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2503matsuoka\Desktop\申告用様式\"/>
    </mc:Choice>
  </mc:AlternateContent>
  <bookViews>
    <workbookView xWindow="0" yWindow="0" windowWidth="20490" windowHeight="7230"/>
  </bookViews>
  <sheets>
    <sheet name="はじめに" sheetId="6" r:id="rId1"/>
    <sheet name="月別総括表" sheetId="7" r:id="rId2"/>
    <sheet name="減価償却資産台帳" sheetId="4" r:id="rId3"/>
    <sheet name="耐用年数表（農業用）" sheetId="13" r:id="rId4"/>
    <sheet name="収支内訳書（表）" sheetId="8" r:id="rId5"/>
    <sheet name="収支内訳書（裏）" sheetId="9" r:id="rId6"/>
    <sheet name="必要経費分類表" sheetId="12" r:id="rId7"/>
    <sheet name="償却率" sheetId="1" state="hidden" r:id="rId8"/>
    <sheet name="新償却率" sheetId="2" state="hidden" r:id="rId9"/>
  </sheets>
  <definedNames>
    <definedName name="_xlnm._FilterDatabase" localSheetId="6" hidden="1">必要経費分類表!$A$1:$D$105</definedName>
    <definedName name="_xlnm.Print_Area" localSheetId="0">はじめに!$A$1:$L$77</definedName>
    <definedName name="_xlnm.Print_Area" localSheetId="1">月別総括表!$A$1:$S$36</definedName>
    <definedName name="_xlnm.Print_Area" localSheetId="2">減価償却資産台帳!$D$1:$EL$21</definedName>
    <definedName name="_xlnm.Print_Area" localSheetId="5">'収支内訳書（裏）'!$A$1:$AL$34</definedName>
    <definedName name="_xlnm.Print_Area">#REF!</definedName>
    <definedName name="_xlnm.Print_Titles" localSheetId="6">必要経費分類表!$1:$1</definedName>
    <definedName name="科目">OFFSET(#REF!,0,MATCH(!$E1,収支区分,0)-1,COUNTA(OFFSET(#REF!,0,MATCH(!$E1,収支区分,0)-1))-1,1)</definedName>
    <definedName name="雇人費">#REF!</definedName>
    <definedName name="収支区分">OFFSET(#REF!,0,0,1,COUNTA(#REF!))</definedName>
    <definedName name="名称">#REF!</definedName>
  </definedNames>
  <calcPr calcId="152511"/>
</workbook>
</file>

<file path=xl/calcChain.xml><?xml version="1.0" encoding="utf-8"?>
<calcChain xmlns="http://schemas.openxmlformats.org/spreadsheetml/2006/main">
  <c r="H56" i="13" l="1"/>
  <c r="G56" i="13"/>
  <c r="I56" i="13" s="1"/>
  <c r="J56" i="13" s="1"/>
  <c r="H49" i="13"/>
  <c r="G49" i="13"/>
  <c r="I49" i="13" s="1"/>
  <c r="AA34" i="9" l="1"/>
  <c r="X34" i="9"/>
  <c r="T34" i="9"/>
  <c r="Q34" i="9"/>
  <c r="N34" i="9"/>
  <c r="L34" i="9"/>
  <c r="I34" i="9"/>
  <c r="F34" i="9"/>
  <c r="T33" i="9"/>
  <c r="T32" i="9"/>
  <c r="N33" i="9"/>
  <c r="N32" i="9"/>
  <c r="AA32" i="9"/>
  <c r="X27" i="9"/>
  <c r="AL14" i="9"/>
  <c r="AL9" i="9"/>
  <c r="AL8" i="9"/>
  <c r="AG9" i="9"/>
  <c r="AG8" i="9"/>
  <c r="AB8" i="9"/>
  <c r="AB9" i="9" s="1"/>
  <c r="AB14" i="9" s="1"/>
  <c r="Z8" i="9"/>
  <c r="Z9" i="9" s="1"/>
  <c r="AB13" i="9"/>
  <c r="Z13" i="9"/>
  <c r="R14" i="9"/>
  <c r="M14" i="9"/>
  <c r="H14" i="9"/>
  <c r="E14" i="9"/>
  <c r="C14" i="9"/>
  <c r="AK22" i="9"/>
  <c r="AK21" i="9"/>
  <c r="AC24" i="9"/>
  <c r="T37" i="8"/>
  <c r="T23" i="8"/>
  <c r="T21" i="8"/>
  <c r="T19" i="8"/>
  <c r="T17" i="8"/>
  <c r="P23" i="8"/>
  <c r="Q24" i="8"/>
  <c r="Q23" i="8"/>
  <c r="P19" i="9"/>
  <c r="P20" i="9"/>
  <c r="P21" i="9"/>
  <c r="P22" i="9"/>
  <c r="P23" i="9"/>
  <c r="P24" i="9"/>
  <c r="P25" i="9"/>
  <c r="P26" i="9"/>
  <c r="K11" i="7"/>
  <c r="J3" i="8"/>
  <c r="Z14" i="9" l="1"/>
  <c r="FE117" i="4"/>
  <c r="FE116" i="4"/>
  <c r="FE115" i="4"/>
  <c r="FE114" i="4"/>
  <c r="FE113" i="4"/>
  <c r="FE112" i="4"/>
  <c r="FE111" i="4"/>
  <c r="FE110" i="4"/>
  <c r="FE109" i="4"/>
  <c r="FE108" i="4"/>
  <c r="FE107" i="4"/>
  <c r="FE106" i="4"/>
  <c r="FE105" i="4"/>
  <c r="FE104" i="4"/>
  <c r="FE103" i="4"/>
  <c r="FE102" i="4"/>
  <c r="FC110" i="4"/>
  <c r="FC117" i="4"/>
  <c r="FC116" i="4"/>
  <c r="FC115" i="4"/>
  <c r="FC114" i="4"/>
  <c r="FC113" i="4"/>
  <c r="FC112" i="4"/>
  <c r="FC111" i="4"/>
  <c r="EU13" i="4"/>
  <c r="FK117" i="4" s="1"/>
  <c r="S26" i="9" s="1"/>
  <c r="EU12" i="4"/>
  <c r="FK116" i="4" s="1"/>
  <c r="S25" i="9" s="1"/>
  <c r="EU11" i="4"/>
  <c r="FK115" i="4" s="1"/>
  <c r="S24" i="9" s="1"/>
  <c r="EU10" i="4"/>
  <c r="EU9" i="4"/>
  <c r="FK113" i="4" s="1"/>
  <c r="S22" i="9" s="1"/>
  <c r="EU8" i="4"/>
  <c r="FK112" i="4" s="1"/>
  <c r="S21" i="9" s="1"/>
  <c r="EU7" i="4"/>
  <c r="FK111" i="4" s="1"/>
  <c r="S20" i="9" s="1"/>
  <c r="EU6" i="4"/>
  <c r="FK110" i="4" s="1"/>
  <c r="CQ6" i="4" l="1"/>
  <c r="EM6" i="4" l="1"/>
  <c r="FK102" i="4" s="1"/>
  <c r="EE6" i="4"/>
  <c r="FK94" i="4" s="1"/>
  <c r="FC102" i="4"/>
  <c r="FC103" i="4"/>
  <c r="FC104" i="4"/>
  <c r="FC105" i="4"/>
  <c r="FC106" i="4"/>
  <c r="FC107" i="4"/>
  <c r="FC108" i="4"/>
  <c r="FC109" i="4"/>
  <c r="EM13" i="4"/>
  <c r="FK109" i="4" s="1"/>
  <c r="EM12" i="4"/>
  <c r="FK108" i="4" s="1"/>
  <c r="EM11" i="4"/>
  <c r="FK107" i="4" s="1"/>
  <c r="EM10" i="4"/>
  <c r="FK106" i="4" s="1"/>
  <c r="EM9" i="4"/>
  <c r="EM8" i="4"/>
  <c r="FK104" i="4" s="1"/>
  <c r="EM7" i="4"/>
  <c r="FK103" i="4" s="1"/>
  <c r="H3" i="8"/>
  <c r="EE7" i="4"/>
  <c r="FK95" i="4" s="1"/>
  <c r="EE8" i="4"/>
  <c r="FK96" i="4" s="1"/>
  <c r="EE9" i="4"/>
  <c r="FK97" i="4" s="1"/>
  <c r="EE10" i="4"/>
  <c r="FK98" i="4" s="1"/>
  <c r="EE11" i="4"/>
  <c r="FK99" i="4" s="1"/>
  <c r="EE12" i="4"/>
  <c r="FK100" i="4" s="1"/>
  <c r="EE13" i="4"/>
  <c r="FK101" i="4" s="1"/>
  <c r="FE94" i="4"/>
  <c r="FE95" i="4"/>
  <c r="FE96" i="4"/>
  <c r="FE97" i="4"/>
  <c r="FE98" i="4"/>
  <c r="FE99" i="4"/>
  <c r="FE100" i="4"/>
  <c r="FE101" i="4"/>
  <c r="FC87" i="4"/>
  <c r="FC88" i="4"/>
  <c r="FC89" i="4"/>
  <c r="FC90" i="4"/>
  <c r="FC91" i="4"/>
  <c r="FC92" i="4"/>
  <c r="FC93" i="4"/>
  <c r="FC94" i="4"/>
  <c r="FC95" i="4"/>
  <c r="FC96" i="4"/>
  <c r="FC97" i="4"/>
  <c r="FC98" i="4"/>
  <c r="FC99" i="4"/>
  <c r="FC100" i="4"/>
  <c r="FC101" i="4"/>
  <c r="FC86" i="4"/>
  <c r="FC81" i="4"/>
  <c r="FC82" i="4"/>
  <c r="FC83" i="4"/>
  <c r="FC80" i="4"/>
  <c r="FE93" i="4"/>
  <c r="FE92" i="4"/>
  <c r="FE91" i="4"/>
  <c r="FE90" i="4"/>
  <c r="FE89" i="4"/>
  <c r="FE88" i="4"/>
  <c r="FE87" i="4"/>
  <c r="FE86" i="4"/>
  <c r="DW13" i="4"/>
  <c r="DW12" i="4"/>
  <c r="DW11" i="4"/>
  <c r="FK91" i="4" s="1"/>
  <c r="DW10" i="4"/>
  <c r="DW9" i="4"/>
  <c r="DW8" i="4"/>
  <c r="FK88" i="4" s="1"/>
  <c r="DW7" i="4"/>
  <c r="FK87" i="4" s="1"/>
  <c r="DW6" i="4"/>
  <c r="FE85" i="4"/>
  <c r="FE84" i="4"/>
  <c r="FE83" i="4"/>
  <c r="FE82" i="4"/>
  <c r="FE81" i="4"/>
  <c r="FE80" i="4"/>
  <c r="FE79" i="4"/>
  <c r="FE78" i="4"/>
  <c r="FC78" i="4"/>
  <c r="FC79" i="4"/>
  <c r="FC84" i="4"/>
  <c r="FC85" i="4"/>
  <c r="DO9" i="4"/>
  <c r="FK81" i="4" s="1"/>
  <c r="DO10" i="4"/>
  <c r="DO11" i="4"/>
  <c r="FK83" i="4" s="1"/>
  <c r="DO12" i="4"/>
  <c r="FK84" i="4" s="1"/>
  <c r="DO13" i="4"/>
  <c r="FK85" i="4" s="1"/>
  <c r="DO7" i="4"/>
  <c r="DO8" i="4"/>
  <c r="FK80" i="4" s="1"/>
  <c r="DO6" i="4"/>
  <c r="DG8" i="4"/>
  <c r="DG9" i="4"/>
  <c r="FK73" i="4" s="1"/>
  <c r="DG10" i="4"/>
  <c r="DG11" i="4"/>
  <c r="DG12" i="4"/>
  <c r="FK76" i="4" s="1"/>
  <c r="DG13" i="4"/>
  <c r="FK77" i="4" s="1"/>
  <c r="DG7" i="4"/>
  <c r="FK71" i="4" s="1"/>
  <c r="DG6" i="4"/>
  <c r="FK70" i="4" s="1"/>
  <c r="FE77" i="4"/>
  <c r="FE76" i="4"/>
  <c r="FE75" i="4"/>
  <c r="FE74" i="4"/>
  <c r="FE73" i="4"/>
  <c r="FE72" i="4"/>
  <c r="FE71" i="4"/>
  <c r="FE70" i="4"/>
  <c r="FE69" i="4"/>
  <c r="FE68" i="4"/>
  <c r="FE67" i="4"/>
  <c r="FE66" i="4"/>
  <c r="FE65" i="4"/>
  <c r="FE64" i="4"/>
  <c r="FE63" i="4"/>
  <c r="FE62" i="4"/>
  <c r="FD71" i="4"/>
  <c r="FC71" i="4" s="1"/>
  <c r="FD72" i="4"/>
  <c r="FC72" i="4"/>
  <c r="FD73" i="4"/>
  <c r="FC73" i="4" s="1"/>
  <c r="FD74" i="4"/>
  <c r="FC74" i="4" s="1"/>
  <c r="FD75" i="4"/>
  <c r="FC75" i="4" s="1"/>
  <c r="FD76" i="4"/>
  <c r="FC76" i="4"/>
  <c r="FD77" i="4"/>
  <c r="FC77" i="4" s="1"/>
  <c r="FD70" i="4"/>
  <c r="FC70" i="4" s="1"/>
  <c r="FD61" i="4"/>
  <c r="FC61" i="4" s="1"/>
  <c r="FD69" i="4"/>
  <c r="FC69" i="4" s="1"/>
  <c r="FD68" i="4"/>
  <c r="FC68" i="4"/>
  <c r="FD64" i="4"/>
  <c r="FC64" i="4" s="1"/>
  <c r="FD65" i="4"/>
  <c r="FC65" i="4" s="1"/>
  <c r="FD66" i="4"/>
  <c r="FC66" i="4" s="1"/>
  <c r="FD67" i="4"/>
  <c r="FC67" i="4"/>
  <c r="FD63" i="4"/>
  <c r="FC63" i="4" s="1"/>
  <c r="FD62" i="4"/>
  <c r="FC62" i="4"/>
  <c r="FD54" i="4"/>
  <c r="FC54" i="4" s="1"/>
  <c r="AU6" i="4"/>
  <c r="FK6" i="4" s="1"/>
  <c r="FE6" i="4"/>
  <c r="FD7" i="4"/>
  <c r="FC7" i="4" s="1"/>
  <c r="FD6" i="4"/>
  <c r="FC6" i="4" s="1"/>
  <c r="FK54" i="4"/>
  <c r="CY6" i="4"/>
  <c r="FK62" i="4" s="1"/>
  <c r="CY7" i="4"/>
  <c r="FK63" i="4" s="1"/>
  <c r="CY8" i="4"/>
  <c r="FK64" i="4" s="1"/>
  <c r="CY9" i="4"/>
  <c r="FK65" i="4" s="1"/>
  <c r="CY10" i="4"/>
  <c r="FK66" i="4" s="1"/>
  <c r="CY11" i="4"/>
  <c r="FK67" i="4" s="1"/>
  <c r="CY12" i="4"/>
  <c r="FK68" i="4" s="1"/>
  <c r="CY13" i="4"/>
  <c r="FK69" i="4" s="1"/>
  <c r="CQ7" i="4"/>
  <c r="FK55" i="4" s="1"/>
  <c r="CQ8" i="4"/>
  <c r="FK56" i="4" s="1"/>
  <c r="CQ9" i="4"/>
  <c r="CQ10" i="4"/>
  <c r="FK58" i="4" s="1"/>
  <c r="CQ11" i="4"/>
  <c r="FK59" i="4" s="1"/>
  <c r="CQ12" i="4"/>
  <c r="FK60" i="4" s="1"/>
  <c r="CQ13" i="4"/>
  <c r="FK61" i="4" s="1"/>
  <c r="FD55" i="4"/>
  <c r="FC55" i="4"/>
  <c r="FD56" i="4"/>
  <c r="FC56" i="4" s="1"/>
  <c r="FD57" i="4"/>
  <c r="FC57" i="4" s="1"/>
  <c r="FD58" i="4"/>
  <c r="FC58" i="4"/>
  <c r="FD59" i="4"/>
  <c r="FC59" i="4" s="1"/>
  <c r="FD60" i="4"/>
  <c r="FC60" i="4" s="1"/>
  <c r="FE61" i="4"/>
  <c r="FE60" i="4"/>
  <c r="FE59" i="4"/>
  <c r="FE58" i="4"/>
  <c r="FE57" i="4"/>
  <c r="FE56" i="4"/>
  <c r="FE55" i="4"/>
  <c r="FE54" i="4"/>
  <c r="FE7" i="4"/>
  <c r="FD8" i="4"/>
  <c r="FC8" i="4" s="1"/>
  <c r="FE8" i="4"/>
  <c r="FD9" i="4"/>
  <c r="FC9" i="4" s="1"/>
  <c r="FE9" i="4"/>
  <c r="FD10" i="4"/>
  <c r="FE10" i="4"/>
  <c r="FD11" i="4"/>
  <c r="FC11" i="4" s="1"/>
  <c r="FE11" i="4"/>
  <c r="FD12" i="4"/>
  <c r="FE12" i="4"/>
  <c r="FD13" i="4"/>
  <c r="FC13" i="4" s="1"/>
  <c r="FE13" i="4"/>
  <c r="FD14" i="4"/>
  <c r="FC14" i="4" s="1"/>
  <c r="FE14" i="4"/>
  <c r="FD15" i="4"/>
  <c r="FC15" i="4" s="1"/>
  <c r="FE15" i="4"/>
  <c r="FD16" i="4"/>
  <c r="FC16" i="4" s="1"/>
  <c r="FE16" i="4"/>
  <c r="FD17" i="4"/>
  <c r="FC17" i="4" s="1"/>
  <c r="FE17" i="4"/>
  <c r="FD18" i="4"/>
  <c r="FC18" i="4" s="1"/>
  <c r="FE18" i="4"/>
  <c r="FD19" i="4"/>
  <c r="FC19" i="4" s="1"/>
  <c r="FE19" i="4"/>
  <c r="FD20" i="4"/>
  <c r="FC20" i="4" s="1"/>
  <c r="FE20" i="4"/>
  <c r="FD21" i="4"/>
  <c r="FC21" i="4" s="1"/>
  <c r="FE21" i="4"/>
  <c r="FD22" i="4"/>
  <c r="FC22" i="4" s="1"/>
  <c r="FE22" i="4"/>
  <c r="FD23" i="4"/>
  <c r="FC23" i="4"/>
  <c r="FE23" i="4"/>
  <c r="FD24" i="4"/>
  <c r="FC24" i="4" s="1"/>
  <c r="FE24" i="4"/>
  <c r="FD25" i="4"/>
  <c r="FC25" i="4" s="1"/>
  <c r="FE25" i="4"/>
  <c r="FD26" i="4"/>
  <c r="FC26" i="4" s="1"/>
  <c r="FE26" i="4"/>
  <c r="FD27" i="4"/>
  <c r="FC27" i="4" s="1"/>
  <c r="FE27" i="4"/>
  <c r="FD28" i="4"/>
  <c r="FC28" i="4" s="1"/>
  <c r="FE28" i="4"/>
  <c r="FD29" i="4"/>
  <c r="FC29" i="4" s="1"/>
  <c r="FE29" i="4"/>
  <c r="FD30" i="4"/>
  <c r="FC30" i="4" s="1"/>
  <c r="FE30" i="4"/>
  <c r="FD31" i="4"/>
  <c r="FC31" i="4" s="1"/>
  <c r="FE31" i="4"/>
  <c r="FD32" i="4"/>
  <c r="FC32" i="4" s="1"/>
  <c r="FE32" i="4"/>
  <c r="FD33" i="4"/>
  <c r="FC33" i="4" s="1"/>
  <c r="FE33" i="4"/>
  <c r="FD34" i="4"/>
  <c r="FC34" i="4" s="1"/>
  <c r="FE34" i="4"/>
  <c r="FD35" i="4"/>
  <c r="FC35" i="4" s="1"/>
  <c r="FE35" i="4"/>
  <c r="FD36" i="4"/>
  <c r="FC36" i="4" s="1"/>
  <c r="FE36" i="4"/>
  <c r="FD37" i="4"/>
  <c r="FC37" i="4"/>
  <c r="FE37" i="4"/>
  <c r="FD38" i="4"/>
  <c r="FC38" i="4" s="1"/>
  <c r="FE38" i="4"/>
  <c r="FD39" i="4"/>
  <c r="FC39" i="4"/>
  <c r="FE39" i="4"/>
  <c r="FD40" i="4"/>
  <c r="FC40" i="4"/>
  <c r="FE40" i="4"/>
  <c r="FD41" i="4"/>
  <c r="FC41" i="4" s="1"/>
  <c r="FE41" i="4"/>
  <c r="FD42" i="4"/>
  <c r="FC42" i="4" s="1"/>
  <c r="FE42" i="4"/>
  <c r="FD43" i="4"/>
  <c r="FC43" i="4" s="1"/>
  <c r="FE43" i="4"/>
  <c r="FD44" i="4"/>
  <c r="FC44" i="4" s="1"/>
  <c r="FE44" i="4"/>
  <c r="FD45" i="4"/>
  <c r="FC45" i="4" s="1"/>
  <c r="FE45" i="4"/>
  <c r="FD46" i="4"/>
  <c r="FC46" i="4" s="1"/>
  <c r="FE46" i="4"/>
  <c r="FD47" i="4"/>
  <c r="FC47" i="4" s="1"/>
  <c r="FE47" i="4"/>
  <c r="FD48" i="4"/>
  <c r="FC48" i="4" s="1"/>
  <c r="FE48" i="4"/>
  <c r="FD49" i="4"/>
  <c r="FC49" i="4" s="1"/>
  <c r="FE49" i="4"/>
  <c r="FD50" i="4"/>
  <c r="FC50" i="4" s="1"/>
  <c r="FE50" i="4"/>
  <c r="FD51" i="4"/>
  <c r="FC51" i="4" s="1"/>
  <c r="FE51" i="4"/>
  <c r="FD52" i="4"/>
  <c r="FC52" i="4" s="1"/>
  <c r="FE52" i="4"/>
  <c r="FD53" i="4"/>
  <c r="FC53" i="4"/>
  <c r="FE53" i="4"/>
  <c r="J10" i="4"/>
  <c r="O10" i="4" s="1"/>
  <c r="Q23" i="9" s="1"/>
  <c r="K10" i="4"/>
  <c r="J11" i="4"/>
  <c r="N24" i="9" s="1"/>
  <c r="K11" i="4"/>
  <c r="J12" i="4"/>
  <c r="N12" i="4" s="1"/>
  <c r="K12" i="4"/>
  <c r="J13" i="4"/>
  <c r="O13" i="4" s="1"/>
  <c r="Q26" i="9" s="1"/>
  <c r="K13" i="4"/>
  <c r="CI13" i="4"/>
  <c r="CI12" i="4"/>
  <c r="CI11" i="4"/>
  <c r="FK51" i="4" s="1"/>
  <c r="CI10" i="4"/>
  <c r="CI9" i="4"/>
  <c r="FK49" i="4" s="1"/>
  <c r="CI8" i="4"/>
  <c r="FK48" i="4" s="1"/>
  <c r="CI7" i="4"/>
  <c r="FK47" i="4" s="1"/>
  <c r="CI6" i="4"/>
  <c r="FK46" i="4" s="1"/>
  <c r="Q35" i="7"/>
  <c r="AB12" i="4"/>
  <c r="AB9" i="4"/>
  <c r="AB10" i="4"/>
  <c r="AA10" i="4"/>
  <c r="T10" i="4"/>
  <c r="U10" i="4"/>
  <c r="FK114" i="4" s="1"/>
  <c r="S23" i="9" s="1"/>
  <c r="V10" i="4"/>
  <c r="AB7" i="4"/>
  <c r="AB8" i="4"/>
  <c r="AB11" i="4"/>
  <c r="AB13" i="4"/>
  <c r="AB6" i="4"/>
  <c r="A19" i="9"/>
  <c r="P3" i="7"/>
  <c r="P4" i="7"/>
  <c r="R4" i="7" s="1"/>
  <c r="P5" i="7"/>
  <c r="R5" i="7" s="1"/>
  <c r="P6" i="7"/>
  <c r="R6" i="7" s="1"/>
  <c r="P7" i="7"/>
  <c r="R7" i="7" s="1"/>
  <c r="P8" i="7"/>
  <c r="R8" i="7" s="1"/>
  <c r="P9" i="7"/>
  <c r="R9" i="7" s="1"/>
  <c r="F17" i="8" s="1"/>
  <c r="P10" i="7"/>
  <c r="R10" i="7" s="1"/>
  <c r="D11" i="7"/>
  <c r="E11" i="7"/>
  <c r="E35" i="7"/>
  <c r="F11" i="7"/>
  <c r="F35" i="7"/>
  <c r="G11" i="7"/>
  <c r="H11" i="7"/>
  <c r="H35" i="7"/>
  <c r="I11" i="7"/>
  <c r="J11" i="7"/>
  <c r="K35" i="7"/>
  <c r="K36" i="7" s="1"/>
  <c r="L11" i="7"/>
  <c r="M11" i="7"/>
  <c r="N11" i="7"/>
  <c r="N35" i="7"/>
  <c r="O11" i="7"/>
  <c r="Q11" i="7"/>
  <c r="P12" i="7"/>
  <c r="R12" i="7" s="1"/>
  <c r="F23" i="8" s="1"/>
  <c r="P13" i="7"/>
  <c r="R13" i="7" s="1"/>
  <c r="F24" i="8" s="1"/>
  <c r="P15" i="7"/>
  <c r="R15" i="7" s="1"/>
  <c r="F26" i="8" s="1"/>
  <c r="P16" i="7"/>
  <c r="R16" i="7" s="1"/>
  <c r="F27" i="8" s="1"/>
  <c r="P17" i="7"/>
  <c r="R17" i="7" s="1"/>
  <c r="F28" i="8" s="1"/>
  <c r="P18" i="7"/>
  <c r="R18" i="7" s="1"/>
  <c r="F29" i="8" s="1"/>
  <c r="P19" i="7"/>
  <c r="R19" i="7" s="1"/>
  <c r="F30" i="8" s="1"/>
  <c r="P20" i="7"/>
  <c r="R20" i="7" s="1"/>
  <c r="F31" i="8" s="1"/>
  <c r="P21" i="7"/>
  <c r="R21" i="7" s="1"/>
  <c r="F32" i="8" s="1"/>
  <c r="P22" i="7"/>
  <c r="R22" i="7" s="1"/>
  <c r="F33" i="8" s="1"/>
  <c r="P23" i="7"/>
  <c r="R23" i="7" s="1"/>
  <c r="F34" i="8" s="1"/>
  <c r="P24" i="7"/>
  <c r="R24" i="7" s="1"/>
  <c r="F35" i="8" s="1"/>
  <c r="P25" i="7"/>
  <c r="R25" i="7" s="1"/>
  <c r="L16" i="8" s="1"/>
  <c r="P26" i="7"/>
  <c r="R26" i="7" s="1"/>
  <c r="L17" i="8" s="1"/>
  <c r="P27" i="7"/>
  <c r="R27" i="7" s="1"/>
  <c r="L18" i="8" s="1"/>
  <c r="P28" i="7"/>
  <c r="R28" i="7" s="1"/>
  <c r="L19" i="8" s="1"/>
  <c r="P29" i="7"/>
  <c r="R29" i="7" s="1"/>
  <c r="L20" i="8" s="1"/>
  <c r="P30" i="7"/>
  <c r="R30" i="7" s="1"/>
  <c r="L21" i="8" s="1"/>
  <c r="P31" i="7"/>
  <c r="R31" i="7" s="1"/>
  <c r="L22" i="8" s="1"/>
  <c r="P32" i="7"/>
  <c r="R32" i="7" s="1"/>
  <c r="L23" i="8" s="1"/>
  <c r="P33" i="7"/>
  <c r="R33" i="7" s="1"/>
  <c r="L24" i="8" s="1"/>
  <c r="P34" i="7"/>
  <c r="R34" i="7" s="1"/>
  <c r="L26" i="8" s="1"/>
  <c r="D35" i="7"/>
  <c r="G35" i="7"/>
  <c r="I35" i="7"/>
  <c r="J35" i="7"/>
  <c r="L35" i="7"/>
  <c r="M35" i="7"/>
  <c r="O35" i="7"/>
  <c r="O36" i="7" s="1"/>
  <c r="J6" i="4"/>
  <c r="R6" i="4" s="1"/>
  <c r="K6" i="4"/>
  <c r="P6" i="4"/>
  <c r="T6" i="4"/>
  <c r="U6" i="4"/>
  <c r="V6" i="4"/>
  <c r="Z6" i="4"/>
  <c r="AA6" i="4"/>
  <c r="AE6" i="4"/>
  <c r="AM6" i="4"/>
  <c r="BC6" i="4"/>
  <c r="FK14" i="4" s="1"/>
  <c r="BK6" i="4"/>
  <c r="FK22" i="4" s="1"/>
  <c r="BS6" i="4"/>
  <c r="FK30" i="4" s="1"/>
  <c r="CA6" i="4"/>
  <c r="FK38" i="4" s="1"/>
  <c r="J7" i="4"/>
  <c r="N7" i="4" s="1"/>
  <c r="K7" i="4"/>
  <c r="P7" i="4"/>
  <c r="T7" i="4"/>
  <c r="U7" i="4"/>
  <c r="V7" i="4"/>
  <c r="Z7" i="4"/>
  <c r="AA7" i="4"/>
  <c r="AE7" i="4"/>
  <c r="AM7" i="4"/>
  <c r="AU7" i="4"/>
  <c r="FK7" i="4" s="1"/>
  <c r="BC7" i="4"/>
  <c r="FK15" i="4" s="1"/>
  <c r="BK7" i="4"/>
  <c r="FK23" i="4" s="1"/>
  <c r="BS7" i="4"/>
  <c r="FK31" i="4" s="1"/>
  <c r="CA7" i="4"/>
  <c r="FK39" i="4" s="1"/>
  <c r="J8" i="4"/>
  <c r="N21" i="9" s="1"/>
  <c r="K8" i="4"/>
  <c r="P8" i="4"/>
  <c r="T8" i="4"/>
  <c r="U8" i="4"/>
  <c r="V8" i="4"/>
  <c r="Z8" i="4"/>
  <c r="AA8" i="4"/>
  <c r="AE8" i="4"/>
  <c r="AM8" i="4"/>
  <c r="AU8" i="4"/>
  <c r="FK8" i="4" s="1"/>
  <c r="BC8" i="4"/>
  <c r="FK16" i="4" s="1"/>
  <c r="BK8" i="4"/>
  <c r="FK24" i="4" s="1"/>
  <c r="BS8" i="4"/>
  <c r="FK32" i="4" s="1"/>
  <c r="CA8" i="4"/>
  <c r="FK40" i="4" s="1"/>
  <c r="J9" i="4"/>
  <c r="Q9" i="4" s="1"/>
  <c r="K9" i="4"/>
  <c r="P9" i="4"/>
  <c r="T9" i="4"/>
  <c r="U9" i="4"/>
  <c r="V9" i="4"/>
  <c r="Z9" i="4"/>
  <c r="AA9" i="4"/>
  <c r="AE9" i="4"/>
  <c r="AM9" i="4"/>
  <c r="AU9" i="4"/>
  <c r="FK9" i="4" s="1"/>
  <c r="BC9" i="4"/>
  <c r="FK17" i="4" s="1"/>
  <c r="BK9" i="4"/>
  <c r="FK25" i="4" s="1"/>
  <c r="BS9" i="4"/>
  <c r="FK33" i="4" s="1"/>
  <c r="CA9" i="4"/>
  <c r="FK41" i="4" s="1"/>
  <c r="P10" i="4"/>
  <c r="Z10" i="4"/>
  <c r="AE10" i="4"/>
  <c r="AM10" i="4"/>
  <c r="AU10" i="4"/>
  <c r="BC10" i="4"/>
  <c r="FK18" i="4" s="1"/>
  <c r="BK10" i="4"/>
  <c r="FK26" i="4" s="1"/>
  <c r="BS10" i="4"/>
  <c r="CA10" i="4"/>
  <c r="FK42" i="4" s="1"/>
  <c r="P11" i="4"/>
  <c r="T11" i="4"/>
  <c r="U11" i="4"/>
  <c r="V11" i="4"/>
  <c r="Z11" i="4"/>
  <c r="AA11" i="4"/>
  <c r="AE11" i="4"/>
  <c r="AM11" i="4"/>
  <c r="AU11" i="4"/>
  <c r="BC11" i="4"/>
  <c r="FK19" i="4" s="1"/>
  <c r="BK11" i="4"/>
  <c r="BS11" i="4"/>
  <c r="CA11" i="4"/>
  <c r="P12" i="4"/>
  <c r="T12" i="4"/>
  <c r="U12" i="4"/>
  <c r="V12" i="4"/>
  <c r="Z12" i="4"/>
  <c r="AA12" i="4"/>
  <c r="AE12" i="4"/>
  <c r="AM12" i="4"/>
  <c r="AU12" i="4"/>
  <c r="BC12" i="4"/>
  <c r="FK20" i="4" s="1"/>
  <c r="BK12" i="4"/>
  <c r="FK28" i="4" s="1"/>
  <c r="BS12" i="4"/>
  <c r="FK36" i="4" s="1"/>
  <c r="CA12" i="4"/>
  <c r="FK44" i="4" s="1"/>
  <c r="P13" i="4"/>
  <c r="T13" i="4"/>
  <c r="U13" i="4"/>
  <c r="V13" i="4"/>
  <c r="Z13" i="4"/>
  <c r="AA13" i="4"/>
  <c r="AE13" i="4"/>
  <c r="AM13" i="4"/>
  <c r="AU13" i="4"/>
  <c r="BC13" i="4"/>
  <c r="FK21" i="4" s="1"/>
  <c r="BK13" i="4"/>
  <c r="BS13" i="4"/>
  <c r="FK37" i="4" s="1"/>
  <c r="CA13" i="4"/>
  <c r="I16" i="8"/>
  <c r="B17" i="8"/>
  <c r="I17" i="8"/>
  <c r="B18" i="8"/>
  <c r="I18" i="8"/>
  <c r="I19" i="8"/>
  <c r="I20" i="8"/>
  <c r="I21" i="8"/>
  <c r="B23" i="8"/>
  <c r="I23" i="8"/>
  <c r="B24" i="8"/>
  <c r="I24" i="8"/>
  <c r="B25" i="8"/>
  <c r="B26" i="8"/>
  <c r="I26" i="8"/>
  <c r="B27" i="8"/>
  <c r="C28" i="8"/>
  <c r="C29" i="8"/>
  <c r="C30" i="8"/>
  <c r="C31" i="8"/>
  <c r="C32" i="8"/>
  <c r="C33" i="8"/>
  <c r="C34" i="8"/>
  <c r="C35" i="8"/>
  <c r="G19" i="9"/>
  <c r="H19" i="9"/>
  <c r="AC19" i="9"/>
  <c r="A20" i="9"/>
  <c r="G20" i="9"/>
  <c r="H20" i="9"/>
  <c r="AC20" i="9"/>
  <c r="A21" i="9"/>
  <c r="G21" i="9"/>
  <c r="H21" i="9"/>
  <c r="AC21" i="9"/>
  <c r="A22" i="9"/>
  <c r="G22" i="9"/>
  <c r="H22" i="9"/>
  <c r="AC22" i="9"/>
  <c r="A23" i="9"/>
  <c r="G23" i="9"/>
  <c r="H23" i="9"/>
  <c r="AC23" i="9"/>
  <c r="A24" i="9"/>
  <c r="G24" i="9"/>
  <c r="H24" i="9"/>
  <c r="A25" i="9"/>
  <c r="G25" i="9"/>
  <c r="H25" i="9"/>
  <c r="AC25" i="9"/>
  <c r="A26" i="9"/>
  <c r="G26" i="9"/>
  <c r="H26" i="9"/>
  <c r="AC26" i="9"/>
  <c r="FC12" i="4"/>
  <c r="FC10" i="4"/>
  <c r="FK72" i="4"/>
  <c r="R3" i="7"/>
  <c r="L30" i="8" l="1"/>
  <c r="E36" i="7"/>
  <c r="I36" i="7"/>
  <c r="Q12" i="4"/>
  <c r="FK90" i="4"/>
  <c r="Q36" i="7"/>
  <c r="J36" i="7"/>
  <c r="N36" i="7"/>
  <c r="H36" i="7"/>
  <c r="F36" i="7"/>
  <c r="G36" i="7"/>
  <c r="R9" i="4"/>
  <c r="K22" i="9" s="1"/>
  <c r="FK79" i="4"/>
  <c r="W7" i="4"/>
  <c r="X7" i="4" s="1"/>
  <c r="Q6" i="4"/>
  <c r="N19" i="9"/>
  <c r="N6" i="4"/>
  <c r="Y6" i="4" s="1"/>
  <c r="N13" i="4"/>
  <c r="Q8" i="4"/>
  <c r="Q7" i="4"/>
  <c r="W10" i="4"/>
  <c r="X10" i="4" s="1"/>
  <c r="N22" i="9"/>
  <c r="FK86" i="4"/>
  <c r="S19" i="9" s="1"/>
  <c r="N8" i="4"/>
  <c r="O9" i="4"/>
  <c r="Q22" i="9" s="1"/>
  <c r="N20" i="9"/>
  <c r="R7" i="4"/>
  <c r="AF7" i="4" s="1"/>
  <c r="Q13" i="4"/>
  <c r="W8" i="4"/>
  <c r="R8" i="4"/>
  <c r="K21" i="9" s="1"/>
  <c r="O6" i="4"/>
  <c r="CB6" i="4" s="1"/>
  <c r="O7" i="4"/>
  <c r="Q20" i="9" s="1"/>
  <c r="FK82" i="4"/>
  <c r="P11" i="7"/>
  <c r="W12" i="4"/>
  <c r="X12" i="4" s="1"/>
  <c r="N9" i="4"/>
  <c r="W13" i="4"/>
  <c r="X13" i="4" s="1"/>
  <c r="N26" i="9"/>
  <c r="FK93" i="4"/>
  <c r="R13" i="4"/>
  <c r="K26" i="9" s="1"/>
  <c r="FK75" i="4"/>
  <c r="Q11" i="4"/>
  <c r="N11" i="4"/>
  <c r="R11" i="4"/>
  <c r="K24" i="9" s="1"/>
  <c r="O11" i="4"/>
  <c r="Q24" i="9" s="1"/>
  <c r="N23" i="9"/>
  <c r="R10" i="4"/>
  <c r="EV10" i="4" s="1"/>
  <c r="N10" i="4"/>
  <c r="Q10" i="4"/>
  <c r="FK89" i="4"/>
  <c r="FK57" i="4"/>
  <c r="FK105" i="4"/>
  <c r="W9" i="4"/>
  <c r="X9" i="4" s="1"/>
  <c r="O8" i="4"/>
  <c r="Q21" i="9" s="1"/>
  <c r="K19" i="9"/>
  <c r="W6" i="4"/>
  <c r="X6" i="4" s="1"/>
  <c r="FK78" i="4"/>
  <c r="FK12" i="4"/>
  <c r="R11" i="7"/>
  <c r="F16" i="8"/>
  <c r="FK29" i="4"/>
  <c r="FK43" i="4"/>
  <c r="FK34" i="4"/>
  <c r="FK13" i="4"/>
  <c r="FK35" i="4"/>
  <c r="FK45" i="4"/>
  <c r="P35" i="7"/>
  <c r="R35" i="7" s="1"/>
  <c r="FK50" i="4"/>
  <c r="FK52" i="4"/>
  <c r="FK92" i="4"/>
  <c r="FK10" i="4"/>
  <c r="D36" i="7"/>
  <c r="FK53" i="4"/>
  <c r="FK11" i="4"/>
  <c r="M36" i="7"/>
  <c r="L36" i="7"/>
  <c r="W11" i="4"/>
  <c r="X11" i="4" s="1"/>
  <c r="F18" i="8"/>
  <c r="R12" i="4"/>
  <c r="O12" i="4"/>
  <c r="Q25" i="9" s="1"/>
  <c r="N25" i="9"/>
  <c r="FK74" i="4"/>
  <c r="FK27" i="4"/>
  <c r="CZ6" i="4" l="1"/>
  <c r="AC6" i="4"/>
  <c r="AD6" i="4" s="1"/>
  <c r="AF6" i="4"/>
  <c r="CJ6" i="4"/>
  <c r="DH6" i="4"/>
  <c r="CR6" i="4"/>
  <c r="AV6" i="4"/>
  <c r="AN6" i="4"/>
  <c r="BL6" i="4"/>
  <c r="BD6" i="4"/>
  <c r="BT6" i="4"/>
  <c r="EV6" i="4"/>
  <c r="Q19" i="9"/>
  <c r="EV12" i="4"/>
  <c r="CJ10" i="4"/>
  <c r="AV10" i="4"/>
  <c r="CR10" i="4"/>
  <c r="EF10" i="4"/>
  <c r="DH10" i="4"/>
  <c r="AN10" i="4"/>
  <c r="EV11" i="4"/>
  <c r="CZ10" i="4"/>
  <c r="DP10" i="4"/>
  <c r="BL10" i="4"/>
  <c r="DX10" i="4"/>
  <c r="DH9" i="4"/>
  <c r="DX6" i="4"/>
  <c r="DP6" i="4"/>
  <c r="EF6" i="4"/>
  <c r="AF8" i="4"/>
  <c r="X8" i="4"/>
  <c r="CJ9" i="4"/>
  <c r="CZ9" i="4"/>
  <c r="BL9" i="4"/>
  <c r="BD9" i="4"/>
  <c r="EN9" i="4"/>
  <c r="CR9" i="4"/>
  <c r="CB9" i="4"/>
  <c r="AN9" i="4"/>
  <c r="DP9" i="4"/>
  <c r="DX9" i="4"/>
  <c r="BT9" i="4"/>
  <c r="AV9" i="4"/>
  <c r="BT13" i="4"/>
  <c r="EV13" i="4"/>
  <c r="AV7" i="4"/>
  <c r="EV7" i="4"/>
  <c r="AN7" i="4"/>
  <c r="Y8" i="4"/>
  <c r="EN7" i="4"/>
  <c r="CB7" i="4"/>
  <c r="BL7" i="4"/>
  <c r="EF9" i="4"/>
  <c r="EV9" i="4"/>
  <c r="EN6" i="4"/>
  <c r="EN8" i="4"/>
  <c r="EV8" i="4"/>
  <c r="BL13" i="4"/>
  <c r="CR7" i="4"/>
  <c r="BD7" i="4"/>
  <c r="CZ7" i="4"/>
  <c r="EF7" i="4"/>
  <c r="CB13" i="4"/>
  <c r="AN8" i="4"/>
  <c r="DH7" i="4"/>
  <c r="K20" i="9"/>
  <c r="DX7" i="4"/>
  <c r="CJ13" i="4"/>
  <c r="AF13" i="4"/>
  <c r="DP7" i="4"/>
  <c r="BT7" i="4"/>
  <c r="DH13" i="4"/>
  <c r="Y7" i="4"/>
  <c r="AC7" i="4" s="1"/>
  <c r="EF8" i="4"/>
  <c r="Y10" i="4"/>
  <c r="AC10" i="4" s="1"/>
  <c r="BL8" i="4"/>
  <c r="CB8" i="4"/>
  <c r="CR8" i="4"/>
  <c r="BD8" i="4"/>
  <c r="AN13" i="4"/>
  <c r="BT8" i="4"/>
  <c r="CJ7" i="4"/>
  <c r="CJ8" i="4"/>
  <c r="P36" i="7"/>
  <c r="CZ8" i="4"/>
  <c r="AV8" i="4"/>
  <c r="DP8" i="4"/>
  <c r="DH8" i="4"/>
  <c r="AF10" i="4"/>
  <c r="Y9" i="4"/>
  <c r="AC9" i="4" s="1"/>
  <c r="DX13" i="4"/>
  <c r="AF9" i="4"/>
  <c r="AV12" i="4"/>
  <c r="DX8" i="4"/>
  <c r="CB10" i="4"/>
  <c r="BT10" i="4"/>
  <c r="BD10" i="4"/>
  <c r="EF13" i="4"/>
  <c r="CR13" i="4"/>
  <c r="DP13" i="4"/>
  <c r="EN13" i="4"/>
  <c r="BD13" i="4"/>
  <c r="Y13" i="4"/>
  <c r="AC13" i="4" s="1"/>
  <c r="AG13" i="4" s="1"/>
  <c r="CZ13" i="4"/>
  <c r="AV13" i="4"/>
  <c r="Y11" i="4"/>
  <c r="AC11" i="4" s="1"/>
  <c r="AF11" i="4"/>
  <c r="DP11" i="4"/>
  <c r="EF11" i="4"/>
  <c r="AN11" i="4"/>
  <c r="CR11" i="4"/>
  <c r="AV11" i="4"/>
  <c r="DX11" i="4"/>
  <c r="CZ11" i="4"/>
  <c r="CB11" i="4"/>
  <c r="DH11" i="4"/>
  <c r="CJ11" i="4"/>
  <c r="BL11" i="4"/>
  <c r="BD11" i="4"/>
  <c r="BT11" i="4"/>
  <c r="EN11" i="4"/>
  <c r="EN10" i="4"/>
  <c r="K23" i="9"/>
  <c r="CJ12" i="4"/>
  <c r="CZ12" i="4"/>
  <c r="EF12" i="4"/>
  <c r="K25" i="9"/>
  <c r="DP12" i="4"/>
  <c r="EN12" i="4"/>
  <c r="AN12" i="4"/>
  <c r="CR12" i="4"/>
  <c r="BT12" i="4"/>
  <c r="BD12" i="4"/>
  <c r="DH12" i="4"/>
  <c r="CB12" i="4"/>
  <c r="AF12" i="4"/>
  <c r="Y12" i="4"/>
  <c r="AC12" i="4" s="1"/>
  <c r="BL12" i="4"/>
  <c r="DX12" i="4"/>
  <c r="AA33" i="9"/>
  <c r="F19" i="8"/>
  <c r="F22" i="8" s="1"/>
  <c r="R36" i="7"/>
  <c r="AG6" i="4" l="1"/>
  <c r="AH6" i="4"/>
  <c r="AG12" i="4"/>
  <c r="AD12" i="4"/>
  <c r="AG10" i="4"/>
  <c r="AH10" i="4"/>
  <c r="AD10" i="4"/>
  <c r="AD11" i="4"/>
  <c r="AG11" i="4"/>
  <c r="AH12" i="4"/>
  <c r="AH11" i="4"/>
  <c r="AC8" i="4"/>
  <c r="AG8" i="4" s="1"/>
  <c r="AD9" i="4"/>
  <c r="AH9" i="4"/>
  <c r="AG9" i="4"/>
  <c r="AD13" i="4"/>
  <c r="AD7" i="4"/>
  <c r="AG7" i="4"/>
  <c r="AH7" i="4"/>
  <c r="AH13" i="4"/>
  <c r="AI13" i="4" s="1"/>
  <c r="AJ13" i="4" s="1"/>
  <c r="AI6" i="4" l="1"/>
  <c r="AJ6" i="4" s="1"/>
  <c r="AI12" i="4"/>
  <c r="AJ12" i="4" s="1"/>
  <c r="AI9" i="4"/>
  <c r="AJ9" i="4" s="1"/>
  <c r="AI11" i="4"/>
  <c r="AL11" i="4" s="1"/>
  <c r="AI10" i="4"/>
  <c r="AJ10" i="4" s="1"/>
  <c r="AD8" i="4"/>
  <c r="AH8" i="4"/>
  <c r="AI8" i="4" s="1"/>
  <c r="AJ8" i="4" s="1"/>
  <c r="AI7" i="4"/>
  <c r="AL13" i="4"/>
  <c r="AK13" i="4"/>
  <c r="AP13" i="4" s="1"/>
  <c r="AL6" i="4" l="1"/>
  <c r="AK6" i="4"/>
  <c r="AO6" i="4" s="1"/>
  <c r="AK9" i="4"/>
  <c r="AO9" i="4" s="1"/>
  <c r="AL9" i="4"/>
  <c r="AK12" i="4"/>
  <c r="AL12" i="4"/>
  <c r="AK11" i="4"/>
  <c r="AO11" i="4" s="1"/>
  <c r="AJ11" i="4"/>
  <c r="AK10" i="4"/>
  <c r="AP10" i="4" s="1"/>
  <c r="AL10" i="4"/>
  <c r="AO13" i="4"/>
  <c r="AQ13" i="4" s="1"/>
  <c r="AR13" i="4" s="1"/>
  <c r="AL8" i="4"/>
  <c r="AK8" i="4"/>
  <c r="AO8" i="4" s="1"/>
  <c r="AJ7" i="4"/>
  <c r="AK7" i="4"/>
  <c r="AL7" i="4"/>
  <c r="AP6" i="4" l="1"/>
  <c r="AQ6" i="4" s="1"/>
  <c r="AR6" i="4" s="1"/>
  <c r="AP9" i="4"/>
  <c r="AQ9" i="4" s="1"/>
  <c r="AP11" i="4"/>
  <c r="AQ11" i="4" s="1"/>
  <c r="AS11" i="4" s="1"/>
  <c r="AP12" i="4"/>
  <c r="AO12" i="4"/>
  <c r="AQ12" i="4" s="1"/>
  <c r="AR12" i="4" s="1"/>
  <c r="AJ14" i="4"/>
  <c r="AO10" i="4"/>
  <c r="AQ10" i="4" s="1"/>
  <c r="AR10" i="4" s="1"/>
  <c r="AT12" i="4"/>
  <c r="AS12" i="4"/>
  <c r="AX12" i="4" s="1"/>
  <c r="AP8" i="4"/>
  <c r="AQ8" i="4" s="1"/>
  <c r="AR8" i="4" s="1"/>
  <c r="AO7" i="4"/>
  <c r="AP7" i="4"/>
  <c r="AT13" i="4"/>
  <c r="AS13" i="4"/>
  <c r="AX13" i="4" s="1"/>
  <c r="AS6" i="4" l="1"/>
  <c r="AX6" i="4" s="1"/>
  <c r="AT6" i="4"/>
  <c r="AT10" i="4"/>
  <c r="AS10" i="4"/>
  <c r="AW10" i="4" s="1"/>
  <c r="FJ10" i="4" s="1"/>
  <c r="AW12" i="4"/>
  <c r="AY12" i="4" s="1"/>
  <c r="AS8" i="4"/>
  <c r="AT8" i="4"/>
  <c r="AQ7" i="4"/>
  <c r="AR9" i="4"/>
  <c r="AT9" i="4"/>
  <c r="AS9" i="4"/>
  <c r="AW13" i="4"/>
  <c r="FJ13" i="4" s="1"/>
  <c r="AT11" i="4"/>
  <c r="AR11" i="4"/>
  <c r="AX11" i="4"/>
  <c r="AW11" i="4"/>
  <c r="AW6" i="4" l="1"/>
  <c r="AY6" i="4" s="1"/>
  <c r="BA6" i="4" s="1"/>
  <c r="AX10" i="4"/>
  <c r="AY10" i="4" s="1"/>
  <c r="AZ10" i="4" s="1"/>
  <c r="FH10" i="4" s="1"/>
  <c r="FJ12" i="4"/>
  <c r="AX8" i="4"/>
  <c r="AW8" i="4"/>
  <c r="AR7" i="4"/>
  <c r="AR14" i="4" s="1"/>
  <c r="AS7" i="4"/>
  <c r="AT7" i="4"/>
  <c r="AX9" i="4"/>
  <c r="AW9" i="4"/>
  <c r="AY13" i="4"/>
  <c r="BB13" i="4" s="1"/>
  <c r="AY11" i="4"/>
  <c r="FJ11" i="4"/>
  <c r="AZ12" i="4"/>
  <c r="FH12" i="4" s="1"/>
  <c r="FG12" i="4"/>
  <c r="BA12" i="4"/>
  <c r="BB12" i="4"/>
  <c r="FJ6" i="4" l="1"/>
  <c r="BF6" i="4"/>
  <c r="BE6" i="4"/>
  <c r="FJ14" i="4" s="1"/>
  <c r="BB6" i="4"/>
  <c r="FI6" i="4" s="1"/>
  <c r="AZ6" i="4"/>
  <c r="FH6" i="4" s="1"/>
  <c r="FG6" i="4"/>
  <c r="BB10" i="4"/>
  <c r="FI10" i="4" s="1"/>
  <c r="BA10" i="4"/>
  <c r="FG10" i="4"/>
  <c r="AY8" i="4"/>
  <c r="FJ8" i="4"/>
  <c r="AZ13" i="4"/>
  <c r="FH13" i="4" s="1"/>
  <c r="AX7" i="4"/>
  <c r="AW7" i="4"/>
  <c r="FJ9" i="4"/>
  <c r="AY9" i="4"/>
  <c r="FG13" i="4"/>
  <c r="BA13" i="4"/>
  <c r="BF13" i="4" s="1"/>
  <c r="FI13" i="4"/>
  <c r="FG11" i="4"/>
  <c r="AZ11" i="4"/>
  <c r="FH11" i="4" s="1"/>
  <c r="BA11" i="4"/>
  <c r="BB11" i="4"/>
  <c r="BE10" i="4"/>
  <c r="BF10" i="4"/>
  <c r="FI12" i="4"/>
  <c r="BF12" i="4"/>
  <c r="BE12" i="4"/>
  <c r="BG6" i="4" l="1"/>
  <c r="FG14" i="4" s="1"/>
  <c r="AZ8" i="4"/>
  <c r="FH8" i="4" s="1"/>
  <c r="BB8" i="4"/>
  <c r="FI8" i="4" s="1"/>
  <c r="BA8" i="4"/>
  <c r="FG8" i="4"/>
  <c r="AY7" i="4"/>
  <c r="FJ7" i="4"/>
  <c r="BA9" i="4"/>
  <c r="FG9" i="4"/>
  <c r="AZ9" i="4"/>
  <c r="FH9" i="4" s="1"/>
  <c r="BB9" i="4"/>
  <c r="FI9" i="4" s="1"/>
  <c r="BE13" i="4"/>
  <c r="BG13" i="4" s="1"/>
  <c r="FJ20" i="4"/>
  <c r="BG12" i="4"/>
  <c r="FI11" i="4"/>
  <c r="BG10" i="4"/>
  <c r="FJ18" i="4"/>
  <c r="BF11" i="4"/>
  <c r="BE11" i="4"/>
  <c r="BJ6" i="4" l="1"/>
  <c r="FI14" i="4" s="1"/>
  <c r="BI6" i="4"/>
  <c r="BM6" i="4" s="1"/>
  <c r="BH6" i="4"/>
  <c r="FH14" i="4" s="1"/>
  <c r="BF8" i="4"/>
  <c r="BE8" i="4"/>
  <c r="FJ21" i="4"/>
  <c r="AZ7" i="4"/>
  <c r="FH7" i="4" s="1"/>
  <c r="FG7" i="4"/>
  <c r="BB7" i="4"/>
  <c r="BA7" i="4"/>
  <c r="BF9" i="4"/>
  <c r="BE9" i="4"/>
  <c r="BH10" i="4"/>
  <c r="FG18" i="4"/>
  <c r="BI10" i="4"/>
  <c r="BJ10" i="4"/>
  <c r="BH12" i="4"/>
  <c r="FG20" i="4"/>
  <c r="BJ12" i="4"/>
  <c r="BI12" i="4"/>
  <c r="FG21" i="4"/>
  <c r="BH13" i="4"/>
  <c r="BI13" i="4"/>
  <c r="BJ13" i="4"/>
  <c r="FJ19" i="4"/>
  <c r="BG11" i="4"/>
  <c r="BN6" i="4" l="1"/>
  <c r="BO6" i="4" s="1"/>
  <c r="FJ16" i="4"/>
  <c r="BG8" i="4"/>
  <c r="AZ14" i="4"/>
  <c r="BE7" i="4"/>
  <c r="BF7" i="4"/>
  <c r="FI7" i="4"/>
  <c r="FJ17" i="4"/>
  <c r="BG9" i="4"/>
  <c r="FH20" i="4"/>
  <c r="FH21" i="4"/>
  <c r="FH18" i="4"/>
  <c r="BN12" i="4"/>
  <c r="BM12" i="4"/>
  <c r="FI20" i="4"/>
  <c r="FI18" i="4"/>
  <c r="FI21" i="4"/>
  <c r="BN13" i="4"/>
  <c r="BM13" i="4"/>
  <c r="BM10" i="4"/>
  <c r="BN10" i="4"/>
  <c r="FG19" i="4"/>
  <c r="BH11" i="4"/>
  <c r="BI11" i="4"/>
  <c r="BJ11" i="4"/>
  <c r="FJ22" i="4"/>
  <c r="BI8" i="4" l="1"/>
  <c r="FG16" i="4"/>
  <c r="BH8" i="4"/>
  <c r="FH16" i="4" s="1"/>
  <c r="BJ8" i="4"/>
  <c r="FI16" i="4" s="1"/>
  <c r="BG7" i="4"/>
  <c r="FJ15" i="4"/>
  <c r="BH9" i="4"/>
  <c r="FH17" i="4" s="1"/>
  <c r="BI9" i="4"/>
  <c r="FG17" i="4"/>
  <c r="BJ9" i="4"/>
  <c r="FI17" i="4" s="1"/>
  <c r="FH19" i="4"/>
  <c r="BO10" i="4"/>
  <c r="FJ26" i="4"/>
  <c r="FG22" i="4"/>
  <c r="BP6" i="4"/>
  <c r="BQ6" i="4"/>
  <c r="BR6" i="4"/>
  <c r="FJ28" i="4"/>
  <c r="BO12" i="4"/>
  <c r="BO13" i="4"/>
  <c r="FJ29" i="4"/>
  <c r="BN11" i="4"/>
  <c r="BM11" i="4"/>
  <c r="FI19" i="4"/>
  <c r="BN8" i="4" l="1"/>
  <c r="BM8" i="4"/>
  <c r="BH7" i="4"/>
  <c r="FH15" i="4" s="1"/>
  <c r="FG15" i="4"/>
  <c r="BJ7" i="4"/>
  <c r="BI7" i="4"/>
  <c r="BN9" i="4"/>
  <c r="BM9" i="4"/>
  <c r="FG26" i="4"/>
  <c r="BP10" i="4"/>
  <c r="BR10" i="4"/>
  <c r="BQ10" i="4"/>
  <c r="BP12" i="4"/>
  <c r="FG28" i="4"/>
  <c r="BQ12" i="4"/>
  <c r="BR12" i="4"/>
  <c r="FI22" i="4"/>
  <c r="FH22" i="4"/>
  <c r="FG29" i="4"/>
  <c r="BP13" i="4"/>
  <c r="BR13" i="4"/>
  <c r="BQ13" i="4"/>
  <c r="FJ27" i="4"/>
  <c r="BO11" i="4"/>
  <c r="BV6" i="4"/>
  <c r="BU6" i="4"/>
  <c r="BO8" i="4" l="1"/>
  <c r="FJ24" i="4"/>
  <c r="BH14" i="4"/>
  <c r="FI15" i="4"/>
  <c r="BN7" i="4"/>
  <c r="BM7" i="4"/>
  <c r="FJ25" i="4"/>
  <c r="BO9" i="4"/>
  <c r="FH28" i="4"/>
  <c r="FH29" i="4"/>
  <c r="FH26" i="4"/>
  <c r="FI28" i="4"/>
  <c r="BV12" i="4"/>
  <c r="BU12" i="4"/>
  <c r="FG27" i="4"/>
  <c r="BP11" i="4"/>
  <c r="BQ11" i="4"/>
  <c r="BR11" i="4"/>
  <c r="BV13" i="4"/>
  <c r="BU13" i="4"/>
  <c r="FI29" i="4"/>
  <c r="BV10" i="4"/>
  <c r="BU10" i="4"/>
  <c r="FI26" i="4"/>
  <c r="FJ30" i="4"/>
  <c r="BW6" i="4"/>
  <c r="FG24" i="4" l="1"/>
  <c r="BP8" i="4"/>
  <c r="FH24" i="4" s="1"/>
  <c r="BQ8" i="4"/>
  <c r="BR8" i="4"/>
  <c r="FI24" i="4" s="1"/>
  <c r="BO7" i="4"/>
  <c r="FJ23" i="4"/>
  <c r="BQ9" i="4"/>
  <c r="BP9" i="4"/>
  <c r="FH25" i="4" s="1"/>
  <c r="FG25" i="4"/>
  <c r="BR9" i="4"/>
  <c r="FI25" i="4" s="1"/>
  <c r="FH27" i="4"/>
  <c r="BW10" i="4"/>
  <c r="FJ34" i="4"/>
  <c r="FJ36" i="4"/>
  <c r="BW12" i="4"/>
  <c r="BX6" i="4"/>
  <c r="FG30" i="4"/>
  <c r="BY6" i="4"/>
  <c r="BZ6" i="4"/>
  <c r="BV11" i="4"/>
  <c r="BU11" i="4"/>
  <c r="FJ37" i="4"/>
  <c r="BW13" i="4"/>
  <c r="FI27" i="4"/>
  <c r="BV8" i="4" l="1"/>
  <c r="BU8" i="4"/>
  <c r="FG23" i="4"/>
  <c r="BP7" i="4"/>
  <c r="FH23" i="4" s="1"/>
  <c r="BR7" i="4"/>
  <c r="BQ7" i="4"/>
  <c r="BU9" i="4"/>
  <c r="BV9" i="4"/>
  <c r="CC6" i="4"/>
  <c r="CD6" i="4"/>
  <c r="FG37" i="4"/>
  <c r="BX13" i="4"/>
  <c r="BZ13" i="4"/>
  <c r="BY13" i="4"/>
  <c r="FH30" i="4"/>
  <c r="BW11" i="4"/>
  <c r="FJ35" i="4"/>
  <c r="BX12" i="4"/>
  <c r="FG36" i="4"/>
  <c r="BZ12" i="4"/>
  <c r="BY12" i="4"/>
  <c r="FI30" i="4"/>
  <c r="FG34" i="4"/>
  <c r="BX10" i="4"/>
  <c r="BZ10" i="4"/>
  <c r="BY10" i="4"/>
  <c r="FJ32" i="4" l="1"/>
  <c r="BW8" i="4"/>
  <c r="BV7" i="4"/>
  <c r="BU7" i="4"/>
  <c r="BP14" i="4"/>
  <c r="FI23" i="4"/>
  <c r="FJ33" i="4"/>
  <c r="BW9" i="4"/>
  <c r="FH34" i="4"/>
  <c r="FH36" i="4"/>
  <c r="FH37" i="4"/>
  <c r="CD13" i="4"/>
  <c r="CC13" i="4"/>
  <c r="FI37" i="4"/>
  <c r="FI34" i="4"/>
  <c r="BX11" i="4"/>
  <c r="FG35" i="4"/>
  <c r="BY11" i="4"/>
  <c r="BZ11" i="4"/>
  <c r="CD10" i="4"/>
  <c r="CC10" i="4"/>
  <c r="CD12" i="4"/>
  <c r="CC12" i="4"/>
  <c r="FI36" i="4"/>
  <c r="FJ38" i="4"/>
  <c r="CE6" i="4"/>
  <c r="BX8" i="4" l="1"/>
  <c r="FH32" i="4" s="1"/>
  <c r="BY8" i="4"/>
  <c r="FG32" i="4"/>
  <c r="BZ8" i="4"/>
  <c r="FI32" i="4" s="1"/>
  <c r="FJ31" i="4"/>
  <c r="BW7" i="4"/>
  <c r="BY9" i="4"/>
  <c r="FG33" i="4"/>
  <c r="BX9" i="4"/>
  <c r="FH33" i="4" s="1"/>
  <c r="BZ9" i="4"/>
  <c r="FI33" i="4" s="1"/>
  <c r="FH35" i="4"/>
  <c r="CD11" i="4"/>
  <c r="CC11" i="4"/>
  <c r="FJ44" i="4"/>
  <c r="CE12" i="4"/>
  <c r="FJ45" i="4"/>
  <c r="CE13" i="4"/>
  <c r="CF6" i="4"/>
  <c r="FG38" i="4"/>
  <c r="CG6" i="4"/>
  <c r="CH6" i="4"/>
  <c r="FJ42" i="4"/>
  <c r="CE10" i="4"/>
  <c r="FI35" i="4"/>
  <c r="CD8" i="4" l="1"/>
  <c r="CC8" i="4"/>
  <c r="FG31" i="4"/>
  <c r="BX7" i="4"/>
  <c r="FH31" i="4" s="1"/>
  <c r="BZ7" i="4"/>
  <c r="BY7" i="4"/>
  <c r="CC9" i="4"/>
  <c r="CD9" i="4"/>
  <c r="CF12" i="4"/>
  <c r="FG44" i="4"/>
  <c r="CG12" i="4"/>
  <c r="CH12" i="4"/>
  <c r="FH38" i="4"/>
  <c r="FG42" i="4"/>
  <c r="CF10" i="4"/>
  <c r="CH10" i="4"/>
  <c r="CG10" i="4"/>
  <c r="FI38" i="4"/>
  <c r="CE11" i="4"/>
  <c r="FJ43" i="4"/>
  <c r="CF13" i="4"/>
  <c r="FG45" i="4"/>
  <c r="CH13" i="4"/>
  <c r="CG13" i="4"/>
  <c r="CK6" i="4"/>
  <c r="CL6" i="4"/>
  <c r="CE8" i="4" l="1"/>
  <c r="FJ40" i="4"/>
  <c r="BX14" i="4"/>
  <c r="CC7" i="4"/>
  <c r="CD7" i="4"/>
  <c r="FI31" i="4"/>
  <c r="FJ41" i="4"/>
  <c r="CE9" i="4"/>
  <c r="FH44" i="4"/>
  <c r="FH45" i="4"/>
  <c r="FH42" i="4"/>
  <c r="FI44" i="4"/>
  <c r="CL12" i="4"/>
  <c r="CK12" i="4"/>
  <c r="FI45" i="4"/>
  <c r="CM6" i="4"/>
  <c r="FJ46" i="4"/>
  <c r="CL13" i="4"/>
  <c r="CK13" i="4"/>
  <c r="CL10" i="4"/>
  <c r="CK10" i="4"/>
  <c r="FI42" i="4"/>
  <c r="CF11" i="4"/>
  <c r="FG43" i="4"/>
  <c r="CG11" i="4"/>
  <c r="CH11" i="4"/>
  <c r="FG40" i="4" l="1"/>
  <c r="CF8" i="4"/>
  <c r="FH40" i="4" s="1"/>
  <c r="CG8" i="4"/>
  <c r="CH8" i="4"/>
  <c r="FI40" i="4" s="1"/>
  <c r="CE7" i="4"/>
  <c r="FJ39" i="4"/>
  <c r="FG41" i="4"/>
  <c r="CG9" i="4"/>
  <c r="CF9" i="4"/>
  <c r="FH41" i="4" s="1"/>
  <c r="CH9" i="4"/>
  <c r="FI41" i="4" s="1"/>
  <c r="FH43" i="4"/>
  <c r="FJ50" i="4"/>
  <c r="CM10" i="4"/>
  <c r="FG46" i="4"/>
  <c r="CN6" i="4"/>
  <c r="CO6" i="4"/>
  <c r="CP6" i="4"/>
  <c r="CM12" i="4"/>
  <c r="FJ52" i="4"/>
  <c r="CM13" i="4"/>
  <c r="FJ53" i="4"/>
  <c r="FI43" i="4"/>
  <c r="CL11" i="4"/>
  <c r="CK11" i="4"/>
  <c r="CK8" i="4" l="1"/>
  <c r="CL8" i="4"/>
  <c r="FG39" i="4"/>
  <c r="CF7" i="4"/>
  <c r="FH39" i="4" s="1"/>
  <c r="CG7" i="4"/>
  <c r="CH7" i="4"/>
  <c r="CK9" i="4"/>
  <c r="CL9" i="4"/>
  <c r="FI46" i="4"/>
  <c r="CN12" i="4"/>
  <c r="FG52" i="4"/>
  <c r="CP12" i="4"/>
  <c r="CO12" i="4"/>
  <c r="CS6" i="4"/>
  <c r="CT6" i="4"/>
  <c r="FH46" i="4"/>
  <c r="FG50" i="4"/>
  <c r="CN10" i="4"/>
  <c r="CP10" i="4"/>
  <c r="CO10" i="4"/>
  <c r="FJ51" i="4"/>
  <c r="CM11" i="4"/>
  <c r="CN13" i="4"/>
  <c r="FG53" i="4"/>
  <c r="CO13" i="4"/>
  <c r="CP13" i="4"/>
  <c r="CM8" i="4" l="1"/>
  <c r="FJ48" i="4"/>
  <c r="CF14" i="4"/>
  <c r="FI39" i="4"/>
  <c r="CL7" i="4"/>
  <c r="CK7" i="4"/>
  <c r="FJ49" i="4"/>
  <c r="CM9" i="4"/>
  <c r="FH53" i="4"/>
  <c r="FH52" i="4"/>
  <c r="FH50" i="4"/>
  <c r="FI50" i="4"/>
  <c r="FJ54" i="4"/>
  <c r="CU6" i="4"/>
  <c r="FG51" i="4"/>
  <c r="CN11" i="4"/>
  <c r="CP11" i="4"/>
  <c r="CO11" i="4"/>
  <c r="CT12" i="4"/>
  <c r="CS12" i="4"/>
  <c r="FI52" i="4"/>
  <c r="CT10" i="4"/>
  <c r="CS10" i="4"/>
  <c r="FI53" i="4"/>
  <c r="CT13" i="4"/>
  <c r="CS13" i="4"/>
  <c r="FG48" i="4" l="1"/>
  <c r="CO8" i="4"/>
  <c r="CP8" i="4"/>
  <c r="FI48" i="4" s="1"/>
  <c r="CN8" i="4"/>
  <c r="FH48" i="4" s="1"/>
  <c r="FJ47" i="4"/>
  <c r="CM7" i="4"/>
  <c r="CN9" i="4"/>
  <c r="FH49" i="4" s="1"/>
  <c r="FG49" i="4"/>
  <c r="CP9" i="4"/>
  <c r="FI49" i="4" s="1"/>
  <c r="CO9" i="4"/>
  <c r="FH51" i="4"/>
  <c r="FI51" i="4"/>
  <c r="CU13" i="4"/>
  <c r="FJ61" i="4"/>
  <c r="FJ58" i="4"/>
  <c r="CU10" i="4"/>
  <c r="CV6" i="4"/>
  <c r="FG54" i="4"/>
  <c r="CX6" i="4"/>
  <c r="CW6" i="4"/>
  <c r="CT11" i="4"/>
  <c r="CS11" i="4"/>
  <c r="CU12" i="4"/>
  <c r="FJ60" i="4"/>
  <c r="CS8" i="4" l="1"/>
  <c r="CT8" i="4"/>
  <c r="CN7" i="4"/>
  <c r="FH47" i="4" s="1"/>
  <c r="FG47" i="4"/>
  <c r="CP7" i="4"/>
  <c r="CO7" i="4"/>
  <c r="CT9" i="4"/>
  <c r="CS9" i="4"/>
  <c r="FH54" i="4"/>
  <c r="CU11" i="4"/>
  <c r="FJ59" i="4"/>
  <c r="FG60" i="4"/>
  <c r="CV12" i="4"/>
  <c r="CW12" i="4"/>
  <c r="CX12" i="4"/>
  <c r="FG58" i="4"/>
  <c r="CV10" i="4"/>
  <c r="CX10" i="4"/>
  <c r="CW10" i="4"/>
  <c r="FG61" i="4"/>
  <c r="CV13" i="4"/>
  <c r="CW13" i="4"/>
  <c r="CX13" i="4"/>
  <c r="DB6" i="4"/>
  <c r="DA6" i="4"/>
  <c r="FI54" i="4"/>
  <c r="CU8" i="4" l="1"/>
  <c r="FJ56" i="4"/>
  <c r="CN14" i="4"/>
  <c r="CT7" i="4"/>
  <c r="CS7" i="4"/>
  <c r="FI47" i="4"/>
  <c r="FJ57" i="4"/>
  <c r="CU9" i="4"/>
  <c r="FH61" i="4"/>
  <c r="FH58" i="4"/>
  <c r="FH60" i="4"/>
  <c r="FI58" i="4"/>
  <c r="FG59" i="4"/>
  <c r="CV11" i="4"/>
  <c r="CW11" i="4"/>
  <c r="CX11" i="4"/>
  <c r="FI60" i="4"/>
  <c r="DC6" i="4"/>
  <c r="FJ62" i="4"/>
  <c r="DB13" i="4"/>
  <c r="DA13" i="4"/>
  <c r="DB12" i="4"/>
  <c r="DA12" i="4"/>
  <c r="FI61" i="4"/>
  <c r="DB10" i="4"/>
  <c r="DA10" i="4"/>
  <c r="FG56" i="4" l="1"/>
  <c r="CW8" i="4"/>
  <c r="CX8" i="4"/>
  <c r="FI56" i="4" s="1"/>
  <c r="CV8" i="4"/>
  <c r="FH56" i="4" s="1"/>
  <c r="FJ55" i="4"/>
  <c r="CU7" i="4"/>
  <c r="FG57" i="4"/>
  <c r="CV9" i="4"/>
  <c r="FH57" i="4" s="1"/>
  <c r="CW9" i="4"/>
  <c r="CX9" i="4"/>
  <c r="FI57" i="4" s="1"/>
  <c r="FH59" i="4"/>
  <c r="FI59" i="4"/>
  <c r="DB11" i="4"/>
  <c r="DA11" i="4"/>
  <c r="FJ68" i="4"/>
  <c r="DC12" i="4"/>
  <c r="DD6" i="4"/>
  <c r="FG62" i="4"/>
  <c r="DF6" i="4"/>
  <c r="DE6" i="4"/>
  <c r="FJ66" i="4"/>
  <c r="DC10" i="4"/>
  <c r="DC13" i="4"/>
  <c r="FJ69" i="4"/>
  <c r="DA8" i="4" l="1"/>
  <c r="DB8" i="4"/>
  <c r="CV7" i="4"/>
  <c r="FH55" i="4" s="1"/>
  <c r="FG55" i="4"/>
  <c r="CW7" i="4"/>
  <c r="CX7" i="4"/>
  <c r="DB9" i="4"/>
  <c r="DA9" i="4"/>
  <c r="FG68" i="4"/>
  <c r="DD12" i="4"/>
  <c r="DF12" i="4"/>
  <c r="DE12" i="4"/>
  <c r="DC11" i="4"/>
  <c r="FJ67" i="4"/>
  <c r="DI6" i="4"/>
  <c r="DJ6" i="4"/>
  <c r="FI62" i="4"/>
  <c r="FH62" i="4"/>
  <c r="DD13" i="4"/>
  <c r="FG69" i="4"/>
  <c r="DE13" i="4"/>
  <c r="DF13" i="4"/>
  <c r="FG66" i="4"/>
  <c r="DD10" i="4"/>
  <c r="DE10" i="4"/>
  <c r="DF10" i="4"/>
  <c r="FJ64" i="4" l="1"/>
  <c r="DC8" i="4"/>
  <c r="CV14" i="4"/>
  <c r="FI55" i="4"/>
  <c r="DB7" i="4"/>
  <c r="DA7" i="4"/>
  <c r="FJ65" i="4"/>
  <c r="DC9" i="4"/>
  <c r="FH68" i="4"/>
  <c r="FH66" i="4"/>
  <c r="FH69" i="4"/>
  <c r="DJ12" i="4"/>
  <c r="DI12" i="4"/>
  <c r="FI68" i="4"/>
  <c r="DK6" i="4"/>
  <c r="FJ70" i="4"/>
  <c r="FI66" i="4"/>
  <c r="FI69" i="4"/>
  <c r="DJ10" i="4"/>
  <c r="DI10" i="4"/>
  <c r="DJ13" i="4"/>
  <c r="DI13" i="4"/>
  <c r="FG67" i="4"/>
  <c r="DD11" i="4"/>
  <c r="DF11" i="4"/>
  <c r="DE11" i="4"/>
  <c r="FG64" i="4" l="1"/>
  <c r="DD8" i="4"/>
  <c r="FH64" i="4" s="1"/>
  <c r="DE8" i="4"/>
  <c r="DF8" i="4"/>
  <c r="FI64" i="4" s="1"/>
  <c r="FJ63" i="4"/>
  <c r="DC7" i="4"/>
  <c r="DD9" i="4"/>
  <c r="FH65" i="4" s="1"/>
  <c r="DE9" i="4"/>
  <c r="FG65" i="4"/>
  <c r="DF9" i="4"/>
  <c r="FI65" i="4" s="1"/>
  <c r="FH67" i="4"/>
  <c r="DK13" i="4"/>
  <c r="FJ77" i="4"/>
  <c r="FJ74" i="4"/>
  <c r="DK10" i="4"/>
  <c r="DK12" i="4"/>
  <c r="FJ76" i="4"/>
  <c r="DL6" i="4"/>
  <c r="FG70" i="4"/>
  <c r="DM6" i="4"/>
  <c r="DN6" i="4"/>
  <c r="DJ11" i="4"/>
  <c r="DI11" i="4"/>
  <c r="FI67" i="4"/>
  <c r="DJ8" i="4" l="1"/>
  <c r="DI8" i="4"/>
  <c r="FG63" i="4"/>
  <c r="DD7" i="4"/>
  <c r="FH63" i="4" s="1"/>
  <c r="DF7" i="4"/>
  <c r="DE7" i="4"/>
  <c r="DJ9" i="4"/>
  <c r="DI9" i="4"/>
  <c r="DL12" i="4"/>
  <c r="FG76" i="4"/>
  <c r="DM12" i="4"/>
  <c r="DN12" i="4"/>
  <c r="FH70" i="4"/>
  <c r="DL10" i="4"/>
  <c r="FG74" i="4"/>
  <c r="DM10" i="4"/>
  <c r="DN10" i="4"/>
  <c r="DK11" i="4"/>
  <c r="FJ75" i="4"/>
  <c r="DL13" i="4"/>
  <c r="FG77" i="4"/>
  <c r="DM13" i="4"/>
  <c r="DN13" i="4"/>
  <c r="FI70" i="4"/>
  <c r="DR6" i="4"/>
  <c r="DQ6" i="4"/>
  <c r="FJ72" i="4" l="1"/>
  <c r="DK8" i="4"/>
  <c r="DI7" i="4"/>
  <c r="DJ7" i="4"/>
  <c r="DD14" i="4"/>
  <c r="FI63" i="4"/>
  <c r="DK9" i="4"/>
  <c r="FJ73" i="4"/>
  <c r="DS6" i="4"/>
  <c r="FH76" i="4"/>
  <c r="FH74" i="4"/>
  <c r="FH77" i="4"/>
  <c r="FI76" i="4"/>
  <c r="DL11" i="4"/>
  <c r="FG75" i="4"/>
  <c r="DM11" i="4"/>
  <c r="DN11" i="4"/>
  <c r="DR12" i="4"/>
  <c r="DQ12" i="4"/>
  <c r="FI74" i="4"/>
  <c r="FI77" i="4"/>
  <c r="DR10" i="4"/>
  <c r="DQ10" i="4"/>
  <c r="FJ78" i="4"/>
  <c r="DR13" i="4"/>
  <c r="DQ13" i="4"/>
  <c r="FG72" i="4" l="1"/>
  <c r="DL8" i="4"/>
  <c r="FH72" i="4" s="1"/>
  <c r="DM8" i="4"/>
  <c r="DN8" i="4"/>
  <c r="FI72" i="4" s="1"/>
  <c r="DK7" i="4"/>
  <c r="FJ71" i="4"/>
  <c r="DL9" i="4"/>
  <c r="FH73" i="4" s="1"/>
  <c r="DM9" i="4"/>
  <c r="FG73" i="4"/>
  <c r="DN9" i="4"/>
  <c r="FI73" i="4" s="1"/>
  <c r="FH75" i="4"/>
  <c r="FI75" i="4"/>
  <c r="DQ11" i="4"/>
  <c r="DR11" i="4"/>
  <c r="FJ85" i="4"/>
  <c r="DS13" i="4"/>
  <c r="FJ82" i="4"/>
  <c r="DS10" i="4"/>
  <c r="FG78" i="4"/>
  <c r="DT6" i="4"/>
  <c r="DU6" i="4"/>
  <c r="DV6" i="4"/>
  <c r="DS12" i="4"/>
  <c r="FJ84" i="4"/>
  <c r="DR8" i="4" l="1"/>
  <c r="DQ8" i="4"/>
  <c r="DL7" i="4"/>
  <c r="FH71" i="4" s="1"/>
  <c r="FG71" i="4"/>
  <c r="DM7" i="4"/>
  <c r="DN7" i="4"/>
  <c r="DR9" i="4"/>
  <c r="DQ9" i="4"/>
  <c r="DT12" i="4"/>
  <c r="FG84" i="4"/>
  <c r="DU12" i="4"/>
  <c r="DV12" i="4"/>
  <c r="DS11" i="4"/>
  <c r="FJ83" i="4"/>
  <c r="DT10" i="4"/>
  <c r="FG82" i="4"/>
  <c r="DU10" i="4"/>
  <c r="DV10" i="4"/>
  <c r="FI78" i="4"/>
  <c r="DZ6" i="4"/>
  <c r="DY6" i="4"/>
  <c r="FH78" i="4"/>
  <c r="DT13" i="4"/>
  <c r="FG85" i="4"/>
  <c r="DU13" i="4"/>
  <c r="DV13" i="4"/>
  <c r="FJ80" i="4" l="1"/>
  <c r="DS8" i="4"/>
  <c r="DL14" i="4"/>
  <c r="FI71" i="4"/>
  <c r="DR7" i="4"/>
  <c r="DQ7" i="4"/>
  <c r="FJ81" i="4"/>
  <c r="DS9" i="4"/>
  <c r="EA6" i="4"/>
  <c r="FH85" i="4"/>
  <c r="FH82" i="4"/>
  <c r="FH84" i="4"/>
  <c r="FI85" i="4"/>
  <c r="DZ13" i="4"/>
  <c r="DY13" i="4"/>
  <c r="FJ86" i="4"/>
  <c r="DT11" i="4"/>
  <c r="FG83" i="4"/>
  <c r="DV11" i="4"/>
  <c r="DU11" i="4"/>
  <c r="FI84" i="4"/>
  <c r="DZ12" i="4"/>
  <c r="DY12" i="4"/>
  <c r="FI82" i="4"/>
  <c r="DY10" i="4"/>
  <c r="DZ10" i="4"/>
  <c r="DU8" i="4" l="1"/>
  <c r="DV8" i="4"/>
  <c r="FI80" i="4" s="1"/>
  <c r="FG80" i="4"/>
  <c r="DT8" i="4"/>
  <c r="FH80" i="4" s="1"/>
  <c r="DS7" i="4"/>
  <c r="FJ79" i="4"/>
  <c r="FG81" i="4"/>
  <c r="DT9" i="4"/>
  <c r="FH81" i="4" s="1"/>
  <c r="DU9" i="4"/>
  <c r="DV9" i="4"/>
  <c r="FI81" i="4" s="1"/>
  <c r="FH83" i="4"/>
  <c r="DY11" i="4"/>
  <c r="DZ11" i="4"/>
  <c r="FI83" i="4"/>
  <c r="EB6" i="4"/>
  <c r="FG86" i="4"/>
  <c r="ED6" i="4"/>
  <c r="EC6" i="4"/>
  <c r="FJ92" i="4"/>
  <c r="EA12" i="4"/>
  <c r="EA10" i="4"/>
  <c r="EC10" i="4" s="1"/>
  <c r="FJ90" i="4"/>
  <c r="FJ93" i="4"/>
  <c r="EA13" i="4"/>
  <c r="DY8" i="4" l="1"/>
  <c r="DZ8" i="4"/>
  <c r="FG79" i="4"/>
  <c r="DT7" i="4"/>
  <c r="FH79" i="4" s="1"/>
  <c r="DV7" i="4"/>
  <c r="DU7" i="4"/>
  <c r="DZ9" i="4"/>
  <c r="DY9" i="4"/>
  <c r="EH6" i="4"/>
  <c r="EG6" i="4"/>
  <c r="FI86" i="4"/>
  <c r="EB12" i="4"/>
  <c r="FG92" i="4"/>
  <c r="ED12" i="4"/>
  <c r="EC12" i="4"/>
  <c r="FG90" i="4"/>
  <c r="EB10" i="4"/>
  <c r="ED10" i="4"/>
  <c r="EB13" i="4"/>
  <c r="FG93" i="4"/>
  <c r="ED13" i="4"/>
  <c r="EC13" i="4"/>
  <c r="FH86" i="4"/>
  <c r="FJ91" i="4"/>
  <c r="EA11" i="4"/>
  <c r="FJ88" i="4" l="1"/>
  <c r="EA8" i="4"/>
  <c r="DT14" i="4"/>
  <c r="DZ7" i="4"/>
  <c r="DY7" i="4"/>
  <c r="FI79" i="4"/>
  <c r="EA9" i="4"/>
  <c r="EC9" i="4" s="1"/>
  <c r="FJ89" i="4"/>
  <c r="FH90" i="4"/>
  <c r="FH93" i="4"/>
  <c r="FH92" i="4"/>
  <c r="FG91" i="4"/>
  <c r="EB11" i="4"/>
  <c r="EC11" i="4"/>
  <c r="ED11" i="4"/>
  <c r="EH10" i="4"/>
  <c r="EG10" i="4"/>
  <c r="EH13" i="4"/>
  <c r="EG13" i="4"/>
  <c r="EH12" i="4"/>
  <c r="EG12" i="4"/>
  <c r="FI93" i="4"/>
  <c r="FI92" i="4"/>
  <c r="FJ94" i="4"/>
  <c r="EI6" i="4"/>
  <c r="FI90" i="4"/>
  <c r="EI10" i="4" l="1"/>
  <c r="ED8" i="4"/>
  <c r="FI88" i="4" s="1"/>
  <c r="EC8" i="4"/>
  <c r="EB8" i="4"/>
  <c r="FH88" i="4" s="1"/>
  <c r="FG88" i="4"/>
  <c r="FJ87" i="4"/>
  <c r="EA7" i="4"/>
  <c r="FG89" i="4"/>
  <c r="EB9" i="4"/>
  <c r="FH89" i="4" s="1"/>
  <c r="ED9" i="4"/>
  <c r="FI89" i="4" s="1"/>
  <c r="FH91" i="4"/>
  <c r="FJ100" i="4"/>
  <c r="EI12" i="4"/>
  <c r="EH11" i="4"/>
  <c r="EG11" i="4"/>
  <c r="FI91" i="4"/>
  <c r="FG94" i="4"/>
  <c r="EJ6" i="4"/>
  <c r="EK6" i="4"/>
  <c r="EL6" i="4"/>
  <c r="EI13" i="4"/>
  <c r="FJ101" i="4"/>
  <c r="FJ98" i="4"/>
  <c r="EH8" i="4" l="1"/>
  <c r="EG8" i="4"/>
  <c r="EB7" i="4"/>
  <c r="FH87" i="4" s="1"/>
  <c r="FG87" i="4"/>
  <c r="EC7" i="4"/>
  <c r="ED7" i="4"/>
  <c r="EH9" i="4"/>
  <c r="EG9" i="4"/>
  <c r="EI11" i="4"/>
  <c r="FJ99" i="4"/>
  <c r="FG101" i="4"/>
  <c r="EJ13" i="4"/>
  <c r="EL13" i="4"/>
  <c r="EK13" i="4"/>
  <c r="FI94" i="4"/>
  <c r="EP6" i="4"/>
  <c r="EO6" i="4"/>
  <c r="EJ12" i="4"/>
  <c r="FG100" i="4"/>
  <c r="EL12" i="4"/>
  <c r="EK12" i="4"/>
  <c r="FG98" i="4"/>
  <c r="EJ10" i="4"/>
  <c r="EL10" i="4"/>
  <c r="EK10" i="4"/>
  <c r="FH94" i="4"/>
  <c r="FJ96" i="4" l="1"/>
  <c r="EI8" i="4"/>
  <c r="EB14" i="4"/>
  <c r="FI87" i="4"/>
  <c r="EH7" i="4"/>
  <c r="EG7" i="4"/>
  <c r="FJ97" i="4"/>
  <c r="EI9" i="4"/>
  <c r="FH98" i="4"/>
  <c r="FH101" i="4"/>
  <c r="FH100" i="4"/>
  <c r="EP12" i="4"/>
  <c r="EO12" i="4"/>
  <c r="EP13" i="4"/>
  <c r="EO13" i="4"/>
  <c r="FI101" i="4"/>
  <c r="FI100" i="4"/>
  <c r="FG99" i="4"/>
  <c r="EJ11" i="4"/>
  <c r="EK11" i="4"/>
  <c r="EL11" i="4"/>
  <c r="EP10" i="4"/>
  <c r="EO10" i="4"/>
  <c r="EQ6" i="4"/>
  <c r="ET6" i="4" s="1"/>
  <c r="FJ102" i="4"/>
  <c r="FI98" i="4"/>
  <c r="EJ8" i="4" l="1"/>
  <c r="FH96" i="4" s="1"/>
  <c r="EK8" i="4"/>
  <c r="EL8" i="4"/>
  <c r="FI96" i="4" s="1"/>
  <c r="FG96" i="4"/>
  <c r="FJ95" i="4"/>
  <c r="EI7" i="4"/>
  <c r="FG97" i="4"/>
  <c r="EK9" i="4"/>
  <c r="EJ9" i="4"/>
  <c r="FH97" i="4" s="1"/>
  <c r="EL9" i="4"/>
  <c r="FI97" i="4" s="1"/>
  <c r="FJ106" i="4"/>
  <c r="EQ10" i="4"/>
  <c r="FI99" i="4"/>
  <c r="FJ109" i="4"/>
  <c r="EQ13" i="4"/>
  <c r="EP11" i="4"/>
  <c r="EO11" i="4"/>
  <c r="FJ108" i="4"/>
  <c r="EQ12" i="4"/>
  <c r="FH99" i="4"/>
  <c r="FG102" i="4"/>
  <c r="ER6" i="4"/>
  <c r="ES6" i="4"/>
  <c r="EO8" i="4" l="1"/>
  <c r="EP8" i="4"/>
  <c r="EJ7" i="4"/>
  <c r="FG95" i="4"/>
  <c r="EL7" i="4"/>
  <c r="EK7" i="4"/>
  <c r="EX6" i="4"/>
  <c r="EW6" i="4"/>
  <c r="FJ110" i="4" s="1"/>
  <c r="AK19" i="9" s="1"/>
  <c r="EO9" i="4"/>
  <c r="EP9" i="4"/>
  <c r="FI102" i="4"/>
  <c r="FH102" i="4"/>
  <c r="EQ11" i="4"/>
  <c r="FJ107" i="4"/>
  <c r="ER13" i="4"/>
  <c r="FG109" i="4"/>
  <c r="ES13" i="4"/>
  <c r="ET13" i="4"/>
  <c r="FG108" i="4"/>
  <c r="ER12" i="4"/>
  <c r="ES12" i="4"/>
  <c r="ET12" i="4"/>
  <c r="ER10" i="4"/>
  <c r="FG106" i="4"/>
  <c r="ET10" i="4"/>
  <c r="ES10" i="4"/>
  <c r="FH95" i="4" l="1"/>
  <c r="EJ14" i="4"/>
  <c r="EQ8" i="4"/>
  <c r="FJ104" i="4"/>
  <c r="EO7" i="4"/>
  <c r="EP7" i="4"/>
  <c r="FI95" i="4"/>
  <c r="EY6" i="4"/>
  <c r="FG110" i="4" s="1"/>
  <c r="T19" i="9" s="1"/>
  <c r="EX12" i="4"/>
  <c r="EW12" i="4"/>
  <c r="FJ105" i="4"/>
  <c r="EQ9" i="4"/>
  <c r="EX10" i="4"/>
  <c r="EW10" i="4"/>
  <c r="FJ114" i="4" s="1"/>
  <c r="AK23" i="9" s="1"/>
  <c r="EX13" i="4"/>
  <c r="EW13" i="4"/>
  <c r="FJ117" i="4" s="1"/>
  <c r="AK26" i="9" s="1"/>
  <c r="FH108" i="4"/>
  <c r="FI106" i="4"/>
  <c r="FH109" i="4"/>
  <c r="FI109" i="4"/>
  <c r="FH106" i="4"/>
  <c r="FI108" i="4"/>
  <c r="ER11" i="4"/>
  <c r="FG107" i="4"/>
  <c r="ET11" i="4"/>
  <c r="ES11" i="4"/>
  <c r="AA19" i="9" l="1"/>
  <c r="FG104" i="4"/>
  <c r="ER8" i="4"/>
  <c r="FH104" i="4" s="1"/>
  <c r="ES8" i="4"/>
  <c r="ET8" i="4"/>
  <c r="FI104" i="4" s="1"/>
  <c r="EY12" i="4"/>
  <c r="FJ116" i="4"/>
  <c r="AK25" i="9" s="1"/>
  <c r="EY13" i="4"/>
  <c r="FA13" i="4" s="1"/>
  <c r="EQ7" i="4"/>
  <c r="FJ103" i="4"/>
  <c r="ER9" i="4"/>
  <c r="FH105" i="4" s="1"/>
  <c r="FG105" i="4"/>
  <c r="ES9" i="4"/>
  <c r="ET9" i="4"/>
  <c r="EX11" i="4"/>
  <c r="EW11" i="4"/>
  <c r="EY10" i="4"/>
  <c r="EZ6" i="4"/>
  <c r="FH110" i="4" s="1"/>
  <c r="AE19" i="9" s="1"/>
  <c r="FB6" i="4"/>
  <c r="FI110" i="4" s="1"/>
  <c r="AI19" i="9" s="1"/>
  <c r="FA6" i="4"/>
  <c r="FI107" i="4"/>
  <c r="FH107" i="4"/>
  <c r="FB12" i="4" l="1"/>
  <c r="FI116" i="4" s="1"/>
  <c r="AI25" i="9" s="1"/>
  <c r="FA12" i="4"/>
  <c r="FG114" i="4"/>
  <c r="T23" i="9" s="1"/>
  <c r="FA10" i="4"/>
  <c r="EX8" i="4"/>
  <c r="EW8" i="4"/>
  <c r="EY11" i="4"/>
  <c r="FA11" i="4" s="1"/>
  <c r="FJ115" i="4"/>
  <c r="AK24" i="9" s="1"/>
  <c r="EZ13" i="4"/>
  <c r="FH117" i="4" s="1"/>
  <c r="AE26" i="9" s="1"/>
  <c r="FG117" i="4"/>
  <c r="T26" i="9" s="1"/>
  <c r="AA26" i="9" s="1"/>
  <c r="FB13" i="4"/>
  <c r="FI117" i="4" s="1"/>
  <c r="AI26" i="9" s="1"/>
  <c r="EZ12" i="4"/>
  <c r="FH116" i="4" s="1"/>
  <c r="AE25" i="9" s="1"/>
  <c r="FG116" i="4"/>
  <c r="T25" i="9" s="1"/>
  <c r="AA25" i="9" s="1"/>
  <c r="FG103" i="4"/>
  <c r="ER7" i="4"/>
  <c r="ES7" i="4"/>
  <c r="ET7" i="4"/>
  <c r="FI105" i="4"/>
  <c r="EZ10" i="4"/>
  <c r="FB10" i="4"/>
  <c r="FI114" i="4" s="1"/>
  <c r="AI23" i="9" s="1"/>
  <c r="EX9" i="4"/>
  <c r="EW9" i="4"/>
  <c r="FB11" i="4"/>
  <c r="FI115" i="4" s="1"/>
  <c r="AI24" i="9" s="1"/>
  <c r="FH103" i="4" l="1"/>
  <c r="ER14" i="4"/>
  <c r="AA23" i="9"/>
  <c r="FH114" i="4"/>
  <c r="AE23" i="9" s="1"/>
  <c r="FJ112" i="4"/>
  <c r="EY8" i="4"/>
  <c r="FJ113" i="4"/>
  <c r="EY9" i="4"/>
  <c r="FG113" i="4" s="1"/>
  <c r="T22" i="9" s="1"/>
  <c r="AA22" i="9" s="1"/>
  <c r="EZ11" i="4"/>
  <c r="FH115" i="4" s="1"/>
  <c r="AE24" i="9" s="1"/>
  <c r="FG115" i="4"/>
  <c r="T24" i="9" s="1"/>
  <c r="AA24" i="9" s="1"/>
  <c r="EX7" i="4"/>
  <c r="EW7" i="4"/>
  <c r="FJ111" i="4" s="1"/>
  <c r="AK20" i="9" s="1"/>
  <c r="FI103" i="4"/>
  <c r="FA8" i="4" l="1"/>
  <c r="FB8" i="4"/>
  <c r="FI112" i="4" s="1"/>
  <c r="AI21" i="9" s="1"/>
  <c r="EZ8" i="4"/>
  <c r="FH112" i="4" s="1"/>
  <c r="AE21" i="9" s="1"/>
  <c r="FG112" i="4"/>
  <c r="T21" i="9" s="1"/>
  <c r="AA21" i="9" s="1"/>
  <c r="FB9" i="4"/>
  <c r="FI113" i="4" s="1"/>
  <c r="AI22" i="9" s="1"/>
  <c r="EZ9" i="4"/>
  <c r="FH113" i="4" s="1"/>
  <c r="AE22" i="9" s="1"/>
  <c r="EY7" i="4"/>
  <c r="FB7" i="4" s="1"/>
  <c r="FI111" i="4" s="1"/>
  <c r="AI20" i="9" s="1"/>
  <c r="FA9" i="4"/>
  <c r="AI27" i="9" l="1"/>
  <c r="FA7" i="4"/>
  <c r="EZ7" i="4"/>
  <c r="EZ14" i="4" s="1"/>
  <c r="FG111" i="4"/>
  <c r="T20" i="9" s="1"/>
  <c r="T27" i="9" s="1"/>
  <c r="AA20" i="9" l="1"/>
  <c r="AA27" i="9" s="1"/>
  <c r="FH111" i="4"/>
  <c r="AE20" i="9" s="1"/>
  <c r="AE27" i="9" s="1"/>
  <c r="F25" i="8" l="1"/>
  <c r="P14" i="7"/>
  <c r="R14" i="7" s="1"/>
  <c r="L31" i="8" l="1"/>
  <c r="L32" i="8" s="1"/>
  <c r="L34" i="8" s="1"/>
</calcChain>
</file>

<file path=xl/comments1.xml><?xml version="1.0" encoding="utf-8"?>
<comments xmlns="http://schemas.openxmlformats.org/spreadsheetml/2006/main">
  <authors>
    <author>鳥取市</author>
  </authors>
  <commentList>
    <comment ref="C1" authorId="0" shapeId="0">
      <text>
        <r>
          <rPr>
            <sz val="12"/>
            <color indexed="81"/>
            <rFont val="ＭＳ Ｐゴシック"/>
            <family val="3"/>
            <charset val="128"/>
          </rPr>
          <t>必要経費の項目がわからない場合は「必要経費分類表」シートで確認してください。
もし記載がないものがありましたら市民税課へお問い合わせください。</t>
        </r>
        <r>
          <rPr>
            <sz val="9"/>
            <color indexed="81"/>
            <rFont val="ＭＳ Ｐゴシック"/>
            <family val="3"/>
            <charset val="128"/>
          </rPr>
          <t xml:space="preserve">
</t>
        </r>
      </text>
    </comment>
    <comment ref="AD8" authorId="0" shapeId="0">
      <text>
        <r>
          <rPr>
            <b/>
            <sz val="9"/>
            <color indexed="81"/>
            <rFont val="ＭＳ Ｐゴシック"/>
            <family val="3"/>
            <charset val="128"/>
          </rPr>
          <t>鳥取市:</t>
        </r>
        <r>
          <rPr>
            <sz val="9"/>
            <color indexed="81"/>
            <rFont val="ＭＳ Ｐゴシック"/>
            <family val="3"/>
            <charset val="128"/>
          </rPr>
          <t xml:space="preserve">
</t>
        </r>
      </text>
    </comment>
    <comment ref="AC10" authorId="0" shapeId="0">
      <text>
        <r>
          <rPr>
            <b/>
            <sz val="9"/>
            <color indexed="81"/>
            <rFont val="ＭＳ Ｐゴシック"/>
            <family val="3"/>
            <charset val="128"/>
          </rPr>
          <t>鳥取市:</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鳥取市役所</author>
  </authors>
  <commentList>
    <comment ref="FC4" authorId="0" shapeId="0">
      <text>
        <r>
          <rPr>
            <b/>
            <sz val="16"/>
            <color indexed="81"/>
            <rFont val="MS P ゴシック"/>
            <family val="3"/>
            <charset val="128"/>
          </rPr>
          <t>●管理用（新年度追加の時）
①３列目の非表示を再表示する
→赤い日付が表示される。
②左側の赤い日付のある「あ列」から「令和〇年分申告」の右端（ヌ）までの８列をコピーし、この集計表の左端列を選択して「コピーしたセルの挿入」貼り付け、集計表の左に表を追加する。
③R□.12.31の赤日付を１年増やし、令和〇年分申告を一年増やす。（□＝〇＋１年の関係）
④集計表の一番下の色分けされた去年分*-1～*-8一式をコピーし、その下に貼り付ける。
去年分を参考に、②で貼り付けした最新分の６～１３行の当てはまる箇所が表示されるように、関数内の英数字を変更する。
⑤あいうえ列と赤日付のある３行、集計表を非表示にする。
⑥「月別総括表」シートの年入力欄の更新も忘れずに。S行W行の間にあり、（タブ）データ＞入力規則　で設定。</t>
        </r>
      </text>
    </comment>
  </commentList>
</comments>
</file>

<file path=xl/comments3.xml><?xml version="1.0" encoding="utf-8"?>
<comments xmlns="http://schemas.openxmlformats.org/spreadsheetml/2006/main">
  <authors>
    <author>安来市役所</author>
  </authors>
  <commentList>
    <comment ref="F16" authorId="0" shapeId="0">
      <text>
        <r>
          <rPr>
            <b/>
            <sz val="12"/>
            <color indexed="13"/>
            <rFont val="ＭＳ Ｐゴシック"/>
            <family val="3"/>
            <charset val="128"/>
          </rPr>
          <t>黄色</t>
        </r>
        <r>
          <rPr>
            <b/>
            <sz val="12"/>
            <color indexed="81"/>
            <rFont val="ＭＳ Ｐゴシック"/>
            <family val="3"/>
            <charset val="128"/>
          </rPr>
          <t>の部分は入力する必要がありません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<sst xmlns="http://schemas.openxmlformats.org/spreadsheetml/2006/main" count="1079" uniqueCount="713">
  <si>
    <t>コンバイン</t>
  </si>
  <si>
    <t>４年償却資産</t>
  </si>
  <si>
    <t>資産コード</t>
  </si>
  <si>
    <t>資産</t>
  </si>
  <si>
    <t>耐用年数</t>
  </si>
  <si>
    <t>新耐用年数</t>
  </si>
  <si>
    <t>010</t>
  </si>
  <si>
    <t>020</t>
  </si>
  <si>
    <t>110</t>
  </si>
  <si>
    <t>動力耕運機</t>
  </si>
  <si>
    <t>111</t>
  </si>
  <si>
    <t>動力耕運機（大型）</t>
  </si>
  <si>
    <t>112</t>
  </si>
  <si>
    <t>動力耕運機（普通）</t>
  </si>
  <si>
    <t>113</t>
  </si>
  <si>
    <t>動力耕運機（小型）</t>
  </si>
  <si>
    <t>120</t>
  </si>
  <si>
    <t>121</t>
  </si>
  <si>
    <t>田植機（２条）</t>
  </si>
  <si>
    <t>122</t>
  </si>
  <si>
    <t>田植機（４条以下）</t>
  </si>
  <si>
    <t>123</t>
  </si>
  <si>
    <t>田植機（５条）</t>
  </si>
  <si>
    <t>130</t>
  </si>
  <si>
    <t>バインダー</t>
  </si>
  <si>
    <t>131</t>
  </si>
  <si>
    <t>バインダー（１条）</t>
  </si>
  <si>
    <t>132</t>
  </si>
  <si>
    <t>バインダー（２条）</t>
  </si>
  <si>
    <t>140</t>
  </si>
  <si>
    <t>210</t>
  </si>
  <si>
    <t>ハーベスター</t>
  </si>
  <si>
    <t>220</t>
  </si>
  <si>
    <t>トラクター</t>
  </si>
  <si>
    <t>221</t>
  </si>
  <si>
    <t>トラクター（２０馬力以上）</t>
  </si>
  <si>
    <t>222</t>
  </si>
  <si>
    <t>トラクター（２０馬力未満）</t>
  </si>
  <si>
    <t>230</t>
  </si>
  <si>
    <t>大型乾燥機</t>
  </si>
  <si>
    <t>310</t>
  </si>
  <si>
    <t>動力噴霧器</t>
  </si>
  <si>
    <t>320</t>
  </si>
  <si>
    <t>動力散粉機</t>
  </si>
  <si>
    <t>325</t>
  </si>
  <si>
    <t>動力散布機</t>
  </si>
  <si>
    <t>330</t>
  </si>
  <si>
    <t>動力草刈機</t>
  </si>
  <si>
    <t>草刈機</t>
  </si>
  <si>
    <t>340</t>
  </si>
  <si>
    <t>電動機</t>
  </si>
  <si>
    <t>350</t>
  </si>
  <si>
    <t>平型乾燥機</t>
  </si>
  <si>
    <t>360</t>
  </si>
  <si>
    <t>米選機</t>
  </si>
  <si>
    <t>370</t>
  </si>
  <si>
    <t>手動式肩掛噴霧器</t>
  </si>
  <si>
    <t>380</t>
  </si>
  <si>
    <t>動力一輪車</t>
  </si>
  <si>
    <t>390</t>
  </si>
  <si>
    <t>播種機</t>
  </si>
  <si>
    <t>400</t>
  </si>
  <si>
    <t>水分測定機</t>
  </si>
  <si>
    <t>410</t>
  </si>
  <si>
    <t>ブリッジ</t>
  </si>
  <si>
    <t>420</t>
  </si>
  <si>
    <t>育苗機</t>
  </si>
  <si>
    <t>430</t>
  </si>
  <si>
    <t>稲わらカッター</t>
  </si>
  <si>
    <t>440</t>
  </si>
  <si>
    <t>除草機</t>
  </si>
  <si>
    <t>450</t>
  </si>
  <si>
    <t>穀物計量器</t>
  </si>
  <si>
    <t>460</t>
  </si>
  <si>
    <t>散粒機・散粉</t>
  </si>
  <si>
    <t>470</t>
  </si>
  <si>
    <t>手押し一輪車</t>
  </si>
  <si>
    <t>480</t>
  </si>
  <si>
    <t>溝切機</t>
  </si>
  <si>
    <t>490</t>
  </si>
  <si>
    <t>精米機</t>
  </si>
  <si>
    <t>500</t>
  </si>
  <si>
    <t>ポンプ</t>
  </si>
  <si>
    <t>505</t>
  </si>
  <si>
    <t>ポンプ類</t>
  </si>
  <si>
    <t>510</t>
  </si>
  <si>
    <t>グラインダー</t>
  </si>
  <si>
    <t>520</t>
  </si>
  <si>
    <t>製粉機</t>
  </si>
  <si>
    <t>530</t>
  </si>
  <si>
    <t>ミスト機</t>
  </si>
  <si>
    <t>540</t>
  </si>
  <si>
    <t>管理機</t>
  </si>
  <si>
    <t>550</t>
  </si>
  <si>
    <t>円盤スキ</t>
  </si>
  <si>
    <t>560</t>
  </si>
  <si>
    <t>結束機</t>
  </si>
  <si>
    <t>570</t>
  </si>
  <si>
    <t>穀類運搬機等</t>
  </si>
  <si>
    <t>580</t>
  </si>
  <si>
    <t>堆肥散布機等</t>
  </si>
  <si>
    <t>590</t>
  </si>
  <si>
    <t>施肥機等</t>
  </si>
  <si>
    <t>600</t>
  </si>
  <si>
    <t>籾摺機</t>
  </si>
  <si>
    <t>610</t>
  </si>
  <si>
    <t>ドライブハロー</t>
  </si>
  <si>
    <t>620</t>
  </si>
  <si>
    <t>代かき機等</t>
  </si>
  <si>
    <t>630</t>
  </si>
  <si>
    <t>ぬき立て機</t>
  </si>
  <si>
    <t>640</t>
  </si>
  <si>
    <t>すき</t>
  </si>
  <si>
    <t>650</t>
  </si>
  <si>
    <t>防除機</t>
  </si>
  <si>
    <t>660</t>
  </si>
  <si>
    <t>籾貯蔵庫</t>
  </si>
  <si>
    <t>670</t>
  </si>
  <si>
    <t>ロータリー</t>
  </si>
  <si>
    <t>680</t>
  </si>
  <si>
    <t>畦ぬり機</t>
  </si>
  <si>
    <t>690</t>
  </si>
  <si>
    <t>選別(計量）機</t>
  </si>
  <si>
    <t>700</t>
  </si>
  <si>
    <t>農業用作業場</t>
  </si>
  <si>
    <t>710</t>
  </si>
  <si>
    <t>農機具庫</t>
  </si>
  <si>
    <t>720</t>
  </si>
  <si>
    <t>その他農業用家屋</t>
  </si>
  <si>
    <t>721</t>
  </si>
  <si>
    <t>作業場等（鉄筋造）</t>
  </si>
  <si>
    <t>722</t>
  </si>
  <si>
    <t>作業場等（レンガ・ブロック造）</t>
  </si>
  <si>
    <t>723</t>
  </si>
  <si>
    <t>724</t>
  </si>
  <si>
    <t>作業場等（木造モルタル）</t>
  </si>
  <si>
    <t>800</t>
  </si>
  <si>
    <t>運搬用器具</t>
  </si>
  <si>
    <t>920</t>
  </si>
  <si>
    <t>２年償却資産</t>
  </si>
  <si>
    <t>930</t>
  </si>
  <si>
    <t>１５年償却資産</t>
  </si>
  <si>
    <t>940</t>
  </si>
  <si>
    <t>１３年償却資産</t>
  </si>
  <si>
    <t>950</t>
  </si>
  <si>
    <t>８年償却資産</t>
  </si>
  <si>
    <t>960</t>
  </si>
  <si>
    <t>７年償却資産</t>
  </si>
  <si>
    <t>970</t>
  </si>
  <si>
    <t>980</t>
  </si>
  <si>
    <t>990</t>
  </si>
  <si>
    <t>５年償却資産</t>
  </si>
  <si>
    <t>減価償却資産台帳</t>
    <rPh sb="0" eb="2">
      <t>ゲンカ</t>
    </rPh>
    <rPh sb="2" eb="4">
      <t>ショウキャク</t>
    </rPh>
    <rPh sb="4" eb="6">
      <t>シサン</t>
    </rPh>
    <rPh sb="6" eb="8">
      <t>ダイチョウ</t>
    </rPh>
    <phoneticPr fontId="2"/>
  </si>
  <si>
    <t>○減価償却費の計算</t>
    <rPh sb="1" eb="3">
      <t>ゲンカ</t>
    </rPh>
    <rPh sb="3" eb="5">
      <t>ショウキャク</t>
    </rPh>
    <rPh sb="5" eb="6">
      <t>ヒ</t>
    </rPh>
    <rPh sb="7" eb="9">
      <t>ケイサン</t>
    </rPh>
    <phoneticPr fontId="2"/>
  </si>
  <si>
    <t>減価償却資産
の　名　称　等
（繰延資産を含む）</t>
    <rPh sb="0" eb="2">
      <t>ゲンカ</t>
    </rPh>
    <rPh sb="2" eb="4">
      <t>ショウキャク</t>
    </rPh>
    <rPh sb="4" eb="6">
      <t>シサン</t>
    </rPh>
    <rPh sb="9" eb="10">
      <t>メイ</t>
    </rPh>
    <rPh sb="11" eb="12">
      <t>ショウ</t>
    </rPh>
    <rPh sb="13" eb="14">
      <t>トウ</t>
    </rPh>
    <rPh sb="16" eb="18">
      <t>クリノベ</t>
    </rPh>
    <rPh sb="18" eb="20">
      <t>シサン</t>
    </rPh>
    <rPh sb="21" eb="22">
      <t>フク</t>
    </rPh>
    <phoneticPr fontId="2"/>
  </si>
  <si>
    <t>取得
（成熟）
年月</t>
    <rPh sb="0" eb="2">
      <t>シュトク</t>
    </rPh>
    <rPh sb="4" eb="6">
      <t>セイジュク</t>
    </rPh>
    <rPh sb="8" eb="9">
      <t>ネン</t>
    </rPh>
    <rPh sb="9" eb="10">
      <t>ゲツ</t>
    </rPh>
    <phoneticPr fontId="2"/>
  </si>
  <si>
    <t>（イ）
　取得価格
（償却補償額）</t>
    <rPh sb="5" eb="7">
      <t>シュトク</t>
    </rPh>
    <rPh sb="7" eb="9">
      <t>カカク</t>
    </rPh>
    <rPh sb="11" eb="13">
      <t>ショウキャク</t>
    </rPh>
    <rPh sb="13" eb="15">
      <t>ホショウ</t>
    </rPh>
    <rPh sb="15" eb="16">
      <t>ガク</t>
    </rPh>
    <phoneticPr fontId="2"/>
  </si>
  <si>
    <t>償却
方法</t>
    <rPh sb="0" eb="2">
      <t>ショウキャク</t>
    </rPh>
    <rPh sb="3" eb="5">
      <t>ホウホウ</t>
    </rPh>
    <phoneticPr fontId="2"/>
  </si>
  <si>
    <t>取得金額-1</t>
    <rPh sb="0" eb="2">
      <t>シュトク</t>
    </rPh>
    <rPh sb="2" eb="4">
      <t>キンガク</t>
    </rPh>
    <phoneticPr fontId="2"/>
  </si>
  <si>
    <t>（チ）
事業専
用割合
     (%)</t>
    <rPh sb="4" eb="6">
      <t>ジギョウ</t>
    </rPh>
    <rPh sb="6" eb="7">
      <t>アツム</t>
    </rPh>
    <rPh sb="8" eb="9">
      <t>ヨウ</t>
    </rPh>
    <rPh sb="9" eb="11">
      <t>ワリアイ</t>
    </rPh>
    <phoneticPr fontId="2"/>
  </si>
  <si>
    <t>耐用期限</t>
    <rPh sb="0" eb="2">
      <t>タイヨウ</t>
    </rPh>
    <rPh sb="2" eb="4">
      <t>キゲン</t>
    </rPh>
    <phoneticPr fontId="2"/>
  </si>
  <si>
    <t>H19年分申告時
普通償却費累計額</t>
    <phoneticPr fontId="2"/>
  </si>
  <si>
    <t>H19年分申告時
未償却残高</t>
    <rPh sb="9" eb="12">
      <t>ミショウキャク</t>
    </rPh>
    <rPh sb="12" eb="14">
      <t>ザンダカ</t>
    </rPh>
    <phoneticPr fontId="2"/>
  </si>
  <si>
    <t xml:space="preserve">(ホ)
H20年分
普通償却費
</t>
    <rPh sb="7" eb="9">
      <t>ネンブン</t>
    </rPh>
    <rPh sb="10" eb="12">
      <t>フツウ</t>
    </rPh>
    <rPh sb="12" eb="15">
      <t>ショウキャクヒ</t>
    </rPh>
    <phoneticPr fontId="2"/>
  </si>
  <si>
    <t>H20年分申告時
普通償却費累計額</t>
    <rPh sb="5" eb="7">
      <t>シンコク</t>
    </rPh>
    <rPh sb="7" eb="8">
      <t>ジ</t>
    </rPh>
    <phoneticPr fontId="2"/>
  </si>
  <si>
    <t>(ヌ)
H20年分申告時
未償却残高</t>
    <rPh sb="13" eb="16">
      <t>ミショウキャク</t>
    </rPh>
    <rPh sb="16" eb="18">
      <t>ザンダカ</t>
    </rPh>
    <phoneticPr fontId="2"/>
  </si>
  <si>
    <t>(ホ)
H21年分
普通償却費
H22.2月申告</t>
    <rPh sb="7" eb="9">
      <t>ネンブン</t>
    </rPh>
    <rPh sb="10" eb="12">
      <t>フツウ</t>
    </rPh>
    <rPh sb="12" eb="15">
      <t>ショウキャクヒ</t>
    </rPh>
    <rPh sb="21" eb="22">
      <t>ガツ</t>
    </rPh>
    <rPh sb="22" eb="24">
      <t>シンコク</t>
    </rPh>
    <phoneticPr fontId="2"/>
  </si>
  <si>
    <t>(リ)
H21年分
必要経費
算入額
H22.2月申告</t>
    <phoneticPr fontId="2"/>
  </si>
  <si>
    <t>H21年分申告時
普通償却費累計額</t>
    <rPh sb="5" eb="7">
      <t>シンコク</t>
    </rPh>
    <rPh sb="7" eb="8">
      <t>ジ</t>
    </rPh>
    <phoneticPr fontId="2"/>
  </si>
  <si>
    <t>(ヌ)
H21年分
未償却残高
H22.2月申告</t>
    <rPh sb="10" eb="13">
      <t>ミショウキャク</t>
    </rPh>
    <rPh sb="13" eb="15">
      <t>ザンダカ</t>
    </rPh>
    <phoneticPr fontId="2"/>
  </si>
  <si>
    <t>H26年分
普通償却費累計額</t>
    <rPh sb="3" eb="5">
      <t>ネンブン</t>
    </rPh>
    <rPh sb="6" eb="8">
      <t>フツウ</t>
    </rPh>
    <rPh sb="8" eb="10">
      <t>ショウキャクヒ</t>
    </rPh>
    <phoneticPr fontId="2"/>
  </si>
  <si>
    <t>減価償却費合計</t>
    <rPh sb="0" eb="2">
      <t>ゲンカ</t>
    </rPh>
    <rPh sb="2" eb="4">
      <t>ショウキャク</t>
    </rPh>
    <rPh sb="4" eb="5">
      <t>ヒ</t>
    </rPh>
    <rPh sb="5" eb="7">
      <t>ゴウケイ</t>
    </rPh>
    <phoneticPr fontId="2"/>
  </si>
  <si>
    <t>【使い方】</t>
    <rPh sb="1" eb="2">
      <t>ツカ</t>
    </rPh>
    <rPh sb="3" eb="4">
      <t>カタ</t>
    </rPh>
    <phoneticPr fontId="2"/>
  </si>
  <si>
    <t>【注意】</t>
    <rPh sb="1" eb="3">
      <t>チュウイ</t>
    </rPh>
    <phoneticPr fontId="2"/>
  </si>
  <si>
    <t>※取得価格は、共有者がいる場合は、按分後の金額を記入してください。</t>
    <rPh sb="1" eb="3">
      <t>シュトク</t>
    </rPh>
    <rPh sb="3" eb="5">
      <t>カカク</t>
    </rPh>
    <rPh sb="7" eb="10">
      <t>キョウユウシャ</t>
    </rPh>
    <rPh sb="13" eb="15">
      <t>バアイ</t>
    </rPh>
    <rPh sb="17" eb="19">
      <t>アンブン</t>
    </rPh>
    <rPh sb="19" eb="20">
      <t>ゴ</t>
    </rPh>
    <rPh sb="21" eb="23">
      <t>キンガク</t>
    </rPh>
    <rPh sb="24" eb="26">
      <t>キニュウ</t>
    </rPh>
    <phoneticPr fontId="2"/>
  </si>
  <si>
    <t>※農業以外の使用がある場合は、事業専用割合を勘案して計算してください。</t>
    <rPh sb="1" eb="3">
      <t>ノウギョウ</t>
    </rPh>
    <rPh sb="3" eb="5">
      <t>イガイ</t>
    </rPh>
    <rPh sb="6" eb="8">
      <t>シヨウ</t>
    </rPh>
    <rPh sb="11" eb="13">
      <t>バアイ</t>
    </rPh>
    <rPh sb="15" eb="17">
      <t>ジギョウ</t>
    </rPh>
    <rPh sb="17" eb="19">
      <t>センヨウ</t>
    </rPh>
    <rPh sb="19" eb="21">
      <t>ワリアイ</t>
    </rPh>
    <rPh sb="22" eb="24">
      <t>カンアン</t>
    </rPh>
    <rPh sb="26" eb="28">
      <t>ケイサン</t>
    </rPh>
    <phoneticPr fontId="2"/>
  </si>
  <si>
    <t>３．白色枠は、自動計算です。</t>
    <rPh sb="2" eb="4">
      <t>ハクショク</t>
    </rPh>
    <rPh sb="4" eb="5">
      <t>ワク</t>
    </rPh>
    <rPh sb="7" eb="9">
      <t>ジドウ</t>
    </rPh>
    <rPh sb="9" eb="11">
      <t>ケイサン</t>
    </rPh>
    <phoneticPr fontId="2"/>
  </si>
  <si>
    <t>４．全ての減価償却資産を記入した合計額が、減価償却費となります。</t>
    <rPh sb="2" eb="3">
      <t>スベ</t>
    </rPh>
    <rPh sb="5" eb="7">
      <t>ゲンカ</t>
    </rPh>
    <rPh sb="7" eb="9">
      <t>ショウキャク</t>
    </rPh>
    <rPh sb="9" eb="11">
      <t>シサン</t>
    </rPh>
    <rPh sb="12" eb="14">
      <t>キニュウ</t>
    </rPh>
    <rPh sb="16" eb="18">
      <t>ゴウケイ</t>
    </rPh>
    <rPh sb="18" eb="19">
      <t>ガク</t>
    </rPh>
    <rPh sb="21" eb="23">
      <t>ゲンカ</t>
    </rPh>
    <rPh sb="23" eb="25">
      <t>ショウキャク</t>
    </rPh>
    <rPh sb="25" eb="26">
      <t>ヒ</t>
    </rPh>
    <phoneticPr fontId="2"/>
  </si>
  <si>
    <t>No.</t>
    <phoneticPr fontId="2"/>
  </si>
  <si>
    <t>農業用トラック</t>
    <phoneticPr fontId="2"/>
  </si>
  <si>
    <t>動力運搬車</t>
    <phoneticPr fontId="2"/>
  </si>
  <si>
    <t>田植機</t>
    <phoneticPr fontId="2"/>
  </si>
  <si>
    <t>作業場等（木造）</t>
    <phoneticPr fontId="2"/>
  </si>
  <si>
    <t>１０年償却資産</t>
    <phoneticPr fontId="2"/>
  </si>
  <si>
    <t>耐用年数</t>
    <rPh sb="0" eb="2">
      <t>タイヨウ</t>
    </rPh>
    <rPh sb="2" eb="4">
      <t>ネンスウ</t>
    </rPh>
    <phoneticPr fontId="2"/>
  </si>
  <si>
    <t>償却率</t>
    <rPh sb="0" eb="3">
      <t>ショウキャクリツ</t>
    </rPh>
    <phoneticPr fontId="2"/>
  </si>
  <si>
    <t>１．黄色枠の減価償却資産を入力してください。</t>
    <rPh sb="2" eb="4">
      <t>キイロ</t>
    </rPh>
    <rPh sb="4" eb="5">
      <t>ワク</t>
    </rPh>
    <rPh sb="6" eb="8">
      <t>ゲンカ</t>
    </rPh>
    <rPh sb="8" eb="10">
      <t>ショウキャク</t>
    </rPh>
    <rPh sb="10" eb="12">
      <t>シサン</t>
    </rPh>
    <rPh sb="13" eb="15">
      <t>ニュウリョク</t>
    </rPh>
    <phoneticPr fontId="2"/>
  </si>
  <si>
    <t>取得金額×９５％</t>
    <rPh sb="0" eb="2">
      <t>シュトク</t>
    </rPh>
    <rPh sb="2" eb="4">
      <t>キンガク</t>
    </rPh>
    <phoneticPr fontId="2"/>
  </si>
  <si>
    <t>取得年</t>
    <rPh sb="0" eb="2">
      <t>シュトク</t>
    </rPh>
    <rPh sb="2" eb="3">
      <t>ネン</t>
    </rPh>
    <phoneticPr fontId="2"/>
  </si>
  <si>
    <t>取得月</t>
    <rPh sb="2" eb="3">
      <t>ツキ</t>
    </rPh>
    <phoneticPr fontId="2"/>
  </si>
  <si>
    <t>取得日</t>
    <rPh sb="2" eb="3">
      <t>ニチ</t>
    </rPh>
    <phoneticPr fontId="2"/>
  </si>
  <si>
    <t>平成19年末時点での経過満年数を取得</t>
    <phoneticPr fontId="2"/>
  </si>
  <si>
    <t>平成19年末時点での経過した1年未満の月数を取得</t>
    <phoneticPr fontId="2"/>
  </si>
  <si>
    <t>平成19年末時点での経過した1年未満の日数を取得</t>
    <phoneticPr fontId="2"/>
  </si>
  <si>
    <t>平成19年末で耐用期限到来のものは取得金額×９５％を表示</t>
    <rPh sb="4" eb="6">
      <t>ネンマツ</t>
    </rPh>
    <rPh sb="7" eb="9">
      <t>タイヨウ</t>
    </rPh>
    <rPh sb="9" eb="11">
      <t>キゲン</t>
    </rPh>
    <rPh sb="11" eb="13">
      <t>トウライ</t>
    </rPh>
    <rPh sb="17" eb="19">
      <t>シュトク</t>
    </rPh>
    <rPh sb="19" eb="21">
      <t>キンガク</t>
    </rPh>
    <rPh sb="26" eb="28">
      <t>ヒョウジ</t>
    </rPh>
    <phoneticPr fontId="2"/>
  </si>
  <si>
    <t>(リ)
H20年分
必要経費算入額</t>
    <phoneticPr fontId="2"/>
  </si>
  <si>
    <t>（ロ）
償却の基礎になる金額</t>
    <rPh sb="12" eb="13">
      <t>キン</t>
    </rPh>
    <phoneticPr fontId="2"/>
  </si>
  <si>
    <t>平成２２年分申告</t>
    <rPh sb="0" eb="2">
      <t>ヘイセイ</t>
    </rPh>
    <rPh sb="4" eb="6">
      <t>ネンブン</t>
    </rPh>
    <rPh sb="6" eb="8">
      <t>シンコク</t>
    </rPh>
    <phoneticPr fontId="2"/>
  </si>
  <si>
    <t>平成２４年分申告</t>
    <rPh sb="0" eb="2">
      <t>ヘイセイ</t>
    </rPh>
    <rPh sb="4" eb="6">
      <t>ネンブン</t>
    </rPh>
    <rPh sb="6" eb="8">
      <t>シンコク</t>
    </rPh>
    <phoneticPr fontId="2"/>
  </si>
  <si>
    <t>(ホ)
本年分の
普通償却費</t>
    <rPh sb="4" eb="6">
      <t>ホンネン</t>
    </rPh>
    <rPh sb="6" eb="7">
      <t>ブン</t>
    </rPh>
    <rPh sb="9" eb="11">
      <t>フツウ</t>
    </rPh>
    <rPh sb="11" eb="13">
      <t>ショウキャク</t>
    </rPh>
    <rPh sb="13" eb="14">
      <t>ヒ</t>
    </rPh>
    <phoneticPr fontId="2"/>
  </si>
  <si>
    <t>(リ)
本年分の
必要経費算入額</t>
    <rPh sb="4" eb="6">
      <t>ホンネン</t>
    </rPh>
    <rPh sb="6" eb="7">
      <t>ブン</t>
    </rPh>
    <phoneticPr fontId="2"/>
  </si>
  <si>
    <t>(ヌ)
未償却残高</t>
    <rPh sb="4" eb="7">
      <t>ミショウキャク</t>
    </rPh>
    <rPh sb="7" eb="9">
      <t>ザンダカ</t>
    </rPh>
    <phoneticPr fontId="2"/>
  </si>
  <si>
    <t>農業所得収支内訳書作成用エクセルシートについて</t>
    <rPh sb="0" eb="4">
      <t>ノウギョウショトク</t>
    </rPh>
    <rPh sb="4" eb="6">
      <t>シュウシ</t>
    </rPh>
    <rPh sb="6" eb="9">
      <t>ウチワケショ</t>
    </rPh>
    <rPh sb="9" eb="12">
      <t>サクセイヨウ</t>
    </rPh>
    <phoneticPr fontId="2"/>
  </si>
  <si>
    <t>このエクセルシートは、収支計算を始めたばかりの方用に作成してあります。</t>
    <rPh sb="11" eb="15">
      <t>シュウシケイサン</t>
    </rPh>
    <rPh sb="16" eb="17">
      <t>ハジ</t>
    </rPh>
    <rPh sb="23" eb="24">
      <t>カタ</t>
    </rPh>
    <rPh sb="24" eb="25">
      <t>ヨウ</t>
    </rPh>
    <rPh sb="26" eb="28">
      <t>サクセイ</t>
    </rPh>
    <phoneticPr fontId="2"/>
  </si>
  <si>
    <t>作成手順</t>
    <rPh sb="0" eb="2">
      <t>サクセイ</t>
    </rPh>
    <rPh sb="2" eb="4">
      <t>テジュン</t>
    </rPh>
    <phoneticPr fontId="2"/>
  </si>
  <si>
    <t>月別総括表入力</t>
    <rPh sb="0" eb="2">
      <t>ツキベツ</t>
    </rPh>
    <rPh sb="2" eb="4">
      <t>ソウカツ</t>
    </rPh>
    <rPh sb="4" eb="5">
      <t>ヒョウ</t>
    </rPh>
    <rPh sb="5" eb="7">
      <t>ニュウリョク</t>
    </rPh>
    <phoneticPr fontId="2"/>
  </si>
  <si>
    <t>お問い合わせ</t>
    <rPh sb="1" eb="2">
      <t>ト</t>
    </rPh>
    <rPh sb="3" eb="4">
      <t>ア</t>
    </rPh>
    <phoneticPr fontId="2"/>
  </si>
  <si>
    <t>1月</t>
    <rPh sb="1" eb="2">
      <t>ガツ</t>
    </rPh>
    <phoneticPr fontId="2"/>
  </si>
  <si>
    <t>2月</t>
    <rPh sb="1" eb="2">
      <t>ガツ</t>
    </rPh>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</si>
  <si>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</si>
  <si>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</si>
  <si>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</si>
  <si>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</si>
  <si>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</si>
  <si>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</si>
  <si>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</si>
  <si>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</si>
  <si>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</si>
  <si>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</si>
  <si>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合計</t>
    <rPh sb="0" eb="2">
      <t>ゴウケイ</t>
    </rPh>
    <phoneticPr fontId="2"/>
  </si>
  <si>
    <t>加算減算</t>
    <rPh sb="0" eb="2">
      <t>カサン</t>
    </rPh>
    <rPh sb="2" eb="4">
      <t>ゲンサン</t>
    </rPh>
    <phoneticPr fontId="2"/>
  </si>
  <si>
    <t>決算額</t>
    <rPh sb="0" eb="2">
      <t>ケッサン</t>
    </rPh>
    <rPh sb="2" eb="3">
      <t>ガク</t>
    </rPh>
    <phoneticPr fontId="2"/>
  </si>
  <si>
    <t>収   入</t>
    <rPh sb="0" eb="5">
      <t>シュウニュウ</t>
    </rPh>
    <phoneticPr fontId="2"/>
  </si>
  <si>
    <t>①</t>
    <phoneticPr fontId="2"/>
  </si>
  <si>
    <t>水稲</t>
    <rPh sb="0" eb="2">
      <t>スイトウ</t>
    </rPh>
    <phoneticPr fontId="2"/>
  </si>
  <si>
    <t>野菜</t>
    <rPh sb="0" eb="2">
      <t>ヤサイ</t>
    </rPh>
    <phoneticPr fontId="2"/>
  </si>
  <si>
    <t>果樹</t>
    <rPh sb="0" eb="2">
      <t>カジュ</t>
    </rPh>
    <phoneticPr fontId="2"/>
  </si>
  <si>
    <t>肉用牛</t>
    <rPh sb="0" eb="1">
      <t>ニク</t>
    </rPh>
    <rPh sb="1" eb="2">
      <t>ヨウ</t>
    </rPh>
    <rPh sb="2" eb="3">
      <t>ウシ</t>
    </rPh>
    <phoneticPr fontId="2"/>
  </si>
  <si>
    <t>肉用豚</t>
    <rPh sb="0" eb="1">
      <t>ニク</t>
    </rPh>
    <rPh sb="1" eb="2">
      <t>ヨウ</t>
    </rPh>
    <rPh sb="2" eb="3">
      <t>ブタ</t>
    </rPh>
    <phoneticPr fontId="2"/>
  </si>
  <si>
    <t>②</t>
    <phoneticPr fontId="2"/>
  </si>
  <si>
    <t>家事消費・事業消費</t>
    <rPh sb="0" eb="2">
      <t>カジ</t>
    </rPh>
    <rPh sb="2" eb="4">
      <t>ショウヒ</t>
    </rPh>
    <rPh sb="5" eb="7">
      <t>ジギョウ</t>
    </rPh>
    <rPh sb="7" eb="9">
      <t>ショウヒ</t>
    </rPh>
    <phoneticPr fontId="2"/>
  </si>
  <si>
    <t>③</t>
    <phoneticPr fontId="2"/>
  </si>
  <si>
    <t>雑収入</t>
    <rPh sb="0" eb="1">
      <t>ザツ</t>
    </rPh>
    <rPh sb="1" eb="3">
      <t>シュウニュウ</t>
    </rPh>
    <phoneticPr fontId="2"/>
  </si>
  <si>
    <t>④</t>
    <phoneticPr fontId="2"/>
  </si>
  <si>
    <t>計</t>
    <rPh sb="0" eb="1">
      <t>ケイ</t>
    </rPh>
    <phoneticPr fontId="2"/>
  </si>
  <si>
    <t>支           出</t>
    <rPh sb="0" eb="13">
      <t>シシュツ</t>
    </rPh>
    <phoneticPr fontId="2"/>
  </si>
  <si>
    <t>⑧</t>
    <phoneticPr fontId="2"/>
  </si>
  <si>
    <t>雇人費</t>
    <rPh sb="0" eb="1">
      <t>ヤト</t>
    </rPh>
    <rPh sb="1" eb="3">
      <t>ヨウニンヒ</t>
    </rPh>
    <phoneticPr fontId="2"/>
  </si>
  <si>
    <t>⑨</t>
    <phoneticPr fontId="2"/>
  </si>
  <si>
    <t>小作料・ 賃借料</t>
    <rPh sb="0" eb="3">
      <t>コサクリョウ</t>
    </rPh>
    <rPh sb="5" eb="8">
      <t>チンシャクリョウ</t>
    </rPh>
    <phoneticPr fontId="2"/>
  </si>
  <si>
    <t>⑩</t>
    <phoneticPr fontId="2"/>
  </si>
  <si>
    <t>減価償却費</t>
    <rPh sb="0" eb="5">
      <t>ゲンカショウキャクヒ</t>
    </rPh>
    <phoneticPr fontId="2"/>
  </si>
  <si>
    <t>⑪</t>
    <phoneticPr fontId="2"/>
  </si>
  <si>
    <t>貸倒金</t>
    <rPh sb="0" eb="1">
      <t>カ</t>
    </rPh>
    <rPh sb="1" eb="2">
      <t>タオ</t>
    </rPh>
    <rPh sb="2" eb="3">
      <t>キン</t>
    </rPh>
    <phoneticPr fontId="2"/>
  </si>
  <si>
    <t>⑫</t>
    <phoneticPr fontId="2"/>
  </si>
  <si>
    <t>利子割引料</t>
    <rPh sb="0" eb="2">
      <t>リシ</t>
    </rPh>
    <rPh sb="2" eb="4">
      <t>ワリビキ</t>
    </rPh>
    <rPh sb="4" eb="5">
      <t>リョウ</t>
    </rPh>
    <phoneticPr fontId="2"/>
  </si>
  <si>
    <t>イ</t>
    <phoneticPr fontId="2"/>
  </si>
  <si>
    <t>租税公課</t>
    <rPh sb="0" eb="2">
      <t>ソゼイ</t>
    </rPh>
    <rPh sb="2" eb="4">
      <t>コウカ</t>
    </rPh>
    <phoneticPr fontId="2"/>
  </si>
  <si>
    <t>ロ</t>
    <phoneticPr fontId="2"/>
  </si>
  <si>
    <t>種苗費</t>
    <rPh sb="0" eb="2">
      <t>シュビョウ</t>
    </rPh>
    <rPh sb="2" eb="3">
      <t>ヒ</t>
    </rPh>
    <phoneticPr fontId="2"/>
  </si>
  <si>
    <t>ハ</t>
    <phoneticPr fontId="2"/>
  </si>
  <si>
    <t>素畜費</t>
    <rPh sb="0" eb="1">
      <t>ソ</t>
    </rPh>
    <rPh sb="1" eb="2">
      <t>チク</t>
    </rPh>
    <rPh sb="2" eb="3">
      <t>ヒ</t>
    </rPh>
    <phoneticPr fontId="2"/>
  </si>
  <si>
    <t>ニ</t>
    <phoneticPr fontId="2"/>
  </si>
  <si>
    <t>肥料費</t>
    <rPh sb="0" eb="2">
      <t>ヒリョウ</t>
    </rPh>
    <rPh sb="2" eb="3">
      <t>ヒ</t>
    </rPh>
    <phoneticPr fontId="2"/>
  </si>
  <si>
    <t>ホ</t>
    <phoneticPr fontId="2"/>
  </si>
  <si>
    <t>飼料費</t>
    <rPh sb="0" eb="2">
      <t>シリョウ</t>
    </rPh>
    <rPh sb="2" eb="3">
      <t>ヒ</t>
    </rPh>
    <phoneticPr fontId="2"/>
  </si>
  <si>
    <t>ヘ</t>
    <phoneticPr fontId="2"/>
  </si>
  <si>
    <t>農具費</t>
    <rPh sb="0" eb="2">
      <t>ノウグ</t>
    </rPh>
    <rPh sb="2" eb="3">
      <t>ヒ</t>
    </rPh>
    <phoneticPr fontId="2"/>
  </si>
  <si>
    <t>ト</t>
    <phoneticPr fontId="2"/>
  </si>
  <si>
    <t>農薬衛生費</t>
    <rPh sb="0" eb="2">
      <t>ノウヤク</t>
    </rPh>
    <rPh sb="2" eb="5">
      <t>エイセイヒ</t>
    </rPh>
    <phoneticPr fontId="2"/>
  </si>
  <si>
    <t>チ</t>
    <phoneticPr fontId="2"/>
  </si>
  <si>
    <t>諸材料費</t>
    <rPh sb="0" eb="1">
      <t>ショ</t>
    </rPh>
    <rPh sb="1" eb="4">
      <t>ザイリョウヒ</t>
    </rPh>
    <phoneticPr fontId="2"/>
  </si>
  <si>
    <t>リ</t>
    <phoneticPr fontId="2"/>
  </si>
  <si>
    <t>修繕費</t>
    <rPh sb="0" eb="3">
      <t>シュウゼンヒ</t>
    </rPh>
    <phoneticPr fontId="2"/>
  </si>
  <si>
    <t>ヌ</t>
    <phoneticPr fontId="2"/>
  </si>
  <si>
    <t>動力光熱費</t>
    <rPh sb="0" eb="2">
      <t>ドウリョク</t>
    </rPh>
    <rPh sb="2" eb="5">
      <t>コウネツヒ</t>
    </rPh>
    <phoneticPr fontId="2"/>
  </si>
  <si>
    <t>ル</t>
    <phoneticPr fontId="2"/>
  </si>
  <si>
    <t>作業用衣料費</t>
    <rPh sb="0" eb="2">
      <t>サギョウ</t>
    </rPh>
    <rPh sb="2" eb="3">
      <t>ヨウ</t>
    </rPh>
    <rPh sb="3" eb="5">
      <t>イリョウ</t>
    </rPh>
    <rPh sb="5" eb="6">
      <t>ヒ</t>
    </rPh>
    <phoneticPr fontId="2"/>
  </si>
  <si>
    <t>ヲ</t>
    <phoneticPr fontId="2"/>
  </si>
  <si>
    <t>農業共済掛金</t>
    <rPh sb="0" eb="2">
      <t>ノウギョウ</t>
    </rPh>
    <rPh sb="2" eb="4">
      <t>キョウサイ</t>
    </rPh>
    <rPh sb="4" eb="5">
      <t>カ</t>
    </rPh>
    <rPh sb="5" eb="6">
      <t>キン</t>
    </rPh>
    <phoneticPr fontId="2"/>
  </si>
  <si>
    <t>ワ</t>
    <phoneticPr fontId="2"/>
  </si>
  <si>
    <t>荷造運賃手数料</t>
    <rPh sb="0" eb="2">
      <t>ニヅク</t>
    </rPh>
    <rPh sb="2" eb="4">
      <t>ウンチン</t>
    </rPh>
    <rPh sb="4" eb="7">
      <t>テスウリョウ</t>
    </rPh>
    <phoneticPr fontId="2"/>
  </si>
  <si>
    <t>カ</t>
    <phoneticPr fontId="2"/>
  </si>
  <si>
    <t>土地改良費</t>
    <rPh sb="0" eb="4">
      <t>トチカイリョウ</t>
    </rPh>
    <rPh sb="4" eb="5">
      <t>ヒ</t>
    </rPh>
    <phoneticPr fontId="2"/>
  </si>
  <si>
    <t>ヨ～ソ</t>
    <phoneticPr fontId="2"/>
  </si>
  <si>
    <t>ツ</t>
    <phoneticPr fontId="2"/>
  </si>
  <si>
    <t>雑費</t>
    <rPh sb="0" eb="2">
      <t>ザッピ</t>
    </rPh>
    <phoneticPr fontId="2"/>
  </si>
  <si>
    <t>⑭</t>
    <phoneticPr fontId="2"/>
  </si>
  <si>
    <t>概算利益</t>
    <rPh sb="0" eb="2">
      <t>ガイサン</t>
    </rPh>
    <rPh sb="2" eb="4">
      <t>リエキ</t>
    </rPh>
    <phoneticPr fontId="2"/>
  </si>
  <si>
    <t>住  所</t>
    <rPh sb="0" eb="4">
      <t>ジュウショ</t>
    </rPh>
    <phoneticPr fontId="2"/>
  </si>
  <si>
    <t>業種名</t>
    <rPh sb="0" eb="2">
      <t>ギョウシュ</t>
    </rPh>
    <rPh sb="2" eb="3">
      <t>メイ</t>
    </rPh>
    <phoneticPr fontId="2"/>
  </si>
  <si>
    <t>依頼税理士等</t>
    <rPh sb="0" eb="2">
      <t>イライ</t>
    </rPh>
    <rPh sb="2" eb="5">
      <t>ゼイリシ</t>
    </rPh>
    <rPh sb="5" eb="6">
      <t>トウ</t>
    </rPh>
    <phoneticPr fontId="2"/>
  </si>
  <si>
    <t>事務所所在地</t>
    <rPh sb="0" eb="3">
      <t>ジムショ</t>
    </rPh>
    <rPh sb="3" eb="6">
      <t>ショザイチ</t>
    </rPh>
    <phoneticPr fontId="2"/>
  </si>
  <si>
    <t>農園名</t>
    <rPh sb="0" eb="2">
      <t>ノウエン</t>
    </rPh>
    <rPh sb="2" eb="3">
      <t>メイ</t>
    </rPh>
    <phoneticPr fontId="2"/>
  </si>
  <si>
    <t>氏名</t>
    <rPh sb="0" eb="2">
      <t>シメイ</t>
    </rPh>
    <phoneticPr fontId="2"/>
  </si>
  <si>
    <t>氏  名</t>
    <rPh sb="0" eb="4">
      <t>シメイ</t>
    </rPh>
    <phoneticPr fontId="2"/>
  </si>
  <si>
    <t>電話番号</t>
    <rPh sb="0" eb="2">
      <t>デンワ</t>
    </rPh>
    <rPh sb="2" eb="4">
      <t>バンゴウ</t>
    </rPh>
    <phoneticPr fontId="2"/>
  </si>
  <si>
    <t>（自    １月     １日  至    １２月    ３１日）</t>
    <rPh sb="1" eb="2">
      <t>ジ</t>
    </rPh>
    <rPh sb="7" eb="8">
      <t>ツキ</t>
    </rPh>
    <rPh sb="14" eb="15">
      <t>ヒ</t>
    </rPh>
    <rPh sb="17" eb="18">
      <t>イタル</t>
    </rPh>
    <rPh sb="24" eb="25">
      <t>ツキ</t>
    </rPh>
    <rPh sb="31" eb="32">
      <t>ヒ</t>
    </rPh>
    <phoneticPr fontId="2"/>
  </si>
  <si>
    <t>雇人費の内訳</t>
    <rPh sb="0" eb="1">
      <t>コヨウ</t>
    </rPh>
    <rPh sb="1" eb="2">
      <t>ニン</t>
    </rPh>
    <rPh sb="2" eb="3">
      <t>ヒ</t>
    </rPh>
    <rPh sb="4" eb="6">
      <t>ウチワケ</t>
    </rPh>
    <phoneticPr fontId="2"/>
  </si>
  <si>
    <t>科  目</t>
    <rPh sb="0" eb="4">
      <t>カモク</t>
    </rPh>
    <phoneticPr fontId="2"/>
  </si>
  <si>
    <t>金   額</t>
    <rPh sb="0" eb="5">
      <t>キンガク</t>
    </rPh>
    <phoneticPr fontId="2"/>
  </si>
  <si>
    <t>金  額</t>
    <rPh sb="0" eb="4">
      <t>キンガク</t>
    </rPh>
    <phoneticPr fontId="2"/>
  </si>
  <si>
    <t>氏名・住所又は作業名</t>
    <rPh sb="0" eb="2">
      <t>シメイ</t>
    </rPh>
    <rPh sb="3" eb="5">
      <t>ジュウショ</t>
    </rPh>
    <rPh sb="5" eb="6">
      <t>マタ</t>
    </rPh>
    <rPh sb="7" eb="9">
      <t>サギョウ</t>
    </rPh>
    <rPh sb="9" eb="10">
      <t>メイ</t>
    </rPh>
    <phoneticPr fontId="2"/>
  </si>
  <si>
    <t>日  数</t>
    <rPh sb="0" eb="4">
      <t>ニッスウ</t>
    </rPh>
    <phoneticPr fontId="2"/>
  </si>
  <si>
    <t>現    金</t>
    <rPh sb="0" eb="6">
      <t>ゲンキン</t>
    </rPh>
    <phoneticPr fontId="2"/>
  </si>
  <si>
    <t>合    計</t>
    <rPh sb="0" eb="6">
      <t>ゴウケイ</t>
    </rPh>
    <phoneticPr fontId="2"/>
  </si>
  <si>
    <t>源泉徴収税額</t>
    <rPh sb="0" eb="4">
      <t>ゲンセンチョウシュウ</t>
    </rPh>
    <rPh sb="4" eb="6">
      <t>ゼイガク</t>
    </rPh>
    <phoneticPr fontId="2"/>
  </si>
  <si>
    <t>収入金額</t>
    <rPh sb="0" eb="2">
      <t>シュウニュウ</t>
    </rPh>
    <rPh sb="2" eb="4">
      <t>キンガク</t>
    </rPh>
    <phoneticPr fontId="2"/>
  </si>
  <si>
    <t>販売金額</t>
    <rPh sb="0" eb="2">
      <t>ハンバイ</t>
    </rPh>
    <rPh sb="2" eb="4">
      <t>キンガク</t>
    </rPh>
    <phoneticPr fontId="2"/>
  </si>
  <si>
    <t>経  費</t>
    <rPh sb="0" eb="4">
      <t>ケイヒ</t>
    </rPh>
    <phoneticPr fontId="2"/>
  </si>
  <si>
    <t>その他の経費</t>
    <rPh sb="2" eb="3">
      <t>タ</t>
    </rPh>
    <rPh sb="4" eb="6">
      <t>ケイヒ</t>
    </rPh>
    <phoneticPr fontId="2"/>
  </si>
  <si>
    <t>現    物</t>
    <rPh sb="0" eb="6">
      <t>ゲンブツ</t>
    </rPh>
    <phoneticPr fontId="2"/>
  </si>
  <si>
    <t>ヌ</t>
    <phoneticPr fontId="2"/>
  </si>
  <si>
    <t>③</t>
    <phoneticPr fontId="2"/>
  </si>
  <si>
    <t>ル</t>
    <phoneticPr fontId="2"/>
  </si>
  <si>
    <t>小計</t>
    <rPh sb="0" eb="2">
      <t>ショウケイ</t>
    </rPh>
    <phoneticPr fontId="2"/>
  </si>
  <si>
    <t>④</t>
    <phoneticPr fontId="2"/>
  </si>
  <si>
    <t>ヲ</t>
    <phoneticPr fontId="2"/>
  </si>
  <si>
    <t>農産物の棚卸高</t>
    <rPh sb="0" eb="3">
      <t>ノウサンブツ</t>
    </rPh>
    <rPh sb="4" eb="7">
      <t>タナオロシダカ</t>
    </rPh>
    <phoneticPr fontId="2"/>
  </si>
  <si>
    <t>期首</t>
    <rPh sb="0" eb="2">
      <t>キシュ</t>
    </rPh>
    <phoneticPr fontId="2"/>
  </si>
  <si>
    <t>⑤</t>
    <phoneticPr fontId="2"/>
  </si>
  <si>
    <t>ワ</t>
    <phoneticPr fontId="2"/>
  </si>
  <si>
    <t>期末</t>
    <rPh sb="0" eb="2">
      <t>キマツ</t>
    </rPh>
    <phoneticPr fontId="2"/>
  </si>
  <si>
    <t>⑥</t>
    <phoneticPr fontId="2"/>
  </si>
  <si>
    <t>カ</t>
    <phoneticPr fontId="2"/>
  </si>
  <si>
    <t>その他（      人分）</t>
    <rPh sb="2" eb="3">
      <t>タ</t>
    </rPh>
    <rPh sb="10" eb="11">
      <t>ニン</t>
    </rPh>
    <rPh sb="11" eb="12">
      <t>ブン</t>
    </rPh>
    <phoneticPr fontId="2"/>
  </si>
  <si>
    <t>⑦</t>
    <phoneticPr fontId="2"/>
  </si>
  <si>
    <t>ヨ</t>
    <phoneticPr fontId="2"/>
  </si>
  <si>
    <t>⑧</t>
    <phoneticPr fontId="2"/>
  </si>
  <si>
    <t>タ</t>
    <phoneticPr fontId="2"/>
  </si>
  <si>
    <t>⑨</t>
    <phoneticPr fontId="2"/>
  </si>
  <si>
    <t>レ</t>
    <phoneticPr fontId="2"/>
  </si>
  <si>
    <t>⑩</t>
    <phoneticPr fontId="2"/>
  </si>
  <si>
    <t>ソ</t>
    <phoneticPr fontId="2"/>
  </si>
  <si>
    <t>⑪</t>
    <phoneticPr fontId="2"/>
  </si>
  <si>
    <t>ツ</t>
    <phoneticPr fontId="2"/>
  </si>
  <si>
    <t>小作料・賃耕料の内訳</t>
    <rPh sb="0" eb="3">
      <t>コサクリョウ</t>
    </rPh>
    <rPh sb="4" eb="5">
      <t>チン</t>
    </rPh>
    <rPh sb="5" eb="6">
      <t>コウサク</t>
    </rPh>
    <rPh sb="6" eb="7">
      <t>リョウ</t>
    </rPh>
    <rPh sb="8" eb="10">
      <t>ウチワケ</t>
    </rPh>
    <phoneticPr fontId="2"/>
  </si>
  <si>
    <t>⑫</t>
    <phoneticPr fontId="2"/>
  </si>
  <si>
    <t>農産物以外の棚卸高</t>
    <rPh sb="0" eb="3">
      <t>ノウサンブツ</t>
    </rPh>
    <rPh sb="3" eb="5">
      <t>イガイ</t>
    </rPh>
    <rPh sb="6" eb="8">
      <t>タナオロ</t>
    </rPh>
    <rPh sb="8" eb="9">
      <t>ダカ</t>
    </rPh>
    <phoneticPr fontId="2"/>
  </si>
  <si>
    <t>ネ</t>
    <phoneticPr fontId="2"/>
  </si>
  <si>
    <t>支払先の住所・氏名</t>
    <rPh sb="0" eb="2">
      <t>シハライ</t>
    </rPh>
    <rPh sb="2" eb="3">
      <t>サキ</t>
    </rPh>
    <rPh sb="4" eb="6">
      <t>ジュウショ</t>
    </rPh>
    <rPh sb="7" eb="9">
      <t>シメイ</t>
    </rPh>
    <phoneticPr fontId="2"/>
  </si>
  <si>
    <t>小作料、賃耕料</t>
    <rPh sb="0" eb="2">
      <t>コサク</t>
    </rPh>
    <rPh sb="2" eb="3">
      <t>リョウ</t>
    </rPh>
    <rPh sb="4" eb="5">
      <t>チン</t>
    </rPh>
    <rPh sb="5" eb="6">
      <t>コウサク</t>
    </rPh>
    <rPh sb="6" eb="7">
      <t>リョウ</t>
    </rPh>
    <phoneticPr fontId="2"/>
  </si>
  <si>
    <t>面積・数量</t>
    <rPh sb="0" eb="2">
      <t>メンセキ</t>
    </rPh>
    <rPh sb="3" eb="5">
      <t>スウリョウ</t>
    </rPh>
    <phoneticPr fontId="2"/>
  </si>
  <si>
    <t>支払額</t>
    <rPh sb="0" eb="3">
      <t>シハライガク</t>
    </rPh>
    <phoneticPr fontId="2"/>
  </si>
  <si>
    <t>ナ</t>
    <phoneticPr fontId="2"/>
  </si>
  <si>
    <t xml:space="preserve"> </t>
    <phoneticPr fontId="2"/>
  </si>
  <si>
    <t>育成費用</t>
    <rPh sb="0" eb="2">
      <t>イクセイ</t>
    </rPh>
    <rPh sb="2" eb="4">
      <t>ヒヨウ</t>
    </rPh>
    <phoneticPr fontId="2"/>
  </si>
  <si>
    <t>ラ</t>
    <phoneticPr fontId="2"/>
  </si>
  <si>
    <t>⑬</t>
    <phoneticPr fontId="2"/>
  </si>
  <si>
    <t>経費計</t>
    <rPh sb="0" eb="2">
      <t>ケイヒ</t>
    </rPh>
    <rPh sb="2" eb="3">
      <t>ケイ</t>
    </rPh>
    <phoneticPr fontId="2"/>
  </si>
  <si>
    <t>事業専従者の氏名等</t>
    <rPh sb="0" eb="2">
      <t>ジギョウ</t>
    </rPh>
    <rPh sb="2" eb="4">
      <t>センジュウ</t>
    </rPh>
    <rPh sb="4" eb="5">
      <t>シャ</t>
    </rPh>
    <rPh sb="6" eb="8">
      <t>シメイ</t>
    </rPh>
    <rPh sb="8" eb="9">
      <t>トウ</t>
    </rPh>
    <phoneticPr fontId="2"/>
  </si>
  <si>
    <t>専従者控除前の所得金額</t>
    <rPh sb="0" eb="3">
      <t>センジュウシャ</t>
    </rPh>
    <rPh sb="3" eb="5">
      <t>コウジョ</t>
    </rPh>
    <rPh sb="5" eb="6">
      <t>マエ</t>
    </rPh>
    <rPh sb="7" eb="9">
      <t>ショトク</t>
    </rPh>
    <rPh sb="9" eb="11">
      <t>キンガク</t>
    </rPh>
    <phoneticPr fontId="2"/>
  </si>
  <si>
    <t>⑮</t>
    <phoneticPr fontId="2"/>
  </si>
  <si>
    <t>氏    名</t>
    <rPh sb="0" eb="6">
      <t>シメイ</t>
    </rPh>
    <phoneticPr fontId="2"/>
  </si>
  <si>
    <t>続  柄</t>
    <rPh sb="0" eb="4">
      <t>ゾクガラ</t>
    </rPh>
    <phoneticPr fontId="2"/>
  </si>
  <si>
    <t>従事月数</t>
    <rPh sb="0" eb="2">
      <t>ジュウジ</t>
    </rPh>
    <rPh sb="2" eb="4">
      <t>ツキスウ</t>
    </rPh>
    <phoneticPr fontId="2"/>
  </si>
  <si>
    <t>専従者控除</t>
    <rPh sb="0" eb="3">
      <t>センジュウシャ</t>
    </rPh>
    <rPh sb="3" eb="5">
      <t>コウジョ</t>
    </rPh>
    <phoneticPr fontId="2"/>
  </si>
  <si>
    <t>⑯</t>
    <phoneticPr fontId="2"/>
  </si>
  <si>
    <t>所得金額</t>
    <rPh sb="0" eb="2">
      <t>ショトク</t>
    </rPh>
    <rPh sb="2" eb="4">
      <t>キンガク</t>
    </rPh>
    <phoneticPr fontId="2"/>
  </si>
  <si>
    <t>⑰</t>
    <phoneticPr fontId="2"/>
  </si>
  <si>
    <t>肉用牛について特例の適用を受ける金額</t>
    <rPh sb="0" eb="1">
      <t>ニク</t>
    </rPh>
    <rPh sb="1" eb="2">
      <t>ヨウ</t>
    </rPh>
    <rPh sb="2" eb="3">
      <t>ギュウ</t>
    </rPh>
    <rPh sb="7" eb="9">
      <t>トクレイ</t>
    </rPh>
    <rPh sb="10" eb="12">
      <t>テキヨウ</t>
    </rPh>
    <rPh sb="13" eb="14">
      <t>ウ</t>
    </rPh>
    <rPh sb="16" eb="18">
      <t>キンガク</t>
    </rPh>
    <phoneticPr fontId="2"/>
  </si>
  <si>
    <t>延べ従事月数</t>
    <rPh sb="0" eb="1">
      <t>ノ</t>
    </rPh>
    <rPh sb="2" eb="4">
      <t>ジュウジ</t>
    </rPh>
    <rPh sb="4" eb="6">
      <t>ツキスウ</t>
    </rPh>
    <phoneticPr fontId="2"/>
  </si>
  <si>
    <t>収入金額の明細</t>
    <rPh sb="0" eb="2">
      <t>シュウニュウ</t>
    </rPh>
    <rPh sb="2" eb="4">
      <t>キンガク</t>
    </rPh>
    <rPh sb="5" eb="7">
      <t>メイサイ</t>
    </rPh>
    <phoneticPr fontId="2"/>
  </si>
  <si>
    <t>耐用年数</t>
    <rPh sb="0" eb="4">
      <t>タイヨウネンスウ</t>
    </rPh>
    <phoneticPr fontId="2"/>
  </si>
  <si>
    <t>判定日</t>
    <rPh sb="0" eb="2">
      <t>ハンテイ</t>
    </rPh>
    <rPh sb="2" eb="3">
      <t>ビ</t>
    </rPh>
    <phoneticPr fontId="2"/>
  </si>
  <si>
    <t>農産物等の種類品名等</t>
    <rPh sb="0" eb="2">
      <t>ノウサン</t>
    </rPh>
    <rPh sb="2" eb="3">
      <t>ブツ</t>
    </rPh>
    <rPh sb="3" eb="4">
      <t>トウ</t>
    </rPh>
    <rPh sb="5" eb="7">
      <t>シュルイ</t>
    </rPh>
    <rPh sb="7" eb="9">
      <t>ヒンメイ</t>
    </rPh>
    <rPh sb="9" eb="10">
      <t>トウ</t>
    </rPh>
    <phoneticPr fontId="2"/>
  </si>
  <si>
    <t>作付面積</t>
    <rPh sb="0" eb="2">
      <t>サクツ</t>
    </rPh>
    <rPh sb="2" eb="4">
      <t>メンセキ</t>
    </rPh>
    <phoneticPr fontId="2"/>
  </si>
  <si>
    <t>家事消費金額</t>
    <rPh sb="0" eb="2">
      <t>カジ</t>
    </rPh>
    <rPh sb="2" eb="4">
      <t>ショウヒ</t>
    </rPh>
    <rPh sb="4" eb="6">
      <t>キンガク</t>
    </rPh>
    <phoneticPr fontId="2"/>
  </si>
  <si>
    <t>農産物の棚卸高</t>
  </si>
  <si>
    <t>期      首</t>
    <phoneticPr fontId="2"/>
  </si>
  <si>
    <t>期      末</t>
    <phoneticPr fontId="2"/>
  </si>
  <si>
    <t>数量</t>
    <rPh sb="0" eb="2">
      <t>スウリョウ</t>
    </rPh>
    <phoneticPr fontId="2"/>
  </si>
  <si>
    <t>金額</t>
    <rPh sb="0" eb="2">
      <t>キンガク</t>
    </rPh>
    <phoneticPr fontId="2"/>
  </si>
  <si>
    <t>金    額</t>
    <rPh sb="0" eb="6">
      <t>キンガク</t>
    </rPh>
    <phoneticPr fontId="2"/>
  </si>
  <si>
    <t>田  畑</t>
    <rPh sb="0" eb="4">
      <t>タハタ</t>
    </rPh>
    <phoneticPr fontId="2"/>
  </si>
  <si>
    <t>特殊施設</t>
    <rPh sb="0" eb="2">
      <t>トクシュ</t>
    </rPh>
    <rPh sb="2" eb="4">
      <t>シセツ</t>
    </rPh>
    <phoneticPr fontId="2"/>
  </si>
  <si>
    <t>農産物計</t>
    <rPh sb="0" eb="2">
      <t>ノウサン</t>
    </rPh>
    <rPh sb="2" eb="3">
      <t>ブツ</t>
    </rPh>
    <rPh sb="3" eb="4">
      <t>ケイ</t>
    </rPh>
    <phoneticPr fontId="2"/>
  </si>
  <si>
    <t>畜産物その他</t>
    <rPh sb="0" eb="2">
      <t>チクサン</t>
    </rPh>
    <rPh sb="2" eb="3">
      <t>ブツ</t>
    </rPh>
    <rPh sb="5" eb="6">
      <t>タ</t>
    </rPh>
    <phoneticPr fontId="2"/>
  </si>
  <si>
    <t>雑収入の内訳</t>
    <rPh sb="0" eb="1">
      <t>ザツ</t>
    </rPh>
    <rPh sb="1" eb="3">
      <t>シュウニュウ</t>
    </rPh>
    <rPh sb="4" eb="6">
      <t>ウチワケ</t>
    </rPh>
    <phoneticPr fontId="2"/>
  </si>
  <si>
    <t>区      分</t>
    <rPh sb="0" eb="8">
      <t>クブン</t>
    </rPh>
    <phoneticPr fontId="2"/>
  </si>
  <si>
    <t>合      計</t>
    <rPh sb="0" eb="8">
      <t>ゴウケイ</t>
    </rPh>
    <phoneticPr fontId="2"/>
  </si>
  <si>
    <t>減価償却費の計算</t>
    <rPh sb="0" eb="2">
      <t>ゲンカ</t>
    </rPh>
    <rPh sb="2" eb="5">
      <t>ショウキャクヒ</t>
    </rPh>
    <rPh sb="6" eb="8">
      <t>ケイサン</t>
    </rPh>
    <phoneticPr fontId="2"/>
  </si>
  <si>
    <t>減価償却資産の名称等</t>
    <rPh sb="0" eb="2">
      <t>ゲンカ</t>
    </rPh>
    <rPh sb="2" eb="4">
      <t>ショウキャク</t>
    </rPh>
    <rPh sb="4" eb="6">
      <t>シサン</t>
    </rPh>
    <rPh sb="7" eb="9">
      <t>メイショウ</t>
    </rPh>
    <rPh sb="9" eb="10">
      <t>トウ</t>
    </rPh>
    <phoneticPr fontId="2"/>
  </si>
  <si>
    <t>面積又は数量</t>
    <rPh sb="0" eb="2">
      <t>メンセキ</t>
    </rPh>
    <rPh sb="2" eb="3">
      <t>マタ</t>
    </rPh>
    <rPh sb="4" eb="6">
      <t>スウリョウ</t>
    </rPh>
    <phoneticPr fontId="2"/>
  </si>
  <si>
    <t>取得年月</t>
    <rPh sb="0" eb="2">
      <t>シュトク</t>
    </rPh>
    <rPh sb="2" eb="3">
      <t>ネン</t>
    </rPh>
    <rPh sb="3" eb="4">
      <t>ツキ</t>
    </rPh>
    <phoneticPr fontId="2"/>
  </si>
  <si>
    <t>取得価格</t>
    <rPh sb="0" eb="2">
      <t>シュトク</t>
    </rPh>
    <rPh sb="2" eb="4">
      <t>カカク</t>
    </rPh>
    <phoneticPr fontId="2"/>
  </si>
  <si>
    <t>償却の基礎になる金額</t>
    <rPh sb="0" eb="2">
      <t>ショウキャク</t>
    </rPh>
    <rPh sb="3" eb="5">
      <t>キソ</t>
    </rPh>
    <rPh sb="8" eb="10">
      <t>キンガク</t>
    </rPh>
    <phoneticPr fontId="2"/>
  </si>
  <si>
    <t>償却方法</t>
    <rPh sb="0" eb="2">
      <t>ショウキャク</t>
    </rPh>
    <rPh sb="2" eb="4">
      <t>ホウホウ</t>
    </rPh>
    <phoneticPr fontId="2"/>
  </si>
  <si>
    <t>本年中の償却期間</t>
    <rPh sb="0" eb="1">
      <t>ホン</t>
    </rPh>
    <rPh sb="1" eb="2">
      <t>ネン</t>
    </rPh>
    <rPh sb="2" eb="3">
      <t>チュウ</t>
    </rPh>
    <rPh sb="4" eb="6">
      <t>ショウキャク</t>
    </rPh>
    <rPh sb="6" eb="8">
      <t>キカン</t>
    </rPh>
    <phoneticPr fontId="2"/>
  </si>
  <si>
    <t>本年分の普通償却費</t>
    <rPh sb="0" eb="2">
      <t>ホンネン</t>
    </rPh>
    <rPh sb="2" eb="3">
      <t>ブン</t>
    </rPh>
    <rPh sb="4" eb="6">
      <t>フツウ</t>
    </rPh>
    <rPh sb="6" eb="8">
      <t>ショウキャク</t>
    </rPh>
    <rPh sb="8" eb="9">
      <t>ヒ</t>
    </rPh>
    <phoneticPr fontId="2"/>
  </si>
  <si>
    <t>特別償却費</t>
    <rPh sb="0" eb="2">
      <t>トクベツ</t>
    </rPh>
    <rPh sb="2" eb="4">
      <t>ショウキャク</t>
    </rPh>
    <rPh sb="4" eb="5">
      <t>ヒ</t>
    </rPh>
    <phoneticPr fontId="2"/>
  </si>
  <si>
    <t>本年分の償却費合計</t>
    <rPh sb="0" eb="2">
      <t>ホンネン</t>
    </rPh>
    <rPh sb="2" eb="3">
      <t>ブン</t>
    </rPh>
    <rPh sb="4" eb="7">
      <t>ショウキャクヒ</t>
    </rPh>
    <rPh sb="7" eb="9">
      <t>ゴウケイ</t>
    </rPh>
    <phoneticPr fontId="2"/>
  </si>
  <si>
    <t>事業専用割合</t>
    <rPh sb="0" eb="2">
      <t>ジギョウ</t>
    </rPh>
    <rPh sb="2" eb="4">
      <t>センヨウ</t>
    </rPh>
    <rPh sb="4" eb="6">
      <t>ワリアイ</t>
    </rPh>
    <phoneticPr fontId="2"/>
  </si>
  <si>
    <t>本年分の必要経費算入額</t>
    <rPh sb="0" eb="2">
      <t>ホンネン</t>
    </rPh>
    <rPh sb="2" eb="3">
      <t>ブン</t>
    </rPh>
    <rPh sb="4" eb="6">
      <t>ヒツヨウ</t>
    </rPh>
    <rPh sb="6" eb="8">
      <t>ケイヒ</t>
    </rPh>
    <rPh sb="8" eb="10">
      <t>サンニュウ</t>
    </rPh>
    <rPh sb="10" eb="11">
      <t>ガク</t>
    </rPh>
    <phoneticPr fontId="2"/>
  </si>
  <si>
    <t>未償却残高（期末残高）</t>
    <rPh sb="0" eb="3">
      <t>ミショウキャク</t>
    </rPh>
    <rPh sb="3" eb="5">
      <t>ザンダカ</t>
    </rPh>
    <rPh sb="6" eb="8">
      <t>キマツ</t>
    </rPh>
    <rPh sb="8" eb="10">
      <t>ザンダカ</t>
    </rPh>
    <phoneticPr fontId="2"/>
  </si>
  <si>
    <t>摘要</t>
    <rPh sb="0" eb="2">
      <t>テキヨウ</t>
    </rPh>
    <phoneticPr fontId="2"/>
  </si>
  <si>
    <t>本年中における特殊事情</t>
    <rPh sb="0" eb="3">
      <t>ホンネンチュウ</t>
    </rPh>
    <rPh sb="7" eb="9">
      <t>トクシュ</t>
    </rPh>
    <rPh sb="9" eb="11">
      <t>ジジョウ</t>
    </rPh>
    <phoneticPr fontId="2"/>
  </si>
  <si>
    <t>果樹・牛馬等の名称</t>
    <rPh sb="0" eb="2">
      <t>カジュ</t>
    </rPh>
    <rPh sb="3" eb="5">
      <t>ギュウバ</t>
    </rPh>
    <rPh sb="5" eb="6">
      <t>トウ</t>
    </rPh>
    <rPh sb="7" eb="9">
      <t>メイショウ</t>
    </rPh>
    <phoneticPr fontId="2"/>
  </si>
  <si>
    <t>取得・生産の年月日</t>
    <rPh sb="0" eb="2">
      <t>シュトク</t>
    </rPh>
    <rPh sb="3" eb="5">
      <t>セイサン</t>
    </rPh>
    <rPh sb="6" eb="7">
      <t>ネン</t>
    </rPh>
    <rPh sb="7" eb="9">
      <t>ツキヒ</t>
    </rPh>
    <phoneticPr fontId="2"/>
  </si>
  <si>
    <t>前年からの繰越額</t>
    <rPh sb="0" eb="2">
      <t>ゼンネン</t>
    </rPh>
    <rPh sb="5" eb="8">
      <t>クリコシガク</t>
    </rPh>
    <phoneticPr fontId="2"/>
  </si>
  <si>
    <t>育成費用の明細</t>
    <rPh sb="0" eb="2">
      <t>イクセイ</t>
    </rPh>
    <rPh sb="2" eb="4">
      <t>ヒヨウ</t>
    </rPh>
    <rPh sb="5" eb="7">
      <t>メイサイ</t>
    </rPh>
    <phoneticPr fontId="2"/>
  </si>
  <si>
    <t>本年中に成熟したものの取得価格</t>
    <rPh sb="0" eb="3">
      <t>ホンネンチュウ</t>
    </rPh>
    <rPh sb="4" eb="6">
      <t>セイジュク</t>
    </rPh>
    <rPh sb="11" eb="13">
      <t>シュトク</t>
    </rPh>
    <rPh sb="13" eb="15">
      <t>カカク</t>
    </rPh>
    <phoneticPr fontId="2"/>
  </si>
  <si>
    <t>翌年への繰越額</t>
    <rPh sb="0" eb="2">
      <t>ヨクネン</t>
    </rPh>
    <rPh sb="4" eb="7">
      <t>クリコシガク</t>
    </rPh>
    <phoneticPr fontId="2"/>
  </si>
  <si>
    <t>金額の計算方法</t>
    <rPh sb="0" eb="2">
      <t>キンガク</t>
    </rPh>
    <rPh sb="3" eb="5">
      <t>ケイサン</t>
    </rPh>
    <rPh sb="5" eb="7">
      <t>ホウホウ</t>
    </rPh>
    <phoneticPr fontId="2"/>
  </si>
  <si>
    <t>本年中の種苗費、種付料、素畜費</t>
    <rPh sb="0" eb="1">
      <t>ホン</t>
    </rPh>
    <rPh sb="1" eb="3">
      <t>ネンチュウ</t>
    </rPh>
    <rPh sb="4" eb="5">
      <t>タネ</t>
    </rPh>
    <rPh sb="5" eb="6">
      <t>ナエ</t>
    </rPh>
    <rPh sb="6" eb="7">
      <t>ヒ</t>
    </rPh>
    <rPh sb="8" eb="10">
      <t>タネツ</t>
    </rPh>
    <rPh sb="10" eb="11">
      <t>リョウ</t>
    </rPh>
    <rPh sb="12" eb="13">
      <t>ソチ</t>
    </rPh>
    <rPh sb="13" eb="14">
      <t>チク</t>
    </rPh>
    <rPh sb="14" eb="15">
      <t>ヒ</t>
    </rPh>
    <phoneticPr fontId="2"/>
  </si>
  <si>
    <t>本年中の肥料、農薬等の投下費用</t>
    <rPh sb="0" eb="3">
      <t>ホンネンチュウ</t>
    </rPh>
    <rPh sb="4" eb="6">
      <t>ヒリョウ</t>
    </rPh>
    <rPh sb="7" eb="9">
      <t>ノウヤク</t>
    </rPh>
    <rPh sb="9" eb="10">
      <t>トウ</t>
    </rPh>
    <rPh sb="11" eb="13">
      <t>トウカ</t>
    </rPh>
    <rPh sb="13" eb="15">
      <t>ヒヨウ</t>
    </rPh>
    <phoneticPr fontId="2"/>
  </si>
  <si>
    <t>育成中の果樹等から生じた収入金額</t>
    <rPh sb="0" eb="2">
      <t>イクセイ</t>
    </rPh>
    <rPh sb="2" eb="3">
      <t>チュウ</t>
    </rPh>
    <rPh sb="4" eb="6">
      <t>カジュ</t>
    </rPh>
    <rPh sb="6" eb="7">
      <t>トウ</t>
    </rPh>
    <rPh sb="9" eb="10">
      <t>ショウ</t>
    </rPh>
    <rPh sb="12" eb="14">
      <t>シュウニュウ</t>
    </rPh>
    <rPh sb="14" eb="16">
      <t>キンガク</t>
    </rPh>
    <phoneticPr fontId="2"/>
  </si>
  <si>
    <t>本年に取得価格に加算する金額</t>
    <rPh sb="0" eb="2">
      <t>ホンネン</t>
    </rPh>
    <rPh sb="3" eb="5">
      <t>シュトク</t>
    </rPh>
    <rPh sb="5" eb="7">
      <t>カカク</t>
    </rPh>
    <rPh sb="8" eb="10">
      <t>カサン</t>
    </rPh>
    <rPh sb="12" eb="14">
      <t>キンガク</t>
    </rPh>
    <phoneticPr fontId="2"/>
  </si>
  <si>
    <t>1/3</t>
    <phoneticPr fontId="2"/>
  </si>
  <si>
    <t>育苗箱</t>
    <rPh sb="0" eb="2">
      <t>イクビョウ</t>
    </rPh>
    <rPh sb="2" eb="3">
      <t>ハコ</t>
    </rPh>
    <phoneticPr fontId="2"/>
  </si>
  <si>
    <t>一輪車</t>
    <rPh sb="0" eb="2">
      <t>イチリン</t>
    </rPh>
    <rPh sb="2" eb="3">
      <t>シャ</t>
    </rPh>
    <phoneticPr fontId="2"/>
  </si>
  <si>
    <t>作業用衣類費</t>
    <rPh sb="0" eb="3">
      <t>サギョウヨウ</t>
    </rPh>
    <rPh sb="3" eb="5">
      <t>イルイ</t>
    </rPh>
    <rPh sb="5" eb="6">
      <t>ヒ</t>
    </rPh>
    <phoneticPr fontId="2"/>
  </si>
  <si>
    <t>腕カバー</t>
    <rPh sb="0" eb="1">
      <t>ウデ</t>
    </rPh>
    <phoneticPr fontId="2"/>
  </si>
  <si>
    <t>運賃</t>
    <rPh sb="0" eb="2">
      <t>ウンチン</t>
    </rPh>
    <phoneticPr fontId="2"/>
  </si>
  <si>
    <t>動力光熱水費</t>
    <rPh sb="0" eb="2">
      <t>ドウリョク</t>
    </rPh>
    <rPh sb="2" eb="3">
      <t>コウ</t>
    </rPh>
    <rPh sb="3" eb="5">
      <t>ネッスイ</t>
    </rPh>
    <rPh sb="5" eb="6">
      <t>ヒ</t>
    </rPh>
    <phoneticPr fontId="2"/>
  </si>
  <si>
    <t>農業に用したもの</t>
    <rPh sb="0" eb="2">
      <t>ノウギョウ</t>
    </rPh>
    <rPh sb="3" eb="4">
      <t>ヨウ</t>
    </rPh>
    <phoneticPr fontId="2"/>
  </si>
  <si>
    <t>お茶代</t>
    <rPh sb="1" eb="3">
      <t>チャダイ</t>
    </rPh>
    <phoneticPr fontId="2"/>
  </si>
  <si>
    <t>火災保険</t>
    <rPh sb="0" eb="2">
      <t>カサイ</t>
    </rPh>
    <rPh sb="2" eb="4">
      <t>ホケン</t>
    </rPh>
    <phoneticPr fontId="2"/>
  </si>
  <si>
    <t>農業に掛かるもの</t>
    <rPh sb="0" eb="2">
      <t>ノウギョウ</t>
    </rPh>
    <rPh sb="3" eb="4">
      <t>カ</t>
    </rPh>
    <phoneticPr fontId="2"/>
  </si>
  <si>
    <t>貸倒金</t>
    <rPh sb="0" eb="2">
      <t>カシダオ</t>
    </rPh>
    <rPh sb="2" eb="3">
      <t>キン</t>
    </rPh>
    <phoneticPr fontId="2"/>
  </si>
  <si>
    <t>売掛金などの貸倒損失</t>
    <rPh sb="0" eb="2">
      <t>ウリカケ</t>
    </rPh>
    <rPh sb="2" eb="3">
      <t>キン</t>
    </rPh>
    <rPh sb="6" eb="8">
      <t>カシダオ</t>
    </rPh>
    <rPh sb="8" eb="10">
      <t>ソンシツ</t>
    </rPh>
    <phoneticPr fontId="2"/>
  </si>
  <si>
    <t>ガス代</t>
    <rPh sb="2" eb="3">
      <t>ダイ</t>
    </rPh>
    <phoneticPr fontId="2"/>
  </si>
  <si>
    <t>農業に用したもの（作業小屋等も含む）</t>
    <rPh sb="0" eb="2">
      <t>ノウギョウ</t>
    </rPh>
    <rPh sb="3" eb="4">
      <t>ヨウ</t>
    </rPh>
    <rPh sb="9" eb="11">
      <t>サギョウ</t>
    </rPh>
    <rPh sb="11" eb="13">
      <t>ゴヤ</t>
    </rPh>
    <rPh sb="13" eb="14">
      <t>トウ</t>
    </rPh>
    <rPh sb="15" eb="16">
      <t>フク</t>
    </rPh>
    <phoneticPr fontId="2"/>
  </si>
  <si>
    <t>農薬・衛生費</t>
    <rPh sb="0" eb="2">
      <t>ノウヤク</t>
    </rPh>
    <rPh sb="3" eb="5">
      <t>エイセイ</t>
    </rPh>
    <rPh sb="5" eb="6">
      <t>ヒ</t>
    </rPh>
    <phoneticPr fontId="2"/>
  </si>
  <si>
    <t>家畜薬</t>
    <rPh sb="0" eb="2">
      <t>カチク</t>
    </rPh>
    <rPh sb="2" eb="3">
      <t>ヤク</t>
    </rPh>
    <phoneticPr fontId="2"/>
  </si>
  <si>
    <t>利子割引料</t>
    <rPh sb="0" eb="2">
      <t>リシ</t>
    </rPh>
    <rPh sb="2" eb="5">
      <t>ワリビキリョウ</t>
    </rPh>
    <phoneticPr fontId="2"/>
  </si>
  <si>
    <t>小作料・賃借料</t>
    <rPh sb="0" eb="3">
      <t>コサクリョウ</t>
    </rPh>
    <rPh sb="4" eb="7">
      <t>チンシャクリョウ</t>
    </rPh>
    <phoneticPr fontId="2"/>
  </si>
  <si>
    <t>土地改良費</t>
    <rPh sb="0" eb="2">
      <t>トチ</t>
    </rPh>
    <rPh sb="2" eb="4">
      <t>カイリョウ</t>
    </rPh>
    <rPh sb="4" eb="5">
      <t>ヒ</t>
    </rPh>
    <phoneticPr fontId="2"/>
  </si>
  <si>
    <t>客土費用</t>
    <rPh sb="0" eb="2">
      <t>キャクド</t>
    </rPh>
    <rPh sb="2" eb="4">
      <t>ヒヨウ</t>
    </rPh>
    <phoneticPr fontId="2"/>
  </si>
  <si>
    <t>共済掛金</t>
    <rPh sb="0" eb="2">
      <t>キョウサイ</t>
    </rPh>
    <rPh sb="2" eb="3">
      <t>カ</t>
    </rPh>
    <rPh sb="3" eb="4">
      <t>キン</t>
    </rPh>
    <phoneticPr fontId="2"/>
  </si>
  <si>
    <t>水稲共済、自動車共済</t>
    <rPh sb="0" eb="2">
      <t>スイトウ</t>
    </rPh>
    <rPh sb="2" eb="4">
      <t>キョウサイ</t>
    </rPh>
    <rPh sb="5" eb="8">
      <t>ジドウシャ</t>
    </rPh>
    <rPh sb="8" eb="10">
      <t>キョウサイ</t>
    </rPh>
    <phoneticPr fontId="2"/>
  </si>
  <si>
    <t>共同防除費</t>
    <rPh sb="0" eb="2">
      <t>キョウドウ</t>
    </rPh>
    <rPh sb="2" eb="4">
      <t>ボウジョ</t>
    </rPh>
    <rPh sb="4" eb="5">
      <t>ヒ</t>
    </rPh>
    <phoneticPr fontId="2"/>
  </si>
  <si>
    <t>釘</t>
    <rPh sb="0" eb="1">
      <t>クギ</t>
    </rPh>
    <phoneticPr fontId="2"/>
  </si>
  <si>
    <t>靴下</t>
    <rPh sb="0" eb="2">
      <t>クツシタ</t>
    </rPh>
    <phoneticPr fontId="2"/>
  </si>
  <si>
    <t>組合費</t>
    <rPh sb="0" eb="3">
      <t>クミアイヒ</t>
    </rPh>
    <phoneticPr fontId="2"/>
  </si>
  <si>
    <t>減価償却費</t>
    <rPh sb="0" eb="2">
      <t>ゲンカ</t>
    </rPh>
    <rPh sb="2" eb="5">
      <t>ショウキャクヒ</t>
    </rPh>
    <phoneticPr fontId="2"/>
  </si>
  <si>
    <t>軍手</t>
    <rPh sb="0" eb="2">
      <t>グンテ</t>
    </rPh>
    <phoneticPr fontId="2"/>
  </si>
  <si>
    <t>軽自動車税</t>
    <rPh sb="0" eb="4">
      <t>ケイジドウシャ</t>
    </rPh>
    <rPh sb="4" eb="5">
      <t>ゼイ</t>
    </rPh>
    <phoneticPr fontId="2"/>
  </si>
  <si>
    <t>軽油</t>
    <rPh sb="0" eb="2">
      <t>ケイユ</t>
    </rPh>
    <phoneticPr fontId="2"/>
  </si>
  <si>
    <t>交通費</t>
    <rPh sb="0" eb="3">
      <t>コウツウヒ</t>
    </rPh>
    <phoneticPr fontId="2"/>
  </si>
  <si>
    <t>小作料</t>
    <rPh sb="0" eb="3">
      <t>コサクリョウ</t>
    </rPh>
    <phoneticPr fontId="2"/>
  </si>
  <si>
    <t>固定資産税</t>
    <rPh sb="0" eb="2">
      <t>コテイ</t>
    </rPh>
    <rPh sb="2" eb="5">
      <t>シサンゼイ</t>
    </rPh>
    <phoneticPr fontId="2"/>
  </si>
  <si>
    <t>混合油</t>
    <rPh sb="0" eb="2">
      <t>コンゴウ</t>
    </rPh>
    <rPh sb="2" eb="3">
      <t>ユ</t>
    </rPh>
    <phoneticPr fontId="2"/>
  </si>
  <si>
    <t>作業着</t>
    <rPh sb="0" eb="3">
      <t>サギョウギ</t>
    </rPh>
    <phoneticPr fontId="2"/>
  </si>
  <si>
    <t>削蹄料</t>
    <rPh sb="0" eb="1">
      <t>ケズ</t>
    </rPh>
    <rPh sb="1" eb="2">
      <t>ヒヅメ</t>
    </rPh>
    <rPh sb="2" eb="3">
      <t>リョウ</t>
    </rPh>
    <phoneticPr fontId="2"/>
  </si>
  <si>
    <t>サン木</t>
    <rPh sb="2" eb="3">
      <t>キ</t>
    </rPh>
    <phoneticPr fontId="2"/>
  </si>
  <si>
    <t>地下足袋</t>
    <rPh sb="0" eb="2">
      <t>ジカ</t>
    </rPh>
    <rPh sb="2" eb="4">
      <t>タビ</t>
    </rPh>
    <phoneticPr fontId="2"/>
  </si>
  <si>
    <t>施設利用料</t>
    <rPh sb="0" eb="2">
      <t>シセツ</t>
    </rPh>
    <rPh sb="2" eb="5">
      <t>リヨウリョウ</t>
    </rPh>
    <phoneticPr fontId="2"/>
  </si>
  <si>
    <t>農協などの共同施設</t>
    <rPh sb="0" eb="2">
      <t>ノウキョウ</t>
    </rPh>
    <rPh sb="5" eb="7">
      <t>キョウドウ</t>
    </rPh>
    <rPh sb="7" eb="9">
      <t>シセツ</t>
    </rPh>
    <phoneticPr fontId="2"/>
  </si>
  <si>
    <t>支柱</t>
    <rPh sb="0" eb="2">
      <t>シチュウ</t>
    </rPh>
    <phoneticPr fontId="2"/>
  </si>
  <si>
    <t>自動車重量税</t>
    <rPh sb="0" eb="3">
      <t>ジドウシャ</t>
    </rPh>
    <rPh sb="3" eb="6">
      <t>ジュウリョウゼイ</t>
    </rPh>
    <phoneticPr fontId="2"/>
  </si>
  <si>
    <t>自動車保険</t>
    <rPh sb="0" eb="3">
      <t>ジドウシャ</t>
    </rPh>
    <rPh sb="3" eb="5">
      <t>ホケン</t>
    </rPh>
    <phoneticPr fontId="2"/>
  </si>
  <si>
    <t>農業用のもののみ、あるいは事業割合を掛ける</t>
    <rPh sb="0" eb="3">
      <t>ノウギョウヨウ</t>
    </rPh>
    <rPh sb="13" eb="15">
      <t>ジギョウ</t>
    </rPh>
    <rPh sb="15" eb="17">
      <t>ワリアイ</t>
    </rPh>
    <rPh sb="18" eb="19">
      <t>カ</t>
    </rPh>
    <phoneticPr fontId="2"/>
  </si>
  <si>
    <t>事務用品代</t>
    <rPh sb="0" eb="2">
      <t>ジム</t>
    </rPh>
    <rPh sb="2" eb="4">
      <t>ヨウヒン</t>
    </rPh>
    <rPh sb="4" eb="5">
      <t>ダイ</t>
    </rPh>
    <phoneticPr fontId="2"/>
  </si>
  <si>
    <t>農業用のもののみ</t>
    <rPh sb="0" eb="3">
      <t>ノウギョウヨウ</t>
    </rPh>
    <phoneticPr fontId="2"/>
  </si>
  <si>
    <t>車検費用</t>
    <rPh sb="0" eb="2">
      <t>シャケン</t>
    </rPh>
    <rPh sb="2" eb="4">
      <t>ヒヨウ</t>
    </rPh>
    <phoneticPr fontId="2"/>
  </si>
  <si>
    <t>獣医の治療費</t>
    <rPh sb="0" eb="2">
      <t>ジュウイ</t>
    </rPh>
    <rPh sb="3" eb="6">
      <t>チリョウヒ</t>
    </rPh>
    <phoneticPr fontId="2"/>
  </si>
  <si>
    <t>充電器</t>
    <rPh sb="0" eb="3">
      <t>ジュウデンキ</t>
    </rPh>
    <phoneticPr fontId="2"/>
  </si>
  <si>
    <t>修理費</t>
    <rPh sb="0" eb="3">
      <t>シュウリヒ</t>
    </rPh>
    <phoneticPr fontId="2"/>
  </si>
  <si>
    <t>農機具、自動車、建物等の修理に要した費用</t>
    <rPh sb="0" eb="3">
      <t>ノウキグ</t>
    </rPh>
    <rPh sb="4" eb="7">
      <t>ジドウシャ</t>
    </rPh>
    <rPh sb="8" eb="10">
      <t>タテモノ</t>
    </rPh>
    <rPh sb="10" eb="11">
      <t>トウ</t>
    </rPh>
    <rPh sb="12" eb="14">
      <t>シュウリ</t>
    </rPh>
    <rPh sb="15" eb="16">
      <t>ヨウ</t>
    </rPh>
    <rPh sb="18" eb="20">
      <t>ヒヨウ</t>
    </rPh>
    <phoneticPr fontId="2"/>
  </si>
  <si>
    <t>受益者負担金</t>
    <rPh sb="0" eb="3">
      <t>ジュエキシャ</t>
    </rPh>
    <rPh sb="3" eb="6">
      <t>フタンキン</t>
    </rPh>
    <phoneticPr fontId="2"/>
  </si>
  <si>
    <t>種子</t>
    <rPh sb="0" eb="2">
      <t>シュシ</t>
    </rPh>
    <phoneticPr fontId="2"/>
  </si>
  <si>
    <t>消毒桶</t>
    <rPh sb="0" eb="2">
      <t>ショウドク</t>
    </rPh>
    <rPh sb="2" eb="3">
      <t>オケ</t>
    </rPh>
    <phoneticPr fontId="2"/>
  </si>
  <si>
    <t>肥料</t>
    <rPh sb="0" eb="2">
      <t>ヒリョウ</t>
    </rPh>
    <phoneticPr fontId="2"/>
  </si>
  <si>
    <t>飼料</t>
    <rPh sb="0" eb="2">
      <t>シリョウ</t>
    </rPh>
    <phoneticPr fontId="2"/>
  </si>
  <si>
    <t>水稲共済掛金</t>
    <rPh sb="0" eb="2">
      <t>スイトウ</t>
    </rPh>
    <rPh sb="2" eb="4">
      <t>キョウサイ</t>
    </rPh>
    <rPh sb="4" eb="5">
      <t>カ</t>
    </rPh>
    <rPh sb="5" eb="6">
      <t>キン</t>
    </rPh>
    <phoneticPr fontId="2"/>
  </si>
  <si>
    <t>水道料</t>
    <rPh sb="0" eb="2">
      <t>スイドウ</t>
    </rPh>
    <rPh sb="2" eb="3">
      <t>リョウ</t>
    </rPh>
    <phoneticPr fontId="2"/>
  </si>
  <si>
    <t>水利費</t>
    <rPh sb="0" eb="2">
      <t>スイリ</t>
    </rPh>
    <rPh sb="2" eb="3">
      <t>ヒ</t>
    </rPh>
    <phoneticPr fontId="2"/>
  </si>
  <si>
    <t>素畜</t>
    <rPh sb="0" eb="1">
      <t>ソ</t>
    </rPh>
    <rPh sb="1" eb="2">
      <t>チク</t>
    </rPh>
    <phoneticPr fontId="2"/>
  </si>
  <si>
    <t>たい肥</t>
    <rPh sb="2" eb="3">
      <t>ヒ</t>
    </rPh>
    <phoneticPr fontId="2"/>
  </si>
  <si>
    <t>苗木</t>
    <rPh sb="0" eb="2">
      <t>ナエギ</t>
    </rPh>
    <phoneticPr fontId="2"/>
  </si>
  <si>
    <t>建物</t>
    <rPh sb="0" eb="2">
      <t>タテモノ</t>
    </rPh>
    <phoneticPr fontId="2"/>
  </si>
  <si>
    <t>種芋</t>
    <rPh sb="0" eb="2">
      <t>タネイモ</t>
    </rPh>
    <phoneticPr fontId="2"/>
  </si>
  <si>
    <t>種もみ</t>
    <rPh sb="0" eb="1">
      <t>タネ</t>
    </rPh>
    <phoneticPr fontId="2"/>
  </si>
  <si>
    <t>段ボール</t>
    <rPh sb="0" eb="1">
      <t>ダン</t>
    </rPh>
    <phoneticPr fontId="2"/>
  </si>
  <si>
    <t>賃借料</t>
    <rPh sb="0" eb="2">
      <t>チンシャク</t>
    </rPh>
    <rPh sb="2" eb="3">
      <t>リョウ</t>
    </rPh>
    <phoneticPr fontId="2"/>
  </si>
  <si>
    <t>土</t>
    <rPh sb="0" eb="1">
      <t>ツチ</t>
    </rPh>
    <phoneticPr fontId="2"/>
  </si>
  <si>
    <t>客土は除く</t>
    <rPh sb="0" eb="2">
      <t>キャクド</t>
    </rPh>
    <rPh sb="3" eb="4">
      <t>ノゾ</t>
    </rPh>
    <phoneticPr fontId="2"/>
  </si>
  <si>
    <t>手甲</t>
    <rPh sb="0" eb="1">
      <t>テ</t>
    </rPh>
    <rPh sb="1" eb="2">
      <t>コウ</t>
    </rPh>
    <phoneticPr fontId="2"/>
  </si>
  <si>
    <t>手数料</t>
    <rPh sb="0" eb="3">
      <t>テスウリョウ</t>
    </rPh>
    <phoneticPr fontId="2"/>
  </si>
  <si>
    <t>市場等に支払うもの</t>
    <rPh sb="0" eb="2">
      <t>シジョウ</t>
    </rPh>
    <rPh sb="2" eb="3">
      <t>トウ</t>
    </rPh>
    <rPh sb="4" eb="6">
      <t>シハラ</t>
    </rPh>
    <phoneticPr fontId="2"/>
  </si>
  <si>
    <t>手拭</t>
    <rPh sb="0" eb="2">
      <t>テヌグイ</t>
    </rPh>
    <phoneticPr fontId="2"/>
  </si>
  <si>
    <t>手袋</t>
    <rPh sb="0" eb="2">
      <t>テブクロ</t>
    </rPh>
    <phoneticPr fontId="2"/>
  </si>
  <si>
    <t>電気料</t>
    <rPh sb="0" eb="2">
      <t>デンキ</t>
    </rPh>
    <rPh sb="2" eb="3">
      <t>リョウ</t>
    </rPh>
    <phoneticPr fontId="2"/>
  </si>
  <si>
    <t>灯油</t>
    <rPh sb="0" eb="2">
      <t>トウユ</t>
    </rPh>
    <phoneticPr fontId="2"/>
  </si>
  <si>
    <t>図書費</t>
    <rPh sb="0" eb="3">
      <t>トショヒ</t>
    </rPh>
    <phoneticPr fontId="2"/>
  </si>
  <si>
    <t>苗</t>
    <rPh sb="0" eb="1">
      <t>ナエ</t>
    </rPh>
    <phoneticPr fontId="2"/>
  </si>
  <si>
    <t>長靴</t>
    <rPh sb="0" eb="2">
      <t>ナガグツ</t>
    </rPh>
    <phoneticPr fontId="2"/>
  </si>
  <si>
    <t>農機具</t>
    <rPh sb="0" eb="3">
      <t>ノウキグ</t>
    </rPh>
    <phoneticPr fontId="2"/>
  </si>
  <si>
    <t>価格が１０万円以上</t>
    <rPh sb="0" eb="2">
      <t>カカク</t>
    </rPh>
    <rPh sb="5" eb="7">
      <t>マンエン</t>
    </rPh>
    <rPh sb="7" eb="9">
      <t>イジョウ</t>
    </rPh>
    <phoneticPr fontId="2"/>
  </si>
  <si>
    <t>農協組合費</t>
    <rPh sb="0" eb="2">
      <t>ノウキョウ</t>
    </rPh>
    <rPh sb="2" eb="5">
      <t>クミアイヒ</t>
    </rPh>
    <phoneticPr fontId="2"/>
  </si>
  <si>
    <t>農薬</t>
    <rPh sb="0" eb="2">
      <t>ノウヤク</t>
    </rPh>
    <phoneticPr fontId="2"/>
  </si>
  <si>
    <t>鉢</t>
    <rPh sb="0" eb="1">
      <t>ハチ</t>
    </rPh>
    <phoneticPr fontId="2"/>
  </si>
  <si>
    <t>部会費</t>
    <rPh sb="0" eb="2">
      <t>ブカイ</t>
    </rPh>
    <rPh sb="2" eb="3">
      <t>ヒ</t>
    </rPh>
    <phoneticPr fontId="2"/>
  </si>
  <si>
    <t>帽子</t>
    <rPh sb="0" eb="2">
      <t>ボウシ</t>
    </rPh>
    <phoneticPr fontId="2"/>
  </si>
  <si>
    <t>包装費用</t>
    <rPh sb="0" eb="2">
      <t>ホウソウ</t>
    </rPh>
    <rPh sb="2" eb="4">
      <t>ヒヨウ</t>
    </rPh>
    <phoneticPr fontId="2"/>
  </si>
  <si>
    <t>前掛</t>
    <rPh sb="0" eb="2">
      <t>マエカ</t>
    </rPh>
    <phoneticPr fontId="2"/>
  </si>
  <si>
    <t>雇人費</t>
    <rPh sb="0" eb="1">
      <t>ヤトイ</t>
    </rPh>
    <rPh sb="1" eb="2">
      <t>ジン</t>
    </rPh>
    <rPh sb="2" eb="3">
      <t>ヒ</t>
    </rPh>
    <phoneticPr fontId="2"/>
  </si>
  <si>
    <t>労賃</t>
    <rPh sb="0" eb="2">
      <t>ロウチン</t>
    </rPh>
    <phoneticPr fontId="2"/>
  </si>
  <si>
    <t>農業に従事した家族以外の雇人への給料等</t>
    <rPh sb="0" eb="2">
      <t>ノウギョウ</t>
    </rPh>
    <rPh sb="3" eb="5">
      <t>ジュウジ</t>
    </rPh>
    <rPh sb="7" eb="9">
      <t>カゾク</t>
    </rPh>
    <rPh sb="9" eb="11">
      <t>イガイ</t>
    </rPh>
    <rPh sb="12" eb="13">
      <t>ヤトイ</t>
    </rPh>
    <rPh sb="13" eb="14">
      <t>ジン</t>
    </rPh>
    <rPh sb="16" eb="18">
      <t>キュウリョウ</t>
    </rPh>
    <rPh sb="18" eb="19">
      <t>ナド</t>
    </rPh>
    <phoneticPr fontId="2"/>
  </si>
  <si>
    <t>↑科目（コード）を参考にして「月別総括表」及び「収支内訳書」の該当する欄に記載して下さい。</t>
    <rPh sb="1" eb="3">
      <t>カモク</t>
    </rPh>
    <rPh sb="9" eb="11">
      <t>サンコウ</t>
    </rPh>
    <rPh sb="15" eb="17">
      <t>ツキベツ</t>
    </rPh>
    <rPh sb="17" eb="19">
      <t>ソウカツ</t>
    </rPh>
    <rPh sb="19" eb="20">
      <t>ヒョウ</t>
    </rPh>
    <rPh sb="21" eb="22">
      <t>オヨ</t>
    </rPh>
    <rPh sb="24" eb="26">
      <t>シュウシ</t>
    </rPh>
    <rPh sb="26" eb="28">
      <t>ウチワケ</t>
    </rPh>
    <rPh sb="28" eb="29">
      <t>ショ</t>
    </rPh>
    <rPh sb="31" eb="33">
      <t>ガイトウ</t>
    </rPh>
    <rPh sb="35" eb="36">
      <t>ラン</t>
    </rPh>
    <rPh sb="37" eb="39">
      <t>キサイ</t>
    </rPh>
    <rPh sb="41" eb="42">
      <t>クダ</t>
    </rPh>
    <phoneticPr fontId="2"/>
  </si>
  <si>
    <t xml:space="preserve">    </t>
    <phoneticPr fontId="2"/>
  </si>
  <si>
    <t>年分収支内訳書（農業所得用）</t>
    <phoneticPr fontId="2"/>
  </si>
  <si>
    <t>H22年分
普通償却費累計額</t>
    <rPh sb="3" eb="5">
      <t>ネンブン</t>
    </rPh>
    <rPh sb="6" eb="8">
      <t>フツウ</t>
    </rPh>
    <rPh sb="8" eb="10">
      <t>ショウキャクヒ</t>
    </rPh>
    <phoneticPr fontId="2"/>
  </si>
  <si>
    <t>H23年分
普通償却費累計額</t>
    <rPh sb="3" eb="5">
      <t>ネンブン</t>
    </rPh>
    <rPh sb="6" eb="8">
      <t>フツウ</t>
    </rPh>
    <rPh sb="8" eb="10">
      <t>ショウキャクヒ</t>
    </rPh>
    <phoneticPr fontId="2"/>
  </si>
  <si>
    <t>H24年分
普通償却費累計額</t>
    <rPh sb="3" eb="5">
      <t>ネンブン</t>
    </rPh>
    <rPh sb="6" eb="8">
      <t>フツウ</t>
    </rPh>
    <rPh sb="8" eb="10">
      <t>ショウキャクヒ</t>
    </rPh>
    <phoneticPr fontId="2"/>
  </si>
  <si>
    <t>H25年分
普通償却費累計額</t>
    <rPh sb="3" eb="5">
      <t>ネンブン</t>
    </rPh>
    <rPh sb="6" eb="8">
      <t>フツウ</t>
    </rPh>
    <rPh sb="8" eb="10">
      <t>ショウキャクヒ</t>
    </rPh>
    <phoneticPr fontId="2"/>
  </si>
  <si>
    <t>「月別総括表」と「減価償却資産台帳」さえ入力すれば必要最低限の計算は完了します。</t>
    <rPh sb="1" eb="3">
      <t>ツキベツ</t>
    </rPh>
    <rPh sb="3" eb="5">
      <t>ソウカツ</t>
    </rPh>
    <rPh sb="5" eb="6">
      <t>ヒョウ</t>
    </rPh>
    <rPh sb="9" eb="11">
      <t>ゲンカ</t>
    </rPh>
    <rPh sb="11" eb="13">
      <t>ショウキャク</t>
    </rPh>
    <rPh sb="13" eb="15">
      <t>シサン</t>
    </rPh>
    <rPh sb="15" eb="17">
      <t>ダイチョウ</t>
    </rPh>
    <rPh sb="20" eb="22">
      <t>ニュウリョク</t>
    </rPh>
    <rPh sb="25" eb="27">
      <t>ヒツヨウ</t>
    </rPh>
    <rPh sb="27" eb="30">
      <t>サイテイゲン</t>
    </rPh>
    <rPh sb="31" eb="33">
      <t>ケイサン</t>
    </rPh>
    <rPh sb="34" eb="36">
      <t>カンリョウ</t>
    </rPh>
    <phoneticPr fontId="2"/>
  </si>
  <si>
    <t>減価償却資産台帳の入力</t>
    <rPh sb="9" eb="11">
      <t>ニュウリョク</t>
    </rPh>
    <phoneticPr fontId="2"/>
  </si>
  <si>
    <t>　資産名称、取得年月、取得価格、耐用年数、事業専用割合を入力すると減価償却費を計算します。</t>
    <rPh sb="1" eb="5">
      <t>シサンメイショウ</t>
    </rPh>
    <rPh sb="6" eb="8">
      <t>シュトク</t>
    </rPh>
    <rPh sb="8" eb="10">
      <t>ネンゲツ</t>
    </rPh>
    <rPh sb="11" eb="15">
      <t>シュトクカカク</t>
    </rPh>
    <rPh sb="16" eb="20">
      <t>タイヨウネンスウ</t>
    </rPh>
    <rPh sb="21" eb="25">
      <t>ジギョウセンヨウ</t>
    </rPh>
    <rPh sb="25" eb="27">
      <t>ワリアイ</t>
    </rPh>
    <rPh sb="28" eb="30">
      <t>ニュウリョク</t>
    </rPh>
    <phoneticPr fontId="2"/>
  </si>
  <si>
    <t>「月別総括表」と「減価償却資産台帳」シートを入力したのち、「収支内訳書」シートの必要部分に入力の上、確認・印刷をしてください。</t>
    <rPh sb="22" eb="24">
      <t>ニュウリョク</t>
    </rPh>
    <rPh sb="30" eb="32">
      <t>シュウシ</t>
    </rPh>
    <rPh sb="32" eb="34">
      <t>ウチワケ</t>
    </rPh>
    <rPh sb="34" eb="35">
      <t>ショ</t>
    </rPh>
    <rPh sb="40" eb="42">
      <t>ヒツヨウ</t>
    </rPh>
    <rPh sb="42" eb="44">
      <t>ブブン</t>
    </rPh>
    <rPh sb="45" eb="47">
      <t>ニュウリョク</t>
    </rPh>
    <rPh sb="48" eb="49">
      <t>ウエ</t>
    </rPh>
    <rPh sb="50" eb="52">
      <t>カクニン</t>
    </rPh>
    <rPh sb="53" eb="55">
      <t>インサツ</t>
    </rPh>
    <phoneticPr fontId="2"/>
  </si>
  <si>
    <t>家族分は対象外</t>
    <rPh sb="0" eb="2">
      <t>カゾク</t>
    </rPh>
    <rPh sb="2" eb="3">
      <t>ブン</t>
    </rPh>
    <rPh sb="4" eb="7">
      <t>タイショウガイ</t>
    </rPh>
    <phoneticPr fontId="2"/>
  </si>
  <si>
    <t>農業に掛かる借入に対するもの、元金返済は対象外</t>
    <rPh sb="0" eb="2">
      <t>ノウギョウ</t>
    </rPh>
    <rPh sb="3" eb="4">
      <t>カ</t>
    </rPh>
    <rPh sb="6" eb="8">
      <t>カリイレ</t>
    </rPh>
    <rPh sb="9" eb="10">
      <t>タイ</t>
    </rPh>
    <rPh sb="15" eb="17">
      <t>ガンキン</t>
    </rPh>
    <rPh sb="17" eb="19">
      <t>ヘンサイ</t>
    </rPh>
    <rPh sb="20" eb="23">
      <t>タイショウガイ</t>
    </rPh>
    <phoneticPr fontId="2"/>
  </si>
  <si>
    <t>９</t>
    <phoneticPr fontId="2"/>
  </si>
  <si>
    <t>寒れいしゃ</t>
    <rPh sb="0" eb="1">
      <t>カン</t>
    </rPh>
    <phoneticPr fontId="2"/>
  </si>
  <si>
    <t>畦なみ</t>
    <rPh sb="0" eb="1">
      <t>アゼ</t>
    </rPh>
    <phoneticPr fontId="2"/>
  </si>
  <si>
    <t>価格が１０万円未満または、使用可能期間が１年のもの</t>
    <rPh sb="0" eb="2">
      <t>カカク</t>
    </rPh>
    <rPh sb="5" eb="7">
      <t>マンエン</t>
    </rPh>
    <rPh sb="7" eb="9">
      <t>ミマン</t>
    </rPh>
    <rPh sb="13" eb="15">
      <t>シヨウ</t>
    </rPh>
    <rPh sb="15" eb="17">
      <t>カノウ</t>
    </rPh>
    <rPh sb="17" eb="19">
      <t>キカン</t>
    </rPh>
    <rPh sb="21" eb="22">
      <t>ネン</t>
    </rPh>
    <phoneticPr fontId="2"/>
  </si>
  <si>
    <t>８</t>
    <phoneticPr fontId="2"/>
  </si>
  <si>
    <t>科　　　目</t>
    <rPh sb="0" eb="1">
      <t>カ</t>
    </rPh>
    <rPh sb="4" eb="5">
      <t>メ</t>
    </rPh>
    <phoneticPr fontId="2"/>
  </si>
  <si>
    <t>内　　　容</t>
    <rPh sb="0" eb="1">
      <t>ウチ</t>
    </rPh>
    <rPh sb="4" eb="5">
      <t>カタチ</t>
    </rPh>
    <phoneticPr fontId="2"/>
  </si>
  <si>
    <t>説　　　　　　　明</t>
    <rPh sb="0" eb="1">
      <t>セツ</t>
    </rPh>
    <rPh sb="8" eb="9">
      <t>メイ</t>
    </rPh>
    <phoneticPr fontId="2"/>
  </si>
  <si>
    <t>賄費</t>
    <rPh sb="0" eb="1">
      <t>マカナ</t>
    </rPh>
    <rPh sb="1" eb="2">
      <t>ヒ</t>
    </rPh>
    <phoneticPr fontId="2"/>
  </si>
  <si>
    <t>雇人への賄い費</t>
    <rPh sb="0" eb="1">
      <t>ヤト</t>
    </rPh>
    <rPh sb="1" eb="2">
      <t>ニン</t>
    </rPh>
    <rPh sb="4" eb="5">
      <t>マカナ</t>
    </rPh>
    <rPh sb="6" eb="7">
      <t>ヒ</t>
    </rPh>
    <phoneticPr fontId="2"/>
  </si>
  <si>
    <t>ｶﾝﾄﾘｰｴﾚﾍﾞｰﾀｰ、ﾗｲｽｾﾝﾀｰ</t>
    <phoneticPr fontId="2"/>
  </si>
  <si>
    <t>地主への地代等</t>
    <rPh sb="0" eb="2">
      <t>ジヌシ</t>
    </rPh>
    <rPh sb="4" eb="6">
      <t>チダイ</t>
    </rPh>
    <rPh sb="6" eb="7">
      <t>トウ</t>
    </rPh>
    <phoneticPr fontId="2"/>
  </si>
  <si>
    <t>農地、建物、農機具等の賃借料</t>
    <rPh sb="0" eb="2">
      <t>ノウチ</t>
    </rPh>
    <rPh sb="3" eb="5">
      <t>タテモノ</t>
    </rPh>
    <rPh sb="6" eb="9">
      <t>ノウキグ</t>
    </rPh>
    <rPh sb="9" eb="10">
      <t>トウ</t>
    </rPh>
    <rPh sb="11" eb="14">
      <t>チンシャクリョウ</t>
    </rPh>
    <phoneticPr fontId="2"/>
  </si>
  <si>
    <t>１０</t>
    <phoneticPr fontId="2"/>
  </si>
  <si>
    <t>自動車</t>
    <rPh sb="0" eb="3">
      <t>ジドウシャ</t>
    </rPh>
    <phoneticPr fontId="2"/>
  </si>
  <si>
    <t>農業用に使用した割合で按分</t>
    <rPh sb="0" eb="2">
      <t>ノウギョウ</t>
    </rPh>
    <rPh sb="2" eb="3">
      <t>ヨウ</t>
    </rPh>
    <rPh sb="4" eb="6">
      <t>シヨウ</t>
    </rPh>
    <rPh sb="8" eb="10">
      <t>ワリアイ</t>
    </rPh>
    <rPh sb="11" eb="13">
      <t>アンブン</t>
    </rPh>
    <phoneticPr fontId="2"/>
  </si>
  <si>
    <t>農業用に使用している割合で按分</t>
    <rPh sb="0" eb="2">
      <t>ノウギョウ</t>
    </rPh>
    <rPh sb="2" eb="3">
      <t>ヨウ</t>
    </rPh>
    <rPh sb="4" eb="6">
      <t>シヨウ</t>
    </rPh>
    <rPh sb="10" eb="12">
      <t>ワリアイ</t>
    </rPh>
    <rPh sb="13" eb="15">
      <t>アンブン</t>
    </rPh>
    <phoneticPr fontId="2"/>
  </si>
  <si>
    <t>１１</t>
    <phoneticPr fontId="2"/>
  </si>
  <si>
    <t>１２</t>
    <phoneticPr fontId="2"/>
  </si>
  <si>
    <t>借入利息</t>
    <rPh sb="0" eb="2">
      <t>カリイレ</t>
    </rPh>
    <rPh sb="2" eb="4">
      <t>リソク</t>
    </rPh>
    <phoneticPr fontId="2"/>
  </si>
  <si>
    <t>イ</t>
    <phoneticPr fontId="2"/>
  </si>
  <si>
    <t>農地や農業施設に掛かる固定資産税</t>
    <rPh sb="0" eb="2">
      <t>ノウチ</t>
    </rPh>
    <rPh sb="3" eb="5">
      <t>ノウギョウ</t>
    </rPh>
    <rPh sb="5" eb="7">
      <t>シセツ</t>
    </rPh>
    <rPh sb="8" eb="9">
      <t>カ</t>
    </rPh>
    <rPh sb="11" eb="13">
      <t>コテイ</t>
    </rPh>
    <rPh sb="13" eb="16">
      <t>シサンゼイ</t>
    </rPh>
    <phoneticPr fontId="2"/>
  </si>
  <si>
    <t>ロ</t>
    <phoneticPr fontId="2"/>
  </si>
  <si>
    <t>ハ</t>
    <phoneticPr fontId="2"/>
  </si>
  <si>
    <t>種付料</t>
    <rPh sb="0" eb="2">
      <t>タネツケ</t>
    </rPh>
    <rPh sb="2" eb="3">
      <t>リョウ</t>
    </rPh>
    <phoneticPr fontId="2"/>
  </si>
  <si>
    <t>子牛、子豚、ヒナ等の購入費</t>
    <rPh sb="0" eb="1">
      <t>コ</t>
    </rPh>
    <rPh sb="1" eb="2">
      <t>ウシ</t>
    </rPh>
    <rPh sb="3" eb="5">
      <t>コブタ</t>
    </rPh>
    <rPh sb="8" eb="9">
      <t>ナド</t>
    </rPh>
    <rPh sb="10" eb="13">
      <t>コウニュウヒ</t>
    </rPh>
    <phoneticPr fontId="2"/>
  </si>
  <si>
    <t>ニ</t>
    <phoneticPr fontId="2"/>
  </si>
  <si>
    <t>ホ</t>
    <phoneticPr fontId="2"/>
  </si>
  <si>
    <t>家畜等の餌代</t>
    <rPh sb="0" eb="2">
      <t>カチク</t>
    </rPh>
    <rPh sb="2" eb="3">
      <t>トウ</t>
    </rPh>
    <rPh sb="4" eb="5">
      <t>エサ</t>
    </rPh>
    <rPh sb="5" eb="6">
      <t>ダイ</t>
    </rPh>
    <phoneticPr fontId="2"/>
  </si>
  <si>
    <t>ヘ</t>
    <phoneticPr fontId="2"/>
  </si>
  <si>
    <t>かご</t>
    <phoneticPr fontId="2"/>
  </si>
  <si>
    <t>スコップ</t>
    <phoneticPr fontId="2"/>
  </si>
  <si>
    <t>バケツ</t>
    <phoneticPr fontId="2"/>
  </si>
  <si>
    <t>ホース</t>
    <phoneticPr fontId="2"/>
  </si>
  <si>
    <t>鎌（かま）</t>
    <rPh sb="0" eb="1">
      <t>カマ</t>
    </rPh>
    <phoneticPr fontId="2"/>
  </si>
  <si>
    <t>鍬（くわ）</t>
    <rPh sb="0" eb="1">
      <t>クワ</t>
    </rPh>
    <phoneticPr fontId="2"/>
  </si>
  <si>
    <t>農業用器具</t>
    <rPh sb="0" eb="3">
      <t>ノウギョウヨウ</t>
    </rPh>
    <rPh sb="3" eb="5">
      <t>キグ</t>
    </rPh>
    <phoneticPr fontId="2"/>
  </si>
  <si>
    <t>ト</t>
    <phoneticPr fontId="2"/>
  </si>
  <si>
    <t>チ</t>
    <phoneticPr fontId="2"/>
  </si>
  <si>
    <t>シート</t>
    <phoneticPr fontId="2"/>
  </si>
  <si>
    <t>なわ</t>
    <phoneticPr fontId="2"/>
  </si>
  <si>
    <t>ビニール</t>
    <phoneticPr fontId="2"/>
  </si>
  <si>
    <t>ムシロ</t>
    <phoneticPr fontId="2"/>
  </si>
  <si>
    <t>籾殻</t>
    <rPh sb="0" eb="1">
      <t>モミ</t>
    </rPh>
    <rPh sb="1" eb="2">
      <t>カラ</t>
    </rPh>
    <phoneticPr fontId="2"/>
  </si>
  <si>
    <t>わら</t>
    <phoneticPr fontId="2"/>
  </si>
  <si>
    <t>リ</t>
    <phoneticPr fontId="2"/>
  </si>
  <si>
    <t>ヌ</t>
    <phoneticPr fontId="2"/>
  </si>
  <si>
    <t>オイル</t>
    <phoneticPr fontId="2"/>
  </si>
  <si>
    <t>ガソリン</t>
    <phoneticPr fontId="2"/>
  </si>
  <si>
    <t>ル</t>
    <phoneticPr fontId="2"/>
  </si>
  <si>
    <t>エプロン</t>
    <phoneticPr fontId="2"/>
  </si>
  <si>
    <t>カッパ</t>
    <phoneticPr fontId="2"/>
  </si>
  <si>
    <t>シャツ</t>
    <phoneticPr fontId="2"/>
  </si>
  <si>
    <t>ズボン</t>
    <phoneticPr fontId="2"/>
  </si>
  <si>
    <t>マスク</t>
    <phoneticPr fontId="2"/>
  </si>
  <si>
    <t>水タビ、田靴</t>
    <rPh sb="0" eb="1">
      <t>ミズ</t>
    </rPh>
    <rPh sb="4" eb="5">
      <t>タ</t>
    </rPh>
    <rPh sb="5" eb="6">
      <t>クツ</t>
    </rPh>
    <phoneticPr fontId="2"/>
  </si>
  <si>
    <t>ヲ</t>
    <phoneticPr fontId="2"/>
  </si>
  <si>
    <t>自賠責保険</t>
    <rPh sb="0" eb="3">
      <t>ジバイセキ</t>
    </rPh>
    <rPh sb="3" eb="5">
      <t>ホケン</t>
    </rPh>
    <phoneticPr fontId="2"/>
  </si>
  <si>
    <t>ワ</t>
    <phoneticPr fontId="2"/>
  </si>
  <si>
    <t>カ</t>
    <phoneticPr fontId="2"/>
  </si>
  <si>
    <t>ツ</t>
    <phoneticPr fontId="2"/>
  </si>
  <si>
    <t>平成19年末で耐用期限到来のものでも９５％行ってない場合の償却累計額</t>
    <rPh sb="4" eb="6">
      <t>ネンマツ</t>
    </rPh>
    <rPh sb="7" eb="9">
      <t>タイヨウ</t>
    </rPh>
    <rPh sb="9" eb="11">
      <t>キゲン</t>
    </rPh>
    <rPh sb="11" eb="13">
      <t>トウライ</t>
    </rPh>
    <rPh sb="21" eb="22">
      <t>イ</t>
    </rPh>
    <rPh sb="26" eb="28">
      <t>バアイ</t>
    </rPh>
    <rPh sb="29" eb="31">
      <t>ショウキャク</t>
    </rPh>
    <rPh sb="31" eb="34">
      <t>ルイケイガク</t>
    </rPh>
    <phoneticPr fontId="2"/>
  </si>
  <si>
    <t xml:space="preserve">※償却期間が終らないうちに廃棄する場合は、まだ経費に算入していない金額を全て合計して、
</t>
    <rPh sb="1" eb="3">
      <t>ショウキャク</t>
    </rPh>
    <rPh sb="3" eb="5">
      <t>キカン</t>
    </rPh>
    <rPh sb="6" eb="7">
      <t>オワ</t>
    </rPh>
    <rPh sb="13" eb="15">
      <t>ハイキ</t>
    </rPh>
    <rPh sb="17" eb="19">
      <t>バアイ</t>
    </rPh>
    <rPh sb="23" eb="25">
      <t>ケイヒ</t>
    </rPh>
    <rPh sb="26" eb="28">
      <t>サンニュウ</t>
    </rPh>
    <rPh sb="33" eb="35">
      <t>キンガク</t>
    </rPh>
    <rPh sb="36" eb="37">
      <t>スベ</t>
    </rPh>
    <rPh sb="38" eb="40">
      <t>ゴウケイ</t>
    </rPh>
    <phoneticPr fontId="2"/>
  </si>
  <si>
    <t>廃棄した年の経費（除却損）に算入してください。</t>
    <phoneticPr fontId="2"/>
  </si>
  <si>
    <t>平成２３年分申告</t>
    <rPh sb="0" eb="2">
      <t>ヘイセイ</t>
    </rPh>
    <rPh sb="4" eb="6">
      <t>ネンブン</t>
    </rPh>
    <rPh sb="6" eb="8">
      <t>シンコク</t>
    </rPh>
    <phoneticPr fontId="2"/>
  </si>
  <si>
    <t>H27年分
普通償却費累計額</t>
    <rPh sb="3" eb="5">
      <t>ネンブン</t>
    </rPh>
    <rPh sb="6" eb="8">
      <t>フツウ</t>
    </rPh>
    <rPh sb="8" eb="10">
      <t>ショウキャクヒ</t>
    </rPh>
    <phoneticPr fontId="2"/>
  </si>
  <si>
    <t>H28年分
普通償却費累計額</t>
    <rPh sb="3" eb="5">
      <t>ネンブン</t>
    </rPh>
    <rPh sb="6" eb="8">
      <t>フツウ</t>
    </rPh>
    <rPh sb="8" eb="10">
      <t>ショウキャクヒ</t>
    </rPh>
    <phoneticPr fontId="2"/>
  </si>
  <si>
    <t>平成25年分申告</t>
    <rPh sb="0" eb="2">
      <t>ヘイセイ</t>
    </rPh>
    <rPh sb="4" eb="6">
      <t>ネンブン</t>
    </rPh>
    <rPh sb="6" eb="8">
      <t>シンコク</t>
    </rPh>
    <phoneticPr fontId="2"/>
  </si>
  <si>
    <t>平成26年分申告</t>
    <rPh sb="0" eb="2">
      <t>ヘイセイ</t>
    </rPh>
    <rPh sb="4" eb="6">
      <t>ネンブン</t>
    </rPh>
    <rPh sb="6" eb="8">
      <t>シンコク</t>
    </rPh>
    <phoneticPr fontId="2"/>
  </si>
  <si>
    <t>平成28年分申告</t>
    <rPh sb="0" eb="2">
      <t>ヘイセイ</t>
    </rPh>
    <rPh sb="4" eb="6">
      <t>ネンブン</t>
    </rPh>
    <rPh sb="6" eb="8">
      <t>シンコク</t>
    </rPh>
    <phoneticPr fontId="2"/>
  </si>
  <si>
    <t>平成29年分申告</t>
    <rPh sb="0" eb="2">
      <t>ヘイセイ</t>
    </rPh>
    <rPh sb="4" eb="6">
      <t>ネンブン</t>
    </rPh>
    <rPh sb="6" eb="8">
      <t>シンコク</t>
    </rPh>
    <phoneticPr fontId="2"/>
  </si>
  <si>
    <t>申告の際には「収支内訳書（表）（裏）」を持参してください。</t>
    <rPh sb="0" eb="2">
      <t>シンコク</t>
    </rPh>
    <rPh sb="3" eb="4">
      <t>サイ</t>
    </rPh>
    <rPh sb="7" eb="9">
      <t>シュウシ</t>
    </rPh>
    <rPh sb="9" eb="12">
      <t>ウチワケショ</t>
    </rPh>
    <rPh sb="13" eb="14">
      <t>オモテ</t>
    </rPh>
    <rPh sb="16" eb="17">
      <t>ウラ</t>
    </rPh>
    <rPh sb="20" eb="22">
      <t>ジサン</t>
    </rPh>
    <phoneticPr fontId="2"/>
  </si>
  <si>
    <t>構築物・機械等</t>
    <rPh sb="0" eb="3">
      <t>コウチクブツ</t>
    </rPh>
    <rPh sb="4" eb="7">
      <t>キカイトウ</t>
    </rPh>
    <phoneticPr fontId="2"/>
  </si>
  <si>
    <t>種類</t>
    <rPh sb="0" eb="2">
      <t>シュルイ</t>
    </rPh>
    <phoneticPr fontId="2"/>
  </si>
  <si>
    <t>細目</t>
    <rPh sb="0" eb="2">
      <t>サイモク</t>
    </rPh>
    <phoneticPr fontId="2"/>
  </si>
  <si>
    <t>平成20年分まで</t>
    <rPh sb="0" eb="2">
      <t>ヘイセイ</t>
    </rPh>
    <rPh sb="4" eb="6">
      <t>ネンブン</t>
    </rPh>
    <phoneticPr fontId="2"/>
  </si>
  <si>
    <t>平成21年分から</t>
    <rPh sb="0" eb="2">
      <t>ヘイセイ</t>
    </rPh>
    <rPh sb="4" eb="6">
      <t>ネンブン</t>
    </rPh>
    <phoneticPr fontId="2"/>
  </si>
  <si>
    <t>農林業用の構築物（主としてコンクリート造のもの）</t>
    <rPh sb="0" eb="2">
      <t>ノウリン</t>
    </rPh>
    <rPh sb="2" eb="3">
      <t>ギョウ</t>
    </rPh>
    <rPh sb="3" eb="4">
      <t>ヨウ</t>
    </rPh>
    <rPh sb="5" eb="8">
      <t>コウチクブツ</t>
    </rPh>
    <rPh sb="9" eb="10">
      <t>シュ</t>
    </rPh>
    <rPh sb="19" eb="20">
      <t>ゾウ</t>
    </rPh>
    <phoneticPr fontId="2"/>
  </si>
  <si>
    <t>果樹棚又はホップ棚</t>
    <rPh sb="0" eb="2">
      <t>カジュ</t>
    </rPh>
    <rPh sb="2" eb="3">
      <t>タナ</t>
    </rPh>
    <rPh sb="3" eb="4">
      <t>マタ</t>
    </rPh>
    <rPh sb="8" eb="9">
      <t>タナ</t>
    </rPh>
    <phoneticPr fontId="2"/>
  </si>
  <si>
    <t>17年</t>
    <rPh sb="2" eb="3">
      <t>ネン</t>
    </rPh>
    <phoneticPr fontId="2"/>
  </si>
  <si>
    <t>14年</t>
    <rPh sb="2" eb="3">
      <t>ネン</t>
    </rPh>
    <phoneticPr fontId="2"/>
  </si>
  <si>
    <t>その他のもの</t>
    <rPh sb="2" eb="3">
      <t>タ</t>
    </rPh>
    <phoneticPr fontId="2"/>
  </si>
  <si>
    <t>20年</t>
    <rPh sb="2" eb="3">
      <t>ネン</t>
    </rPh>
    <phoneticPr fontId="2"/>
  </si>
  <si>
    <t>農林業用の構築物</t>
    <rPh sb="0" eb="2">
      <t>ノウリン</t>
    </rPh>
    <rPh sb="2" eb="3">
      <t>ギョウ</t>
    </rPh>
    <rPh sb="3" eb="4">
      <t>ヨウ</t>
    </rPh>
    <rPh sb="5" eb="8">
      <t>コウチクブツ</t>
    </rPh>
    <phoneticPr fontId="2"/>
  </si>
  <si>
    <t>主として金属造のもの</t>
    <rPh sb="0" eb="1">
      <t>シュ</t>
    </rPh>
    <rPh sb="4" eb="6">
      <t>キンゾク</t>
    </rPh>
    <rPh sb="6" eb="7">
      <t>ゾウ</t>
    </rPh>
    <phoneticPr fontId="2"/>
  </si>
  <si>
    <t>15年</t>
    <rPh sb="2" eb="3">
      <t>ネン</t>
    </rPh>
    <phoneticPr fontId="2"/>
  </si>
  <si>
    <t>主として木造のもの</t>
    <rPh sb="0" eb="1">
      <t>シュ</t>
    </rPh>
    <rPh sb="4" eb="6">
      <t>モクゾウ</t>
    </rPh>
    <phoneticPr fontId="2"/>
  </si>
  <si>
    <t>5年</t>
    <rPh sb="1" eb="2">
      <t>ネン</t>
    </rPh>
    <phoneticPr fontId="2"/>
  </si>
  <si>
    <t>土管を主としたもの（暗渠など）</t>
    <rPh sb="0" eb="2">
      <t>ドカン</t>
    </rPh>
    <rPh sb="3" eb="4">
      <t>シュ</t>
    </rPh>
    <rPh sb="10" eb="12">
      <t>アンキョ</t>
    </rPh>
    <phoneticPr fontId="2"/>
  </si>
  <si>
    <t>10年</t>
    <rPh sb="2" eb="3">
      <t>ネン</t>
    </rPh>
    <phoneticPr fontId="2"/>
  </si>
  <si>
    <t>8年</t>
    <rPh sb="1" eb="2">
      <t>ネン</t>
    </rPh>
    <phoneticPr fontId="2"/>
  </si>
  <si>
    <t>電動機</t>
    <rPh sb="0" eb="3">
      <t>デンドウキ</t>
    </rPh>
    <phoneticPr fontId="2"/>
  </si>
  <si>
    <t>歩行型トラクター</t>
    <rPh sb="0" eb="3">
      <t>ホコウガタ</t>
    </rPh>
    <phoneticPr fontId="2"/>
  </si>
  <si>
    <t>乗用型トラクター</t>
    <rPh sb="0" eb="2">
      <t>ジョウヨウ</t>
    </rPh>
    <rPh sb="2" eb="3">
      <t>カタ</t>
    </rPh>
    <phoneticPr fontId="2"/>
  </si>
  <si>
    <t>耕うん整地用機具</t>
    <rPh sb="0" eb="1">
      <t>タガヤシ</t>
    </rPh>
    <rPh sb="3" eb="6">
      <t>セイチヨウ</t>
    </rPh>
    <rPh sb="6" eb="8">
      <t>キグ</t>
    </rPh>
    <phoneticPr fontId="2"/>
  </si>
  <si>
    <t>管理機、ロータリー、ハロー、
代掻機、うねたて機など</t>
    <rPh sb="0" eb="2">
      <t>カンリ</t>
    </rPh>
    <rPh sb="2" eb="3">
      <t>キ</t>
    </rPh>
    <rPh sb="15" eb="17">
      <t>シロカ</t>
    </rPh>
    <rPh sb="17" eb="18">
      <t>キ</t>
    </rPh>
    <rPh sb="23" eb="24">
      <t>キ</t>
    </rPh>
    <phoneticPr fontId="2"/>
  </si>
  <si>
    <t>耕土造成改良用機具</t>
    <rPh sb="0" eb="2">
      <t>コウド</t>
    </rPh>
    <rPh sb="2" eb="4">
      <t>ゾウセイ</t>
    </rPh>
    <rPh sb="4" eb="7">
      <t>カイリョウヨウ</t>
    </rPh>
    <rPh sb="7" eb="9">
      <t>キグ</t>
    </rPh>
    <phoneticPr fontId="2"/>
  </si>
  <si>
    <t>抜根機、みぞ堀機、穴掘機など</t>
    <rPh sb="0" eb="1">
      <t>ヌ</t>
    </rPh>
    <rPh sb="1" eb="2">
      <t>ネ</t>
    </rPh>
    <rPh sb="2" eb="3">
      <t>キ</t>
    </rPh>
    <rPh sb="6" eb="7">
      <t>ホリ</t>
    </rPh>
    <rPh sb="7" eb="8">
      <t>キ</t>
    </rPh>
    <rPh sb="9" eb="11">
      <t>アナホ</t>
    </rPh>
    <rPh sb="11" eb="12">
      <t>キ</t>
    </rPh>
    <phoneticPr fontId="2"/>
  </si>
  <si>
    <t>栽培管理用機具</t>
    <rPh sb="0" eb="2">
      <t>サイバイ</t>
    </rPh>
    <rPh sb="2" eb="5">
      <t>カンリヨウ</t>
    </rPh>
    <rPh sb="5" eb="7">
      <t>キグ</t>
    </rPh>
    <phoneticPr fontId="2"/>
  </si>
  <si>
    <t>田植機、育苗機、は種機、たい肥散布機、中耕除草機、スプリンクラー、動力剪定機、剪枝機、走行式作業台など</t>
    <rPh sb="0" eb="2">
      <t>タウエ</t>
    </rPh>
    <rPh sb="2" eb="3">
      <t>キ</t>
    </rPh>
    <rPh sb="4" eb="6">
      <t>イクビョウ</t>
    </rPh>
    <rPh sb="6" eb="7">
      <t>キ</t>
    </rPh>
    <rPh sb="9" eb="10">
      <t>シュ</t>
    </rPh>
    <rPh sb="10" eb="11">
      <t>キ</t>
    </rPh>
    <rPh sb="14" eb="15">
      <t>ヒ</t>
    </rPh>
    <rPh sb="15" eb="17">
      <t>サンプ</t>
    </rPh>
    <rPh sb="17" eb="18">
      <t>キ</t>
    </rPh>
    <rPh sb="19" eb="20">
      <t>チュウ</t>
    </rPh>
    <rPh sb="20" eb="21">
      <t>コウ</t>
    </rPh>
    <rPh sb="21" eb="24">
      <t>ジョソウキ</t>
    </rPh>
    <rPh sb="33" eb="35">
      <t>ドウリョク</t>
    </rPh>
    <rPh sb="35" eb="37">
      <t>センテイ</t>
    </rPh>
    <rPh sb="37" eb="38">
      <t>キ</t>
    </rPh>
    <rPh sb="39" eb="40">
      <t>セン</t>
    </rPh>
    <rPh sb="40" eb="41">
      <t>エダ</t>
    </rPh>
    <rPh sb="41" eb="42">
      <t>キ</t>
    </rPh>
    <rPh sb="43" eb="45">
      <t>ソウコウ</t>
    </rPh>
    <rPh sb="45" eb="46">
      <t>シキ</t>
    </rPh>
    <rPh sb="46" eb="48">
      <t>サギョウ</t>
    </rPh>
    <rPh sb="48" eb="49">
      <t>ダイ</t>
    </rPh>
    <phoneticPr fontId="2"/>
  </si>
  <si>
    <t>防除用機具</t>
    <rPh sb="0" eb="3">
      <t>ボウジョヨウ</t>
    </rPh>
    <rPh sb="3" eb="5">
      <t>キグ</t>
    </rPh>
    <phoneticPr fontId="2"/>
  </si>
  <si>
    <t>スピードスプレーヤ、散粉機、噴霧機など</t>
    <rPh sb="10" eb="11">
      <t>チ</t>
    </rPh>
    <rPh sb="11" eb="12">
      <t>コナ</t>
    </rPh>
    <rPh sb="12" eb="13">
      <t>キ</t>
    </rPh>
    <rPh sb="14" eb="16">
      <t>フンム</t>
    </rPh>
    <rPh sb="16" eb="17">
      <t>キ</t>
    </rPh>
    <phoneticPr fontId="2"/>
  </si>
  <si>
    <t>穀類収穫調整用機具</t>
    <rPh sb="0" eb="2">
      <t>コクルイ</t>
    </rPh>
    <rPh sb="2" eb="4">
      <t>シュウカク</t>
    </rPh>
    <rPh sb="4" eb="7">
      <t>チョウセイヨウ</t>
    </rPh>
    <rPh sb="7" eb="9">
      <t>キグ</t>
    </rPh>
    <phoneticPr fontId="2"/>
  </si>
  <si>
    <t>自脱型コンバイン、バインダー、わら処理カッターなど</t>
    <rPh sb="0" eb="1">
      <t>ジ</t>
    </rPh>
    <rPh sb="1" eb="2">
      <t>ダツ</t>
    </rPh>
    <rPh sb="2" eb="3">
      <t>ガタ</t>
    </rPh>
    <rPh sb="17" eb="19">
      <t>ショリ</t>
    </rPh>
    <phoneticPr fontId="2"/>
  </si>
  <si>
    <t>普通型コンバイン、もみすり機、脱穀機（ハーベスター）など</t>
    <rPh sb="0" eb="3">
      <t>フツウガタ</t>
    </rPh>
    <rPh sb="13" eb="14">
      <t>キ</t>
    </rPh>
    <rPh sb="15" eb="18">
      <t>ダッコクキ</t>
    </rPh>
    <phoneticPr fontId="2"/>
  </si>
  <si>
    <t>飼料作物調整用機具</t>
    <rPh sb="0" eb="2">
      <t>シリョウ</t>
    </rPh>
    <rPh sb="2" eb="4">
      <t>サクモツ</t>
    </rPh>
    <rPh sb="4" eb="7">
      <t>チョウセイヨウ</t>
    </rPh>
    <rPh sb="7" eb="9">
      <t>キグ</t>
    </rPh>
    <phoneticPr fontId="2"/>
  </si>
  <si>
    <t>モーア、ヘーテッダーなど</t>
    <phoneticPr fontId="2"/>
  </si>
  <si>
    <t>自走式モーアコンディショナーなど</t>
    <rPh sb="0" eb="3">
      <t>ジソウシキ</t>
    </rPh>
    <phoneticPr fontId="2"/>
  </si>
  <si>
    <t>果樹、野菜収穫調整用機具</t>
    <rPh sb="0" eb="2">
      <t>カジュ</t>
    </rPh>
    <rPh sb="3" eb="5">
      <t>ヤサイ</t>
    </rPh>
    <rPh sb="5" eb="7">
      <t>シュウカク</t>
    </rPh>
    <rPh sb="7" eb="10">
      <t>チョウセイヨウ</t>
    </rPh>
    <rPh sb="10" eb="12">
      <t>キグ</t>
    </rPh>
    <phoneticPr fontId="2"/>
  </si>
  <si>
    <t>野菜洗浄機、洗浄機及び掘取機など</t>
    <rPh sb="0" eb="2">
      <t>ヤサイ</t>
    </rPh>
    <rPh sb="2" eb="4">
      <t>センジョウ</t>
    </rPh>
    <rPh sb="4" eb="5">
      <t>キ</t>
    </rPh>
    <rPh sb="6" eb="8">
      <t>センジョウ</t>
    </rPh>
    <rPh sb="8" eb="9">
      <t>キ</t>
    </rPh>
    <rPh sb="9" eb="10">
      <t>オヨ</t>
    </rPh>
    <rPh sb="11" eb="12">
      <t>ホ</t>
    </rPh>
    <rPh sb="12" eb="13">
      <t>ト</t>
    </rPh>
    <rPh sb="13" eb="14">
      <t>キ</t>
    </rPh>
    <phoneticPr fontId="2"/>
  </si>
  <si>
    <t>果実洗浄機、しいたけ乾燥機など</t>
    <rPh sb="0" eb="2">
      <t>カジツ</t>
    </rPh>
    <rPh sb="2" eb="4">
      <t>センジョウ</t>
    </rPh>
    <rPh sb="4" eb="5">
      <t>キ</t>
    </rPh>
    <rPh sb="10" eb="13">
      <t>カンソウキ</t>
    </rPh>
    <phoneticPr fontId="2"/>
  </si>
  <si>
    <t>運搬用器具</t>
    <rPh sb="0" eb="3">
      <t>ウンパンヨウ</t>
    </rPh>
    <rPh sb="3" eb="5">
      <t>キグ</t>
    </rPh>
    <phoneticPr fontId="2"/>
  </si>
  <si>
    <t>トレーラ、リアカー、動力運搬車（１輪又は２輪）など</t>
    <rPh sb="10" eb="12">
      <t>ドウリョク</t>
    </rPh>
    <rPh sb="12" eb="15">
      <t>ウンパンシャ</t>
    </rPh>
    <rPh sb="17" eb="18">
      <t>リン</t>
    </rPh>
    <rPh sb="18" eb="19">
      <t>マタ</t>
    </rPh>
    <rPh sb="21" eb="22">
      <t>リン</t>
    </rPh>
    <phoneticPr fontId="2"/>
  </si>
  <si>
    <t>4年</t>
    <rPh sb="1" eb="2">
      <t>ネン</t>
    </rPh>
    <phoneticPr fontId="2"/>
  </si>
  <si>
    <t>精米機</t>
    <rPh sb="0" eb="3">
      <t>セイマイキ</t>
    </rPh>
    <phoneticPr fontId="2"/>
  </si>
  <si>
    <t>金属製のもの</t>
    <rPh sb="0" eb="3">
      <t>キンゾクセイ</t>
    </rPh>
    <phoneticPr fontId="2"/>
  </si>
  <si>
    <t>非金属製のもの</t>
    <rPh sb="0" eb="1">
      <t>ヒ</t>
    </rPh>
    <rPh sb="1" eb="4">
      <t>キンゾクセイ</t>
    </rPh>
    <phoneticPr fontId="2"/>
  </si>
  <si>
    <t>種類・用途</t>
    <rPh sb="0" eb="2">
      <t>シュルイ</t>
    </rPh>
    <rPh sb="3" eb="5">
      <t>ヨウト</t>
    </rPh>
    <phoneticPr fontId="2"/>
  </si>
  <si>
    <t>木造・合成樹脂造のもの</t>
    <rPh sb="0" eb="2">
      <t>モクゾウ</t>
    </rPh>
    <rPh sb="3" eb="5">
      <t>ゴウセイ</t>
    </rPh>
    <rPh sb="5" eb="7">
      <t>ジュシ</t>
    </rPh>
    <rPh sb="7" eb="8">
      <t>ゾウ</t>
    </rPh>
    <phoneticPr fontId="2"/>
  </si>
  <si>
    <t>店舗用、住宅用のもの</t>
    <rPh sb="0" eb="3">
      <t>テンポヨウ</t>
    </rPh>
    <rPh sb="4" eb="7">
      <t>ジュウタクヨウ</t>
    </rPh>
    <phoneticPr fontId="2"/>
  </si>
  <si>
    <t>22年</t>
    <rPh sb="2" eb="3">
      <t>ネン</t>
    </rPh>
    <phoneticPr fontId="2"/>
  </si>
  <si>
    <t>倉庫、作業場用のもの</t>
    <rPh sb="0" eb="2">
      <t>ソウコ</t>
    </rPh>
    <rPh sb="3" eb="5">
      <t>サギョウ</t>
    </rPh>
    <rPh sb="5" eb="6">
      <t>ジョウ</t>
    </rPh>
    <rPh sb="6" eb="7">
      <t>ヨウ</t>
    </rPh>
    <phoneticPr fontId="2"/>
  </si>
  <si>
    <t>木骨モルタル造のもの</t>
    <rPh sb="0" eb="1">
      <t>キ</t>
    </rPh>
    <rPh sb="1" eb="2">
      <t>ホネ</t>
    </rPh>
    <rPh sb="6" eb="7">
      <t>ゾウ</t>
    </rPh>
    <phoneticPr fontId="2"/>
  </si>
  <si>
    <t>簡易建物</t>
    <rPh sb="0" eb="2">
      <t>カンイ</t>
    </rPh>
    <rPh sb="2" eb="4">
      <t>タテモノ</t>
    </rPh>
    <phoneticPr fontId="2"/>
  </si>
  <si>
    <t>木製主要柱が10ｃｍ角以下のもので、土居ぶき、杉皮ぶき、ルーフィングぶき又はトタンぶきのもの</t>
    <rPh sb="0" eb="2">
      <t>モクセイ</t>
    </rPh>
    <rPh sb="2" eb="4">
      <t>シュヨウ</t>
    </rPh>
    <rPh sb="4" eb="5">
      <t>ハシラ</t>
    </rPh>
    <rPh sb="10" eb="11">
      <t>カク</t>
    </rPh>
    <rPh sb="11" eb="13">
      <t>イカ</t>
    </rPh>
    <rPh sb="18" eb="20">
      <t>ドイ</t>
    </rPh>
    <rPh sb="23" eb="24">
      <t>スギ</t>
    </rPh>
    <rPh sb="24" eb="25">
      <t>カワ</t>
    </rPh>
    <rPh sb="36" eb="37">
      <t>マタ</t>
    </rPh>
    <phoneticPr fontId="2"/>
  </si>
  <si>
    <t>掘立造のもの及び仮設のもの</t>
    <rPh sb="0" eb="2">
      <t>ホッタテ</t>
    </rPh>
    <rPh sb="2" eb="3">
      <t>ゾウ</t>
    </rPh>
    <rPh sb="6" eb="7">
      <t>オヨ</t>
    </rPh>
    <rPh sb="8" eb="10">
      <t>カセツ</t>
    </rPh>
    <phoneticPr fontId="2"/>
  </si>
  <si>
    <t>7年</t>
    <rPh sb="1" eb="2">
      <t>ネン</t>
    </rPh>
    <phoneticPr fontId="2"/>
  </si>
  <si>
    <t>車両･運搬具</t>
    <rPh sb="0" eb="2">
      <t>シャリョウ</t>
    </rPh>
    <rPh sb="3" eb="5">
      <t>ウンパン</t>
    </rPh>
    <rPh sb="5" eb="6">
      <t>グ</t>
    </rPh>
    <phoneticPr fontId="2"/>
  </si>
  <si>
    <t>構造・用途</t>
    <rPh sb="0" eb="2">
      <t>コウゾウ</t>
    </rPh>
    <rPh sb="3" eb="5">
      <t>ヨウト</t>
    </rPh>
    <phoneticPr fontId="2"/>
  </si>
  <si>
    <t>一般用のもの</t>
    <rPh sb="0" eb="3">
      <t>イッパンヨウ</t>
    </rPh>
    <phoneticPr fontId="2"/>
  </si>
  <si>
    <t xml:space="preserve">
4年
4年
5年
6年</t>
    <rPh sb="2" eb="3">
      <t>ネン</t>
    </rPh>
    <rPh sb="6" eb="7">
      <t>ネン</t>
    </rPh>
    <rPh sb="9" eb="10">
      <t>ネン</t>
    </rPh>
    <rPh sb="12" eb="13">
      <t>ネン</t>
    </rPh>
    <phoneticPr fontId="2"/>
  </si>
  <si>
    <t>2輪・3輪自動車</t>
    <rPh sb="1" eb="2">
      <t>リン</t>
    </rPh>
    <rPh sb="4" eb="5">
      <t>リン</t>
    </rPh>
    <rPh sb="5" eb="8">
      <t>ジドウシャ</t>
    </rPh>
    <phoneticPr fontId="2"/>
  </si>
  <si>
    <t>3年</t>
    <rPh sb="1" eb="2">
      <t>ネン</t>
    </rPh>
    <phoneticPr fontId="2"/>
  </si>
  <si>
    <t>自転車</t>
    <rPh sb="0" eb="3">
      <t>ジテンシャ</t>
    </rPh>
    <phoneticPr fontId="2"/>
  </si>
  <si>
    <t>2年</t>
    <rPh sb="1" eb="2">
      <t>ネン</t>
    </rPh>
    <phoneticPr fontId="2"/>
  </si>
  <si>
    <t>トラクター</t>
    <phoneticPr fontId="2"/>
  </si>
  <si>
    <t>平成27年分申告</t>
    <rPh sb="0" eb="2">
      <t>ヘイセイ</t>
    </rPh>
    <rPh sb="4" eb="6">
      <t>ネンブン</t>
    </rPh>
    <rPh sb="6" eb="8">
      <t>シンコク</t>
    </rPh>
    <phoneticPr fontId="2"/>
  </si>
  <si>
    <t>償却資産耐用年数表</t>
    <rPh sb="0" eb="2">
      <t>ショウキャク</t>
    </rPh>
    <rPh sb="2" eb="4">
      <t>シサン</t>
    </rPh>
    <rPh sb="4" eb="6">
      <t>タイヨウ</t>
    </rPh>
    <rPh sb="6" eb="8">
      <t>ネンスウ</t>
    </rPh>
    <rPh sb="8" eb="9">
      <t>ヒョウ</t>
    </rPh>
    <phoneticPr fontId="2"/>
  </si>
  <si>
    <t>H29年分
普通償却費累計額</t>
    <rPh sb="3" eb="5">
      <t>ネンブン</t>
    </rPh>
    <rPh sb="6" eb="8">
      <t>フツウ</t>
    </rPh>
    <rPh sb="8" eb="10">
      <t>ショウキャクヒ</t>
    </rPh>
    <phoneticPr fontId="2"/>
  </si>
  <si>
    <t>平成</t>
    <rPh sb="0" eb="2">
      <t>ヘイセイ</t>
    </rPh>
    <phoneticPr fontId="2"/>
  </si>
  <si>
    <t>令和</t>
    <rPh sb="0" eb="2">
      <t>レイワ</t>
    </rPh>
    <phoneticPr fontId="2"/>
  </si>
  <si>
    <t>令和3年分申告</t>
    <rPh sb="0" eb="2">
      <t>レイワ</t>
    </rPh>
    <rPh sb="3" eb="5">
      <t>ネンブン</t>
    </rPh>
    <rPh sb="4" eb="5">
      <t>ヘイネン</t>
    </rPh>
    <rPh sb="5" eb="7">
      <t>シンコク</t>
    </rPh>
    <phoneticPr fontId="2"/>
  </si>
  <si>
    <t>令和4年分申告</t>
    <rPh sb="0" eb="2">
      <t>レイワ</t>
    </rPh>
    <rPh sb="3" eb="5">
      <t>ネンブン</t>
    </rPh>
    <rPh sb="4" eb="5">
      <t>ヘイネン</t>
    </rPh>
    <rPh sb="5" eb="7">
      <t>シンコク</t>
    </rPh>
    <phoneticPr fontId="2"/>
  </si>
  <si>
    <t>元</t>
    <rPh sb="0" eb="1">
      <t>ガン</t>
    </rPh>
    <phoneticPr fontId="2"/>
  </si>
  <si>
    <t>年分 月 別 総 括 表</t>
    <rPh sb="0" eb="1">
      <t>トシ</t>
    </rPh>
    <rPh sb="1" eb="2">
      <t>ブン</t>
    </rPh>
    <rPh sb="3" eb="4">
      <t>ツキ</t>
    </rPh>
    <rPh sb="5" eb="6">
      <t>ベツ</t>
    </rPh>
    <rPh sb="7" eb="8">
      <t>ソウ</t>
    </rPh>
    <rPh sb="9" eb="10">
      <t>カツ</t>
    </rPh>
    <rPh sb="11" eb="12">
      <t>ヒョウ</t>
    </rPh>
    <phoneticPr fontId="2"/>
  </si>
  <si>
    <t>R元年分
普通償却費累計額</t>
    <rPh sb="1" eb="2">
      <t>ガン</t>
    </rPh>
    <rPh sb="2" eb="4">
      <t>ネンブン</t>
    </rPh>
    <rPh sb="5" eb="7">
      <t>フツウ</t>
    </rPh>
    <rPh sb="7" eb="9">
      <t>ショウキャクヒ</t>
    </rPh>
    <phoneticPr fontId="2"/>
  </si>
  <si>
    <t>R2年分
普通償却費累計額</t>
    <rPh sb="2" eb="4">
      <t>ネンブン</t>
    </rPh>
    <rPh sb="5" eb="7">
      <t>フツウ</t>
    </rPh>
    <rPh sb="7" eb="9">
      <t>ショウキャクヒ</t>
    </rPh>
    <phoneticPr fontId="2"/>
  </si>
  <si>
    <t>R3年分
普通償却費累計額</t>
    <rPh sb="2" eb="4">
      <t>ネンブン</t>
    </rPh>
    <rPh sb="5" eb="7">
      <t>フツウ</t>
    </rPh>
    <rPh sb="7" eb="9">
      <t>ショウキャクヒ</t>
    </rPh>
    <phoneticPr fontId="2"/>
  </si>
  <si>
    <t>R4年分
普通償却費累計額</t>
    <rPh sb="2" eb="4">
      <t>ネンブン</t>
    </rPh>
    <rPh sb="5" eb="7">
      <t>フツウ</t>
    </rPh>
    <rPh sb="7" eb="9">
      <t>ショウキャクヒ</t>
    </rPh>
    <phoneticPr fontId="2"/>
  </si>
  <si>
    <t>平成30年分申告</t>
    <rPh sb="0" eb="2">
      <t>ヘイセイ</t>
    </rPh>
    <rPh sb="4" eb="6">
      <t>ネンブン</t>
    </rPh>
    <rPh sb="6" eb="8">
      <t>シンコク</t>
    </rPh>
    <phoneticPr fontId="2"/>
  </si>
  <si>
    <t>令和元年分申告</t>
    <rPh sb="0" eb="2">
      <t>レイワ</t>
    </rPh>
    <rPh sb="2" eb="4">
      <t>ガンネン</t>
    </rPh>
    <rPh sb="4" eb="5">
      <t>ヘイネン</t>
    </rPh>
    <rPh sb="5" eb="7">
      <t>シンコク</t>
    </rPh>
    <phoneticPr fontId="2"/>
  </si>
  <si>
    <t>令和2年分申告</t>
    <rPh sb="0" eb="2">
      <t>レイワ</t>
    </rPh>
    <rPh sb="3" eb="5">
      <t>ネンブン</t>
    </rPh>
    <rPh sb="4" eb="5">
      <t>ヘイネン</t>
    </rPh>
    <rPh sb="5" eb="7">
      <t>シンコク</t>
    </rPh>
    <phoneticPr fontId="2"/>
  </si>
  <si>
    <t>令和    年    月    日提出</t>
    <rPh sb="0" eb="2">
      <t>レイワ</t>
    </rPh>
    <rPh sb="6" eb="7">
      <t>ネン</t>
    </rPh>
    <rPh sb="11" eb="12">
      <t>ツキ</t>
    </rPh>
    <rPh sb="16" eb="17">
      <t>ヒ</t>
    </rPh>
    <rPh sb="17" eb="19">
      <t>テイシュツ</t>
    </rPh>
    <phoneticPr fontId="2"/>
  </si>
  <si>
    <t>果樹・牛馬等の育成費用の計算（販売用の牛馬、受託した牛馬は除きます。）</t>
    <rPh sb="0" eb="2">
      <t>カジュ</t>
    </rPh>
    <rPh sb="3" eb="5">
      <t>ギュウバ</t>
    </rPh>
    <rPh sb="5" eb="6">
      <t>トウ</t>
    </rPh>
    <rPh sb="7" eb="9">
      <t>イクセイ</t>
    </rPh>
    <rPh sb="9" eb="11">
      <t>ヒヨウ</t>
    </rPh>
    <rPh sb="12" eb="14">
      <t>ケイサン</t>
    </rPh>
    <rPh sb="15" eb="18">
      <t>ハンバイヨウ</t>
    </rPh>
    <rPh sb="19" eb="21">
      <t>ギュウバ</t>
    </rPh>
    <rPh sb="22" eb="24">
      <t>ジュタク</t>
    </rPh>
    <rPh sb="26" eb="28">
      <t>ギュウバ</t>
    </rPh>
    <rPh sb="29" eb="30">
      <t>ノゾ</t>
    </rPh>
    <phoneticPr fontId="2"/>
  </si>
  <si>
    <t>自動車税（種別割）（R1.10.1以降取得）</t>
    <rPh sb="0" eb="3">
      <t>ジドウシャ</t>
    </rPh>
    <rPh sb="3" eb="4">
      <t>ゼイ</t>
    </rPh>
    <rPh sb="5" eb="7">
      <t>シュベツ</t>
    </rPh>
    <rPh sb="7" eb="8">
      <t>ワリ</t>
    </rPh>
    <rPh sb="17" eb="19">
      <t>イコウ</t>
    </rPh>
    <rPh sb="19" eb="21">
      <t>シュトク</t>
    </rPh>
    <phoneticPr fontId="2"/>
  </si>
  <si>
    <t>自動車税（R1.9.30以前取得）</t>
    <rPh sb="0" eb="3">
      <t>ジドウシャ</t>
    </rPh>
    <rPh sb="3" eb="4">
      <t>ゼイ</t>
    </rPh>
    <rPh sb="12" eb="14">
      <t>イゼン</t>
    </rPh>
    <rPh sb="14" eb="16">
      <t>シュトク</t>
    </rPh>
    <phoneticPr fontId="2"/>
  </si>
  <si>
    <t>自動車取得税（R1.9.30以前取得）</t>
    <rPh sb="0" eb="3">
      <t>ジドウシャ</t>
    </rPh>
    <rPh sb="3" eb="5">
      <t>シュトク</t>
    </rPh>
    <rPh sb="5" eb="6">
      <t>ゼイ</t>
    </rPh>
    <rPh sb="14" eb="16">
      <t>イゼン</t>
    </rPh>
    <rPh sb="16" eb="18">
      <t>シュトク</t>
    </rPh>
    <phoneticPr fontId="2"/>
  </si>
  <si>
    <t>自動車税環境性能割（R1.10.1以降取得）</t>
    <rPh sb="0" eb="3">
      <t>ジドウシャ</t>
    </rPh>
    <rPh sb="3" eb="4">
      <t>ゼイ</t>
    </rPh>
    <rPh sb="4" eb="6">
      <t>カンキョウ</t>
    </rPh>
    <rPh sb="6" eb="8">
      <t>セイノウ</t>
    </rPh>
    <rPh sb="8" eb="9">
      <t>ワリ</t>
    </rPh>
    <rPh sb="17" eb="21">
      <t>イコウシュトク</t>
    </rPh>
    <phoneticPr fontId="2"/>
  </si>
  <si>
    <t>軽自動車税環境性能割（R1.10.1以降取得）</t>
    <rPh sb="0" eb="4">
      <t>ケイジドウシャ</t>
    </rPh>
    <rPh sb="4" eb="5">
      <t>ゼイ</t>
    </rPh>
    <rPh sb="5" eb="7">
      <t>カンキョウ</t>
    </rPh>
    <rPh sb="7" eb="9">
      <t>セイノウ</t>
    </rPh>
    <rPh sb="9" eb="10">
      <t>ワリ</t>
    </rPh>
    <rPh sb="18" eb="20">
      <t>イコウ</t>
    </rPh>
    <rPh sb="20" eb="22">
      <t>シュトク</t>
    </rPh>
    <phoneticPr fontId="2"/>
  </si>
  <si>
    <t>耐用
年数
(H20年
分まで)</t>
    <rPh sb="0" eb="2">
      <t>タイヨウ</t>
    </rPh>
    <rPh sb="3" eb="5">
      <t>ネンスウ</t>
    </rPh>
    <rPh sb="10" eb="13">
      <t>ネンブン</t>
    </rPh>
    <phoneticPr fontId="2"/>
  </si>
  <si>
    <t>耐用
年数
（H21年
分以降）</t>
    <rPh sb="0" eb="2">
      <t>タイヨウ</t>
    </rPh>
    <rPh sb="3" eb="5">
      <t>ネンスウ</t>
    </rPh>
    <rPh sb="10" eb="15">
      <t>ネンブンイコウ</t>
    </rPh>
    <phoneticPr fontId="2"/>
  </si>
  <si>
    <t xml:space="preserve">
償却率
(H20年
分まで)</t>
    <rPh sb="1" eb="4">
      <t>ショウキャクリツ</t>
    </rPh>
    <rPh sb="9" eb="12">
      <t>ネンブン</t>
    </rPh>
    <phoneticPr fontId="2"/>
  </si>
  <si>
    <t>（ハ）
償却率
(H21年
分以降)</t>
    <rPh sb="4" eb="7">
      <t>ショウキャクリツ</t>
    </rPh>
    <rPh sb="12" eb="15">
      <t>ネンブン</t>
    </rPh>
    <rPh sb="15" eb="17">
      <t>イコウ</t>
    </rPh>
    <phoneticPr fontId="2"/>
  </si>
  <si>
    <t>令和5年分申告</t>
    <rPh sb="0" eb="2">
      <t>レイワ</t>
    </rPh>
    <rPh sb="3" eb="5">
      <t>ネンブン</t>
    </rPh>
    <rPh sb="4" eb="5">
      <t>ヘイネン</t>
    </rPh>
    <rPh sb="5" eb="7">
      <t>シンコク</t>
    </rPh>
    <phoneticPr fontId="2"/>
  </si>
  <si>
    <t>年-償却番号</t>
    <rPh sb="0" eb="1">
      <t>トシ</t>
    </rPh>
    <rPh sb="2" eb="4">
      <t>ショウキャク</t>
    </rPh>
    <rPh sb="4" eb="6">
      <t>バンゴウ</t>
    </rPh>
    <phoneticPr fontId="2"/>
  </si>
  <si>
    <t>償却番号</t>
    <rPh sb="0" eb="2">
      <t>ショウキャク</t>
    </rPh>
    <rPh sb="2" eb="4">
      <t>バンゴウ</t>
    </rPh>
    <phoneticPr fontId="2"/>
  </si>
  <si>
    <t>年</t>
    <rPh sb="0" eb="1">
      <t>トシ</t>
    </rPh>
    <phoneticPr fontId="2"/>
  </si>
  <si>
    <t>(ホ)</t>
    <phoneticPr fontId="2"/>
  </si>
  <si>
    <t>(リ)</t>
    <phoneticPr fontId="2"/>
  </si>
  <si>
    <t>あ</t>
    <phoneticPr fontId="2"/>
  </si>
  <si>
    <t>(ヌ)</t>
    <phoneticPr fontId="2"/>
  </si>
  <si>
    <t>集計表</t>
    <rPh sb="0" eb="2">
      <t>シュウケイ</t>
    </rPh>
    <rPh sb="2" eb="3">
      <t>ヒョウ</t>
    </rPh>
    <phoneticPr fontId="2"/>
  </si>
  <si>
    <t>い</t>
    <phoneticPr fontId="2"/>
  </si>
  <si>
    <t>う</t>
    <phoneticPr fontId="2"/>
  </si>
  <si>
    <t>え</t>
    <phoneticPr fontId="2"/>
  </si>
  <si>
    <t>あ
取得月U列</t>
    <rPh sb="6" eb="7">
      <t>レツ</t>
    </rPh>
    <phoneticPr fontId="2"/>
  </si>
  <si>
    <t>D列６－１３行を表示</t>
    <rPh sb="1" eb="2">
      <t>レツ</t>
    </rPh>
    <rPh sb="6" eb="7">
      <t>ギョウ</t>
    </rPh>
    <rPh sb="8" eb="10">
      <t>ヒョウジ</t>
    </rPh>
    <phoneticPr fontId="2"/>
  </si>
  <si>
    <t>廃棄した年の経費（除却損）に算入してください。</t>
  </si>
  <si>
    <t>また、取得年月2020年（令和２年）４月に買われた場合は、“2020/4”または“R2.4.1”、“R2/04/01”と入力。取得価格、耐用年数、事業専用割合を入力してください。</t>
    <phoneticPr fontId="2"/>
  </si>
  <si>
    <t>２．水色枠に、取得年月2019年（平成３１年）４月に買われた場合は“2019/4”または“H31.4.1”、“H31/04/01”と入力。</t>
    <rPh sb="2" eb="4">
      <t>ミズイロ</t>
    </rPh>
    <rPh sb="4" eb="5">
      <t>ワク</t>
    </rPh>
    <rPh sb="7" eb="9">
      <t>シュトク</t>
    </rPh>
    <rPh sb="9" eb="11">
      <t>ネンゲツ</t>
    </rPh>
    <rPh sb="15" eb="16">
      <t>ネン</t>
    </rPh>
    <rPh sb="17" eb="19">
      <t>ヘイセイ</t>
    </rPh>
    <rPh sb="21" eb="22">
      <t>ネン</t>
    </rPh>
    <rPh sb="24" eb="25">
      <t>ガツ</t>
    </rPh>
    <rPh sb="26" eb="27">
      <t>カ</t>
    </rPh>
    <rPh sb="30" eb="32">
      <t>バアイ</t>
    </rPh>
    <phoneticPr fontId="2"/>
  </si>
  <si>
    <t>収入支出は数字のみを入力してください。</t>
    <rPh sb="0" eb="2">
      <t>シュウニュウ</t>
    </rPh>
    <rPh sb="2" eb="4">
      <t>シシュツ</t>
    </rPh>
    <rPh sb="5" eb="7">
      <t>スウジ</t>
    </rPh>
    <rPh sb="10" eb="12">
      <t>ニュウリョク</t>
    </rPh>
    <phoneticPr fontId="2"/>
  </si>
  <si>
    <t>三原市役所市民税課　市民税係</t>
    <rPh sb="0" eb="2">
      <t>ミハラ</t>
    </rPh>
    <rPh sb="2" eb="3">
      <t>シ</t>
    </rPh>
    <rPh sb="3" eb="5">
      <t>ヤクショ</t>
    </rPh>
    <rPh sb="5" eb="8">
      <t>シミンゼイ</t>
    </rPh>
    <rPh sb="8" eb="9">
      <t>カ</t>
    </rPh>
    <rPh sb="10" eb="13">
      <t>シミンゼイ</t>
    </rPh>
    <rPh sb="13" eb="14">
      <t>カカリ</t>
    </rPh>
    <phoneticPr fontId="2"/>
  </si>
  <si>
    <t xml:space="preserve">TEL　0848- 67－6031  </t>
    <phoneticPr fontId="2"/>
  </si>
  <si>
    <t>※中古の資産を取得した場合，新品の資産を取得した時と耐用年数が異なります。</t>
    <rPh sb="1" eb="3">
      <t>チュウコ</t>
    </rPh>
    <rPh sb="4" eb="6">
      <t>シサン</t>
    </rPh>
    <rPh sb="7" eb="9">
      <t>シュトク</t>
    </rPh>
    <rPh sb="11" eb="13">
      <t>バアイ</t>
    </rPh>
    <rPh sb="14" eb="16">
      <t>シンピン</t>
    </rPh>
    <rPh sb="17" eb="19">
      <t>シサン</t>
    </rPh>
    <rPh sb="20" eb="22">
      <t>シュトク</t>
    </rPh>
    <rPh sb="24" eb="25">
      <t>トキ</t>
    </rPh>
    <rPh sb="26" eb="28">
      <t>タイヨウ</t>
    </rPh>
    <rPh sb="28" eb="30">
      <t>ネンスウ</t>
    </rPh>
    <rPh sb="31" eb="32">
      <t>コト</t>
    </rPh>
    <phoneticPr fontId="2"/>
  </si>
  <si>
    <t>（計算例）　</t>
    <rPh sb="1" eb="3">
      <t>ケイサン</t>
    </rPh>
    <rPh sb="3" eb="4">
      <t>レイ</t>
    </rPh>
    <phoneticPr fontId="2"/>
  </si>
  <si>
    <t>　新品時では法定耐用年数７年の農機具が，３年落ち（経過年数３年）だった時の耐用年数</t>
    <rPh sb="1" eb="3">
      <t>シンピン</t>
    </rPh>
    <rPh sb="3" eb="4">
      <t>ジ</t>
    </rPh>
    <rPh sb="6" eb="8">
      <t>ホウテイ</t>
    </rPh>
    <rPh sb="8" eb="10">
      <t>タイヨウ</t>
    </rPh>
    <rPh sb="10" eb="12">
      <t>ネンスウ</t>
    </rPh>
    <rPh sb="13" eb="14">
      <t>ネン</t>
    </rPh>
    <rPh sb="15" eb="18">
      <t>ノウキグ</t>
    </rPh>
    <rPh sb="21" eb="22">
      <t>ネン</t>
    </rPh>
    <rPh sb="22" eb="23">
      <t>オ</t>
    </rPh>
    <rPh sb="25" eb="27">
      <t>ケイカ</t>
    </rPh>
    <rPh sb="27" eb="29">
      <t>ネンスウ</t>
    </rPh>
    <rPh sb="30" eb="31">
      <t>ネン</t>
    </rPh>
    <rPh sb="35" eb="36">
      <t>トキ</t>
    </rPh>
    <rPh sb="37" eb="39">
      <t>タイヨウ</t>
    </rPh>
    <rPh sb="39" eb="41">
      <t>ネンスウ</t>
    </rPh>
    <phoneticPr fontId="2"/>
  </si>
  <si>
    <t>※経過年数に端数がある場合は､月数に換算して計算してください。</t>
    <rPh sb="1" eb="3">
      <t>ケイカ</t>
    </rPh>
    <rPh sb="3" eb="5">
      <t>ネンスウ</t>
    </rPh>
    <rPh sb="6" eb="8">
      <t>ハスウ</t>
    </rPh>
    <rPh sb="11" eb="13">
      <t>バアイ</t>
    </rPh>
    <rPh sb="15" eb="17">
      <t>ツキスウ</t>
    </rPh>
    <rPh sb="18" eb="20">
      <t>カンザン</t>
    </rPh>
    <rPh sb="22" eb="24">
      <t>ケイサン</t>
    </rPh>
    <phoneticPr fontId="2"/>
  </si>
  <si>
    <t>①（法定耐用年数　－　経過年数）　＋　②　（経過年数　×　２０％）　＝　③中古資産の耐用年数</t>
    <rPh sb="2" eb="4">
      <t>ホウテイ</t>
    </rPh>
    <rPh sb="4" eb="6">
      <t>タイヨウ</t>
    </rPh>
    <rPh sb="6" eb="8">
      <t>ネンスウ</t>
    </rPh>
    <rPh sb="11" eb="13">
      <t>ケイカ</t>
    </rPh>
    <rPh sb="13" eb="15">
      <t>ネンスウ</t>
    </rPh>
    <rPh sb="37" eb="39">
      <t>チュウコ</t>
    </rPh>
    <rPh sb="39" eb="41">
      <t>シサン</t>
    </rPh>
    <rPh sb="42" eb="44">
      <t>タイヨウ</t>
    </rPh>
    <rPh sb="44" eb="46">
      <t>ネンスウ</t>
    </rPh>
    <phoneticPr fontId="2"/>
  </si>
  <si>
    <r>
      <t>　①（７年　－　３年 ）　＋　②（３年　×　20％）　＝　③４．６年　⇒　</t>
    </r>
    <r>
      <rPr>
        <u/>
        <sz val="11"/>
        <rFont val="ＭＳ Ｐゴシック"/>
        <family val="3"/>
        <charset val="128"/>
      </rPr>
      <t>４年</t>
    </r>
    <rPh sb="4" eb="5">
      <t>ネン</t>
    </rPh>
    <rPh sb="9" eb="10">
      <t>ネン</t>
    </rPh>
    <rPh sb="18" eb="19">
      <t>ネン</t>
    </rPh>
    <rPh sb="33" eb="34">
      <t>ネン</t>
    </rPh>
    <rPh sb="38" eb="39">
      <t>ネン</t>
    </rPh>
    <phoneticPr fontId="2"/>
  </si>
  <si>
    <t>※計算結果が２年に満たない場合は２年とします。</t>
    <rPh sb="1" eb="3">
      <t>ケイサン</t>
    </rPh>
    <rPh sb="3" eb="5">
      <t>ケッカ</t>
    </rPh>
    <rPh sb="7" eb="8">
      <t>ネン</t>
    </rPh>
    <rPh sb="9" eb="10">
      <t>ミ</t>
    </rPh>
    <rPh sb="13" eb="15">
      <t>バアイ</t>
    </rPh>
    <rPh sb="17" eb="18">
      <t>ネン</t>
    </rPh>
    <phoneticPr fontId="2"/>
  </si>
  <si>
    <r>
      <t>　①＝４年　②＝０．６年（※②では</t>
    </r>
    <r>
      <rPr>
        <u/>
        <sz val="11"/>
        <rFont val="ＭＳ Ｐゴシック"/>
        <family val="3"/>
        <charset val="128"/>
      </rPr>
      <t>端数処理は行いません</t>
    </r>
    <r>
      <rPr>
        <sz val="11"/>
        <rFont val="ＭＳ Ｐゴシック"/>
        <family val="3"/>
        <charset val="128"/>
      </rPr>
      <t>）③１年未満の端数は</t>
    </r>
    <r>
      <rPr>
        <u/>
        <sz val="11"/>
        <rFont val="ＭＳ Ｐゴシック"/>
        <family val="3"/>
        <charset val="128"/>
      </rPr>
      <t>切り捨てます</t>
    </r>
    <rPh sb="4" eb="5">
      <t>ネン</t>
    </rPh>
    <rPh sb="11" eb="12">
      <t>ネン</t>
    </rPh>
    <rPh sb="17" eb="19">
      <t>ハスウ</t>
    </rPh>
    <rPh sb="19" eb="21">
      <t>ショリ</t>
    </rPh>
    <rPh sb="22" eb="23">
      <t>オコナ</t>
    </rPh>
    <rPh sb="30" eb="31">
      <t>ネン</t>
    </rPh>
    <rPh sb="31" eb="33">
      <t>ミマン</t>
    </rPh>
    <rPh sb="34" eb="36">
      <t>ハスウ</t>
    </rPh>
    <rPh sb="37" eb="38">
      <t>キ</t>
    </rPh>
    <rPh sb="39" eb="40">
      <t>ス</t>
    </rPh>
    <phoneticPr fontId="2"/>
  </si>
  <si>
    <t>法定耐用年数</t>
    <rPh sb="0" eb="2">
      <t>ホウテイ</t>
    </rPh>
    <rPh sb="2" eb="4">
      <t>タイヨウ</t>
    </rPh>
    <rPh sb="4" eb="6">
      <t>ネンスウ</t>
    </rPh>
    <phoneticPr fontId="2"/>
  </si>
  <si>
    <t>自動車（2・3輪自動車除く）　※軽自動車等
　　小型車（排気量0.66ℓ以下）
　　貨物自動車
　　　　ダンプ式のもの
　　　　その他のもの
　　その他のもの※普通自動車等</t>
    <rPh sb="0" eb="3">
      <t>ジドウシャ</t>
    </rPh>
    <rPh sb="7" eb="8">
      <t>リン</t>
    </rPh>
    <rPh sb="8" eb="11">
      <t>ジドウシャ</t>
    </rPh>
    <rPh sb="11" eb="12">
      <t>ノゾ</t>
    </rPh>
    <rPh sb="16" eb="20">
      <t>ケイジドウシャ</t>
    </rPh>
    <rPh sb="20" eb="21">
      <t>トウ</t>
    </rPh>
    <rPh sb="24" eb="27">
      <t>コガタシャ</t>
    </rPh>
    <rPh sb="28" eb="31">
      <t>ハイキリョウ</t>
    </rPh>
    <rPh sb="36" eb="38">
      <t>イカ</t>
    </rPh>
    <rPh sb="42" eb="44">
      <t>カモツ</t>
    </rPh>
    <rPh sb="44" eb="47">
      <t>ジドウシャ</t>
    </rPh>
    <rPh sb="55" eb="56">
      <t>シキ</t>
    </rPh>
    <rPh sb="66" eb="67">
      <t>タ</t>
    </rPh>
    <rPh sb="75" eb="76">
      <t>タ</t>
    </rPh>
    <rPh sb="80" eb="82">
      <t>フツウ</t>
    </rPh>
    <rPh sb="82" eb="85">
      <t>ジドウシャ</t>
    </rPh>
    <rPh sb="85" eb="86">
      <t>トウ</t>
    </rPh>
    <phoneticPr fontId="2"/>
  </si>
  <si>
    <t>法定耐用年数</t>
    <rPh sb="0" eb="2">
      <t>ホウテイ</t>
    </rPh>
    <rPh sb="2" eb="6">
      <t>タイヨウネンスウ</t>
    </rPh>
    <phoneticPr fontId="2"/>
  </si>
  <si>
    <t>経過年数</t>
    <rPh sb="0" eb="2">
      <t>ケイカ</t>
    </rPh>
    <rPh sb="2" eb="4">
      <t>ネンスウ</t>
    </rPh>
    <phoneticPr fontId="2"/>
  </si>
  <si>
    <t>中古資産の耐用年数</t>
    <rPh sb="0" eb="4">
      <t>チュウコシサン</t>
    </rPh>
    <rPh sb="5" eb="9">
      <t>タイヨウネンスウ</t>
    </rPh>
    <phoneticPr fontId="2"/>
  </si>
  <si>
    <t>①</t>
    <phoneticPr fontId="2"/>
  </si>
  <si>
    <t>②</t>
    <phoneticPr fontId="2"/>
  </si>
  <si>
    <t>耐用年数</t>
    <rPh sb="0" eb="4">
      <t>タイヨウネンスウ</t>
    </rPh>
    <phoneticPr fontId="2"/>
  </si>
  <si>
    <t>③</t>
    <phoneticPr fontId="2"/>
  </si>
  <si>
    <t>法定耐用月数</t>
    <rPh sb="0" eb="2">
      <t>ホウテイ</t>
    </rPh>
    <rPh sb="2" eb="4">
      <t>タイヨウ</t>
    </rPh>
    <rPh sb="4" eb="6">
      <t>ゲッスウ</t>
    </rPh>
    <phoneticPr fontId="2"/>
  </si>
  <si>
    <t>経過月数</t>
    <rPh sb="0" eb="2">
      <t>ケイカ</t>
    </rPh>
    <rPh sb="2" eb="4">
      <t>ゲッスウ</t>
    </rPh>
    <phoneticPr fontId="2"/>
  </si>
  <si>
    <t>耐用月数</t>
    <rPh sb="0" eb="2">
      <t>タイヨウ</t>
    </rPh>
    <rPh sb="2" eb="4">
      <t>ゲッスウ</t>
    </rPh>
    <phoneticPr fontId="2"/>
  </si>
  <si>
    <t>※月数に換算した場合，③を年数に換算してください。</t>
    <phoneticPr fontId="2"/>
  </si>
  <si>
    <t>（１）経過年数に端数がない場合</t>
    <rPh sb="3" eb="7">
      <t>ケイカネンスウ</t>
    </rPh>
    <rPh sb="8" eb="10">
      <t>ハスウ</t>
    </rPh>
    <rPh sb="13" eb="15">
      <t>バアイ</t>
    </rPh>
    <phoneticPr fontId="2"/>
  </si>
  <si>
    <t>（２）経過年数に端数がある場合</t>
    <rPh sb="3" eb="7">
      <t>ケイカネンスウ</t>
    </rPh>
    <rPh sb="8" eb="10">
      <t>ハスウ</t>
    </rPh>
    <rPh sb="13" eb="15">
      <t>バアイ</t>
    </rPh>
    <phoneticPr fontId="2"/>
  </si>
  <si>
    <t>③</t>
    <phoneticPr fontId="2"/>
  </si>
  <si>
    <t>中古資産の耐用年数の計算式　</t>
    <rPh sb="0" eb="2">
      <t>チュウコ</t>
    </rPh>
    <rPh sb="2" eb="4">
      <t>シサン</t>
    </rPh>
    <rPh sb="5" eb="7">
      <t>タイヨウ</t>
    </rPh>
    <rPh sb="7" eb="9">
      <t>ネンスウ</t>
    </rPh>
    <rPh sb="10" eb="13">
      <t>ケイサンシキ</t>
    </rPh>
    <phoneticPr fontId="2"/>
  </si>
  <si>
    <t>☆中古資産の簡易計算シート</t>
    <rPh sb="1" eb="3">
      <t>チュウコ</t>
    </rPh>
    <rPh sb="3" eb="5">
      <t>シサン</t>
    </rPh>
    <rPh sb="6" eb="8">
      <t>カンイ</t>
    </rPh>
    <rPh sb="8" eb="10">
      <t>ケイサン</t>
    </rPh>
    <phoneticPr fontId="2"/>
  </si>
  <si>
    <t>耐用年数の計算については，耐用年数表（農業用）の下段をご確認ください。</t>
    <rPh sb="0" eb="2">
      <t>タイヨウ</t>
    </rPh>
    <rPh sb="2" eb="4">
      <t>ネンスウ</t>
    </rPh>
    <rPh sb="5" eb="7">
      <t>ケイサン</t>
    </rPh>
    <rPh sb="13" eb="15">
      <t>タイヨウ</t>
    </rPh>
    <rPh sb="15" eb="17">
      <t>ネンスウ</t>
    </rPh>
    <rPh sb="17" eb="18">
      <t>ヒョウ</t>
    </rPh>
    <rPh sb="19" eb="21">
      <t>ノウギョウ</t>
    </rPh>
    <rPh sb="21" eb="22">
      <t>ヨウ</t>
    </rPh>
    <rPh sb="24" eb="26">
      <t>ゲダン</t>
    </rPh>
    <rPh sb="28" eb="30">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</si>
</sst>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円&quot;"/>
    <numFmt numFmtId="177" formatCode="#"/>
    <numFmt numFmtId="178" formatCode="[$-411]ggge&quot;年&quot;m&quot;月&quot;"/>
    <numFmt numFmtId="179" formatCode="0.000_ "/>
    <numFmt numFmtId="180" formatCode="yyyy/m/d;@"/>
    <numFmt numFmtId="181" formatCode="###,###,###&quot;％&quot;"/>
    <numFmt numFmtId="182" formatCode="[$-411]ggge&quot;年&quot;m&quot;月&quot;d&quot;日&quot;;@"/>
    <numFmt numFmtId="183" formatCode="0.000"/>
    <numFmt numFmtId="184" formatCode="0.000_);[Red]\(0.000\)"/>
    <numFmt numFmtId="185" formatCode="#,##0_ ;[Red]\-#,##0\ "/>
    <numFmt numFmtId="186" formatCode="0_);[Red]\(0\)"/>
    <numFmt numFmtId="187" formatCode="0_ "/>
    <numFmt numFmtId="188" formatCode="[$-411]ge&quot;年&quot;m&quot;月&quot;"/>
    <numFmt numFmtId="189" formatCode="0_ ;[Red]\-0\ "/>
    <numFmt numFmtId="190" formatCode="#,##0;&quot;▲ &quot;#,##0"/>
    <numFmt numFmtId="191" formatCode="[$-411]ge\.m"/>
    <numFmt numFmtId="192" formatCode="?/12"/>
    <numFmt numFmtId="193" formatCode="&quot;平成&quot;0#&quot;年分&quot;"/>
    <numFmt numFmtId="194" formatCode="#,##0_);[Red]\(#,##0\)"/>
    <numFmt numFmtId="195" formatCode="#,##0_ "/>
    <numFmt numFmtId="196" formatCode="[$-411]ge\.m\.d;@"/>
  </numFmts>
  <fonts count="4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6"/>
      <name val="ＭＳ Ｐゴシック"/>
      <family val="3"/>
      <charset val="128"/>
    </font>
    <font>
      <sz val="14"/>
      <name val="ＭＳ Ｐゴシック"/>
      <family val="3"/>
      <charset val="128"/>
    </font>
    <font>
      <sz val="11"/>
      <name val="ＭＳ Ｐ明朝"/>
      <family val="1"/>
      <charset val="128"/>
    </font>
    <font>
      <sz val="14"/>
      <name val="ＭＳ Ｐ明朝"/>
      <family val="1"/>
      <charset val="128"/>
    </font>
    <font>
      <sz val="11"/>
      <color indexed="9"/>
      <name val="ＭＳ Ｐゴシック"/>
      <family val="3"/>
      <charset val="128"/>
    </font>
    <font>
      <sz val="8"/>
      <name val="ＭＳ Ｐゴシック"/>
      <family val="3"/>
      <charset val="128"/>
    </font>
    <font>
      <sz val="11"/>
      <color indexed="10"/>
      <name val="ＭＳ Ｐゴシック"/>
      <family val="3"/>
      <charset val="128"/>
    </font>
    <font>
      <b/>
      <sz val="12"/>
      <name val="ＭＳ Ｐゴシック"/>
      <family val="3"/>
      <charset val="128"/>
    </font>
    <font>
      <sz val="10"/>
      <name val="ＭＳ Ｐゴシック"/>
      <family val="3"/>
      <charset val="128"/>
    </font>
    <font>
      <sz val="14"/>
      <color indexed="9"/>
      <name val="ＭＳ Ｐゴシック"/>
      <family val="3"/>
      <charset val="128"/>
    </font>
    <font>
      <b/>
      <sz val="11"/>
      <color indexed="10"/>
      <name val="ＭＳ Ｐゴシック"/>
      <family val="3"/>
      <charset val="128"/>
    </font>
    <font>
      <sz val="9"/>
      <name val="ＭＳ Ｐゴシック"/>
      <family val="3"/>
      <charset val="128"/>
    </font>
    <font>
      <b/>
      <sz val="14"/>
      <name val="ＭＳ Ｐゴシック"/>
      <family val="3"/>
      <charset val="128"/>
    </font>
    <font>
      <b/>
      <u/>
      <sz val="11"/>
      <color indexed="10"/>
      <name val="ＭＳ Ｐゴシック"/>
      <family val="3"/>
      <charset val="128"/>
    </font>
    <font>
      <b/>
      <sz val="20"/>
      <name val="ＭＳ Ｐ明朝"/>
      <family val="1"/>
      <charset val="128"/>
    </font>
    <font>
      <sz val="16"/>
      <name val="ＭＳ Ｐ明朝"/>
      <family val="1"/>
      <charset val="128"/>
    </font>
    <font>
      <sz val="24"/>
      <name val="ＭＳ Ｐゴシック"/>
      <family val="3"/>
      <charset val="128"/>
    </font>
    <font>
      <sz val="48"/>
      <name val="ＭＳ Ｐゴシック"/>
      <family val="3"/>
      <charset val="128"/>
    </font>
    <font>
      <sz val="12"/>
      <name val="ＭＳ Ｐゴシック"/>
      <family val="3"/>
      <charset val="128"/>
    </font>
    <font>
      <b/>
      <sz val="12"/>
      <color indexed="13"/>
      <name val="ＭＳ Ｐゴシック"/>
      <family val="3"/>
      <charset val="128"/>
    </font>
    <font>
      <b/>
      <sz val="12"/>
      <color indexed="81"/>
      <name val="ＭＳ Ｐゴシック"/>
      <family val="3"/>
      <charset val="128"/>
    </font>
    <font>
      <sz val="9"/>
      <color indexed="81"/>
      <name val="ＭＳ Ｐゴシック"/>
      <family val="3"/>
      <charset val="128"/>
    </font>
    <font>
      <sz val="7"/>
      <name val="ＭＳ Ｐゴシック"/>
      <family val="3"/>
      <charset val="128"/>
    </font>
    <font>
      <sz val="16"/>
      <name val="ＭＳ Ｐゴシック"/>
      <family val="3"/>
      <charset val="128"/>
    </font>
    <font>
      <b/>
      <sz val="11"/>
      <name val="ＭＳ Ｐゴシック"/>
      <family val="3"/>
      <charset val="128"/>
    </font>
    <font>
      <sz val="12"/>
      <color indexed="81"/>
      <name val="ＭＳ Ｐゴシック"/>
      <family val="3"/>
      <charset val="128"/>
    </font>
    <font>
      <sz val="14"/>
      <name val="HGPｺﾞｼｯｸE"/>
      <family val="3"/>
      <charset val="128"/>
    </font>
    <font>
      <b/>
      <sz val="14"/>
      <name val="ＭＳ Ｐ明朝"/>
      <family val="1"/>
      <charset val="128"/>
    </font>
    <font>
      <b/>
      <u val="double"/>
      <sz val="14"/>
      <name val="ＭＳ Ｐ明朝"/>
      <family val="1"/>
      <charset val="128"/>
    </font>
    <font>
      <u/>
      <sz val="14"/>
      <name val="ＭＳ Ｐ明朝"/>
      <family val="1"/>
      <charset val="128"/>
    </font>
    <font>
      <sz val="20"/>
      <name val="ＭＳ Ｐ明朝"/>
      <family val="1"/>
      <charset val="128"/>
    </font>
    <font>
      <sz val="15"/>
      <name val="ＭＳ Ｐ明朝"/>
      <family val="1"/>
      <charset val="128"/>
    </font>
    <font>
      <b/>
      <sz val="9"/>
      <color indexed="81"/>
      <name val="ＭＳ Ｐゴシック"/>
      <family val="3"/>
      <charset val="128"/>
    </font>
    <font>
      <sz val="11"/>
      <color theme="1"/>
      <name val="ＭＳ Ｐゴシック"/>
      <family val="3"/>
      <charset val="128"/>
    </font>
    <font>
      <sz val="14"/>
      <color rgb="FFFF0000"/>
      <name val="ＭＳ Ｐ明朝"/>
      <family val="1"/>
      <charset val="128"/>
    </font>
    <font>
      <b/>
      <u/>
      <sz val="16"/>
      <color rgb="FFFF0000"/>
      <name val="ＭＳ Ｐ明朝"/>
      <family val="1"/>
      <charset val="128"/>
    </font>
    <font>
      <b/>
      <sz val="16"/>
      <color indexed="81"/>
      <name val="MS P ゴシック"/>
      <family val="3"/>
      <charset val="128"/>
    </font>
    <font>
      <sz val="26"/>
      <name val="ＭＳ Ｐゴシック"/>
      <family val="3"/>
      <charset val="128"/>
    </font>
    <font>
      <u/>
      <sz val="11"/>
      <name val="ＭＳ Ｐゴシック"/>
      <family val="3"/>
      <charset val="128"/>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79998168889431442"/>
        <bgColor indexed="64"/>
      </patternFill>
    </fill>
  </fills>
  <borders count="90">
    <border>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hair">
        <color indexed="64"/>
      </top>
      <bottom style="hair">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double">
        <color indexed="64"/>
      </left>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alignment vertical="center"/>
    </xf>
    <xf numFmtId="0" fontId="3" fillId="0" borderId="0"/>
    <xf numFmtId="0" fontId="1" fillId="0" borderId="0"/>
    <xf numFmtId="0" fontId="3" fillId="0" borderId="0"/>
  </cellStyleXfs>
  <cellXfs count="543">
    <xf numFmtId="0" fontId="0" fillId="0" borderId="0" xfId="0">
      <alignment vertical="center"/>
    </xf>
    <xf numFmtId="0" fontId="1" fillId="0" borderId="0" xfId="7" applyFont="1" applyFill="1" applyBorder="1" applyAlignment="1">
      <alignment vertical="center"/>
    </xf>
    <xf numFmtId="0" fontId="4" fillId="0" borderId="0" xfId="7" applyFont="1" applyAlignment="1">
      <alignment vertical="center" shrinkToFit="1"/>
    </xf>
    <xf numFmtId="177" fontId="1" fillId="0" borderId="0" xfId="7" applyNumberFormat="1" applyFont="1" applyFill="1" applyBorder="1" applyAlignment="1">
      <alignment vertical="center"/>
    </xf>
    <xf numFmtId="0" fontId="5" fillId="0" borderId="0" xfId="7" applyFont="1" applyFill="1" applyBorder="1" applyAlignment="1"/>
    <xf numFmtId="184" fontId="5" fillId="0" borderId="0" xfId="7" applyNumberFormat="1" applyFont="1" applyFill="1" applyBorder="1" applyAlignment="1"/>
    <xf numFmtId="0" fontId="5" fillId="0" borderId="0" xfId="7" applyNumberFormat="1" applyFont="1" applyFill="1" applyBorder="1" applyAlignment="1"/>
    <xf numFmtId="0" fontId="5" fillId="0" borderId="0" xfId="7" applyFont="1" applyBorder="1" applyAlignment="1"/>
    <xf numFmtId="0" fontId="1" fillId="0" borderId="0" xfId="7" applyFont="1" applyBorder="1" applyAlignment="1">
      <alignment vertical="center"/>
    </xf>
    <xf numFmtId="0" fontId="1" fillId="0" borderId="0" xfId="7" applyFont="1" applyAlignment="1">
      <alignment vertical="center"/>
    </xf>
    <xf numFmtId="0" fontId="1" fillId="0" borderId="0" xfId="7" applyFont="1" applyFill="1" applyAlignment="1">
      <alignment vertical="center" shrinkToFit="1"/>
    </xf>
    <xf numFmtId="0" fontId="6" fillId="0" borderId="0" xfId="7" applyFont="1" applyFill="1" applyBorder="1" applyAlignment="1">
      <alignment vertical="center"/>
    </xf>
    <xf numFmtId="177" fontId="6" fillId="0" borderId="0" xfId="7" applyNumberFormat="1" applyFont="1" applyFill="1" applyBorder="1" applyAlignment="1">
      <alignment vertical="center"/>
    </xf>
    <xf numFmtId="0" fontId="7" fillId="0" borderId="0" xfId="7" applyFont="1" applyFill="1" applyBorder="1" applyAlignment="1"/>
    <xf numFmtId="0" fontId="7" fillId="0" borderId="0" xfId="7" applyNumberFormat="1" applyFont="1" applyFill="1" applyBorder="1" applyAlignment="1"/>
    <xf numFmtId="184" fontId="7" fillId="0" borderId="0" xfId="7" applyNumberFormat="1" applyFont="1" applyFill="1" applyBorder="1" applyAlignment="1"/>
    <xf numFmtId="0" fontId="1" fillId="0" borderId="0" xfId="7" applyFont="1" applyFill="1" applyAlignment="1">
      <alignment vertical="center"/>
    </xf>
    <xf numFmtId="0" fontId="9" fillId="0" borderId="0" xfId="7" applyFont="1" applyFill="1" applyBorder="1" applyAlignment="1">
      <alignment horizontal="center" vertical="center"/>
    </xf>
    <xf numFmtId="0" fontId="9" fillId="0" borderId="1" xfId="7" applyFont="1" applyFill="1" applyBorder="1" applyAlignment="1">
      <alignment horizontal="center" vertical="center" wrapText="1"/>
    </xf>
    <xf numFmtId="0" fontId="9" fillId="0" borderId="0" xfId="7" applyFont="1" applyAlignment="1">
      <alignment vertical="center"/>
    </xf>
    <xf numFmtId="0" fontId="10" fillId="0" borderId="0" xfId="7" applyFont="1" applyFill="1" applyBorder="1" applyAlignment="1">
      <alignment horizontal="center" vertical="center"/>
    </xf>
    <xf numFmtId="0" fontId="10" fillId="0" borderId="1" xfId="7" applyFont="1" applyFill="1" applyBorder="1" applyAlignment="1">
      <alignment horizontal="center" vertical="center"/>
    </xf>
    <xf numFmtId="58" fontId="1" fillId="0" borderId="2" xfId="7" applyNumberFormat="1" applyFont="1" applyFill="1" applyBorder="1" applyAlignment="1" applyProtection="1">
      <alignment vertical="center" shrinkToFit="1"/>
      <protection locked="0"/>
    </xf>
    <xf numFmtId="178" fontId="1" fillId="0" borderId="2" xfId="7" applyNumberFormat="1" applyFont="1" applyFill="1" applyBorder="1" applyAlignment="1" applyProtection="1">
      <alignment horizontal="left" vertical="center" shrinkToFit="1"/>
      <protection locked="0"/>
    </xf>
    <xf numFmtId="188" fontId="1" fillId="2" borderId="2" xfId="7" applyNumberFormat="1" applyFont="1" applyFill="1" applyBorder="1" applyAlignment="1" applyProtection="1">
      <alignment vertical="center" shrinkToFit="1"/>
      <protection locked="0"/>
    </xf>
    <xf numFmtId="176" fontId="1" fillId="0" borderId="2" xfId="7" applyNumberFormat="1" applyFont="1" applyFill="1" applyBorder="1" applyAlignment="1" applyProtection="1">
      <alignment vertical="center" shrinkToFit="1"/>
      <protection locked="0"/>
    </xf>
    <xf numFmtId="176" fontId="1" fillId="2" borderId="2" xfId="7" applyNumberFormat="1" applyFont="1" applyFill="1" applyBorder="1" applyAlignment="1" applyProtection="1">
      <alignment vertical="center" shrinkToFit="1"/>
      <protection locked="0"/>
    </xf>
    <xf numFmtId="184" fontId="1" fillId="0" borderId="2" xfId="7" applyNumberFormat="1" applyFont="1" applyFill="1" applyBorder="1" applyAlignment="1" applyProtection="1">
      <alignment horizontal="center" vertical="center" shrinkToFit="1"/>
      <protection hidden="1"/>
    </xf>
    <xf numFmtId="0" fontId="3" fillId="0" borderId="0" xfId="8" applyProtection="1">
      <protection hidden="1"/>
    </xf>
    <xf numFmtId="176" fontId="1" fillId="0" borderId="2" xfId="1" applyNumberFormat="1" applyFont="1" applyFill="1" applyBorder="1" applyAlignment="1">
      <alignment horizontal="right" vertical="center" shrinkToFit="1"/>
    </xf>
    <xf numFmtId="177" fontId="1" fillId="2" borderId="2" xfId="7" applyNumberFormat="1" applyFont="1" applyFill="1" applyBorder="1" applyAlignment="1" applyProtection="1">
      <alignment horizontal="center" vertical="center" shrinkToFit="1"/>
      <protection locked="0"/>
    </xf>
    <xf numFmtId="0" fontId="1" fillId="3" borderId="2" xfId="7" applyNumberFormat="1" applyFont="1" applyFill="1" applyBorder="1" applyAlignment="1">
      <alignment horizontal="center" vertical="center" shrinkToFit="1"/>
    </xf>
    <xf numFmtId="57" fontId="1" fillId="3" borderId="2" xfId="7" applyNumberFormat="1" applyFont="1" applyFill="1" applyBorder="1" applyAlignment="1">
      <alignment horizontal="center" vertical="center" shrinkToFit="1"/>
    </xf>
    <xf numFmtId="185" fontId="1" fillId="4" borderId="2" xfId="7" applyNumberFormat="1" applyFont="1" applyFill="1" applyBorder="1" applyAlignment="1">
      <alignment vertical="center" shrinkToFit="1"/>
    </xf>
    <xf numFmtId="186" fontId="1" fillId="4" borderId="2" xfId="7" applyNumberFormat="1" applyFont="1" applyFill="1" applyBorder="1" applyAlignment="1">
      <alignment vertical="center" shrinkToFit="1"/>
    </xf>
    <xf numFmtId="185" fontId="1" fillId="0" borderId="2" xfId="7" applyNumberFormat="1" applyFont="1" applyFill="1" applyBorder="1" applyAlignment="1">
      <alignment vertical="center" shrinkToFit="1"/>
    </xf>
    <xf numFmtId="38" fontId="1" fillId="0" borderId="2" xfId="1" applyFont="1" applyFill="1" applyBorder="1" applyAlignment="1">
      <alignment vertical="center" shrinkToFit="1"/>
    </xf>
    <xf numFmtId="38" fontId="1" fillId="0" borderId="0" xfId="1" applyFont="1" applyBorder="1" applyAlignment="1">
      <alignment vertical="center"/>
    </xf>
    <xf numFmtId="38" fontId="1" fillId="0" borderId="0" xfId="1" applyFont="1" applyAlignment="1">
      <alignment vertical="center"/>
    </xf>
    <xf numFmtId="38" fontId="1" fillId="0" borderId="3" xfId="7" applyNumberFormat="1" applyFont="1" applyBorder="1" applyAlignment="1">
      <alignment vertical="center"/>
    </xf>
    <xf numFmtId="177" fontId="1" fillId="0" borderId="4" xfId="7" applyNumberFormat="1" applyFont="1" applyFill="1" applyBorder="1" applyAlignment="1">
      <alignment horizontal="center" vertical="center"/>
    </xf>
    <xf numFmtId="184" fontId="1" fillId="0" borderId="4" xfId="7" applyNumberFormat="1" applyFont="1" applyFill="1" applyBorder="1" applyAlignment="1">
      <alignment horizontal="center" vertical="center"/>
    </xf>
    <xf numFmtId="177" fontId="11" fillId="0" borderId="5" xfId="7" applyNumberFormat="1" applyFont="1" applyFill="1" applyBorder="1" applyAlignment="1">
      <alignment horizontal="right" vertical="center"/>
    </xf>
    <xf numFmtId="0" fontId="1" fillId="0" borderId="4" xfId="7" applyNumberFormat="1" applyFont="1" applyFill="1" applyBorder="1" applyAlignment="1">
      <alignment horizontal="center" vertical="center"/>
    </xf>
    <xf numFmtId="186" fontId="1" fillId="0" borderId="4" xfId="7" applyNumberFormat="1" applyFont="1" applyFill="1" applyBorder="1" applyAlignment="1">
      <alignment horizontal="center" vertical="center"/>
    </xf>
    <xf numFmtId="0" fontId="1" fillId="0" borderId="6" xfId="7" applyFont="1" applyBorder="1" applyAlignment="1">
      <alignment vertical="center"/>
    </xf>
    <xf numFmtId="0" fontId="1" fillId="0" borderId="7" xfId="7" applyFont="1" applyBorder="1" applyAlignment="1">
      <alignment vertical="center"/>
    </xf>
    <xf numFmtId="177" fontId="1" fillId="0" borderId="0" xfId="7" applyNumberFormat="1" applyFont="1" applyFill="1" applyAlignment="1">
      <alignment vertical="center"/>
    </xf>
    <xf numFmtId="0" fontId="1" fillId="0" borderId="0" xfId="7" applyFont="1" applyFill="1" applyAlignment="1">
      <alignment horizontal="right" vertical="center"/>
    </xf>
    <xf numFmtId="0" fontId="1" fillId="0" borderId="0" xfId="7" applyNumberFormat="1" applyFont="1" applyFill="1" applyAlignment="1">
      <alignment vertical="center"/>
    </xf>
    <xf numFmtId="184" fontId="1" fillId="0" borderId="0" xfId="7" applyNumberFormat="1" applyFont="1" applyFill="1" applyAlignment="1">
      <alignment vertical="center"/>
    </xf>
    <xf numFmtId="0" fontId="1" fillId="5" borderId="0" xfId="7" applyFont="1" applyFill="1" applyAlignment="1">
      <alignment vertical="center"/>
    </xf>
    <xf numFmtId="0" fontId="1" fillId="5" borderId="0" xfId="7" applyFont="1" applyFill="1" applyAlignment="1">
      <alignment horizontal="right" vertical="center"/>
    </xf>
    <xf numFmtId="0" fontId="12" fillId="0" borderId="0" xfId="7" applyFont="1" applyFill="1" applyAlignment="1">
      <alignment horizontal="left" vertical="center" wrapText="1"/>
    </xf>
    <xf numFmtId="0" fontId="8" fillId="0" borderId="0" xfId="7" applyFont="1" applyFill="1" applyBorder="1" applyAlignment="1">
      <alignment vertical="center"/>
    </xf>
    <xf numFmtId="0" fontId="8" fillId="0" borderId="0" xfId="7" applyFont="1" applyFill="1" applyAlignment="1">
      <alignment vertical="center"/>
    </xf>
    <xf numFmtId="0" fontId="8" fillId="0" borderId="0" xfId="7" applyFont="1" applyFill="1" applyAlignment="1">
      <alignment horizontal="right" vertical="center"/>
    </xf>
    <xf numFmtId="0" fontId="8" fillId="0" borderId="0" xfId="7" applyNumberFormat="1" applyFont="1" applyFill="1" applyAlignment="1">
      <alignment vertical="center"/>
    </xf>
    <xf numFmtId="177" fontId="8" fillId="0" borderId="0" xfId="7" applyNumberFormat="1" applyFont="1" applyFill="1" applyAlignment="1">
      <alignment vertical="center"/>
    </xf>
    <xf numFmtId="184" fontId="8" fillId="0" borderId="0" xfId="7" applyNumberFormat="1" applyFont="1" applyFill="1" applyAlignment="1">
      <alignment vertical="center"/>
    </xf>
    <xf numFmtId="0" fontId="8" fillId="0" borderId="0" xfId="7" applyFont="1" applyAlignment="1">
      <alignment vertical="center"/>
    </xf>
    <xf numFmtId="0" fontId="13" fillId="0" borderId="0" xfId="7" applyFont="1" applyFill="1" applyBorder="1" applyAlignment="1">
      <alignment vertical="center"/>
    </xf>
    <xf numFmtId="0" fontId="5" fillId="0" borderId="0" xfId="7" applyFont="1" applyFill="1" applyBorder="1" applyAlignment="1">
      <alignment vertical="center"/>
    </xf>
    <xf numFmtId="0" fontId="5" fillId="0" borderId="0" xfId="7" applyFont="1" applyFill="1" applyBorder="1" applyProtection="1"/>
    <xf numFmtId="0" fontId="5" fillId="0" borderId="0" xfId="8" applyFont="1" applyFill="1" applyBorder="1" applyAlignment="1">
      <alignment horizontal="center"/>
    </xf>
    <xf numFmtId="0" fontId="13" fillId="0" borderId="0" xfId="7" applyFont="1" applyFill="1" applyBorder="1" applyAlignment="1">
      <alignment horizontal="right" vertical="center"/>
    </xf>
    <xf numFmtId="0" fontId="13" fillId="0" borderId="0" xfId="7" applyNumberFormat="1" applyFont="1" applyFill="1" applyBorder="1" applyAlignment="1">
      <alignment vertical="center"/>
    </xf>
    <xf numFmtId="177" fontId="13" fillId="0" borderId="0" xfId="7" applyNumberFormat="1" applyFont="1" applyFill="1" applyBorder="1" applyAlignment="1">
      <alignment vertical="center"/>
    </xf>
    <xf numFmtId="184" fontId="13" fillId="0" borderId="0" xfId="7" applyNumberFormat="1" applyFont="1" applyFill="1" applyBorder="1" applyAlignment="1">
      <alignment vertical="center"/>
    </xf>
    <xf numFmtId="14" fontId="13" fillId="0" borderId="0" xfId="7" applyNumberFormat="1" applyFont="1" applyFill="1" applyBorder="1" applyAlignment="1">
      <alignment vertical="center"/>
    </xf>
    <xf numFmtId="0" fontId="5" fillId="0" borderId="0" xfId="8" applyFont="1" applyFill="1" applyBorder="1" applyAlignment="1">
      <alignment horizontal="left" wrapText="1"/>
    </xf>
    <xf numFmtId="0" fontId="5" fillId="0" borderId="0" xfId="8" applyFont="1" applyFill="1" applyBorder="1" applyAlignment="1">
      <alignment horizontal="right" wrapText="1"/>
    </xf>
    <xf numFmtId="0" fontId="5" fillId="0" borderId="0" xfId="6" applyFont="1" applyFill="1" applyBorder="1" applyAlignment="1">
      <alignment horizontal="center"/>
    </xf>
    <xf numFmtId="177" fontId="5" fillId="0" borderId="0" xfId="7" applyNumberFormat="1" applyFont="1" applyFill="1" applyBorder="1" applyAlignment="1">
      <alignment vertical="center"/>
    </xf>
    <xf numFmtId="177" fontId="13" fillId="0" borderId="0" xfId="7" applyNumberFormat="1" applyFont="1" applyFill="1" applyBorder="1" applyAlignment="1">
      <alignment horizontal="right" vertical="center"/>
    </xf>
    <xf numFmtId="0" fontId="13" fillId="0" borderId="0" xfId="6" applyFont="1" applyFill="1" applyBorder="1" applyAlignment="1">
      <alignment horizontal="center"/>
    </xf>
    <xf numFmtId="0" fontId="5" fillId="0" borderId="0" xfId="6" applyFont="1" applyFill="1" applyBorder="1" applyAlignment="1">
      <alignment horizontal="right" wrapText="1"/>
    </xf>
    <xf numFmtId="0" fontId="13" fillId="0" borderId="0" xfId="6" applyFont="1" applyFill="1" applyBorder="1" applyAlignment="1">
      <alignment horizontal="right" wrapText="1"/>
    </xf>
    <xf numFmtId="0" fontId="5" fillId="0" borderId="0" xfId="7" applyNumberFormat="1" applyFont="1" applyFill="1" applyBorder="1" applyAlignment="1">
      <alignment vertical="center"/>
    </xf>
    <xf numFmtId="0" fontId="1" fillId="3" borderId="0" xfId="7" applyNumberFormat="1" applyFont="1" applyFill="1" applyAlignment="1">
      <alignment vertical="center"/>
    </xf>
    <xf numFmtId="0" fontId="1" fillId="0" borderId="8" xfId="5" applyBorder="1">
      <alignment vertical="center"/>
    </xf>
    <xf numFmtId="179" fontId="1" fillId="0" borderId="8" xfId="5" applyNumberFormat="1" applyBorder="1">
      <alignment vertical="center"/>
    </xf>
    <xf numFmtId="0" fontId="10" fillId="0" borderId="0" xfId="7" applyFont="1" applyFill="1" applyBorder="1" applyAlignment="1">
      <alignment vertical="center"/>
    </xf>
    <xf numFmtId="0" fontId="10" fillId="0" borderId="0" xfId="7" applyFont="1" applyAlignment="1">
      <alignment vertical="center"/>
    </xf>
    <xf numFmtId="0" fontId="10" fillId="0" borderId="0" xfId="7" applyFont="1" applyFill="1" applyAlignment="1">
      <alignment vertical="center"/>
    </xf>
    <xf numFmtId="0" fontId="10" fillId="0" borderId="4" xfId="7" applyFont="1" applyFill="1" applyBorder="1" applyAlignment="1">
      <alignment horizontal="left" vertical="center"/>
    </xf>
    <xf numFmtId="180" fontId="14" fillId="0" borderId="4" xfId="7" applyNumberFormat="1" applyFont="1" applyFill="1" applyBorder="1" applyAlignment="1">
      <alignment vertical="center" shrinkToFit="1"/>
    </xf>
    <xf numFmtId="0" fontId="10" fillId="0" borderId="4" xfId="7" applyFont="1" applyFill="1" applyBorder="1" applyAlignment="1">
      <alignment vertical="center"/>
    </xf>
    <xf numFmtId="177" fontId="10" fillId="0" borderId="4" xfId="7" applyNumberFormat="1" applyFont="1" applyFill="1" applyBorder="1" applyAlignment="1">
      <alignment vertical="center"/>
    </xf>
    <xf numFmtId="38" fontId="1" fillId="0" borderId="9" xfId="1" applyFont="1" applyBorder="1" applyAlignment="1" applyProtection="1">
      <alignment vertical="center"/>
      <protection hidden="1"/>
    </xf>
    <xf numFmtId="38" fontId="1" fillId="0" borderId="8" xfId="7" applyNumberFormat="1" applyFont="1" applyBorder="1" applyAlignment="1" applyProtection="1">
      <alignment vertical="center"/>
      <protection hidden="1"/>
    </xf>
    <xf numFmtId="38" fontId="1" fillId="0" borderId="10" xfId="7" applyNumberFormat="1" applyFont="1" applyBorder="1" applyAlignment="1" applyProtection="1">
      <alignment vertical="center"/>
      <protection hidden="1"/>
    </xf>
    <xf numFmtId="0" fontId="5" fillId="0" borderId="0" xfId="7" applyFont="1" applyBorder="1" applyAlignment="1">
      <alignment horizontal="center"/>
    </xf>
    <xf numFmtId="189" fontId="5" fillId="0" borderId="0" xfId="7" applyNumberFormat="1" applyFont="1" applyBorder="1" applyAlignment="1"/>
    <xf numFmtId="189" fontId="1" fillId="0" borderId="0" xfId="7" applyNumberFormat="1" applyFont="1" applyBorder="1" applyAlignment="1">
      <alignment vertical="center"/>
    </xf>
    <xf numFmtId="189" fontId="1" fillId="0" borderId="0" xfId="7" applyNumberFormat="1" applyFont="1" applyFill="1" applyAlignment="1">
      <alignment vertical="center"/>
    </xf>
    <xf numFmtId="189" fontId="1" fillId="0" borderId="0" xfId="7" applyNumberFormat="1" applyFont="1" applyFill="1" applyAlignment="1">
      <alignment horizontal="right" vertical="center"/>
    </xf>
    <xf numFmtId="189" fontId="8" fillId="0" borderId="0" xfId="7" applyNumberFormat="1" applyFont="1" applyFill="1" applyAlignment="1">
      <alignment vertical="center"/>
    </xf>
    <xf numFmtId="189" fontId="13" fillId="0" borderId="0" xfId="7" applyNumberFormat="1" applyFont="1" applyFill="1" applyBorder="1" applyAlignment="1">
      <alignment vertical="center"/>
    </xf>
    <xf numFmtId="189" fontId="1" fillId="0" borderId="0" xfId="7" applyNumberFormat="1" applyFont="1" applyAlignment="1">
      <alignment vertical="center"/>
    </xf>
    <xf numFmtId="187" fontId="5" fillId="0" borderId="0" xfId="7" applyNumberFormat="1" applyFont="1" applyBorder="1" applyAlignment="1"/>
    <xf numFmtId="187" fontId="1" fillId="0" borderId="0" xfId="7" applyNumberFormat="1" applyFont="1" applyBorder="1" applyAlignment="1">
      <alignment vertical="center"/>
    </xf>
    <xf numFmtId="187" fontId="1" fillId="0" borderId="0" xfId="7" applyNumberFormat="1" applyFont="1" applyAlignment="1">
      <alignment vertical="center"/>
    </xf>
    <xf numFmtId="187" fontId="1" fillId="0" borderId="0" xfId="7" applyNumberFormat="1" applyFont="1" applyFill="1" applyAlignment="1">
      <alignment vertical="center"/>
    </xf>
    <xf numFmtId="187" fontId="8" fillId="0" borderId="0" xfId="7" applyNumberFormat="1" applyFont="1" applyAlignment="1">
      <alignment vertical="center"/>
    </xf>
    <xf numFmtId="187" fontId="13" fillId="0" borderId="0" xfId="7" applyNumberFormat="1" applyFont="1" applyFill="1" applyBorder="1" applyAlignment="1">
      <alignment vertical="center"/>
    </xf>
    <xf numFmtId="187" fontId="8" fillId="0" borderId="0" xfId="7" applyNumberFormat="1" applyFont="1" applyFill="1" applyAlignment="1">
      <alignment vertical="center"/>
    </xf>
    <xf numFmtId="176" fontId="4" fillId="0" borderId="0" xfId="7" applyNumberFormat="1" applyFont="1" applyBorder="1" applyAlignment="1">
      <alignment horizontal="center" vertical="center"/>
    </xf>
    <xf numFmtId="38" fontId="1" fillId="0" borderId="10" xfId="7" applyNumberFormat="1" applyFont="1" applyBorder="1" applyAlignment="1" applyProtection="1">
      <alignment vertical="center" shrinkToFit="1"/>
      <protection hidden="1"/>
    </xf>
    <xf numFmtId="0" fontId="1" fillId="0" borderId="0" xfId="7" applyFont="1" applyAlignment="1">
      <alignment vertical="center" shrinkToFit="1"/>
    </xf>
    <xf numFmtId="0" fontId="8" fillId="0" borderId="0" xfId="7" applyFont="1" applyAlignment="1">
      <alignment vertical="center" shrinkToFit="1"/>
    </xf>
    <xf numFmtId="0" fontId="13" fillId="0" borderId="0" xfId="7" applyFont="1" applyFill="1" applyBorder="1" applyAlignment="1">
      <alignment vertical="center" shrinkToFit="1"/>
    </xf>
    <xf numFmtId="0" fontId="8" fillId="0" borderId="0" xfId="7" applyFont="1" applyFill="1" applyAlignment="1">
      <alignment vertical="center" shrinkToFit="1"/>
    </xf>
    <xf numFmtId="0" fontId="5" fillId="0" borderId="0" xfId="7" applyNumberFormat="1" applyFont="1" applyBorder="1" applyAlignment="1"/>
    <xf numFmtId="180" fontId="10" fillId="0" borderId="0" xfId="7" applyNumberFormat="1" applyFont="1" applyAlignment="1">
      <alignment vertical="center" shrinkToFit="1"/>
    </xf>
    <xf numFmtId="177" fontId="5" fillId="0" borderId="0" xfId="7" applyNumberFormat="1" applyFont="1" applyFill="1" applyBorder="1" applyAlignment="1"/>
    <xf numFmtId="0" fontId="5" fillId="0" borderId="0" xfId="7" applyFont="1" applyBorder="1" applyAlignment="1">
      <alignment shrinkToFit="1"/>
    </xf>
    <xf numFmtId="187" fontId="1" fillId="0" borderId="0" xfId="7" applyNumberFormat="1" applyFont="1" applyBorder="1" applyAlignment="1">
      <alignment vertical="center" shrinkToFit="1"/>
    </xf>
    <xf numFmtId="38" fontId="1" fillId="0" borderId="0" xfId="1" applyFont="1" applyAlignment="1">
      <alignment vertical="center" shrinkToFit="1"/>
    </xf>
    <xf numFmtId="38" fontId="1" fillId="0" borderId="0" xfId="1" applyFont="1" applyBorder="1" applyAlignment="1">
      <alignment vertical="center" shrinkToFit="1"/>
    </xf>
    <xf numFmtId="0" fontId="1" fillId="0" borderId="0" xfId="7" applyFont="1" applyBorder="1" applyAlignment="1">
      <alignment vertical="center" shrinkToFit="1"/>
    </xf>
    <xf numFmtId="38" fontId="1" fillId="0" borderId="9" xfId="7" applyNumberFormat="1" applyFont="1" applyBorder="1" applyAlignment="1" applyProtection="1">
      <alignment vertical="center" shrinkToFit="1"/>
      <protection hidden="1"/>
    </xf>
    <xf numFmtId="38" fontId="1" fillId="0" borderId="8" xfId="1" applyFont="1" applyBorder="1" applyAlignment="1" applyProtection="1">
      <alignment vertical="center" shrinkToFit="1"/>
      <protection hidden="1"/>
    </xf>
    <xf numFmtId="38" fontId="1" fillId="0" borderId="8" xfId="7" applyNumberFormat="1" applyFont="1" applyFill="1" applyBorder="1" applyAlignment="1" applyProtection="1">
      <alignment vertical="center" shrinkToFit="1"/>
      <protection hidden="1"/>
    </xf>
    <xf numFmtId="38" fontId="1" fillId="0" borderId="8" xfId="7" applyNumberFormat="1" applyFont="1" applyBorder="1" applyAlignment="1" applyProtection="1">
      <alignment vertical="center" shrinkToFit="1"/>
      <protection hidden="1"/>
    </xf>
    <xf numFmtId="180" fontId="14" fillId="0" borderId="0" xfId="7" applyNumberFormat="1" applyFont="1" applyFill="1" applyBorder="1" applyAlignment="1">
      <alignment vertical="center" shrinkToFit="1"/>
    </xf>
    <xf numFmtId="177" fontId="10" fillId="0" borderId="0" xfId="7" applyNumberFormat="1" applyFont="1" applyFill="1" applyBorder="1" applyAlignment="1">
      <alignment vertical="center"/>
    </xf>
    <xf numFmtId="0" fontId="10" fillId="0" borderId="0" xfId="7" applyFont="1" applyFill="1" applyBorder="1" applyAlignment="1">
      <alignment horizontal="right" vertical="center"/>
    </xf>
    <xf numFmtId="0" fontId="10" fillId="0" borderId="0" xfId="7" applyNumberFormat="1" applyFont="1" applyFill="1" applyBorder="1" applyAlignment="1">
      <alignment vertical="center"/>
    </xf>
    <xf numFmtId="0" fontId="15" fillId="0" borderId="8" xfId="7" applyFont="1" applyBorder="1" applyAlignment="1">
      <alignment horizontal="center" vertical="center" wrapText="1"/>
    </xf>
    <xf numFmtId="0" fontId="15" fillId="0" borderId="8" xfId="7" applyFont="1" applyFill="1" applyBorder="1" applyAlignment="1">
      <alignment horizontal="center" vertical="center" wrapText="1"/>
    </xf>
    <xf numFmtId="0" fontId="15" fillId="0" borderId="8" xfId="7" applyFont="1" applyFill="1" applyBorder="1" applyAlignment="1">
      <alignment vertical="top" wrapText="1"/>
    </xf>
    <xf numFmtId="0" fontId="15" fillId="0" borderId="8" xfId="7" applyNumberFormat="1" applyFont="1" applyFill="1" applyBorder="1" applyAlignment="1">
      <alignment horizontal="center" vertical="center" wrapText="1"/>
    </xf>
    <xf numFmtId="177" fontId="15" fillId="0" borderId="8" xfId="7" applyNumberFormat="1" applyFont="1" applyFill="1" applyBorder="1" applyAlignment="1">
      <alignment horizontal="center" vertical="center" wrapText="1"/>
    </xf>
    <xf numFmtId="177" fontId="15" fillId="0" borderId="8" xfId="7" applyNumberFormat="1" applyFont="1" applyFill="1" applyBorder="1" applyAlignment="1">
      <alignment horizontal="left" vertical="top" wrapText="1"/>
    </xf>
    <xf numFmtId="177" fontId="15" fillId="0" borderId="8" xfId="7" applyNumberFormat="1" applyFont="1" applyFill="1" applyBorder="1" applyAlignment="1">
      <alignment horizontal="right" vertical="center" wrapText="1"/>
    </xf>
    <xf numFmtId="0" fontId="15" fillId="3" borderId="8" xfId="7" applyNumberFormat="1" applyFont="1" applyFill="1" applyBorder="1" applyAlignment="1">
      <alignment horizontal="center" vertical="center" wrapText="1"/>
    </xf>
    <xf numFmtId="14" fontId="15" fillId="3" borderId="8" xfId="7" applyNumberFormat="1" applyFont="1" applyFill="1" applyBorder="1" applyAlignment="1">
      <alignment horizontal="center" vertical="center" wrapText="1"/>
    </xf>
    <xf numFmtId="0" fontId="15" fillId="4" borderId="8" xfId="7" applyNumberFormat="1" applyFont="1" applyFill="1" applyBorder="1" applyAlignment="1">
      <alignment horizontal="left" vertical="top" wrapText="1"/>
    </xf>
    <xf numFmtId="0" fontId="15" fillId="0" borderId="8" xfId="7" applyNumberFormat="1" applyFont="1" applyFill="1" applyBorder="1" applyAlignment="1">
      <alignment horizontal="left" vertical="top" wrapText="1"/>
    </xf>
    <xf numFmtId="189" fontId="15" fillId="0" borderId="0" xfId="7" applyNumberFormat="1" applyFont="1" applyAlignment="1">
      <alignment horizontal="left" vertical="top"/>
    </xf>
    <xf numFmtId="0" fontId="15" fillId="0" borderId="0" xfId="7" applyFont="1" applyAlignment="1">
      <alignment horizontal="left" vertical="top"/>
    </xf>
    <xf numFmtId="0" fontId="15" fillId="0" borderId="11" xfId="7" applyFont="1" applyBorder="1" applyAlignment="1">
      <alignment horizontal="left" vertical="top" wrapText="1"/>
    </xf>
    <xf numFmtId="0" fontId="15" fillId="0" borderId="12" xfId="7" applyFont="1" applyBorder="1" applyAlignment="1">
      <alignment horizontal="left" vertical="top" wrapText="1"/>
    </xf>
    <xf numFmtId="0" fontId="15" fillId="0" borderId="13" xfId="7" applyFont="1" applyBorder="1" applyAlignment="1">
      <alignment horizontal="left" vertical="top" wrapText="1"/>
    </xf>
    <xf numFmtId="0" fontId="15" fillId="0" borderId="14" xfId="7" applyNumberFormat="1" applyFont="1" applyFill="1" applyBorder="1" applyAlignment="1">
      <alignment horizontal="left" vertical="top" wrapText="1" shrinkToFit="1"/>
    </xf>
    <xf numFmtId="187" fontId="15" fillId="0" borderId="0" xfId="7" applyNumberFormat="1" applyFont="1" applyFill="1" applyBorder="1" applyAlignment="1">
      <alignment horizontal="left" vertical="top" wrapText="1"/>
    </xf>
    <xf numFmtId="0" fontId="15" fillId="0" borderId="9" xfId="7" applyNumberFormat="1" applyFont="1" applyFill="1" applyBorder="1" applyAlignment="1">
      <alignment horizontal="left" vertical="top" wrapText="1"/>
    </xf>
    <xf numFmtId="0" fontId="15" fillId="0" borderId="8" xfId="7" applyFont="1" applyBorder="1" applyAlignment="1">
      <alignment horizontal="left" vertical="top"/>
    </xf>
    <xf numFmtId="0" fontId="15" fillId="0" borderId="15" xfId="7" applyFont="1" applyBorder="1" applyAlignment="1">
      <alignment horizontal="left" vertical="top"/>
    </xf>
    <xf numFmtId="0" fontId="1" fillId="0" borderId="4" xfId="7" applyFont="1" applyFill="1" applyBorder="1" applyAlignment="1">
      <alignment vertical="center"/>
    </xf>
    <xf numFmtId="0" fontId="1" fillId="0" borderId="4" xfId="7" applyFont="1" applyFill="1" applyBorder="1" applyAlignment="1">
      <alignment horizontal="right" vertical="center"/>
    </xf>
    <xf numFmtId="0" fontId="1" fillId="0" borderId="4" xfId="7" applyNumberFormat="1" applyFont="1" applyFill="1" applyBorder="1" applyAlignment="1">
      <alignment vertical="center"/>
    </xf>
    <xf numFmtId="177" fontId="1" fillId="0" borderId="4" xfId="7" applyNumberFormat="1" applyFont="1" applyFill="1" applyBorder="1" applyAlignment="1">
      <alignment vertical="center"/>
    </xf>
    <xf numFmtId="184" fontId="1" fillId="0" borderId="4" xfId="7" applyNumberFormat="1" applyFont="1" applyFill="1" applyBorder="1" applyAlignment="1">
      <alignment vertical="center"/>
    </xf>
    <xf numFmtId="180" fontId="1" fillId="0" borderId="4" xfId="7" applyNumberFormat="1" applyFont="1" applyFill="1" applyBorder="1" applyAlignment="1">
      <alignment vertical="center" shrinkToFit="1"/>
    </xf>
    <xf numFmtId="180" fontId="1" fillId="0" borderId="0" xfId="7" applyNumberFormat="1" applyFont="1" applyAlignment="1">
      <alignment vertical="center" shrinkToFit="1"/>
    </xf>
    <xf numFmtId="0" fontId="15" fillId="0" borderId="16" xfId="7" applyFont="1" applyBorder="1" applyAlignment="1">
      <alignment horizontal="left" vertical="top" wrapText="1"/>
    </xf>
    <xf numFmtId="0" fontId="15" fillId="0" borderId="17" xfId="7" applyFont="1" applyBorder="1" applyAlignment="1">
      <alignment horizontal="left" vertical="top" wrapText="1"/>
    </xf>
    <xf numFmtId="0" fontId="15" fillId="0" borderId="18" xfId="7" applyNumberFormat="1" applyFont="1" applyFill="1" applyBorder="1" applyAlignment="1">
      <alignment horizontal="left" vertical="top" wrapText="1"/>
    </xf>
    <xf numFmtId="0" fontId="15" fillId="0" borderId="16" xfId="7" applyNumberFormat="1" applyFont="1" applyFill="1" applyBorder="1" applyAlignment="1">
      <alignment horizontal="left" vertical="top" wrapText="1"/>
    </xf>
    <xf numFmtId="0" fontId="15" fillId="0" borderId="17" xfId="7" applyFont="1" applyBorder="1" applyAlignment="1">
      <alignment horizontal="left" vertical="top"/>
    </xf>
    <xf numFmtId="0" fontId="15" fillId="0" borderId="19" xfId="7" applyFont="1" applyBorder="1" applyAlignment="1">
      <alignment horizontal="left" vertical="top"/>
    </xf>
    <xf numFmtId="180" fontId="1" fillId="0" borderId="20" xfId="7" applyNumberFormat="1" applyFont="1" applyBorder="1" applyAlignment="1">
      <alignment vertical="center" shrinkToFit="1"/>
    </xf>
    <xf numFmtId="0" fontId="4" fillId="6" borderId="0" xfId="3" applyFont="1" applyFill="1"/>
    <xf numFmtId="0" fontId="0" fillId="6" borderId="0" xfId="3" applyFont="1" applyFill="1"/>
    <xf numFmtId="0" fontId="0" fillId="7" borderId="8" xfId="3" applyFont="1" applyFill="1" applyBorder="1"/>
    <xf numFmtId="0" fontId="16" fillId="6" borderId="0" xfId="3" applyFont="1" applyFill="1"/>
    <xf numFmtId="0" fontId="17" fillId="6" borderId="0" xfId="3" applyFont="1" applyFill="1"/>
    <xf numFmtId="0" fontId="10" fillId="6" borderId="0" xfId="3" applyFont="1" applyFill="1"/>
    <xf numFmtId="0" fontId="0" fillId="6" borderId="21" xfId="3" applyFont="1" applyFill="1" applyBorder="1"/>
    <xf numFmtId="0" fontId="0" fillId="6" borderId="22" xfId="3" applyFont="1" applyFill="1" applyBorder="1"/>
    <xf numFmtId="0" fontId="0" fillId="6" borderId="23" xfId="3" applyFont="1" applyFill="1" applyBorder="1"/>
    <xf numFmtId="0" fontId="0" fillId="6" borderId="24" xfId="3" applyFont="1" applyFill="1" applyBorder="1"/>
    <xf numFmtId="0" fontId="0" fillId="6" borderId="0" xfId="3" applyFont="1" applyFill="1" applyBorder="1"/>
    <xf numFmtId="0" fontId="0" fillId="6" borderId="1" xfId="3" applyFont="1" applyFill="1" applyBorder="1"/>
    <xf numFmtId="0" fontId="0" fillId="6" borderId="19" xfId="3" applyFont="1" applyFill="1" applyBorder="1"/>
    <xf numFmtId="0" fontId="0" fillId="6" borderId="4" xfId="3" applyFont="1" applyFill="1" applyBorder="1"/>
    <xf numFmtId="0" fontId="0" fillId="6" borderId="5" xfId="3" applyFont="1" applyFill="1" applyBorder="1"/>
    <xf numFmtId="0" fontId="7" fillId="0" borderId="0" xfId="3" applyFont="1" applyAlignment="1">
      <alignment vertical="center"/>
    </xf>
    <xf numFmtId="0" fontId="19" fillId="0" borderId="8" xfId="3" applyFont="1" applyBorder="1" applyAlignment="1">
      <alignment horizontal="center" vertical="center"/>
    </xf>
    <xf numFmtId="0" fontId="19" fillId="0" borderId="15" xfId="3" applyFont="1" applyBorder="1" applyAlignment="1">
      <alignment horizontal="center" vertical="center"/>
    </xf>
    <xf numFmtId="0" fontId="7" fillId="0" borderId="9" xfId="3" applyFont="1" applyBorder="1" applyAlignment="1">
      <alignment horizontal="center" vertical="center"/>
    </xf>
    <xf numFmtId="0" fontId="7" fillId="0" borderId="8" xfId="3" applyFont="1" applyBorder="1" applyAlignment="1">
      <alignment horizontal="center" vertical="center"/>
    </xf>
    <xf numFmtId="0" fontId="7" fillId="0" borderId="8" xfId="3" applyFont="1" applyBorder="1" applyAlignment="1">
      <alignment vertical="center"/>
    </xf>
    <xf numFmtId="0" fontId="7" fillId="0" borderId="25" xfId="3" applyFont="1" applyBorder="1" applyAlignment="1">
      <alignment horizontal="center" vertical="center" textRotation="255"/>
    </xf>
    <xf numFmtId="0" fontId="7" fillId="0" borderId="26" xfId="3" applyFont="1" applyBorder="1" applyAlignment="1">
      <alignment vertical="center"/>
    </xf>
    <xf numFmtId="0" fontId="7" fillId="0" borderId="27" xfId="3" applyFont="1" applyBorder="1" applyAlignment="1">
      <alignment horizontal="center" vertical="center" textRotation="255"/>
    </xf>
    <xf numFmtId="0" fontId="7" fillId="0" borderId="28" xfId="3" applyFont="1" applyBorder="1" applyAlignment="1">
      <alignment vertical="center"/>
    </xf>
    <xf numFmtId="0" fontId="7" fillId="0" borderId="28" xfId="3" applyFont="1" applyBorder="1" applyAlignment="1">
      <alignment vertical="center" shrinkToFit="1"/>
    </xf>
    <xf numFmtId="0" fontId="7" fillId="0" borderId="29" xfId="3" applyFont="1" applyBorder="1" applyAlignment="1">
      <alignment horizontal="center" vertical="center" textRotation="255"/>
    </xf>
    <xf numFmtId="0" fontId="7" fillId="0" borderId="30" xfId="3" applyFont="1" applyBorder="1" applyAlignment="1">
      <alignment horizontal="center" vertical="center"/>
    </xf>
    <xf numFmtId="0" fontId="7" fillId="0" borderId="31" xfId="3" applyFont="1" applyBorder="1" applyAlignment="1">
      <alignment horizontal="center" vertical="center" textRotation="255"/>
    </xf>
    <xf numFmtId="0" fontId="7" fillId="0" borderId="32" xfId="3" applyFont="1" applyBorder="1" applyAlignment="1">
      <alignment vertical="center"/>
    </xf>
    <xf numFmtId="0" fontId="7" fillId="0" borderId="13" xfId="3" applyFont="1" applyBorder="1" applyAlignment="1">
      <alignment vertical="center"/>
    </xf>
    <xf numFmtId="0" fontId="0" fillId="0" borderId="0" xfId="3" applyFont="1"/>
    <xf numFmtId="0" fontId="0" fillId="0" borderId="8" xfId="3" applyFont="1" applyBorder="1" applyAlignment="1">
      <alignment horizontal="center" vertical="center"/>
    </xf>
    <xf numFmtId="0" fontId="0" fillId="0" borderId="0" xfId="3" applyFont="1" applyAlignment="1"/>
    <xf numFmtId="0" fontId="0" fillId="0" borderId="0" xfId="3" applyFont="1" applyBorder="1" applyAlignment="1"/>
    <xf numFmtId="0" fontId="0" fillId="0" borderId="2" xfId="3" applyFont="1" applyBorder="1" applyAlignment="1">
      <alignment horizontal="center" vertical="center"/>
    </xf>
    <xf numFmtId="0" fontId="0" fillId="0" borderId="0" xfId="3" applyFont="1" applyBorder="1" applyAlignment="1">
      <alignment horizontal="center" vertical="center"/>
    </xf>
    <xf numFmtId="0" fontId="0" fillId="0" borderId="8" xfId="3" applyFont="1" applyBorder="1" applyAlignment="1">
      <alignment horizontal="center" vertical="center" shrinkToFit="1"/>
    </xf>
    <xf numFmtId="0" fontId="0" fillId="0" borderId="8" xfId="3" applyFont="1" applyBorder="1" applyAlignment="1">
      <alignment horizontal="distributed" vertical="center"/>
    </xf>
    <xf numFmtId="0" fontId="0" fillId="0" borderId="15" xfId="3" applyFont="1" applyBorder="1" applyAlignment="1">
      <alignment horizontal="distributed" vertical="center"/>
    </xf>
    <xf numFmtId="0" fontId="0" fillId="0" borderId="33" xfId="3" applyFont="1" applyBorder="1" applyAlignment="1">
      <alignment horizontal="center" vertical="center"/>
    </xf>
    <xf numFmtId="0" fontId="0" fillId="0" borderId="0" xfId="3" applyFont="1" applyBorder="1" applyAlignment="1">
      <alignment vertical="center"/>
    </xf>
    <xf numFmtId="0" fontId="0" fillId="0" borderId="17" xfId="3" applyFont="1" applyBorder="1" applyAlignment="1">
      <alignment horizontal="center" vertical="center"/>
    </xf>
    <xf numFmtId="0" fontId="5" fillId="0" borderId="0" xfId="3" applyFont="1"/>
    <xf numFmtId="184" fontId="0" fillId="0" borderId="0" xfId="3" applyNumberFormat="1" applyFont="1"/>
    <xf numFmtId="182" fontId="0" fillId="0" borderId="0" xfId="3" applyNumberFormat="1" applyFont="1"/>
    <xf numFmtId="0" fontId="0" fillId="0" borderId="0" xfId="3" applyFont="1" applyBorder="1" applyAlignment="1">
      <alignment horizontal="center" vertical="center" wrapText="1"/>
    </xf>
    <xf numFmtId="14" fontId="0" fillId="0" borderId="0" xfId="3" applyNumberFormat="1" applyFont="1"/>
    <xf numFmtId="49" fontId="0" fillId="0" borderId="0" xfId="3" applyNumberFormat="1" applyFont="1"/>
    <xf numFmtId="192" fontId="0" fillId="7" borderId="8" xfId="3" applyNumberFormat="1" applyFont="1" applyFill="1" applyBorder="1" applyAlignment="1">
      <alignment shrinkToFit="1"/>
    </xf>
    <xf numFmtId="0" fontId="20" fillId="0" borderId="0" xfId="3" applyFont="1" applyAlignment="1">
      <alignment vertical="center" shrinkToFit="1"/>
    </xf>
    <xf numFmtId="0" fontId="27" fillId="0" borderId="0" xfId="0" applyFont="1" applyAlignment="1">
      <alignment vertical="center"/>
    </xf>
    <xf numFmtId="0" fontId="27" fillId="0" borderId="0" xfId="0" applyFont="1" applyBorder="1" applyAlignment="1">
      <alignment vertical="center"/>
    </xf>
    <xf numFmtId="0" fontId="21" fillId="0" borderId="0" xfId="3" applyFont="1" applyAlignment="1">
      <alignment vertical="center"/>
    </xf>
    <xf numFmtId="0" fontId="15" fillId="0" borderId="0" xfId="3" applyFont="1" applyAlignment="1">
      <alignment vertical="center" wrapText="1"/>
    </xf>
    <xf numFmtId="0" fontId="10" fillId="0" borderId="0" xfId="7" applyFont="1" applyFill="1" applyBorder="1" applyAlignment="1">
      <alignment horizontal="left" vertical="center"/>
    </xf>
    <xf numFmtId="0" fontId="0" fillId="0" borderId="0" xfId="7" applyFont="1" applyFill="1" applyAlignment="1">
      <alignment vertical="center"/>
    </xf>
    <xf numFmtId="0" fontId="12" fillId="0" borderId="0" xfId="7" applyFont="1" applyFill="1" applyAlignment="1">
      <alignment vertical="center"/>
    </xf>
    <xf numFmtId="38" fontId="1" fillId="0" borderId="0" xfId="7" applyNumberFormat="1" applyFont="1" applyBorder="1" applyAlignment="1">
      <alignment vertical="center"/>
    </xf>
    <xf numFmtId="184" fontId="10" fillId="0" borderId="0" xfId="7" applyNumberFormat="1" applyFont="1" applyFill="1" applyBorder="1" applyAlignment="1">
      <alignment vertical="center"/>
    </xf>
    <xf numFmtId="180" fontId="10" fillId="0" borderId="0" xfId="7" applyNumberFormat="1" applyFont="1" applyFill="1" applyBorder="1" applyAlignment="1">
      <alignment vertical="center" shrinkToFit="1"/>
    </xf>
    <xf numFmtId="38" fontId="1" fillId="0" borderId="0" xfId="7" applyNumberFormat="1" applyFont="1" applyAlignment="1">
      <alignment vertical="center"/>
    </xf>
    <xf numFmtId="0" fontId="0" fillId="0" borderId="5" xfId="3" applyFont="1" applyBorder="1" applyAlignment="1">
      <alignment horizontal="center" vertical="center" shrinkToFit="1"/>
    </xf>
    <xf numFmtId="0" fontId="0" fillId="4" borderId="2" xfId="7" applyFont="1" applyFill="1" applyBorder="1" applyAlignment="1" applyProtection="1">
      <alignment vertical="center" shrinkToFit="1"/>
      <protection locked="0"/>
    </xf>
    <xf numFmtId="0" fontId="7" fillId="0" borderId="28" xfId="3" applyFont="1" applyBorder="1" applyAlignment="1" applyProtection="1">
      <alignment vertical="center"/>
      <protection locked="0"/>
    </xf>
    <xf numFmtId="0" fontId="7" fillId="0" borderId="27" xfId="3" applyFont="1" applyBorder="1" applyAlignment="1" applyProtection="1">
      <alignment horizontal="center" vertical="center" textRotation="255"/>
      <protection locked="0"/>
    </xf>
    <xf numFmtId="0" fontId="18" fillId="0" borderId="4" xfId="3" applyFont="1" applyBorder="1" applyAlignment="1">
      <alignment vertical="center"/>
    </xf>
    <xf numFmtId="0" fontId="28" fillId="6" borderId="0" xfId="3" applyFont="1" applyFill="1"/>
    <xf numFmtId="190" fontId="7" fillId="0" borderId="35" xfId="3" applyNumberFormat="1" applyFont="1" applyBorder="1" applyAlignment="1" applyProtection="1">
      <alignment vertical="center" shrinkToFit="1"/>
      <protection locked="0"/>
    </xf>
    <xf numFmtId="190" fontId="7" fillId="0" borderId="36" xfId="3" applyNumberFormat="1" applyFont="1" applyBorder="1" applyAlignment="1" applyProtection="1">
      <alignment vertical="center" shrinkToFit="1"/>
      <protection locked="0"/>
    </xf>
    <xf numFmtId="190" fontId="7" fillId="7" borderId="37" xfId="3" applyNumberFormat="1" applyFont="1" applyFill="1" applyBorder="1" applyAlignment="1">
      <alignment vertical="center" shrinkToFit="1"/>
    </xf>
    <xf numFmtId="190" fontId="7" fillId="7" borderId="35" xfId="3" applyNumberFormat="1" applyFont="1" applyFill="1" applyBorder="1" applyAlignment="1">
      <alignment vertical="center" shrinkToFit="1"/>
    </xf>
    <xf numFmtId="190" fontId="7" fillId="0" borderId="27" xfId="3" applyNumberFormat="1" applyFont="1" applyBorder="1" applyAlignment="1" applyProtection="1">
      <alignment vertical="center" shrinkToFit="1"/>
      <protection locked="0"/>
    </xf>
    <xf numFmtId="190" fontId="7" fillId="7" borderId="38" xfId="3" applyNumberFormat="1" applyFont="1" applyFill="1" applyBorder="1" applyAlignment="1">
      <alignment vertical="center" shrinkToFit="1"/>
    </xf>
    <xf numFmtId="190" fontId="7" fillId="7" borderId="27" xfId="3" applyNumberFormat="1" applyFont="1" applyFill="1" applyBorder="1" applyAlignment="1">
      <alignment vertical="center" shrinkToFit="1"/>
    </xf>
    <xf numFmtId="190" fontId="7" fillId="7" borderId="29" xfId="3" applyNumberFormat="1" applyFont="1" applyFill="1" applyBorder="1" applyAlignment="1">
      <alignment vertical="center" shrinkToFit="1"/>
    </xf>
    <xf numFmtId="190" fontId="7" fillId="7" borderId="39" xfId="3" applyNumberFormat="1" applyFont="1" applyFill="1" applyBorder="1" applyAlignment="1">
      <alignment vertical="center" shrinkToFit="1"/>
    </xf>
    <xf numFmtId="190" fontId="7" fillId="7" borderId="40" xfId="3" applyNumberFormat="1" applyFont="1" applyFill="1" applyBorder="1" applyAlignment="1">
      <alignment vertical="center" shrinkToFit="1"/>
    </xf>
    <xf numFmtId="190" fontId="7" fillId="7" borderId="17" xfId="3" applyNumberFormat="1" applyFont="1" applyFill="1" applyBorder="1" applyAlignment="1">
      <alignment vertical="center" shrinkToFit="1"/>
    </xf>
    <xf numFmtId="190" fontId="7" fillId="7" borderId="19" xfId="3" applyNumberFormat="1" applyFont="1" applyFill="1" applyBorder="1" applyAlignment="1">
      <alignment vertical="center" shrinkToFit="1"/>
    </xf>
    <xf numFmtId="190" fontId="7" fillId="7" borderId="16" xfId="3" applyNumberFormat="1" applyFont="1" applyFill="1" applyBorder="1" applyAlignment="1">
      <alignment vertical="center" shrinkToFit="1"/>
    </xf>
    <xf numFmtId="0" fontId="0" fillId="0" borderId="8" xfId="4" applyFont="1" applyFill="1" applyBorder="1" applyAlignment="1">
      <alignment horizontal="center" vertical="center" shrinkToFit="1"/>
    </xf>
    <xf numFmtId="0" fontId="1" fillId="0" borderId="0" xfId="4" applyFont="1" applyFill="1" applyBorder="1" applyAlignment="1">
      <alignment vertical="center"/>
    </xf>
    <xf numFmtId="49" fontId="1" fillId="0" borderId="8" xfId="4" applyNumberFormat="1" applyFont="1" applyFill="1" applyBorder="1" applyAlignment="1">
      <alignment horizontal="center" vertical="center"/>
    </xf>
    <xf numFmtId="0" fontId="1" fillId="0" borderId="8" xfId="4" applyFont="1" applyFill="1" applyBorder="1" applyAlignment="1">
      <alignment vertical="center" shrinkToFit="1"/>
    </xf>
    <xf numFmtId="0" fontId="0" fillId="0" borderId="8" xfId="4" applyFont="1" applyFill="1" applyBorder="1" applyAlignment="1">
      <alignment vertical="center" shrinkToFit="1"/>
    </xf>
    <xf numFmtId="49" fontId="1" fillId="0" borderId="0" xfId="4" applyNumberFormat="1" applyFont="1" applyFill="1" applyBorder="1" applyAlignment="1">
      <alignment vertical="center"/>
    </xf>
    <xf numFmtId="0" fontId="1" fillId="0" borderId="0" xfId="4" applyFont="1" applyFill="1" applyBorder="1" applyAlignment="1">
      <alignment vertical="center" shrinkToFit="1"/>
    </xf>
    <xf numFmtId="0" fontId="1" fillId="0" borderId="0" xfId="7" applyFont="1" applyFill="1" applyAlignment="1">
      <alignment vertical="center" wrapText="1"/>
    </xf>
    <xf numFmtId="177" fontId="15" fillId="5" borderId="8" xfId="7" applyNumberFormat="1" applyFont="1" applyFill="1" applyBorder="1" applyAlignment="1">
      <alignment horizontal="left" vertical="top" wrapText="1"/>
    </xf>
    <xf numFmtId="184" fontId="1" fillId="5" borderId="2" xfId="7" applyNumberFormat="1" applyFont="1" applyFill="1" applyBorder="1" applyAlignment="1" applyProtection="1">
      <alignment horizontal="center" vertical="center" shrinkToFit="1"/>
      <protection hidden="1"/>
    </xf>
    <xf numFmtId="0" fontId="0" fillId="0" borderId="8" xfId="3" applyFont="1" applyFill="1" applyBorder="1" applyAlignment="1" applyProtection="1">
      <alignment horizontal="center" shrinkToFit="1"/>
      <protection locked="0"/>
    </xf>
    <xf numFmtId="0" fontId="37" fillId="0" borderId="0" xfId="7" applyFont="1" applyAlignment="1">
      <alignment vertical="center"/>
    </xf>
    <xf numFmtId="0" fontId="37" fillId="0" borderId="0" xfId="7" applyFont="1" applyBorder="1" applyAlignment="1">
      <alignment vertical="center"/>
    </xf>
    <xf numFmtId="38" fontId="37" fillId="0" borderId="0" xfId="7" applyNumberFormat="1" applyFont="1" applyAlignment="1">
      <alignment vertical="center"/>
    </xf>
    <xf numFmtId="38" fontId="37" fillId="0" borderId="0" xfId="7" applyNumberFormat="1" applyFont="1" applyBorder="1" applyAlignment="1">
      <alignment vertical="center"/>
    </xf>
    <xf numFmtId="0" fontId="37" fillId="0" borderId="0" xfId="7" applyFont="1" applyFill="1" applyBorder="1" applyAlignment="1">
      <alignment vertical="center"/>
    </xf>
    <xf numFmtId="38" fontId="37" fillId="0" borderId="0" xfId="7" applyNumberFormat="1" applyFont="1" applyFill="1" applyBorder="1" applyAlignment="1">
      <alignment vertical="center"/>
    </xf>
    <xf numFmtId="0" fontId="0" fillId="0" borderId="0" xfId="0" applyAlignment="1">
      <alignment vertical="center" wrapText="1"/>
    </xf>
    <xf numFmtId="0" fontId="0" fillId="8" borderId="42" xfId="0" applyFill="1" applyBorder="1" applyAlignment="1">
      <alignment horizontal="center" vertical="center" shrinkToFit="1"/>
    </xf>
    <xf numFmtId="0" fontId="0" fillId="8" borderId="43" xfId="0" applyFill="1" applyBorder="1" applyAlignment="1">
      <alignment horizontal="center" vertical="center" shrinkToFit="1"/>
    </xf>
    <xf numFmtId="0" fontId="0" fillId="0" borderId="17" xfId="0" applyBorder="1" applyAlignment="1">
      <alignment vertical="center" wrapText="1"/>
    </xf>
    <xf numFmtId="0" fontId="0" fillId="0" borderId="8" xfId="0" applyBorder="1" applyAlignment="1">
      <alignment vertical="center" wrapText="1"/>
    </xf>
    <xf numFmtId="0" fontId="0" fillId="0" borderId="47" xfId="0" applyBorder="1" applyAlignment="1">
      <alignment vertical="center" wrapText="1"/>
    </xf>
    <xf numFmtId="187" fontId="37" fillId="0" borderId="0" xfId="7" applyNumberFormat="1" applyFont="1" applyFill="1" applyBorder="1" applyAlignment="1">
      <alignment vertical="center"/>
    </xf>
    <xf numFmtId="0" fontId="30" fillId="0" borderId="0" xfId="0" applyFont="1" applyAlignment="1">
      <alignment vertical="center" wrapText="1"/>
    </xf>
    <xf numFmtId="0" fontId="0" fillId="0" borderId="19" xfId="3" applyFont="1" applyBorder="1" applyAlignment="1">
      <alignment horizontal="center" vertical="center" wrapText="1"/>
    </xf>
    <xf numFmtId="0" fontId="31" fillId="0" borderId="0" xfId="3" applyFont="1" applyAlignment="1">
      <alignment vertical="center"/>
    </xf>
    <xf numFmtId="0" fontId="32" fillId="0" borderId="0" xfId="3" applyFont="1" applyAlignment="1">
      <alignment vertical="center"/>
    </xf>
    <xf numFmtId="0" fontId="33" fillId="0" borderId="0" xfId="3" applyFont="1" applyAlignment="1">
      <alignment vertical="center"/>
    </xf>
    <xf numFmtId="0" fontId="38" fillId="0" borderId="0" xfId="3" applyFont="1" applyAlignment="1">
      <alignment vertical="center"/>
    </xf>
    <xf numFmtId="0" fontId="34" fillId="0" borderId="4" xfId="3" applyFont="1" applyBorder="1" applyAlignment="1">
      <alignment vertical="center"/>
    </xf>
    <xf numFmtId="0" fontId="35" fillId="0" borderId="0" xfId="3" applyFont="1" applyAlignment="1">
      <alignment vertical="center"/>
    </xf>
    <xf numFmtId="0" fontId="19" fillId="0" borderId="0" xfId="3" applyFont="1" applyAlignment="1">
      <alignment vertical="center"/>
    </xf>
    <xf numFmtId="0" fontId="39" fillId="0" borderId="4" xfId="3" applyFont="1" applyBorder="1" applyAlignment="1">
      <alignment vertical="center"/>
    </xf>
    <xf numFmtId="0" fontId="7" fillId="0" borderId="0" xfId="3" applyNumberFormat="1" applyFont="1" applyAlignment="1">
      <alignment horizontal="right" vertical="center"/>
    </xf>
    <xf numFmtId="187" fontId="18" fillId="0" borderId="4" xfId="3" applyNumberFormat="1" applyFont="1" applyBorder="1" applyAlignment="1" applyProtection="1">
      <alignment horizontal="center" vertical="center" shrinkToFit="1"/>
      <protection locked="0"/>
    </xf>
    <xf numFmtId="193" fontId="18" fillId="0" borderId="4" xfId="3" applyNumberFormat="1" applyFont="1" applyBorder="1" applyAlignment="1" applyProtection="1">
      <alignment horizontal="center" vertical="center"/>
      <protection locked="0"/>
    </xf>
    <xf numFmtId="0" fontId="37" fillId="0" borderId="0" xfId="7" applyFont="1" applyFill="1" applyBorder="1" applyAlignment="1">
      <alignment horizontal="right" vertical="center"/>
    </xf>
    <xf numFmtId="0" fontId="0" fillId="0" borderId="8" xfId="3" applyFont="1" applyBorder="1" applyAlignment="1">
      <alignment horizontal="center" vertical="center" shrinkToFit="1"/>
    </xf>
    <xf numFmtId="0" fontId="0" fillId="0" borderId="8" xfId="3" applyFont="1" applyBorder="1" applyAlignment="1" applyProtection="1">
      <alignment shrinkToFit="1"/>
      <protection locked="0"/>
    </xf>
    <xf numFmtId="194" fontId="0" fillId="0" borderId="8" xfId="3" applyNumberFormat="1" applyFont="1" applyBorder="1" applyAlignment="1" applyProtection="1">
      <alignment shrinkToFit="1"/>
      <protection locked="0"/>
    </xf>
    <xf numFmtId="195" fontId="0" fillId="0" borderId="8" xfId="3" applyNumberFormat="1" applyFont="1" applyBorder="1" applyAlignment="1" applyProtection="1">
      <alignment shrinkToFit="1"/>
      <protection locked="0"/>
    </xf>
    <xf numFmtId="195" fontId="1" fillId="7" borderId="8" xfId="3" applyNumberFormat="1" applyFont="1" applyFill="1" applyBorder="1" applyAlignment="1" applyProtection="1">
      <alignment shrinkToFit="1"/>
    </xf>
    <xf numFmtId="194" fontId="0" fillId="7" borderId="8" xfId="3" applyNumberFormat="1" applyFont="1" applyFill="1" applyBorder="1" applyAlignment="1">
      <alignment shrinkToFit="1"/>
    </xf>
    <xf numFmtId="0" fontId="0" fillId="0" borderId="8" xfId="3" applyFont="1" applyFill="1" applyBorder="1" applyAlignment="1" applyProtection="1">
      <alignment shrinkToFit="1"/>
      <protection locked="0"/>
    </xf>
    <xf numFmtId="38" fontId="0" fillId="7" borderId="33" xfId="3" applyNumberFormat="1" applyFont="1" applyFill="1" applyBorder="1" applyAlignment="1">
      <alignment vertical="center" shrinkToFit="1"/>
    </xf>
    <xf numFmtId="38" fontId="0" fillId="0" borderId="33" xfId="3" applyNumberFormat="1" applyFont="1" applyBorder="1" applyAlignment="1" applyProtection="1">
      <alignment vertical="center" shrinkToFit="1"/>
      <protection locked="0"/>
    </xf>
    <xf numFmtId="38" fontId="0" fillId="7" borderId="17" xfId="3" applyNumberFormat="1" applyFont="1" applyFill="1" applyBorder="1" applyAlignment="1">
      <alignment vertical="center" shrinkToFit="1"/>
    </xf>
    <xf numFmtId="38" fontId="0" fillId="7" borderId="8" xfId="3" applyNumberFormat="1" applyFont="1" applyFill="1" applyBorder="1" applyAlignment="1">
      <alignment vertical="center" shrinkToFit="1"/>
    </xf>
    <xf numFmtId="0" fontId="22" fillId="0" borderId="0" xfId="7" applyFont="1" applyAlignment="1">
      <alignment vertical="center" wrapText="1"/>
    </xf>
    <xf numFmtId="0" fontId="27" fillId="0" borderId="0" xfId="7" applyFont="1" applyAlignment="1">
      <alignment vertical="center" wrapText="1"/>
    </xf>
    <xf numFmtId="196" fontId="10" fillId="0" borderId="0" xfId="7" applyNumberFormat="1" applyFont="1" applyAlignment="1">
      <alignment vertical="center" shrinkToFit="1"/>
    </xf>
    <xf numFmtId="0" fontId="41" fillId="0" borderId="16" xfId="7" applyNumberFormat="1" applyFont="1" applyFill="1" applyBorder="1" applyAlignment="1">
      <alignment horizontal="center" vertical="center" wrapText="1"/>
    </xf>
    <xf numFmtId="0" fontId="41" fillId="0" borderId="17" xfId="7" applyFont="1" applyBorder="1" applyAlignment="1">
      <alignment horizontal="center" vertical="center"/>
    </xf>
    <xf numFmtId="0" fontId="41" fillId="0" borderId="19" xfId="7" applyFont="1" applyBorder="1" applyAlignment="1">
      <alignment horizontal="center" vertical="center"/>
    </xf>
    <xf numFmtId="0" fontId="41" fillId="0" borderId="0" xfId="7" applyFont="1" applyBorder="1" applyAlignment="1">
      <alignment horizontal="center" vertical="center"/>
    </xf>
    <xf numFmtId="0" fontId="27" fillId="0" borderId="0" xfId="7" applyFont="1" applyBorder="1" applyAlignment="1">
      <alignment horizontal="center" vertical="center" wrapText="1"/>
    </xf>
    <xf numFmtId="191" fontId="0" fillId="7" borderId="8" xfId="3" applyNumberFormat="1" applyFont="1" applyFill="1" applyBorder="1" applyAlignment="1">
      <alignment shrinkToFit="1"/>
    </xf>
    <xf numFmtId="0" fontId="0" fillId="7" borderId="8" xfId="3" applyFont="1" applyFill="1" applyBorder="1" applyAlignment="1">
      <alignment shrinkToFit="1"/>
    </xf>
    <xf numFmtId="0" fontId="0" fillId="0" borderId="34" xfId="3" applyFont="1" applyBorder="1" applyAlignment="1">
      <alignment shrinkToFit="1"/>
    </xf>
    <xf numFmtId="0" fontId="0" fillId="0" borderId="8" xfId="3" applyFont="1" applyBorder="1" applyAlignment="1">
      <alignment shrinkToFit="1"/>
    </xf>
    <xf numFmtId="0" fontId="0" fillId="0" borderId="8" xfId="3" applyFont="1" applyBorder="1" applyAlignment="1">
      <alignment horizontal="center" shrinkToFit="1"/>
    </xf>
    <xf numFmtId="38" fontId="1" fillId="0" borderId="0" xfId="7" applyNumberFormat="1" applyFont="1" applyBorder="1" applyAlignment="1">
      <alignment vertical="center" shrinkToFit="1"/>
    </xf>
    <xf numFmtId="38" fontId="1" fillId="0" borderId="0" xfId="7" applyNumberFormat="1" applyFont="1" applyAlignment="1">
      <alignment vertical="center" shrinkToFit="1"/>
    </xf>
    <xf numFmtId="0" fontId="37" fillId="0" borderId="0" xfId="7" applyFont="1" applyBorder="1" applyAlignment="1">
      <alignment vertical="center" shrinkToFit="1"/>
    </xf>
    <xf numFmtId="38" fontId="37" fillId="0" borderId="0" xfId="7" applyNumberFormat="1" applyFont="1" applyAlignment="1">
      <alignment vertical="center" shrinkToFit="1"/>
    </xf>
    <xf numFmtId="0" fontId="37" fillId="0" borderId="0" xfId="7" applyFont="1" applyAlignment="1">
      <alignment vertical="center" shrinkToFit="1"/>
    </xf>
    <xf numFmtId="38" fontId="37" fillId="0" borderId="0" xfId="7" applyNumberFormat="1" applyFont="1" applyBorder="1" applyAlignment="1">
      <alignment vertical="center" shrinkToFit="1"/>
    </xf>
    <xf numFmtId="0" fontId="37" fillId="0" borderId="0" xfId="7" applyFont="1" applyFill="1" applyBorder="1" applyAlignment="1">
      <alignment vertical="center" shrinkToFit="1"/>
    </xf>
    <xf numFmtId="38" fontId="37" fillId="0" borderId="0" xfId="7" applyNumberFormat="1" applyFont="1" applyFill="1" applyBorder="1" applyAlignment="1">
      <alignment vertical="center" shrinkToFit="1"/>
    </xf>
    <xf numFmtId="0" fontId="37" fillId="0" borderId="0" xfId="7" applyFont="1" applyFill="1" applyBorder="1" applyAlignment="1">
      <alignment horizontal="right" vertical="center" shrinkToFit="1"/>
    </xf>
    <xf numFmtId="187" fontId="37" fillId="0" borderId="0" xfId="7" applyNumberFormat="1" applyFont="1" applyFill="1" applyBorder="1" applyAlignment="1">
      <alignment vertical="center" shrinkToFit="1"/>
    </xf>
    <xf numFmtId="0" fontId="37" fillId="12" borderId="0" xfId="7" applyFont="1" applyFill="1" applyBorder="1" applyAlignment="1">
      <alignment vertical="center" shrinkToFit="1"/>
    </xf>
    <xf numFmtId="0" fontId="37" fillId="11" borderId="0" xfId="7" applyFont="1" applyFill="1" applyBorder="1" applyAlignment="1">
      <alignment vertical="center" shrinkToFit="1"/>
    </xf>
    <xf numFmtId="0" fontId="37" fillId="10" borderId="0" xfId="7" applyFont="1" applyFill="1" applyBorder="1" applyAlignment="1">
      <alignment vertical="center" shrinkToFit="1"/>
    </xf>
    <xf numFmtId="38" fontId="0" fillId="0" borderId="33" xfId="3" applyNumberFormat="1" applyFont="1" applyFill="1" applyBorder="1" applyAlignment="1" applyProtection="1">
      <alignment vertical="center" shrinkToFit="1"/>
      <protection locked="0"/>
    </xf>
    <xf numFmtId="38" fontId="0" fillId="0" borderId="8" xfId="3" applyNumberFormat="1" applyFont="1" applyBorder="1" applyAlignment="1" applyProtection="1">
      <alignment vertical="center" shrinkToFit="1"/>
      <protection locked="0"/>
    </xf>
    <xf numFmtId="38" fontId="0" fillId="0" borderId="2" xfId="3" applyNumberFormat="1" applyFont="1" applyBorder="1" applyAlignment="1" applyProtection="1">
      <alignment vertical="center" shrinkToFit="1"/>
      <protection locked="0"/>
    </xf>
    <xf numFmtId="177" fontId="0" fillId="2" borderId="2" xfId="7" applyNumberFormat="1" applyFont="1" applyFill="1" applyBorder="1" applyAlignment="1" applyProtection="1">
      <alignment horizontal="center" vertical="center" shrinkToFit="1"/>
      <protection locked="0"/>
    </xf>
    <xf numFmtId="0" fontId="0" fillId="0" borderId="8"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left" vertical="center" wrapText="1"/>
    </xf>
    <xf numFmtId="0" fontId="0" fillId="0" borderId="47" xfId="0" applyBorder="1" applyAlignment="1">
      <alignment horizontal="center" vertical="center"/>
    </xf>
    <xf numFmtId="0" fontId="0" fillId="8" borderId="41" xfId="0" applyFill="1" applyBorder="1" applyAlignment="1">
      <alignment horizontal="center" vertical="center" wrapText="1"/>
    </xf>
    <xf numFmtId="0" fontId="0" fillId="8" borderId="42" xfId="0" applyFill="1" applyBorder="1" applyAlignment="1">
      <alignment horizontal="center" vertical="center" wrapText="1"/>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83" xfId="0" applyBorder="1" applyAlignment="1">
      <alignment vertical="center"/>
    </xf>
    <xf numFmtId="0" fontId="0" fillId="0" borderId="84" xfId="0" applyBorder="1" applyAlignment="1">
      <alignment horizontal="center"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13" borderId="8" xfId="0" applyFill="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0" borderId="0" xfId="0" applyFill="1" applyBorder="1">
      <alignment vertical="center"/>
    </xf>
    <xf numFmtId="0" fontId="0" fillId="0" borderId="83" xfId="0" applyBorder="1" applyAlignment="1">
      <alignment horizontal="center" vertical="center"/>
    </xf>
    <xf numFmtId="0" fontId="0" fillId="13" borderId="46" xfId="0" applyFill="1" applyBorder="1">
      <alignment vertical="center"/>
    </xf>
    <xf numFmtId="0" fontId="0" fillId="10" borderId="46" xfId="0" applyFill="1" applyBorder="1" applyProtection="1">
      <alignment vertical="center"/>
      <protection locked="0"/>
    </xf>
    <xf numFmtId="0" fontId="0" fillId="10" borderId="71" xfId="0" applyFill="1" applyBorder="1" applyProtection="1">
      <alignment vertical="center"/>
      <protection locked="0"/>
    </xf>
    <xf numFmtId="0" fontId="0" fillId="13" borderId="15" xfId="0" applyFill="1" applyBorder="1">
      <alignment vertical="center"/>
    </xf>
    <xf numFmtId="0" fontId="0" fillId="13" borderId="33" xfId="0" applyFill="1" applyBorder="1">
      <alignment vertical="center"/>
    </xf>
    <xf numFmtId="0" fontId="18" fillId="0" borderId="4" xfId="3" applyFont="1" applyBorder="1" applyAlignment="1">
      <alignment horizontal="left" vertical="center"/>
    </xf>
    <xf numFmtId="0" fontId="7" fillId="0" borderId="48" xfId="3" applyFont="1" applyBorder="1" applyAlignment="1">
      <alignment horizontal="center" vertical="center" textRotation="255"/>
    </xf>
    <xf numFmtId="0" fontId="7" fillId="0" borderId="49" xfId="3" applyFont="1" applyBorder="1" applyAlignment="1">
      <alignment horizontal="center" vertical="center" textRotation="255"/>
    </xf>
    <xf numFmtId="0" fontId="7" fillId="0" borderId="35" xfId="3" applyFont="1" applyBorder="1" applyAlignment="1">
      <alignment horizontal="center" vertical="center" textRotation="255"/>
    </xf>
    <xf numFmtId="0" fontId="7" fillId="0" borderId="50" xfId="3" applyFont="1" applyBorder="1" applyAlignment="1">
      <alignment horizontal="center" vertical="center"/>
    </xf>
    <xf numFmtId="0" fontId="7" fillId="0" borderId="4" xfId="3" applyFont="1" applyBorder="1" applyAlignment="1">
      <alignment horizontal="center" vertical="center"/>
    </xf>
    <xf numFmtId="0" fontId="7" fillId="0" borderId="51" xfId="3" applyFont="1" applyBorder="1" applyAlignment="1">
      <alignment horizontal="center"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54" xfId="3" applyFont="1" applyBorder="1" applyAlignment="1">
      <alignment horizontal="center" vertical="center"/>
    </xf>
    <xf numFmtId="0" fontId="7" fillId="0" borderId="2" xfId="3" applyFont="1" applyBorder="1" applyAlignment="1">
      <alignment horizontal="center" vertical="center" textRotation="255"/>
    </xf>
    <xf numFmtId="0" fontId="7" fillId="0" borderId="55" xfId="3" applyFont="1" applyBorder="1" applyAlignment="1">
      <alignment horizontal="center" vertical="center" textRotation="255"/>
    </xf>
    <xf numFmtId="0" fontId="7" fillId="0" borderId="56" xfId="3" applyFont="1" applyBorder="1" applyAlignment="1">
      <alignment horizontal="center" vertical="center" textRotation="255"/>
    </xf>
    <xf numFmtId="190" fontId="7" fillId="9" borderId="27" xfId="3" applyNumberFormat="1" applyFont="1" applyFill="1" applyBorder="1" applyAlignment="1">
      <alignment horizontal="center" vertical="center" shrinkToFit="1"/>
    </xf>
    <xf numFmtId="190" fontId="7" fillId="9" borderId="57" xfId="3" applyNumberFormat="1" applyFont="1" applyFill="1" applyBorder="1" applyAlignment="1">
      <alignment horizontal="center" vertical="center" shrinkToFit="1"/>
    </xf>
    <xf numFmtId="180" fontId="0" fillId="0" borderId="20" xfId="7" applyNumberFormat="1" applyFont="1" applyBorder="1" applyAlignment="1">
      <alignment horizontal="center" vertical="center" shrinkToFit="1"/>
    </xf>
    <xf numFmtId="180" fontId="1" fillId="0" borderId="20" xfId="7" applyNumberFormat="1" applyFont="1" applyBorder="1" applyAlignment="1">
      <alignment horizontal="center" vertical="center" shrinkToFit="1"/>
    </xf>
    <xf numFmtId="176" fontId="4" fillId="0" borderId="58" xfId="7" applyNumberFormat="1" applyFont="1" applyBorder="1" applyAlignment="1">
      <alignment horizontal="center" vertical="center"/>
    </xf>
    <xf numFmtId="176" fontId="4" fillId="0" borderId="59" xfId="7" applyNumberFormat="1" applyFont="1" applyBorder="1" applyAlignment="1">
      <alignment horizontal="center" vertical="center"/>
    </xf>
    <xf numFmtId="180" fontId="22" fillId="12" borderId="75" xfId="7" applyNumberFormat="1" applyFont="1" applyFill="1" applyBorder="1" applyAlignment="1">
      <alignment horizontal="center" vertical="center" shrinkToFit="1"/>
    </xf>
    <xf numFmtId="180" fontId="22" fillId="12" borderId="0" xfId="7" applyNumberFormat="1" applyFont="1" applyFill="1" applyAlignment="1">
      <alignment horizontal="center" vertical="center" shrinkToFit="1"/>
    </xf>
    <xf numFmtId="0" fontId="4" fillId="0" borderId="0" xfId="7" applyFont="1" applyAlignment="1">
      <alignment horizontal="left" vertical="center" shrinkToFit="1"/>
    </xf>
    <xf numFmtId="176" fontId="4" fillId="0" borderId="6" xfId="7" applyNumberFormat="1" applyFont="1" applyBorder="1" applyAlignment="1">
      <alignment horizontal="center" vertical="center"/>
    </xf>
    <xf numFmtId="0" fontId="4" fillId="0" borderId="8" xfId="7" applyFont="1" applyFill="1" applyBorder="1" applyAlignment="1">
      <alignment horizontal="center" vertical="center"/>
    </xf>
    <xf numFmtId="176" fontId="4" fillId="0" borderId="58" xfId="7" applyNumberFormat="1" applyFont="1" applyFill="1" applyBorder="1" applyAlignment="1">
      <alignment horizontal="center" vertical="center"/>
    </xf>
    <xf numFmtId="176" fontId="4" fillId="0" borderId="59" xfId="7" applyNumberFormat="1" applyFont="1" applyFill="1" applyBorder="1" applyAlignment="1">
      <alignment horizontal="center" vertical="center"/>
    </xf>
    <xf numFmtId="0" fontId="0" fillId="8" borderId="77" xfId="0" applyFill="1" applyBorder="1" applyAlignment="1">
      <alignment horizontal="center" vertical="center" wrapText="1"/>
    </xf>
    <xf numFmtId="0" fontId="0" fillId="8" borderId="78" xfId="0" applyFill="1" applyBorder="1" applyAlignment="1">
      <alignment horizontal="center" vertical="center" wrapText="1"/>
    </xf>
    <xf numFmtId="0" fontId="0" fillId="8" borderId="79" xfId="0" applyFill="1" applyBorder="1" applyAlignment="1">
      <alignment horizontal="center" vertical="center" wrapText="1"/>
    </xf>
    <xf numFmtId="0" fontId="0" fillId="0" borderId="88" xfId="0" applyBorder="1" applyAlignment="1">
      <alignment horizontal="center" vertical="center"/>
    </xf>
    <xf numFmtId="0" fontId="0" fillId="0" borderId="76" xfId="0" applyBorder="1" applyAlignment="1">
      <alignment horizontal="center" vertical="center"/>
    </xf>
    <xf numFmtId="0" fontId="0" fillId="0" borderId="89" xfId="0" applyBorder="1" applyAlignment="1">
      <alignment horizontal="center" vertical="center"/>
    </xf>
    <xf numFmtId="0" fontId="0" fillId="0" borderId="8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5" xfId="0"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0" borderId="65" xfId="0" applyBorder="1" applyAlignment="1">
      <alignment horizontal="left" vertical="center" wrapText="1"/>
    </xf>
    <xf numFmtId="0" fontId="0" fillId="0" borderId="46" xfId="0" applyBorder="1" applyAlignment="1">
      <alignment horizontal="left" vertical="center" wrapText="1"/>
    </xf>
    <xf numFmtId="0" fontId="0" fillId="0" borderId="60" xfId="0" applyBorder="1" applyAlignment="1">
      <alignment horizontal="left" vertical="center" wrapText="1"/>
    </xf>
    <xf numFmtId="0" fontId="0" fillId="0" borderId="17" xfId="0" applyBorder="1" applyAlignment="1">
      <alignment horizontal="center" vertical="top" wrapText="1"/>
    </xf>
    <xf numFmtId="0" fontId="0" fillId="0" borderId="44" xfId="0" applyBorder="1" applyAlignment="1">
      <alignment horizontal="center" vertical="top"/>
    </xf>
    <xf numFmtId="0" fontId="0" fillId="0" borderId="47" xfId="0" applyBorder="1" applyAlignment="1">
      <alignment horizontal="center" vertical="center"/>
    </xf>
    <xf numFmtId="0" fontId="0" fillId="0" borderId="61" xfId="0" applyBorder="1" applyAlignment="1">
      <alignment horizontal="center" vertical="center"/>
    </xf>
    <xf numFmtId="0" fontId="0" fillId="8" borderId="62" xfId="0" applyFill="1" applyBorder="1" applyAlignment="1">
      <alignment horizontal="center" vertical="center" wrapText="1"/>
    </xf>
    <xf numFmtId="0" fontId="0" fillId="8" borderId="63" xfId="0" applyFill="1" applyBorder="1" applyAlignment="1">
      <alignment horizontal="center" vertical="center" wrapText="1"/>
    </xf>
    <xf numFmtId="0" fontId="0" fillId="8" borderId="64" xfId="0" applyFill="1" applyBorder="1" applyAlignment="1">
      <alignment horizontal="center" vertical="center" wrapText="1"/>
    </xf>
    <xf numFmtId="0" fontId="0" fillId="0" borderId="70" xfId="0" applyBorder="1" applyAlignment="1">
      <alignment horizontal="left" vertical="center" wrapText="1"/>
    </xf>
    <xf numFmtId="0" fontId="0" fillId="0" borderId="69" xfId="0" applyBorder="1" applyAlignment="1">
      <alignment horizontal="left" vertical="center" wrapText="1"/>
    </xf>
    <xf numFmtId="0" fontId="0" fillId="8" borderId="46" xfId="0" applyFill="1" applyBorder="1" applyAlignment="1">
      <alignment horizontal="center" vertical="center" wrapText="1"/>
    </xf>
    <xf numFmtId="0" fontId="0" fillId="8" borderId="41" xfId="0" applyFill="1" applyBorder="1" applyAlignment="1">
      <alignment horizontal="center" vertical="center" wrapText="1"/>
    </xf>
    <xf numFmtId="0" fontId="0" fillId="8" borderId="8" xfId="0" applyFill="1" applyBorder="1" applyAlignment="1">
      <alignment horizontal="center" vertical="center" wrapText="1"/>
    </xf>
    <xf numFmtId="0" fontId="0" fillId="8" borderId="42" xfId="0" applyFill="1" applyBorder="1" applyAlignment="1">
      <alignment horizontal="center" vertical="center" wrapText="1"/>
    </xf>
    <xf numFmtId="0" fontId="0" fillId="8" borderId="8" xfId="0" applyFill="1" applyBorder="1" applyAlignment="1">
      <alignment horizontal="center" vertical="center"/>
    </xf>
    <xf numFmtId="0" fontId="0" fillId="8" borderId="45" xfId="0"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8" xfId="3" applyFont="1" applyBorder="1" applyAlignment="1" applyProtection="1">
      <alignment wrapText="1"/>
      <protection locked="0"/>
    </xf>
    <xf numFmtId="0" fontId="0" fillId="0" borderId="8" xfId="3" applyFont="1" applyBorder="1" applyAlignment="1">
      <alignment horizontal="center" vertical="center"/>
    </xf>
    <xf numFmtId="0" fontId="0" fillId="0" borderId="8" xfId="3" applyFont="1" applyBorder="1" applyAlignment="1"/>
    <xf numFmtId="0" fontId="0" fillId="0" borderId="8" xfId="3" applyFont="1" applyBorder="1" applyAlignment="1">
      <alignment horizontal="center" vertical="center" wrapText="1"/>
    </xf>
    <xf numFmtId="0" fontId="0" fillId="0" borderId="8" xfId="3" applyFont="1" applyBorder="1" applyAlignment="1" applyProtection="1">
      <alignment wrapText="1" shrinkToFit="1"/>
      <protection locked="0"/>
    </xf>
    <xf numFmtId="0" fontId="22" fillId="0" borderId="8" xfId="3" applyFont="1" applyFill="1" applyBorder="1" applyAlignment="1" applyProtection="1">
      <alignment vertical="center" wrapText="1"/>
      <protection locked="0"/>
    </xf>
    <xf numFmtId="0" fontId="22" fillId="0" borderId="8" xfId="3" applyFont="1" applyFill="1" applyBorder="1" applyAlignment="1" applyProtection="1">
      <alignment vertical="center"/>
      <protection locked="0"/>
    </xf>
    <xf numFmtId="0" fontId="0" fillId="0" borderId="8" xfId="3" applyFont="1" applyBorder="1" applyAlignment="1">
      <alignment vertical="top" textRotation="255"/>
    </xf>
    <xf numFmtId="0" fontId="0" fillId="0" borderId="8" xfId="3" applyFont="1" applyBorder="1" applyAlignment="1">
      <alignment horizontal="distributed" vertical="center" textRotation="255"/>
    </xf>
    <xf numFmtId="0" fontId="0" fillId="0" borderId="8" xfId="3" applyFont="1" applyBorder="1" applyAlignment="1">
      <alignment horizontal="distributed" vertical="center"/>
    </xf>
    <xf numFmtId="0" fontId="0" fillId="0" borderId="15" xfId="3" applyFont="1" applyBorder="1" applyAlignment="1">
      <alignment horizontal="distributed" vertical="center"/>
    </xf>
    <xf numFmtId="0" fontId="0" fillId="0" borderId="71" xfId="3" applyFont="1" applyBorder="1" applyAlignment="1">
      <alignment horizontal="center" vertical="center" textRotation="255"/>
    </xf>
    <xf numFmtId="0" fontId="0" fillId="0" borderId="8" xfId="3" applyFont="1" applyBorder="1" applyAlignment="1">
      <alignment horizontal="center" vertical="center" textRotation="255"/>
    </xf>
    <xf numFmtId="0" fontId="0" fillId="0" borderId="8" xfId="3" applyFont="1" applyFill="1" applyBorder="1" applyAlignment="1">
      <alignment horizontal="distributed" vertical="center"/>
    </xf>
    <xf numFmtId="0" fontId="0" fillId="0" borderId="15" xfId="3" applyFont="1" applyFill="1" applyBorder="1" applyAlignment="1">
      <alignment horizontal="distributed" vertical="center"/>
    </xf>
    <xf numFmtId="0" fontId="0" fillId="7" borderId="8" xfId="3" applyFont="1" applyFill="1" applyBorder="1" applyAlignment="1">
      <alignment horizontal="distributed" vertical="center"/>
    </xf>
    <xf numFmtId="0" fontId="0" fillId="0" borderId="8" xfId="3" applyFont="1" applyBorder="1" applyAlignment="1" applyProtection="1">
      <protection locked="0"/>
    </xf>
    <xf numFmtId="0" fontId="0" fillId="0" borderId="15" xfId="3" applyFont="1" applyBorder="1" applyAlignment="1">
      <alignment horizontal="center" vertical="center" shrinkToFit="1"/>
    </xf>
    <xf numFmtId="0" fontId="0" fillId="0" borderId="72" xfId="3" applyFont="1" applyBorder="1" applyAlignment="1">
      <alignment horizontal="center" vertical="center" shrinkToFit="1"/>
    </xf>
    <xf numFmtId="0" fontId="0" fillId="0" borderId="73" xfId="3" applyFont="1" applyBorder="1" applyAlignment="1">
      <alignment horizontal="center" vertical="center" shrinkToFit="1"/>
    </xf>
    <xf numFmtId="38" fontId="0" fillId="0" borderId="8" xfId="3" applyNumberFormat="1" applyFont="1" applyBorder="1" applyAlignment="1" applyProtection="1">
      <protection locked="0"/>
    </xf>
    <xf numFmtId="38" fontId="5" fillId="0" borderId="8" xfId="3" applyNumberFormat="1" applyFont="1" applyBorder="1" applyAlignment="1" applyProtection="1">
      <alignment horizontal="center" vertical="center"/>
      <protection locked="0"/>
    </xf>
    <xf numFmtId="38" fontId="5" fillId="7" borderId="8" xfId="3" applyNumberFormat="1" applyFont="1" applyFill="1" applyBorder="1" applyAlignment="1">
      <alignment horizontal="center" vertical="center"/>
    </xf>
    <xf numFmtId="0" fontId="0" fillId="0" borderId="8" xfId="3" applyFont="1" applyBorder="1" applyAlignment="1" applyProtection="1">
      <alignment shrinkToFit="1"/>
      <protection locked="0"/>
    </xf>
    <xf numFmtId="38" fontId="0" fillId="0" borderId="8" xfId="1" applyFont="1" applyBorder="1" applyAlignment="1" applyProtection="1">
      <alignment shrinkToFit="1"/>
      <protection locked="0"/>
    </xf>
    <xf numFmtId="0" fontId="0" fillId="0" borderId="0" xfId="3" applyFont="1" applyAlignment="1" applyProtection="1">
      <protection locked="0"/>
    </xf>
    <xf numFmtId="0" fontId="0" fillId="0" borderId="4" xfId="3" applyFont="1" applyBorder="1" applyAlignment="1" applyProtection="1">
      <protection locked="0"/>
    </xf>
    <xf numFmtId="0" fontId="0" fillId="0" borderId="8" xfId="3" applyFont="1" applyBorder="1" applyAlignment="1">
      <alignment horizontal="center" vertical="center" shrinkToFit="1"/>
    </xf>
    <xf numFmtId="0" fontId="0" fillId="0" borderId="2" xfId="3" applyFont="1" applyBorder="1" applyAlignment="1">
      <alignment horizontal="center" vertical="center"/>
    </xf>
    <xf numFmtId="0" fontId="0" fillId="0" borderId="8" xfId="3" applyFont="1" applyBorder="1" applyAlignment="1">
      <alignment horizontal="center"/>
    </xf>
    <xf numFmtId="38" fontId="0" fillId="7" borderId="8" xfId="3" applyNumberFormat="1" applyFont="1" applyFill="1" applyBorder="1" applyAlignment="1">
      <alignment shrinkToFit="1"/>
    </xf>
    <xf numFmtId="0" fontId="0" fillId="0" borderId="15" xfId="3" applyFont="1" applyFill="1" applyBorder="1" applyAlignment="1">
      <alignment horizontal="center"/>
    </xf>
    <xf numFmtId="0" fontId="0" fillId="0" borderId="72" xfId="3" applyFont="1" applyFill="1" applyBorder="1" applyAlignment="1">
      <alignment horizontal="center"/>
    </xf>
    <xf numFmtId="0" fontId="0" fillId="0" borderId="73" xfId="3" applyFont="1" applyFill="1" applyBorder="1" applyAlignment="1">
      <alignment horizontal="center"/>
    </xf>
    <xf numFmtId="0" fontId="20" fillId="0" borderId="0" xfId="3" applyFont="1" applyAlignment="1" applyProtection="1">
      <alignment horizontal="center" vertical="center" shrinkToFit="1"/>
    </xf>
    <xf numFmtId="0" fontId="20" fillId="0" borderId="0" xfId="3" applyFont="1" applyBorder="1" applyAlignment="1" applyProtection="1">
      <alignment horizontal="center" vertical="center" shrinkToFit="1"/>
    </xf>
    <xf numFmtId="0" fontId="20" fillId="0" borderId="0" xfId="0" applyFont="1" applyBorder="1" applyAlignment="1">
      <alignment horizontal="center" vertical="center"/>
    </xf>
    <xf numFmtId="0" fontId="0" fillId="0" borderId="8" xfId="3" applyFont="1" applyBorder="1" applyAlignment="1" applyProtection="1">
      <alignment horizontal="distributed" vertical="center"/>
      <protection locked="0"/>
    </xf>
    <xf numFmtId="38" fontId="0" fillId="10" borderId="8" xfId="3" applyNumberFormat="1" applyFont="1" applyFill="1" applyBorder="1" applyAlignment="1" applyProtection="1">
      <alignment shrinkToFit="1"/>
    </xf>
    <xf numFmtId="0" fontId="0" fillId="0" borderId="15" xfId="3" applyFont="1" applyFill="1" applyBorder="1" applyAlignment="1">
      <alignment vertical="center" shrinkToFit="1"/>
    </xf>
    <xf numFmtId="0" fontId="0" fillId="0" borderId="71" xfId="3" applyFont="1" applyFill="1" applyBorder="1" applyAlignment="1">
      <alignment vertical="center" shrinkToFit="1"/>
    </xf>
    <xf numFmtId="38" fontId="0" fillId="10" borderId="8" xfId="3" applyNumberFormat="1" applyFont="1" applyFill="1" applyBorder="1" applyAlignment="1">
      <alignment shrinkToFit="1"/>
    </xf>
    <xf numFmtId="0" fontId="0" fillId="0" borderId="8" xfId="3" applyFont="1" applyBorder="1" applyAlignment="1" applyProtection="1">
      <alignment horizontal="center" vertical="center"/>
      <protection locked="0"/>
    </xf>
    <xf numFmtId="0" fontId="21" fillId="0" borderId="0" xfId="3" applyFont="1" applyAlignment="1">
      <alignment horizontal="left" vertical="center"/>
    </xf>
    <xf numFmtId="0" fontId="20" fillId="0" borderId="0" xfId="0" applyFont="1" applyBorder="1" applyAlignment="1">
      <alignment horizontal="left" vertical="center" wrapText="1"/>
    </xf>
    <xf numFmtId="0" fontId="0" fillId="0" borderId="8" xfId="3" applyFont="1" applyBorder="1" applyAlignment="1">
      <alignment vertical="center" shrinkToFit="1"/>
    </xf>
    <xf numFmtId="0" fontId="0" fillId="0" borderId="15" xfId="3" applyFont="1" applyBorder="1" applyAlignment="1">
      <alignment vertical="center" shrinkToFit="1"/>
    </xf>
    <xf numFmtId="0" fontId="0" fillId="0" borderId="34" xfId="3" applyFont="1" applyBorder="1" applyAlignment="1"/>
    <xf numFmtId="0" fontId="0" fillId="0" borderId="15" xfId="3" applyFont="1" applyBorder="1" applyAlignment="1">
      <alignment shrinkToFit="1"/>
    </xf>
    <xf numFmtId="0" fontId="0" fillId="0" borderId="71" xfId="3" applyFont="1" applyBorder="1" applyAlignment="1">
      <alignment shrinkToFit="1"/>
    </xf>
    <xf numFmtId="0" fontId="0" fillId="7" borderId="8" xfId="3" applyFont="1" applyFill="1" applyBorder="1" applyAlignment="1"/>
    <xf numFmtId="0" fontId="0" fillId="0" borderId="19" xfId="3" applyFont="1" applyBorder="1" applyAlignment="1">
      <alignment vertical="center" shrinkToFit="1"/>
    </xf>
    <xf numFmtId="0" fontId="0" fillId="0" borderId="4" xfId="3" applyFont="1" applyBorder="1" applyAlignment="1">
      <alignment vertical="center" shrinkToFit="1"/>
    </xf>
    <xf numFmtId="0" fontId="0" fillId="0" borderId="74" xfId="3" applyFont="1" applyBorder="1" applyAlignment="1">
      <alignment vertical="center" shrinkToFit="1"/>
    </xf>
    <xf numFmtId="194" fontId="0" fillId="0" borderId="8" xfId="3" applyNumberFormat="1" applyFont="1" applyFill="1" applyBorder="1" applyAlignment="1" applyProtection="1">
      <alignment shrinkToFit="1"/>
      <protection locked="0"/>
    </xf>
    <xf numFmtId="194" fontId="0" fillId="0" borderId="8" xfId="3" applyNumberFormat="1" applyFont="1" applyBorder="1" applyAlignment="1" applyProtection="1">
      <alignment shrinkToFit="1"/>
      <protection locked="0"/>
    </xf>
    <xf numFmtId="0" fontId="0" fillId="0" borderId="15" xfId="3" applyFont="1" applyBorder="1" applyAlignment="1" applyProtection="1">
      <alignment horizontal="right" shrinkToFit="1"/>
      <protection locked="0"/>
    </xf>
    <xf numFmtId="0" fontId="0" fillId="0" borderId="71" xfId="3" applyFont="1" applyBorder="1" applyAlignment="1" applyProtection="1">
      <alignment horizontal="right" shrinkToFit="1"/>
      <protection locked="0"/>
    </xf>
    <xf numFmtId="195" fontId="0" fillId="0" borderId="8" xfId="3" applyNumberFormat="1" applyFont="1" applyBorder="1" applyAlignment="1" applyProtection="1">
      <alignment shrinkToFit="1"/>
      <protection locked="0"/>
    </xf>
    <xf numFmtId="0" fontId="0" fillId="0" borderId="34" xfId="3" applyFont="1" applyBorder="1" applyAlignment="1">
      <alignment shrinkToFit="1"/>
    </xf>
    <xf numFmtId="195" fontId="1" fillId="0" borderId="15" xfId="3" applyNumberFormat="1" applyFont="1" applyBorder="1" applyAlignment="1" applyProtection="1">
      <alignment horizontal="center" shrinkToFit="1"/>
      <protection locked="0"/>
    </xf>
    <xf numFmtId="195" fontId="1" fillId="0" borderId="71" xfId="3" applyNumberFormat="1" applyFont="1" applyBorder="1" applyAlignment="1" applyProtection="1">
      <alignment horizontal="center" shrinkToFit="1"/>
      <protection locked="0"/>
    </xf>
    <xf numFmtId="195" fontId="1" fillId="7" borderId="8" xfId="3" applyNumberFormat="1" applyFont="1" applyFill="1" applyBorder="1" applyAlignment="1" applyProtection="1">
      <alignment shrinkToFit="1"/>
    </xf>
    <xf numFmtId="0" fontId="0" fillId="0" borderId="8" xfId="3" applyFont="1" applyBorder="1" applyAlignment="1">
      <alignment horizontal="center" vertical="center" wrapText="1" shrinkToFit="1"/>
    </xf>
    <xf numFmtId="0" fontId="0" fillId="0" borderId="2" xfId="3" applyFont="1" applyBorder="1" applyAlignment="1">
      <alignment horizontal="center" vertical="center" textRotation="255"/>
    </xf>
    <xf numFmtId="0" fontId="0" fillId="0" borderId="49" xfId="3" applyFont="1" applyBorder="1" applyAlignment="1">
      <alignment horizontal="center" vertical="center" textRotation="255"/>
    </xf>
    <xf numFmtId="0" fontId="0" fillId="0" borderId="17" xfId="3" applyFont="1" applyBorder="1" applyAlignment="1">
      <alignment horizontal="center" vertical="center" textRotation="255"/>
    </xf>
    <xf numFmtId="0" fontId="0" fillId="0" borderId="2" xfId="3" applyFont="1" applyBorder="1" applyAlignment="1">
      <alignment vertical="center" textRotation="255" shrinkToFit="1"/>
    </xf>
    <xf numFmtId="0" fontId="0" fillId="0" borderId="49" xfId="3" applyFont="1" applyBorder="1" applyAlignment="1">
      <alignment vertical="center" textRotation="255" shrinkToFit="1"/>
    </xf>
    <xf numFmtId="0" fontId="0" fillId="0" borderId="17" xfId="3" applyFont="1" applyBorder="1" applyAlignment="1">
      <alignment vertical="center" textRotation="255" shrinkToFit="1"/>
    </xf>
    <xf numFmtId="194" fontId="0" fillId="7" borderId="8" xfId="3" applyNumberFormat="1" applyFont="1" applyFill="1" applyBorder="1" applyAlignment="1">
      <alignment shrinkToFit="1"/>
    </xf>
    <xf numFmtId="0" fontId="0" fillId="0" borderId="71" xfId="3" applyFont="1" applyBorder="1" applyAlignment="1">
      <alignment horizontal="center" vertical="center" shrinkToFit="1"/>
    </xf>
    <xf numFmtId="0" fontId="0" fillId="0" borderId="2" xfId="3" applyFont="1" applyBorder="1" applyAlignment="1">
      <alignment horizontal="center" vertical="top" textRotation="255" shrinkToFit="1"/>
    </xf>
    <xf numFmtId="0" fontId="0" fillId="0" borderId="49" xfId="3" applyFont="1" applyBorder="1" applyAlignment="1">
      <alignment horizontal="center" vertical="top" textRotation="255" shrinkToFit="1"/>
    </xf>
    <xf numFmtId="0" fontId="0" fillId="0" borderId="17" xfId="3" applyFont="1" applyBorder="1" applyAlignment="1">
      <alignment horizontal="center" vertical="top" textRotation="255" shrinkToFit="1"/>
    </xf>
    <xf numFmtId="0" fontId="0" fillId="0" borderId="15" xfId="3" applyFont="1" applyBorder="1" applyAlignment="1">
      <alignment horizontal="center" shrinkToFit="1"/>
    </xf>
    <xf numFmtId="0" fontId="0" fillId="0" borderId="72" xfId="3" applyFont="1" applyBorder="1" applyAlignment="1">
      <alignment horizontal="center" shrinkToFit="1"/>
    </xf>
    <xf numFmtId="0" fontId="0" fillId="0" borderId="71" xfId="3" applyFont="1" applyBorder="1" applyAlignment="1">
      <alignment horizontal="center" shrinkToFit="1"/>
    </xf>
    <xf numFmtId="0" fontId="0" fillId="0" borderId="21" xfId="3" applyFont="1" applyBorder="1" applyAlignment="1">
      <alignment horizontal="center" vertical="center" textRotation="255" shrinkToFit="1"/>
    </xf>
    <xf numFmtId="0" fontId="0" fillId="0" borderId="23" xfId="3" applyFont="1" applyBorder="1" applyAlignment="1">
      <alignment horizontal="center" vertical="center" textRotation="255" shrinkToFit="1"/>
    </xf>
    <xf numFmtId="0" fontId="0" fillId="0" borderId="24" xfId="3" applyFont="1" applyBorder="1" applyAlignment="1">
      <alignment horizontal="center" vertical="center" textRotation="255" shrinkToFit="1"/>
    </xf>
    <xf numFmtId="0" fontId="0" fillId="0" borderId="1" xfId="3" applyFont="1" applyBorder="1" applyAlignment="1">
      <alignment horizontal="center" vertical="center" textRotation="255" shrinkToFit="1"/>
    </xf>
    <xf numFmtId="0" fontId="0" fillId="0" borderId="19" xfId="3" applyFont="1" applyBorder="1" applyAlignment="1">
      <alignment horizontal="center" vertical="center" textRotation="255" shrinkToFit="1"/>
    </xf>
    <xf numFmtId="0" fontId="0" fillId="0" borderId="5" xfId="3" applyFont="1" applyBorder="1" applyAlignment="1">
      <alignment horizontal="center" vertical="center" textRotation="255" shrinkToFit="1"/>
    </xf>
    <xf numFmtId="195" fontId="0" fillId="7" borderId="8" xfId="3" applyNumberFormat="1" applyFont="1" applyFill="1" applyBorder="1" applyAlignment="1">
      <alignment shrinkToFit="1"/>
    </xf>
    <xf numFmtId="0" fontId="0" fillId="0" borderId="2" xfId="3" applyFont="1" applyBorder="1" applyAlignment="1">
      <alignment vertical="top" textRotation="255" shrinkToFit="1"/>
    </xf>
    <xf numFmtId="0" fontId="0" fillId="0" borderId="49" xfId="3" applyFont="1" applyBorder="1" applyAlignment="1">
      <alignment vertical="top" textRotation="255" shrinkToFit="1"/>
    </xf>
    <xf numFmtId="0" fontId="0" fillId="0" borderId="17" xfId="3" applyFont="1" applyBorder="1" applyAlignment="1">
      <alignment vertical="top" textRotation="255" shrinkToFit="1"/>
    </xf>
    <xf numFmtId="185" fontId="0" fillId="7" borderId="8" xfId="2" applyNumberFormat="1" applyFont="1" applyFill="1" applyBorder="1" applyAlignment="1">
      <alignment shrinkToFit="1"/>
    </xf>
    <xf numFmtId="0" fontId="0" fillId="0" borderId="8" xfId="3" applyFont="1" applyFill="1" applyBorder="1" applyAlignment="1" applyProtection="1">
      <alignment shrinkToFit="1"/>
      <protection locked="0"/>
    </xf>
    <xf numFmtId="0" fontId="1" fillId="7" borderId="8" xfId="3" applyFont="1" applyFill="1" applyBorder="1" applyAlignment="1">
      <alignment shrinkToFit="1"/>
    </xf>
    <xf numFmtId="38" fontId="0" fillId="7" borderId="8" xfId="2" applyFont="1" applyFill="1" applyBorder="1" applyAlignment="1">
      <alignment shrinkToFit="1"/>
    </xf>
    <xf numFmtId="0" fontId="0" fillId="7" borderId="8" xfId="3" applyFont="1" applyFill="1" applyBorder="1" applyAlignment="1">
      <alignment horizontal="center" shrinkToFit="1"/>
    </xf>
    <xf numFmtId="183" fontId="0" fillId="7" borderId="8" xfId="3" applyNumberFormat="1" applyFont="1" applyFill="1" applyBorder="1" applyAlignment="1">
      <alignment shrinkToFit="1"/>
    </xf>
    <xf numFmtId="0" fontId="15" fillId="0" borderId="8" xfId="3" applyFont="1" applyBorder="1" applyAlignment="1">
      <alignment horizontal="center" vertical="center" wrapText="1"/>
    </xf>
    <xf numFmtId="0" fontId="0" fillId="7" borderId="8" xfId="3" applyFont="1" applyFill="1" applyBorder="1" applyAlignment="1">
      <alignment shrinkToFit="1"/>
    </xf>
    <xf numFmtId="3" fontId="0" fillId="7" borderId="8" xfId="3" applyNumberFormat="1" applyFont="1" applyFill="1" applyBorder="1" applyAlignment="1">
      <alignment shrinkToFit="1"/>
    </xf>
    <xf numFmtId="0" fontId="0" fillId="0" borderId="21" xfId="3" applyFont="1" applyBorder="1" applyAlignment="1">
      <alignment horizontal="center" vertical="center" wrapText="1"/>
    </xf>
    <xf numFmtId="0" fontId="0" fillId="0" borderId="22" xfId="3" applyFont="1" applyBorder="1" applyAlignment="1">
      <alignment horizontal="center" vertical="center" wrapText="1"/>
    </xf>
    <xf numFmtId="0" fontId="0" fillId="0" borderId="23" xfId="3" applyFont="1" applyBorder="1" applyAlignment="1">
      <alignment horizontal="center" vertical="center" wrapText="1"/>
    </xf>
    <xf numFmtId="0" fontId="0" fillId="0" borderId="24" xfId="3" applyFont="1" applyBorder="1" applyAlignment="1">
      <alignment horizontal="center" vertical="center" wrapText="1"/>
    </xf>
    <xf numFmtId="0" fontId="0" fillId="0" borderId="0" xfId="3" applyFont="1" applyBorder="1" applyAlignment="1">
      <alignment horizontal="center" vertical="center" wrapText="1"/>
    </xf>
    <xf numFmtId="0" fontId="0" fillId="0" borderId="1" xfId="3" applyFont="1" applyBorder="1" applyAlignment="1">
      <alignment horizontal="center" vertical="center" wrapText="1"/>
    </xf>
    <xf numFmtId="0" fontId="0" fillId="0" borderId="8" xfId="3" applyFont="1" applyFill="1" applyBorder="1" applyAlignment="1">
      <alignment horizontal="center" vertical="center" wrapText="1"/>
    </xf>
    <xf numFmtId="0" fontId="0" fillId="0" borderId="2" xfId="3" applyFont="1" applyBorder="1" applyAlignment="1">
      <alignment horizontal="center" vertical="center" textRotation="255" shrinkToFit="1"/>
    </xf>
    <xf numFmtId="0" fontId="0" fillId="0" borderId="49" xfId="3" applyFont="1" applyBorder="1" applyAlignment="1">
      <alignment horizontal="center" vertical="center" textRotation="255" shrinkToFit="1"/>
    </xf>
    <xf numFmtId="0" fontId="0" fillId="0" borderId="17" xfId="3" applyFont="1" applyBorder="1" applyAlignment="1">
      <alignment horizontal="center" vertical="center" textRotation="255" shrinkToFit="1"/>
    </xf>
    <xf numFmtId="181" fontId="0" fillId="7" borderId="8" xfId="3" applyNumberFormat="1" applyFont="1" applyFill="1" applyBorder="1" applyAlignment="1">
      <alignment shrinkToFit="1"/>
    </xf>
    <xf numFmtId="3" fontId="1" fillId="7" borderId="8" xfId="3" applyNumberFormat="1" applyFont="1" applyFill="1" applyBorder="1" applyAlignment="1">
      <alignment shrinkToFit="1"/>
    </xf>
    <xf numFmtId="0" fontId="0" fillId="7" borderId="15" xfId="3" applyFont="1" applyFill="1" applyBorder="1" applyAlignment="1">
      <alignment horizontal="left" shrinkToFit="1"/>
    </xf>
    <xf numFmtId="0" fontId="0" fillId="7" borderId="72" xfId="3" applyFont="1" applyFill="1" applyBorder="1" applyAlignment="1">
      <alignment horizontal="left" shrinkToFit="1"/>
    </xf>
    <xf numFmtId="0" fontId="0" fillId="7" borderId="71" xfId="3" applyFont="1" applyFill="1" applyBorder="1" applyAlignment="1">
      <alignment horizontal="left" shrinkToFit="1"/>
    </xf>
    <xf numFmtId="38" fontId="0" fillId="7" borderId="15" xfId="2" applyFont="1" applyFill="1" applyBorder="1" applyAlignment="1">
      <alignment shrinkToFit="1"/>
    </xf>
    <xf numFmtId="38" fontId="0" fillId="7" borderId="72" xfId="2" applyFont="1" applyFill="1" applyBorder="1" applyAlignment="1">
      <alignment shrinkToFit="1"/>
    </xf>
    <xf numFmtId="38" fontId="0" fillId="7" borderId="71" xfId="2" applyFont="1" applyFill="1" applyBorder="1" applyAlignment="1">
      <alignment shrinkToFit="1"/>
    </xf>
    <xf numFmtId="3" fontId="0" fillId="0" borderId="8" xfId="3" applyNumberFormat="1" applyFont="1" applyBorder="1" applyAlignment="1" applyProtection="1">
      <alignment shrinkToFit="1"/>
      <protection locked="0"/>
    </xf>
    <xf numFmtId="0" fontId="9" fillId="0" borderId="8" xfId="3" applyFont="1" applyBorder="1" applyAlignment="1">
      <alignment horizontal="center" vertical="center" wrapText="1"/>
    </xf>
    <xf numFmtId="0" fontId="26" fillId="0" borderId="8" xfId="3" applyFont="1" applyBorder="1" applyAlignment="1">
      <alignment horizontal="center" vertical="center" wrapText="1"/>
    </xf>
    <xf numFmtId="0" fontId="2" fillId="0" borderId="8" xfId="3" applyFont="1" applyBorder="1" applyAlignment="1">
      <alignment horizontal="center" vertical="center" wrapText="1"/>
    </xf>
    <xf numFmtId="0" fontId="0" fillId="0" borderId="2" xfId="4" applyFont="1" applyFill="1" applyBorder="1" applyAlignment="1">
      <alignment horizontal="left" vertical="center" shrinkToFit="1"/>
    </xf>
    <xf numFmtId="0" fontId="0" fillId="0" borderId="17" xfId="4" applyFont="1" applyFill="1" applyBorder="1" applyAlignment="1">
      <alignment horizontal="left" vertical="center" shrinkToFit="1"/>
    </xf>
    <xf numFmtId="49" fontId="1" fillId="0" borderId="2" xfId="4" applyNumberFormat="1" applyFont="1" applyFill="1" applyBorder="1" applyAlignment="1">
      <alignment horizontal="center" vertical="center"/>
    </xf>
    <xf numFmtId="49" fontId="1" fillId="0" borderId="49" xfId="4" applyNumberFormat="1" applyFont="1" applyFill="1" applyBorder="1" applyAlignment="1">
      <alignment horizontal="center" vertical="center"/>
    </xf>
    <xf numFmtId="49" fontId="1" fillId="0" borderId="17" xfId="4" applyNumberFormat="1" applyFont="1" applyFill="1" applyBorder="1" applyAlignment="1">
      <alignment horizontal="center" vertical="center"/>
    </xf>
    <xf numFmtId="0" fontId="1" fillId="0" borderId="2" xfId="4" applyFont="1" applyFill="1" applyBorder="1" applyAlignment="1">
      <alignment horizontal="left" vertical="center" shrinkToFit="1"/>
    </xf>
    <xf numFmtId="0" fontId="1" fillId="0" borderId="49" xfId="4" applyFont="1" applyFill="1" applyBorder="1" applyAlignment="1">
      <alignment horizontal="left" vertical="center" shrinkToFit="1"/>
    </xf>
    <xf numFmtId="0" fontId="1" fillId="0" borderId="17" xfId="4" applyFont="1" applyFill="1" applyBorder="1" applyAlignment="1">
      <alignment horizontal="left" vertical="center" shrinkToFit="1"/>
    </xf>
    <xf numFmtId="0" fontId="0" fillId="0" borderId="49" xfId="4" applyFont="1" applyFill="1" applyBorder="1" applyAlignment="1">
      <alignment horizontal="left" vertical="center" shrinkToFit="1"/>
    </xf>
    <xf numFmtId="49" fontId="0" fillId="0" borderId="15" xfId="4" applyNumberFormat="1" applyFont="1" applyFill="1" applyBorder="1" applyAlignment="1">
      <alignment horizontal="center" vertical="center"/>
    </xf>
    <xf numFmtId="49" fontId="0" fillId="0" borderId="71" xfId="4" applyNumberFormat="1" applyFont="1" applyFill="1" applyBorder="1" applyAlignment="1">
      <alignment horizontal="center" vertical="center"/>
    </xf>
  </cellXfs>
  <cellStyles count="9">
    <cellStyle name="桁区切り" xfId="1" builtinId="6"/>
    <cellStyle name="桁区切り 2" xfId="2"/>
    <cellStyle name="標準" xfId="0" builtinId="0"/>
    <cellStyle name="標準 2" xfId="3"/>
    <cellStyle name="標準 3" xfId="4"/>
    <cellStyle name="標準_NOUGYOU" xfId="5"/>
    <cellStyle name="標準_印刷用" xfId="6"/>
    <cellStyle name="標準_減価償却計算1" xfId="7"/>
    <cellStyle name="標準_償却率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xdr:row>
      <xdr:rowOff>104775</xdr:rowOff>
    </xdr:from>
    <xdr:to>
      <xdr:col>9</xdr:col>
      <xdr:colOff>590550</xdr:colOff>
      <xdr:row>34</xdr:row>
      <xdr:rowOff>38100</xdr:rowOff>
    </xdr:to>
    <xdr:pic>
      <xdr:nvPicPr>
        <xdr:cNvPr id="3259" name="Picture 1" descr="soukatu"/>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57300"/>
          <a:ext cx="6572250" cy="485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41</xdr:row>
      <xdr:rowOff>28575</xdr:rowOff>
    </xdr:from>
    <xdr:to>
      <xdr:col>9</xdr:col>
      <xdr:colOff>552450</xdr:colOff>
      <xdr:row>65</xdr:row>
      <xdr:rowOff>38100</xdr:rowOff>
    </xdr:to>
    <xdr:pic>
      <xdr:nvPicPr>
        <xdr:cNvPr id="3260" name="図 3" descr="genka.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53300"/>
          <a:ext cx="6724650"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10</xdr:row>
      <xdr:rowOff>38100</xdr:rowOff>
    </xdr:from>
    <xdr:to>
      <xdr:col>4</xdr:col>
      <xdr:colOff>276225</xdr:colOff>
      <xdr:row>25</xdr:row>
      <xdr:rowOff>104775</xdr:rowOff>
    </xdr:to>
    <xdr:sp macro="" textlink="">
      <xdr:nvSpPr>
        <xdr:cNvPr id="7373" name="AutoShape 1"/>
        <xdr:cNvSpPr>
          <a:spLocks/>
        </xdr:cNvSpPr>
      </xdr:nvSpPr>
      <xdr:spPr bwMode="auto">
        <a:xfrm>
          <a:off x="5991225" y="2009775"/>
          <a:ext cx="228600" cy="3943350"/>
        </a:xfrm>
        <a:prstGeom prst="rightBrace">
          <a:avLst>
            <a:gd name="adj1" fmla="val 14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323850</xdr:colOff>
      <xdr:row>16</xdr:row>
      <xdr:rowOff>66675</xdr:rowOff>
    </xdr:from>
    <xdr:to>
      <xdr:col>4</xdr:col>
      <xdr:colOff>962025</xdr:colOff>
      <xdr:row>18</xdr:row>
      <xdr:rowOff>104775</xdr:rowOff>
    </xdr:to>
    <xdr:sp macro="" textlink="">
      <xdr:nvSpPr>
        <xdr:cNvPr id="15" name="Text Box 2"/>
        <xdr:cNvSpPr txBox="1">
          <a:spLocks noChangeArrowheads="1"/>
        </xdr:cNvSpPr>
      </xdr:nvSpPr>
      <xdr:spPr bwMode="auto">
        <a:xfrm>
          <a:off x="6286500" y="3524250"/>
          <a:ext cx="638175" cy="714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農業用</a:t>
          </a:r>
        </a:p>
        <a:p>
          <a:pPr algn="ctr" rtl="0">
            <a:lnSpc>
              <a:spcPts val="1300"/>
            </a:lnSpc>
            <a:defRPr sz="1000"/>
          </a:pPr>
          <a:r>
            <a:rPr lang="ja-JP" altLang="en-US" sz="1100" b="1" i="0" u="none" strike="noStrike" baseline="0">
              <a:solidFill>
                <a:srgbClr val="000000"/>
              </a:solidFill>
              <a:latin typeface="ＭＳ Ｐゴシック"/>
              <a:ea typeface="ＭＳ Ｐゴシック"/>
            </a:rPr>
            <a:t>機械等</a:t>
          </a:r>
        </a:p>
        <a:p>
          <a:pPr algn="ctr" rtl="0">
            <a:lnSpc>
              <a:spcPts val="1200"/>
            </a:lnSpc>
            <a:defRPr sz="1000"/>
          </a:pPr>
          <a:r>
            <a:rPr lang="ja-JP" altLang="en-US" sz="1100" b="1" i="0" u="none" strike="noStrike" baseline="0">
              <a:solidFill>
                <a:srgbClr val="000000"/>
              </a:solidFill>
              <a:latin typeface="ＭＳ Ｐゴシック"/>
              <a:ea typeface="ＭＳ Ｐゴシック"/>
            </a:rPr>
            <a:t>7年</a:t>
          </a:r>
        </a:p>
      </xdr:txBody>
    </xdr:sp>
    <xdr:clientData/>
  </xdr:twoCellAnchor>
  <xdr:twoCellAnchor>
    <xdr:from>
      <xdr:col>1</xdr:col>
      <xdr:colOff>1323975</xdr:colOff>
      <xdr:row>51</xdr:row>
      <xdr:rowOff>152400</xdr:rowOff>
    </xdr:from>
    <xdr:to>
      <xdr:col>4</xdr:col>
      <xdr:colOff>419100</xdr:colOff>
      <xdr:row>52</xdr:row>
      <xdr:rowOff>161925</xdr:rowOff>
    </xdr:to>
    <xdr:sp macro="" textlink="">
      <xdr:nvSpPr>
        <xdr:cNvPr id="16" name="Text Box 3"/>
        <xdr:cNvSpPr txBox="1">
          <a:spLocks noChangeArrowheads="1"/>
        </xdr:cNvSpPr>
      </xdr:nvSpPr>
      <xdr:spPr bwMode="auto">
        <a:xfrm>
          <a:off x="1552575" y="11896725"/>
          <a:ext cx="4810125" cy="1809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FFFF"/>
              </a:solidFill>
              <a:latin typeface="ＭＳ Ｐゴシック"/>
              <a:ea typeface="ＭＳ Ｐゴシック"/>
            </a:rPr>
            <a:t>この表にない償却資産等については、市民税課までお問合せください。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view="pageBreakPreview" topLeftCell="A52" zoomScale="115" zoomScaleNormal="100" zoomScaleSheetLayoutView="115" workbookViewId="0">
      <selection activeCell="A70" sqref="A70"/>
    </sheetView>
  </sheetViews>
  <sheetFormatPr defaultRowHeight="13.5"/>
  <cols>
    <col min="1" max="16384" width="9" style="165"/>
  </cols>
  <sheetData>
    <row r="1" spans="1:1" ht="18.75">
      <c r="A1" s="164" t="s">
        <v>202</v>
      </c>
    </row>
    <row r="3" spans="1:1">
      <c r="A3" s="165" t="s">
        <v>203</v>
      </c>
    </row>
    <row r="4" spans="1:1">
      <c r="A4" s="165" t="s">
        <v>497</v>
      </c>
    </row>
    <row r="5" spans="1:1">
      <c r="A5" s="166" t="s">
        <v>204</v>
      </c>
    </row>
    <row r="6" spans="1:1" ht="18" customHeight="1">
      <c r="A6" s="167" t="s">
        <v>205</v>
      </c>
    </row>
    <row r="7" spans="1:1" ht="19.5" customHeight="1"/>
    <row r="8" spans="1:1" ht="18" customHeight="1"/>
    <row r="9" spans="1:1" ht="12.75" customHeight="1"/>
    <row r="10" spans="1:1" ht="13.5" customHeight="1"/>
    <row r="39" spans="1:1" ht="17.25">
      <c r="A39" s="167" t="s">
        <v>498</v>
      </c>
    </row>
    <row r="41" spans="1:1">
      <c r="A41" s="231" t="s">
        <v>499</v>
      </c>
    </row>
    <row r="57" ht="16.5" customHeight="1"/>
    <row r="67" spans="1:11">
      <c r="A67" s="165" t="s">
        <v>500</v>
      </c>
    </row>
    <row r="68" spans="1:11">
      <c r="A68" s="165" t="s">
        <v>574</v>
      </c>
    </row>
    <row r="72" spans="1:11">
      <c r="A72" s="168"/>
    </row>
    <row r="73" spans="1:11">
      <c r="A73" s="169"/>
    </row>
    <row r="74" spans="1:11">
      <c r="H74" s="170" t="s">
        <v>206</v>
      </c>
      <c r="I74" s="171"/>
      <c r="J74" s="171"/>
      <c r="K74" s="172"/>
    </row>
    <row r="75" spans="1:11">
      <c r="H75" s="173" t="s">
        <v>684</v>
      </c>
      <c r="I75" s="174"/>
      <c r="J75" s="174"/>
      <c r="K75" s="175"/>
    </row>
    <row r="76" spans="1:11">
      <c r="H76" s="176" t="s">
        <v>685</v>
      </c>
      <c r="I76" s="177"/>
      <c r="J76" s="177"/>
      <c r="K76" s="178"/>
    </row>
  </sheetData>
  <phoneticPr fontId="2"/>
  <pageMargins left="0.78740157480314965" right="0.78740157480314965" top="0.98425196850393704" bottom="0.98425196850393704" header="0.51181102362204722" footer="0.51181102362204722"/>
  <pageSetup paperSize="9" scale="83" orientation="landscape" r:id="rId1"/>
  <headerFooter alignWithMargins="0"/>
  <rowBreaks count="1" manualBreakCount="1">
    <brk id="3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6"/>
  <sheetViews>
    <sheetView view="pageBreakPreview" zoomScale="60" zoomScaleNormal="60" workbookViewId="0">
      <pane xSplit="3" ySplit="1" topLeftCell="D2" activePane="bottomRight" state="frozen"/>
      <selection activeCell="F21" sqref="F21"/>
      <selection pane="topRight" activeCell="F21" sqref="F21"/>
      <selection pane="bottomLeft" activeCell="F21" sqref="F21"/>
      <selection pane="bottomRight" activeCell="O8" sqref="O8"/>
    </sheetView>
  </sheetViews>
  <sheetFormatPr defaultRowHeight="17.25"/>
  <cols>
    <col min="1" max="1" width="5" style="179" customWidth="1"/>
    <col min="2" max="2" width="3.875" style="179" customWidth="1"/>
    <col min="3" max="3" width="15.25" style="179" customWidth="1"/>
    <col min="4" max="18" width="11.875" style="179" customWidth="1"/>
    <col min="19" max="19" width="3.875" style="179" customWidth="1"/>
    <col min="20" max="20" width="9" style="179" hidden="1" customWidth="1"/>
    <col min="21" max="21" width="8.875" style="179" hidden="1" customWidth="1"/>
    <col min="22" max="22" width="9" style="179" hidden="1" customWidth="1"/>
    <col min="23" max="16384" width="9" style="179"/>
  </cols>
  <sheetData>
    <row r="1" spans="1:32" ht="42" customHeight="1">
      <c r="D1" s="230"/>
      <c r="E1" s="230"/>
      <c r="F1" s="230"/>
      <c r="G1" s="230"/>
      <c r="H1" s="230"/>
      <c r="I1" s="281" t="s">
        <v>643</v>
      </c>
      <c r="J1" s="280">
        <v>2</v>
      </c>
      <c r="K1" s="352" t="s">
        <v>647</v>
      </c>
      <c r="L1" s="352"/>
      <c r="M1" s="352"/>
      <c r="N1" s="278" t="s">
        <v>683</v>
      </c>
      <c r="O1" s="275"/>
      <c r="P1" s="230"/>
      <c r="Q1" s="230"/>
      <c r="R1" s="230"/>
    </row>
    <row r="2" spans="1:32" ht="21.95" customHeight="1">
      <c r="A2" s="359"/>
      <c r="B2" s="360"/>
      <c r="C2" s="361"/>
      <c r="D2" s="180" t="s">
        <v>207</v>
      </c>
      <c r="E2" s="180" t="s">
        <v>208</v>
      </c>
      <c r="F2" s="180" t="s">
        <v>209</v>
      </c>
      <c r="G2" s="180" t="s">
        <v>210</v>
      </c>
      <c r="H2" s="180" t="s">
        <v>211</v>
      </c>
      <c r="I2" s="180" t="s">
        <v>212</v>
      </c>
      <c r="J2" s="180" t="s">
        <v>213</v>
      </c>
      <c r="K2" s="180" t="s">
        <v>214</v>
      </c>
      <c r="L2" s="180" t="s">
        <v>215</v>
      </c>
      <c r="M2" s="180" t="s">
        <v>216</v>
      </c>
      <c r="N2" s="180" t="s">
        <v>217</v>
      </c>
      <c r="O2" s="181" t="s">
        <v>218</v>
      </c>
      <c r="P2" s="182" t="s">
        <v>219</v>
      </c>
      <c r="Q2" s="183" t="s">
        <v>220</v>
      </c>
      <c r="R2" s="183" t="s">
        <v>221</v>
      </c>
      <c r="S2" s="184"/>
    </row>
    <row r="3" spans="1:32" ht="21.95" customHeight="1">
      <c r="A3" s="362" t="s">
        <v>222</v>
      </c>
      <c r="B3" s="185" t="s">
        <v>223</v>
      </c>
      <c r="C3" s="186" t="s">
        <v>224</v>
      </c>
      <c r="D3" s="232"/>
      <c r="E3" s="232"/>
      <c r="F3" s="232"/>
      <c r="G3" s="232"/>
      <c r="H3" s="232"/>
      <c r="I3" s="232"/>
      <c r="J3" s="232"/>
      <c r="K3" s="232"/>
      <c r="L3" s="232"/>
      <c r="M3" s="232"/>
      <c r="N3" s="232"/>
      <c r="O3" s="233"/>
      <c r="P3" s="234">
        <f t="shared" ref="P3:P10" si="0">SUM(D3:O3)</f>
        <v>0</v>
      </c>
      <c r="Q3" s="232"/>
      <c r="R3" s="235">
        <f t="shared" ref="R3:R10" si="1">P3+Q3</f>
        <v>0</v>
      </c>
      <c r="S3" s="185" t="s">
        <v>223</v>
      </c>
      <c r="U3" s="179" t="s">
        <v>642</v>
      </c>
      <c r="V3" s="179">
        <v>25</v>
      </c>
    </row>
    <row r="4" spans="1:32" ht="21.95" customHeight="1">
      <c r="A4" s="354"/>
      <c r="B4" s="187" t="s">
        <v>223</v>
      </c>
      <c r="C4" s="188" t="s">
        <v>225</v>
      </c>
      <c r="D4" s="236"/>
      <c r="E4" s="236"/>
      <c r="F4" s="236"/>
      <c r="G4" s="236"/>
      <c r="H4" s="236"/>
      <c r="I4" s="236"/>
      <c r="J4" s="236"/>
      <c r="K4" s="236"/>
      <c r="L4" s="236"/>
      <c r="M4" s="236"/>
      <c r="N4" s="236"/>
      <c r="O4" s="233"/>
      <c r="P4" s="237">
        <f t="shared" si="0"/>
        <v>0</v>
      </c>
      <c r="Q4" s="236"/>
      <c r="R4" s="238">
        <f t="shared" si="1"/>
        <v>0</v>
      </c>
      <c r="S4" s="187" t="s">
        <v>223</v>
      </c>
      <c r="U4" s="179" t="s">
        <v>643</v>
      </c>
      <c r="V4" s="179">
        <v>26</v>
      </c>
    </row>
    <row r="5" spans="1:32" ht="21.95" customHeight="1">
      <c r="A5" s="354"/>
      <c r="B5" s="187" t="s">
        <v>223</v>
      </c>
      <c r="C5" s="188" t="s">
        <v>226</v>
      </c>
      <c r="D5" s="236"/>
      <c r="E5" s="236"/>
      <c r="F5" s="236"/>
      <c r="G5" s="236"/>
      <c r="H5" s="236"/>
      <c r="I5" s="236"/>
      <c r="J5" s="236"/>
      <c r="K5" s="236"/>
      <c r="L5" s="236"/>
      <c r="M5" s="236"/>
      <c r="N5" s="236"/>
      <c r="O5" s="233"/>
      <c r="P5" s="237">
        <f t="shared" si="0"/>
        <v>0</v>
      </c>
      <c r="Q5" s="236"/>
      <c r="R5" s="238">
        <f t="shared" si="1"/>
        <v>0</v>
      </c>
      <c r="S5" s="187" t="s">
        <v>223</v>
      </c>
      <c r="V5" s="179">
        <v>27</v>
      </c>
    </row>
    <row r="6" spans="1:32" ht="21.95" customHeight="1">
      <c r="A6" s="354"/>
      <c r="B6" s="187" t="s">
        <v>223</v>
      </c>
      <c r="C6" s="188" t="s">
        <v>227</v>
      </c>
      <c r="D6" s="236"/>
      <c r="E6" s="236"/>
      <c r="F6" s="236"/>
      <c r="G6" s="236"/>
      <c r="H6" s="236"/>
      <c r="I6" s="236"/>
      <c r="J6" s="236"/>
      <c r="K6" s="236"/>
      <c r="L6" s="236"/>
      <c r="M6" s="236"/>
      <c r="N6" s="236"/>
      <c r="O6" s="233"/>
      <c r="P6" s="237">
        <f t="shared" si="0"/>
        <v>0</v>
      </c>
      <c r="Q6" s="236"/>
      <c r="R6" s="238">
        <f t="shared" si="1"/>
        <v>0</v>
      </c>
      <c r="S6" s="187" t="s">
        <v>223</v>
      </c>
      <c r="V6" s="179">
        <v>28</v>
      </c>
      <c r="Z6" s="273"/>
    </row>
    <row r="7" spans="1:32" ht="21.95" customHeight="1">
      <c r="A7" s="354"/>
      <c r="B7" s="187" t="s">
        <v>223</v>
      </c>
      <c r="C7" s="188" t="s">
        <v>228</v>
      </c>
      <c r="D7" s="236"/>
      <c r="E7" s="236"/>
      <c r="F7" s="236"/>
      <c r="G7" s="236"/>
      <c r="H7" s="236"/>
      <c r="I7" s="236"/>
      <c r="J7" s="236"/>
      <c r="K7" s="236"/>
      <c r="L7" s="236"/>
      <c r="M7" s="236"/>
      <c r="N7" s="236"/>
      <c r="O7" s="233"/>
      <c r="P7" s="237">
        <f t="shared" si="0"/>
        <v>0</v>
      </c>
      <c r="Q7" s="236"/>
      <c r="R7" s="238">
        <f t="shared" si="1"/>
        <v>0</v>
      </c>
      <c r="S7" s="187" t="s">
        <v>223</v>
      </c>
      <c r="V7" s="179">
        <v>29</v>
      </c>
      <c r="AC7" s="274"/>
    </row>
    <row r="8" spans="1:32" ht="21.95" customHeight="1">
      <c r="A8" s="354"/>
      <c r="B8" s="229"/>
      <c r="C8" s="228"/>
      <c r="D8" s="236"/>
      <c r="E8" s="236"/>
      <c r="F8" s="236"/>
      <c r="G8" s="236"/>
      <c r="H8" s="236"/>
      <c r="I8" s="236"/>
      <c r="J8" s="236"/>
      <c r="K8" s="236"/>
      <c r="L8" s="236"/>
      <c r="M8" s="236"/>
      <c r="N8" s="236"/>
      <c r="O8" s="233"/>
      <c r="P8" s="237">
        <f t="shared" si="0"/>
        <v>0</v>
      </c>
      <c r="Q8" s="236"/>
      <c r="R8" s="238">
        <f t="shared" si="1"/>
        <v>0</v>
      </c>
      <c r="S8" s="229"/>
      <c r="V8" s="179">
        <v>30</v>
      </c>
      <c r="AC8" s="277"/>
    </row>
    <row r="9" spans="1:32" ht="21.95" customHeight="1">
      <c r="A9" s="354"/>
      <c r="B9" s="187" t="s">
        <v>229</v>
      </c>
      <c r="C9" s="189" t="s">
        <v>230</v>
      </c>
      <c r="D9" s="236"/>
      <c r="E9" s="236"/>
      <c r="F9" s="236"/>
      <c r="G9" s="236"/>
      <c r="H9" s="236"/>
      <c r="I9" s="236"/>
      <c r="J9" s="236"/>
      <c r="K9" s="236"/>
      <c r="L9" s="236"/>
      <c r="M9" s="236"/>
      <c r="N9" s="236"/>
      <c r="O9" s="233"/>
      <c r="P9" s="237">
        <f t="shared" si="0"/>
        <v>0</v>
      </c>
      <c r="Q9" s="236"/>
      <c r="R9" s="238">
        <f t="shared" si="1"/>
        <v>0</v>
      </c>
      <c r="S9" s="187" t="s">
        <v>229</v>
      </c>
      <c r="V9" s="279" t="s">
        <v>646</v>
      </c>
      <c r="Y9" s="276"/>
      <c r="AA9" s="271"/>
      <c r="AF9" s="272"/>
    </row>
    <row r="10" spans="1:32" ht="21.95" customHeight="1">
      <c r="A10" s="354"/>
      <c r="B10" s="187" t="s">
        <v>231</v>
      </c>
      <c r="C10" s="188" t="s">
        <v>232</v>
      </c>
      <c r="D10" s="236"/>
      <c r="E10" s="236"/>
      <c r="F10" s="236"/>
      <c r="G10" s="236"/>
      <c r="H10" s="236"/>
      <c r="I10" s="236"/>
      <c r="J10" s="236"/>
      <c r="K10" s="236"/>
      <c r="L10" s="236"/>
      <c r="M10" s="236"/>
      <c r="N10" s="236"/>
      <c r="O10" s="233"/>
      <c r="P10" s="237">
        <f t="shared" si="0"/>
        <v>0</v>
      </c>
      <c r="Q10" s="236"/>
      <c r="R10" s="238">
        <f t="shared" si="1"/>
        <v>0</v>
      </c>
      <c r="S10" s="187" t="s">
        <v>231</v>
      </c>
      <c r="V10" s="179">
        <v>2</v>
      </c>
    </row>
    <row r="11" spans="1:32" ht="21.95" customHeight="1" thickBot="1">
      <c r="A11" s="363"/>
      <c r="B11" s="190" t="s">
        <v>233</v>
      </c>
      <c r="C11" s="191" t="s">
        <v>234</v>
      </c>
      <c r="D11" s="239">
        <f t="shared" ref="D11:R11" si="2">SUM(D3:D10)</f>
        <v>0</v>
      </c>
      <c r="E11" s="239">
        <f t="shared" si="2"/>
        <v>0</v>
      </c>
      <c r="F11" s="239">
        <f t="shared" si="2"/>
        <v>0</v>
      </c>
      <c r="G11" s="239">
        <f t="shared" si="2"/>
        <v>0</v>
      </c>
      <c r="H11" s="239">
        <f t="shared" si="2"/>
        <v>0</v>
      </c>
      <c r="I11" s="239">
        <f t="shared" si="2"/>
        <v>0</v>
      </c>
      <c r="J11" s="239">
        <f t="shared" si="2"/>
        <v>0</v>
      </c>
      <c r="K11" s="239">
        <f>SUM(K3:K10)</f>
        <v>0</v>
      </c>
      <c r="L11" s="239">
        <f t="shared" si="2"/>
        <v>0</v>
      </c>
      <c r="M11" s="239">
        <f t="shared" si="2"/>
        <v>0</v>
      </c>
      <c r="N11" s="239">
        <f t="shared" si="2"/>
        <v>0</v>
      </c>
      <c r="O11" s="240">
        <f t="shared" si="2"/>
        <v>0</v>
      </c>
      <c r="P11" s="241">
        <f>SUM(P3:P10)</f>
        <v>0</v>
      </c>
      <c r="Q11" s="239">
        <f t="shared" si="2"/>
        <v>0</v>
      </c>
      <c r="R11" s="239">
        <f t="shared" si="2"/>
        <v>0</v>
      </c>
      <c r="S11" s="190" t="s">
        <v>233</v>
      </c>
      <c r="V11" s="179">
        <v>3</v>
      </c>
    </row>
    <row r="12" spans="1:32" ht="21.95" customHeight="1" thickTop="1">
      <c r="A12" s="364" t="s">
        <v>235</v>
      </c>
      <c r="B12" s="192" t="s">
        <v>236</v>
      </c>
      <c r="C12" s="193" t="s">
        <v>237</v>
      </c>
      <c r="D12" s="232"/>
      <c r="E12" s="232"/>
      <c r="F12" s="232"/>
      <c r="G12" s="232"/>
      <c r="H12" s="232"/>
      <c r="I12" s="232"/>
      <c r="J12" s="232"/>
      <c r="K12" s="232"/>
      <c r="L12" s="232"/>
      <c r="M12" s="232"/>
      <c r="N12" s="232"/>
      <c r="O12" s="233"/>
      <c r="P12" s="234">
        <f>SUM(D12:O12)</f>
        <v>0</v>
      </c>
      <c r="Q12" s="232"/>
      <c r="R12" s="235">
        <f t="shared" ref="R12:R35" si="3">P12+Q12</f>
        <v>0</v>
      </c>
      <c r="S12" s="192" t="s">
        <v>236</v>
      </c>
      <c r="V12" s="179">
        <v>4</v>
      </c>
    </row>
    <row r="13" spans="1:32" ht="21.95" customHeight="1">
      <c r="A13" s="354"/>
      <c r="B13" s="187" t="s">
        <v>238</v>
      </c>
      <c r="C13" s="189" t="s">
        <v>239</v>
      </c>
      <c r="D13" s="236"/>
      <c r="E13" s="236"/>
      <c r="F13" s="236"/>
      <c r="G13" s="236"/>
      <c r="H13" s="236"/>
      <c r="I13" s="236"/>
      <c r="J13" s="236"/>
      <c r="K13" s="236"/>
      <c r="L13" s="236"/>
      <c r="M13" s="236"/>
      <c r="N13" s="236"/>
      <c r="O13" s="233"/>
      <c r="P13" s="237">
        <f>SUM(D13:O13)</f>
        <v>0</v>
      </c>
      <c r="Q13" s="236"/>
      <c r="R13" s="238">
        <f t="shared" si="3"/>
        <v>0</v>
      </c>
      <c r="S13" s="187" t="s">
        <v>238</v>
      </c>
      <c r="V13" s="179">
        <v>5</v>
      </c>
    </row>
    <row r="14" spans="1:32" ht="21.95" customHeight="1">
      <c r="A14" s="354"/>
      <c r="B14" s="187" t="s">
        <v>240</v>
      </c>
      <c r="C14" s="188" t="s">
        <v>241</v>
      </c>
      <c r="D14" s="365"/>
      <c r="E14" s="365"/>
      <c r="F14" s="365"/>
      <c r="G14" s="365"/>
      <c r="H14" s="365"/>
      <c r="I14" s="365"/>
      <c r="J14" s="365"/>
      <c r="K14" s="365"/>
      <c r="L14" s="365"/>
      <c r="M14" s="365"/>
      <c r="N14" s="365"/>
      <c r="O14" s="366"/>
      <c r="P14" s="237">
        <f>'収支内訳書（裏）'!AE27</f>
        <v>0</v>
      </c>
      <c r="Q14" s="236"/>
      <c r="R14" s="238">
        <f t="shared" si="3"/>
        <v>0</v>
      </c>
      <c r="S14" s="187" t="s">
        <v>240</v>
      </c>
      <c r="V14" s="179">
        <v>6</v>
      </c>
    </row>
    <row r="15" spans="1:32" ht="21.95" customHeight="1">
      <c r="A15" s="354"/>
      <c r="B15" s="187" t="s">
        <v>242</v>
      </c>
      <c r="C15" s="188" t="s">
        <v>243</v>
      </c>
      <c r="D15" s="236"/>
      <c r="E15" s="236"/>
      <c r="F15" s="236"/>
      <c r="G15" s="236"/>
      <c r="H15" s="236"/>
      <c r="I15" s="236"/>
      <c r="J15" s="236"/>
      <c r="K15" s="236"/>
      <c r="L15" s="236"/>
      <c r="M15" s="236"/>
      <c r="N15" s="236"/>
      <c r="O15" s="233"/>
      <c r="P15" s="237">
        <f t="shared" ref="P15:P35" si="4">SUM(D15:O15)</f>
        <v>0</v>
      </c>
      <c r="Q15" s="236"/>
      <c r="R15" s="238">
        <f t="shared" si="3"/>
        <v>0</v>
      </c>
      <c r="S15" s="187" t="s">
        <v>242</v>
      </c>
      <c r="V15" s="179">
        <v>7</v>
      </c>
    </row>
    <row r="16" spans="1:32" ht="21.95" customHeight="1">
      <c r="A16" s="354"/>
      <c r="B16" s="187" t="s">
        <v>244</v>
      </c>
      <c r="C16" s="188" t="s">
        <v>245</v>
      </c>
      <c r="D16" s="236"/>
      <c r="E16" s="236"/>
      <c r="F16" s="236"/>
      <c r="G16" s="236"/>
      <c r="H16" s="236"/>
      <c r="I16" s="236"/>
      <c r="J16" s="236"/>
      <c r="K16" s="236"/>
      <c r="L16" s="236"/>
      <c r="M16" s="236"/>
      <c r="N16" s="236"/>
      <c r="O16" s="233"/>
      <c r="P16" s="237">
        <f t="shared" si="4"/>
        <v>0</v>
      </c>
      <c r="Q16" s="236"/>
      <c r="R16" s="238">
        <f t="shared" si="3"/>
        <v>0</v>
      </c>
      <c r="S16" s="187" t="s">
        <v>244</v>
      </c>
      <c r="V16" s="179">
        <v>8</v>
      </c>
    </row>
    <row r="17" spans="1:22" ht="21.95" customHeight="1">
      <c r="A17" s="354"/>
      <c r="B17" s="187" t="s">
        <v>246</v>
      </c>
      <c r="C17" s="188" t="s">
        <v>247</v>
      </c>
      <c r="D17" s="236"/>
      <c r="E17" s="236"/>
      <c r="F17" s="236"/>
      <c r="G17" s="236"/>
      <c r="H17" s="236"/>
      <c r="I17" s="236"/>
      <c r="J17" s="236"/>
      <c r="K17" s="236"/>
      <c r="L17" s="236"/>
      <c r="M17" s="236"/>
      <c r="N17" s="236"/>
      <c r="O17" s="233"/>
      <c r="P17" s="237">
        <f t="shared" si="4"/>
        <v>0</v>
      </c>
      <c r="Q17" s="236"/>
      <c r="R17" s="238">
        <f t="shared" si="3"/>
        <v>0</v>
      </c>
      <c r="S17" s="187" t="s">
        <v>246</v>
      </c>
      <c r="V17" s="179">
        <v>9</v>
      </c>
    </row>
    <row r="18" spans="1:22" ht="21.95" customHeight="1">
      <c r="A18" s="354"/>
      <c r="B18" s="187" t="s">
        <v>248</v>
      </c>
      <c r="C18" s="188" t="s">
        <v>249</v>
      </c>
      <c r="D18" s="236"/>
      <c r="E18" s="236"/>
      <c r="F18" s="236"/>
      <c r="G18" s="236"/>
      <c r="H18" s="236"/>
      <c r="I18" s="236"/>
      <c r="J18" s="236"/>
      <c r="K18" s="236"/>
      <c r="L18" s="236"/>
      <c r="M18" s="236"/>
      <c r="N18" s="236"/>
      <c r="O18" s="233"/>
      <c r="P18" s="237">
        <f t="shared" si="4"/>
        <v>0</v>
      </c>
      <c r="Q18" s="236"/>
      <c r="R18" s="238">
        <f t="shared" si="3"/>
        <v>0</v>
      </c>
      <c r="S18" s="187" t="s">
        <v>248</v>
      </c>
      <c r="V18" s="179">
        <v>10</v>
      </c>
    </row>
    <row r="19" spans="1:22" ht="21.95" customHeight="1">
      <c r="A19" s="354"/>
      <c r="B19" s="187" t="s">
        <v>250</v>
      </c>
      <c r="C19" s="188" t="s">
        <v>251</v>
      </c>
      <c r="D19" s="236"/>
      <c r="E19" s="236"/>
      <c r="F19" s="236"/>
      <c r="G19" s="236"/>
      <c r="H19" s="236"/>
      <c r="I19" s="236"/>
      <c r="J19" s="236"/>
      <c r="K19" s="236"/>
      <c r="L19" s="236"/>
      <c r="M19" s="236"/>
      <c r="N19" s="236"/>
      <c r="O19" s="233"/>
      <c r="P19" s="237">
        <f t="shared" si="4"/>
        <v>0</v>
      </c>
      <c r="Q19" s="236"/>
      <c r="R19" s="238">
        <f t="shared" si="3"/>
        <v>0</v>
      </c>
      <c r="S19" s="187" t="s">
        <v>250</v>
      </c>
    </row>
    <row r="20" spans="1:22" ht="21.95" customHeight="1">
      <c r="A20" s="354"/>
      <c r="B20" s="187" t="s">
        <v>252</v>
      </c>
      <c r="C20" s="188" t="s">
        <v>253</v>
      </c>
      <c r="D20" s="236"/>
      <c r="E20" s="236"/>
      <c r="F20" s="236"/>
      <c r="G20" s="236"/>
      <c r="H20" s="236"/>
      <c r="I20" s="236"/>
      <c r="J20" s="236"/>
      <c r="K20" s="236"/>
      <c r="L20" s="236"/>
      <c r="M20" s="236"/>
      <c r="N20" s="236"/>
      <c r="O20" s="233"/>
      <c r="P20" s="237">
        <f t="shared" si="4"/>
        <v>0</v>
      </c>
      <c r="Q20" s="236"/>
      <c r="R20" s="238">
        <f t="shared" si="3"/>
        <v>0</v>
      </c>
      <c r="S20" s="187" t="s">
        <v>252</v>
      </c>
    </row>
    <row r="21" spans="1:22" ht="21.95" customHeight="1">
      <c r="A21" s="354"/>
      <c r="B21" s="187" t="s">
        <v>254</v>
      </c>
      <c r="C21" s="188" t="s">
        <v>255</v>
      </c>
      <c r="D21" s="236"/>
      <c r="E21" s="236"/>
      <c r="F21" s="236"/>
      <c r="G21" s="236"/>
      <c r="H21" s="236"/>
      <c r="I21" s="236"/>
      <c r="J21" s="236"/>
      <c r="K21" s="236"/>
      <c r="L21" s="236"/>
      <c r="M21" s="236"/>
      <c r="N21" s="236"/>
      <c r="O21" s="233"/>
      <c r="P21" s="237">
        <f t="shared" si="4"/>
        <v>0</v>
      </c>
      <c r="Q21" s="236"/>
      <c r="R21" s="238">
        <f t="shared" si="3"/>
        <v>0</v>
      </c>
      <c r="S21" s="187" t="s">
        <v>254</v>
      </c>
    </row>
    <row r="22" spans="1:22" ht="21.95" customHeight="1">
      <c r="A22" s="354"/>
      <c r="B22" s="187" t="s">
        <v>256</v>
      </c>
      <c r="C22" s="188" t="s">
        <v>257</v>
      </c>
      <c r="D22" s="236"/>
      <c r="E22" s="236"/>
      <c r="F22" s="236"/>
      <c r="G22" s="236"/>
      <c r="H22" s="236"/>
      <c r="I22" s="236"/>
      <c r="J22" s="236"/>
      <c r="K22" s="236"/>
      <c r="L22" s="236"/>
      <c r="M22" s="236"/>
      <c r="N22" s="236"/>
      <c r="O22" s="233"/>
      <c r="P22" s="237">
        <f t="shared" si="4"/>
        <v>0</v>
      </c>
      <c r="Q22" s="236"/>
      <c r="R22" s="238">
        <f t="shared" si="3"/>
        <v>0</v>
      </c>
      <c r="S22" s="187" t="s">
        <v>256</v>
      </c>
    </row>
    <row r="23" spans="1:22" ht="21.95" customHeight="1">
      <c r="A23" s="354"/>
      <c r="B23" s="187" t="s">
        <v>258</v>
      </c>
      <c r="C23" s="188" t="s">
        <v>259</v>
      </c>
      <c r="D23" s="236"/>
      <c r="E23" s="236"/>
      <c r="F23" s="236"/>
      <c r="G23" s="236"/>
      <c r="H23" s="236"/>
      <c r="I23" s="236"/>
      <c r="J23" s="236"/>
      <c r="K23" s="236"/>
      <c r="L23" s="236"/>
      <c r="M23" s="236"/>
      <c r="N23" s="236"/>
      <c r="O23" s="233"/>
      <c r="P23" s="237">
        <f t="shared" si="4"/>
        <v>0</v>
      </c>
      <c r="Q23" s="236"/>
      <c r="R23" s="238">
        <f t="shared" si="3"/>
        <v>0</v>
      </c>
      <c r="S23" s="187" t="s">
        <v>258</v>
      </c>
    </row>
    <row r="24" spans="1:22" ht="21.95" customHeight="1">
      <c r="A24" s="354"/>
      <c r="B24" s="187" t="s">
        <v>260</v>
      </c>
      <c r="C24" s="188" t="s">
        <v>261</v>
      </c>
      <c r="D24" s="236"/>
      <c r="E24" s="236"/>
      <c r="F24" s="236"/>
      <c r="G24" s="236"/>
      <c r="H24" s="236"/>
      <c r="I24" s="236"/>
      <c r="J24" s="236"/>
      <c r="K24" s="236"/>
      <c r="L24" s="236"/>
      <c r="M24" s="236"/>
      <c r="N24" s="236"/>
      <c r="O24" s="233"/>
      <c r="P24" s="237">
        <f t="shared" si="4"/>
        <v>0</v>
      </c>
      <c r="Q24" s="236"/>
      <c r="R24" s="238">
        <f t="shared" si="3"/>
        <v>0</v>
      </c>
      <c r="S24" s="187" t="s">
        <v>260</v>
      </c>
    </row>
    <row r="25" spans="1:22" ht="21.95" customHeight="1">
      <c r="A25" s="354"/>
      <c r="B25" s="187" t="s">
        <v>262</v>
      </c>
      <c r="C25" s="188" t="s">
        <v>263</v>
      </c>
      <c r="D25" s="236"/>
      <c r="E25" s="236"/>
      <c r="F25" s="236"/>
      <c r="G25" s="236"/>
      <c r="H25" s="236"/>
      <c r="I25" s="236"/>
      <c r="J25" s="236"/>
      <c r="K25" s="236"/>
      <c r="L25" s="236"/>
      <c r="M25" s="236"/>
      <c r="N25" s="236"/>
      <c r="O25" s="233"/>
      <c r="P25" s="237">
        <f t="shared" si="4"/>
        <v>0</v>
      </c>
      <c r="Q25" s="236"/>
      <c r="R25" s="238">
        <f t="shared" si="3"/>
        <v>0</v>
      </c>
      <c r="S25" s="187" t="s">
        <v>262</v>
      </c>
    </row>
    <row r="26" spans="1:22" ht="21.95" customHeight="1">
      <c r="A26" s="354"/>
      <c r="B26" s="187" t="s">
        <v>264</v>
      </c>
      <c r="C26" s="188" t="s">
        <v>265</v>
      </c>
      <c r="D26" s="236"/>
      <c r="E26" s="236"/>
      <c r="F26" s="236"/>
      <c r="G26" s="236"/>
      <c r="H26" s="236"/>
      <c r="I26" s="236"/>
      <c r="J26" s="236"/>
      <c r="K26" s="236"/>
      <c r="L26" s="236"/>
      <c r="M26" s="236"/>
      <c r="N26" s="236"/>
      <c r="O26" s="233"/>
      <c r="P26" s="237">
        <f t="shared" si="4"/>
        <v>0</v>
      </c>
      <c r="Q26" s="236"/>
      <c r="R26" s="238">
        <f t="shared" si="3"/>
        <v>0</v>
      </c>
      <c r="S26" s="187" t="s">
        <v>264</v>
      </c>
    </row>
    <row r="27" spans="1:22" ht="21.95" customHeight="1">
      <c r="A27" s="354"/>
      <c r="B27" s="187" t="s">
        <v>266</v>
      </c>
      <c r="C27" s="189" t="s">
        <v>267</v>
      </c>
      <c r="D27" s="236"/>
      <c r="E27" s="236"/>
      <c r="F27" s="236"/>
      <c r="G27" s="236"/>
      <c r="H27" s="236"/>
      <c r="I27" s="236"/>
      <c r="J27" s="236"/>
      <c r="K27" s="236"/>
      <c r="L27" s="236"/>
      <c r="M27" s="236"/>
      <c r="N27" s="236"/>
      <c r="O27" s="233"/>
      <c r="P27" s="237">
        <f t="shared" si="4"/>
        <v>0</v>
      </c>
      <c r="Q27" s="236"/>
      <c r="R27" s="238">
        <f t="shared" si="3"/>
        <v>0</v>
      </c>
      <c r="S27" s="187" t="s">
        <v>266</v>
      </c>
    </row>
    <row r="28" spans="1:22" ht="21.95" customHeight="1">
      <c r="A28" s="354"/>
      <c r="B28" s="187" t="s">
        <v>268</v>
      </c>
      <c r="C28" s="189" t="s">
        <v>269</v>
      </c>
      <c r="D28" s="236"/>
      <c r="E28" s="236"/>
      <c r="F28" s="236"/>
      <c r="G28" s="236"/>
      <c r="H28" s="236"/>
      <c r="I28" s="236"/>
      <c r="J28" s="236"/>
      <c r="K28" s="236"/>
      <c r="L28" s="236"/>
      <c r="M28" s="236"/>
      <c r="N28" s="236"/>
      <c r="O28" s="233"/>
      <c r="P28" s="237">
        <f t="shared" si="4"/>
        <v>0</v>
      </c>
      <c r="Q28" s="236"/>
      <c r="R28" s="238">
        <f t="shared" si="3"/>
        <v>0</v>
      </c>
      <c r="S28" s="187" t="s">
        <v>268</v>
      </c>
    </row>
    <row r="29" spans="1:22" ht="21.95" customHeight="1">
      <c r="A29" s="354"/>
      <c r="B29" s="187" t="s">
        <v>270</v>
      </c>
      <c r="C29" s="189" t="s">
        <v>271</v>
      </c>
      <c r="D29" s="236"/>
      <c r="E29" s="236"/>
      <c r="F29" s="236"/>
      <c r="G29" s="236"/>
      <c r="H29" s="236"/>
      <c r="I29" s="236"/>
      <c r="J29" s="236"/>
      <c r="K29" s="236"/>
      <c r="L29" s="236"/>
      <c r="M29" s="236"/>
      <c r="N29" s="236"/>
      <c r="O29" s="233"/>
      <c r="P29" s="237">
        <f t="shared" si="4"/>
        <v>0</v>
      </c>
      <c r="Q29" s="236"/>
      <c r="R29" s="238">
        <f t="shared" si="3"/>
        <v>0</v>
      </c>
      <c r="S29" s="187" t="s">
        <v>270</v>
      </c>
    </row>
    <row r="30" spans="1:22" ht="21.95" customHeight="1">
      <c r="A30" s="354"/>
      <c r="B30" s="187" t="s">
        <v>272</v>
      </c>
      <c r="C30" s="188" t="s">
        <v>273</v>
      </c>
      <c r="D30" s="236"/>
      <c r="E30" s="236"/>
      <c r="F30" s="236"/>
      <c r="G30" s="236"/>
      <c r="H30" s="236"/>
      <c r="I30" s="236"/>
      <c r="J30" s="236"/>
      <c r="K30" s="236"/>
      <c r="L30" s="236"/>
      <c r="M30" s="236"/>
      <c r="N30" s="236"/>
      <c r="O30" s="233"/>
      <c r="P30" s="237">
        <f t="shared" si="4"/>
        <v>0</v>
      </c>
      <c r="Q30" s="236"/>
      <c r="R30" s="238">
        <f t="shared" si="3"/>
        <v>0</v>
      </c>
      <c r="S30" s="187" t="s">
        <v>272</v>
      </c>
    </row>
    <row r="31" spans="1:22" ht="21.95" customHeight="1">
      <c r="A31" s="354"/>
      <c r="B31" s="353" t="s">
        <v>274</v>
      </c>
      <c r="C31" s="228"/>
      <c r="D31" s="236"/>
      <c r="E31" s="236"/>
      <c r="F31" s="236"/>
      <c r="G31" s="236"/>
      <c r="H31" s="236"/>
      <c r="I31" s="236"/>
      <c r="J31" s="236"/>
      <c r="K31" s="236"/>
      <c r="L31" s="236"/>
      <c r="M31" s="236"/>
      <c r="N31" s="236"/>
      <c r="O31" s="233"/>
      <c r="P31" s="237">
        <f t="shared" si="4"/>
        <v>0</v>
      </c>
      <c r="Q31" s="236"/>
      <c r="R31" s="238">
        <f t="shared" si="3"/>
        <v>0</v>
      </c>
      <c r="S31" s="353" t="s">
        <v>274</v>
      </c>
    </row>
    <row r="32" spans="1:22" ht="21.95" customHeight="1">
      <c r="A32" s="354"/>
      <c r="B32" s="354"/>
      <c r="C32" s="228"/>
      <c r="D32" s="236"/>
      <c r="E32" s="236"/>
      <c r="F32" s="236"/>
      <c r="G32" s="236"/>
      <c r="H32" s="236"/>
      <c r="I32" s="236"/>
      <c r="J32" s="236"/>
      <c r="K32" s="236"/>
      <c r="L32" s="236"/>
      <c r="M32" s="236"/>
      <c r="N32" s="236"/>
      <c r="O32" s="233"/>
      <c r="P32" s="237">
        <f t="shared" si="4"/>
        <v>0</v>
      </c>
      <c r="Q32" s="236"/>
      <c r="R32" s="238">
        <f t="shared" si="3"/>
        <v>0</v>
      </c>
      <c r="S32" s="354"/>
    </row>
    <row r="33" spans="1:19" ht="21.95" customHeight="1">
      <c r="A33" s="354"/>
      <c r="B33" s="355"/>
      <c r="C33" s="228"/>
      <c r="D33" s="236"/>
      <c r="E33" s="236"/>
      <c r="F33" s="236"/>
      <c r="G33" s="236"/>
      <c r="H33" s="236"/>
      <c r="I33" s="236"/>
      <c r="J33" s="236"/>
      <c r="K33" s="236"/>
      <c r="L33" s="236"/>
      <c r="M33" s="236"/>
      <c r="N33" s="236"/>
      <c r="O33" s="233"/>
      <c r="P33" s="237">
        <f t="shared" si="4"/>
        <v>0</v>
      </c>
      <c r="Q33" s="236"/>
      <c r="R33" s="238">
        <f t="shared" si="3"/>
        <v>0</v>
      </c>
      <c r="S33" s="355"/>
    </row>
    <row r="34" spans="1:19" ht="21.95" customHeight="1">
      <c r="A34" s="354"/>
      <c r="B34" s="187" t="s">
        <v>275</v>
      </c>
      <c r="C34" s="188" t="s">
        <v>276</v>
      </c>
      <c r="D34" s="236"/>
      <c r="E34" s="236"/>
      <c r="F34" s="236"/>
      <c r="G34" s="236"/>
      <c r="H34" s="236"/>
      <c r="I34" s="236"/>
      <c r="J34" s="236"/>
      <c r="K34" s="236"/>
      <c r="L34" s="236"/>
      <c r="M34" s="236"/>
      <c r="N34" s="236"/>
      <c r="O34" s="233"/>
      <c r="P34" s="237">
        <f t="shared" si="4"/>
        <v>0</v>
      </c>
      <c r="Q34" s="236"/>
      <c r="R34" s="238">
        <f t="shared" si="3"/>
        <v>0</v>
      </c>
      <c r="S34" s="187" t="s">
        <v>275</v>
      </c>
    </row>
    <row r="35" spans="1:19" ht="21.95" customHeight="1" thickBot="1">
      <c r="A35" s="363"/>
      <c r="B35" s="190" t="s">
        <v>277</v>
      </c>
      <c r="C35" s="191" t="s">
        <v>234</v>
      </c>
      <c r="D35" s="239">
        <f t="shared" ref="D35:O35" si="5">SUM(D12:D13,D15:D34)</f>
        <v>0</v>
      </c>
      <c r="E35" s="239">
        <f t="shared" si="5"/>
        <v>0</v>
      </c>
      <c r="F35" s="239">
        <f t="shared" si="5"/>
        <v>0</v>
      </c>
      <c r="G35" s="239">
        <f t="shared" si="5"/>
        <v>0</v>
      </c>
      <c r="H35" s="239">
        <f t="shared" si="5"/>
        <v>0</v>
      </c>
      <c r="I35" s="239">
        <f t="shared" si="5"/>
        <v>0</v>
      </c>
      <c r="J35" s="239">
        <f t="shared" si="5"/>
        <v>0</v>
      </c>
      <c r="K35" s="239">
        <f t="shared" si="5"/>
        <v>0</v>
      </c>
      <c r="L35" s="239">
        <f t="shared" si="5"/>
        <v>0</v>
      </c>
      <c r="M35" s="239">
        <f t="shared" si="5"/>
        <v>0</v>
      </c>
      <c r="N35" s="239">
        <f t="shared" si="5"/>
        <v>0</v>
      </c>
      <c r="O35" s="240">
        <f t="shared" si="5"/>
        <v>0</v>
      </c>
      <c r="P35" s="241">
        <f t="shared" si="4"/>
        <v>0</v>
      </c>
      <c r="Q35" s="239">
        <f>SUM(Q12:Q34)</f>
        <v>0</v>
      </c>
      <c r="R35" s="239">
        <f t="shared" si="3"/>
        <v>0</v>
      </c>
      <c r="S35" s="190" t="s">
        <v>277</v>
      </c>
    </row>
    <row r="36" spans="1:19" ht="21.95" customHeight="1" thickTop="1">
      <c r="A36" s="356" t="s">
        <v>278</v>
      </c>
      <c r="B36" s="357"/>
      <c r="C36" s="358"/>
      <c r="D36" s="242">
        <f t="shared" ref="D36:R36" si="6">D11-D35</f>
        <v>0</v>
      </c>
      <c r="E36" s="242">
        <f t="shared" si="6"/>
        <v>0</v>
      </c>
      <c r="F36" s="242">
        <f t="shared" si="6"/>
        <v>0</v>
      </c>
      <c r="G36" s="242">
        <f t="shared" si="6"/>
        <v>0</v>
      </c>
      <c r="H36" s="242">
        <f t="shared" si="6"/>
        <v>0</v>
      </c>
      <c r="I36" s="242">
        <f t="shared" si="6"/>
        <v>0</v>
      </c>
      <c r="J36" s="242">
        <f t="shared" si="6"/>
        <v>0</v>
      </c>
      <c r="K36" s="242">
        <f t="shared" si="6"/>
        <v>0</v>
      </c>
      <c r="L36" s="242">
        <f t="shared" si="6"/>
        <v>0</v>
      </c>
      <c r="M36" s="242">
        <f t="shared" si="6"/>
        <v>0</v>
      </c>
      <c r="N36" s="242">
        <f t="shared" si="6"/>
        <v>0</v>
      </c>
      <c r="O36" s="243">
        <f t="shared" si="6"/>
        <v>0</v>
      </c>
      <c r="P36" s="244">
        <f t="shared" si="6"/>
        <v>0</v>
      </c>
      <c r="Q36" s="242">
        <f t="shared" si="6"/>
        <v>0</v>
      </c>
      <c r="R36" s="242">
        <f t="shared" si="6"/>
        <v>0</v>
      </c>
      <c r="S36" s="194"/>
    </row>
  </sheetData>
  <sheetProtection algorithmName="SHA-512" hashValue="3qDuP0DE569NW5uynr7f/JOLyKSHBNfjIjihwLUM2qCPfDhOIa82eXQKfnugtbYn5efyQ3I/L7M/5QSAmapjyw==" saltValue="itQov4cgaJOBSMCU8xDvxQ==" spinCount="100000" sheet="1" objects="1" scenarios="1" selectLockedCells="1"/>
  <mergeCells count="8">
    <mergeCell ref="K1:M1"/>
    <mergeCell ref="S31:S33"/>
    <mergeCell ref="A36:C36"/>
    <mergeCell ref="A2:C2"/>
    <mergeCell ref="A3:A11"/>
    <mergeCell ref="A12:A35"/>
    <mergeCell ref="D14:O14"/>
    <mergeCell ref="B31:B33"/>
  </mergeCells>
  <phoneticPr fontId="2"/>
  <dataValidations xWindow="473" yWindow="244" count="3">
    <dataValidation imeMode="off" allowBlank="1" showInputMessage="1" showErrorMessage="1" sqref="D3:R36"/>
    <dataValidation type="list" imeMode="halfAlpha" allowBlank="1" showInputMessage="1" showErrorMessage="1" error="タブから数値を選択してください。" prompt="申告年を選択してください" sqref="J1">
      <formula1>$V$6:$V$13</formula1>
    </dataValidation>
    <dataValidation type="list" imeMode="halfAlpha" allowBlank="1" showInputMessage="1" showErrorMessage="1" error="23～26を入力してください" prompt="申告年を選択してください" sqref="I1">
      <formula1>$U$3:$U$4</formula1>
    </dataValidation>
  </dataValidations>
  <pageMargins left="0.59055118110236227" right="0.39370078740157483" top="0.78740157480314965" bottom="0.78740157480314965" header="0.51181102362204722" footer="0.51181102362204722"/>
  <pageSetup paperSize="8" scale="97"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T20770"/>
  <sheetViews>
    <sheetView zoomScale="85" zoomScaleNormal="85" zoomScaleSheetLayoutView="100" workbookViewId="0">
      <selection activeCell="D6" sqref="D6"/>
    </sheetView>
  </sheetViews>
  <sheetFormatPr defaultRowHeight="13.5"/>
  <cols>
    <col min="1" max="1" width="4.5" style="16" bestFit="1" customWidth="1"/>
    <col min="2" max="2" width="6.5" style="16" customWidth="1"/>
    <col min="3" max="3" width="2.5" style="16" hidden="1" customWidth="1"/>
    <col min="4" max="4" width="17.5" style="9" customWidth="1"/>
    <col min="5" max="5" width="12.5" style="51" hidden="1" customWidth="1"/>
    <col min="6" max="6" width="33.5" style="9" hidden="1" customWidth="1"/>
    <col min="7" max="7" width="8.875" style="51" customWidth="1"/>
    <col min="8" max="8" width="14" style="9" hidden="1" customWidth="1"/>
    <col min="9" max="9" width="8.5" style="47" bestFit="1" customWidth="1"/>
    <col min="10" max="10" width="6.25" style="51" customWidth="1"/>
    <col min="11" max="11" width="5" style="51" hidden="1" customWidth="1"/>
    <col min="12" max="12" width="6.25" style="51" bestFit="1" customWidth="1"/>
    <col min="13" max="13" width="6.25" style="51" customWidth="1"/>
    <col min="14" max="15" width="6" style="51" customWidth="1"/>
    <col min="16" max="17" width="6" style="52" hidden="1" customWidth="1"/>
    <col min="18" max="18" width="10.625" style="52" customWidth="1"/>
    <col min="19" max="19" width="5.625" style="49" customWidth="1"/>
    <col min="20" max="20" width="6" style="47" hidden="1" customWidth="1"/>
    <col min="21" max="21" width="6" style="50" hidden="1" customWidth="1"/>
    <col min="22" max="22" width="6" style="47" hidden="1" customWidth="1"/>
    <col min="23" max="23" width="11.625" style="50" hidden="1" customWidth="1"/>
    <col min="24" max="24" width="8.75" style="49" hidden="1" customWidth="1"/>
    <col min="25" max="25" width="10.125" style="49" hidden="1" customWidth="1"/>
    <col min="26" max="26" width="7.375" style="79" hidden="1" customWidth="1"/>
    <col min="27" max="28" width="7.5" style="79" hidden="1" customWidth="1"/>
    <col min="29" max="30" width="7" style="79" hidden="1" customWidth="1"/>
    <col min="31" max="31" width="11.625" style="99" hidden="1" customWidth="1"/>
    <col min="32" max="32" width="8.375" style="9" hidden="1" customWidth="1"/>
    <col min="33" max="34" width="6.75" style="9" hidden="1" customWidth="1"/>
    <col min="35" max="35" width="7" style="9" hidden="1" customWidth="1"/>
    <col min="36" max="36" width="8.375" style="9" hidden="1" customWidth="1"/>
    <col min="37" max="37" width="10.5" style="9" hidden="1" customWidth="1"/>
    <col min="38" max="38" width="7.5" style="9" hidden="1" customWidth="1"/>
    <col min="39" max="39" width="11.625" style="102" hidden="1" customWidth="1"/>
    <col min="40" max="40" width="8.375" style="9" hidden="1" customWidth="1"/>
    <col min="41" max="42" width="6.75" style="9" hidden="1" customWidth="1"/>
    <col min="43" max="43" width="9.5" style="9" hidden="1" customWidth="1"/>
    <col min="44" max="44" width="8" style="9" hidden="1" customWidth="1"/>
    <col min="45" max="45" width="8.5" style="9" hidden="1" customWidth="1"/>
    <col min="46" max="46" width="8" style="109" hidden="1" customWidth="1"/>
    <col min="47" max="47" width="11.625" style="9" hidden="1" customWidth="1"/>
    <col min="48" max="48" width="8.375" style="9" hidden="1" customWidth="1"/>
    <col min="49" max="50" width="6.75" style="9" hidden="1" customWidth="1"/>
    <col min="51" max="51" width="7.5" style="9" hidden="1" customWidth="1"/>
    <col min="52" max="52" width="9" style="9" hidden="1" customWidth="1"/>
    <col min="53" max="54" width="7.5" style="9" hidden="1" customWidth="1"/>
    <col min="55" max="55" width="11.625" style="9" hidden="1" customWidth="1"/>
    <col min="56" max="56" width="8.375" style="9" hidden="1" customWidth="1"/>
    <col min="57" max="58" width="6.75" style="9" hidden="1" customWidth="1"/>
    <col min="59" max="60" width="7.5" style="9" hidden="1" customWidth="1"/>
    <col min="61" max="61" width="9" style="9" hidden="1" customWidth="1"/>
    <col min="62" max="62" width="7.5" style="9" hidden="1" customWidth="1"/>
    <col min="63" max="63" width="11.625" style="9" hidden="1" customWidth="1"/>
    <col min="64" max="64" width="8.375" style="9" hidden="1" customWidth="1"/>
    <col min="65" max="66" width="6.75" style="9" hidden="1" customWidth="1"/>
    <col min="67" max="67" width="9" style="9" hidden="1" customWidth="1"/>
    <col min="68" max="69" width="7.5" style="9" hidden="1" customWidth="1"/>
    <col min="70" max="70" width="13.125" style="9" hidden="1" customWidth="1"/>
    <col min="71" max="71" width="11.625" style="9" hidden="1" customWidth="1"/>
    <col min="72" max="72" width="8.375" style="9" hidden="1" customWidth="1"/>
    <col min="73" max="74" width="6.75" style="9" hidden="1" customWidth="1"/>
    <col min="75" max="117" width="9" style="9" hidden="1" customWidth="1"/>
    <col min="118" max="126" width="9.5" style="9" hidden="1" customWidth="1"/>
    <col min="127" max="130" width="9" style="9" hidden="1" customWidth="1"/>
    <col min="131" max="134" width="9" style="9"/>
    <col min="135" max="138" width="9" style="9" hidden="1" customWidth="1"/>
    <col min="139" max="142" width="9" style="9"/>
    <col min="143" max="146" width="9" style="9" hidden="1" customWidth="1"/>
    <col min="147" max="149" width="9" style="9"/>
    <col min="150" max="150" width="9" style="9" customWidth="1"/>
    <col min="151" max="154" width="9" style="9" hidden="1" customWidth="1"/>
    <col min="155" max="157" width="9" style="9"/>
    <col min="158" max="158" width="9" style="9" customWidth="1"/>
    <col min="159" max="160" width="6.875" style="9" hidden="1" customWidth="1"/>
    <col min="161" max="161" width="7.875" style="9" hidden="1" customWidth="1"/>
    <col min="162" max="162" width="6.875" style="9" hidden="1" customWidth="1"/>
    <col min="163" max="163" width="7.625" style="9" hidden="1" customWidth="1"/>
    <col min="164" max="164" width="8.375" style="9" hidden="1" customWidth="1"/>
    <col min="165" max="165" width="9.125" style="9" hidden="1" customWidth="1"/>
    <col min="166" max="167" width="9" style="9" hidden="1" customWidth="1"/>
    <col min="168" max="169" width="6.875" style="9" customWidth="1"/>
    <col min="170" max="170" width="7.875" style="9" customWidth="1"/>
    <col min="171" max="171" width="6.875" style="9" customWidth="1"/>
    <col min="172" max="172" width="7.625" style="9" customWidth="1"/>
    <col min="173" max="173" width="8.375" style="9" customWidth="1"/>
    <col min="174" max="174" width="9.125" style="9" customWidth="1"/>
    <col min="175" max="176" width="9" style="9" customWidth="1"/>
    <col min="177" max="16384" width="9" style="9"/>
  </cols>
  <sheetData>
    <row r="1" spans="1:176" ht="28.5" customHeight="1">
      <c r="A1" s="1"/>
      <c r="B1" s="1"/>
      <c r="C1" s="1"/>
      <c r="D1" s="373" t="s">
        <v>152</v>
      </c>
      <c r="E1" s="373"/>
      <c r="F1" s="373"/>
      <c r="G1" s="373"/>
      <c r="H1" s="373"/>
      <c r="I1" s="373"/>
      <c r="J1" s="373"/>
      <c r="K1" s="373"/>
      <c r="L1" s="373"/>
      <c r="M1" s="373"/>
      <c r="N1" s="373"/>
      <c r="O1" s="373"/>
      <c r="P1" s="373"/>
      <c r="Q1" s="373"/>
      <c r="R1" s="373"/>
      <c r="S1" s="373"/>
      <c r="T1" s="2"/>
      <c r="U1" s="5"/>
      <c r="V1" s="4"/>
      <c r="W1" s="5"/>
      <c r="X1" s="4"/>
      <c r="Y1" s="4"/>
      <c r="Z1" s="6"/>
      <c r="AA1" s="6"/>
      <c r="AB1" s="6"/>
      <c r="AC1" s="6"/>
      <c r="AD1" s="6"/>
      <c r="AE1" s="93"/>
      <c r="AF1" s="7"/>
      <c r="AG1" s="7"/>
      <c r="AH1" s="7"/>
      <c r="AI1" s="7"/>
      <c r="AJ1" s="7"/>
      <c r="AK1" s="7"/>
      <c r="AL1" s="7"/>
      <c r="AM1" s="100"/>
      <c r="AN1" s="7"/>
      <c r="AO1" s="7"/>
      <c r="AP1" s="7"/>
      <c r="AQ1" s="7"/>
      <c r="AR1" s="7"/>
      <c r="AS1" s="7"/>
      <c r="AT1" s="7"/>
      <c r="AU1" s="7"/>
      <c r="AV1" s="7"/>
      <c r="AW1" s="7"/>
      <c r="AX1" s="7"/>
      <c r="AY1" s="7"/>
      <c r="AZ1" s="7"/>
      <c r="BA1" s="7"/>
      <c r="BB1" s="7"/>
      <c r="BC1" s="7"/>
      <c r="BD1" s="7"/>
      <c r="BE1" s="7"/>
      <c r="BF1" s="7"/>
      <c r="BG1" s="7"/>
      <c r="BH1" s="7"/>
      <c r="BI1" s="7"/>
      <c r="BJ1" s="7"/>
      <c r="BK1" s="92"/>
      <c r="BL1" s="7"/>
      <c r="BM1" s="7"/>
      <c r="BN1" s="7"/>
      <c r="BO1" s="7"/>
      <c r="BP1" s="7"/>
      <c r="BQ1" s="7"/>
      <c r="BR1" s="7"/>
      <c r="BS1" s="7"/>
      <c r="BT1" s="7"/>
      <c r="BU1" s="7"/>
      <c r="BV1" s="7"/>
      <c r="BW1" s="7"/>
      <c r="BX1" s="7"/>
      <c r="BY1" s="8"/>
      <c r="BZ1" s="7"/>
      <c r="CA1" s="7"/>
      <c r="CB1" s="7"/>
      <c r="CC1" s="7"/>
      <c r="CD1" s="7"/>
      <c r="CE1" s="7"/>
      <c r="CF1" s="7"/>
      <c r="CG1" s="8"/>
      <c r="CH1" s="8"/>
      <c r="CI1" s="7"/>
      <c r="CJ1" s="7"/>
      <c r="CK1" s="7"/>
      <c r="CL1" s="7"/>
      <c r="CM1" s="7"/>
      <c r="CN1" s="7"/>
      <c r="CO1" s="8"/>
      <c r="CP1" s="8"/>
      <c r="CQ1" s="7"/>
      <c r="CR1" s="7"/>
      <c r="CS1" s="7"/>
      <c r="CT1" s="7"/>
      <c r="CU1" s="7"/>
      <c r="CV1" s="7"/>
      <c r="CW1" s="8"/>
      <c r="CX1" s="8"/>
      <c r="CY1" s="8"/>
      <c r="CZ1" s="8"/>
      <c r="DA1" s="8"/>
      <c r="DB1" s="8"/>
      <c r="DC1" s="8"/>
      <c r="DD1" s="8"/>
      <c r="DE1" s="8"/>
      <c r="DF1" s="8"/>
      <c r="DG1" s="8"/>
      <c r="DH1" s="8"/>
      <c r="DI1" s="8"/>
      <c r="DJ1" s="8"/>
      <c r="DK1" s="8"/>
      <c r="DL1" s="8"/>
      <c r="DM1" s="8"/>
      <c r="DN1" s="8"/>
      <c r="DO1" s="8"/>
      <c r="DP1" s="8"/>
      <c r="DQ1" s="8"/>
      <c r="DR1" s="8"/>
      <c r="DS1" s="8"/>
      <c r="DT1" s="8"/>
      <c r="DU1" s="8"/>
      <c r="DV1" s="8"/>
    </row>
    <row r="2" spans="1:176" ht="12.75" customHeight="1" thickBot="1">
      <c r="A2" s="1"/>
      <c r="B2" s="1"/>
      <c r="C2" s="1"/>
      <c r="D2" s="9" t="s">
        <v>153</v>
      </c>
      <c r="E2" s="10"/>
      <c r="F2" s="11"/>
      <c r="G2" s="11"/>
      <c r="H2" s="12"/>
      <c r="I2" s="12"/>
      <c r="J2" s="115"/>
      <c r="K2" s="115"/>
      <c r="L2" s="115"/>
      <c r="M2" s="115"/>
      <c r="N2" s="115"/>
      <c r="O2" s="115"/>
      <c r="P2" s="115"/>
      <c r="Q2" s="115"/>
      <c r="R2" s="115"/>
      <c r="S2" s="115"/>
      <c r="T2" s="13"/>
      <c r="U2" s="5"/>
      <c r="V2" s="14"/>
      <c r="W2" s="15"/>
      <c r="X2" s="14"/>
      <c r="Y2" s="14"/>
      <c r="Z2" s="14"/>
      <c r="AA2" s="14"/>
      <c r="AB2" s="14"/>
      <c r="AC2" s="14"/>
      <c r="AD2" s="14"/>
      <c r="AE2" s="93"/>
      <c r="AF2" s="7"/>
      <c r="AG2" s="7"/>
      <c r="AH2" s="7"/>
      <c r="AI2" s="7"/>
      <c r="AJ2" s="7"/>
      <c r="AK2" s="7"/>
      <c r="AL2" s="7"/>
      <c r="AM2" s="113"/>
      <c r="AN2" s="7"/>
      <c r="AO2" s="7"/>
      <c r="AP2" s="7"/>
      <c r="AQ2" s="7"/>
      <c r="AR2" s="7"/>
      <c r="AS2" s="7"/>
      <c r="AT2" s="7"/>
      <c r="AU2" s="7"/>
      <c r="AV2" s="7"/>
      <c r="AW2" s="7"/>
      <c r="AX2" s="7"/>
      <c r="AY2" s="7"/>
      <c r="AZ2" s="7"/>
      <c r="BA2" s="7"/>
      <c r="BB2" s="7"/>
      <c r="BC2" s="7"/>
      <c r="BD2" s="7"/>
      <c r="BE2" s="7"/>
      <c r="BF2" s="7"/>
      <c r="BG2" s="7"/>
      <c r="BH2" s="7"/>
      <c r="BI2" s="7"/>
      <c r="BJ2" s="7"/>
      <c r="BK2" s="92"/>
      <c r="BL2" s="7"/>
      <c r="BM2" s="7"/>
      <c r="BN2" s="7"/>
      <c r="BO2" s="116"/>
      <c r="BP2" s="116"/>
      <c r="BQ2" s="116"/>
      <c r="BR2" s="116"/>
      <c r="BS2" s="116"/>
      <c r="BT2" s="116"/>
      <c r="BU2" s="116"/>
      <c r="BV2" s="116"/>
      <c r="BW2" s="116"/>
      <c r="BX2" s="116"/>
      <c r="BY2" s="8"/>
      <c r="BZ2" s="7"/>
      <c r="CA2" s="7"/>
      <c r="CB2" s="7"/>
      <c r="CC2" s="7"/>
      <c r="CD2" s="7"/>
      <c r="CE2" s="7"/>
      <c r="CF2" s="7"/>
      <c r="CG2" s="8"/>
      <c r="CH2" s="8"/>
      <c r="CI2" s="7"/>
      <c r="CJ2" s="7"/>
      <c r="CK2" s="7"/>
      <c r="CL2" s="7"/>
      <c r="CM2" s="7"/>
      <c r="CN2" s="7"/>
      <c r="CO2" s="8"/>
      <c r="CP2" s="8"/>
      <c r="CQ2" s="7"/>
      <c r="CR2" s="7"/>
      <c r="CS2" s="7"/>
      <c r="CT2" s="7"/>
      <c r="CU2" s="7"/>
      <c r="CV2" s="7"/>
      <c r="CW2" s="8"/>
      <c r="CX2" s="8"/>
      <c r="CY2" s="8"/>
      <c r="CZ2" s="8"/>
      <c r="DA2" s="8"/>
      <c r="DB2" s="8"/>
      <c r="DC2" s="8"/>
      <c r="DD2" s="8"/>
      <c r="DE2" s="8"/>
      <c r="DF2" s="8"/>
      <c r="DG2" s="8"/>
      <c r="DH2" s="8"/>
      <c r="DI2" s="8"/>
      <c r="DJ2" s="8"/>
      <c r="DK2" s="8"/>
      <c r="DL2" s="8"/>
      <c r="DM2" s="8"/>
      <c r="DN2" s="8"/>
      <c r="DO2" s="8"/>
      <c r="DP2" s="8"/>
      <c r="DQ2" s="8"/>
      <c r="DR2" s="8"/>
      <c r="DS2" s="8"/>
      <c r="DT2" s="8"/>
      <c r="DU2" s="8"/>
      <c r="DV2" s="8"/>
    </row>
    <row r="3" spans="1:176" s="114" customFormat="1" ht="12" hidden="1" customHeight="1" thickBot="1">
      <c r="A3" s="82">
        <v>401</v>
      </c>
      <c r="B3" s="82"/>
      <c r="C3" s="82"/>
      <c r="D3" s="83"/>
      <c r="E3" s="84"/>
      <c r="F3" s="219"/>
      <c r="G3" s="125">
        <v>39172</v>
      </c>
      <c r="H3" s="82"/>
      <c r="I3" s="126"/>
      <c r="J3" s="82"/>
      <c r="K3" s="82"/>
      <c r="L3" s="82"/>
      <c r="M3" s="82"/>
      <c r="N3" s="82"/>
      <c r="O3" s="82"/>
      <c r="P3" s="127"/>
      <c r="Q3" s="127"/>
      <c r="R3" s="127"/>
      <c r="S3" s="128"/>
      <c r="T3" s="126"/>
      <c r="U3" s="223"/>
      <c r="V3" s="126"/>
      <c r="W3" s="224">
        <v>39447</v>
      </c>
      <c r="X3" s="224"/>
      <c r="Y3" s="224"/>
      <c r="Z3" s="224"/>
      <c r="AA3" s="224"/>
      <c r="AB3" s="224"/>
      <c r="AC3" s="224"/>
      <c r="AD3" s="224"/>
      <c r="AE3" s="114">
        <v>40178</v>
      </c>
      <c r="AM3" s="114">
        <v>40543</v>
      </c>
      <c r="AU3" s="114">
        <v>40908</v>
      </c>
      <c r="BC3" s="114">
        <v>41274</v>
      </c>
      <c r="BK3" s="114">
        <v>41639</v>
      </c>
      <c r="BS3" s="114">
        <v>42004</v>
      </c>
      <c r="CA3" s="114">
        <v>42369</v>
      </c>
      <c r="CI3" s="114">
        <v>42735</v>
      </c>
      <c r="CQ3" s="114">
        <v>43100</v>
      </c>
      <c r="CY3" s="114">
        <v>43465</v>
      </c>
      <c r="DG3" s="114">
        <v>43830</v>
      </c>
      <c r="DO3" s="114">
        <v>44196</v>
      </c>
      <c r="DW3" s="114">
        <v>44561</v>
      </c>
      <c r="EE3" s="114">
        <v>44926</v>
      </c>
      <c r="EM3" s="296">
        <v>45291</v>
      </c>
      <c r="EU3" s="296">
        <v>45657</v>
      </c>
    </row>
    <row r="4" spans="1:176" s="114" customFormat="1" ht="18" customHeight="1" thickTop="1" thickBot="1">
      <c r="A4" s="82"/>
      <c r="B4" s="82"/>
      <c r="C4" s="82"/>
      <c r="D4" s="83"/>
      <c r="E4" s="84"/>
      <c r="F4" s="85"/>
      <c r="G4" s="86"/>
      <c r="H4" s="87"/>
      <c r="I4" s="88"/>
      <c r="J4" s="87"/>
      <c r="K4" s="87"/>
      <c r="L4" s="87"/>
      <c r="M4" s="150"/>
      <c r="N4" s="150"/>
      <c r="O4" s="150"/>
      <c r="P4" s="151"/>
      <c r="Q4" s="151"/>
      <c r="R4" s="151"/>
      <c r="S4" s="152"/>
      <c r="T4" s="153"/>
      <c r="U4" s="154"/>
      <c r="V4" s="153"/>
      <c r="W4" s="155"/>
      <c r="X4" s="155"/>
      <c r="Y4" s="155"/>
      <c r="Z4" s="155"/>
      <c r="AA4" s="155"/>
      <c r="AB4" s="155"/>
      <c r="AC4" s="155"/>
      <c r="AD4" s="155"/>
      <c r="AE4" s="156"/>
      <c r="AF4" s="156"/>
      <c r="AG4" s="156"/>
      <c r="AH4" s="156"/>
      <c r="AI4" s="156"/>
      <c r="AJ4" s="156"/>
      <c r="AK4" s="156"/>
      <c r="AL4" s="156"/>
      <c r="AM4" s="156"/>
      <c r="AN4" s="156"/>
      <c r="AO4" s="156"/>
      <c r="AP4" s="156"/>
      <c r="AQ4" s="156"/>
      <c r="AR4" s="156"/>
      <c r="AS4" s="156"/>
      <c r="AT4" s="156"/>
      <c r="AU4" s="156"/>
      <c r="AV4" s="156"/>
      <c r="AW4" s="156"/>
      <c r="AX4" s="156"/>
      <c r="AY4" s="368" t="s">
        <v>197</v>
      </c>
      <c r="AZ4" s="368"/>
      <c r="BA4" s="368"/>
      <c r="BB4" s="368"/>
      <c r="BC4" s="163"/>
      <c r="BD4" s="163"/>
      <c r="BE4" s="163"/>
      <c r="BF4" s="163"/>
      <c r="BG4" s="367" t="s">
        <v>567</v>
      </c>
      <c r="BH4" s="368"/>
      <c r="BI4" s="368"/>
      <c r="BJ4" s="368"/>
      <c r="BK4" s="163"/>
      <c r="BL4" s="163"/>
      <c r="BM4" s="163"/>
      <c r="BN4" s="163"/>
      <c r="BO4" s="367" t="s">
        <v>198</v>
      </c>
      <c r="BP4" s="368"/>
      <c r="BQ4" s="368"/>
      <c r="BR4" s="368"/>
      <c r="BS4" s="163"/>
      <c r="BT4" s="163"/>
      <c r="BU4" s="163"/>
      <c r="BV4" s="163"/>
      <c r="BW4" s="367" t="s">
        <v>570</v>
      </c>
      <c r="BX4" s="368"/>
      <c r="BY4" s="368"/>
      <c r="BZ4" s="368"/>
      <c r="CA4" s="163"/>
      <c r="CB4" s="163"/>
      <c r="CC4" s="163"/>
      <c r="CD4" s="163"/>
      <c r="CE4" s="367" t="s">
        <v>571</v>
      </c>
      <c r="CF4" s="368"/>
      <c r="CG4" s="368"/>
      <c r="CH4" s="368"/>
      <c r="CI4" s="163"/>
      <c r="CJ4" s="163"/>
      <c r="CK4" s="163"/>
      <c r="CL4" s="163"/>
      <c r="CM4" s="367" t="s">
        <v>639</v>
      </c>
      <c r="CN4" s="368"/>
      <c r="CO4" s="368"/>
      <c r="CP4" s="368"/>
      <c r="CQ4" s="163"/>
      <c r="CR4" s="163"/>
      <c r="CS4" s="163"/>
      <c r="CT4" s="163"/>
      <c r="CU4" s="367" t="s">
        <v>572</v>
      </c>
      <c r="CV4" s="368"/>
      <c r="CW4" s="368"/>
      <c r="CX4" s="368"/>
      <c r="CY4" s="163"/>
      <c r="CZ4" s="163"/>
      <c r="DA4" s="163"/>
      <c r="DB4" s="163"/>
      <c r="DC4" s="367" t="s">
        <v>573</v>
      </c>
      <c r="DD4" s="368"/>
      <c r="DE4" s="368"/>
      <c r="DF4" s="368"/>
      <c r="DG4" s="163"/>
      <c r="DH4" s="163"/>
      <c r="DI4" s="163"/>
      <c r="DJ4" s="163"/>
      <c r="DK4" s="367" t="s">
        <v>652</v>
      </c>
      <c r="DL4" s="368"/>
      <c r="DM4" s="368"/>
      <c r="DN4" s="368"/>
      <c r="DO4" s="163"/>
      <c r="DP4" s="163"/>
      <c r="DQ4" s="163"/>
      <c r="DR4" s="163"/>
      <c r="DS4" s="367" t="s">
        <v>653</v>
      </c>
      <c r="DT4" s="368"/>
      <c r="DU4" s="368"/>
      <c r="DV4" s="368"/>
      <c r="DW4" s="163"/>
      <c r="DX4" s="163"/>
      <c r="DY4" s="163"/>
      <c r="DZ4" s="163"/>
      <c r="EA4" s="367" t="s">
        <v>654</v>
      </c>
      <c r="EB4" s="368"/>
      <c r="EC4" s="368"/>
      <c r="ED4" s="368"/>
      <c r="EE4" s="163"/>
      <c r="EF4" s="163"/>
      <c r="EG4" s="163"/>
      <c r="EH4" s="163"/>
      <c r="EI4" s="367" t="s">
        <v>644</v>
      </c>
      <c r="EJ4" s="368"/>
      <c r="EK4" s="368"/>
      <c r="EL4" s="368"/>
      <c r="EM4" s="163"/>
      <c r="EN4" s="163"/>
      <c r="EO4" s="163"/>
      <c r="EP4" s="163"/>
      <c r="EQ4" s="367" t="s">
        <v>645</v>
      </c>
      <c r="ER4" s="368"/>
      <c r="ES4" s="368"/>
      <c r="ET4" s="368"/>
      <c r="EU4" s="163"/>
      <c r="EV4" s="163"/>
      <c r="EW4" s="163"/>
      <c r="EX4" s="163"/>
      <c r="EY4" s="367" t="s">
        <v>666</v>
      </c>
      <c r="EZ4" s="368"/>
      <c r="FA4" s="368"/>
      <c r="FB4" s="368"/>
      <c r="FC4" s="371" t="s">
        <v>674</v>
      </c>
      <c r="FD4" s="372"/>
      <c r="FE4" s="372"/>
      <c r="FF4" s="372"/>
      <c r="FG4" s="372"/>
      <c r="FH4" s="372"/>
      <c r="FI4" s="372"/>
      <c r="FJ4" s="372"/>
      <c r="FK4" s="372"/>
    </row>
    <row r="5" spans="1:176" s="19" customFormat="1" ht="75" customHeight="1" thickTop="1">
      <c r="A5" s="17"/>
      <c r="B5" s="17"/>
      <c r="C5" s="18"/>
      <c r="D5" s="129" t="s">
        <v>154</v>
      </c>
      <c r="E5" s="130"/>
      <c r="F5" s="130"/>
      <c r="G5" s="130" t="s">
        <v>155</v>
      </c>
      <c r="H5" s="131"/>
      <c r="I5" s="131" t="s">
        <v>156</v>
      </c>
      <c r="J5" s="132" t="s">
        <v>157</v>
      </c>
      <c r="K5" s="132"/>
      <c r="L5" s="133" t="s">
        <v>662</v>
      </c>
      <c r="M5" s="133" t="s">
        <v>663</v>
      </c>
      <c r="N5" s="253" t="s">
        <v>664</v>
      </c>
      <c r="O5" s="253" t="s">
        <v>665</v>
      </c>
      <c r="P5" s="135" t="s">
        <v>158</v>
      </c>
      <c r="Q5" s="135" t="s">
        <v>187</v>
      </c>
      <c r="R5" s="134" t="s">
        <v>196</v>
      </c>
      <c r="S5" s="134" t="s">
        <v>159</v>
      </c>
      <c r="T5" s="136" t="s">
        <v>188</v>
      </c>
      <c r="U5" s="136" t="s">
        <v>189</v>
      </c>
      <c r="V5" s="136" t="s">
        <v>190</v>
      </c>
      <c r="W5" s="137" t="s">
        <v>160</v>
      </c>
      <c r="X5" s="138" t="s">
        <v>194</v>
      </c>
      <c r="Y5" s="138" t="s">
        <v>564</v>
      </c>
      <c r="Z5" s="138" t="s">
        <v>191</v>
      </c>
      <c r="AA5" s="138" t="s">
        <v>192</v>
      </c>
      <c r="AB5" s="138" t="s">
        <v>193</v>
      </c>
      <c r="AC5" s="139" t="s">
        <v>161</v>
      </c>
      <c r="AD5" s="139" t="s">
        <v>162</v>
      </c>
      <c r="AE5" s="140"/>
      <c r="AF5" s="141"/>
      <c r="AG5" s="141"/>
      <c r="AH5" s="141"/>
      <c r="AI5" s="142" t="s">
        <v>163</v>
      </c>
      <c r="AJ5" s="143" t="s">
        <v>195</v>
      </c>
      <c r="AK5" s="144" t="s">
        <v>164</v>
      </c>
      <c r="AL5" s="145" t="s">
        <v>165</v>
      </c>
      <c r="AM5" s="146"/>
      <c r="AN5" s="141"/>
      <c r="AO5" s="141"/>
      <c r="AP5" s="141"/>
      <c r="AQ5" s="142" t="s">
        <v>166</v>
      </c>
      <c r="AR5" s="143" t="s">
        <v>167</v>
      </c>
      <c r="AS5" s="144" t="s">
        <v>168</v>
      </c>
      <c r="AT5" s="145" t="s">
        <v>169</v>
      </c>
      <c r="AU5" s="147"/>
      <c r="AV5" s="148"/>
      <c r="AW5" s="148"/>
      <c r="AX5" s="149"/>
      <c r="AY5" s="157" t="s">
        <v>199</v>
      </c>
      <c r="AZ5" s="158" t="s">
        <v>200</v>
      </c>
      <c r="BA5" s="158" t="s">
        <v>493</v>
      </c>
      <c r="BB5" s="159" t="s">
        <v>201</v>
      </c>
      <c r="BC5" s="160"/>
      <c r="BD5" s="161"/>
      <c r="BE5" s="161"/>
      <c r="BF5" s="162"/>
      <c r="BG5" s="157" t="s">
        <v>199</v>
      </c>
      <c r="BH5" s="158" t="s">
        <v>200</v>
      </c>
      <c r="BI5" s="158" t="s">
        <v>494</v>
      </c>
      <c r="BJ5" s="159" t="s">
        <v>201</v>
      </c>
      <c r="BK5" s="160"/>
      <c r="BL5" s="161"/>
      <c r="BM5" s="161"/>
      <c r="BN5" s="162"/>
      <c r="BO5" s="157" t="s">
        <v>199</v>
      </c>
      <c r="BP5" s="158" t="s">
        <v>200</v>
      </c>
      <c r="BQ5" s="158" t="s">
        <v>495</v>
      </c>
      <c r="BR5" s="159" t="s">
        <v>201</v>
      </c>
      <c r="BS5" s="160"/>
      <c r="BT5" s="161"/>
      <c r="BU5" s="161"/>
      <c r="BV5" s="162"/>
      <c r="BW5" s="157" t="s">
        <v>199</v>
      </c>
      <c r="BX5" s="158" t="s">
        <v>200</v>
      </c>
      <c r="BY5" s="158" t="s">
        <v>496</v>
      </c>
      <c r="BZ5" s="159" t="s">
        <v>201</v>
      </c>
      <c r="CA5" s="160"/>
      <c r="CB5" s="161"/>
      <c r="CC5" s="161"/>
      <c r="CD5" s="162"/>
      <c r="CE5" s="157" t="s">
        <v>199</v>
      </c>
      <c r="CF5" s="158" t="s">
        <v>200</v>
      </c>
      <c r="CG5" s="158" t="s">
        <v>170</v>
      </c>
      <c r="CH5" s="159" t="s">
        <v>201</v>
      </c>
      <c r="CI5" s="160"/>
      <c r="CJ5" s="161"/>
      <c r="CK5" s="161"/>
      <c r="CL5" s="162"/>
      <c r="CM5" s="157" t="s">
        <v>199</v>
      </c>
      <c r="CN5" s="158" t="s">
        <v>200</v>
      </c>
      <c r="CO5" s="158" t="s">
        <v>568</v>
      </c>
      <c r="CP5" s="159" t="s">
        <v>201</v>
      </c>
      <c r="CQ5" s="160"/>
      <c r="CR5" s="161"/>
      <c r="CS5" s="161"/>
      <c r="CT5" s="162"/>
      <c r="CU5" s="157" t="s">
        <v>199</v>
      </c>
      <c r="CV5" s="158" t="s">
        <v>200</v>
      </c>
      <c r="CW5" s="158" t="s">
        <v>569</v>
      </c>
      <c r="CX5" s="159" t="s">
        <v>201</v>
      </c>
      <c r="CY5" s="160"/>
      <c r="CZ5" s="161"/>
      <c r="DA5" s="161"/>
      <c r="DB5" s="162"/>
      <c r="DC5" s="157" t="s">
        <v>199</v>
      </c>
      <c r="DD5" s="158" t="s">
        <v>200</v>
      </c>
      <c r="DE5" s="158" t="s">
        <v>641</v>
      </c>
      <c r="DF5" s="159" t="s">
        <v>201</v>
      </c>
      <c r="DG5" s="160"/>
      <c r="DH5" s="161"/>
      <c r="DI5" s="161"/>
      <c r="DJ5" s="162"/>
      <c r="DK5" s="157" t="s">
        <v>199</v>
      </c>
      <c r="DL5" s="158" t="s">
        <v>200</v>
      </c>
      <c r="DM5" s="158" t="s">
        <v>648</v>
      </c>
      <c r="DN5" s="159" t="s">
        <v>201</v>
      </c>
      <c r="DO5" s="160"/>
      <c r="DP5" s="161"/>
      <c r="DQ5" s="161"/>
      <c r="DR5" s="162"/>
      <c r="DS5" s="157" t="s">
        <v>199</v>
      </c>
      <c r="DT5" s="158" t="s">
        <v>200</v>
      </c>
      <c r="DU5" s="158" t="s">
        <v>648</v>
      </c>
      <c r="DV5" s="159" t="s">
        <v>201</v>
      </c>
      <c r="DW5" s="160"/>
      <c r="DX5" s="161"/>
      <c r="DY5" s="161"/>
      <c r="DZ5" s="162"/>
      <c r="EA5" s="157" t="s">
        <v>199</v>
      </c>
      <c r="EB5" s="158" t="s">
        <v>200</v>
      </c>
      <c r="EC5" s="158" t="s">
        <v>649</v>
      </c>
      <c r="ED5" s="159" t="s">
        <v>201</v>
      </c>
      <c r="EE5" s="160"/>
      <c r="EF5" s="161"/>
      <c r="EG5" s="161"/>
      <c r="EH5" s="162"/>
      <c r="EI5" s="157" t="s">
        <v>199</v>
      </c>
      <c r="EJ5" s="158" t="s">
        <v>200</v>
      </c>
      <c r="EK5" s="158" t="s">
        <v>650</v>
      </c>
      <c r="EL5" s="159" t="s">
        <v>201</v>
      </c>
      <c r="EM5" s="160"/>
      <c r="EN5" s="161"/>
      <c r="EO5" s="161"/>
      <c r="EP5" s="162"/>
      <c r="EQ5" s="157" t="s">
        <v>199</v>
      </c>
      <c r="ER5" s="158" t="s">
        <v>200</v>
      </c>
      <c r="ES5" s="158" t="s">
        <v>651</v>
      </c>
      <c r="ET5" s="159" t="s">
        <v>201</v>
      </c>
      <c r="EU5" s="297" t="s">
        <v>672</v>
      </c>
      <c r="EV5" s="298" t="s">
        <v>675</v>
      </c>
      <c r="EW5" s="298" t="s">
        <v>676</v>
      </c>
      <c r="EX5" s="299" t="s">
        <v>677</v>
      </c>
      <c r="EY5" s="157" t="s">
        <v>199</v>
      </c>
      <c r="EZ5" s="158" t="s">
        <v>200</v>
      </c>
      <c r="FA5" s="158" t="s">
        <v>651</v>
      </c>
      <c r="FB5" s="159" t="s">
        <v>201</v>
      </c>
      <c r="FC5" s="295" t="s">
        <v>667</v>
      </c>
      <c r="FD5" s="295" t="s">
        <v>668</v>
      </c>
      <c r="FE5" s="294" t="s">
        <v>679</v>
      </c>
      <c r="FF5" s="295" t="s">
        <v>669</v>
      </c>
      <c r="FG5" s="295" t="s">
        <v>670</v>
      </c>
      <c r="FH5" s="295" t="s">
        <v>671</v>
      </c>
      <c r="FI5" s="295" t="s">
        <v>673</v>
      </c>
      <c r="FJ5" s="300" t="s">
        <v>676</v>
      </c>
      <c r="FK5" s="301" t="s">
        <v>678</v>
      </c>
    </row>
    <row r="6" spans="1:176" s="8" customFormat="1" ht="24" customHeight="1">
      <c r="A6" s="20"/>
      <c r="B6" s="20"/>
      <c r="C6" s="21">
        <v>1</v>
      </c>
      <c r="D6" s="227"/>
      <c r="E6" s="22"/>
      <c r="F6" s="23"/>
      <c r="G6" s="24"/>
      <c r="H6" s="25"/>
      <c r="I6" s="26"/>
      <c r="J6" s="27" t="str">
        <f t="shared" ref="J6:J13" si="0">IF(G6="","",(IF(G6&gt;$G$3,"定額","旧定額")))</f>
        <v/>
      </c>
      <c r="K6" s="28">
        <f t="shared" ref="K6:K13" si="1">SUMIF($F$36:$F$112,D6,$D$36:$D$112)</f>
        <v>0</v>
      </c>
      <c r="L6" s="30"/>
      <c r="M6" s="323"/>
      <c r="N6" s="254" t="str">
        <f>IF(ISERROR(IF(J6="定額",LOOKUP(L6,新償却率!$A$2:$A$50,新償却率!$B$2:$B$50),LOOKUP(L6,償却率!$A$2:$A$50,償却率!$B$2:$B$50))),"",(IF(J6="定額",LOOKUP(L6,新償却率!$A$2:$A$50,新償却率!$B$2:$B$50),LOOKUP(L6,償却率!$A$2:$A$50,償却率!$B$2:$B$50))))</f>
        <v/>
      </c>
      <c r="O6" s="254" t="str">
        <f>IF(ISERROR(IF(J6="定額",LOOKUP(M6,新償却率!$A$2:$A$50,新償却率!$B$2:$B$50),LOOKUP(M6,償却率!$A$2:$A$50,償却率!$B$2:$B$50))),"",(IF(J6="定額",LOOKUP(M6,新償却率!$A$2:$A$50,新償却率!$B$2:$B$50),LOOKUP(M6,償却率!$A$2:$A$50,償却率!$B$2:$B$50))))</f>
        <v/>
      </c>
      <c r="P6" s="29">
        <f t="shared" ref="P6:P13" si="2">(I6-1)</f>
        <v>-1</v>
      </c>
      <c r="Q6" s="29">
        <f t="shared" ref="Q6:Q13" si="3">IF(J6="旧定額",I6*0.95,I6-1)</f>
        <v>-1</v>
      </c>
      <c r="R6" s="29">
        <f t="shared" ref="R6:R13" si="4">IF(J6="旧定額",I6*0.9,I6)</f>
        <v>0</v>
      </c>
      <c r="S6" s="30"/>
      <c r="T6" s="31">
        <f>YEAR(G6)</f>
        <v>1900</v>
      </c>
      <c r="U6" s="31">
        <f t="shared" ref="U6:U13" si="5">MONTH(G6)</f>
        <v>1</v>
      </c>
      <c r="V6" s="31">
        <f t="shared" ref="V6:V13" si="6">DAY(G6)</f>
        <v>0</v>
      </c>
      <c r="W6" s="32" t="e">
        <f>DATE(T6+L6,U6,V6-1)</f>
        <v>#NUM!</v>
      </c>
      <c r="X6" s="33" t="e">
        <f>IF(W6&lt;$W$3,Q6,0)</f>
        <v>#NUM!</v>
      </c>
      <c r="Y6" s="33" t="e">
        <f>R6*(AA6+1)/12*N6+Z6*R6*N6</f>
        <v>#VALUE!</v>
      </c>
      <c r="Z6" s="34">
        <f>IF($W$3&gt;G6,DATEDIF(G6,$W$3,"Y"),0)</f>
        <v>107</v>
      </c>
      <c r="AA6" s="34">
        <f>IF($W$3&gt;G6,DATEDIF(G6,$W$3,"Ym"),0)</f>
        <v>11</v>
      </c>
      <c r="AB6" s="34">
        <f>IF($W$3&gt;G6,DATEDIF(G6,$W$3,"Yd"),0)</f>
        <v>366</v>
      </c>
      <c r="AC6" s="35" t="e">
        <f>IF(AA6+AB6=0,0,(IF(X6=0,((R6*(AA6+1)/12*N6)+(Z6*R6*N6)),(IF(X6&gt;Y6,Y6,X6)))))</f>
        <v>#NUM!</v>
      </c>
      <c r="AD6" s="36" t="e">
        <f>I6-AC6</f>
        <v>#NUM!</v>
      </c>
      <c r="AE6" s="94">
        <f>IF(G6&lt;=$AE$3,DATEDIF(G6,$AE$3,"Y"),-DATEDIF($AE$3,G6,"Y"))</f>
        <v>109</v>
      </c>
      <c r="AF6" s="37" t="e">
        <f t="shared" ref="AF6:AF13" si="7">IF(AE6&lt;=0,0,IF(AE6=1,ROUNDUP(I6*(13-U6)/12*N6,0),IF(T6-2007+AE6&gt;0,ROUNDUP(R6*N6,1),ROUNDUP(R6*5,1))))</f>
        <v>#VALUE!</v>
      </c>
      <c r="AG6" s="37" t="e">
        <f>IF(T6-2009+AE6&lt;0,0,IF(Q6&lt;=AC6,IF(AC6&lt;P6,IF(AD6&lt;=I6*0.01,AD6-1,ROUNDUP(((I6*0.05)-1)/5,0)),0),0))</f>
        <v>#NUM!</v>
      </c>
      <c r="AH6" s="8" t="e">
        <f t="shared" ref="AH6:AH13" si="8">IF(AC6&gt;Q6,0,IF(AF6+AC6&gt;=Q6,Q6-AC6,AF6))</f>
        <v>#NUM!</v>
      </c>
      <c r="AI6" s="39" t="str">
        <f t="shared" ref="AI6:AI12" si="9">IF(ISERROR(AG6+AH6)=TRUE,"",AG6+AH6)</f>
        <v/>
      </c>
      <c r="AJ6" s="89" t="e">
        <f>ROUNDUP(AI6*$S6/100,0)</f>
        <v>#VALUE!</v>
      </c>
      <c r="AK6" s="90" t="e">
        <f>AC6+AI6</f>
        <v>#NUM!</v>
      </c>
      <c r="AL6" s="108" t="e">
        <f t="shared" ref="AL6:AL13" si="10">IF(AD6-AI6=AD6,"",AD6-AI6)</f>
        <v>#NUM!</v>
      </c>
      <c r="AM6" s="101">
        <f>IF($G6&lt;=AM$3,DATEDIF($G6,AM$3,"Y"),-DATEDIF(AM$3,$G6,"Y"))</f>
        <v>110</v>
      </c>
      <c r="AN6" s="38" t="e">
        <f t="shared" ref="AN6:AN13" si="11">IF(AM6&lt;=0,0,IF(AM6=1,ROUNDUP($I6*(13-$U6)/12*$O6,0),IF($T6-2009+AM6&gt;0,ROUNDUP($R6*$O6,0),ROUNDUP($R6*$N6,0))))</f>
        <v>#VALUE!</v>
      </c>
      <c r="AO6" s="37" t="e">
        <f t="shared" ref="AO6:AO11" si="12">IF($T6-2009+AM6&lt;0,0,IF($Q6&lt;=AK6,IF(AK6&lt;$P6,IF(AL6&lt;=$I6*0.01,AL6-1,ROUNDUP((($I6*0.05)-1)/5,0)),0),0))</f>
        <v>#NUM!</v>
      </c>
      <c r="AP6" s="8" t="e">
        <f>IF(AK6&gt;$Q6,0,IF(AN6+AK6&gt;=$Q6,$Q6-AK6,AN6))</f>
        <v>#NUM!</v>
      </c>
      <c r="AQ6" s="39" t="str">
        <f t="shared" ref="AQ6:AQ13" si="13">IF(ISERROR(AO6+AP6)=TRUE,"",AO6+AP6)</f>
        <v/>
      </c>
      <c r="AR6" s="89" t="str">
        <f>IF(ISERROR(ROUNDUP(AQ6*$S6/100,0)),"",ROUNDUP(AQ6*$S6/100,0))</f>
        <v/>
      </c>
      <c r="AS6" s="90" t="e">
        <f>AK6+AQ6</f>
        <v>#NUM!</v>
      </c>
      <c r="AT6" s="91" t="str">
        <f>IF(AM6=1,$AD6-AQ6,IF(ISERROR(AL6-AQ6),"",AL6-AQ6))</f>
        <v/>
      </c>
      <c r="AU6" s="101">
        <f>IF($G6&lt;=AU$3,DATEDIF($G6,AU$3,"Y"),-DATEDIF(AU$3,$G6,"Y"))</f>
        <v>111</v>
      </c>
      <c r="AV6" s="38" t="e">
        <f>IF(AU6&lt;=0,0,IF(AU6=1,ROUNDUP($I6*(13-$U6)/12*$O6,0),IF($T6-2009+AU6&gt;0,ROUNDUP($R6*$O6,0),ROUNDUP($R6*$N6,0))))</f>
        <v>#VALUE!</v>
      </c>
      <c r="AW6" s="37" t="e">
        <f>IF($T6-2009+AU6&lt;0,0,IF($Q6&lt;=AS6,IF(AS6&lt;$P6,IF(AT6&lt;=$I6*0.01,AT6-1,ROUNDUP((($I6*0.05)-1)/5,0)),0),0))</f>
        <v>#NUM!</v>
      </c>
      <c r="AX6" s="8" t="e">
        <f t="shared" ref="AX6:AX13" si="14">IF(AS6&gt;$Q6,0,IF(AV6+AS6&gt;=$Q6,$Q6-AS6,AV6))</f>
        <v>#NUM!</v>
      </c>
      <c r="AY6" s="121" t="str">
        <f>IF(ISERROR(AW6+AX6),"",AW6+AX6)</f>
        <v/>
      </c>
      <c r="AZ6" s="122" t="str">
        <f>IF(ISERROR(ROUNDUP(AY6*$S6/100,0)),"",ROUNDUP(AY6*$S6/100,0))</f>
        <v/>
      </c>
      <c r="BA6" s="124" t="e">
        <f t="shared" ref="BA6:BA13" si="15">AS6+AY6</f>
        <v>#NUM!</v>
      </c>
      <c r="BB6" s="108" t="str">
        <f t="shared" ref="BB6:BB13" si="16">IF(AU6=1,$AD6-AY6,IF(ISERROR(AT6-AY6),"",AT6-AY6))</f>
        <v/>
      </c>
      <c r="BC6" s="117">
        <f>IF($G6&lt;=BC$3,DATEDIF($G6,BC$3,"Y"),-DATEDIF(BC$3,$G6,"Y"))</f>
        <v>112</v>
      </c>
      <c r="BD6" s="118" t="e">
        <f t="shared" ref="BD6:BD13" si="17">IF(BC6&lt;=0,0,IF(BC6=1,ROUNDUP($I6*(13-$U6)/12*$O6,0),IF($T6-2009+BC6&gt;0,ROUNDUP($R6*$O6,0),ROUNDUP($R6*$N6,0))))</f>
        <v>#VALUE!</v>
      </c>
      <c r="BE6" s="119" t="e">
        <f t="shared" ref="BE6:BE13" si="18">IF($T6-2009+BC6&lt;0,0,IF($Q6&lt;=BA6,IF(BA6&lt;$P6,IF(BB6&lt;=$I6*0.01,BB6-1,ROUNDUP((($I6*0.05)-1)/5,0)),0),0))</f>
        <v>#NUM!</v>
      </c>
      <c r="BF6" s="120" t="e">
        <f t="shared" ref="BF6:BF13" si="19">IF(BA6&gt;$Q6,0,IF(BD6+BA6&gt;=$Q6,$Q6-BA6,BD6))</f>
        <v>#NUM!</v>
      </c>
      <c r="BG6" s="121" t="str">
        <f t="shared" ref="BG6:BG13" si="20">IF(ISERROR(BE6+BF6),"",BE6+BF6)</f>
        <v/>
      </c>
      <c r="BH6" s="122" t="str">
        <f>IF(ISERROR(ROUNDUP(BG6*$S6/100,0)),"",ROUNDUP(BG6*$S6/100,0))</f>
        <v/>
      </c>
      <c r="BI6" s="123" t="e">
        <f t="shared" ref="BI6:BI13" si="21">BA6+BG6</f>
        <v>#NUM!</v>
      </c>
      <c r="BJ6" s="108" t="str">
        <f t="shared" ref="BJ6:BJ13" si="22">IF(BC6=1,$AD6-BG6,IF(ISERROR(BB6-BG6),"",BB6-BG6))</f>
        <v/>
      </c>
      <c r="BK6" s="117">
        <f>IF($G6&lt;=BK$3,DATEDIF($G6,BK$3,"Y"),-DATEDIF(BK$3,$G6,"Y"))</f>
        <v>113</v>
      </c>
      <c r="BL6" s="118" t="e">
        <f t="shared" ref="BL6:BL13" si="23">IF(BK6&lt;=0,0,IF(BK6=1,ROUNDUP($I6*(13-$U6)/12*$O6,0),IF($T6-2009+BK6&gt;0,ROUNDUP($R6*$O6,0),ROUNDUP($R6*$N6,0))))</f>
        <v>#VALUE!</v>
      </c>
      <c r="BM6" s="119" t="e">
        <f t="shared" ref="BM6:BM13" si="24">IF($T6-2009+BK6&lt;0,0,IF($Q6&lt;=BI6,IF(BI6&lt;$P6,IF(BJ6&lt;=$I6*0.01,BJ6-1,ROUNDUP((($I6*0.05)-1)/5,0)),0),0))</f>
        <v>#NUM!</v>
      </c>
      <c r="BN6" s="120" t="e">
        <f t="shared" ref="BN6:BN13" si="25">IF(BI6&gt;$Q6,0,IF(BL6+BI6&gt;=$Q6,$Q6-BI6,BL6))</f>
        <v>#NUM!</v>
      </c>
      <c r="BO6" s="121" t="str">
        <f t="shared" ref="BO6:BO13" si="26">IF(ISERROR(BM6+BN6),"",BM6+BN6)</f>
        <v/>
      </c>
      <c r="BP6" s="122" t="str">
        <f>IF(ISERROR(ROUNDUP(BO6*$S6/100,0)),"",ROUNDUP(BO6*$S6/100,0))</f>
        <v/>
      </c>
      <c r="BQ6" s="124" t="e">
        <f t="shared" ref="BQ6:BQ13" si="27">BI6+BO6</f>
        <v>#NUM!</v>
      </c>
      <c r="BR6" s="108" t="str">
        <f t="shared" ref="BR6:BR13" si="28">IF(BK6=1,$AD6-BO6,IF(ISERROR(BJ6-BO6),"",BJ6-BO6))</f>
        <v/>
      </c>
      <c r="BS6" s="117">
        <f>IF($G6&lt;=BS$3,DATEDIF($G6,BS$3,"Y"),-DATEDIF(BS$3,$G6,"Y"))</f>
        <v>114</v>
      </c>
      <c r="BT6" s="118" t="e">
        <f t="shared" ref="BT6:BT13" si="29">IF(BS6&lt;=0,0,IF(BS6=1,ROUNDUP($I6*(13-$U6)/12*$O6,0),IF($T6-2009+BS6&gt;0,ROUNDUP($R6*$O6,0),ROUNDUP($R6*$N6,0))))</f>
        <v>#VALUE!</v>
      </c>
      <c r="BU6" s="119" t="e">
        <f t="shared" ref="BU6:BU13" si="30">IF($T6-2009+BS6&lt;0,0,IF($Q6&lt;=BQ6,IF(BQ6&lt;$P6,IF(BR6&lt;=$I6*0.01,BR6-1,ROUNDUP((($I6*0.05)-1)/5,0)),0),0))</f>
        <v>#NUM!</v>
      </c>
      <c r="BV6" s="120" t="e">
        <f t="shared" ref="BV6:BV13" si="31">IF(BQ6&gt;$Q6,0,IF(BT6+BQ6&gt;=$Q6,$Q6-BQ6,BT6))</f>
        <v>#NUM!</v>
      </c>
      <c r="BW6" s="121" t="str">
        <f t="shared" ref="BW6:BW13" si="32">IF(ISERROR(BU6+BV6),"",BU6+BV6)</f>
        <v/>
      </c>
      <c r="BX6" s="122" t="str">
        <f>IF(ISERROR(ROUNDUP(BW6*$S6/100,0)),"",ROUNDUP(BW6*$S6/100,0))</f>
        <v/>
      </c>
      <c r="BY6" s="124" t="e">
        <f>BQ6+BW6</f>
        <v>#NUM!</v>
      </c>
      <c r="BZ6" s="108" t="str">
        <f t="shared" ref="BZ6:BZ13" si="33">IF(BS6=1,$AD6-BW6,IF(ISERROR(BR6-BW6),"",BR6-BW6))</f>
        <v/>
      </c>
      <c r="CA6" s="117">
        <f>IF($G6&lt;=CA$3,DATEDIF($G6,CA$3,"Y"),-DATEDIF(CA$3,$G6,"Y"))</f>
        <v>115</v>
      </c>
      <c r="CB6" s="118" t="e">
        <f>IF(CA6&lt;=0,0,IF(CA6=1,ROUNDUP($I6*(13-$U6)/12*$O6,0),IF($T6-2009+CA6&gt;0,ROUNDUP($R6*$O6,0),ROUNDUP($R6*$N6,0))))</f>
        <v>#VALUE!</v>
      </c>
      <c r="CC6" s="119" t="e">
        <f t="shared" ref="CC6:CC13" si="34">IF($T6-2009+CA6&lt;0,0,IF($Q6&lt;=BY6,IF(BY6&lt;$P6,IF(BZ6&lt;=$I6*0.01,BZ6-1,ROUNDUP((($I6*0.05)-1)/5,0)),0),0))</f>
        <v>#NUM!</v>
      </c>
      <c r="CD6" s="120" t="e">
        <f t="shared" ref="CD6:CD13" si="35">IF(BY6&gt;$Q6,0,IF(CB6+BY6&gt;=$Q6,$Q6-BY6,CB6))</f>
        <v>#NUM!</v>
      </c>
      <c r="CE6" s="121" t="str">
        <f t="shared" ref="CE6:CE13" si="36">IF(ISERROR(CC6+CD6),"",CC6+CD6)</f>
        <v/>
      </c>
      <c r="CF6" s="122" t="str">
        <f>IF(ISERROR(ROUNDUP(CE6*$S6/100,0)),"",ROUNDUP(CE6*$S6/100,0))</f>
        <v/>
      </c>
      <c r="CG6" s="124" t="e">
        <f>BY6+CE6</f>
        <v>#NUM!</v>
      </c>
      <c r="CH6" s="108" t="str">
        <f t="shared" ref="CH6:CH13" si="37">IF(CA6=1,$AD6-CE6,IF(ISERROR(BZ6-CE6),"",BZ6-CE6))</f>
        <v/>
      </c>
      <c r="CI6" s="117">
        <f>IF($G6&lt;=CI$3,DATEDIF($G6,CI$3,"Y"),-DATEDIF(CI$3,$G6,"Y"))</f>
        <v>116</v>
      </c>
      <c r="CJ6" s="118" t="e">
        <f t="shared" ref="CJ6:CJ13" si="38">IF(CI6&lt;=0,0,IF(CI6=1,ROUNDUP($I6*(13-$U6)/12*$O6,0),IF($T6-2009+CI6&gt;0,ROUNDUP($R6*$O6,0),ROUNDUP($R6*$N6,0))))</f>
        <v>#VALUE!</v>
      </c>
      <c r="CK6" s="119" t="e">
        <f>IF($T6-2009+CI6&lt;0,0,IF($Q6&lt;=CG6,IF(CG6&lt;$P6,IF(CH6&lt;=$I6*0.01,CH6-1,ROUNDUP((($I6*0.05)-1)/5,0)),0),0))</f>
        <v>#NUM!</v>
      </c>
      <c r="CL6" s="120" t="e">
        <f t="shared" ref="CL6:CL13" si="39">IF(CG6&gt;$Q6,0,IF(CJ6+CG6&gt;=$Q6,$Q6-CG6,CJ6))</f>
        <v>#NUM!</v>
      </c>
      <c r="CM6" s="121" t="str">
        <f t="shared" ref="CM6:CM13" si="40">IF(ISERROR(CK6+CL6),"",CK6+CL6)</f>
        <v/>
      </c>
      <c r="CN6" s="122" t="str">
        <f>IF(ISERROR(ROUNDUP(CM6*$S6/100,0)),"",ROUNDUP(CM6*$S6/100,0))</f>
        <v/>
      </c>
      <c r="CO6" s="124" t="e">
        <f>CG6+CM6</f>
        <v>#NUM!</v>
      </c>
      <c r="CP6" s="108" t="str">
        <f>IF(CI6=1,$AD6-CM6,IF(ISERROR(CH6-CM6),"",CH6-CM6))</f>
        <v/>
      </c>
      <c r="CQ6" s="117">
        <f>IF($G6&lt;=CQ$3,DATEDIF($G6,CQ$3,"Y"),-DATEDIF(CQ$3,$G6,"Y"))</f>
        <v>117</v>
      </c>
      <c r="CR6" s="118" t="e">
        <f>IF(CQ6&lt;=0,0,IF(CQ6=1,ROUNDUP($I6*(13-$U6)/12*$O6,0),IF($T6-2009+CQ6&gt;0,ROUNDUP($R6*$O6,0),ROUNDUP($R6*$N6,0))))</f>
        <v>#VALUE!</v>
      </c>
      <c r="CS6" s="119" t="e">
        <f>IF($T6-2009+CQ6&lt;0,0,IF($Q6&lt;=CO6,IF(CO6&lt;$P6,IF(CP6&lt;=$I6*0.01,CP6-1,ROUNDUP((($I6*0.05)-1)/5,0)),0),0))</f>
        <v>#NUM!</v>
      </c>
      <c r="CT6" s="120" t="e">
        <f>IF(CO6&gt;$Q6,0,IF(CR6+CO6&gt;=$Q6,$Q6-CO6,CR6))</f>
        <v>#NUM!</v>
      </c>
      <c r="CU6" s="121" t="str">
        <f>IF(ISERROR(CS6+CT6),"",CS6+CT6)</f>
        <v/>
      </c>
      <c r="CV6" s="122" t="str">
        <f>IF(ISERROR(ROUNDUP(CU6*$S6/100,0)),"",ROUNDUP(CU6*$S6/100,0))</f>
        <v/>
      </c>
      <c r="CW6" s="124" t="e">
        <f>CO6+CU6</f>
        <v>#NUM!</v>
      </c>
      <c r="CX6" s="108" t="str">
        <f t="shared" ref="CX6:CX13" si="41">IF(CQ6=1,$AD6-CU6,IF(ISERROR(CP6-CU6),"",CP6-CU6))</f>
        <v/>
      </c>
      <c r="CY6" s="117">
        <f>IF($G6&lt;=CY$3,DATEDIF($G6,CY$3,"Y"),-DATEDIF(CY$3,$G6,"Y"))</f>
        <v>118</v>
      </c>
      <c r="CZ6" s="118" t="e">
        <f>IF(CY6&lt;=0,0,IF(CY6=1,ROUNDUP($I6*(13-$U6)/12*$O6,0),IF($T6-2009+CY6&gt;0,ROUNDUP($R6*$O6,0),ROUNDUP($R6*$N6,0))))</f>
        <v>#VALUE!</v>
      </c>
      <c r="DA6" s="119" t="e">
        <f t="shared" ref="DA6:DA13" si="42">IF($T6-2009+CY6&lt;0,0,IF($Q6&lt;=CW6,IF(CW6&lt;$P6,IF(CX6&lt;=$I6*0.01,CX6-1,ROUNDUP((($I6*0.05)-1)/5,0)),0),0))</f>
        <v>#NUM!</v>
      </c>
      <c r="DB6" s="120" t="e">
        <f>IF(CW6&gt;$Q6,0,IF(CZ6+CW6&gt;=$Q6,$Q6-CW6,CZ6))</f>
        <v>#NUM!</v>
      </c>
      <c r="DC6" s="121" t="str">
        <f>IF(ISERROR(DA6+DB6),"",DA6+DB6)</f>
        <v/>
      </c>
      <c r="DD6" s="122" t="str">
        <f>IF(ISERROR(ROUNDUP(DC6*$S6/100,0)),"",ROUNDUP(DC6*$S6/100,0))</f>
        <v/>
      </c>
      <c r="DE6" s="124" t="e">
        <f>CW6+DC6</f>
        <v>#NUM!</v>
      </c>
      <c r="DF6" s="108" t="str">
        <f>IF(CY6=1,$AD6-DC6,IF(ISERROR(CX6-DC6),"",CX6-DC6))</f>
        <v/>
      </c>
      <c r="DG6" s="117">
        <f>IF($G6&lt;=DG$3,DATEDIF($G6,DG$3,"Y"),-DATEDIF(DG$3,$G6,"Y"))</f>
        <v>119</v>
      </c>
      <c r="DH6" s="118" t="e">
        <f>IF(DG6&lt;=0,0,IF(DG6=1,ROUNDUP($I6*(13-$U6)/12*$O6,0),IF($T6-2009+DG6&gt;0,ROUNDUP($R6*$O6,0),ROUNDUP($R6*$N6,0))))</f>
        <v>#VALUE!</v>
      </c>
      <c r="DI6" s="119" t="e">
        <f>IF($T6-2009+DG6&lt;0,0,IF($Q6&lt;=DE6,IF(DE6&lt;$P6,IF(DF6&lt;=$I6*0.01,DF6-1,ROUNDUP((($I6*0.05)-1)/5,0)),0),0))</f>
        <v>#NUM!</v>
      </c>
      <c r="DJ6" s="120" t="e">
        <f>IF(DE6&gt;$Q6,0,IF(DH6+DE6&gt;=$Q6,$Q6-DE6,DH6))</f>
        <v>#NUM!</v>
      </c>
      <c r="DK6" s="121" t="str">
        <f>IF(ISERROR(DI6+DJ6),"",DI6+DJ6)</f>
        <v/>
      </c>
      <c r="DL6" s="122" t="str">
        <f>IF(ISERROR(ROUNDUP(DK6*$S6/100,0)),"",ROUNDUP(DK6*$S6/100,0))</f>
        <v/>
      </c>
      <c r="DM6" s="124" t="e">
        <f>DE6+DK6</f>
        <v>#NUM!</v>
      </c>
      <c r="DN6" s="108" t="str">
        <f>IF(DG6=1,$AD6-DK6,IF(ISERROR(DF6-DK6),"",DF6-DK6))</f>
        <v/>
      </c>
      <c r="DO6" s="117">
        <f t="shared" ref="DO6:DO13" si="43">IF($G6&lt;=DO$3,DATEDIF($G6,DO$3,"Y"),-DATEDIF(DO$3,$G6,"Y"))</f>
        <v>120</v>
      </c>
      <c r="DP6" s="118" t="e">
        <f t="shared" ref="DP6:DP13" si="44">IF(DO6&lt;=0,0,IF(DO6=1,ROUNDUP($I6*(13-$U6)/12*$O6,0),IF($T6-2009+DO6&gt;0,ROUNDUP($R6*$O6,0),ROUNDUP($R6*$N6,0))))</f>
        <v>#VALUE!</v>
      </c>
      <c r="DQ6" s="119" t="e">
        <f>IF($T6-2009+DO6&lt;0,0,IF($Q6&lt;=DM6,IF(DM6&lt;$P6,IF(DN6&lt;=$I6*0.01,DN6-1,ROUNDUP((($I6*0.05)-1)/5,0)),0),0))</f>
        <v>#NUM!</v>
      </c>
      <c r="DR6" s="120" t="e">
        <f>IF(DM6&gt;$Q6,0,IF(DP6+DM6&gt;=$Q6,$Q6-DM6,DP6))</f>
        <v>#NUM!</v>
      </c>
      <c r="DS6" s="121" t="str">
        <f>IF(ISERROR(DQ6+DR6),"",DQ6+DR6)</f>
        <v/>
      </c>
      <c r="DT6" s="122" t="str">
        <f t="shared" ref="DT6:DT13" si="45">IF(ISERROR(ROUNDUP(DS6*$S6/100,0)),"",ROUNDUP(DS6*$S6/100,0))</f>
        <v/>
      </c>
      <c r="DU6" s="124" t="e">
        <f>DM6+DS6</f>
        <v>#NUM!</v>
      </c>
      <c r="DV6" s="108" t="str">
        <f>IF(DO6=1,$AD6-DS6,IF(ISERROR(DN6-DS6),"",DN6-DS6))</f>
        <v/>
      </c>
      <c r="DW6" s="117">
        <f>IF($G6&lt;=DW$3,DATEDIF($G6,DW$3,"Y"),-DATEDIF(DW$3,$G6,"Y"))</f>
        <v>121</v>
      </c>
      <c r="DX6" s="118" t="e">
        <f>IF(DW6&lt;=0,0,IF(DW6=1,ROUNDUP($I6*(13-$U6)/12*$O6,0),IF($T6-2009+DW6&gt;0,ROUNDUP($R6*$O6,0),ROUNDUP($R6*$N6,0))))</f>
        <v>#VALUE!</v>
      </c>
      <c r="DY6" s="119" t="e">
        <f>IF($T6-2009+DW6&lt;0,0,IF($Q6&lt;=DU6,IF(DU6&lt;$P6,IF(DV6&lt;=$I6*0.01,DV6-1,ROUNDUP((($I6*0.05)-1)/5,0)),0),0))</f>
        <v>#NUM!</v>
      </c>
      <c r="DZ6" s="120" t="e">
        <f t="shared" ref="DZ6:DZ13" si="46">IF(DU6&gt;$Q6,0,IF(DX6+DU6&gt;=$Q6,$Q6-DU6,DX6))</f>
        <v>#NUM!</v>
      </c>
      <c r="EA6" s="121" t="str">
        <f>IF(ISERROR(DY6+DZ6),"",DY6+DZ6)</f>
        <v/>
      </c>
      <c r="EB6" s="122" t="str">
        <f>IF(ISERROR(ROUNDUP(EA6*$S6/100,0)),"",ROUNDUP(EA6*$S6/100,0))</f>
        <v/>
      </c>
      <c r="EC6" s="124" t="e">
        <f>DU6+EA6</f>
        <v>#NUM!</v>
      </c>
      <c r="ED6" s="108" t="str">
        <f>IF(DW6=1,$AD6-EA6,IF(ISERROR(DV6-EA6),"",DV6-EA6))</f>
        <v/>
      </c>
      <c r="EE6" s="117">
        <f>IF($G6&lt;=EE$3,DATEDIF($G6,EE$3,"Y"),-DATEDIF(EE$3,$G6,"Y"))</f>
        <v>122</v>
      </c>
      <c r="EF6" s="118" t="e">
        <f t="shared" ref="EF6:EF13" si="47">IF(EE6&lt;=0,0,IF(EE6=1,ROUNDUP($I6*(13-$U6)/12*$O6,0),IF($T6-2009+EE6&gt;0,ROUNDUP($R6*$O6,0),ROUNDUP($R6*$N6,0))))</f>
        <v>#VALUE!</v>
      </c>
      <c r="EG6" s="119" t="e">
        <f>IF($T6-2009+EE6&lt;0,0,IF($Q6&lt;=EC6,IF(EC6&lt;$P6,IF(ED6&lt;=$I6*0.01,ED6-1,ROUNDUP((($I6*0.05)-1)/5,0)),0),0))</f>
        <v>#NUM!</v>
      </c>
      <c r="EH6" s="120" t="e">
        <f>IF(EC6&gt;$Q6,0,IF(EF6+EC6&gt;=$Q6,$Q6-EC6,EF6))</f>
        <v>#NUM!</v>
      </c>
      <c r="EI6" s="121" t="str">
        <f t="shared" ref="EI6:EI13" si="48">IF(ISERROR(EG6+EH6),"",EG6+EH6)</f>
        <v/>
      </c>
      <c r="EJ6" s="122" t="str">
        <f t="shared" ref="EJ6:EJ13" si="49">IF(ISERROR(ROUNDUP(EI6*$S6/100,0)),"",ROUNDUP(EI6*$S6/100,0))</f>
        <v/>
      </c>
      <c r="EK6" s="124" t="e">
        <f>EC6+EI6</f>
        <v>#NUM!</v>
      </c>
      <c r="EL6" s="108" t="str">
        <f>IF(EE6=1,$AD6-EI6,IF(ISERROR(ED6-EI6),"",ED6-EI6))</f>
        <v/>
      </c>
      <c r="EM6" s="117">
        <f>IF($G6&lt;=EM$3,DATEDIF($G6,EM$3,"Y"),-DATEDIF(EM$3,$G6,"Y"))</f>
        <v>123</v>
      </c>
      <c r="EN6" s="118" t="e">
        <f t="shared" ref="EN6:EN13" si="50">IF(EM6&lt;=0,0,IF(EM6=1,ROUNDUP($I6*(13-$U6)/12*$O6,0),IF($T6-2009+EM6&gt;0,ROUNDUP($R6*$O6,0),ROUNDUP($R6*$N6,0))))</f>
        <v>#VALUE!</v>
      </c>
      <c r="EO6" s="119" t="e">
        <f>IF($T6-2009+EM6&lt;0,0,IF($Q6&lt;=EK6,IF(EK6&lt;$P6,IF(EL6&lt;=$I6*0.01,EL6-1,ROUNDUP((($I6*0.05)-1)/5,0)),0),0))</f>
        <v>#NUM!</v>
      </c>
      <c r="EP6" s="120" t="e">
        <f>IF(EK6&gt;$Q6,0,IF(EN6+EK6&gt;=$Q6,$Q6-EK6,EN6))</f>
        <v>#NUM!</v>
      </c>
      <c r="EQ6" s="121" t="str">
        <f t="shared" ref="EQ6:EQ13" si="51">IF(ISERROR(EO6+EP6),"",EO6+EP6)</f>
        <v/>
      </c>
      <c r="ER6" s="122" t="str">
        <f t="shared" ref="ER6:ER13" si="52">IF(ISERROR(ROUNDUP(EQ6*$S6/100,0)),"",ROUNDUP(EQ6*$S6/100,0))</f>
        <v/>
      </c>
      <c r="ES6" s="124" t="e">
        <f>EK6+EQ6</f>
        <v>#NUM!</v>
      </c>
      <c r="ET6" s="108" t="str">
        <f>IF(EM6=1,$AD6-EQ6,IF(ISERROR(EL6-EQ6),"",EL6-EQ6))</f>
        <v/>
      </c>
      <c r="EU6" s="117">
        <f>IF($G6&lt;=EU$3,DATEDIF($G6,EU$3,"Y"),-DATEDIF(EU$3,$G6,"Y"))</f>
        <v>124</v>
      </c>
      <c r="EV6" s="118" t="e">
        <f t="shared" ref="EV6:EV13" si="53">IF(EU6&lt;=0,0,IF(EU6=1,ROUNDUP($I6*(13-$U6)/12*$O6,0),IF($T6-2009+EU6&gt;0,ROUNDUP($R6*$O6,0),ROUNDUP($R6*$N6,0))))</f>
        <v>#VALUE!</v>
      </c>
      <c r="EW6" s="119" t="e">
        <f>IF($T6-2009+EU6&lt;0,0,IF($Q6&lt;=ES6,IF(ES6&lt;$P6,IF(ET6&lt;=$I6*0.01,ET6-1,ROUNDUP((($I6*0.05)-1)/5,0)),0),0))</f>
        <v>#NUM!</v>
      </c>
      <c r="EX6" s="120" t="e">
        <f>IF(ES6&gt;$Q6,0,IF(EV6+ES6&gt;=$Q6,$Q6-ES6,EV6))</f>
        <v>#NUM!</v>
      </c>
      <c r="EY6" s="121" t="str">
        <f t="shared" ref="EY6:EY13" si="54">IF(ISERROR(EW6+EX6),"",EW6+EX6)</f>
        <v/>
      </c>
      <c r="EZ6" s="122" t="str">
        <f t="shared" ref="EZ6:EZ13" si="55">IF(ISERROR(ROUNDUP(EY6*$S6/100,0)),"",ROUNDUP(EY6*$S6/100,0))</f>
        <v/>
      </c>
      <c r="FA6" s="124" t="e">
        <f>ES6+EY6</f>
        <v>#NUM!</v>
      </c>
      <c r="FB6" s="108" t="str">
        <f>IF(EU6=1,$AD6-EY6,IF(ISERROR(ET6-EY6),"",ET6-EY6))</f>
        <v/>
      </c>
      <c r="FC6" s="120" t="str">
        <f>FF6&amp;"-"&amp;FD6</f>
        <v>22-1</v>
      </c>
      <c r="FD6" s="120">
        <f t="shared" ref="FD6:FD13" si="56">C6</f>
        <v>1</v>
      </c>
      <c r="FE6" s="120">
        <f>$D$6</f>
        <v>0</v>
      </c>
      <c r="FF6" s="120">
        <v>22</v>
      </c>
      <c r="FG6" s="307" t="str">
        <f t="shared" ref="FG6:FH13" si="57">AY6</f>
        <v/>
      </c>
      <c r="FH6" s="307" t="str">
        <f t="shared" si="57"/>
        <v/>
      </c>
      <c r="FI6" s="307" t="str">
        <f t="shared" ref="FI6:FI13" si="58">BB6</f>
        <v/>
      </c>
      <c r="FJ6" s="307" t="e">
        <f t="shared" ref="FJ6:FJ13" si="59">IF(AW6&gt;0,"均等償却","")</f>
        <v>#NUM!</v>
      </c>
      <c r="FK6" s="120">
        <f t="shared" ref="FK6:FK13" si="60">IF(AU6&lt;1,0,IF(AU6=1,13-$U6,12))</f>
        <v>12</v>
      </c>
      <c r="FP6" s="222"/>
      <c r="FQ6" s="222"/>
      <c r="FR6" s="222"/>
      <c r="FS6" s="222"/>
    </row>
    <row r="7" spans="1:176" s="8" customFormat="1" ht="24" customHeight="1">
      <c r="A7" s="20"/>
      <c r="B7" s="20"/>
      <c r="C7" s="21">
        <v>2</v>
      </c>
      <c r="D7" s="227"/>
      <c r="E7" s="22"/>
      <c r="F7" s="23"/>
      <c r="G7" s="24"/>
      <c r="H7" s="25"/>
      <c r="I7" s="26"/>
      <c r="J7" s="27" t="str">
        <f>IF(G7="","",(IF(G7&gt;$G$3,"定額","旧定額")))</f>
        <v/>
      </c>
      <c r="K7" s="28">
        <f t="shared" si="1"/>
        <v>0</v>
      </c>
      <c r="L7" s="30"/>
      <c r="M7" s="30"/>
      <c r="N7" s="254" t="str">
        <f>IF(ISERROR(IF(J7="定額",LOOKUP(L7,新償却率!$A$2:$A$50,新償却率!$B$2:$B$50),LOOKUP(L7,償却率!$A$2:$A$50,償却率!$B$2:$B$50))),"",(IF(J7="定額",LOOKUP(L7,新償却率!$A$2:$A$50,新償却率!$B$2:$B$50),LOOKUP(L7,償却率!$A$2:$A$50,償却率!$B$2:$B$50))))</f>
        <v/>
      </c>
      <c r="O7" s="254" t="str">
        <f>IF(ISERROR(IF(J7="定額",LOOKUP(M7,新償却率!$A$2:$A$50,新償却率!$B$2:$B$50),LOOKUP(M7,償却率!$A$2:$A$50,償却率!$B$2:$B$50))),"",(IF(J7="定額",LOOKUP(M7,新償却率!$A$2:$A$50,新償却率!$B$2:$B$50),LOOKUP(M7,償却率!$A$2:$A$50,償却率!$B$2:$B$50))))</f>
        <v/>
      </c>
      <c r="P7" s="29">
        <f t="shared" si="2"/>
        <v>-1</v>
      </c>
      <c r="Q7" s="29">
        <f t="shared" si="3"/>
        <v>-1</v>
      </c>
      <c r="R7" s="29">
        <f t="shared" si="4"/>
        <v>0</v>
      </c>
      <c r="S7" s="30"/>
      <c r="T7" s="31">
        <f t="shared" ref="T7:T13" si="61">YEAR(G7)</f>
        <v>1900</v>
      </c>
      <c r="U7" s="31">
        <f t="shared" si="5"/>
        <v>1</v>
      </c>
      <c r="V7" s="31">
        <f t="shared" si="6"/>
        <v>0</v>
      </c>
      <c r="W7" s="32" t="e">
        <f t="shared" ref="W7:W13" si="62">DATE(T7+L7,U7,V7-1)</f>
        <v>#NUM!</v>
      </c>
      <c r="X7" s="33" t="e">
        <f t="shared" ref="X7:X13" si="63">IF(W7&lt;$W$3,Q7,0)</f>
        <v>#NUM!</v>
      </c>
      <c r="Y7" s="33" t="e">
        <f t="shared" ref="Y7:Y13" si="64">R7*(AA7+1)/12*N7+Z7*R7*N7</f>
        <v>#VALUE!</v>
      </c>
      <c r="Z7" s="34">
        <f t="shared" ref="Z7:Z13" si="65">IF($W$3&gt;G7,DATEDIF(G7,$W$3,"Y"),0)</f>
        <v>107</v>
      </c>
      <c r="AA7" s="34">
        <f t="shared" ref="AA7:AA13" si="66">IF($W$3&gt;G7,DATEDIF(G7,$W$3,"Ym"),0)</f>
        <v>11</v>
      </c>
      <c r="AB7" s="34">
        <f>IF($W$3&gt;G7,DATEDIF(G7,$W$3,"Yd"),0)</f>
        <v>366</v>
      </c>
      <c r="AC7" s="35" t="e">
        <f t="shared" ref="AC7:AC13" si="67">IF(AA7+AB7=0,0,(IF(X7=0,((R7*(AA7+1)/12*N7)+(Z7*R7*N7)),(IF(X7&gt;Y7,Y7,X7)))))</f>
        <v>#NUM!</v>
      </c>
      <c r="AD7" s="36" t="e">
        <f t="shared" ref="AD7:AD13" si="68">I7-AC7</f>
        <v>#NUM!</v>
      </c>
      <c r="AE7" s="94">
        <f t="shared" ref="AE7:AE13" si="69">IF(G7&lt;=$AE$3,DATEDIF(G7,$AE$3,"Y"),-DATEDIF($AE$3,G7,"Y"))</f>
        <v>109</v>
      </c>
      <c r="AF7" s="37" t="e">
        <f t="shared" si="7"/>
        <v>#VALUE!</v>
      </c>
      <c r="AG7" s="37" t="e">
        <f t="shared" ref="AG7:AG13" si="70">IF(T7-2009+AE7&lt;0,0,IF(Q7&lt;=AC7,IF(AC7&lt;P7,IF(AD7&lt;=I7*0.01,AD7-1,ROUNDUP(((I7*0.05)-1)/5,0)),0),0))</f>
        <v>#NUM!</v>
      </c>
      <c r="AH7" s="8" t="e">
        <f t="shared" si="8"/>
        <v>#NUM!</v>
      </c>
      <c r="AI7" s="39" t="str">
        <f t="shared" si="9"/>
        <v/>
      </c>
      <c r="AJ7" s="89" t="e">
        <f t="shared" ref="AJ7:AJ13" si="71">ROUNDUP(AI7*$S7/100,0)</f>
        <v>#VALUE!</v>
      </c>
      <c r="AK7" s="90" t="e">
        <f t="shared" ref="AK7:AK13" si="72">AC7+AI7</f>
        <v>#NUM!</v>
      </c>
      <c r="AL7" s="108" t="e">
        <f t="shared" si="10"/>
        <v>#NUM!</v>
      </c>
      <c r="AM7" s="101">
        <f t="shared" ref="AM7:AM13" si="73">IF($G7&lt;=AM$3,DATEDIF($G7,AM$3,"Y"),-DATEDIF(AM$3,$G7,"Y"))</f>
        <v>110</v>
      </c>
      <c r="AN7" s="38" t="e">
        <f t="shared" si="11"/>
        <v>#VALUE!</v>
      </c>
      <c r="AO7" s="37" t="e">
        <f t="shared" si="12"/>
        <v>#NUM!</v>
      </c>
      <c r="AP7" s="8" t="e">
        <f>IF(AK7&gt;$Q7,0,IF(AN7+AK7&gt;=$Q7,$Q7-AK7,AN7))</f>
        <v>#NUM!</v>
      </c>
      <c r="AQ7" s="39" t="str">
        <f>IF(ISERROR(AO7+AP7)=TRUE,"",AO7+AP7)</f>
        <v/>
      </c>
      <c r="AR7" s="89" t="str">
        <f t="shared" ref="AR7:AR13" si="74">IF(ISERROR(ROUNDUP(AQ7*$S7/100,0)),"",ROUNDUP(AQ7*$S7/100,0))</f>
        <v/>
      </c>
      <c r="AS7" s="90" t="e">
        <f t="shared" ref="AS7:AS13" si="75">AK7+AQ7</f>
        <v>#NUM!</v>
      </c>
      <c r="AT7" s="91" t="str">
        <f t="shared" ref="AT7:AT13" si="76">IF(AM7=1,$AD7-AQ7,IF(ISERROR(AL7-AQ7),"",AL7-AQ7))</f>
        <v/>
      </c>
      <c r="AU7" s="101">
        <f t="shared" ref="AU7:AU13" si="77">IF($G7&lt;=AU$3,DATEDIF($G7,AU$3,"Y"),-DATEDIF(AU$3,$G7,"Y"))</f>
        <v>111</v>
      </c>
      <c r="AV7" s="38" t="e">
        <f t="shared" ref="AV7:AV12" si="78">IF(AU7&lt;=0,0,IF(AU7=1,ROUNDUP($I7*(13-$U7)/12*$O7,0),IF($T7-2009+AU7&gt;0,ROUNDUP($R7*$O7,0),ROUNDUP($R7*$N7,0))))</f>
        <v>#VALUE!</v>
      </c>
      <c r="AW7" s="37" t="e">
        <f t="shared" ref="AW7:AW13" si="79">IF($T7-2009+AU7&lt;0,0,IF($Q7&lt;=AS7,IF(AS7&lt;$P7,IF(AT7&lt;=$I7*0.01,AT7-1,ROUNDUP((($I7*0.05)-1)/5,0)),0),0))</f>
        <v>#NUM!</v>
      </c>
      <c r="AX7" s="8" t="e">
        <f t="shared" si="14"/>
        <v>#NUM!</v>
      </c>
      <c r="AY7" s="121" t="str">
        <f t="shared" ref="AY7:AY13" si="80">IF(ISERROR(AW7+AX7),"",AW7+AX7)</f>
        <v/>
      </c>
      <c r="AZ7" s="122" t="str">
        <f>IF(ISERROR(ROUNDUP(AY7*$S7/100,0)),"",ROUNDUP(AY7*$S7/100,0))</f>
        <v/>
      </c>
      <c r="BA7" s="124" t="e">
        <f t="shared" si="15"/>
        <v>#NUM!</v>
      </c>
      <c r="BB7" s="108" t="str">
        <f t="shared" si="16"/>
        <v/>
      </c>
      <c r="BC7" s="117">
        <f t="shared" ref="BC7:BC13" si="81">IF($G7&lt;=BC$3,DATEDIF($G7,BC$3,"Y"),-DATEDIF(BC$3,$G7,"Y"))</f>
        <v>112</v>
      </c>
      <c r="BD7" s="118" t="e">
        <f t="shared" si="17"/>
        <v>#VALUE!</v>
      </c>
      <c r="BE7" s="119" t="e">
        <f t="shared" si="18"/>
        <v>#NUM!</v>
      </c>
      <c r="BF7" s="120" t="e">
        <f t="shared" si="19"/>
        <v>#NUM!</v>
      </c>
      <c r="BG7" s="121" t="str">
        <f t="shared" si="20"/>
        <v/>
      </c>
      <c r="BH7" s="122" t="str">
        <f t="shared" ref="BH7:BH13" si="82">IF(ISERROR(ROUNDUP(BG7*$S7/100,0)),"",ROUNDUP(BG7*$S7/100,0))</f>
        <v/>
      </c>
      <c r="BI7" s="124" t="e">
        <f t="shared" si="21"/>
        <v>#NUM!</v>
      </c>
      <c r="BJ7" s="108" t="str">
        <f t="shared" si="22"/>
        <v/>
      </c>
      <c r="BK7" s="117">
        <f t="shared" ref="BK7:BK13" si="83">IF($G7&lt;=BK$3,DATEDIF($G7,BK$3,"Y"),-DATEDIF(BK$3,$G7,"Y"))</f>
        <v>113</v>
      </c>
      <c r="BL7" s="118" t="e">
        <f t="shared" si="23"/>
        <v>#VALUE!</v>
      </c>
      <c r="BM7" s="119" t="e">
        <f t="shared" si="24"/>
        <v>#NUM!</v>
      </c>
      <c r="BN7" s="120" t="e">
        <f t="shared" si="25"/>
        <v>#NUM!</v>
      </c>
      <c r="BO7" s="121" t="str">
        <f t="shared" si="26"/>
        <v/>
      </c>
      <c r="BP7" s="122" t="str">
        <f t="shared" ref="BP7:BP13" si="84">IF(ISERROR(ROUNDUP(BO7*$S7/100,0)),"",ROUNDUP(BO7*$S7/100,0))</f>
        <v/>
      </c>
      <c r="BQ7" s="124" t="e">
        <f t="shared" si="27"/>
        <v>#NUM!</v>
      </c>
      <c r="BR7" s="108" t="str">
        <f t="shared" si="28"/>
        <v/>
      </c>
      <c r="BS7" s="117">
        <f t="shared" ref="BS7:BS13" si="85">IF($G7&lt;=BS$3,DATEDIF($G7,BS$3,"Y"),-DATEDIF(BS$3,$G7,"Y"))</f>
        <v>114</v>
      </c>
      <c r="BT7" s="118" t="e">
        <f t="shared" si="29"/>
        <v>#VALUE!</v>
      </c>
      <c r="BU7" s="119" t="e">
        <f t="shared" si="30"/>
        <v>#NUM!</v>
      </c>
      <c r="BV7" s="120" t="e">
        <f t="shared" si="31"/>
        <v>#NUM!</v>
      </c>
      <c r="BW7" s="121" t="str">
        <f t="shared" si="32"/>
        <v/>
      </c>
      <c r="BX7" s="122" t="str">
        <f t="shared" ref="BX7:BX13" si="86">IF(ISERROR(ROUNDUP(BW7*$S7/100,0)),"",ROUNDUP(BW7*$S7/100,0))</f>
        <v/>
      </c>
      <c r="BY7" s="124" t="e">
        <f>BQ7+BW7</f>
        <v>#NUM!</v>
      </c>
      <c r="BZ7" s="108" t="str">
        <f t="shared" si="33"/>
        <v/>
      </c>
      <c r="CA7" s="117">
        <f t="shared" ref="CA7:CA13" si="87">IF($G7&lt;=CA$3,DATEDIF($G7,CA$3,"Y"),-DATEDIF(CA$3,$G7,"Y"))</f>
        <v>115</v>
      </c>
      <c r="CB7" s="118" t="e">
        <f t="shared" ref="CB7:CB13" si="88">IF(CA7&lt;=0,0,IF(CA7=1,ROUNDUP($I7*(13-$U7)/12*$O7,0),IF($T7-2009+CA7&gt;0,ROUNDUP($R7*$O7,0),ROUNDUP($R7*$N7,0))))</f>
        <v>#VALUE!</v>
      </c>
      <c r="CC7" s="119" t="e">
        <f t="shared" si="34"/>
        <v>#NUM!</v>
      </c>
      <c r="CD7" s="120" t="e">
        <f t="shared" si="35"/>
        <v>#NUM!</v>
      </c>
      <c r="CE7" s="121" t="str">
        <f t="shared" si="36"/>
        <v/>
      </c>
      <c r="CF7" s="122" t="str">
        <f t="shared" ref="CF7:CF13" si="89">IF(ISERROR(ROUNDUP(CE7*$S7/100,0)),"",ROUNDUP(CE7*$S7/100,0))</f>
        <v/>
      </c>
      <c r="CG7" s="124" t="e">
        <f>BY7+CE7</f>
        <v>#NUM!</v>
      </c>
      <c r="CH7" s="108" t="str">
        <f t="shared" si="37"/>
        <v/>
      </c>
      <c r="CI7" s="117">
        <f t="shared" ref="CI7:CI13" si="90">IF($G7&lt;=CI$3,DATEDIF($G7,CI$3,"Y"),-DATEDIF(CI$3,$G7,"Y"))</f>
        <v>116</v>
      </c>
      <c r="CJ7" s="118" t="e">
        <f t="shared" si="38"/>
        <v>#VALUE!</v>
      </c>
      <c r="CK7" s="119" t="e">
        <f t="shared" ref="CK7:CK13" si="91">IF($T7-2009+CI7&lt;0,0,IF($Q7&lt;=CG7,IF(CG7&lt;$P7,IF(CH7&lt;=$I7*0.01,CH7-1,ROUNDUP((($I7*0.05)-1)/5,0)),0),0))</f>
        <v>#NUM!</v>
      </c>
      <c r="CL7" s="120" t="e">
        <f t="shared" si="39"/>
        <v>#NUM!</v>
      </c>
      <c r="CM7" s="121" t="str">
        <f t="shared" si="40"/>
        <v/>
      </c>
      <c r="CN7" s="122" t="str">
        <f t="shared" ref="CN7:CN13" si="92">IF(ISERROR(ROUNDUP(CM7*$S7/100,0)),"",ROUNDUP(CM7*$S7/100,0))</f>
        <v/>
      </c>
      <c r="CO7" s="124" t="e">
        <f>CG7+CM7</f>
        <v>#NUM!</v>
      </c>
      <c r="CP7" s="108" t="str">
        <f t="shared" ref="CP7:CP13" si="93">IF(CI7=1,$AD7-CM7,IF(ISERROR(CH7-CM7),"",CH7-CM7))</f>
        <v/>
      </c>
      <c r="CQ7" s="117">
        <f>IF($G7&lt;=CQ$3,DATEDIF($G7,CQ$3,"Y"),-DATEDIF(CQ$3,$G7,"Y"))</f>
        <v>117</v>
      </c>
      <c r="CR7" s="118" t="e">
        <f>IF(CQ7&lt;=0,0,IF(CQ7=1,ROUNDUP($I7*(13-$U7)/12*$O7,0),IF($T7-2009+CQ7&gt;0,ROUNDUP($R7*$O7,0),ROUNDUP($R7*$N7,0))))</f>
        <v>#VALUE!</v>
      </c>
      <c r="CS7" s="119" t="e">
        <f>IF($T7-2009+CQ7&lt;0,0,IF($Q7&lt;=CO7,IF(CO7&lt;$P7,IF(CP7&lt;=$I7*0.01,CP7-1,ROUNDUP((($I7*0.05)-1)/5,0)),0),0))</f>
        <v>#NUM!</v>
      </c>
      <c r="CT7" s="120" t="e">
        <f t="shared" ref="CT7:CT13" si="94">IF(CO7&gt;$Q7,0,IF(CR7+CO7&gt;=$Q7,$Q7-CO7,CR7))</f>
        <v>#NUM!</v>
      </c>
      <c r="CU7" s="121" t="str">
        <f>IF(ISERROR(CS7+CT7),"",CS7+CT7)</f>
        <v/>
      </c>
      <c r="CV7" s="122" t="str">
        <f>IF(ISERROR(ROUNDUP(CU7*$S7/100,0)),"",ROUNDUP(CU7*$S7/100,0))</f>
        <v/>
      </c>
      <c r="CW7" s="124" t="e">
        <f>CO7+CU7</f>
        <v>#NUM!</v>
      </c>
      <c r="CX7" s="108" t="str">
        <f t="shared" si="41"/>
        <v/>
      </c>
      <c r="CY7" s="117">
        <f t="shared" ref="CY7:CY13" si="95">IF($G7&lt;=CY$3,DATEDIF($G7,CY$3,"Y"),-DATEDIF(CY$3,$G7,"Y"))</f>
        <v>118</v>
      </c>
      <c r="CZ7" s="118" t="e">
        <f>IF(CY7&lt;=0,0,IF(CY7=1,ROUNDUP($I7*(13-$U7)/12*$O7,0),IF($T7-2009+CY7&gt;0,ROUNDUP($R7*$O7,0),ROUNDUP($R7*$N7,0))))</f>
        <v>#VALUE!</v>
      </c>
      <c r="DA7" s="119" t="e">
        <f t="shared" si="42"/>
        <v>#NUM!</v>
      </c>
      <c r="DB7" s="120" t="e">
        <f t="shared" ref="DB7:DB13" si="96">IF(CW7&gt;$Q7,0,IF(CZ7+CW7&gt;=$Q7,$Q7-CW7,CZ7))</f>
        <v>#NUM!</v>
      </c>
      <c r="DC7" s="121" t="str">
        <f t="shared" ref="DC7:DC13" si="97">IF(ISERROR(DA7+DB7),"",DA7+DB7)</f>
        <v/>
      </c>
      <c r="DD7" s="122" t="str">
        <f t="shared" ref="DD7:DD13" si="98">IF(ISERROR(ROUNDUP(DC7*$S7/100,0)),"",ROUNDUP(DC7*$S7/100,0))</f>
        <v/>
      </c>
      <c r="DE7" s="124" t="e">
        <f>CW7+DC7</f>
        <v>#NUM!</v>
      </c>
      <c r="DF7" s="108" t="str">
        <f t="shared" ref="DF7:DF13" si="99">IF(CY7=1,$AD7-DC7,IF(ISERROR(CX7-DC7),"",CX7-DC7))</f>
        <v/>
      </c>
      <c r="DG7" s="117">
        <f>IF($G7&lt;=DG$3,DATEDIF($G7,DG$3,"Y"),-DATEDIF(DG$3,$G7,"Y"))</f>
        <v>119</v>
      </c>
      <c r="DH7" s="118" t="e">
        <f>IF(DG7&lt;=0,0,IF(DG7=1,ROUNDUP($I7*(13-$U7)/12*$O7,0),IF($T7-2009+DG7&gt;0,ROUNDUP($R7*$O7,0),ROUNDUP($R7*$N7,0))))</f>
        <v>#VALUE!</v>
      </c>
      <c r="DI7" s="119" t="e">
        <f>IF($T7-2009+DG7&lt;0,0,IF($Q7&lt;=DE7,IF(DE7&lt;$P7,IF(DF7&lt;=$I7*0.01,DF7-1,ROUNDUP((($I7*0.05)-1)/5,0)),0),0))</f>
        <v>#NUM!</v>
      </c>
      <c r="DJ7" s="120" t="e">
        <f t="shared" ref="DJ7:DJ13" si="100">IF(DE7&gt;$Q7,0,IF(DH7+DE7&gt;=$Q7,$Q7-DE7,DH7))</f>
        <v>#NUM!</v>
      </c>
      <c r="DK7" s="121" t="str">
        <f t="shared" ref="DK7:DK13" si="101">IF(ISERROR(DI7+DJ7),"",DI7+DJ7)</f>
        <v/>
      </c>
      <c r="DL7" s="122" t="str">
        <f t="shared" ref="DL7:DL13" si="102">IF(ISERROR(ROUNDUP(DK7*$S7/100,0)),"",ROUNDUP(DK7*$S7/100,0))</f>
        <v/>
      </c>
      <c r="DM7" s="124" t="e">
        <f>DE7+DK7</f>
        <v>#NUM!</v>
      </c>
      <c r="DN7" s="108" t="str">
        <f t="shared" ref="DN7:DN13" si="103">IF(DG7=1,$AD7-DK7,IF(ISERROR(DF7-DK7),"",DF7-DK7))</f>
        <v/>
      </c>
      <c r="DO7" s="117">
        <f t="shared" si="43"/>
        <v>120</v>
      </c>
      <c r="DP7" s="118" t="e">
        <f t="shared" si="44"/>
        <v>#VALUE!</v>
      </c>
      <c r="DQ7" s="119" t="e">
        <f>IF($T7-2009+DO7&lt;0,0,IF($Q7&lt;=DM7,IF(DM7&lt;$P7,IF(DN7&lt;=$I7*0.01,DN7-1,ROUNDUP((($I7*0.05)-1)/5,0)),0),0))</f>
        <v>#NUM!</v>
      </c>
      <c r="DR7" s="120" t="e">
        <f>IF(DM7&gt;$Q7,0,IF(DP7+DM7&gt;=$Q7,$Q7-DM7,DP7))</f>
        <v>#NUM!</v>
      </c>
      <c r="DS7" s="121" t="str">
        <f t="shared" ref="DS7:DS13" si="104">IF(ISERROR(DQ7+DR7),"",DQ7+DR7)</f>
        <v/>
      </c>
      <c r="DT7" s="122" t="str">
        <f t="shared" si="45"/>
        <v/>
      </c>
      <c r="DU7" s="124" t="e">
        <f>DM7+DS7</f>
        <v>#NUM!</v>
      </c>
      <c r="DV7" s="108" t="str">
        <f t="shared" ref="DV7:DV13" si="105">IF(DO7=1,$AD7-DS7,IF(ISERROR(DN7-DS7),"",DN7-DS7))</f>
        <v/>
      </c>
      <c r="DW7" s="117">
        <f>IF($G7&lt;=DW$3,DATEDIF($G7,DW$3,"Y"),-DATEDIF(DW$3,$G7,"Y"))</f>
        <v>121</v>
      </c>
      <c r="DX7" s="118" t="e">
        <f t="shared" ref="DX7:DX13" si="106">IF(DW7&lt;=0,0,IF(DW7=1,ROUNDUP($I7*(13-$U7)/12*$O7,0),IF($T7-2009+DW7&gt;0,ROUNDUP($R7*$O7,0),ROUNDUP($R7*$N7,0))))</f>
        <v>#VALUE!</v>
      </c>
      <c r="DY7" s="119" t="e">
        <f t="shared" ref="DY7:DY13" si="107">IF($T7-2009+DW7&lt;0,0,IF($Q7&lt;=DU7,IF(DU7&lt;$P7,IF(DV7&lt;=$I7*0.01,DV7-1,ROUNDUP((($I7*0.05)-1)/5,0)),0),0))</f>
        <v>#NUM!</v>
      </c>
      <c r="DZ7" s="120" t="e">
        <f t="shared" si="46"/>
        <v>#NUM!</v>
      </c>
      <c r="EA7" s="121" t="str">
        <f t="shared" ref="EA7:EA13" si="108">IF(ISERROR(DY7+DZ7),"",DY7+DZ7)</f>
        <v/>
      </c>
      <c r="EB7" s="122" t="str">
        <f t="shared" ref="EB7:EB13" si="109">IF(ISERROR(ROUNDUP(EA7*$S7/100,0)),"",ROUNDUP(EA7*$S7/100,0))</f>
        <v/>
      </c>
      <c r="EC7" s="124" t="e">
        <f>DU7+EA7</f>
        <v>#NUM!</v>
      </c>
      <c r="ED7" s="108" t="str">
        <f t="shared" ref="ED7:ED13" si="110">IF(DW7=1,$AD7-EA7,IF(ISERROR(DV7-EA7),"",DV7-EA7))</f>
        <v/>
      </c>
      <c r="EE7" s="117">
        <f t="shared" ref="EE7:EE13" si="111">IF($G7&lt;=EE$3,DATEDIF($G7,EE$3,"Y"),-DATEDIF(EE$3,$G7,"Y"))</f>
        <v>122</v>
      </c>
      <c r="EF7" s="118" t="e">
        <f t="shared" si="47"/>
        <v>#VALUE!</v>
      </c>
      <c r="EG7" s="119" t="e">
        <f t="shared" ref="EG7:EG13" si="112">IF($T7-2009+EE7&lt;0,0,IF($Q7&lt;=EC7,IF(EC7&lt;$P7,IF(ED7&lt;=$I7*0.01,ED7-1,ROUNDUP((($I7*0.05)-1)/5,0)),0),0))</f>
        <v>#NUM!</v>
      </c>
      <c r="EH7" s="120" t="e">
        <f>IF(EC7&gt;$Q7,0,IF(EF7+EC7&gt;=$Q7,$Q7-EC7,EF7))</f>
        <v>#NUM!</v>
      </c>
      <c r="EI7" s="121" t="str">
        <f t="shared" si="48"/>
        <v/>
      </c>
      <c r="EJ7" s="122" t="str">
        <f t="shared" si="49"/>
        <v/>
      </c>
      <c r="EK7" s="124" t="e">
        <f>EC7+EI7</f>
        <v>#NUM!</v>
      </c>
      <c r="EL7" s="108" t="str">
        <f t="shared" ref="EL7:EL13" si="113">IF(EE7=1,$AD7-EI7,IF(ISERROR(ED7-EI7),"",ED7-EI7))</f>
        <v/>
      </c>
      <c r="EM7" s="117">
        <f t="shared" ref="EM7:EM13" si="114">IF($G7&lt;=EM$3,DATEDIF($G7,EM$3,"Y"),-DATEDIF(EM$3,$G7,"Y"))</f>
        <v>123</v>
      </c>
      <c r="EN7" s="118" t="e">
        <f t="shared" si="50"/>
        <v>#VALUE!</v>
      </c>
      <c r="EO7" s="119" t="e">
        <f t="shared" ref="EO7:EO13" si="115">IF($T7-2009+EM7&lt;0,0,IF($Q7&lt;=EK7,IF(EK7&lt;$P7,IF(EL7&lt;=$I7*0.01,EL7-1,ROUNDUP((($I7*0.05)-1)/5,0)),0),0))</f>
        <v>#NUM!</v>
      </c>
      <c r="EP7" s="120" t="e">
        <f>IF(EK7&gt;$Q7,0,IF(EN7+EK7&gt;=$Q7,$Q7-EK7,EN7))</f>
        <v>#NUM!</v>
      </c>
      <c r="EQ7" s="121" t="str">
        <f t="shared" si="51"/>
        <v/>
      </c>
      <c r="ER7" s="122" t="str">
        <f t="shared" si="52"/>
        <v/>
      </c>
      <c r="ES7" s="124" t="e">
        <f>EK7+EQ7</f>
        <v>#NUM!</v>
      </c>
      <c r="ET7" s="108" t="str">
        <f t="shared" ref="ET7:ET13" si="116">IF(EM7=1,$AD7-EQ7,IF(ISERROR(EL7-EQ7),"",EL7-EQ7))</f>
        <v/>
      </c>
      <c r="EU7" s="117">
        <f t="shared" ref="EU7:EU13" si="117">IF($G7&lt;=EU$3,DATEDIF($G7,EU$3,"Y"),-DATEDIF(EU$3,$G7,"Y"))</f>
        <v>124</v>
      </c>
      <c r="EV7" s="118" t="e">
        <f t="shared" si="53"/>
        <v>#VALUE!</v>
      </c>
      <c r="EW7" s="119" t="e">
        <f t="shared" ref="EW7:EW13" si="118">IF($T7-2009+EU7&lt;0,0,IF($Q7&lt;=ES7,IF(ES7&lt;$P7,IF(ET7&lt;=$I7*0.01,ET7-1,ROUNDUP((($I7*0.05)-1)/5,0)),0),0))</f>
        <v>#NUM!</v>
      </c>
      <c r="EX7" s="120" t="e">
        <f>IF(ES7&gt;$Q7,0,IF(EV7+ES7&gt;=$Q7,$Q7-ES7,EV7))</f>
        <v>#NUM!</v>
      </c>
      <c r="EY7" s="121" t="str">
        <f t="shared" si="54"/>
        <v/>
      </c>
      <c r="EZ7" s="122" t="str">
        <f t="shared" si="55"/>
        <v/>
      </c>
      <c r="FA7" s="124" t="e">
        <f>ES7+EY7</f>
        <v>#NUM!</v>
      </c>
      <c r="FB7" s="108" t="str">
        <f t="shared" ref="FB7:FB13" si="119">IF(EU7=1,$AD7-EY7,IF(ISERROR(ET7-EY7),"",ET7-EY7))</f>
        <v/>
      </c>
      <c r="FC7" s="120" t="str">
        <f t="shared" ref="FC7:FC45" si="120">FF7&amp;"-"&amp;FD7</f>
        <v>22-2</v>
      </c>
      <c r="FD7" s="120">
        <f t="shared" si="56"/>
        <v>2</v>
      </c>
      <c r="FE7" s="120">
        <f>$D$7</f>
        <v>0</v>
      </c>
      <c r="FF7" s="120">
        <v>22</v>
      </c>
      <c r="FG7" s="307" t="str">
        <f t="shared" si="57"/>
        <v/>
      </c>
      <c r="FH7" s="307" t="str">
        <f t="shared" si="57"/>
        <v/>
      </c>
      <c r="FI7" s="307" t="str">
        <f t="shared" si="58"/>
        <v/>
      </c>
      <c r="FJ7" s="307" t="e">
        <f t="shared" si="59"/>
        <v>#NUM!</v>
      </c>
      <c r="FK7" s="120">
        <f t="shared" si="60"/>
        <v>12</v>
      </c>
      <c r="FP7" s="222"/>
      <c r="FQ7" s="222"/>
      <c r="FR7" s="222"/>
      <c r="FS7" s="222"/>
    </row>
    <row r="8" spans="1:176" s="8" customFormat="1" ht="24" customHeight="1">
      <c r="A8" s="20"/>
      <c r="B8" s="20"/>
      <c r="C8" s="21">
        <v>3</v>
      </c>
      <c r="D8" s="227"/>
      <c r="E8" s="22"/>
      <c r="F8" s="23"/>
      <c r="G8" s="24"/>
      <c r="H8" s="25"/>
      <c r="I8" s="26"/>
      <c r="J8" s="27" t="str">
        <f t="shared" si="0"/>
        <v/>
      </c>
      <c r="K8" s="28">
        <f t="shared" si="1"/>
        <v>0</v>
      </c>
      <c r="L8" s="30"/>
      <c r="M8" s="30"/>
      <c r="N8" s="254" t="str">
        <f>IF(ISERROR(IF(J8="定額",LOOKUP(L8,新償却率!$A$2:$A$50,新償却率!$B$2:$B$50),LOOKUP(L8,償却率!$A$2:$A$50,償却率!$B$2:$B$50))),"",(IF(J8="定額",LOOKUP(L8,新償却率!$A$2:$A$50,新償却率!$B$2:$B$50),LOOKUP(L8,償却率!$A$2:$A$50,償却率!$B$2:$B$50))))</f>
        <v/>
      </c>
      <c r="O8" s="254" t="str">
        <f>IF(ISERROR(IF(J8="定額",LOOKUP(M8,新償却率!$A$2:$A$50,新償却率!$B$2:$B$50),LOOKUP(M8,償却率!$A$2:$A$50,償却率!$B$2:$B$50))),"",(IF(J8="定額",LOOKUP(M8,新償却率!$A$2:$A$50,新償却率!$B$2:$B$50),LOOKUP(M8,償却率!$A$2:$A$50,償却率!$B$2:$B$50))))</f>
        <v/>
      </c>
      <c r="P8" s="29">
        <f t="shared" si="2"/>
        <v>-1</v>
      </c>
      <c r="Q8" s="29">
        <f t="shared" si="3"/>
        <v>-1</v>
      </c>
      <c r="R8" s="29">
        <f t="shared" si="4"/>
        <v>0</v>
      </c>
      <c r="S8" s="30"/>
      <c r="T8" s="31">
        <f t="shared" si="61"/>
        <v>1900</v>
      </c>
      <c r="U8" s="31">
        <f t="shared" si="5"/>
        <v>1</v>
      </c>
      <c r="V8" s="31">
        <f t="shared" si="6"/>
        <v>0</v>
      </c>
      <c r="W8" s="32" t="e">
        <f t="shared" si="62"/>
        <v>#NUM!</v>
      </c>
      <c r="X8" s="33" t="e">
        <f t="shared" si="63"/>
        <v>#NUM!</v>
      </c>
      <c r="Y8" s="33" t="e">
        <f t="shared" si="64"/>
        <v>#VALUE!</v>
      </c>
      <c r="Z8" s="34">
        <f t="shared" si="65"/>
        <v>107</v>
      </c>
      <c r="AA8" s="34">
        <f t="shared" si="66"/>
        <v>11</v>
      </c>
      <c r="AB8" s="34">
        <f t="shared" ref="AB8:AB13" si="121">IF($W$3&gt;G8,DATEDIF(G8,$W$3,"Yd"),0)</f>
        <v>366</v>
      </c>
      <c r="AC8" s="35" t="e">
        <f t="shared" si="67"/>
        <v>#NUM!</v>
      </c>
      <c r="AD8" s="36" t="e">
        <f t="shared" si="68"/>
        <v>#NUM!</v>
      </c>
      <c r="AE8" s="94">
        <f t="shared" si="69"/>
        <v>109</v>
      </c>
      <c r="AF8" s="37" t="e">
        <f t="shared" si="7"/>
        <v>#VALUE!</v>
      </c>
      <c r="AG8" s="37" t="e">
        <f t="shared" si="70"/>
        <v>#NUM!</v>
      </c>
      <c r="AH8" s="8" t="e">
        <f t="shared" si="8"/>
        <v>#NUM!</v>
      </c>
      <c r="AI8" s="39" t="str">
        <f t="shared" si="9"/>
        <v/>
      </c>
      <c r="AJ8" s="89" t="e">
        <f t="shared" si="71"/>
        <v>#VALUE!</v>
      </c>
      <c r="AK8" s="90" t="e">
        <f t="shared" si="72"/>
        <v>#NUM!</v>
      </c>
      <c r="AL8" s="108" t="e">
        <f t="shared" si="10"/>
        <v>#NUM!</v>
      </c>
      <c r="AM8" s="101">
        <f t="shared" si="73"/>
        <v>110</v>
      </c>
      <c r="AN8" s="38" t="e">
        <f t="shared" si="11"/>
        <v>#VALUE!</v>
      </c>
      <c r="AO8" s="37" t="e">
        <f t="shared" si="12"/>
        <v>#NUM!</v>
      </c>
      <c r="AP8" s="8" t="e">
        <f t="shared" ref="AP8:AP13" si="122">IF(AK8&gt;$Q8,0,IF(AN8+AK8&gt;=$Q8,$Q8-AK8,AN8))</f>
        <v>#NUM!</v>
      </c>
      <c r="AQ8" s="39" t="str">
        <f t="shared" si="13"/>
        <v/>
      </c>
      <c r="AR8" s="89" t="str">
        <f t="shared" si="74"/>
        <v/>
      </c>
      <c r="AS8" s="90" t="e">
        <f t="shared" si="75"/>
        <v>#NUM!</v>
      </c>
      <c r="AT8" s="91" t="str">
        <f t="shared" si="76"/>
        <v/>
      </c>
      <c r="AU8" s="101">
        <f t="shared" si="77"/>
        <v>111</v>
      </c>
      <c r="AV8" s="38" t="e">
        <f t="shared" si="78"/>
        <v>#VALUE!</v>
      </c>
      <c r="AW8" s="37" t="e">
        <f t="shared" si="79"/>
        <v>#NUM!</v>
      </c>
      <c r="AX8" s="8" t="e">
        <f t="shared" si="14"/>
        <v>#NUM!</v>
      </c>
      <c r="AY8" s="121" t="str">
        <f t="shared" si="80"/>
        <v/>
      </c>
      <c r="AZ8" s="122" t="str">
        <f t="shared" ref="AZ8:AZ13" si="123">IF(ISERROR(ROUNDUP(AY8*$S8/100,0)),"",ROUNDUP(AY8*$S8/100,0))</f>
        <v/>
      </c>
      <c r="BA8" s="124" t="e">
        <f t="shared" si="15"/>
        <v>#NUM!</v>
      </c>
      <c r="BB8" s="108" t="str">
        <f t="shared" si="16"/>
        <v/>
      </c>
      <c r="BC8" s="117">
        <f t="shared" si="81"/>
        <v>112</v>
      </c>
      <c r="BD8" s="118" t="e">
        <f t="shared" si="17"/>
        <v>#VALUE!</v>
      </c>
      <c r="BE8" s="119" t="e">
        <f t="shared" si="18"/>
        <v>#NUM!</v>
      </c>
      <c r="BF8" s="120" t="e">
        <f t="shared" si="19"/>
        <v>#NUM!</v>
      </c>
      <c r="BG8" s="121" t="str">
        <f t="shared" si="20"/>
        <v/>
      </c>
      <c r="BH8" s="122" t="str">
        <f t="shared" si="82"/>
        <v/>
      </c>
      <c r="BI8" s="124" t="e">
        <f t="shared" si="21"/>
        <v>#NUM!</v>
      </c>
      <c r="BJ8" s="108" t="str">
        <f t="shared" si="22"/>
        <v/>
      </c>
      <c r="BK8" s="117">
        <f t="shared" si="83"/>
        <v>113</v>
      </c>
      <c r="BL8" s="118" t="e">
        <f t="shared" si="23"/>
        <v>#VALUE!</v>
      </c>
      <c r="BM8" s="119" t="e">
        <f t="shared" si="24"/>
        <v>#NUM!</v>
      </c>
      <c r="BN8" s="120" t="e">
        <f t="shared" si="25"/>
        <v>#NUM!</v>
      </c>
      <c r="BO8" s="121" t="str">
        <f t="shared" si="26"/>
        <v/>
      </c>
      <c r="BP8" s="122" t="str">
        <f t="shared" si="84"/>
        <v/>
      </c>
      <c r="BQ8" s="124" t="e">
        <f t="shared" si="27"/>
        <v>#NUM!</v>
      </c>
      <c r="BR8" s="108" t="str">
        <f t="shared" si="28"/>
        <v/>
      </c>
      <c r="BS8" s="117">
        <f t="shared" si="85"/>
        <v>114</v>
      </c>
      <c r="BT8" s="118" t="e">
        <f t="shared" si="29"/>
        <v>#VALUE!</v>
      </c>
      <c r="BU8" s="119" t="e">
        <f t="shared" si="30"/>
        <v>#NUM!</v>
      </c>
      <c r="BV8" s="120" t="e">
        <f t="shared" si="31"/>
        <v>#NUM!</v>
      </c>
      <c r="BW8" s="121" t="str">
        <f t="shared" si="32"/>
        <v/>
      </c>
      <c r="BX8" s="122" t="str">
        <f t="shared" si="86"/>
        <v/>
      </c>
      <c r="BY8" s="124" t="e">
        <f t="shared" ref="BY8:BY13" si="124">BQ8+BW8</f>
        <v>#NUM!</v>
      </c>
      <c r="BZ8" s="108" t="str">
        <f t="shared" si="33"/>
        <v/>
      </c>
      <c r="CA8" s="117">
        <f t="shared" si="87"/>
        <v>115</v>
      </c>
      <c r="CB8" s="118" t="e">
        <f t="shared" si="88"/>
        <v>#VALUE!</v>
      </c>
      <c r="CC8" s="119" t="e">
        <f t="shared" si="34"/>
        <v>#NUM!</v>
      </c>
      <c r="CD8" s="120" t="e">
        <f t="shared" si="35"/>
        <v>#NUM!</v>
      </c>
      <c r="CE8" s="121" t="str">
        <f t="shared" si="36"/>
        <v/>
      </c>
      <c r="CF8" s="122" t="str">
        <f t="shared" si="89"/>
        <v/>
      </c>
      <c r="CG8" s="124" t="e">
        <f t="shared" ref="CG8:CG13" si="125">BY8+CE8</f>
        <v>#NUM!</v>
      </c>
      <c r="CH8" s="108" t="str">
        <f t="shared" si="37"/>
        <v/>
      </c>
      <c r="CI8" s="117">
        <f t="shared" si="90"/>
        <v>116</v>
      </c>
      <c r="CJ8" s="118" t="e">
        <f t="shared" si="38"/>
        <v>#VALUE!</v>
      </c>
      <c r="CK8" s="119" t="e">
        <f t="shared" si="91"/>
        <v>#NUM!</v>
      </c>
      <c r="CL8" s="120" t="e">
        <f t="shared" si="39"/>
        <v>#NUM!</v>
      </c>
      <c r="CM8" s="121" t="str">
        <f t="shared" si="40"/>
        <v/>
      </c>
      <c r="CN8" s="122" t="str">
        <f t="shared" si="92"/>
        <v/>
      </c>
      <c r="CO8" s="124" t="e">
        <f t="shared" ref="CO8:CO13" si="126">CG8+CM8</f>
        <v>#NUM!</v>
      </c>
      <c r="CP8" s="108" t="str">
        <f t="shared" si="93"/>
        <v/>
      </c>
      <c r="CQ8" s="117">
        <f t="shared" ref="CQ8:CQ13" si="127">IF($G8&lt;=CQ$3,DATEDIF($G8,CQ$3,"Y"),-DATEDIF(CQ$3,$G8,"Y"))</f>
        <v>117</v>
      </c>
      <c r="CR8" s="118" t="e">
        <f t="shared" ref="CR8:CR13" si="128">IF(CQ8&lt;=0,0,IF(CQ8=1,ROUNDUP($I8*(13-$U8)/12*$O8,0),IF($T8-2009+CQ8&gt;0,ROUNDUP($R8*$O8,0),ROUNDUP($R8*$N8,0))))</f>
        <v>#VALUE!</v>
      </c>
      <c r="CS8" s="119" t="e">
        <f t="shared" ref="CS8:CS13" si="129">IF($T8-2009+CQ8&lt;0,0,IF($Q8&lt;=CO8,IF(CO8&lt;$P8,IF(CP8&lt;=$I8*0.01,CP8-1,ROUNDUP((($I8*0.05)-1)/5,0)),0),0))</f>
        <v>#NUM!</v>
      </c>
      <c r="CT8" s="120" t="e">
        <f t="shared" si="94"/>
        <v>#NUM!</v>
      </c>
      <c r="CU8" s="121" t="str">
        <f t="shared" ref="CU8:CU13" si="130">IF(ISERROR(CS8+CT8),"",CS8+CT8)</f>
        <v/>
      </c>
      <c r="CV8" s="122" t="str">
        <f t="shared" ref="CV8:CV13" si="131">IF(ISERROR(ROUNDUP(CU8*$S8/100,0)),"",ROUNDUP(CU8*$S8/100,0))</f>
        <v/>
      </c>
      <c r="CW8" s="124" t="e">
        <f t="shared" ref="CW8:CW13" si="132">CO8+CU8</f>
        <v>#NUM!</v>
      </c>
      <c r="CX8" s="108" t="str">
        <f t="shared" si="41"/>
        <v/>
      </c>
      <c r="CY8" s="117">
        <f t="shared" si="95"/>
        <v>118</v>
      </c>
      <c r="CZ8" s="118" t="e">
        <f t="shared" ref="CZ8:CZ13" si="133">IF(CY8&lt;=0,0,IF(CY8=1,ROUNDUP($I8*(13-$U8)/12*$O8,0),IF($T8-2009+CY8&gt;0,ROUNDUP($R8*$O8,0),ROUNDUP($R8*$N8,0))))</f>
        <v>#VALUE!</v>
      </c>
      <c r="DA8" s="119" t="e">
        <f t="shared" si="42"/>
        <v>#NUM!</v>
      </c>
      <c r="DB8" s="120" t="e">
        <f t="shared" si="96"/>
        <v>#NUM!</v>
      </c>
      <c r="DC8" s="121" t="str">
        <f t="shared" si="97"/>
        <v/>
      </c>
      <c r="DD8" s="122" t="str">
        <f t="shared" si="98"/>
        <v/>
      </c>
      <c r="DE8" s="124" t="e">
        <f t="shared" ref="DE8:DE13" si="134">CW8+DC8</f>
        <v>#NUM!</v>
      </c>
      <c r="DF8" s="108" t="str">
        <f t="shared" si="99"/>
        <v/>
      </c>
      <c r="DG8" s="117">
        <f t="shared" ref="DG8:DG13" si="135">IF($G8&lt;=DG$3,DATEDIF($G8,DG$3,"Y"),-DATEDIF(DG$3,$G8,"Y"))</f>
        <v>119</v>
      </c>
      <c r="DH8" s="118" t="e">
        <f t="shared" ref="DH8:DH13" si="136">IF(DG8&lt;=0,0,IF(DG8=1,ROUNDUP($I8*(13-$U8)/12*$O8,0),IF($T8-2009+DG8&gt;0,ROUNDUP($R8*$O8,0),ROUNDUP($R8*$N8,0))))</f>
        <v>#VALUE!</v>
      </c>
      <c r="DI8" s="119" t="e">
        <f t="shared" ref="DI8:DI13" si="137">IF($T8-2009+DG8&lt;0,0,IF($Q8&lt;=DE8,IF(DE8&lt;$P8,IF(DF8&lt;=$I8*0.01,DF8-1,ROUNDUP((($I8*0.05)-1)/5,0)),0),0))</f>
        <v>#NUM!</v>
      </c>
      <c r="DJ8" s="120" t="e">
        <f t="shared" si="100"/>
        <v>#NUM!</v>
      </c>
      <c r="DK8" s="121" t="str">
        <f t="shared" si="101"/>
        <v/>
      </c>
      <c r="DL8" s="122" t="str">
        <f t="shared" si="102"/>
        <v/>
      </c>
      <c r="DM8" s="124" t="e">
        <f t="shared" ref="DM8:DM13" si="138">DE8+DK8</f>
        <v>#NUM!</v>
      </c>
      <c r="DN8" s="108" t="str">
        <f t="shared" si="103"/>
        <v/>
      </c>
      <c r="DO8" s="117">
        <f t="shared" si="43"/>
        <v>120</v>
      </c>
      <c r="DP8" s="118" t="e">
        <f t="shared" si="44"/>
        <v>#VALUE!</v>
      </c>
      <c r="DQ8" s="119" t="e">
        <f t="shared" ref="DQ8:DQ13" si="139">IF($T8-2009+DO8&lt;0,0,IF($Q8&lt;=DM8,IF(DM8&lt;$P8,IF(DN8&lt;=$I8*0.01,DN8-1,ROUNDUP((($I8*0.05)-1)/5,0)),0),0))</f>
        <v>#NUM!</v>
      </c>
      <c r="DR8" s="120" t="e">
        <f t="shared" ref="DR8:DR13" si="140">IF(DM8&gt;$Q8,0,IF(DP8+DM8&gt;=$Q8,$Q8-DM8,DP8))</f>
        <v>#NUM!</v>
      </c>
      <c r="DS8" s="121" t="str">
        <f t="shared" si="104"/>
        <v/>
      </c>
      <c r="DT8" s="122" t="str">
        <f t="shared" si="45"/>
        <v/>
      </c>
      <c r="DU8" s="124" t="e">
        <f t="shared" ref="DU8:DU13" si="141">DM8+DS8</f>
        <v>#NUM!</v>
      </c>
      <c r="DV8" s="108" t="str">
        <f t="shared" si="105"/>
        <v/>
      </c>
      <c r="DW8" s="117">
        <f t="shared" ref="DW8:DW13" si="142">IF($G8&lt;=DW$3,DATEDIF($G8,DW$3,"Y"),-DATEDIF(DW$3,$G8,"Y"))</f>
        <v>121</v>
      </c>
      <c r="DX8" s="118" t="e">
        <f t="shared" si="106"/>
        <v>#VALUE!</v>
      </c>
      <c r="DY8" s="119" t="e">
        <f t="shared" si="107"/>
        <v>#NUM!</v>
      </c>
      <c r="DZ8" s="120" t="e">
        <f t="shared" si="46"/>
        <v>#NUM!</v>
      </c>
      <c r="EA8" s="121" t="str">
        <f t="shared" si="108"/>
        <v/>
      </c>
      <c r="EB8" s="122" t="str">
        <f t="shared" si="109"/>
        <v/>
      </c>
      <c r="EC8" s="124" t="e">
        <f t="shared" ref="EC8:EC13" si="143">DU8+EA8</f>
        <v>#NUM!</v>
      </c>
      <c r="ED8" s="108" t="str">
        <f t="shared" si="110"/>
        <v/>
      </c>
      <c r="EE8" s="117">
        <f t="shared" si="111"/>
        <v>122</v>
      </c>
      <c r="EF8" s="118" t="e">
        <f t="shared" si="47"/>
        <v>#VALUE!</v>
      </c>
      <c r="EG8" s="119" t="e">
        <f t="shared" si="112"/>
        <v>#NUM!</v>
      </c>
      <c r="EH8" s="120" t="e">
        <f t="shared" ref="EH8:EH13" si="144">IF(EC8&gt;$Q8,0,IF(EF8+EC8&gt;=$Q8,$Q8-EC8,EF8))</f>
        <v>#NUM!</v>
      </c>
      <c r="EI8" s="121" t="str">
        <f t="shared" si="48"/>
        <v/>
      </c>
      <c r="EJ8" s="122" t="str">
        <f t="shared" si="49"/>
        <v/>
      </c>
      <c r="EK8" s="124" t="e">
        <f t="shared" ref="EK8:EK13" si="145">EC8+EI8</f>
        <v>#NUM!</v>
      </c>
      <c r="EL8" s="108" t="str">
        <f t="shared" si="113"/>
        <v/>
      </c>
      <c r="EM8" s="117">
        <f t="shared" si="114"/>
        <v>123</v>
      </c>
      <c r="EN8" s="118" t="e">
        <f t="shared" si="50"/>
        <v>#VALUE!</v>
      </c>
      <c r="EO8" s="119" t="e">
        <f t="shared" si="115"/>
        <v>#NUM!</v>
      </c>
      <c r="EP8" s="120" t="e">
        <f t="shared" ref="EP8:EP13" si="146">IF(EK8&gt;$Q8,0,IF(EN8+EK8&gt;=$Q8,$Q8-EK8,EN8))</f>
        <v>#NUM!</v>
      </c>
      <c r="EQ8" s="121" t="str">
        <f t="shared" si="51"/>
        <v/>
      </c>
      <c r="ER8" s="122" t="str">
        <f t="shared" si="52"/>
        <v/>
      </c>
      <c r="ES8" s="124" t="e">
        <f t="shared" ref="ES8:ES13" si="147">EK8+EQ8</f>
        <v>#NUM!</v>
      </c>
      <c r="ET8" s="108" t="str">
        <f t="shared" si="116"/>
        <v/>
      </c>
      <c r="EU8" s="117">
        <f t="shared" si="117"/>
        <v>124</v>
      </c>
      <c r="EV8" s="118" t="e">
        <f t="shared" si="53"/>
        <v>#VALUE!</v>
      </c>
      <c r="EW8" s="119" t="e">
        <f t="shared" si="118"/>
        <v>#NUM!</v>
      </c>
      <c r="EX8" s="120" t="e">
        <f t="shared" ref="EX8:EX13" si="148">IF(ES8&gt;$Q8,0,IF(EV8+ES8&gt;=$Q8,$Q8-ES8,EV8))</f>
        <v>#NUM!</v>
      </c>
      <c r="EY8" s="121" t="str">
        <f t="shared" si="54"/>
        <v/>
      </c>
      <c r="EZ8" s="122" t="str">
        <f t="shared" si="55"/>
        <v/>
      </c>
      <c r="FA8" s="124" t="e">
        <f t="shared" ref="FA8:FA9" si="149">ES8+EY8</f>
        <v>#NUM!</v>
      </c>
      <c r="FB8" s="108" t="str">
        <f t="shared" si="119"/>
        <v/>
      </c>
      <c r="FC8" s="120" t="str">
        <f t="shared" si="120"/>
        <v>22-3</v>
      </c>
      <c r="FD8" s="120">
        <f t="shared" si="56"/>
        <v>3</v>
      </c>
      <c r="FE8" s="120">
        <f>$D$8</f>
        <v>0</v>
      </c>
      <c r="FF8" s="120">
        <v>22</v>
      </c>
      <c r="FG8" s="307" t="str">
        <f t="shared" si="57"/>
        <v/>
      </c>
      <c r="FH8" s="307" t="str">
        <f t="shared" si="57"/>
        <v/>
      </c>
      <c r="FI8" s="307" t="str">
        <f t="shared" si="58"/>
        <v/>
      </c>
      <c r="FJ8" s="307" t="e">
        <f t="shared" si="59"/>
        <v>#NUM!</v>
      </c>
      <c r="FK8" s="120">
        <f t="shared" si="60"/>
        <v>12</v>
      </c>
      <c r="FP8" s="222"/>
      <c r="FQ8" s="222"/>
      <c r="FR8" s="222"/>
      <c r="FS8" s="222"/>
    </row>
    <row r="9" spans="1:176" s="8" customFormat="1" ht="24" customHeight="1">
      <c r="A9" s="20"/>
      <c r="B9" s="20"/>
      <c r="C9" s="21">
        <v>4</v>
      </c>
      <c r="D9" s="227"/>
      <c r="E9" s="22"/>
      <c r="F9" s="23"/>
      <c r="G9" s="24"/>
      <c r="H9" s="25"/>
      <c r="I9" s="26"/>
      <c r="J9" s="27" t="str">
        <f t="shared" si="0"/>
        <v/>
      </c>
      <c r="K9" s="28">
        <f t="shared" si="1"/>
        <v>0</v>
      </c>
      <c r="L9" s="30"/>
      <c r="M9" s="30"/>
      <c r="N9" s="254" t="str">
        <f>IF(ISERROR(IF(J9="定額",LOOKUP(L9,新償却率!$A$2:$A$50,新償却率!$B$2:$B$50),LOOKUP(L9,償却率!$A$2:$A$50,償却率!$B$2:$B$50))),"",(IF(J9="定額",LOOKUP(L9,新償却率!$A$2:$A$50,新償却率!$B$2:$B$50),LOOKUP(L9,償却率!$A$2:$A$50,償却率!$B$2:$B$50))))</f>
        <v/>
      </c>
      <c r="O9" s="254" t="str">
        <f>IF(ISERROR(IF(J9="定額",LOOKUP(M9,新償却率!$A$2:$A$50,新償却率!$B$2:$B$50),LOOKUP(M9,償却率!$A$2:$A$50,償却率!$B$2:$B$50))),"",(IF(J9="定額",LOOKUP(M9,新償却率!$A$2:$A$50,新償却率!$B$2:$B$50),LOOKUP(M9,償却率!$A$2:$A$50,償却率!$B$2:$B$50))))</f>
        <v/>
      </c>
      <c r="P9" s="29">
        <f t="shared" si="2"/>
        <v>-1</v>
      </c>
      <c r="Q9" s="29">
        <f t="shared" si="3"/>
        <v>-1</v>
      </c>
      <c r="R9" s="29">
        <f t="shared" si="4"/>
        <v>0</v>
      </c>
      <c r="S9" s="30"/>
      <c r="T9" s="31">
        <f t="shared" si="61"/>
        <v>1900</v>
      </c>
      <c r="U9" s="31">
        <f t="shared" si="5"/>
        <v>1</v>
      </c>
      <c r="V9" s="31">
        <f t="shared" si="6"/>
        <v>0</v>
      </c>
      <c r="W9" s="32" t="e">
        <f t="shared" si="62"/>
        <v>#NUM!</v>
      </c>
      <c r="X9" s="33" t="e">
        <f t="shared" si="63"/>
        <v>#NUM!</v>
      </c>
      <c r="Y9" s="33" t="e">
        <f t="shared" si="64"/>
        <v>#VALUE!</v>
      </c>
      <c r="Z9" s="34">
        <f t="shared" si="65"/>
        <v>107</v>
      </c>
      <c r="AA9" s="34">
        <f t="shared" si="66"/>
        <v>11</v>
      </c>
      <c r="AB9" s="34">
        <f>IF($W$3&gt;G9,DATEDIF(G9,$W$3,"Yd"),0)</f>
        <v>366</v>
      </c>
      <c r="AC9" s="35" t="e">
        <f t="shared" si="67"/>
        <v>#NUM!</v>
      </c>
      <c r="AD9" s="36" t="e">
        <f t="shared" si="68"/>
        <v>#NUM!</v>
      </c>
      <c r="AE9" s="94">
        <f t="shared" si="69"/>
        <v>109</v>
      </c>
      <c r="AF9" s="37" t="e">
        <f t="shared" si="7"/>
        <v>#VALUE!</v>
      </c>
      <c r="AG9" s="37" t="e">
        <f t="shared" si="70"/>
        <v>#NUM!</v>
      </c>
      <c r="AH9" s="8" t="e">
        <f t="shared" si="8"/>
        <v>#NUM!</v>
      </c>
      <c r="AI9" s="39" t="str">
        <f t="shared" si="9"/>
        <v/>
      </c>
      <c r="AJ9" s="89" t="e">
        <f t="shared" si="71"/>
        <v>#VALUE!</v>
      </c>
      <c r="AK9" s="90" t="e">
        <f t="shared" si="72"/>
        <v>#NUM!</v>
      </c>
      <c r="AL9" s="108" t="e">
        <f t="shared" si="10"/>
        <v>#NUM!</v>
      </c>
      <c r="AM9" s="101">
        <f t="shared" si="73"/>
        <v>110</v>
      </c>
      <c r="AN9" s="38" t="e">
        <f t="shared" si="11"/>
        <v>#VALUE!</v>
      </c>
      <c r="AO9" s="37" t="e">
        <f t="shared" si="12"/>
        <v>#NUM!</v>
      </c>
      <c r="AP9" s="8" t="e">
        <f t="shared" si="122"/>
        <v>#NUM!</v>
      </c>
      <c r="AQ9" s="39" t="str">
        <f t="shared" si="13"/>
        <v/>
      </c>
      <c r="AR9" s="89" t="str">
        <f t="shared" si="74"/>
        <v/>
      </c>
      <c r="AS9" s="90" t="e">
        <f t="shared" si="75"/>
        <v>#NUM!</v>
      </c>
      <c r="AT9" s="91" t="str">
        <f t="shared" si="76"/>
        <v/>
      </c>
      <c r="AU9" s="101">
        <f t="shared" si="77"/>
        <v>111</v>
      </c>
      <c r="AV9" s="38" t="e">
        <f t="shared" si="78"/>
        <v>#VALUE!</v>
      </c>
      <c r="AW9" s="37" t="e">
        <f t="shared" si="79"/>
        <v>#NUM!</v>
      </c>
      <c r="AX9" s="8" t="e">
        <f t="shared" si="14"/>
        <v>#NUM!</v>
      </c>
      <c r="AY9" s="121" t="str">
        <f t="shared" si="80"/>
        <v/>
      </c>
      <c r="AZ9" s="122" t="str">
        <f t="shared" si="123"/>
        <v/>
      </c>
      <c r="BA9" s="124" t="e">
        <f t="shared" si="15"/>
        <v>#NUM!</v>
      </c>
      <c r="BB9" s="108" t="str">
        <f t="shared" si="16"/>
        <v/>
      </c>
      <c r="BC9" s="117">
        <f t="shared" si="81"/>
        <v>112</v>
      </c>
      <c r="BD9" s="118" t="e">
        <f t="shared" si="17"/>
        <v>#VALUE!</v>
      </c>
      <c r="BE9" s="119" t="e">
        <f t="shared" si="18"/>
        <v>#NUM!</v>
      </c>
      <c r="BF9" s="120" t="e">
        <f t="shared" si="19"/>
        <v>#NUM!</v>
      </c>
      <c r="BG9" s="121" t="str">
        <f t="shared" si="20"/>
        <v/>
      </c>
      <c r="BH9" s="122" t="str">
        <f t="shared" si="82"/>
        <v/>
      </c>
      <c r="BI9" s="124" t="e">
        <f t="shared" si="21"/>
        <v>#NUM!</v>
      </c>
      <c r="BJ9" s="108" t="str">
        <f t="shared" si="22"/>
        <v/>
      </c>
      <c r="BK9" s="117">
        <f t="shared" si="83"/>
        <v>113</v>
      </c>
      <c r="BL9" s="118" t="e">
        <f t="shared" si="23"/>
        <v>#VALUE!</v>
      </c>
      <c r="BM9" s="119" t="e">
        <f t="shared" si="24"/>
        <v>#NUM!</v>
      </c>
      <c r="BN9" s="120" t="e">
        <f t="shared" si="25"/>
        <v>#NUM!</v>
      </c>
      <c r="BO9" s="121" t="str">
        <f t="shared" si="26"/>
        <v/>
      </c>
      <c r="BP9" s="122" t="str">
        <f t="shared" si="84"/>
        <v/>
      </c>
      <c r="BQ9" s="124" t="e">
        <f t="shared" si="27"/>
        <v>#NUM!</v>
      </c>
      <c r="BR9" s="108" t="str">
        <f t="shared" si="28"/>
        <v/>
      </c>
      <c r="BS9" s="117">
        <f t="shared" si="85"/>
        <v>114</v>
      </c>
      <c r="BT9" s="118" t="e">
        <f t="shared" si="29"/>
        <v>#VALUE!</v>
      </c>
      <c r="BU9" s="119" t="e">
        <f t="shared" si="30"/>
        <v>#NUM!</v>
      </c>
      <c r="BV9" s="120" t="e">
        <f t="shared" si="31"/>
        <v>#NUM!</v>
      </c>
      <c r="BW9" s="121" t="str">
        <f t="shared" si="32"/>
        <v/>
      </c>
      <c r="BX9" s="122" t="str">
        <f t="shared" si="86"/>
        <v/>
      </c>
      <c r="BY9" s="124" t="e">
        <f t="shared" si="124"/>
        <v>#NUM!</v>
      </c>
      <c r="BZ9" s="108" t="str">
        <f t="shared" si="33"/>
        <v/>
      </c>
      <c r="CA9" s="117">
        <f t="shared" si="87"/>
        <v>115</v>
      </c>
      <c r="CB9" s="118" t="e">
        <f t="shared" si="88"/>
        <v>#VALUE!</v>
      </c>
      <c r="CC9" s="119" t="e">
        <f t="shared" si="34"/>
        <v>#NUM!</v>
      </c>
      <c r="CD9" s="120" t="e">
        <f t="shared" si="35"/>
        <v>#NUM!</v>
      </c>
      <c r="CE9" s="121" t="str">
        <f t="shared" si="36"/>
        <v/>
      </c>
      <c r="CF9" s="122" t="str">
        <f t="shared" si="89"/>
        <v/>
      </c>
      <c r="CG9" s="124" t="e">
        <f t="shared" si="125"/>
        <v>#NUM!</v>
      </c>
      <c r="CH9" s="108" t="str">
        <f t="shared" si="37"/>
        <v/>
      </c>
      <c r="CI9" s="117">
        <f t="shared" si="90"/>
        <v>116</v>
      </c>
      <c r="CJ9" s="118" t="e">
        <f t="shared" si="38"/>
        <v>#VALUE!</v>
      </c>
      <c r="CK9" s="119" t="e">
        <f t="shared" si="91"/>
        <v>#NUM!</v>
      </c>
      <c r="CL9" s="120" t="e">
        <f t="shared" si="39"/>
        <v>#NUM!</v>
      </c>
      <c r="CM9" s="121" t="str">
        <f t="shared" si="40"/>
        <v/>
      </c>
      <c r="CN9" s="122" t="str">
        <f t="shared" si="92"/>
        <v/>
      </c>
      <c r="CO9" s="124" t="e">
        <f t="shared" si="126"/>
        <v>#NUM!</v>
      </c>
      <c r="CP9" s="108" t="str">
        <f t="shared" si="93"/>
        <v/>
      </c>
      <c r="CQ9" s="117">
        <f t="shared" si="127"/>
        <v>117</v>
      </c>
      <c r="CR9" s="118" t="e">
        <f t="shared" si="128"/>
        <v>#VALUE!</v>
      </c>
      <c r="CS9" s="119" t="e">
        <f t="shared" si="129"/>
        <v>#NUM!</v>
      </c>
      <c r="CT9" s="120" t="e">
        <f t="shared" si="94"/>
        <v>#NUM!</v>
      </c>
      <c r="CU9" s="121" t="str">
        <f t="shared" si="130"/>
        <v/>
      </c>
      <c r="CV9" s="122" t="str">
        <f t="shared" si="131"/>
        <v/>
      </c>
      <c r="CW9" s="124" t="e">
        <f t="shared" si="132"/>
        <v>#NUM!</v>
      </c>
      <c r="CX9" s="108" t="str">
        <f t="shared" si="41"/>
        <v/>
      </c>
      <c r="CY9" s="117">
        <f t="shared" si="95"/>
        <v>118</v>
      </c>
      <c r="CZ9" s="118" t="e">
        <f t="shared" si="133"/>
        <v>#VALUE!</v>
      </c>
      <c r="DA9" s="119" t="e">
        <f t="shared" si="42"/>
        <v>#NUM!</v>
      </c>
      <c r="DB9" s="120" t="e">
        <f t="shared" si="96"/>
        <v>#NUM!</v>
      </c>
      <c r="DC9" s="121" t="str">
        <f t="shared" si="97"/>
        <v/>
      </c>
      <c r="DD9" s="122" t="str">
        <f t="shared" si="98"/>
        <v/>
      </c>
      <c r="DE9" s="124" t="e">
        <f t="shared" si="134"/>
        <v>#NUM!</v>
      </c>
      <c r="DF9" s="108" t="str">
        <f t="shared" si="99"/>
        <v/>
      </c>
      <c r="DG9" s="117">
        <f t="shared" si="135"/>
        <v>119</v>
      </c>
      <c r="DH9" s="118" t="e">
        <f t="shared" si="136"/>
        <v>#VALUE!</v>
      </c>
      <c r="DI9" s="119" t="e">
        <f t="shared" si="137"/>
        <v>#NUM!</v>
      </c>
      <c r="DJ9" s="120" t="e">
        <f t="shared" si="100"/>
        <v>#NUM!</v>
      </c>
      <c r="DK9" s="121" t="str">
        <f t="shared" si="101"/>
        <v/>
      </c>
      <c r="DL9" s="122" t="str">
        <f t="shared" si="102"/>
        <v/>
      </c>
      <c r="DM9" s="124" t="e">
        <f t="shared" si="138"/>
        <v>#NUM!</v>
      </c>
      <c r="DN9" s="108" t="str">
        <f t="shared" si="103"/>
        <v/>
      </c>
      <c r="DO9" s="117">
        <f t="shared" si="43"/>
        <v>120</v>
      </c>
      <c r="DP9" s="118" t="e">
        <f t="shared" si="44"/>
        <v>#VALUE!</v>
      </c>
      <c r="DQ9" s="119" t="e">
        <f t="shared" si="139"/>
        <v>#NUM!</v>
      </c>
      <c r="DR9" s="120" t="e">
        <f t="shared" si="140"/>
        <v>#NUM!</v>
      </c>
      <c r="DS9" s="121" t="str">
        <f t="shared" si="104"/>
        <v/>
      </c>
      <c r="DT9" s="122" t="str">
        <f t="shared" si="45"/>
        <v/>
      </c>
      <c r="DU9" s="124" t="e">
        <f t="shared" si="141"/>
        <v>#NUM!</v>
      </c>
      <c r="DV9" s="108" t="str">
        <f t="shared" si="105"/>
        <v/>
      </c>
      <c r="DW9" s="117">
        <f t="shared" si="142"/>
        <v>121</v>
      </c>
      <c r="DX9" s="118" t="e">
        <f t="shared" si="106"/>
        <v>#VALUE!</v>
      </c>
      <c r="DY9" s="119" t="e">
        <f t="shared" si="107"/>
        <v>#NUM!</v>
      </c>
      <c r="DZ9" s="120" t="e">
        <f t="shared" si="46"/>
        <v>#NUM!</v>
      </c>
      <c r="EA9" s="121" t="str">
        <f t="shared" si="108"/>
        <v/>
      </c>
      <c r="EB9" s="122" t="str">
        <f t="shared" si="109"/>
        <v/>
      </c>
      <c r="EC9" s="124" t="e">
        <f>DU9+EA9</f>
        <v>#NUM!</v>
      </c>
      <c r="ED9" s="108" t="str">
        <f t="shared" si="110"/>
        <v/>
      </c>
      <c r="EE9" s="117">
        <f t="shared" si="111"/>
        <v>122</v>
      </c>
      <c r="EF9" s="118" t="e">
        <f t="shared" si="47"/>
        <v>#VALUE!</v>
      </c>
      <c r="EG9" s="119" t="e">
        <f t="shared" si="112"/>
        <v>#NUM!</v>
      </c>
      <c r="EH9" s="120" t="e">
        <f t="shared" si="144"/>
        <v>#NUM!</v>
      </c>
      <c r="EI9" s="121" t="str">
        <f t="shared" si="48"/>
        <v/>
      </c>
      <c r="EJ9" s="122" t="str">
        <f t="shared" si="49"/>
        <v/>
      </c>
      <c r="EK9" s="124" t="e">
        <f t="shared" si="145"/>
        <v>#NUM!</v>
      </c>
      <c r="EL9" s="108" t="str">
        <f t="shared" si="113"/>
        <v/>
      </c>
      <c r="EM9" s="117">
        <f t="shared" si="114"/>
        <v>123</v>
      </c>
      <c r="EN9" s="118" t="e">
        <f t="shared" si="50"/>
        <v>#VALUE!</v>
      </c>
      <c r="EO9" s="119" t="e">
        <f t="shared" si="115"/>
        <v>#NUM!</v>
      </c>
      <c r="EP9" s="120" t="e">
        <f t="shared" si="146"/>
        <v>#NUM!</v>
      </c>
      <c r="EQ9" s="121" t="str">
        <f t="shared" si="51"/>
        <v/>
      </c>
      <c r="ER9" s="122" t="str">
        <f t="shared" si="52"/>
        <v/>
      </c>
      <c r="ES9" s="124" t="e">
        <f t="shared" si="147"/>
        <v>#NUM!</v>
      </c>
      <c r="ET9" s="108" t="str">
        <f t="shared" si="116"/>
        <v/>
      </c>
      <c r="EU9" s="117">
        <f t="shared" si="117"/>
        <v>124</v>
      </c>
      <c r="EV9" s="118" t="e">
        <f t="shared" si="53"/>
        <v>#VALUE!</v>
      </c>
      <c r="EW9" s="119" t="e">
        <f t="shared" si="118"/>
        <v>#NUM!</v>
      </c>
      <c r="EX9" s="120" t="e">
        <f t="shared" si="148"/>
        <v>#NUM!</v>
      </c>
      <c r="EY9" s="121" t="str">
        <f>IF(ISERROR(EW9+EX9),"",EW9+EX9)</f>
        <v/>
      </c>
      <c r="EZ9" s="122" t="str">
        <f t="shared" si="55"/>
        <v/>
      </c>
      <c r="FA9" s="124" t="e">
        <f t="shared" si="149"/>
        <v>#NUM!</v>
      </c>
      <c r="FB9" s="108" t="str">
        <f t="shared" si="119"/>
        <v/>
      </c>
      <c r="FC9" s="120" t="str">
        <f t="shared" si="120"/>
        <v>22-4</v>
      </c>
      <c r="FD9" s="120">
        <f t="shared" si="56"/>
        <v>4</v>
      </c>
      <c r="FE9" s="120">
        <f>$D$9</f>
        <v>0</v>
      </c>
      <c r="FF9" s="120">
        <v>22</v>
      </c>
      <c r="FG9" s="307" t="str">
        <f t="shared" si="57"/>
        <v/>
      </c>
      <c r="FH9" s="307" t="str">
        <f t="shared" si="57"/>
        <v/>
      </c>
      <c r="FI9" s="307" t="str">
        <f t="shared" si="58"/>
        <v/>
      </c>
      <c r="FJ9" s="307" t="e">
        <f t="shared" si="59"/>
        <v>#NUM!</v>
      </c>
      <c r="FK9" s="120">
        <f t="shared" si="60"/>
        <v>12</v>
      </c>
      <c r="FP9" s="222"/>
      <c r="FQ9" s="222"/>
      <c r="FR9" s="222"/>
      <c r="FS9" s="222"/>
    </row>
    <row r="10" spans="1:176" s="8" customFormat="1" ht="24" customHeight="1">
      <c r="A10" s="20"/>
      <c r="B10" s="20"/>
      <c r="C10" s="21">
        <v>5</v>
      </c>
      <c r="D10" s="227"/>
      <c r="E10" s="22">
        <v>3</v>
      </c>
      <c r="F10" s="23">
        <v>3</v>
      </c>
      <c r="G10" s="24"/>
      <c r="H10" s="25"/>
      <c r="I10" s="26"/>
      <c r="J10" s="27" t="str">
        <f t="shared" si="0"/>
        <v/>
      </c>
      <c r="K10" s="28">
        <f t="shared" si="1"/>
        <v>0</v>
      </c>
      <c r="L10" s="30"/>
      <c r="M10" s="30"/>
      <c r="N10" s="254" t="str">
        <f>IF(ISERROR(IF(J10="定額",LOOKUP(L10,新償却率!$A$2:$A$50,新償却率!$B$2:$B$50),LOOKUP(L10,償却率!$A$2:$A$50,償却率!$B$2:$B$50))),"",(IF(J10="定額",LOOKUP(L10,新償却率!$A$2:$A$50,新償却率!$B$2:$B$50),LOOKUP(L10,償却率!$A$2:$A$50,償却率!$B$2:$B$50))))</f>
        <v/>
      </c>
      <c r="O10" s="254" t="str">
        <f>IF(ISERROR(IF(J10="定額",LOOKUP(M10,新償却率!$A$2:$A$50,新償却率!$B$2:$B$50),LOOKUP(M10,償却率!$A$2:$A$50,償却率!$B$2:$B$50))),"",(IF(J10="定額",LOOKUP(M10,新償却率!$A$2:$A$50,新償却率!$B$2:$B$50),LOOKUP(M10,償却率!$A$2:$A$50,償却率!$B$2:$B$50))))</f>
        <v/>
      </c>
      <c r="P10" s="29">
        <f t="shared" si="2"/>
        <v>-1</v>
      </c>
      <c r="Q10" s="29">
        <f t="shared" si="3"/>
        <v>-1</v>
      </c>
      <c r="R10" s="29">
        <f t="shared" si="4"/>
        <v>0</v>
      </c>
      <c r="S10" s="30"/>
      <c r="T10" s="31">
        <f t="shared" si="61"/>
        <v>1900</v>
      </c>
      <c r="U10" s="31">
        <f t="shared" si="5"/>
        <v>1</v>
      </c>
      <c r="V10" s="31">
        <f t="shared" si="6"/>
        <v>0</v>
      </c>
      <c r="W10" s="32" t="e">
        <f t="shared" si="62"/>
        <v>#NUM!</v>
      </c>
      <c r="X10" s="33" t="e">
        <f t="shared" si="63"/>
        <v>#NUM!</v>
      </c>
      <c r="Y10" s="33" t="e">
        <f t="shared" si="64"/>
        <v>#VALUE!</v>
      </c>
      <c r="Z10" s="34">
        <f t="shared" si="65"/>
        <v>107</v>
      </c>
      <c r="AA10" s="34">
        <f t="shared" si="66"/>
        <v>11</v>
      </c>
      <c r="AB10" s="34">
        <f>IF($W$3&gt;G10,DATEDIF(G10,$W$3,"Yd"),0)</f>
        <v>366</v>
      </c>
      <c r="AC10" s="35" t="e">
        <f t="shared" si="67"/>
        <v>#NUM!</v>
      </c>
      <c r="AD10" s="36" t="e">
        <f t="shared" si="68"/>
        <v>#NUM!</v>
      </c>
      <c r="AE10" s="94">
        <f t="shared" si="69"/>
        <v>109</v>
      </c>
      <c r="AF10" s="37" t="e">
        <f t="shared" si="7"/>
        <v>#VALUE!</v>
      </c>
      <c r="AG10" s="37" t="e">
        <f t="shared" si="70"/>
        <v>#NUM!</v>
      </c>
      <c r="AH10" s="8" t="e">
        <f t="shared" si="8"/>
        <v>#NUM!</v>
      </c>
      <c r="AI10" s="39" t="str">
        <f t="shared" si="9"/>
        <v/>
      </c>
      <c r="AJ10" s="89" t="e">
        <f t="shared" si="71"/>
        <v>#VALUE!</v>
      </c>
      <c r="AK10" s="90" t="e">
        <f t="shared" si="72"/>
        <v>#NUM!</v>
      </c>
      <c r="AL10" s="108" t="e">
        <f t="shared" si="10"/>
        <v>#NUM!</v>
      </c>
      <c r="AM10" s="101">
        <f t="shared" si="73"/>
        <v>110</v>
      </c>
      <c r="AN10" s="38" t="e">
        <f t="shared" si="11"/>
        <v>#VALUE!</v>
      </c>
      <c r="AO10" s="37" t="e">
        <f t="shared" si="12"/>
        <v>#NUM!</v>
      </c>
      <c r="AP10" s="8" t="e">
        <f t="shared" si="122"/>
        <v>#NUM!</v>
      </c>
      <c r="AQ10" s="39" t="str">
        <f t="shared" si="13"/>
        <v/>
      </c>
      <c r="AR10" s="89" t="str">
        <f t="shared" si="74"/>
        <v/>
      </c>
      <c r="AS10" s="90" t="e">
        <f t="shared" si="75"/>
        <v>#NUM!</v>
      </c>
      <c r="AT10" s="91" t="str">
        <f t="shared" si="76"/>
        <v/>
      </c>
      <c r="AU10" s="101">
        <f t="shared" si="77"/>
        <v>111</v>
      </c>
      <c r="AV10" s="38" t="e">
        <f t="shared" si="78"/>
        <v>#VALUE!</v>
      </c>
      <c r="AW10" s="37" t="e">
        <f t="shared" si="79"/>
        <v>#NUM!</v>
      </c>
      <c r="AX10" s="8" t="e">
        <f t="shared" si="14"/>
        <v>#NUM!</v>
      </c>
      <c r="AY10" s="121" t="str">
        <f t="shared" si="80"/>
        <v/>
      </c>
      <c r="AZ10" s="122" t="str">
        <f t="shared" si="123"/>
        <v/>
      </c>
      <c r="BA10" s="124" t="e">
        <f t="shared" si="15"/>
        <v>#NUM!</v>
      </c>
      <c r="BB10" s="108" t="str">
        <f t="shared" si="16"/>
        <v/>
      </c>
      <c r="BC10" s="117">
        <f t="shared" si="81"/>
        <v>112</v>
      </c>
      <c r="BD10" s="118" t="e">
        <f t="shared" si="17"/>
        <v>#VALUE!</v>
      </c>
      <c r="BE10" s="119" t="e">
        <f t="shared" si="18"/>
        <v>#NUM!</v>
      </c>
      <c r="BF10" s="120" t="e">
        <f t="shared" si="19"/>
        <v>#NUM!</v>
      </c>
      <c r="BG10" s="121" t="str">
        <f t="shared" si="20"/>
        <v/>
      </c>
      <c r="BH10" s="122" t="str">
        <f t="shared" si="82"/>
        <v/>
      </c>
      <c r="BI10" s="124" t="e">
        <f t="shared" si="21"/>
        <v>#NUM!</v>
      </c>
      <c r="BJ10" s="108" t="str">
        <f t="shared" si="22"/>
        <v/>
      </c>
      <c r="BK10" s="117">
        <f t="shared" si="83"/>
        <v>113</v>
      </c>
      <c r="BL10" s="118" t="e">
        <f t="shared" si="23"/>
        <v>#VALUE!</v>
      </c>
      <c r="BM10" s="119" t="e">
        <f t="shared" si="24"/>
        <v>#NUM!</v>
      </c>
      <c r="BN10" s="120" t="e">
        <f t="shared" si="25"/>
        <v>#NUM!</v>
      </c>
      <c r="BO10" s="121" t="str">
        <f t="shared" si="26"/>
        <v/>
      </c>
      <c r="BP10" s="122" t="str">
        <f t="shared" si="84"/>
        <v/>
      </c>
      <c r="BQ10" s="124" t="e">
        <f t="shared" si="27"/>
        <v>#NUM!</v>
      </c>
      <c r="BR10" s="108" t="str">
        <f t="shared" si="28"/>
        <v/>
      </c>
      <c r="BS10" s="117">
        <f t="shared" si="85"/>
        <v>114</v>
      </c>
      <c r="BT10" s="118" t="e">
        <f t="shared" si="29"/>
        <v>#VALUE!</v>
      </c>
      <c r="BU10" s="119" t="e">
        <f t="shared" si="30"/>
        <v>#NUM!</v>
      </c>
      <c r="BV10" s="120" t="e">
        <f t="shared" si="31"/>
        <v>#NUM!</v>
      </c>
      <c r="BW10" s="121" t="str">
        <f t="shared" si="32"/>
        <v/>
      </c>
      <c r="BX10" s="122" t="str">
        <f t="shared" si="86"/>
        <v/>
      </c>
      <c r="BY10" s="124" t="e">
        <f t="shared" si="124"/>
        <v>#NUM!</v>
      </c>
      <c r="BZ10" s="108" t="str">
        <f t="shared" si="33"/>
        <v/>
      </c>
      <c r="CA10" s="117">
        <f t="shared" si="87"/>
        <v>115</v>
      </c>
      <c r="CB10" s="118" t="e">
        <f t="shared" si="88"/>
        <v>#VALUE!</v>
      </c>
      <c r="CC10" s="119" t="e">
        <f t="shared" si="34"/>
        <v>#NUM!</v>
      </c>
      <c r="CD10" s="120" t="e">
        <f t="shared" si="35"/>
        <v>#NUM!</v>
      </c>
      <c r="CE10" s="121" t="str">
        <f t="shared" si="36"/>
        <v/>
      </c>
      <c r="CF10" s="122" t="str">
        <f t="shared" si="89"/>
        <v/>
      </c>
      <c r="CG10" s="124" t="e">
        <f t="shared" si="125"/>
        <v>#NUM!</v>
      </c>
      <c r="CH10" s="108" t="str">
        <f t="shared" si="37"/>
        <v/>
      </c>
      <c r="CI10" s="117">
        <f t="shared" si="90"/>
        <v>116</v>
      </c>
      <c r="CJ10" s="118" t="e">
        <f t="shared" si="38"/>
        <v>#VALUE!</v>
      </c>
      <c r="CK10" s="119" t="e">
        <f t="shared" si="91"/>
        <v>#NUM!</v>
      </c>
      <c r="CL10" s="120" t="e">
        <f t="shared" si="39"/>
        <v>#NUM!</v>
      </c>
      <c r="CM10" s="121" t="str">
        <f t="shared" si="40"/>
        <v/>
      </c>
      <c r="CN10" s="122" t="str">
        <f t="shared" si="92"/>
        <v/>
      </c>
      <c r="CO10" s="124" t="e">
        <f t="shared" si="126"/>
        <v>#NUM!</v>
      </c>
      <c r="CP10" s="108" t="str">
        <f t="shared" si="93"/>
        <v/>
      </c>
      <c r="CQ10" s="117">
        <f t="shared" si="127"/>
        <v>117</v>
      </c>
      <c r="CR10" s="118" t="e">
        <f t="shared" si="128"/>
        <v>#VALUE!</v>
      </c>
      <c r="CS10" s="119" t="e">
        <f t="shared" si="129"/>
        <v>#NUM!</v>
      </c>
      <c r="CT10" s="120" t="e">
        <f t="shared" si="94"/>
        <v>#NUM!</v>
      </c>
      <c r="CU10" s="121" t="str">
        <f t="shared" si="130"/>
        <v/>
      </c>
      <c r="CV10" s="122" t="str">
        <f t="shared" si="131"/>
        <v/>
      </c>
      <c r="CW10" s="124" t="e">
        <f t="shared" si="132"/>
        <v>#NUM!</v>
      </c>
      <c r="CX10" s="108" t="str">
        <f t="shared" si="41"/>
        <v/>
      </c>
      <c r="CY10" s="117">
        <f t="shared" si="95"/>
        <v>118</v>
      </c>
      <c r="CZ10" s="118" t="e">
        <f t="shared" si="133"/>
        <v>#VALUE!</v>
      </c>
      <c r="DA10" s="119" t="e">
        <f t="shared" si="42"/>
        <v>#NUM!</v>
      </c>
      <c r="DB10" s="120" t="e">
        <f t="shared" si="96"/>
        <v>#NUM!</v>
      </c>
      <c r="DC10" s="121" t="str">
        <f t="shared" si="97"/>
        <v/>
      </c>
      <c r="DD10" s="122" t="str">
        <f t="shared" si="98"/>
        <v/>
      </c>
      <c r="DE10" s="124" t="e">
        <f t="shared" si="134"/>
        <v>#NUM!</v>
      </c>
      <c r="DF10" s="108" t="str">
        <f t="shared" si="99"/>
        <v/>
      </c>
      <c r="DG10" s="117">
        <f t="shared" si="135"/>
        <v>119</v>
      </c>
      <c r="DH10" s="118" t="e">
        <f t="shared" si="136"/>
        <v>#VALUE!</v>
      </c>
      <c r="DI10" s="119" t="e">
        <f t="shared" si="137"/>
        <v>#NUM!</v>
      </c>
      <c r="DJ10" s="120" t="e">
        <f t="shared" si="100"/>
        <v>#NUM!</v>
      </c>
      <c r="DK10" s="121" t="str">
        <f t="shared" si="101"/>
        <v/>
      </c>
      <c r="DL10" s="122" t="str">
        <f t="shared" si="102"/>
        <v/>
      </c>
      <c r="DM10" s="124" t="e">
        <f t="shared" si="138"/>
        <v>#NUM!</v>
      </c>
      <c r="DN10" s="108" t="str">
        <f t="shared" si="103"/>
        <v/>
      </c>
      <c r="DO10" s="117">
        <f t="shared" si="43"/>
        <v>120</v>
      </c>
      <c r="DP10" s="118" t="e">
        <f t="shared" si="44"/>
        <v>#VALUE!</v>
      </c>
      <c r="DQ10" s="119" t="e">
        <f t="shared" si="139"/>
        <v>#NUM!</v>
      </c>
      <c r="DR10" s="120" t="e">
        <f t="shared" si="140"/>
        <v>#NUM!</v>
      </c>
      <c r="DS10" s="121" t="str">
        <f t="shared" si="104"/>
        <v/>
      </c>
      <c r="DT10" s="122" t="str">
        <f t="shared" si="45"/>
        <v/>
      </c>
      <c r="DU10" s="124" t="e">
        <f t="shared" si="141"/>
        <v>#NUM!</v>
      </c>
      <c r="DV10" s="108" t="str">
        <f t="shared" si="105"/>
        <v/>
      </c>
      <c r="DW10" s="117">
        <f t="shared" si="142"/>
        <v>121</v>
      </c>
      <c r="DX10" s="118" t="e">
        <f t="shared" si="106"/>
        <v>#VALUE!</v>
      </c>
      <c r="DY10" s="119" t="e">
        <f t="shared" si="107"/>
        <v>#NUM!</v>
      </c>
      <c r="DZ10" s="120" t="e">
        <f t="shared" si="46"/>
        <v>#NUM!</v>
      </c>
      <c r="EA10" s="121" t="str">
        <f t="shared" si="108"/>
        <v/>
      </c>
      <c r="EB10" s="122" t="str">
        <f t="shared" si="109"/>
        <v/>
      </c>
      <c r="EC10" s="124" t="e">
        <f>DU10+EA10</f>
        <v>#NUM!</v>
      </c>
      <c r="ED10" s="108" t="str">
        <f t="shared" si="110"/>
        <v/>
      </c>
      <c r="EE10" s="117">
        <f t="shared" si="111"/>
        <v>122</v>
      </c>
      <c r="EF10" s="118" t="e">
        <f t="shared" si="47"/>
        <v>#VALUE!</v>
      </c>
      <c r="EG10" s="119" t="e">
        <f t="shared" si="112"/>
        <v>#NUM!</v>
      </c>
      <c r="EH10" s="120" t="e">
        <f t="shared" si="144"/>
        <v>#NUM!</v>
      </c>
      <c r="EI10" s="121" t="str">
        <f t="shared" si="48"/>
        <v/>
      </c>
      <c r="EJ10" s="122" t="str">
        <f t="shared" si="49"/>
        <v/>
      </c>
      <c r="EK10" s="124" t="e">
        <f t="shared" si="145"/>
        <v>#NUM!</v>
      </c>
      <c r="EL10" s="108" t="str">
        <f t="shared" si="113"/>
        <v/>
      </c>
      <c r="EM10" s="117">
        <f t="shared" si="114"/>
        <v>123</v>
      </c>
      <c r="EN10" s="118" t="e">
        <f t="shared" si="50"/>
        <v>#VALUE!</v>
      </c>
      <c r="EO10" s="119" t="e">
        <f t="shared" si="115"/>
        <v>#NUM!</v>
      </c>
      <c r="EP10" s="120" t="e">
        <f t="shared" si="146"/>
        <v>#NUM!</v>
      </c>
      <c r="EQ10" s="121" t="str">
        <f t="shared" si="51"/>
        <v/>
      </c>
      <c r="ER10" s="122" t="str">
        <f t="shared" si="52"/>
        <v/>
      </c>
      <c r="ES10" s="124" t="e">
        <f t="shared" si="147"/>
        <v>#NUM!</v>
      </c>
      <c r="ET10" s="108" t="str">
        <f t="shared" si="116"/>
        <v/>
      </c>
      <c r="EU10" s="117">
        <f t="shared" si="117"/>
        <v>124</v>
      </c>
      <c r="EV10" s="118" t="e">
        <f t="shared" si="53"/>
        <v>#VALUE!</v>
      </c>
      <c r="EW10" s="119" t="e">
        <f t="shared" si="118"/>
        <v>#NUM!</v>
      </c>
      <c r="EX10" s="120" t="e">
        <f t="shared" si="148"/>
        <v>#NUM!</v>
      </c>
      <c r="EY10" s="121" t="str">
        <f t="shared" si="54"/>
        <v/>
      </c>
      <c r="EZ10" s="122" t="str">
        <f t="shared" si="55"/>
        <v/>
      </c>
      <c r="FA10" s="124" t="e">
        <f>ES10+EY10</f>
        <v>#NUM!</v>
      </c>
      <c r="FB10" s="108" t="str">
        <f t="shared" si="119"/>
        <v/>
      </c>
      <c r="FC10" s="120" t="str">
        <f t="shared" si="120"/>
        <v>22-5</v>
      </c>
      <c r="FD10" s="120">
        <f t="shared" si="56"/>
        <v>5</v>
      </c>
      <c r="FE10" s="120">
        <f>$D$10</f>
        <v>0</v>
      </c>
      <c r="FF10" s="120">
        <v>22</v>
      </c>
      <c r="FG10" s="307" t="str">
        <f t="shared" si="57"/>
        <v/>
      </c>
      <c r="FH10" s="307" t="str">
        <f t="shared" si="57"/>
        <v/>
      </c>
      <c r="FI10" s="307" t="str">
        <f t="shared" si="58"/>
        <v/>
      </c>
      <c r="FJ10" s="307" t="e">
        <f t="shared" si="59"/>
        <v>#NUM!</v>
      </c>
      <c r="FK10" s="120">
        <f t="shared" si="60"/>
        <v>12</v>
      </c>
      <c r="FP10" s="222"/>
      <c r="FQ10" s="222"/>
      <c r="FR10" s="222"/>
      <c r="FS10" s="222"/>
    </row>
    <row r="11" spans="1:176" s="8" customFormat="1" ht="24" customHeight="1">
      <c r="A11" s="20"/>
      <c r="B11" s="20"/>
      <c r="C11" s="21">
        <v>6</v>
      </c>
      <c r="D11" s="227"/>
      <c r="E11" s="22">
        <v>3</v>
      </c>
      <c r="F11" s="23">
        <v>3</v>
      </c>
      <c r="G11" s="24"/>
      <c r="H11" s="25"/>
      <c r="I11" s="26"/>
      <c r="J11" s="27" t="str">
        <f t="shared" si="0"/>
        <v/>
      </c>
      <c r="K11" s="28">
        <f t="shared" si="1"/>
        <v>0</v>
      </c>
      <c r="L11" s="30"/>
      <c r="M11" s="30"/>
      <c r="N11" s="254" t="str">
        <f>IF(ISERROR(IF(J11="定額",LOOKUP(L11,新償却率!$A$2:$A$50,新償却率!$B$2:$B$50),LOOKUP(L11,償却率!$A$2:$A$50,償却率!$B$2:$B$50))),"",(IF(J11="定額",LOOKUP(L11,新償却率!$A$2:$A$50,新償却率!$B$2:$B$50),LOOKUP(L11,償却率!$A$2:$A$50,償却率!$B$2:$B$50))))</f>
        <v/>
      </c>
      <c r="O11" s="254" t="str">
        <f>IF(ISERROR(IF(J11="定額",LOOKUP(M11,新償却率!$A$2:$A$50,新償却率!$B$2:$B$50),LOOKUP(M11,償却率!$A$2:$A$50,償却率!$B$2:$B$50))),"",(IF(J11="定額",LOOKUP(M11,新償却率!$A$2:$A$50,新償却率!$B$2:$B$50),LOOKUP(M11,償却率!$A$2:$A$50,償却率!$B$2:$B$50))))</f>
        <v/>
      </c>
      <c r="P11" s="29">
        <f t="shared" si="2"/>
        <v>-1</v>
      </c>
      <c r="Q11" s="29">
        <f t="shared" si="3"/>
        <v>-1</v>
      </c>
      <c r="R11" s="29">
        <f>IF(J11="旧定額",I11*0.9,I11)</f>
        <v>0</v>
      </c>
      <c r="S11" s="30"/>
      <c r="T11" s="31">
        <f t="shared" si="61"/>
        <v>1900</v>
      </c>
      <c r="U11" s="31">
        <f t="shared" si="5"/>
        <v>1</v>
      </c>
      <c r="V11" s="31">
        <f t="shared" si="6"/>
        <v>0</v>
      </c>
      <c r="W11" s="32" t="e">
        <f t="shared" si="62"/>
        <v>#NUM!</v>
      </c>
      <c r="X11" s="33" t="e">
        <f t="shared" si="63"/>
        <v>#NUM!</v>
      </c>
      <c r="Y11" s="33" t="e">
        <f>R11*(AA11+1)/12*N11+Z11*R11*N11</f>
        <v>#VALUE!</v>
      </c>
      <c r="Z11" s="34">
        <f t="shared" si="65"/>
        <v>107</v>
      </c>
      <c r="AA11" s="34">
        <f t="shared" si="66"/>
        <v>11</v>
      </c>
      <c r="AB11" s="34">
        <f t="shared" si="121"/>
        <v>366</v>
      </c>
      <c r="AC11" s="35" t="e">
        <f>IF(AA11+AB11=0,0,(IF(X11=0,((R11*(AA11+1)/12*N11)+(Z11*R11*N11)),(IF(X11&gt;Y11,Y11,X11)))))</f>
        <v>#NUM!</v>
      </c>
      <c r="AD11" s="36" t="e">
        <f t="shared" si="68"/>
        <v>#NUM!</v>
      </c>
      <c r="AE11" s="94">
        <f t="shared" si="69"/>
        <v>109</v>
      </c>
      <c r="AF11" s="37" t="e">
        <f>IF(AE11&lt;=0,0,IF(AE11=1,ROUNDUP(I11*(13-U11)/12*N11,0),IF(T11-2007+AE11&gt;0,ROUNDUP(R11*N11,1),ROUNDUP(R11*5,1))))</f>
        <v>#VALUE!</v>
      </c>
      <c r="AG11" s="37" t="e">
        <f t="shared" si="70"/>
        <v>#NUM!</v>
      </c>
      <c r="AH11" s="8" t="e">
        <f t="shared" si="8"/>
        <v>#NUM!</v>
      </c>
      <c r="AI11" s="39" t="str">
        <f t="shared" si="9"/>
        <v/>
      </c>
      <c r="AJ11" s="89" t="e">
        <f t="shared" si="71"/>
        <v>#VALUE!</v>
      </c>
      <c r="AK11" s="90" t="e">
        <f t="shared" si="72"/>
        <v>#NUM!</v>
      </c>
      <c r="AL11" s="108" t="e">
        <f t="shared" si="10"/>
        <v>#NUM!</v>
      </c>
      <c r="AM11" s="101">
        <f t="shared" si="73"/>
        <v>110</v>
      </c>
      <c r="AN11" s="38" t="e">
        <f>IF(AM11&lt;=0,0,IF(AM11=1,ROUNDUP($I11*(13-$U11)/12*$O11,0),IF($T11-2009+AM11&gt;0,ROUNDUP($R11*$O11,0),ROUNDUP($R11*$N11,0))))</f>
        <v>#VALUE!</v>
      </c>
      <c r="AO11" s="37" t="e">
        <f t="shared" si="12"/>
        <v>#NUM!</v>
      </c>
      <c r="AP11" s="8" t="e">
        <f>IF(AK11&gt;$Q11,0,IF(AN11+AK11&gt;=$Q11,$Q11-AK11,AN11))</f>
        <v>#NUM!</v>
      </c>
      <c r="AQ11" s="39" t="str">
        <f t="shared" si="13"/>
        <v/>
      </c>
      <c r="AR11" s="89" t="str">
        <f t="shared" si="74"/>
        <v/>
      </c>
      <c r="AS11" s="90" t="e">
        <f t="shared" si="75"/>
        <v>#NUM!</v>
      </c>
      <c r="AT11" s="91" t="str">
        <f t="shared" si="76"/>
        <v/>
      </c>
      <c r="AU11" s="101">
        <f t="shared" si="77"/>
        <v>111</v>
      </c>
      <c r="AV11" s="38" t="e">
        <f>IF(AU11&lt;=0,0,IF(AU11=1,ROUNDUP($I11*(13-$U11)/12*$O11,0),IF($T11-2009+AU11&gt;0,ROUNDUP($R11*$O11,0),ROUNDUP($R11*$N11,0))))</f>
        <v>#VALUE!</v>
      </c>
      <c r="AW11" s="37" t="e">
        <f t="shared" si="79"/>
        <v>#NUM!</v>
      </c>
      <c r="AX11" s="8" t="e">
        <f t="shared" si="14"/>
        <v>#NUM!</v>
      </c>
      <c r="AY11" s="121" t="str">
        <f t="shared" si="80"/>
        <v/>
      </c>
      <c r="AZ11" s="122" t="str">
        <f t="shared" si="123"/>
        <v/>
      </c>
      <c r="BA11" s="124" t="e">
        <f t="shared" si="15"/>
        <v>#NUM!</v>
      </c>
      <c r="BB11" s="108" t="str">
        <f t="shared" si="16"/>
        <v/>
      </c>
      <c r="BC11" s="117">
        <f t="shared" si="81"/>
        <v>112</v>
      </c>
      <c r="BD11" s="118" t="e">
        <f>IF(BC11&lt;=0,0,IF(BC11=1,ROUNDUP($I11*(13-$U11)/12*$O11,0),IF($T11-2009+BC11&gt;0,ROUNDUP($R11*$O11,0),ROUNDUP($R11*$N11,0))))</f>
        <v>#VALUE!</v>
      </c>
      <c r="BE11" s="119" t="e">
        <f t="shared" si="18"/>
        <v>#NUM!</v>
      </c>
      <c r="BF11" s="120" t="e">
        <f t="shared" si="19"/>
        <v>#NUM!</v>
      </c>
      <c r="BG11" s="121" t="str">
        <f t="shared" si="20"/>
        <v/>
      </c>
      <c r="BH11" s="122" t="str">
        <f t="shared" si="82"/>
        <v/>
      </c>
      <c r="BI11" s="124" t="e">
        <f t="shared" si="21"/>
        <v>#NUM!</v>
      </c>
      <c r="BJ11" s="108" t="str">
        <f t="shared" si="22"/>
        <v/>
      </c>
      <c r="BK11" s="117">
        <f t="shared" si="83"/>
        <v>113</v>
      </c>
      <c r="BL11" s="118" t="e">
        <f>IF(BK11&lt;=0,0,IF(BK11=1,ROUNDUP($I11*(13-$U11)/12*$O11,0),IF($T11-2009+BK11&gt;0,ROUNDUP($R11*$O11,0),ROUNDUP($R11*$N11,0))))</f>
        <v>#VALUE!</v>
      </c>
      <c r="BM11" s="119" t="e">
        <f t="shared" si="24"/>
        <v>#NUM!</v>
      </c>
      <c r="BN11" s="120" t="e">
        <f t="shared" si="25"/>
        <v>#NUM!</v>
      </c>
      <c r="BO11" s="121" t="str">
        <f t="shared" si="26"/>
        <v/>
      </c>
      <c r="BP11" s="122" t="str">
        <f t="shared" si="84"/>
        <v/>
      </c>
      <c r="BQ11" s="124" t="e">
        <f t="shared" si="27"/>
        <v>#NUM!</v>
      </c>
      <c r="BR11" s="108" t="str">
        <f t="shared" si="28"/>
        <v/>
      </c>
      <c r="BS11" s="117">
        <f t="shared" si="85"/>
        <v>114</v>
      </c>
      <c r="BT11" s="118" t="e">
        <f>IF(BS11&lt;=0,0,IF(BS11=1,ROUNDUP($I11*(13-$U11)/12*$O11,0),IF($T11-2009+BS11&gt;0,ROUNDUP($R11*$O11,0),ROUNDUP($R11*$N11,0))))</f>
        <v>#VALUE!</v>
      </c>
      <c r="BU11" s="119" t="e">
        <f t="shared" si="30"/>
        <v>#NUM!</v>
      </c>
      <c r="BV11" s="120" t="e">
        <f t="shared" si="31"/>
        <v>#NUM!</v>
      </c>
      <c r="BW11" s="121" t="str">
        <f t="shared" si="32"/>
        <v/>
      </c>
      <c r="BX11" s="122" t="str">
        <f t="shared" si="86"/>
        <v/>
      </c>
      <c r="BY11" s="124" t="e">
        <f t="shared" si="124"/>
        <v>#NUM!</v>
      </c>
      <c r="BZ11" s="108" t="str">
        <f t="shared" si="33"/>
        <v/>
      </c>
      <c r="CA11" s="117">
        <f t="shared" si="87"/>
        <v>115</v>
      </c>
      <c r="CB11" s="118" t="e">
        <f>IF(CA11&lt;=0,0,IF(CA11=1,ROUNDUP($I11*(13-$U11)/12*$O11,0),IF($T11-2009+CA11&gt;0,ROUNDUP($R11*$O11,0),ROUNDUP($R11*$N11,0))))</f>
        <v>#VALUE!</v>
      </c>
      <c r="CC11" s="119" t="e">
        <f t="shared" si="34"/>
        <v>#NUM!</v>
      </c>
      <c r="CD11" s="120" t="e">
        <f t="shared" si="35"/>
        <v>#NUM!</v>
      </c>
      <c r="CE11" s="121" t="str">
        <f t="shared" si="36"/>
        <v/>
      </c>
      <c r="CF11" s="122" t="str">
        <f t="shared" si="89"/>
        <v/>
      </c>
      <c r="CG11" s="124" t="e">
        <f t="shared" si="125"/>
        <v>#NUM!</v>
      </c>
      <c r="CH11" s="108" t="str">
        <f t="shared" si="37"/>
        <v/>
      </c>
      <c r="CI11" s="117">
        <f t="shared" si="90"/>
        <v>116</v>
      </c>
      <c r="CJ11" s="118" t="e">
        <f>IF(CI11&lt;=0,0,IF(CI11=1,ROUNDUP($I11*(13-$U11)/12*$O11,0),IF($T11-2009+CI11&gt;0,ROUNDUP($R11*$O11,0),ROUNDUP($R11*$N11,0))))</f>
        <v>#VALUE!</v>
      </c>
      <c r="CK11" s="119" t="e">
        <f t="shared" si="91"/>
        <v>#NUM!</v>
      </c>
      <c r="CL11" s="120" t="e">
        <f t="shared" si="39"/>
        <v>#NUM!</v>
      </c>
      <c r="CM11" s="121" t="str">
        <f t="shared" si="40"/>
        <v/>
      </c>
      <c r="CN11" s="122" t="str">
        <f t="shared" si="92"/>
        <v/>
      </c>
      <c r="CO11" s="124" t="e">
        <f t="shared" si="126"/>
        <v>#NUM!</v>
      </c>
      <c r="CP11" s="108" t="str">
        <f t="shared" si="93"/>
        <v/>
      </c>
      <c r="CQ11" s="117">
        <f t="shared" si="127"/>
        <v>117</v>
      </c>
      <c r="CR11" s="118" t="e">
        <f>IF(CQ11&lt;=0,0,IF(CQ11=1,ROUNDUP($I11*(13-$U11)/12*$O11,0),IF($T11-2009+CQ11&gt;0,ROUNDUP($R11*$O11,0),ROUNDUP($R11*$N11,0))))</f>
        <v>#VALUE!</v>
      </c>
      <c r="CS11" s="119" t="e">
        <f t="shared" si="129"/>
        <v>#NUM!</v>
      </c>
      <c r="CT11" s="120" t="e">
        <f t="shared" si="94"/>
        <v>#NUM!</v>
      </c>
      <c r="CU11" s="121" t="str">
        <f t="shared" si="130"/>
        <v/>
      </c>
      <c r="CV11" s="122" t="str">
        <f t="shared" si="131"/>
        <v/>
      </c>
      <c r="CW11" s="124" t="e">
        <f t="shared" si="132"/>
        <v>#NUM!</v>
      </c>
      <c r="CX11" s="108" t="str">
        <f t="shared" si="41"/>
        <v/>
      </c>
      <c r="CY11" s="117">
        <f t="shared" si="95"/>
        <v>118</v>
      </c>
      <c r="CZ11" s="118" t="e">
        <f>IF(CY11&lt;=0,0,IF(CY11=1,ROUNDUP($I11*(13-$U11)/12*$O11,0),IF($T11-2009+CY11&gt;0,ROUNDUP($R11*$O11,0),ROUNDUP($R11*$N11,0))))</f>
        <v>#VALUE!</v>
      </c>
      <c r="DA11" s="119" t="e">
        <f t="shared" si="42"/>
        <v>#NUM!</v>
      </c>
      <c r="DB11" s="120" t="e">
        <f t="shared" si="96"/>
        <v>#NUM!</v>
      </c>
      <c r="DC11" s="121" t="str">
        <f t="shared" si="97"/>
        <v/>
      </c>
      <c r="DD11" s="122" t="str">
        <f t="shared" si="98"/>
        <v/>
      </c>
      <c r="DE11" s="124" t="e">
        <f t="shared" si="134"/>
        <v>#NUM!</v>
      </c>
      <c r="DF11" s="108" t="str">
        <f t="shared" si="99"/>
        <v/>
      </c>
      <c r="DG11" s="117">
        <f t="shared" si="135"/>
        <v>119</v>
      </c>
      <c r="DH11" s="118" t="e">
        <f>IF(DG11&lt;=0,0,IF(DG11=1,ROUNDUP($I11*(13-$U11)/12*$O11,0),IF($T11-2009+DG11&gt;0,ROUNDUP($R11*$O11,0),ROUNDUP($R11*$N11,0))))</f>
        <v>#VALUE!</v>
      </c>
      <c r="DI11" s="119" t="e">
        <f t="shared" si="137"/>
        <v>#NUM!</v>
      </c>
      <c r="DJ11" s="120" t="e">
        <f t="shared" si="100"/>
        <v>#NUM!</v>
      </c>
      <c r="DK11" s="121" t="str">
        <f t="shared" si="101"/>
        <v/>
      </c>
      <c r="DL11" s="122" t="str">
        <f t="shared" si="102"/>
        <v/>
      </c>
      <c r="DM11" s="124" t="e">
        <f t="shared" si="138"/>
        <v>#NUM!</v>
      </c>
      <c r="DN11" s="108" t="str">
        <f t="shared" si="103"/>
        <v/>
      </c>
      <c r="DO11" s="117">
        <f t="shared" si="43"/>
        <v>120</v>
      </c>
      <c r="DP11" s="118" t="e">
        <f>IF(DO11&lt;=0,0,IF(DO11=1,ROUNDUP($I11*(13-$U11)/12*$O11,0),IF($T11-2009+DO11&gt;0,ROUNDUP($R11*$O11,0),ROUNDUP($R11*$N11,0))))</f>
        <v>#VALUE!</v>
      </c>
      <c r="DQ11" s="119" t="e">
        <f t="shared" si="139"/>
        <v>#NUM!</v>
      </c>
      <c r="DR11" s="120" t="e">
        <f t="shared" si="140"/>
        <v>#NUM!</v>
      </c>
      <c r="DS11" s="121" t="str">
        <f t="shared" si="104"/>
        <v/>
      </c>
      <c r="DT11" s="122" t="str">
        <f t="shared" si="45"/>
        <v/>
      </c>
      <c r="DU11" s="124" t="e">
        <f t="shared" si="141"/>
        <v>#NUM!</v>
      </c>
      <c r="DV11" s="108" t="str">
        <f t="shared" si="105"/>
        <v/>
      </c>
      <c r="DW11" s="117">
        <f t="shared" si="142"/>
        <v>121</v>
      </c>
      <c r="DX11" s="118" t="e">
        <f>IF(DW11&lt;=0,0,IF(DW11=1,ROUNDUP($I11*(13-$U11)/12*$O11,0),IF($T11-2009+DW11&gt;0,ROUNDUP($R11*$O11,0),ROUNDUP($R11*$N11,0))))</f>
        <v>#VALUE!</v>
      </c>
      <c r="DY11" s="119" t="e">
        <f t="shared" si="107"/>
        <v>#NUM!</v>
      </c>
      <c r="DZ11" s="120" t="e">
        <f t="shared" si="46"/>
        <v>#NUM!</v>
      </c>
      <c r="EA11" s="121" t="str">
        <f t="shared" si="108"/>
        <v/>
      </c>
      <c r="EB11" s="122" t="str">
        <f t="shared" si="109"/>
        <v/>
      </c>
      <c r="EC11" s="124" t="e">
        <f t="shared" si="143"/>
        <v>#NUM!</v>
      </c>
      <c r="ED11" s="108" t="str">
        <f t="shared" si="110"/>
        <v/>
      </c>
      <c r="EE11" s="117">
        <f t="shared" si="111"/>
        <v>122</v>
      </c>
      <c r="EF11" s="118" t="e">
        <f>IF(EE11&lt;=0,0,IF(EE11=1,ROUNDUP($I11*(13-$U11)/12*$O11,0),IF($T11-2009+EE11&gt;0,ROUNDUP($R11*$O11,0),ROUNDUP($R11*$N11,0))))</f>
        <v>#VALUE!</v>
      </c>
      <c r="EG11" s="119" t="e">
        <f t="shared" si="112"/>
        <v>#NUM!</v>
      </c>
      <c r="EH11" s="120" t="e">
        <f t="shared" si="144"/>
        <v>#NUM!</v>
      </c>
      <c r="EI11" s="121" t="str">
        <f t="shared" si="48"/>
        <v/>
      </c>
      <c r="EJ11" s="122" t="str">
        <f t="shared" si="49"/>
        <v/>
      </c>
      <c r="EK11" s="124" t="e">
        <f t="shared" si="145"/>
        <v>#NUM!</v>
      </c>
      <c r="EL11" s="108" t="str">
        <f t="shared" si="113"/>
        <v/>
      </c>
      <c r="EM11" s="117">
        <f t="shared" si="114"/>
        <v>123</v>
      </c>
      <c r="EN11" s="118" t="e">
        <f>IF(EM11&lt;=0,0,IF(EM11=1,ROUNDUP($I11*(13-$U11)/12*$O11,0),IF($T11-2009+EM11&gt;0,ROUNDUP($R11*$O11,0),ROUNDUP($R11*$N11,0))))</f>
        <v>#VALUE!</v>
      </c>
      <c r="EO11" s="119" t="e">
        <f t="shared" si="115"/>
        <v>#NUM!</v>
      </c>
      <c r="EP11" s="120" t="e">
        <f t="shared" si="146"/>
        <v>#NUM!</v>
      </c>
      <c r="EQ11" s="121" t="str">
        <f t="shared" si="51"/>
        <v/>
      </c>
      <c r="ER11" s="122" t="str">
        <f t="shared" si="52"/>
        <v/>
      </c>
      <c r="ES11" s="124" t="e">
        <f t="shared" si="147"/>
        <v>#NUM!</v>
      </c>
      <c r="ET11" s="108" t="str">
        <f t="shared" si="116"/>
        <v/>
      </c>
      <c r="EU11" s="117">
        <f t="shared" si="117"/>
        <v>124</v>
      </c>
      <c r="EV11" s="118" t="e">
        <f>IF(EU11&lt;=0,0,IF(EU11=1,ROUNDUP($I11*(13-$U11)/12*$O11,0),IF($T11-2009+EU11&gt;0,ROUNDUP($R11*$O11,0),ROUNDUP($R11*$N11,0))))</f>
        <v>#VALUE!</v>
      </c>
      <c r="EW11" s="119" t="e">
        <f t="shared" si="118"/>
        <v>#NUM!</v>
      </c>
      <c r="EX11" s="120" t="e">
        <f t="shared" si="148"/>
        <v>#NUM!</v>
      </c>
      <c r="EY11" s="121" t="str">
        <f t="shared" si="54"/>
        <v/>
      </c>
      <c r="EZ11" s="122" t="str">
        <f t="shared" si="55"/>
        <v/>
      </c>
      <c r="FA11" s="124" t="e">
        <f>ES11+EY11</f>
        <v>#NUM!</v>
      </c>
      <c r="FB11" s="108" t="str">
        <f t="shared" si="119"/>
        <v/>
      </c>
      <c r="FC11" s="120" t="str">
        <f t="shared" si="120"/>
        <v>22-6</v>
      </c>
      <c r="FD11" s="120">
        <f t="shared" si="56"/>
        <v>6</v>
      </c>
      <c r="FE11" s="120">
        <f>$D$11</f>
        <v>0</v>
      </c>
      <c r="FF11" s="120">
        <v>22</v>
      </c>
      <c r="FG11" s="307" t="str">
        <f t="shared" si="57"/>
        <v/>
      </c>
      <c r="FH11" s="307" t="str">
        <f t="shared" si="57"/>
        <v/>
      </c>
      <c r="FI11" s="307" t="str">
        <f t="shared" si="58"/>
        <v/>
      </c>
      <c r="FJ11" s="307" t="e">
        <f t="shared" si="59"/>
        <v>#NUM!</v>
      </c>
      <c r="FK11" s="120">
        <f t="shared" si="60"/>
        <v>12</v>
      </c>
      <c r="FP11" s="222"/>
      <c r="FQ11" s="222"/>
      <c r="FR11" s="222"/>
      <c r="FS11" s="222"/>
    </row>
    <row r="12" spans="1:176" s="8" customFormat="1" ht="24" customHeight="1">
      <c r="A12" s="20"/>
      <c r="B12" s="20"/>
      <c r="C12" s="21">
        <v>7</v>
      </c>
      <c r="D12" s="227"/>
      <c r="E12" s="22">
        <v>3</v>
      </c>
      <c r="F12" s="23">
        <v>3</v>
      </c>
      <c r="G12" s="24"/>
      <c r="H12" s="25"/>
      <c r="I12" s="26"/>
      <c r="J12" s="27" t="str">
        <f t="shared" si="0"/>
        <v/>
      </c>
      <c r="K12" s="28">
        <f t="shared" si="1"/>
        <v>0</v>
      </c>
      <c r="L12" s="30"/>
      <c r="M12" s="30"/>
      <c r="N12" s="254" t="str">
        <f>IF(ISERROR(IF(J12="定額",LOOKUP(L12,新償却率!$A$2:$A$50,新償却率!$B$2:$B$50),LOOKUP(L12,償却率!$A$2:$A$50,償却率!$B$2:$B$50))),"",(IF(J12="定額",LOOKUP(L12,新償却率!$A$2:$A$50,新償却率!$B$2:$B$50),LOOKUP(L12,償却率!$A$2:$A$50,償却率!$B$2:$B$50))))</f>
        <v/>
      </c>
      <c r="O12" s="254" t="str">
        <f>IF(ISERROR(IF(J12="定額",LOOKUP(M12,新償却率!$A$2:$A$50,新償却率!$B$2:$B$50),LOOKUP(M12,償却率!$A$2:$A$50,償却率!$B$2:$B$50))),"",(IF(J12="定額",LOOKUP(M12,新償却率!$A$2:$A$50,新償却率!$B$2:$B$50),LOOKUP(M12,償却率!$A$2:$A$50,償却率!$B$2:$B$50))))</f>
        <v/>
      </c>
      <c r="P12" s="29">
        <f t="shared" si="2"/>
        <v>-1</v>
      </c>
      <c r="Q12" s="29">
        <f t="shared" si="3"/>
        <v>-1</v>
      </c>
      <c r="R12" s="29">
        <f t="shared" si="4"/>
        <v>0</v>
      </c>
      <c r="S12" s="30"/>
      <c r="T12" s="31">
        <f t="shared" si="61"/>
        <v>1900</v>
      </c>
      <c r="U12" s="31">
        <f t="shared" si="5"/>
        <v>1</v>
      </c>
      <c r="V12" s="31">
        <f t="shared" si="6"/>
        <v>0</v>
      </c>
      <c r="W12" s="32" t="e">
        <f t="shared" si="62"/>
        <v>#NUM!</v>
      </c>
      <c r="X12" s="33" t="e">
        <f t="shared" si="63"/>
        <v>#NUM!</v>
      </c>
      <c r="Y12" s="33" t="e">
        <f t="shared" si="64"/>
        <v>#VALUE!</v>
      </c>
      <c r="Z12" s="34">
        <f t="shared" si="65"/>
        <v>107</v>
      </c>
      <c r="AA12" s="34">
        <f t="shared" si="66"/>
        <v>11</v>
      </c>
      <c r="AB12" s="34">
        <f>IF($W$3&gt;G12,DATEDIF(G12,$W$3,"Yd"),0)</f>
        <v>366</v>
      </c>
      <c r="AC12" s="35" t="e">
        <f t="shared" si="67"/>
        <v>#NUM!</v>
      </c>
      <c r="AD12" s="36" t="e">
        <f t="shared" si="68"/>
        <v>#NUM!</v>
      </c>
      <c r="AE12" s="94">
        <f t="shared" si="69"/>
        <v>109</v>
      </c>
      <c r="AF12" s="37" t="e">
        <f t="shared" si="7"/>
        <v>#VALUE!</v>
      </c>
      <c r="AG12" s="37" t="e">
        <f t="shared" si="70"/>
        <v>#NUM!</v>
      </c>
      <c r="AH12" s="8" t="e">
        <f t="shared" si="8"/>
        <v>#NUM!</v>
      </c>
      <c r="AI12" s="39" t="str">
        <f t="shared" si="9"/>
        <v/>
      </c>
      <c r="AJ12" s="89" t="e">
        <f t="shared" si="71"/>
        <v>#VALUE!</v>
      </c>
      <c r="AK12" s="90" t="e">
        <f t="shared" si="72"/>
        <v>#NUM!</v>
      </c>
      <c r="AL12" s="108" t="e">
        <f t="shared" si="10"/>
        <v>#NUM!</v>
      </c>
      <c r="AM12" s="101">
        <f t="shared" si="73"/>
        <v>110</v>
      </c>
      <c r="AN12" s="38" t="e">
        <f t="shared" si="11"/>
        <v>#VALUE!</v>
      </c>
      <c r="AO12" s="37" t="e">
        <f>IF($T12-2009+AM12&lt;0,0,IF($Q12&lt;=AK12,IF(AK12&lt;$P12,IF(AL12&lt;=$I12*0.01,AL12-1,ROUNDUP((($I12*0.05)-1)/5,0)),0),0))</f>
        <v>#NUM!</v>
      </c>
      <c r="AP12" s="8" t="e">
        <f t="shared" si="122"/>
        <v>#NUM!</v>
      </c>
      <c r="AQ12" s="39" t="str">
        <f t="shared" si="13"/>
        <v/>
      </c>
      <c r="AR12" s="89" t="str">
        <f t="shared" si="74"/>
        <v/>
      </c>
      <c r="AS12" s="90" t="e">
        <f t="shared" si="75"/>
        <v>#NUM!</v>
      </c>
      <c r="AT12" s="91" t="str">
        <f t="shared" si="76"/>
        <v/>
      </c>
      <c r="AU12" s="101">
        <f>IF($G12&lt;=AU$3,DATEDIF($G12,AU$3,"Y"),-DATEDIF(AU$3,$G12,"Y"))</f>
        <v>111</v>
      </c>
      <c r="AV12" s="38" t="e">
        <f t="shared" si="78"/>
        <v>#VALUE!</v>
      </c>
      <c r="AW12" s="37" t="e">
        <f t="shared" si="79"/>
        <v>#NUM!</v>
      </c>
      <c r="AX12" s="8" t="e">
        <f t="shared" si="14"/>
        <v>#NUM!</v>
      </c>
      <c r="AY12" s="121" t="str">
        <f t="shared" si="80"/>
        <v/>
      </c>
      <c r="AZ12" s="122" t="str">
        <f t="shared" si="123"/>
        <v/>
      </c>
      <c r="BA12" s="124" t="e">
        <f t="shared" si="15"/>
        <v>#NUM!</v>
      </c>
      <c r="BB12" s="108" t="str">
        <f>IF(AU12=1,$AD12-AY12,IF(ISERROR(AT12-AY12),"",AT12-AY12))</f>
        <v/>
      </c>
      <c r="BC12" s="117">
        <f>IF($G12&lt;=BC$3,DATEDIF($G12,BC$3,"Y"),-DATEDIF(BC$3,$G12,"Y"))</f>
        <v>112</v>
      </c>
      <c r="BD12" s="118" t="e">
        <f t="shared" si="17"/>
        <v>#VALUE!</v>
      </c>
      <c r="BE12" s="119" t="e">
        <f t="shared" si="18"/>
        <v>#NUM!</v>
      </c>
      <c r="BF12" s="120" t="e">
        <f t="shared" si="19"/>
        <v>#NUM!</v>
      </c>
      <c r="BG12" s="121" t="str">
        <f t="shared" si="20"/>
        <v/>
      </c>
      <c r="BH12" s="122" t="str">
        <f t="shared" si="82"/>
        <v/>
      </c>
      <c r="BI12" s="124" t="e">
        <f t="shared" si="21"/>
        <v>#NUM!</v>
      </c>
      <c r="BJ12" s="108" t="str">
        <f t="shared" si="22"/>
        <v/>
      </c>
      <c r="BK12" s="117">
        <f>IF($G12&lt;=BK$3,DATEDIF($G12,BK$3,"Y"),-DATEDIF(BK$3,$G12,"Y"))</f>
        <v>113</v>
      </c>
      <c r="BL12" s="118" t="e">
        <f t="shared" si="23"/>
        <v>#VALUE!</v>
      </c>
      <c r="BM12" s="119" t="e">
        <f t="shared" si="24"/>
        <v>#NUM!</v>
      </c>
      <c r="BN12" s="120" t="e">
        <f t="shared" si="25"/>
        <v>#NUM!</v>
      </c>
      <c r="BO12" s="121" t="str">
        <f t="shared" si="26"/>
        <v/>
      </c>
      <c r="BP12" s="122" t="str">
        <f t="shared" si="84"/>
        <v/>
      </c>
      <c r="BQ12" s="124" t="e">
        <f t="shared" si="27"/>
        <v>#NUM!</v>
      </c>
      <c r="BR12" s="108" t="str">
        <f t="shared" si="28"/>
        <v/>
      </c>
      <c r="BS12" s="117">
        <f>IF($G12&lt;=BS$3,DATEDIF($G12,BS$3,"Y"),-DATEDIF(BS$3,$G12,"Y"))</f>
        <v>114</v>
      </c>
      <c r="BT12" s="118" t="e">
        <f t="shared" si="29"/>
        <v>#VALUE!</v>
      </c>
      <c r="BU12" s="119" t="e">
        <f t="shared" si="30"/>
        <v>#NUM!</v>
      </c>
      <c r="BV12" s="120" t="e">
        <f t="shared" si="31"/>
        <v>#NUM!</v>
      </c>
      <c r="BW12" s="121" t="str">
        <f t="shared" si="32"/>
        <v/>
      </c>
      <c r="BX12" s="122" t="str">
        <f t="shared" si="86"/>
        <v/>
      </c>
      <c r="BY12" s="124" t="e">
        <f t="shared" si="124"/>
        <v>#NUM!</v>
      </c>
      <c r="BZ12" s="108" t="str">
        <f t="shared" si="33"/>
        <v/>
      </c>
      <c r="CA12" s="117">
        <f>IF($G12&lt;=CA$3,DATEDIF($G12,CA$3,"Y"),-DATEDIF(CA$3,$G12,"Y"))</f>
        <v>115</v>
      </c>
      <c r="CB12" s="118" t="e">
        <f t="shared" si="88"/>
        <v>#VALUE!</v>
      </c>
      <c r="CC12" s="119" t="e">
        <f t="shared" si="34"/>
        <v>#NUM!</v>
      </c>
      <c r="CD12" s="120" t="e">
        <f t="shared" si="35"/>
        <v>#NUM!</v>
      </c>
      <c r="CE12" s="121" t="str">
        <f t="shared" si="36"/>
        <v/>
      </c>
      <c r="CF12" s="122" t="str">
        <f t="shared" si="89"/>
        <v/>
      </c>
      <c r="CG12" s="124" t="e">
        <f t="shared" si="125"/>
        <v>#NUM!</v>
      </c>
      <c r="CH12" s="108" t="str">
        <f t="shared" si="37"/>
        <v/>
      </c>
      <c r="CI12" s="117">
        <f>IF($G12&lt;=CI$3,DATEDIF($G12,CI$3,"Y"),-DATEDIF(CI$3,$G12,"Y"))</f>
        <v>116</v>
      </c>
      <c r="CJ12" s="118" t="e">
        <f t="shared" si="38"/>
        <v>#VALUE!</v>
      </c>
      <c r="CK12" s="119" t="e">
        <f t="shared" si="91"/>
        <v>#NUM!</v>
      </c>
      <c r="CL12" s="120" t="e">
        <f t="shared" si="39"/>
        <v>#NUM!</v>
      </c>
      <c r="CM12" s="121" t="str">
        <f t="shared" si="40"/>
        <v/>
      </c>
      <c r="CN12" s="122" t="str">
        <f t="shared" si="92"/>
        <v/>
      </c>
      <c r="CO12" s="124" t="e">
        <f t="shared" si="126"/>
        <v>#NUM!</v>
      </c>
      <c r="CP12" s="108" t="str">
        <f t="shared" si="93"/>
        <v/>
      </c>
      <c r="CQ12" s="117">
        <f t="shared" si="127"/>
        <v>117</v>
      </c>
      <c r="CR12" s="118" t="e">
        <f t="shared" si="128"/>
        <v>#VALUE!</v>
      </c>
      <c r="CS12" s="119" t="e">
        <f t="shared" si="129"/>
        <v>#NUM!</v>
      </c>
      <c r="CT12" s="120" t="e">
        <f t="shared" si="94"/>
        <v>#NUM!</v>
      </c>
      <c r="CU12" s="121" t="str">
        <f t="shared" si="130"/>
        <v/>
      </c>
      <c r="CV12" s="122" t="str">
        <f t="shared" si="131"/>
        <v/>
      </c>
      <c r="CW12" s="124" t="e">
        <f t="shared" si="132"/>
        <v>#NUM!</v>
      </c>
      <c r="CX12" s="108" t="str">
        <f t="shared" si="41"/>
        <v/>
      </c>
      <c r="CY12" s="117">
        <f t="shared" si="95"/>
        <v>118</v>
      </c>
      <c r="CZ12" s="118" t="e">
        <f t="shared" si="133"/>
        <v>#VALUE!</v>
      </c>
      <c r="DA12" s="119" t="e">
        <f t="shared" si="42"/>
        <v>#NUM!</v>
      </c>
      <c r="DB12" s="120" t="e">
        <f t="shared" si="96"/>
        <v>#NUM!</v>
      </c>
      <c r="DC12" s="121" t="str">
        <f t="shared" si="97"/>
        <v/>
      </c>
      <c r="DD12" s="122" t="str">
        <f t="shared" si="98"/>
        <v/>
      </c>
      <c r="DE12" s="124" t="e">
        <f t="shared" si="134"/>
        <v>#NUM!</v>
      </c>
      <c r="DF12" s="108" t="str">
        <f t="shared" si="99"/>
        <v/>
      </c>
      <c r="DG12" s="117">
        <f t="shared" si="135"/>
        <v>119</v>
      </c>
      <c r="DH12" s="118" t="e">
        <f t="shared" si="136"/>
        <v>#VALUE!</v>
      </c>
      <c r="DI12" s="119" t="e">
        <f t="shared" si="137"/>
        <v>#NUM!</v>
      </c>
      <c r="DJ12" s="120" t="e">
        <f t="shared" si="100"/>
        <v>#NUM!</v>
      </c>
      <c r="DK12" s="121" t="str">
        <f t="shared" si="101"/>
        <v/>
      </c>
      <c r="DL12" s="122" t="str">
        <f t="shared" si="102"/>
        <v/>
      </c>
      <c r="DM12" s="124" t="e">
        <f t="shared" si="138"/>
        <v>#NUM!</v>
      </c>
      <c r="DN12" s="108" t="str">
        <f t="shared" si="103"/>
        <v/>
      </c>
      <c r="DO12" s="117">
        <f t="shared" si="43"/>
        <v>120</v>
      </c>
      <c r="DP12" s="118" t="e">
        <f t="shared" si="44"/>
        <v>#VALUE!</v>
      </c>
      <c r="DQ12" s="119" t="e">
        <f t="shared" si="139"/>
        <v>#NUM!</v>
      </c>
      <c r="DR12" s="120" t="e">
        <f t="shared" si="140"/>
        <v>#NUM!</v>
      </c>
      <c r="DS12" s="121" t="str">
        <f t="shared" si="104"/>
        <v/>
      </c>
      <c r="DT12" s="122" t="str">
        <f t="shared" si="45"/>
        <v/>
      </c>
      <c r="DU12" s="124" t="e">
        <f t="shared" si="141"/>
        <v>#NUM!</v>
      </c>
      <c r="DV12" s="108" t="str">
        <f t="shared" si="105"/>
        <v/>
      </c>
      <c r="DW12" s="117">
        <f t="shared" si="142"/>
        <v>121</v>
      </c>
      <c r="DX12" s="118" t="e">
        <f t="shared" si="106"/>
        <v>#VALUE!</v>
      </c>
      <c r="DY12" s="119" t="e">
        <f t="shared" si="107"/>
        <v>#NUM!</v>
      </c>
      <c r="DZ12" s="120" t="e">
        <f t="shared" si="46"/>
        <v>#NUM!</v>
      </c>
      <c r="EA12" s="121" t="str">
        <f t="shared" si="108"/>
        <v/>
      </c>
      <c r="EB12" s="122" t="str">
        <f t="shared" si="109"/>
        <v/>
      </c>
      <c r="EC12" s="124" t="e">
        <f t="shared" si="143"/>
        <v>#NUM!</v>
      </c>
      <c r="ED12" s="108" t="str">
        <f t="shared" si="110"/>
        <v/>
      </c>
      <c r="EE12" s="117">
        <f t="shared" si="111"/>
        <v>122</v>
      </c>
      <c r="EF12" s="118" t="e">
        <f t="shared" si="47"/>
        <v>#VALUE!</v>
      </c>
      <c r="EG12" s="119" t="e">
        <f t="shared" si="112"/>
        <v>#NUM!</v>
      </c>
      <c r="EH12" s="120" t="e">
        <f t="shared" si="144"/>
        <v>#NUM!</v>
      </c>
      <c r="EI12" s="121" t="str">
        <f t="shared" si="48"/>
        <v/>
      </c>
      <c r="EJ12" s="122" t="str">
        <f t="shared" si="49"/>
        <v/>
      </c>
      <c r="EK12" s="124" t="e">
        <f t="shared" si="145"/>
        <v>#NUM!</v>
      </c>
      <c r="EL12" s="108" t="str">
        <f t="shared" si="113"/>
        <v/>
      </c>
      <c r="EM12" s="117">
        <f t="shared" si="114"/>
        <v>123</v>
      </c>
      <c r="EN12" s="118" t="e">
        <f t="shared" si="50"/>
        <v>#VALUE!</v>
      </c>
      <c r="EO12" s="119" t="e">
        <f t="shared" si="115"/>
        <v>#NUM!</v>
      </c>
      <c r="EP12" s="120" t="e">
        <f t="shared" si="146"/>
        <v>#NUM!</v>
      </c>
      <c r="EQ12" s="121" t="str">
        <f t="shared" si="51"/>
        <v/>
      </c>
      <c r="ER12" s="122" t="str">
        <f t="shared" si="52"/>
        <v/>
      </c>
      <c r="ES12" s="124" t="e">
        <f t="shared" si="147"/>
        <v>#NUM!</v>
      </c>
      <c r="ET12" s="108" t="str">
        <f t="shared" si="116"/>
        <v/>
      </c>
      <c r="EU12" s="117">
        <f t="shared" si="117"/>
        <v>124</v>
      </c>
      <c r="EV12" s="118" t="e">
        <f t="shared" si="53"/>
        <v>#VALUE!</v>
      </c>
      <c r="EW12" s="119" t="e">
        <f t="shared" si="118"/>
        <v>#NUM!</v>
      </c>
      <c r="EX12" s="120" t="e">
        <f t="shared" si="148"/>
        <v>#NUM!</v>
      </c>
      <c r="EY12" s="121" t="str">
        <f t="shared" si="54"/>
        <v/>
      </c>
      <c r="EZ12" s="122" t="str">
        <f t="shared" si="55"/>
        <v/>
      </c>
      <c r="FA12" s="124" t="e">
        <f>ES12+EY12</f>
        <v>#NUM!</v>
      </c>
      <c r="FB12" s="108" t="str">
        <f t="shared" si="119"/>
        <v/>
      </c>
      <c r="FC12" s="120" t="str">
        <f t="shared" si="120"/>
        <v>22-7</v>
      </c>
      <c r="FD12" s="120">
        <f t="shared" si="56"/>
        <v>7</v>
      </c>
      <c r="FE12" s="120">
        <f>$D$12</f>
        <v>0</v>
      </c>
      <c r="FF12" s="120">
        <v>22</v>
      </c>
      <c r="FG12" s="307" t="str">
        <f t="shared" si="57"/>
        <v/>
      </c>
      <c r="FH12" s="307" t="str">
        <f t="shared" si="57"/>
        <v/>
      </c>
      <c r="FI12" s="307" t="str">
        <f t="shared" si="58"/>
        <v/>
      </c>
      <c r="FJ12" s="307" t="e">
        <f t="shared" si="59"/>
        <v>#NUM!</v>
      </c>
      <c r="FK12" s="120">
        <f t="shared" si="60"/>
        <v>12</v>
      </c>
      <c r="FP12" s="222"/>
      <c r="FQ12" s="222"/>
      <c r="FR12" s="222"/>
      <c r="FS12" s="222"/>
    </row>
    <row r="13" spans="1:176" s="8" customFormat="1" ht="24" customHeight="1">
      <c r="A13" s="20"/>
      <c r="B13" s="20"/>
      <c r="C13" s="21">
        <v>8</v>
      </c>
      <c r="D13" s="227"/>
      <c r="E13" s="22">
        <v>3</v>
      </c>
      <c r="F13" s="23">
        <v>3</v>
      </c>
      <c r="G13" s="24"/>
      <c r="H13" s="25"/>
      <c r="I13" s="26"/>
      <c r="J13" s="27" t="str">
        <f t="shared" si="0"/>
        <v/>
      </c>
      <c r="K13" s="28">
        <f t="shared" si="1"/>
        <v>0</v>
      </c>
      <c r="L13" s="30"/>
      <c r="M13" s="30"/>
      <c r="N13" s="254" t="str">
        <f>IF(ISERROR(IF(J13="定額",LOOKUP(L13,新償却率!$A$2:$A$50,新償却率!$B$2:$B$50),LOOKUP(L13,償却率!$A$2:$A$50,償却率!$B$2:$B$50))),"",(IF(J13="定額",LOOKUP(L13,新償却率!$A$2:$A$50,新償却率!$B$2:$B$50),LOOKUP(L13,償却率!$A$2:$A$50,償却率!$B$2:$B$50))))</f>
        <v/>
      </c>
      <c r="O13" s="254" t="str">
        <f>IF(ISERROR(IF(J13="定額",LOOKUP(M13,新償却率!$A$2:$A$50,新償却率!$B$2:$B$50),LOOKUP(M13,償却率!$A$2:$A$50,償却率!$B$2:$B$50))),"",(IF(J13="定額",LOOKUP(M13,新償却率!$A$2:$A$50,新償却率!$B$2:$B$50),LOOKUP(M13,償却率!$A$2:$A$50,償却率!$B$2:$B$50))))</f>
        <v/>
      </c>
      <c r="P13" s="29">
        <f t="shared" si="2"/>
        <v>-1</v>
      </c>
      <c r="Q13" s="29">
        <f t="shared" si="3"/>
        <v>-1</v>
      </c>
      <c r="R13" s="29">
        <f t="shared" si="4"/>
        <v>0</v>
      </c>
      <c r="S13" s="30"/>
      <c r="T13" s="31">
        <f t="shared" si="61"/>
        <v>1900</v>
      </c>
      <c r="U13" s="31">
        <f t="shared" si="5"/>
        <v>1</v>
      </c>
      <c r="V13" s="31">
        <f t="shared" si="6"/>
        <v>0</v>
      </c>
      <c r="W13" s="32" t="e">
        <f t="shared" si="62"/>
        <v>#NUM!</v>
      </c>
      <c r="X13" s="33" t="e">
        <f t="shared" si="63"/>
        <v>#NUM!</v>
      </c>
      <c r="Y13" s="33" t="e">
        <f t="shared" si="64"/>
        <v>#VALUE!</v>
      </c>
      <c r="Z13" s="34">
        <f t="shared" si="65"/>
        <v>107</v>
      </c>
      <c r="AA13" s="34">
        <f t="shared" si="66"/>
        <v>11</v>
      </c>
      <c r="AB13" s="34">
        <f t="shared" si="121"/>
        <v>366</v>
      </c>
      <c r="AC13" s="35" t="e">
        <f t="shared" si="67"/>
        <v>#NUM!</v>
      </c>
      <c r="AD13" s="36" t="e">
        <f t="shared" si="68"/>
        <v>#NUM!</v>
      </c>
      <c r="AE13" s="94">
        <f t="shared" si="69"/>
        <v>109</v>
      </c>
      <c r="AF13" s="37" t="e">
        <f t="shared" si="7"/>
        <v>#VALUE!</v>
      </c>
      <c r="AG13" s="37" t="e">
        <f t="shared" si="70"/>
        <v>#NUM!</v>
      </c>
      <c r="AH13" s="8" t="e">
        <f t="shared" si="8"/>
        <v>#NUM!</v>
      </c>
      <c r="AI13" s="39" t="str">
        <f>IF(ISERROR(AG13+AH13)=TRUE,"",AG13+AH13)</f>
        <v/>
      </c>
      <c r="AJ13" s="89" t="e">
        <f t="shared" si="71"/>
        <v>#VALUE!</v>
      </c>
      <c r="AK13" s="90" t="e">
        <f t="shared" si="72"/>
        <v>#NUM!</v>
      </c>
      <c r="AL13" s="108" t="e">
        <f t="shared" si="10"/>
        <v>#NUM!</v>
      </c>
      <c r="AM13" s="101">
        <f t="shared" si="73"/>
        <v>110</v>
      </c>
      <c r="AN13" s="38" t="e">
        <f t="shared" si="11"/>
        <v>#VALUE!</v>
      </c>
      <c r="AO13" s="37" t="e">
        <f>IF($T13-2009+AM13&lt;0,0,IF($Q13&lt;=AK13,IF(AK13&lt;$P13,IF(AL13&lt;=$I13*0.01,AL13-1,ROUNDUP((($I13*0.05)-1)/5,0)),0),0))</f>
        <v>#NUM!</v>
      </c>
      <c r="AP13" s="8" t="e">
        <f t="shared" si="122"/>
        <v>#NUM!</v>
      </c>
      <c r="AQ13" s="39" t="str">
        <f t="shared" si="13"/>
        <v/>
      </c>
      <c r="AR13" s="89" t="str">
        <f t="shared" si="74"/>
        <v/>
      </c>
      <c r="AS13" s="90" t="e">
        <f t="shared" si="75"/>
        <v>#NUM!</v>
      </c>
      <c r="AT13" s="91" t="str">
        <f t="shared" si="76"/>
        <v/>
      </c>
      <c r="AU13" s="101">
        <f t="shared" si="77"/>
        <v>111</v>
      </c>
      <c r="AV13" s="38" t="e">
        <f>IF(AU13&lt;=0,0,IF(AU13=1,ROUNDUP($I13*(13-$U13)/12*$O13,0),IF($T13-2009+AU13&gt;0,ROUNDUP($R13*$O13,0),ROUNDUP($R13*$N13,0))))</f>
        <v>#VALUE!</v>
      </c>
      <c r="AW13" s="37" t="e">
        <f t="shared" si="79"/>
        <v>#NUM!</v>
      </c>
      <c r="AX13" s="8" t="e">
        <f t="shared" si="14"/>
        <v>#NUM!</v>
      </c>
      <c r="AY13" s="121" t="str">
        <f t="shared" si="80"/>
        <v/>
      </c>
      <c r="AZ13" s="122" t="str">
        <f t="shared" si="123"/>
        <v/>
      </c>
      <c r="BA13" s="124" t="e">
        <f t="shared" si="15"/>
        <v>#NUM!</v>
      </c>
      <c r="BB13" s="108" t="str">
        <f t="shared" si="16"/>
        <v/>
      </c>
      <c r="BC13" s="117">
        <f t="shared" si="81"/>
        <v>112</v>
      </c>
      <c r="BD13" s="118" t="e">
        <f t="shared" si="17"/>
        <v>#VALUE!</v>
      </c>
      <c r="BE13" s="119" t="e">
        <f t="shared" si="18"/>
        <v>#NUM!</v>
      </c>
      <c r="BF13" s="120" t="e">
        <f t="shared" si="19"/>
        <v>#NUM!</v>
      </c>
      <c r="BG13" s="121" t="str">
        <f t="shared" si="20"/>
        <v/>
      </c>
      <c r="BH13" s="122" t="str">
        <f t="shared" si="82"/>
        <v/>
      </c>
      <c r="BI13" s="124" t="e">
        <f t="shared" si="21"/>
        <v>#NUM!</v>
      </c>
      <c r="BJ13" s="108" t="str">
        <f t="shared" si="22"/>
        <v/>
      </c>
      <c r="BK13" s="117">
        <f t="shared" si="83"/>
        <v>113</v>
      </c>
      <c r="BL13" s="118" t="e">
        <f t="shared" si="23"/>
        <v>#VALUE!</v>
      </c>
      <c r="BM13" s="119" t="e">
        <f t="shared" si="24"/>
        <v>#NUM!</v>
      </c>
      <c r="BN13" s="120" t="e">
        <f t="shared" si="25"/>
        <v>#NUM!</v>
      </c>
      <c r="BO13" s="121" t="str">
        <f t="shared" si="26"/>
        <v/>
      </c>
      <c r="BP13" s="122" t="str">
        <f t="shared" si="84"/>
        <v/>
      </c>
      <c r="BQ13" s="124" t="e">
        <f t="shared" si="27"/>
        <v>#NUM!</v>
      </c>
      <c r="BR13" s="108" t="str">
        <f t="shared" si="28"/>
        <v/>
      </c>
      <c r="BS13" s="117">
        <f t="shared" si="85"/>
        <v>114</v>
      </c>
      <c r="BT13" s="118" t="e">
        <f t="shared" si="29"/>
        <v>#VALUE!</v>
      </c>
      <c r="BU13" s="119" t="e">
        <f t="shared" si="30"/>
        <v>#NUM!</v>
      </c>
      <c r="BV13" s="120" t="e">
        <f t="shared" si="31"/>
        <v>#NUM!</v>
      </c>
      <c r="BW13" s="121" t="str">
        <f t="shared" si="32"/>
        <v/>
      </c>
      <c r="BX13" s="122" t="str">
        <f t="shared" si="86"/>
        <v/>
      </c>
      <c r="BY13" s="124" t="e">
        <f t="shared" si="124"/>
        <v>#NUM!</v>
      </c>
      <c r="BZ13" s="108" t="str">
        <f t="shared" si="33"/>
        <v/>
      </c>
      <c r="CA13" s="117">
        <f t="shared" si="87"/>
        <v>115</v>
      </c>
      <c r="CB13" s="118" t="e">
        <f t="shared" si="88"/>
        <v>#VALUE!</v>
      </c>
      <c r="CC13" s="119" t="e">
        <f t="shared" si="34"/>
        <v>#NUM!</v>
      </c>
      <c r="CD13" s="120" t="e">
        <f t="shared" si="35"/>
        <v>#NUM!</v>
      </c>
      <c r="CE13" s="121" t="str">
        <f t="shared" si="36"/>
        <v/>
      </c>
      <c r="CF13" s="122" t="str">
        <f t="shared" si="89"/>
        <v/>
      </c>
      <c r="CG13" s="124" t="e">
        <f t="shared" si="125"/>
        <v>#NUM!</v>
      </c>
      <c r="CH13" s="108" t="str">
        <f t="shared" si="37"/>
        <v/>
      </c>
      <c r="CI13" s="117">
        <f t="shared" si="90"/>
        <v>116</v>
      </c>
      <c r="CJ13" s="118" t="e">
        <f t="shared" si="38"/>
        <v>#VALUE!</v>
      </c>
      <c r="CK13" s="119" t="e">
        <f t="shared" si="91"/>
        <v>#NUM!</v>
      </c>
      <c r="CL13" s="120" t="e">
        <f t="shared" si="39"/>
        <v>#NUM!</v>
      </c>
      <c r="CM13" s="121" t="str">
        <f t="shared" si="40"/>
        <v/>
      </c>
      <c r="CN13" s="122" t="str">
        <f t="shared" si="92"/>
        <v/>
      </c>
      <c r="CO13" s="124" t="e">
        <f t="shared" si="126"/>
        <v>#NUM!</v>
      </c>
      <c r="CP13" s="108" t="str">
        <f t="shared" si="93"/>
        <v/>
      </c>
      <c r="CQ13" s="117">
        <f t="shared" si="127"/>
        <v>117</v>
      </c>
      <c r="CR13" s="118" t="e">
        <f t="shared" si="128"/>
        <v>#VALUE!</v>
      </c>
      <c r="CS13" s="119" t="e">
        <f t="shared" si="129"/>
        <v>#NUM!</v>
      </c>
      <c r="CT13" s="120" t="e">
        <f t="shared" si="94"/>
        <v>#NUM!</v>
      </c>
      <c r="CU13" s="121" t="str">
        <f t="shared" si="130"/>
        <v/>
      </c>
      <c r="CV13" s="122" t="str">
        <f t="shared" si="131"/>
        <v/>
      </c>
      <c r="CW13" s="124" t="e">
        <f t="shared" si="132"/>
        <v>#NUM!</v>
      </c>
      <c r="CX13" s="108" t="str">
        <f t="shared" si="41"/>
        <v/>
      </c>
      <c r="CY13" s="117">
        <f t="shared" si="95"/>
        <v>118</v>
      </c>
      <c r="CZ13" s="118" t="e">
        <f t="shared" si="133"/>
        <v>#VALUE!</v>
      </c>
      <c r="DA13" s="119" t="e">
        <f t="shared" si="42"/>
        <v>#NUM!</v>
      </c>
      <c r="DB13" s="120" t="e">
        <f t="shared" si="96"/>
        <v>#NUM!</v>
      </c>
      <c r="DC13" s="121" t="str">
        <f t="shared" si="97"/>
        <v/>
      </c>
      <c r="DD13" s="122" t="str">
        <f t="shared" si="98"/>
        <v/>
      </c>
      <c r="DE13" s="124" t="e">
        <f t="shared" si="134"/>
        <v>#NUM!</v>
      </c>
      <c r="DF13" s="108" t="str">
        <f t="shared" si="99"/>
        <v/>
      </c>
      <c r="DG13" s="117">
        <f t="shared" si="135"/>
        <v>119</v>
      </c>
      <c r="DH13" s="118" t="e">
        <f t="shared" si="136"/>
        <v>#VALUE!</v>
      </c>
      <c r="DI13" s="119" t="e">
        <f t="shared" si="137"/>
        <v>#NUM!</v>
      </c>
      <c r="DJ13" s="120" t="e">
        <f t="shared" si="100"/>
        <v>#NUM!</v>
      </c>
      <c r="DK13" s="121" t="str">
        <f t="shared" si="101"/>
        <v/>
      </c>
      <c r="DL13" s="122" t="str">
        <f t="shared" si="102"/>
        <v/>
      </c>
      <c r="DM13" s="124" t="e">
        <f t="shared" si="138"/>
        <v>#NUM!</v>
      </c>
      <c r="DN13" s="108" t="str">
        <f t="shared" si="103"/>
        <v/>
      </c>
      <c r="DO13" s="117">
        <f t="shared" si="43"/>
        <v>120</v>
      </c>
      <c r="DP13" s="118" t="e">
        <f t="shared" si="44"/>
        <v>#VALUE!</v>
      </c>
      <c r="DQ13" s="119" t="e">
        <f t="shared" si="139"/>
        <v>#NUM!</v>
      </c>
      <c r="DR13" s="120" t="e">
        <f t="shared" si="140"/>
        <v>#NUM!</v>
      </c>
      <c r="DS13" s="121" t="str">
        <f t="shared" si="104"/>
        <v/>
      </c>
      <c r="DT13" s="122" t="str">
        <f t="shared" si="45"/>
        <v/>
      </c>
      <c r="DU13" s="124" t="e">
        <f t="shared" si="141"/>
        <v>#NUM!</v>
      </c>
      <c r="DV13" s="108" t="str">
        <f t="shared" si="105"/>
        <v/>
      </c>
      <c r="DW13" s="117">
        <f t="shared" si="142"/>
        <v>121</v>
      </c>
      <c r="DX13" s="118" t="e">
        <f t="shared" si="106"/>
        <v>#VALUE!</v>
      </c>
      <c r="DY13" s="119" t="e">
        <f t="shared" si="107"/>
        <v>#NUM!</v>
      </c>
      <c r="DZ13" s="120" t="e">
        <f t="shared" si="46"/>
        <v>#NUM!</v>
      </c>
      <c r="EA13" s="121" t="str">
        <f t="shared" si="108"/>
        <v/>
      </c>
      <c r="EB13" s="122" t="str">
        <f t="shared" si="109"/>
        <v/>
      </c>
      <c r="EC13" s="124" t="e">
        <f t="shared" si="143"/>
        <v>#NUM!</v>
      </c>
      <c r="ED13" s="108" t="str">
        <f t="shared" si="110"/>
        <v/>
      </c>
      <c r="EE13" s="117">
        <f t="shared" si="111"/>
        <v>122</v>
      </c>
      <c r="EF13" s="118" t="e">
        <f t="shared" si="47"/>
        <v>#VALUE!</v>
      </c>
      <c r="EG13" s="119" t="e">
        <f t="shared" si="112"/>
        <v>#NUM!</v>
      </c>
      <c r="EH13" s="120" t="e">
        <f t="shared" si="144"/>
        <v>#NUM!</v>
      </c>
      <c r="EI13" s="121" t="str">
        <f t="shared" si="48"/>
        <v/>
      </c>
      <c r="EJ13" s="122" t="str">
        <f t="shared" si="49"/>
        <v/>
      </c>
      <c r="EK13" s="124" t="e">
        <f t="shared" si="145"/>
        <v>#NUM!</v>
      </c>
      <c r="EL13" s="108" t="str">
        <f t="shared" si="113"/>
        <v/>
      </c>
      <c r="EM13" s="117">
        <f t="shared" si="114"/>
        <v>123</v>
      </c>
      <c r="EN13" s="118" t="e">
        <f t="shared" si="50"/>
        <v>#VALUE!</v>
      </c>
      <c r="EO13" s="119" t="e">
        <f t="shared" si="115"/>
        <v>#NUM!</v>
      </c>
      <c r="EP13" s="120" t="e">
        <f t="shared" si="146"/>
        <v>#NUM!</v>
      </c>
      <c r="EQ13" s="121" t="str">
        <f t="shared" si="51"/>
        <v/>
      </c>
      <c r="ER13" s="122" t="str">
        <f t="shared" si="52"/>
        <v/>
      </c>
      <c r="ES13" s="124" t="e">
        <f t="shared" si="147"/>
        <v>#NUM!</v>
      </c>
      <c r="ET13" s="108" t="str">
        <f t="shared" si="116"/>
        <v/>
      </c>
      <c r="EU13" s="117">
        <f t="shared" si="117"/>
        <v>124</v>
      </c>
      <c r="EV13" s="118" t="e">
        <f t="shared" si="53"/>
        <v>#VALUE!</v>
      </c>
      <c r="EW13" s="119" t="e">
        <f t="shared" si="118"/>
        <v>#NUM!</v>
      </c>
      <c r="EX13" s="120" t="e">
        <f t="shared" si="148"/>
        <v>#NUM!</v>
      </c>
      <c r="EY13" s="121" t="str">
        <f t="shared" si="54"/>
        <v/>
      </c>
      <c r="EZ13" s="122" t="str">
        <f t="shared" si="55"/>
        <v/>
      </c>
      <c r="FA13" s="124" t="e">
        <f>ES13+EY13</f>
        <v>#NUM!</v>
      </c>
      <c r="FB13" s="108" t="str">
        <f t="shared" si="119"/>
        <v/>
      </c>
      <c r="FC13" s="120" t="str">
        <f t="shared" si="120"/>
        <v>22-8</v>
      </c>
      <c r="FD13" s="120">
        <f t="shared" si="56"/>
        <v>8</v>
      </c>
      <c r="FE13" s="120">
        <f>$D$13</f>
        <v>0</v>
      </c>
      <c r="FF13" s="120">
        <v>22</v>
      </c>
      <c r="FG13" s="307" t="str">
        <f t="shared" si="57"/>
        <v/>
      </c>
      <c r="FH13" s="307" t="str">
        <f t="shared" si="57"/>
        <v/>
      </c>
      <c r="FI13" s="307" t="str">
        <f t="shared" si="58"/>
        <v/>
      </c>
      <c r="FJ13" s="307" t="e">
        <f t="shared" si="59"/>
        <v>#NUM!</v>
      </c>
      <c r="FK13" s="120">
        <f t="shared" si="60"/>
        <v>12</v>
      </c>
      <c r="FP13" s="222"/>
      <c r="FQ13" s="222"/>
      <c r="FR13" s="222"/>
      <c r="FS13" s="222"/>
    </row>
    <row r="14" spans="1:176" ht="24" customHeight="1" thickBot="1">
      <c r="A14" s="1"/>
      <c r="B14" s="1"/>
      <c r="C14" s="1"/>
      <c r="D14" s="375" t="s">
        <v>171</v>
      </c>
      <c r="E14" s="375"/>
      <c r="F14" s="375"/>
      <c r="G14" s="375"/>
      <c r="H14" s="375"/>
      <c r="I14" s="375"/>
      <c r="J14" s="375"/>
      <c r="K14" s="375"/>
      <c r="L14" s="375"/>
      <c r="M14" s="375"/>
      <c r="N14" s="375"/>
      <c r="O14" s="375"/>
      <c r="P14" s="375"/>
      <c r="Q14" s="375"/>
      <c r="R14" s="375"/>
      <c r="S14" s="375"/>
      <c r="T14" s="40"/>
      <c r="U14" s="41"/>
      <c r="V14" s="42"/>
      <c r="W14" s="41"/>
      <c r="X14" s="43"/>
      <c r="Y14" s="43"/>
      <c r="Z14" s="43"/>
      <c r="AA14" s="43"/>
      <c r="AB14" s="43"/>
      <c r="AC14" s="43"/>
      <c r="AD14" s="44"/>
      <c r="AE14" s="95"/>
      <c r="AI14" s="45"/>
      <c r="AJ14" s="374" t="e">
        <f>SUM(AJ6:AJ13)</f>
        <v>#VALUE!</v>
      </c>
      <c r="AK14" s="369"/>
      <c r="AL14" s="370"/>
      <c r="AQ14" s="45"/>
      <c r="AR14" s="374">
        <f>SUM(AR6:AR13)</f>
        <v>0</v>
      </c>
      <c r="AS14" s="369"/>
      <c r="AT14" s="370"/>
      <c r="AU14" s="107"/>
      <c r="AY14" s="46"/>
      <c r="AZ14" s="376">
        <f>SUM(AZ6:AZ13)</f>
        <v>0</v>
      </c>
      <c r="BA14" s="376"/>
      <c r="BB14" s="377"/>
      <c r="BC14" s="107"/>
      <c r="BG14" s="45"/>
      <c r="BH14" s="369">
        <f>SUM(BH6:BH13)</f>
        <v>0</v>
      </c>
      <c r="BI14" s="369"/>
      <c r="BJ14" s="370"/>
      <c r="BK14" s="107"/>
      <c r="BM14" s="37"/>
      <c r="BO14" s="45"/>
      <c r="BP14" s="369">
        <f>SUM(BP6:BP13)</f>
        <v>0</v>
      </c>
      <c r="BQ14" s="369"/>
      <c r="BR14" s="370"/>
      <c r="BS14" s="107"/>
      <c r="BW14" s="45"/>
      <c r="BX14" s="369">
        <f>SUM(BX6:BX13)</f>
        <v>0</v>
      </c>
      <c r="BY14" s="369"/>
      <c r="BZ14" s="370"/>
      <c r="CA14" s="107"/>
      <c r="CE14" s="45"/>
      <c r="CF14" s="369">
        <f>SUM(CF6:CF13)</f>
        <v>0</v>
      </c>
      <c r="CG14" s="369"/>
      <c r="CH14" s="370"/>
      <c r="CI14" s="107"/>
      <c r="CM14" s="45"/>
      <c r="CN14" s="369">
        <f>SUM(CN6:CN13)</f>
        <v>0</v>
      </c>
      <c r="CO14" s="369"/>
      <c r="CP14" s="370"/>
      <c r="CQ14" s="107"/>
      <c r="CU14" s="45"/>
      <c r="CV14" s="369">
        <f>SUM(CV6:CV13)</f>
        <v>0</v>
      </c>
      <c r="CW14" s="369"/>
      <c r="CX14" s="370"/>
      <c r="CY14" s="107"/>
      <c r="DC14" s="45"/>
      <c r="DD14" s="369">
        <f>SUM(DD6:DD13)</f>
        <v>0</v>
      </c>
      <c r="DE14" s="369"/>
      <c r="DF14" s="370"/>
      <c r="DG14" s="107"/>
      <c r="DK14" s="45"/>
      <c r="DL14" s="369">
        <f>SUM(DL6:DL13)</f>
        <v>0</v>
      </c>
      <c r="DM14" s="369"/>
      <c r="DN14" s="370"/>
      <c r="DO14" s="107"/>
      <c r="DS14" s="45"/>
      <c r="DT14" s="369">
        <f>SUM(DT6:DT13)</f>
        <v>0</v>
      </c>
      <c r="DU14" s="369"/>
      <c r="DV14" s="370"/>
      <c r="DW14" s="107"/>
      <c r="EA14" s="45"/>
      <c r="EB14" s="369">
        <f>SUM(EB6:EB13)</f>
        <v>0</v>
      </c>
      <c r="EC14" s="369"/>
      <c r="ED14" s="370"/>
      <c r="EE14" s="107"/>
      <c r="EI14" s="45"/>
      <c r="EJ14" s="369">
        <f>SUM(EJ6:EJ13)</f>
        <v>0</v>
      </c>
      <c r="EK14" s="369"/>
      <c r="EL14" s="370"/>
      <c r="EM14" s="107"/>
      <c r="EQ14" s="45"/>
      <c r="ER14" s="369">
        <f>SUM(ER6:ER13)</f>
        <v>0</v>
      </c>
      <c r="ES14" s="369"/>
      <c r="ET14" s="370"/>
      <c r="EU14" s="107"/>
      <c r="EY14" s="45"/>
      <c r="EZ14" s="369">
        <f>SUM(EZ6:EZ13)</f>
        <v>0</v>
      </c>
      <c r="FA14" s="369"/>
      <c r="FB14" s="370"/>
      <c r="FC14" s="120" t="str">
        <f t="shared" si="120"/>
        <v>23-1</v>
      </c>
      <c r="FD14" s="120">
        <f t="shared" ref="FD14:FD21" si="150">C6</f>
        <v>1</v>
      </c>
      <c r="FE14" s="120">
        <f>$D$6</f>
        <v>0</v>
      </c>
      <c r="FF14" s="120">
        <v>23</v>
      </c>
      <c r="FG14" s="307" t="str">
        <f t="shared" ref="FG14:FH21" si="151">BG6</f>
        <v/>
      </c>
      <c r="FH14" s="307" t="str">
        <f t="shared" si="151"/>
        <v/>
      </c>
      <c r="FI14" s="307" t="str">
        <f t="shared" ref="FI14:FI21" si="152">BJ6</f>
        <v/>
      </c>
      <c r="FJ14" s="109" t="e">
        <f t="shared" ref="FJ14:FJ21" si="153">IF(BE6&gt;0,"均等償却","")</f>
        <v>#NUM!</v>
      </c>
      <c r="FK14" s="120">
        <f t="shared" ref="FK14:FK21" si="154">IF(BC6&lt;1,0,IF(BC6=1,13-$U6,12))</f>
        <v>12</v>
      </c>
      <c r="FL14" s="8"/>
      <c r="FM14" s="8"/>
      <c r="FN14" s="8"/>
      <c r="FO14" s="8"/>
      <c r="FP14" s="222"/>
      <c r="FQ14" s="222"/>
      <c r="FR14" s="222"/>
      <c r="FT14" s="8"/>
    </row>
    <row r="15" spans="1:176" ht="24" customHeight="1" thickTop="1">
      <c r="A15" s="1"/>
      <c r="B15" s="1"/>
      <c r="D15" s="16"/>
      <c r="E15" s="16"/>
      <c r="F15" s="16"/>
      <c r="G15" s="16"/>
      <c r="H15" s="16"/>
      <c r="J15" s="16"/>
      <c r="K15" s="16"/>
      <c r="L15" s="16"/>
      <c r="M15" s="16"/>
      <c r="N15" s="16"/>
      <c r="O15" s="16"/>
      <c r="P15" s="48"/>
      <c r="Q15" s="48"/>
      <c r="R15" s="48"/>
      <c r="Z15" s="49"/>
      <c r="AA15" s="49"/>
      <c r="AB15" s="49"/>
      <c r="AC15" s="49"/>
      <c r="AD15" s="49"/>
      <c r="AE15" s="95"/>
      <c r="AF15" s="16"/>
      <c r="AG15" s="16"/>
      <c r="AH15" s="16"/>
      <c r="AI15" s="16"/>
      <c r="AJ15" s="16"/>
      <c r="AK15" s="16"/>
      <c r="AL15" s="16"/>
      <c r="AM15" s="103"/>
      <c r="AN15" s="16"/>
      <c r="AO15" s="16"/>
      <c r="AP15" s="16"/>
      <c r="AQ15" s="16"/>
      <c r="AR15" s="16"/>
      <c r="AS15" s="16"/>
      <c r="AT15" s="10"/>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t="s">
        <v>173</v>
      </c>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FC15" s="120" t="str">
        <f t="shared" si="120"/>
        <v>23-2</v>
      </c>
      <c r="FD15" s="120">
        <f t="shared" si="150"/>
        <v>2</v>
      </c>
      <c r="FE15" s="120">
        <f>$D$7</f>
        <v>0</v>
      </c>
      <c r="FF15" s="120">
        <v>23</v>
      </c>
      <c r="FG15" s="307" t="str">
        <f t="shared" si="151"/>
        <v/>
      </c>
      <c r="FH15" s="307" t="str">
        <f t="shared" si="151"/>
        <v/>
      </c>
      <c r="FI15" s="307" t="str">
        <f t="shared" si="152"/>
        <v/>
      </c>
      <c r="FJ15" s="109" t="e">
        <f t="shared" si="153"/>
        <v>#NUM!</v>
      </c>
      <c r="FK15" s="120">
        <f t="shared" si="154"/>
        <v>12</v>
      </c>
      <c r="FL15" s="8"/>
      <c r="FM15" s="8"/>
      <c r="FN15" s="8"/>
      <c r="FO15" s="8"/>
      <c r="FP15" s="222"/>
      <c r="FQ15" s="222"/>
      <c r="FR15" s="222"/>
      <c r="FT15" s="8"/>
    </row>
    <row r="16" spans="1:176" ht="24" customHeight="1">
      <c r="A16" s="1"/>
      <c r="B16" s="1"/>
      <c r="D16" s="16" t="s">
        <v>172</v>
      </c>
      <c r="E16" s="16"/>
      <c r="F16" s="16"/>
      <c r="G16" s="16"/>
      <c r="H16" s="16"/>
      <c r="J16" s="16"/>
      <c r="K16" s="16"/>
      <c r="L16" s="16"/>
      <c r="M16" s="16"/>
      <c r="N16" s="16"/>
      <c r="O16" s="16"/>
      <c r="P16" s="48"/>
      <c r="Q16" s="48"/>
      <c r="R16" s="48"/>
      <c r="S16" s="16"/>
      <c r="T16" s="48"/>
      <c r="U16" s="48"/>
      <c r="V16" s="48"/>
      <c r="W16" s="49"/>
      <c r="X16" s="47"/>
      <c r="Y16" s="47"/>
      <c r="Z16" s="50"/>
      <c r="AA16" s="47"/>
      <c r="AB16" s="50"/>
      <c r="AC16" s="49"/>
      <c r="AD16" s="49"/>
      <c r="AE16" s="49"/>
      <c r="AF16" s="49"/>
      <c r="AG16" s="49"/>
      <c r="AH16" s="49"/>
      <c r="AI16" s="95"/>
      <c r="AJ16" s="16"/>
      <c r="AK16" s="16"/>
      <c r="AL16" s="16"/>
      <c r="AM16" s="16"/>
      <c r="AN16" s="16"/>
      <c r="AO16" s="16"/>
      <c r="AP16" s="16"/>
      <c r="AQ16" s="103"/>
      <c r="AR16" s="16"/>
      <c r="AS16" s="16"/>
      <c r="AT16" s="16"/>
      <c r="AU16" s="16"/>
      <c r="AV16" s="16"/>
      <c r="AW16" s="16"/>
      <c r="AX16" s="10"/>
      <c r="AY16" s="16"/>
      <c r="AZ16" s="16"/>
      <c r="BA16" s="16"/>
      <c r="BB16" s="16"/>
      <c r="BC16" s="16"/>
      <c r="BD16" s="16"/>
      <c r="BE16" s="16"/>
      <c r="BF16" s="10"/>
      <c r="BG16" s="16"/>
      <c r="BH16" s="16"/>
      <c r="BI16" s="16"/>
      <c r="BJ16" s="16"/>
      <c r="BK16" s="16"/>
      <c r="BL16" s="16"/>
      <c r="BM16" s="16"/>
      <c r="BN16" s="16"/>
      <c r="BP16" s="16"/>
      <c r="BQ16" s="16"/>
      <c r="BS16" s="16"/>
      <c r="BT16" s="16"/>
      <c r="BU16" s="16"/>
      <c r="BV16" s="16"/>
      <c r="BW16" s="16"/>
      <c r="BX16" s="16"/>
      <c r="BY16" s="16"/>
      <c r="BZ16" s="16" t="s">
        <v>174</v>
      </c>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FC16" s="120" t="str">
        <f t="shared" si="120"/>
        <v>23-3</v>
      </c>
      <c r="FD16" s="120">
        <f t="shared" si="150"/>
        <v>3</v>
      </c>
      <c r="FE16" s="120">
        <f>$D$8</f>
        <v>0</v>
      </c>
      <c r="FF16" s="120">
        <v>23</v>
      </c>
      <c r="FG16" s="307" t="str">
        <f t="shared" si="151"/>
        <v/>
      </c>
      <c r="FH16" s="307" t="str">
        <f t="shared" si="151"/>
        <v/>
      </c>
      <c r="FI16" s="307" t="str">
        <f t="shared" si="152"/>
        <v/>
      </c>
      <c r="FJ16" s="109" t="e">
        <f t="shared" si="153"/>
        <v>#NUM!</v>
      </c>
      <c r="FK16" s="120">
        <f t="shared" si="154"/>
        <v>12</v>
      </c>
      <c r="FL16" s="8"/>
      <c r="FM16" s="8"/>
      <c r="FN16" s="8"/>
      <c r="FO16" s="8"/>
      <c r="FP16" s="222"/>
      <c r="FQ16" s="222"/>
      <c r="FR16" s="222"/>
      <c r="FT16" s="8"/>
    </row>
    <row r="17" spans="1:176" ht="24" customHeight="1">
      <c r="A17" s="1"/>
      <c r="B17" s="1"/>
      <c r="D17" s="16" t="s">
        <v>186</v>
      </c>
      <c r="E17" s="16"/>
      <c r="F17" s="16"/>
      <c r="G17" s="16"/>
      <c r="H17" s="16"/>
      <c r="J17" s="16"/>
      <c r="K17" s="16"/>
      <c r="L17" s="16"/>
      <c r="M17" s="16"/>
      <c r="N17" s="16"/>
      <c r="O17" s="16"/>
      <c r="P17" s="48"/>
      <c r="Q17" s="48"/>
      <c r="R17" s="48"/>
      <c r="S17" s="16"/>
      <c r="T17" s="16"/>
      <c r="U17" s="16"/>
      <c r="V17" s="16"/>
      <c r="W17" s="16"/>
      <c r="X17" s="47"/>
      <c r="Y17" s="47"/>
      <c r="Z17" s="16"/>
      <c r="AA17" s="16"/>
      <c r="AB17" s="16"/>
      <c r="AC17" s="16"/>
      <c r="AD17" s="16"/>
      <c r="AE17" s="16"/>
      <c r="AF17" s="16"/>
      <c r="AG17" s="48"/>
      <c r="AH17" s="48"/>
      <c r="AI17" s="96"/>
      <c r="AJ17" s="49"/>
      <c r="AK17" s="16"/>
      <c r="AL17" s="16"/>
      <c r="AM17" s="16"/>
      <c r="AN17" s="16"/>
      <c r="AO17" s="16"/>
      <c r="AP17" s="16"/>
      <c r="AQ17" s="103"/>
      <c r="AR17" s="16"/>
      <c r="AS17" s="16"/>
      <c r="AT17" s="16"/>
      <c r="AU17" s="16"/>
      <c r="AV17" s="16"/>
      <c r="AW17" s="16"/>
      <c r="AX17" s="10"/>
      <c r="AY17" s="16"/>
      <c r="AZ17" s="16"/>
      <c r="BA17" s="16"/>
      <c r="BB17" s="16"/>
      <c r="BC17" s="16"/>
      <c r="BD17" s="16"/>
      <c r="BE17" s="16"/>
      <c r="BF17" s="10"/>
      <c r="BG17" s="16"/>
      <c r="BH17" s="16"/>
      <c r="BI17" s="16"/>
      <c r="BJ17" s="16"/>
      <c r="BK17" s="16"/>
      <c r="BL17" s="16"/>
      <c r="BM17" s="16"/>
      <c r="BN17" s="16"/>
      <c r="BP17" s="16"/>
      <c r="BQ17" s="16"/>
      <c r="BS17" s="16"/>
      <c r="BT17" s="16"/>
      <c r="BU17" s="16"/>
      <c r="BV17" s="16"/>
      <c r="BW17" s="16"/>
      <c r="BX17" s="16"/>
      <c r="BY17" s="16"/>
      <c r="BZ17" s="16" t="s">
        <v>175</v>
      </c>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FC17" s="120" t="str">
        <f t="shared" si="120"/>
        <v>23-4</v>
      </c>
      <c r="FD17" s="120">
        <f t="shared" si="150"/>
        <v>4</v>
      </c>
      <c r="FE17" s="120">
        <f>$D$9</f>
        <v>0</v>
      </c>
      <c r="FF17" s="120">
        <v>23</v>
      </c>
      <c r="FG17" s="307" t="str">
        <f t="shared" si="151"/>
        <v/>
      </c>
      <c r="FH17" s="307" t="str">
        <f t="shared" si="151"/>
        <v/>
      </c>
      <c r="FI17" s="307" t="str">
        <f t="shared" si="152"/>
        <v/>
      </c>
      <c r="FJ17" s="109" t="e">
        <f t="shared" si="153"/>
        <v>#NUM!</v>
      </c>
      <c r="FK17" s="120">
        <f t="shared" si="154"/>
        <v>12</v>
      </c>
      <c r="FL17" s="8"/>
      <c r="FM17" s="8"/>
      <c r="FN17" s="8"/>
      <c r="FO17" s="8"/>
      <c r="FP17" s="222"/>
      <c r="FQ17" s="222"/>
      <c r="FR17" s="222"/>
      <c r="FT17" s="8"/>
    </row>
    <row r="18" spans="1:176" ht="24" customHeight="1">
      <c r="A18" s="1"/>
      <c r="B18" s="1"/>
      <c r="D18" s="220" t="s">
        <v>682</v>
      </c>
      <c r="E18" s="16"/>
      <c r="F18" s="16"/>
      <c r="G18" s="16"/>
      <c r="H18" s="16"/>
      <c r="J18" s="16"/>
      <c r="K18" s="16"/>
      <c r="L18" s="16"/>
      <c r="M18" s="16"/>
      <c r="N18" s="16"/>
      <c r="O18" s="16"/>
      <c r="P18" s="48"/>
      <c r="Q18" s="48"/>
      <c r="R18" s="48"/>
      <c r="S18" s="16"/>
      <c r="T18" s="16"/>
      <c r="U18" s="16"/>
      <c r="V18" s="16"/>
      <c r="W18" s="16"/>
      <c r="X18" s="47"/>
      <c r="Y18" s="47"/>
      <c r="Z18" s="16"/>
      <c r="AA18" s="16"/>
      <c r="AB18" s="16"/>
      <c r="AC18" s="16"/>
      <c r="AD18" s="16"/>
      <c r="AE18" s="16"/>
      <c r="AF18" s="16"/>
      <c r="AG18" s="48"/>
      <c r="AH18" s="48"/>
      <c r="AI18" s="96"/>
      <c r="AJ18" s="49"/>
      <c r="AK18" s="16"/>
      <c r="AL18" s="16"/>
      <c r="AM18" s="16"/>
      <c r="AN18" s="16"/>
      <c r="AO18" s="16"/>
      <c r="AP18" s="16"/>
      <c r="AQ18" s="103"/>
      <c r="AR18" s="16"/>
      <c r="AS18" s="16"/>
      <c r="AT18" s="16"/>
      <c r="AU18" s="16"/>
      <c r="AV18" s="16"/>
      <c r="AW18" s="16"/>
      <c r="AX18" s="10"/>
      <c r="AY18" s="16"/>
      <c r="AZ18" s="16"/>
      <c r="BA18" s="16"/>
      <c r="BB18" s="16"/>
      <c r="BC18" s="16"/>
      <c r="BD18" s="16"/>
      <c r="BE18" s="16"/>
      <c r="BF18" s="10"/>
      <c r="BG18" s="16"/>
      <c r="BH18" s="16"/>
      <c r="BI18" s="16"/>
      <c r="BJ18" s="16"/>
      <c r="BK18" s="16"/>
      <c r="BL18" s="16"/>
      <c r="BM18" s="53"/>
      <c r="BN18" s="53"/>
      <c r="BP18" s="53"/>
      <c r="BQ18" s="53"/>
      <c r="BS18" s="53"/>
      <c r="BT18" s="53"/>
      <c r="BU18" s="53"/>
      <c r="BV18" s="53"/>
      <c r="BW18" s="53"/>
      <c r="BX18" s="53"/>
      <c r="BY18" s="53"/>
      <c r="BZ18" s="220" t="s">
        <v>565</v>
      </c>
      <c r="CA18" s="53"/>
      <c r="CB18" s="16"/>
      <c r="CC18" s="16"/>
      <c r="CD18" s="16"/>
      <c r="CE18" s="16"/>
      <c r="CF18" s="16"/>
      <c r="CG18" s="16"/>
      <c r="CH18" s="16"/>
      <c r="CI18" s="53"/>
      <c r="CJ18" s="16"/>
      <c r="CK18" s="16"/>
      <c r="CL18" s="16"/>
      <c r="CM18" s="16"/>
      <c r="CN18" s="16"/>
      <c r="CO18" s="16"/>
      <c r="CP18" s="16"/>
      <c r="CQ18" s="53"/>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FC18" s="120" t="str">
        <f t="shared" si="120"/>
        <v>23-5</v>
      </c>
      <c r="FD18" s="120">
        <f t="shared" si="150"/>
        <v>5</v>
      </c>
      <c r="FE18" s="120">
        <f>$D$10</f>
        <v>0</v>
      </c>
      <c r="FF18" s="120">
        <v>23</v>
      </c>
      <c r="FG18" s="307" t="str">
        <f t="shared" si="151"/>
        <v/>
      </c>
      <c r="FH18" s="307" t="str">
        <f t="shared" si="151"/>
        <v/>
      </c>
      <c r="FI18" s="307" t="str">
        <f t="shared" si="152"/>
        <v/>
      </c>
      <c r="FJ18" s="109" t="e">
        <f t="shared" si="153"/>
        <v>#NUM!</v>
      </c>
      <c r="FK18" s="120">
        <f t="shared" si="154"/>
        <v>12</v>
      </c>
      <c r="FL18" s="8"/>
      <c r="FM18" s="8"/>
      <c r="FN18" s="8"/>
      <c r="FO18" s="8"/>
      <c r="FP18" s="222"/>
      <c r="FQ18" s="222"/>
      <c r="FR18" s="222"/>
      <c r="FT18" s="8"/>
    </row>
    <row r="19" spans="1:176" ht="24" customHeight="1">
      <c r="A19" s="1"/>
      <c r="B19" s="1"/>
      <c r="D19" s="220" t="s">
        <v>681</v>
      </c>
      <c r="E19" s="16"/>
      <c r="F19" s="16"/>
      <c r="G19" s="16"/>
      <c r="H19" s="16"/>
      <c r="J19" s="16"/>
      <c r="K19" s="16"/>
      <c r="L19" s="16"/>
      <c r="M19" s="16"/>
      <c r="N19" s="16"/>
      <c r="O19" s="16"/>
      <c r="P19" s="48"/>
      <c r="Q19" s="48"/>
      <c r="R19" s="48"/>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20"/>
      <c r="BK19" s="252"/>
      <c r="BL19" s="252"/>
      <c r="BM19" s="252"/>
      <c r="BN19" s="252"/>
      <c r="BP19" s="252"/>
      <c r="BQ19" s="53"/>
      <c r="BS19" s="53"/>
      <c r="BT19" s="53"/>
      <c r="BU19" s="53"/>
      <c r="BV19" s="53"/>
      <c r="BW19" s="53"/>
      <c r="BX19" s="53"/>
      <c r="BY19" s="53"/>
      <c r="BZ19" s="220" t="s">
        <v>566</v>
      </c>
      <c r="CA19" s="53"/>
      <c r="CB19" s="16"/>
      <c r="CC19" s="16"/>
      <c r="CD19" s="16"/>
      <c r="CE19" s="16"/>
      <c r="CF19" s="16"/>
      <c r="CG19" s="16"/>
      <c r="CH19" s="16"/>
      <c r="CI19" s="53"/>
      <c r="CJ19" s="16"/>
      <c r="CK19" s="16"/>
      <c r="CL19" s="16"/>
      <c r="CM19" s="16"/>
      <c r="CN19" s="16"/>
      <c r="CO19" s="16"/>
      <c r="CP19" s="16"/>
      <c r="CQ19" s="53"/>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FC19" s="120" t="str">
        <f t="shared" si="120"/>
        <v>23-6</v>
      </c>
      <c r="FD19" s="120">
        <f t="shared" si="150"/>
        <v>6</v>
      </c>
      <c r="FE19" s="120">
        <f>$D$11</f>
        <v>0</v>
      </c>
      <c r="FF19" s="120">
        <v>23</v>
      </c>
      <c r="FG19" s="307" t="str">
        <f t="shared" si="151"/>
        <v/>
      </c>
      <c r="FH19" s="307" t="str">
        <f t="shared" si="151"/>
        <v/>
      </c>
      <c r="FI19" s="307" t="str">
        <f t="shared" si="152"/>
        <v/>
      </c>
      <c r="FJ19" s="109" t="e">
        <f t="shared" si="153"/>
        <v>#NUM!</v>
      </c>
      <c r="FK19" s="120">
        <f t="shared" si="154"/>
        <v>12</v>
      </c>
      <c r="FL19" s="8"/>
      <c r="FM19" s="8"/>
      <c r="FN19" s="8"/>
      <c r="FO19" s="8"/>
      <c r="FP19" s="222"/>
      <c r="FQ19" s="222"/>
      <c r="FR19" s="222"/>
      <c r="FT19" s="8"/>
    </row>
    <row r="20" spans="1:176" ht="24" customHeight="1">
      <c r="A20" s="1"/>
      <c r="B20" s="1"/>
      <c r="D20" s="16" t="s">
        <v>176</v>
      </c>
      <c r="E20" s="1"/>
      <c r="F20" s="1"/>
      <c r="G20" s="1"/>
      <c r="H20" s="1"/>
      <c r="I20" s="3"/>
      <c r="J20" s="1"/>
      <c r="K20" s="1"/>
      <c r="L20" s="1"/>
      <c r="M20" s="1"/>
      <c r="N20" s="1"/>
      <c r="O20" s="16"/>
      <c r="P20" s="48"/>
      <c r="Q20" s="48"/>
      <c r="R20" s="48"/>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20"/>
      <c r="BK20" s="252"/>
      <c r="BL20" s="252"/>
      <c r="BM20" s="252"/>
      <c r="BN20" s="252"/>
      <c r="BO20" s="252"/>
      <c r="BP20" s="252"/>
      <c r="BQ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FC20" s="120" t="str">
        <f t="shared" si="120"/>
        <v>23-7</v>
      </c>
      <c r="FD20" s="120">
        <f t="shared" si="150"/>
        <v>7</v>
      </c>
      <c r="FE20" s="120">
        <f>$D$12</f>
        <v>0</v>
      </c>
      <c r="FF20" s="120">
        <v>23</v>
      </c>
      <c r="FG20" s="307" t="str">
        <f t="shared" si="151"/>
        <v/>
      </c>
      <c r="FH20" s="307" t="str">
        <f t="shared" si="151"/>
        <v/>
      </c>
      <c r="FI20" s="307" t="str">
        <f t="shared" si="152"/>
        <v/>
      </c>
      <c r="FJ20" s="109" t="e">
        <f t="shared" si="153"/>
        <v>#NUM!</v>
      </c>
      <c r="FK20" s="120">
        <f t="shared" si="154"/>
        <v>12</v>
      </c>
      <c r="FL20" s="8"/>
      <c r="FM20" s="8"/>
      <c r="FN20" s="8"/>
      <c r="FO20" s="8"/>
      <c r="FP20" s="222"/>
      <c r="FQ20" s="222"/>
      <c r="FR20" s="222"/>
      <c r="FT20" s="8"/>
    </row>
    <row r="21" spans="1:176" ht="24" customHeight="1">
      <c r="A21" s="1"/>
      <c r="B21" s="1"/>
      <c r="D21" s="16" t="s">
        <v>177</v>
      </c>
      <c r="E21" s="16"/>
      <c r="F21" s="16"/>
      <c r="G21" s="16"/>
      <c r="H21" s="16"/>
      <c r="J21" s="16"/>
      <c r="K21" s="16"/>
      <c r="L21" s="16"/>
      <c r="M21" s="16"/>
      <c r="N21" s="16"/>
      <c r="O21" s="16"/>
      <c r="P21" s="48"/>
      <c r="Q21" s="48"/>
      <c r="R21" s="48"/>
      <c r="Z21" s="49"/>
      <c r="AA21" s="49"/>
      <c r="AB21" s="49"/>
      <c r="AC21" s="49"/>
      <c r="AD21" s="49"/>
      <c r="AE21" s="95"/>
      <c r="AF21" s="16"/>
      <c r="AG21" s="16"/>
      <c r="AH21" s="16"/>
      <c r="AI21" s="16"/>
      <c r="AJ21" s="16"/>
      <c r="AK21" s="16"/>
      <c r="AL21" s="16"/>
      <c r="AM21" s="103"/>
      <c r="AN21" s="16"/>
      <c r="AO21" s="16"/>
      <c r="AP21" s="16"/>
      <c r="AQ21" s="16"/>
      <c r="AR21" s="16"/>
      <c r="AS21" s="16"/>
      <c r="AT21" s="10"/>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221"/>
      <c r="CF21" s="221"/>
      <c r="CG21" s="221"/>
      <c r="CH21" s="221"/>
      <c r="CI21" s="16"/>
      <c r="CJ21" s="16"/>
      <c r="CK21" s="16"/>
      <c r="CL21" s="16"/>
      <c r="CM21" s="221"/>
      <c r="CN21" s="221"/>
      <c r="CO21" s="221"/>
      <c r="CP21" s="221"/>
      <c r="CQ21" s="16"/>
      <c r="CR21" s="16"/>
      <c r="CS21" s="16"/>
      <c r="CT21" s="16"/>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1"/>
      <c r="DU21" s="221"/>
      <c r="DV21" s="221"/>
      <c r="FC21" s="120" t="str">
        <f t="shared" si="120"/>
        <v>23-8</v>
      </c>
      <c r="FD21" s="120">
        <f t="shared" si="150"/>
        <v>8</v>
      </c>
      <c r="FE21" s="120">
        <f>$D$13</f>
        <v>0</v>
      </c>
      <c r="FF21" s="120">
        <v>23</v>
      </c>
      <c r="FG21" s="307" t="str">
        <f t="shared" si="151"/>
        <v/>
      </c>
      <c r="FH21" s="307" t="str">
        <f t="shared" si="151"/>
        <v/>
      </c>
      <c r="FI21" s="307" t="str">
        <f t="shared" si="152"/>
        <v/>
      </c>
      <c r="FJ21" s="109" t="e">
        <f t="shared" si="153"/>
        <v>#NUM!</v>
      </c>
      <c r="FK21" s="120">
        <f t="shared" si="154"/>
        <v>12</v>
      </c>
      <c r="FL21" s="8"/>
      <c r="FM21" s="8"/>
      <c r="FN21" s="8"/>
      <c r="FO21" s="8"/>
      <c r="FP21" s="222"/>
      <c r="FQ21" s="222"/>
      <c r="FR21" s="222"/>
      <c r="FT21" s="8"/>
    </row>
    <row r="22" spans="1:176" ht="24" customHeight="1">
      <c r="A22" s="1"/>
      <c r="B22" s="1"/>
      <c r="D22" s="16" t="s">
        <v>173</v>
      </c>
      <c r="E22" s="16"/>
      <c r="F22" s="16"/>
      <c r="G22" s="16"/>
      <c r="H22" s="16"/>
      <c r="J22" s="16"/>
      <c r="K22" s="16"/>
      <c r="L22" s="16"/>
      <c r="M22" s="16"/>
      <c r="N22" s="16"/>
      <c r="O22" s="16"/>
      <c r="P22" s="48"/>
      <c r="Q22" s="48"/>
      <c r="R22" s="48"/>
      <c r="Z22" s="49"/>
      <c r="AA22" s="49"/>
      <c r="AB22" s="49"/>
      <c r="AC22" s="49"/>
      <c r="AD22" s="49"/>
      <c r="AE22" s="95"/>
      <c r="FC22" s="120" t="str">
        <f t="shared" si="120"/>
        <v>24-1</v>
      </c>
      <c r="FD22" s="120">
        <f t="shared" ref="FD22:FD29" si="155">C6</f>
        <v>1</v>
      </c>
      <c r="FE22" s="120">
        <f>$D$6</f>
        <v>0</v>
      </c>
      <c r="FF22" s="120">
        <v>24</v>
      </c>
      <c r="FG22" s="307" t="str">
        <f t="shared" ref="FG22:FH29" si="156">BO6</f>
        <v/>
      </c>
      <c r="FH22" s="307" t="str">
        <f t="shared" si="156"/>
        <v/>
      </c>
      <c r="FI22" s="307" t="str">
        <f t="shared" ref="FI22:FI29" si="157">BR6</f>
        <v/>
      </c>
      <c r="FJ22" s="109" t="e">
        <f t="shared" ref="FJ22:FJ29" si="158">IF(BM6&gt;0,"均等償却","")</f>
        <v>#NUM!</v>
      </c>
      <c r="FK22" s="109">
        <f t="shared" ref="FK22:FK29" si="159">IF(BK6&lt;1,0,IF(BK6=1,13-$U6,12))</f>
        <v>12</v>
      </c>
      <c r="FL22" s="8"/>
      <c r="FM22" s="8"/>
      <c r="FN22" s="8"/>
      <c r="FO22" s="8"/>
      <c r="FP22" s="222"/>
      <c r="FQ22" s="222"/>
      <c r="FR22" s="222"/>
    </row>
    <row r="23" spans="1:176" ht="21" customHeight="1">
      <c r="A23" s="1"/>
      <c r="B23" s="1"/>
      <c r="D23" s="16" t="s">
        <v>174</v>
      </c>
      <c r="E23" s="16"/>
      <c r="F23" s="16"/>
      <c r="G23" s="16"/>
      <c r="H23" s="16"/>
      <c r="J23" s="16"/>
      <c r="K23" s="16"/>
      <c r="L23" s="16"/>
      <c r="M23" s="16"/>
      <c r="N23" s="16"/>
      <c r="O23" s="16"/>
      <c r="P23" s="48"/>
      <c r="Q23" s="48"/>
      <c r="R23" s="48"/>
      <c r="Z23" s="49"/>
      <c r="AA23" s="49"/>
      <c r="AB23" s="49"/>
      <c r="AC23" s="49"/>
      <c r="AD23" s="49"/>
      <c r="AE23" s="95"/>
      <c r="FC23" s="120" t="str">
        <f t="shared" si="120"/>
        <v>24-2</v>
      </c>
      <c r="FD23" s="120">
        <f t="shared" si="155"/>
        <v>2</v>
      </c>
      <c r="FE23" s="120">
        <f>$D$7</f>
        <v>0</v>
      </c>
      <c r="FF23" s="120">
        <v>24</v>
      </c>
      <c r="FG23" s="307" t="str">
        <f t="shared" si="156"/>
        <v/>
      </c>
      <c r="FH23" s="307" t="str">
        <f t="shared" si="156"/>
        <v/>
      </c>
      <c r="FI23" s="307" t="str">
        <f t="shared" si="157"/>
        <v/>
      </c>
      <c r="FJ23" s="109" t="e">
        <f t="shared" si="158"/>
        <v>#NUM!</v>
      </c>
      <c r="FK23" s="109">
        <f t="shared" si="159"/>
        <v>12</v>
      </c>
      <c r="FL23" s="8"/>
      <c r="FM23" s="8"/>
      <c r="FN23" s="8"/>
      <c r="FO23" s="8"/>
      <c r="FP23" s="222"/>
      <c r="FQ23" s="222"/>
      <c r="FR23" s="222"/>
    </row>
    <row r="24" spans="1:176" ht="24" customHeight="1">
      <c r="A24" s="1"/>
      <c r="B24" s="1"/>
      <c r="D24" s="16" t="s">
        <v>175</v>
      </c>
      <c r="E24" s="16"/>
      <c r="F24" s="16"/>
      <c r="G24" s="16"/>
      <c r="H24" s="16"/>
      <c r="J24" s="16"/>
      <c r="K24" s="16"/>
      <c r="L24" s="16"/>
      <c r="M24" s="16"/>
      <c r="N24" s="16"/>
      <c r="O24" s="16"/>
      <c r="P24" s="48"/>
      <c r="Q24" s="48"/>
      <c r="R24" s="48"/>
      <c r="Z24" s="49"/>
      <c r="AA24" s="49"/>
      <c r="AB24" s="49"/>
      <c r="AC24" s="49"/>
      <c r="AD24" s="49"/>
      <c r="AE24" s="95"/>
      <c r="FC24" s="120" t="str">
        <f t="shared" si="120"/>
        <v>24-3</v>
      </c>
      <c r="FD24" s="120">
        <f t="shared" si="155"/>
        <v>3</v>
      </c>
      <c r="FE24" s="120">
        <f>$D$8</f>
        <v>0</v>
      </c>
      <c r="FF24" s="120">
        <v>24</v>
      </c>
      <c r="FG24" s="307" t="str">
        <f t="shared" si="156"/>
        <v/>
      </c>
      <c r="FH24" s="307" t="str">
        <f t="shared" si="156"/>
        <v/>
      </c>
      <c r="FI24" s="307" t="str">
        <f t="shared" si="157"/>
        <v/>
      </c>
      <c r="FJ24" s="109" t="e">
        <f t="shared" si="158"/>
        <v>#NUM!</v>
      </c>
      <c r="FK24" s="109">
        <f t="shared" si="159"/>
        <v>12</v>
      </c>
      <c r="FL24" s="8"/>
      <c r="FM24" s="8"/>
      <c r="FN24" s="8"/>
      <c r="FO24" s="8"/>
      <c r="FP24" s="222"/>
      <c r="FQ24" s="222"/>
      <c r="FR24" s="222"/>
    </row>
    <row r="25" spans="1:176" ht="24" customHeight="1">
      <c r="A25" s="1"/>
      <c r="B25" s="1"/>
      <c r="D25" s="16" t="s">
        <v>565</v>
      </c>
      <c r="E25" s="16"/>
      <c r="F25" s="16"/>
      <c r="G25" s="16"/>
      <c r="H25" s="16"/>
      <c r="J25" s="16"/>
      <c r="K25" s="16"/>
      <c r="L25" s="16"/>
      <c r="M25" s="16"/>
      <c r="N25" s="16"/>
      <c r="O25" s="16"/>
      <c r="P25" s="48"/>
      <c r="Q25" s="48"/>
      <c r="R25" s="48"/>
      <c r="Z25" s="49"/>
      <c r="AA25" s="49"/>
      <c r="AB25" s="49"/>
      <c r="AC25" s="49"/>
      <c r="AD25" s="49"/>
      <c r="AE25" s="95"/>
      <c r="FC25" s="120" t="str">
        <f t="shared" si="120"/>
        <v>24-4</v>
      </c>
      <c r="FD25" s="120">
        <f t="shared" si="155"/>
        <v>4</v>
      </c>
      <c r="FE25" s="120">
        <f>$D$9</f>
        <v>0</v>
      </c>
      <c r="FF25" s="120">
        <v>24</v>
      </c>
      <c r="FG25" s="307" t="str">
        <f t="shared" si="156"/>
        <v/>
      </c>
      <c r="FH25" s="307" t="str">
        <f t="shared" si="156"/>
        <v/>
      </c>
      <c r="FI25" s="307" t="str">
        <f t="shared" si="157"/>
        <v/>
      </c>
      <c r="FJ25" s="109" t="e">
        <f t="shared" si="158"/>
        <v>#NUM!</v>
      </c>
      <c r="FK25" s="109">
        <f t="shared" si="159"/>
        <v>12</v>
      </c>
      <c r="FL25" s="8"/>
      <c r="FM25" s="8"/>
      <c r="FN25" s="8"/>
      <c r="FO25" s="8"/>
      <c r="FP25" s="222"/>
      <c r="FQ25" s="222"/>
      <c r="FR25" s="222"/>
    </row>
    <row r="26" spans="1:176" ht="24" customHeight="1">
      <c r="A26" s="1"/>
      <c r="B26" s="1"/>
      <c r="D26" s="16" t="s">
        <v>680</v>
      </c>
      <c r="E26" s="16"/>
      <c r="F26" s="16"/>
      <c r="G26" s="16"/>
      <c r="H26" s="16"/>
      <c r="J26" s="16"/>
      <c r="K26" s="16"/>
      <c r="L26" s="16"/>
      <c r="M26" s="16"/>
      <c r="N26" s="16"/>
      <c r="O26" s="16"/>
      <c r="P26" s="48"/>
      <c r="Q26" s="48"/>
      <c r="R26" s="48"/>
      <c r="Z26" s="49"/>
      <c r="AA26" s="49"/>
      <c r="AB26" s="49"/>
      <c r="AC26" s="49"/>
      <c r="AD26" s="49"/>
      <c r="AE26" s="95"/>
      <c r="FC26" s="120" t="str">
        <f t="shared" si="120"/>
        <v>24-5</v>
      </c>
      <c r="FD26" s="120">
        <f t="shared" si="155"/>
        <v>5</v>
      </c>
      <c r="FE26" s="120">
        <f>$D$10</f>
        <v>0</v>
      </c>
      <c r="FF26" s="120">
        <v>24</v>
      </c>
      <c r="FG26" s="307" t="str">
        <f t="shared" si="156"/>
        <v/>
      </c>
      <c r="FH26" s="307" t="str">
        <f t="shared" si="156"/>
        <v/>
      </c>
      <c r="FI26" s="307" t="str">
        <f t="shared" si="157"/>
        <v/>
      </c>
      <c r="FJ26" s="109" t="e">
        <f t="shared" si="158"/>
        <v>#NUM!</v>
      </c>
      <c r="FK26" s="109">
        <f t="shared" si="159"/>
        <v>12</v>
      </c>
      <c r="FL26" s="8"/>
      <c r="FM26" s="8"/>
      <c r="FN26" s="8"/>
      <c r="FO26" s="8"/>
      <c r="FP26" s="222"/>
      <c r="FQ26" s="222"/>
      <c r="FR26" s="222"/>
    </row>
    <row r="27" spans="1:176" s="16" customFormat="1" ht="24" customHeight="1">
      <c r="A27" s="1"/>
      <c r="B27" s="1"/>
      <c r="D27" s="220" t="s">
        <v>686</v>
      </c>
      <c r="I27" s="47"/>
      <c r="P27" s="48"/>
      <c r="Q27" s="48"/>
      <c r="R27" s="48"/>
      <c r="S27" s="49"/>
      <c r="T27" s="47"/>
      <c r="U27" s="50"/>
      <c r="V27" s="47"/>
      <c r="W27" s="50"/>
      <c r="X27" s="49"/>
      <c r="Y27" s="49"/>
      <c r="Z27" s="49"/>
      <c r="AA27" s="49"/>
      <c r="AB27" s="49"/>
      <c r="AC27" s="49"/>
      <c r="AD27" s="49"/>
      <c r="AE27" s="95"/>
      <c r="AF27" s="9"/>
      <c r="AG27" s="9"/>
      <c r="AH27" s="9"/>
      <c r="AI27" s="9"/>
      <c r="AJ27" s="9"/>
      <c r="AK27" s="9"/>
      <c r="AL27" s="9"/>
      <c r="AM27" s="102"/>
      <c r="AN27" s="9"/>
      <c r="AO27" s="9"/>
      <c r="AP27" s="9"/>
      <c r="AQ27" s="9"/>
      <c r="AR27" s="9"/>
      <c r="AS27" s="9"/>
      <c r="AT27" s="10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FC27" s="120" t="str">
        <f t="shared" si="120"/>
        <v>24-6</v>
      </c>
      <c r="FD27" s="120">
        <f t="shared" si="155"/>
        <v>6</v>
      </c>
      <c r="FE27" s="120">
        <f>$D$11</f>
        <v>0</v>
      </c>
      <c r="FF27" s="120">
        <v>24</v>
      </c>
      <c r="FG27" s="307" t="str">
        <f t="shared" si="156"/>
        <v/>
      </c>
      <c r="FH27" s="307" t="str">
        <f t="shared" si="156"/>
        <v/>
      </c>
      <c r="FI27" s="307" t="str">
        <f t="shared" si="157"/>
        <v/>
      </c>
      <c r="FJ27" s="109" t="e">
        <f t="shared" si="158"/>
        <v>#NUM!</v>
      </c>
      <c r="FK27" s="109">
        <f t="shared" si="159"/>
        <v>12</v>
      </c>
      <c r="FL27" s="8"/>
      <c r="FM27" s="8"/>
      <c r="FN27" s="8"/>
      <c r="FO27" s="8"/>
      <c r="FP27" s="222"/>
      <c r="FQ27" s="222"/>
      <c r="FR27" s="222"/>
      <c r="FS27" s="9"/>
      <c r="FT27" s="9"/>
    </row>
    <row r="28" spans="1:176" s="16" customFormat="1" ht="24" customHeight="1">
      <c r="A28" s="1"/>
      <c r="B28" s="1"/>
      <c r="D28" s="220" t="s">
        <v>712</v>
      </c>
      <c r="I28" s="47"/>
      <c r="P28" s="48"/>
      <c r="Q28" s="48"/>
      <c r="R28" s="48"/>
      <c r="S28" s="49"/>
      <c r="T28" s="47"/>
      <c r="U28" s="50"/>
      <c r="V28" s="47"/>
      <c r="W28" s="50"/>
      <c r="X28" s="49"/>
      <c r="Y28" s="49"/>
      <c r="Z28" s="49"/>
      <c r="AA28" s="49"/>
      <c r="AB28" s="49"/>
      <c r="AC28" s="49"/>
      <c r="AD28" s="49"/>
      <c r="AE28" s="95"/>
      <c r="AF28" s="9"/>
      <c r="AG28" s="9"/>
      <c r="AH28" s="9"/>
      <c r="AI28" s="9"/>
      <c r="AJ28" s="9"/>
      <c r="AK28" s="9"/>
      <c r="AL28" s="9"/>
      <c r="AM28" s="102"/>
      <c r="AN28" s="9"/>
      <c r="AO28" s="9"/>
      <c r="AP28" s="9"/>
      <c r="AQ28" s="9"/>
      <c r="AR28" s="9"/>
      <c r="AS28" s="9"/>
      <c r="AT28" s="10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FC28" s="120" t="str">
        <f t="shared" si="120"/>
        <v>24-7</v>
      </c>
      <c r="FD28" s="120">
        <f t="shared" si="155"/>
        <v>7</v>
      </c>
      <c r="FE28" s="120">
        <f>$D$12</f>
        <v>0</v>
      </c>
      <c r="FF28" s="120">
        <v>24</v>
      </c>
      <c r="FG28" s="307" t="str">
        <f t="shared" si="156"/>
        <v/>
      </c>
      <c r="FH28" s="307" t="str">
        <f t="shared" si="156"/>
        <v/>
      </c>
      <c r="FI28" s="307" t="str">
        <f t="shared" si="157"/>
        <v/>
      </c>
      <c r="FJ28" s="109" t="e">
        <f t="shared" si="158"/>
        <v>#NUM!</v>
      </c>
      <c r="FK28" s="109">
        <f t="shared" si="159"/>
        <v>12</v>
      </c>
      <c r="FL28" s="8"/>
      <c r="FM28" s="8"/>
      <c r="FN28" s="8"/>
      <c r="FO28" s="8"/>
      <c r="FP28" s="222"/>
      <c r="FQ28" s="222"/>
      <c r="FR28" s="222"/>
      <c r="FS28" s="9"/>
      <c r="FT28" s="9"/>
    </row>
    <row r="29" spans="1:176" s="16" customFormat="1" ht="24" customHeight="1">
      <c r="A29" s="1"/>
      <c r="B29" s="1"/>
      <c r="I29" s="47"/>
      <c r="P29" s="48"/>
      <c r="Q29" s="48"/>
      <c r="R29" s="48"/>
      <c r="S29" s="49"/>
      <c r="T29" s="47"/>
      <c r="U29" s="50"/>
      <c r="V29" s="47"/>
      <c r="W29" s="50"/>
      <c r="X29" s="49"/>
      <c r="Y29" s="49"/>
      <c r="Z29" s="49"/>
      <c r="AA29" s="49"/>
      <c r="AB29" s="49"/>
      <c r="AC29" s="49"/>
      <c r="AD29" s="49"/>
      <c r="AE29" s="95"/>
      <c r="AF29" s="9"/>
      <c r="AG29" s="9"/>
      <c r="AH29" s="9"/>
      <c r="AI29" s="9"/>
      <c r="AJ29" s="9"/>
      <c r="AK29" s="9"/>
      <c r="AL29" s="9"/>
      <c r="AM29" s="102"/>
      <c r="AN29" s="9"/>
      <c r="AO29" s="9"/>
      <c r="AP29" s="9"/>
      <c r="AQ29" s="9"/>
      <c r="AR29" s="9"/>
      <c r="AS29" s="9"/>
      <c r="AT29" s="10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FC29" s="120" t="str">
        <f t="shared" si="120"/>
        <v>24-8</v>
      </c>
      <c r="FD29" s="120">
        <f t="shared" si="155"/>
        <v>8</v>
      </c>
      <c r="FE29" s="120">
        <f>$D$13</f>
        <v>0</v>
      </c>
      <c r="FF29" s="120">
        <v>24</v>
      </c>
      <c r="FG29" s="307" t="str">
        <f t="shared" si="156"/>
        <v/>
      </c>
      <c r="FH29" s="307" t="str">
        <f t="shared" si="156"/>
        <v/>
      </c>
      <c r="FI29" s="307" t="str">
        <f t="shared" si="157"/>
        <v/>
      </c>
      <c r="FJ29" s="109" t="e">
        <f t="shared" si="158"/>
        <v>#NUM!</v>
      </c>
      <c r="FK29" s="109">
        <f t="shared" si="159"/>
        <v>12</v>
      </c>
      <c r="FL29" s="8"/>
      <c r="FM29" s="8"/>
      <c r="FN29" s="8"/>
      <c r="FO29" s="8"/>
      <c r="FP29" s="222"/>
      <c r="FQ29" s="222"/>
      <c r="FR29" s="222"/>
      <c r="FS29" s="9"/>
      <c r="FT29" s="9"/>
    </row>
    <row r="30" spans="1:176" s="16" customFormat="1" ht="24" customHeight="1">
      <c r="A30" s="1"/>
      <c r="B30" s="1"/>
      <c r="I30" s="47"/>
      <c r="P30" s="48"/>
      <c r="Q30" s="48"/>
      <c r="R30" s="48"/>
      <c r="S30" s="49"/>
      <c r="T30" s="47"/>
      <c r="U30" s="50"/>
      <c r="V30" s="47"/>
      <c r="W30" s="50"/>
      <c r="X30" s="49"/>
      <c r="Y30" s="49"/>
      <c r="Z30" s="49"/>
      <c r="AA30" s="49"/>
      <c r="AB30" s="49"/>
      <c r="AC30" s="49"/>
      <c r="AD30" s="49"/>
      <c r="AE30" s="95"/>
      <c r="AF30" s="9"/>
      <c r="AG30" s="9"/>
      <c r="AH30" s="9"/>
      <c r="AI30" s="9"/>
      <c r="AJ30" s="9"/>
      <c r="AK30" s="9"/>
      <c r="AL30" s="9"/>
      <c r="AM30" s="102"/>
      <c r="AN30" s="9"/>
      <c r="AO30" s="9"/>
      <c r="AP30" s="9"/>
      <c r="AQ30" s="9"/>
      <c r="AR30" s="9"/>
      <c r="AS30" s="9"/>
      <c r="AT30" s="10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FC30" s="120" t="str">
        <f t="shared" si="120"/>
        <v>25-1</v>
      </c>
      <c r="FD30" s="120">
        <f t="shared" ref="FD30:FD37" si="160">C6</f>
        <v>1</v>
      </c>
      <c r="FE30" s="120">
        <f>$D$6</f>
        <v>0</v>
      </c>
      <c r="FF30" s="120">
        <v>25</v>
      </c>
      <c r="FG30" s="307" t="str">
        <f t="shared" ref="FG30:FH37" si="161">BW6</f>
        <v/>
      </c>
      <c r="FH30" s="307" t="str">
        <f t="shared" si="161"/>
        <v/>
      </c>
      <c r="FI30" s="307" t="str">
        <f t="shared" ref="FI30:FI37" si="162">BZ6</f>
        <v/>
      </c>
      <c r="FJ30" s="109" t="e">
        <f t="shared" ref="FJ30:FJ37" si="163">IF(BU6&gt;0,"均等償却","")</f>
        <v>#NUM!</v>
      </c>
      <c r="FK30" s="10">
        <f t="shared" ref="FK30:FK37" si="164">IF(BS6&lt;1,0,IF(BS6=1,13-$U6,12))</f>
        <v>12</v>
      </c>
      <c r="FL30" s="8"/>
      <c r="FM30" s="8"/>
      <c r="FN30" s="8"/>
      <c r="FO30" s="8"/>
      <c r="FP30" s="222"/>
      <c r="FQ30" s="222"/>
      <c r="FR30" s="222"/>
      <c r="FS30" s="9"/>
    </row>
    <row r="31" spans="1:176" s="16" customFormat="1" ht="24.75" customHeight="1">
      <c r="A31" s="1"/>
      <c r="B31" s="1"/>
      <c r="I31" s="47"/>
      <c r="P31" s="48"/>
      <c r="Q31" s="48"/>
      <c r="R31" s="48"/>
      <c r="S31" s="49"/>
      <c r="T31" s="47"/>
      <c r="U31" s="50"/>
      <c r="V31" s="47"/>
      <c r="W31" s="50"/>
      <c r="X31" s="49"/>
      <c r="Y31" s="49"/>
      <c r="Z31" s="49"/>
      <c r="AA31" s="49"/>
      <c r="AB31" s="49"/>
      <c r="AC31" s="49"/>
      <c r="AD31" s="49"/>
      <c r="AE31" s="95"/>
      <c r="AF31" s="9"/>
      <c r="AG31" s="9"/>
      <c r="AH31" s="9"/>
      <c r="AI31" s="9"/>
      <c r="AJ31" s="9"/>
      <c r="AK31" s="9"/>
      <c r="AL31" s="9"/>
      <c r="AM31" s="102"/>
      <c r="AN31" s="9"/>
      <c r="AO31" s="9"/>
      <c r="AP31" s="9"/>
      <c r="AQ31" s="9"/>
      <c r="AR31" s="9"/>
      <c r="AS31" s="9"/>
      <c r="AT31" s="10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FC31" s="120" t="str">
        <f t="shared" si="120"/>
        <v>25-2</v>
      </c>
      <c r="FD31" s="120">
        <f t="shared" si="160"/>
        <v>2</v>
      </c>
      <c r="FE31" s="120">
        <f>$D$7</f>
        <v>0</v>
      </c>
      <c r="FF31" s="120">
        <v>25</v>
      </c>
      <c r="FG31" s="307" t="str">
        <f t="shared" si="161"/>
        <v/>
      </c>
      <c r="FH31" s="307" t="str">
        <f t="shared" si="161"/>
        <v/>
      </c>
      <c r="FI31" s="307" t="str">
        <f t="shared" si="162"/>
        <v/>
      </c>
      <c r="FJ31" s="109" t="e">
        <f t="shared" si="163"/>
        <v>#NUM!</v>
      </c>
      <c r="FK31" s="10">
        <f t="shared" si="164"/>
        <v>12</v>
      </c>
      <c r="FL31" s="8"/>
      <c r="FM31" s="8"/>
      <c r="FN31" s="8"/>
      <c r="FO31" s="8"/>
      <c r="FP31" s="222"/>
      <c r="FQ31" s="222"/>
      <c r="FR31" s="222"/>
      <c r="FS31" s="9"/>
    </row>
    <row r="32" spans="1:176" s="16" customFormat="1" ht="26.25" customHeight="1">
      <c r="A32" s="1"/>
      <c r="B32" s="1"/>
      <c r="I32" s="47"/>
      <c r="P32" s="48"/>
      <c r="Q32" s="48"/>
      <c r="R32" s="48"/>
      <c r="S32" s="49"/>
      <c r="T32" s="47"/>
      <c r="U32" s="50"/>
      <c r="V32" s="47"/>
      <c r="W32" s="50"/>
      <c r="X32" s="49"/>
      <c r="Y32" s="49"/>
      <c r="Z32" s="49"/>
      <c r="AA32" s="49"/>
      <c r="AB32" s="49"/>
      <c r="AC32" s="49"/>
      <c r="AD32" s="49"/>
      <c r="AE32" s="95"/>
      <c r="AF32" s="9"/>
      <c r="AG32" s="9"/>
      <c r="AH32" s="9"/>
      <c r="AI32" s="9"/>
      <c r="AJ32" s="9"/>
      <c r="AK32" s="9"/>
      <c r="AL32" s="9"/>
      <c r="AM32" s="102"/>
      <c r="AN32" s="9"/>
      <c r="AO32" s="9"/>
      <c r="AP32" s="9"/>
      <c r="AQ32" s="9"/>
      <c r="AR32" s="9"/>
      <c r="AS32" s="9"/>
      <c r="AT32" s="10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FC32" s="120" t="str">
        <f t="shared" si="120"/>
        <v>25-3</v>
      </c>
      <c r="FD32" s="120">
        <f t="shared" si="160"/>
        <v>3</v>
      </c>
      <c r="FE32" s="120">
        <f>$D$8</f>
        <v>0</v>
      </c>
      <c r="FF32" s="120">
        <v>25</v>
      </c>
      <c r="FG32" s="307" t="str">
        <f t="shared" si="161"/>
        <v/>
      </c>
      <c r="FH32" s="307" t="str">
        <f t="shared" si="161"/>
        <v/>
      </c>
      <c r="FI32" s="307" t="str">
        <f t="shared" si="162"/>
        <v/>
      </c>
      <c r="FJ32" s="109" t="e">
        <f t="shared" si="163"/>
        <v>#NUM!</v>
      </c>
      <c r="FK32" s="10">
        <f t="shared" si="164"/>
        <v>12</v>
      </c>
      <c r="FL32" s="8"/>
      <c r="FM32" s="8"/>
      <c r="FN32" s="8"/>
      <c r="FO32" s="8"/>
      <c r="FP32" s="222"/>
      <c r="FQ32" s="222"/>
      <c r="FR32" s="222"/>
      <c r="FS32" s="9"/>
    </row>
    <row r="33" spans="1:176" s="16" customFormat="1" ht="26.25" customHeight="1">
      <c r="A33" s="1"/>
      <c r="B33" s="1"/>
      <c r="I33" s="47"/>
      <c r="P33" s="48"/>
      <c r="Q33" s="48"/>
      <c r="R33" s="48"/>
      <c r="S33" s="49"/>
      <c r="T33" s="47"/>
      <c r="U33" s="50"/>
      <c r="V33" s="47"/>
      <c r="W33" s="50"/>
      <c r="X33" s="49"/>
      <c r="Y33" s="49"/>
      <c r="Z33" s="49"/>
      <c r="AA33" s="49"/>
      <c r="AB33" s="49"/>
      <c r="AC33" s="49"/>
      <c r="AD33" s="49"/>
      <c r="AE33" s="95"/>
      <c r="AF33" s="9"/>
      <c r="AG33" s="9"/>
      <c r="AH33" s="9"/>
      <c r="AI33" s="9"/>
      <c r="AJ33" s="9"/>
      <c r="AK33" s="9"/>
      <c r="AL33" s="9"/>
      <c r="AM33" s="102"/>
      <c r="AN33" s="9"/>
      <c r="AO33" s="9"/>
      <c r="AP33" s="9"/>
      <c r="AQ33" s="9"/>
      <c r="AR33" s="9"/>
      <c r="AS33" s="9"/>
      <c r="AT33" s="10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FC33" s="120" t="str">
        <f t="shared" si="120"/>
        <v>25-4</v>
      </c>
      <c r="FD33" s="120">
        <f t="shared" si="160"/>
        <v>4</v>
      </c>
      <c r="FE33" s="120">
        <f>$D$9</f>
        <v>0</v>
      </c>
      <c r="FF33" s="120">
        <v>25</v>
      </c>
      <c r="FG33" s="307" t="str">
        <f t="shared" si="161"/>
        <v/>
      </c>
      <c r="FH33" s="307" t="str">
        <f t="shared" si="161"/>
        <v/>
      </c>
      <c r="FI33" s="307" t="str">
        <f t="shared" si="162"/>
        <v/>
      </c>
      <c r="FJ33" s="109" t="e">
        <f t="shared" si="163"/>
        <v>#NUM!</v>
      </c>
      <c r="FK33" s="10">
        <f t="shared" si="164"/>
        <v>12</v>
      </c>
      <c r="FL33" s="8"/>
      <c r="FM33" s="8"/>
      <c r="FN33" s="8"/>
      <c r="FO33" s="8"/>
      <c r="FP33" s="222"/>
      <c r="FQ33" s="222"/>
      <c r="FR33" s="222"/>
      <c r="FS33" s="9"/>
    </row>
    <row r="34" spans="1:176">
      <c r="A34" s="54"/>
      <c r="B34" s="54"/>
      <c r="D34" s="16"/>
      <c r="E34" s="16"/>
      <c r="F34" s="16"/>
      <c r="G34" s="16"/>
      <c r="H34" s="16"/>
      <c r="J34" s="16"/>
      <c r="K34" s="16"/>
      <c r="L34" s="16"/>
      <c r="M34" s="55"/>
      <c r="N34" s="55"/>
      <c r="O34" s="55"/>
      <c r="P34" s="56"/>
      <c r="Q34" s="56"/>
      <c r="R34" s="56"/>
      <c r="S34" s="57"/>
      <c r="T34" s="58"/>
      <c r="U34" s="59"/>
      <c r="V34" s="58"/>
      <c r="W34" s="59"/>
      <c r="X34" s="57"/>
      <c r="Y34" s="57"/>
      <c r="Z34" s="57"/>
      <c r="AA34" s="57"/>
      <c r="AB34" s="57"/>
      <c r="AC34" s="57"/>
      <c r="AD34" s="57"/>
      <c r="AE34" s="97"/>
      <c r="AF34" s="60"/>
      <c r="AG34" s="60"/>
      <c r="AH34" s="60"/>
      <c r="AI34" s="60"/>
      <c r="AJ34" s="60"/>
      <c r="AK34" s="60"/>
      <c r="AL34" s="60"/>
      <c r="AM34" s="104"/>
      <c r="AN34" s="60"/>
      <c r="AO34" s="60"/>
      <c r="AP34" s="60"/>
      <c r="AQ34" s="60"/>
      <c r="AR34" s="60"/>
      <c r="AS34" s="60"/>
      <c r="AT34" s="11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FC34" s="120" t="str">
        <f t="shared" si="120"/>
        <v>25-5</v>
      </c>
      <c r="FD34" s="120">
        <f t="shared" si="160"/>
        <v>5</v>
      </c>
      <c r="FE34" s="120">
        <f>$D$10</f>
        <v>0</v>
      </c>
      <c r="FF34" s="120">
        <v>25</v>
      </c>
      <c r="FG34" s="307" t="str">
        <f t="shared" si="161"/>
        <v/>
      </c>
      <c r="FH34" s="307" t="str">
        <f t="shared" si="161"/>
        <v/>
      </c>
      <c r="FI34" s="307" t="str">
        <f t="shared" si="162"/>
        <v/>
      </c>
      <c r="FJ34" s="109" t="e">
        <f t="shared" si="163"/>
        <v>#NUM!</v>
      </c>
      <c r="FK34" s="10">
        <f t="shared" si="164"/>
        <v>12</v>
      </c>
      <c r="FL34" s="8"/>
      <c r="FM34" s="8"/>
      <c r="FN34" s="8"/>
      <c r="FO34" s="8"/>
      <c r="FP34" s="222"/>
      <c r="FQ34" s="222"/>
      <c r="FR34" s="222"/>
      <c r="FT34" s="16"/>
    </row>
    <row r="35" spans="1:176" ht="17.25">
      <c r="A35" s="61"/>
      <c r="B35" s="61"/>
      <c r="C35" s="62"/>
      <c r="D35" s="63" t="s">
        <v>178</v>
      </c>
      <c r="E35" s="64" t="s">
        <v>2</v>
      </c>
      <c r="F35" s="64" t="s">
        <v>3</v>
      </c>
      <c r="G35" s="64" t="s">
        <v>4</v>
      </c>
      <c r="H35" s="64" t="s">
        <v>5</v>
      </c>
      <c r="I35" s="62"/>
      <c r="J35" s="62"/>
      <c r="K35" s="62"/>
      <c r="L35" s="62"/>
      <c r="M35" s="61"/>
      <c r="N35" s="61"/>
      <c r="O35" s="61"/>
      <c r="P35" s="65"/>
      <c r="Q35" s="65"/>
      <c r="R35" s="65"/>
      <c r="S35" s="66"/>
      <c r="T35" s="67"/>
      <c r="U35" s="68"/>
      <c r="V35" s="66"/>
      <c r="W35" s="66"/>
      <c r="X35" s="66"/>
      <c r="Y35" s="66"/>
      <c r="Z35" s="66"/>
      <c r="AA35" s="69"/>
      <c r="AB35" s="69"/>
      <c r="AC35" s="66"/>
      <c r="AD35" s="66"/>
      <c r="AE35" s="98"/>
      <c r="AF35" s="61"/>
      <c r="AG35" s="61"/>
      <c r="AH35" s="61"/>
      <c r="AI35" s="61"/>
      <c r="AJ35" s="61"/>
      <c r="AK35" s="61"/>
      <c r="AL35" s="61"/>
      <c r="AM35" s="105"/>
      <c r="AN35" s="61"/>
      <c r="AO35" s="61"/>
      <c r="AP35" s="61"/>
      <c r="AQ35" s="61"/>
      <c r="AR35" s="61"/>
      <c r="AS35" s="61"/>
      <c r="AT35" s="11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FC35" s="120" t="str">
        <f t="shared" si="120"/>
        <v>25-6</v>
      </c>
      <c r="FD35" s="120">
        <f t="shared" si="160"/>
        <v>6</v>
      </c>
      <c r="FE35" s="120">
        <f>$D$11</f>
        <v>0</v>
      </c>
      <c r="FF35" s="120">
        <v>25</v>
      </c>
      <c r="FG35" s="307" t="str">
        <f t="shared" si="161"/>
        <v/>
      </c>
      <c r="FH35" s="307" t="str">
        <f t="shared" si="161"/>
        <v/>
      </c>
      <c r="FI35" s="307" t="str">
        <f t="shared" si="162"/>
        <v/>
      </c>
      <c r="FJ35" s="109" t="e">
        <f t="shared" si="163"/>
        <v>#NUM!</v>
      </c>
      <c r="FK35" s="10">
        <f t="shared" si="164"/>
        <v>12</v>
      </c>
      <c r="FL35" s="8"/>
      <c r="FM35" s="8"/>
      <c r="FN35" s="8"/>
      <c r="FO35" s="8"/>
      <c r="FP35" s="222"/>
      <c r="FQ35" s="222"/>
      <c r="FR35" s="222"/>
      <c r="FT35" s="16"/>
    </row>
    <row r="36" spans="1:176" ht="17.25">
      <c r="A36" s="61"/>
      <c r="B36" s="61"/>
      <c r="C36" s="62"/>
      <c r="D36" s="63">
        <v>1</v>
      </c>
      <c r="E36" s="70" t="s">
        <v>6</v>
      </c>
      <c r="F36" s="70" t="s">
        <v>179</v>
      </c>
      <c r="G36" s="71">
        <v>4</v>
      </c>
      <c r="H36" s="71">
        <v>4</v>
      </c>
      <c r="I36" s="62"/>
      <c r="J36" s="72"/>
      <c r="K36" s="72"/>
      <c r="L36" s="73"/>
      <c r="M36" s="67"/>
      <c r="N36" s="67"/>
      <c r="O36" s="67"/>
      <c r="P36" s="74"/>
      <c r="Q36" s="74"/>
      <c r="R36" s="74"/>
      <c r="S36" s="75"/>
      <c r="T36" s="75"/>
      <c r="U36" s="68"/>
      <c r="V36" s="66"/>
      <c r="W36" s="66"/>
      <c r="X36" s="66"/>
      <c r="Y36" s="66"/>
      <c r="Z36" s="66"/>
      <c r="AA36" s="69"/>
      <c r="AB36" s="69"/>
      <c r="AC36" s="66"/>
      <c r="AD36" s="66"/>
      <c r="AE36" s="98"/>
      <c r="AF36" s="61"/>
      <c r="AG36" s="61"/>
      <c r="AH36" s="61"/>
      <c r="AI36" s="61"/>
      <c r="AJ36" s="61"/>
      <c r="AK36" s="61"/>
      <c r="AL36" s="61"/>
      <c r="AM36" s="105"/>
      <c r="AN36" s="61"/>
      <c r="AO36" s="61"/>
      <c r="AP36" s="61"/>
      <c r="AQ36" s="61"/>
      <c r="AR36" s="61"/>
      <c r="AS36" s="61"/>
      <c r="AT36" s="11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FC36" s="120" t="str">
        <f t="shared" si="120"/>
        <v>25-7</v>
      </c>
      <c r="FD36" s="120">
        <f t="shared" si="160"/>
        <v>7</v>
      </c>
      <c r="FE36" s="120">
        <f>$D$12</f>
        <v>0</v>
      </c>
      <c r="FF36" s="120">
        <v>25</v>
      </c>
      <c r="FG36" s="307" t="str">
        <f t="shared" si="161"/>
        <v/>
      </c>
      <c r="FH36" s="307" t="str">
        <f t="shared" si="161"/>
        <v/>
      </c>
      <c r="FI36" s="307" t="str">
        <f t="shared" si="162"/>
        <v/>
      </c>
      <c r="FJ36" s="109" t="e">
        <f t="shared" si="163"/>
        <v>#NUM!</v>
      </c>
      <c r="FK36" s="10">
        <f t="shared" si="164"/>
        <v>12</v>
      </c>
      <c r="FL36" s="8"/>
      <c r="FM36" s="8"/>
      <c r="FN36" s="8"/>
      <c r="FO36" s="8"/>
      <c r="FP36" s="222"/>
      <c r="FQ36" s="222"/>
      <c r="FR36" s="222"/>
      <c r="FT36" s="16"/>
    </row>
    <row r="37" spans="1:176" ht="17.25">
      <c r="A37" s="61"/>
      <c r="B37" s="61"/>
      <c r="C37" s="62"/>
      <c r="D37" s="63">
        <v>2</v>
      </c>
      <c r="E37" s="70" t="s">
        <v>7</v>
      </c>
      <c r="F37" s="70" t="s">
        <v>180</v>
      </c>
      <c r="G37" s="71">
        <v>4</v>
      </c>
      <c r="H37" s="71">
        <v>7</v>
      </c>
      <c r="I37" s="62"/>
      <c r="J37" s="76"/>
      <c r="K37" s="76"/>
      <c r="L37" s="73"/>
      <c r="M37" s="67"/>
      <c r="N37" s="67"/>
      <c r="O37" s="67"/>
      <c r="P37" s="74"/>
      <c r="Q37" s="74"/>
      <c r="R37" s="74"/>
      <c r="S37" s="77"/>
      <c r="T37" s="77"/>
      <c r="U37" s="68"/>
      <c r="V37" s="66"/>
      <c r="W37" s="66"/>
      <c r="X37" s="66"/>
      <c r="Y37" s="66"/>
      <c r="Z37" s="66"/>
      <c r="AA37" s="69"/>
      <c r="AB37" s="69"/>
      <c r="AC37" s="66"/>
      <c r="AD37" s="66"/>
      <c r="AE37" s="98"/>
      <c r="AF37" s="61"/>
      <c r="AG37" s="61"/>
      <c r="AH37" s="61"/>
      <c r="AI37" s="61"/>
      <c r="AJ37" s="61"/>
      <c r="AK37" s="61"/>
      <c r="AL37" s="61"/>
      <c r="AM37" s="105"/>
      <c r="AN37" s="61"/>
      <c r="AO37" s="61"/>
      <c r="AP37" s="61"/>
      <c r="AQ37" s="61"/>
      <c r="AR37" s="61"/>
      <c r="AS37" s="61"/>
      <c r="AT37" s="11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FC37" s="120" t="str">
        <f t="shared" si="120"/>
        <v>25-8</v>
      </c>
      <c r="FD37" s="120">
        <f t="shared" si="160"/>
        <v>8</v>
      </c>
      <c r="FE37" s="120">
        <f>$D$13</f>
        <v>0</v>
      </c>
      <c r="FF37" s="120">
        <v>25</v>
      </c>
      <c r="FG37" s="307" t="str">
        <f t="shared" si="161"/>
        <v/>
      </c>
      <c r="FH37" s="307" t="str">
        <f t="shared" si="161"/>
        <v/>
      </c>
      <c r="FI37" s="307" t="str">
        <f t="shared" si="162"/>
        <v/>
      </c>
      <c r="FJ37" s="109" t="e">
        <f t="shared" si="163"/>
        <v>#NUM!</v>
      </c>
      <c r="FK37" s="10">
        <f t="shared" si="164"/>
        <v>12</v>
      </c>
      <c r="FL37" s="8"/>
      <c r="FM37" s="8"/>
      <c r="FN37" s="8"/>
      <c r="FO37" s="8"/>
      <c r="FP37" s="222"/>
      <c r="FQ37" s="222"/>
      <c r="FR37" s="222"/>
      <c r="FT37" s="16"/>
    </row>
    <row r="38" spans="1:176" ht="17.25">
      <c r="A38" s="61"/>
      <c r="B38" s="61"/>
      <c r="C38" s="62"/>
      <c r="D38" s="63">
        <v>3</v>
      </c>
      <c r="E38" s="70" t="s">
        <v>8</v>
      </c>
      <c r="F38" s="70" t="s">
        <v>9</v>
      </c>
      <c r="G38" s="71">
        <v>5</v>
      </c>
      <c r="H38" s="71">
        <v>7</v>
      </c>
      <c r="I38" s="62"/>
      <c r="J38" s="76"/>
      <c r="K38" s="76"/>
      <c r="L38" s="73"/>
      <c r="M38" s="67"/>
      <c r="N38" s="67"/>
      <c r="O38" s="67"/>
      <c r="P38" s="74"/>
      <c r="Q38" s="74"/>
      <c r="R38" s="74"/>
      <c r="S38" s="77"/>
      <c r="T38" s="77"/>
      <c r="U38" s="68"/>
      <c r="V38" s="66"/>
      <c r="W38" s="66"/>
      <c r="X38" s="66"/>
      <c r="Y38" s="66"/>
      <c r="Z38" s="66"/>
      <c r="AA38" s="69"/>
      <c r="AB38" s="69"/>
      <c r="AC38" s="66"/>
      <c r="AD38" s="66"/>
      <c r="AE38" s="98"/>
      <c r="AF38" s="61"/>
      <c r="AG38" s="61"/>
      <c r="AH38" s="61"/>
      <c r="AI38" s="61"/>
      <c r="AJ38" s="61"/>
      <c r="AK38" s="61"/>
      <c r="AL38" s="61"/>
      <c r="AM38" s="105"/>
      <c r="AN38" s="61"/>
      <c r="AO38" s="61"/>
      <c r="AP38" s="61"/>
      <c r="AQ38" s="61"/>
      <c r="AR38" s="61"/>
      <c r="AS38" s="61"/>
      <c r="AT38" s="11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FC38" s="120" t="str">
        <f t="shared" si="120"/>
        <v>26-1</v>
      </c>
      <c r="FD38" s="120">
        <f t="shared" ref="FD38:FD45" si="165">C6</f>
        <v>1</v>
      </c>
      <c r="FE38" s="120">
        <f>$D$6</f>
        <v>0</v>
      </c>
      <c r="FF38" s="120">
        <v>26</v>
      </c>
      <c r="FG38" s="308" t="str">
        <f t="shared" ref="FG38:FH45" si="166">CE6</f>
        <v/>
      </c>
      <c r="FH38" s="308" t="str">
        <f t="shared" si="166"/>
        <v/>
      </c>
      <c r="FI38" s="308" t="str">
        <f t="shared" ref="FI38:FI45" si="167">CH6</f>
        <v/>
      </c>
      <c r="FJ38" s="109" t="e">
        <f t="shared" ref="FJ38:FJ45" si="168">IF(CC6&gt;0,"均等償却","")</f>
        <v>#NUM!</v>
      </c>
      <c r="FK38" s="109">
        <f t="shared" ref="FK38:FK45" si="169">IF(CA6&lt;1,0,IF(CA6=1,13-$U6,12))</f>
        <v>12</v>
      </c>
      <c r="FL38" s="8"/>
      <c r="FM38" s="8"/>
      <c r="FN38" s="8"/>
      <c r="FO38" s="8"/>
      <c r="FP38" s="225"/>
      <c r="FQ38" s="225"/>
      <c r="FR38" s="225"/>
    </row>
    <row r="39" spans="1:176" ht="17.25">
      <c r="A39" s="61"/>
      <c r="B39" s="61"/>
      <c r="C39" s="62"/>
      <c r="D39" s="63">
        <v>4</v>
      </c>
      <c r="E39" s="70" t="s">
        <v>10</v>
      </c>
      <c r="F39" s="70" t="s">
        <v>11</v>
      </c>
      <c r="G39" s="71">
        <v>5</v>
      </c>
      <c r="H39" s="71">
        <v>7</v>
      </c>
      <c r="I39" s="62"/>
      <c r="J39" s="76"/>
      <c r="K39" s="76"/>
      <c r="L39" s="73"/>
      <c r="M39" s="67"/>
      <c r="N39" s="67"/>
      <c r="O39" s="67"/>
      <c r="P39" s="74"/>
      <c r="Q39" s="74"/>
      <c r="R39" s="74"/>
      <c r="S39" s="77"/>
      <c r="T39" s="77"/>
      <c r="U39" s="68"/>
      <c r="V39" s="66"/>
      <c r="W39" s="66"/>
      <c r="X39" s="66"/>
      <c r="Y39" s="66"/>
      <c r="Z39" s="66"/>
      <c r="AA39" s="69"/>
      <c r="AB39" s="69"/>
      <c r="AC39" s="66"/>
      <c r="AD39" s="66"/>
      <c r="AE39" s="98"/>
      <c r="AF39" s="61"/>
      <c r="AG39" s="61"/>
      <c r="AH39" s="61"/>
      <c r="AI39" s="61"/>
      <c r="AJ39" s="61"/>
      <c r="AK39" s="61"/>
      <c r="AL39" s="61"/>
      <c r="AM39" s="105"/>
      <c r="AN39" s="61"/>
      <c r="AO39" s="61"/>
      <c r="AP39" s="61"/>
      <c r="AQ39" s="61"/>
      <c r="AR39" s="61"/>
      <c r="AS39" s="61"/>
      <c r="AT39" s="11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FC39" s="120" t="str">
        <f t="shared" si="120"/>
        <v>26-2</v>
      </c>
      <c r="FD39" s="120">
        <f t="shared" si="165"/>
        <v>2</v>
      </c>
      <c r="FE39" s="120">
        <f>$D$7</f>
        <v>0</v>
      </c>
      <c r="FF39" s="120">
        <v>26</v>
      </c>
      <c r="FG39" s="308" t="str">
        <f t="shared" si="166"/>
        <v/>
      </c>
      <c r="FH39" s="308" t="str">
        <f t="shared" si="166"/>
        <v/>
      </c>
      <c r="FI39" s="308" t="str">
        <f t="shared" si="167"/>
        <v/>
      </c>
      <c r="FJ39" s="109" t="e">
        <f t="shared" si="168"/>
        <v>#NUM!</v>
      </c>
      <c r="FK39" s="109">
        <f t="shared" si="169"/>
        <v>12</v>
      </c>
      <c r="FL39" s="8"/>
      <c r="FM39" s="8"/>
      <c r="FN39" s="8"/>
      <c r="FO39" s="8"/>
      <c r="FP39" s="225"/>
      <c r="FQ39" s="225"/>
      <c r="FR39" s="225"/>
    </row>
    <row r="40" spans="1:176" ht="17.25">
      <c r="A40" s="61"/>
      <c r="B40" s="61"/>
      <c r="C40" s="62"/>
      <c r="D40" s="63">
        <v>5</v>
      </c>
      <c r="E40" s="70" t="s">
        <v>12</v>
      </c>
      <c r="F40" s="70" t="s">
        <v>13</v>
      </c>
      <c r="G40" s="71">
        <v>5</v>
      </c>
      <c r="H40" s="71">
        <v>7</v>
      </c>
      <c r="I40" s="62"/>
      <c r="J40" s="76"/>
      <c r="K40" s="76"/>
      <c r="L40" s="73"/>
      <c r="M40" s="67"/>
      <c r="N40" s="67"/>
      <c r="O40" s="67"/>
      <c r="P40" s="74"/>
      <c r="Q40" s="74"/>
      <c r="R40" s="74"/>
      <c r="S40" s="77"/>
      <c r="T40" s="77"/>
      <c r="U40" s="68"/>
      <c r="V40" s="66"/>
      <c r="W40" s="66"/>
      <c r="X40" s="66"/>
      <c r="Y40" s="66"/>
      <c r="Z40" s="66"/>
      <c r="AA40" s="69"/>
      <c r="AB40" s="69"/>
      <c r="AC40" s="66"/>
      <c r="AD40" s="66"/>
      <c r="AE40" s="98"/>
      <c r="AF40" s="61"/>
      <c r="AG40" s="61"/>
      <c r="AH40" s="61"/>
      <c r="AI40" s="61"/>
      <c r="AJ40" s="61"/>
      <c r="AK40" s="61"/>
      <c r="AL40" s="61"/>
      <c r="AM40" s="105"/>
      <c r="AN40" s="61"/>
      <c r="AO40" s="61"/>
      <c r="AP40" s="61"/>
      <c r="AQ40" s="61"/>
      <c r="AR40" s="61"/>
      <c r="AS40" s="61"/>
      <c r="AT40" s="11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FC40" s="120" t="str">
        <f t="shared" si="120"/>
        <v>26-3</v>
      </c>
      <c r="FD40" s="120">
        <f t="shared" si="165"/>
        <v>3</v>
      </c>
      <c r="FE40" s="120">
        <f>$D$8</f>
        <v>0</v>
      </c>
      <c r="FF40" s="120">
        <v>26</v>
      </c>
      <c r="FG40" s="308" t="str">
        <f t="shared" si="166"/>
        <v/>
      </c>
      <c r="FH40" s="308" t="str">
        <f t="shared" si="166"/>
        <v/>
      </c>
      <c r="FI40" s="308" t="str">
        <f t="shared" si="167"/>
        <v/>
      </c>
      <c r="FJ40" s="109" t="e">
        <f t="shared" si="168"/>
        <v>#NUM!</v>
      </c>
      <c r="FK40" s="109">
        <f t="shared" si="169"/>
        <v>12</v>
      </c>
      <c r="FL40" s="8"/>
      <c r="FM40" s="8"/>
      <c r="FN40" s="8"/>
      <c r="FO40" s="8"/>
      <c r="FP40" s="225"/>
      <c r="FQ40" s="225"/>
      <c r="FR40" s="225"/>
    </row>
    <row r="41" spans="1:176" ht="17.25">
      <c r="A41" s="61"/>
      <c r="B41" s="61"/>
      <c r="C41" s="62"/>
      <c r="D41" s="63">
        <v>6</v>
      </c>
      <c r="E41" s="70" t="s">
        <v>14</v>
      </c>
      <c r="F41" s="70" t="s">
        <v>15</v>
      </c>
      <c r="G41" s="71">
        <v>5</v>
      </c>
      <c r="H41" s="71">
        <v>7</v>
      </c>
      <c r="I41" s="62"/>
      <c r="J41" s="76"/>
      <c r="K41" s="76"/>
      <c r="L41" s="73"/>
      <c r="M41" s="67"/>
      <c r="N41" s="67"/>
      <c r="O41" s="67"/>
      <c r="P41" s="74"/>
      <c r="Q41" s="74"/>
      <c r="R41" s="74"/>
      <c r="S41" s="77"/>
      <c r="T41" s="77"/>
      <c r="U41" s="68"/>
      <c r="V41" s="66"/>
      <c r="W41" s="66"/>
      <c r="X41" s="66"/>
      <c r="Y41" s="66"/>
      <c r="Z41" s="66"/>
      <c r="AA41" s="69"/>
      <c r="AB41" s="69"/>
      <c r="AC41" s="66"/>
      <c r="AD41" s="66"/>
      <c r="AE41" s="98"/>
      <c r="AF41" s="61"/>
      <c r="AG41" s="61"/>
      <c r="AH41" s="61"/>
      <c r="AI41" s="61"/>
      <c r="AJ41" s="61"/>
      <c r="AK41" s="61"/>
      <c r="AL41" s="61"/>
      <c r="AM41" s="105"/>
      <c r="AN41" s="61"/>
      <c r="AO41" s="61"/>
      <c r="AP41" s="61"/>
      <c r="AQ41" s="61"/>
      <c r="AR41" s="61"/>
      <c r="AS41" s="61"/>
      <c r="AT41" s="11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FC41" s="120" t="str">
        <f t="shared" si="120"/>
        <v>26-4</v>
      </c>
      <c r="FD41" s="120">
        <f t="shared" si="165"/>
        <v>4</v>
      </c>
      <c r="FE41" s="120">
        <f>$D$9</f>
        <v>0</v>
      </c>
      <c r="FF41" s="120">
        <v>26</v>
      </c>
      <c r="FG41" s="308" t="str">
        <f t="shared" si="166"/>
        <v/>
      </c>
      <c r="FH41" s="308" t="str">
        <f t="shared" si="166"/>
        <v/>
      </c>
      <c r="FI41" s="308" t="str">
        <f t="shared" si="167"/>
        <v/>
      </c>
      <c r="FJ41" s="109" t="e">
        <f t="shared" si="168"/>
        <v>#NUM!</v>
      </c>
      <c r="FK41" s="109">
        <f t="shared" si="169"/>
        <v>12</v>
      </c>
      <c r="FL41" s="8"/>
      <c r="FM41" s="8"/>
      <c r="FN41" s="8"/>
      <c r="FO41" s="8"/>
      <c r="FP41" s="225"/>
      <c r="FQ41" s="225"/>
      <c r="FR41" s="225"/>
    </row>
    <row r="42" spans="1:176" ht="17.25">
      <c r="A42" s="61"/>
      <c r="B42" s="61"/>
      <c r="C42" s="62"/>
      <c r="D42" s="63">
        <v>7</v>
      </c>
      <c r="E42" s="70" t="s">
        <v>16</v>
      </c>
      <c r="F42" s="70" t="s">
        <v>181</v>
      </c>
      <c r="G42" s="71">
        <v>5</v>
      </c>
      <c r="H42" s="71">
        <v>7</v>
      </c>
      <c r="I42" s="62"/>
      <c r="J42" s="76"/>
      <c r="K42" s="76"/>
      <c r="L42" s="73"/>
      <c r="M42" s="67"/>
      <c r="N42" s="67"/>
      <c r="O42" s="67"/>
      <c r="P42" s="74"/>
      <c r="Q42" s="74"/>
      <c r="R42" s="74"/>
      <c r="S42" s="77"/>
      <c r="T42" s="77"/>
      <c r="U42" s="68"/>
      <c r="V42" s="66"/>
      <c r="W42" s="66"/>
      <c r="X42" s="66"/>
      <c r="Y42" s="66"/>
      <c r="Z42" s="66"/>
      <c r="AA42" s="69"/>
      <c r="AB42" s="69"/>
      <c r="AC42" s="66"/>
      <c r="AD42" s="66"/>
      <c r="AE42" s="98"/>
      <c r="AF42" s="61"/>
      <c r="AG42" s="61"/>
      <c r="AH42" s="61"/>
      <c r="AI42" s="61"/>
      <c r="AJ42" s="61"/>
      <c r="AK42" s="61"/>
      <c r="AL42" s="61"/>
      <c r="AM42" s="105"/>
      <c r="AN42" s="61"/>
      <c r="AO42" s="61"/>
      <c r="AP42" s="61"/>
      <c r="AQ42" s="61"/>
      <c r="AR42" s="61"/>
      <c r="AS42" s="61"/>
      <c r="AT42" s="11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FC42" s="120" t="str">
        <f t="shared" si="120"/>
        <v>26-5</v>
      </c>
      <c r="FD42" s="120">
        <f t="shared" si="165"/>
        <v>5</v>
      </c>
      <c r="FE42" s="120">
        <f>$D$10</f>
        <v>0</v>
      </c>
      <c r="FF42" s="120">
        <v>26</v>
      </c>
      <c r="FG42" s="308" t="str">
        <f t="shared" si="166"/>
        <v/>
      </c>
      <c r="FH42" s="308" t="str">
        <f t="shared" si="166"/>
        <v/>
      </c>
      <c r="FI42" s="308" t="str">
        <f t="shared" si="167"/>
        <v/>
      </c>
      <c r="FJ42" s="109" t="e">
        <f t="shared" si="168"/>
        <v>#NUM!</v>
      </c>
      <c r="FK42" s="109">
        <f t="shared" si="169"/>
        <v>12</v>
      </c>
      <c r="FL42" s="8"/>
      <c r="FM42" s="8"/>
      <c r="FN42" s="8"/>
      <c r="FO42" s="8"/>
      <c r="FP42" s="225"/>
      <c r="FQ42" s="225"/>
      <c r="FR42" s="225"/>
    </row>
    <row r="43" spans="1:176" ht="17.25">
      <c r="A43" s="61"/>
      <c r="B43" s="61"/>
      <c r="C43" s="62"/>
      <c r="D43" s="63">
        <v>8</v>
      </c>
      <c r="E43" s="70" t="s">
        <v>17</v>
      </c>
      <c r="F43" s="70" t="s">
        <v>18</v>
      </c>
      <c r="G43" s="71">
        <v>5</v>
      </c>
      <c r="H43" s="71">
        <v>7</v>
      </c>
      <c r="I43" s="62"/>
      <c r="J43" s="76"/>
      <c r="K43" s="76"/>
      <c r="L43" s="73"/>
      <c r="M43" s="67"/>
      <c r="N43" s="67"/>
      <c r="O43" s="67"/>
      <c r="P43" s="74"/>
      <c r="Q43" s="74"/>
      <c r="R43" s="74"/>
      <c r="S43" s="77"/>
      <c r="T43" s="77"/>
      <c r="U43" s="68"/>
      <c r="V43" s="66"/>
      <c r="W43" s="66"/>
      <c r="X43" s="66"/>
      <c r="Y43" s="66"/>
      <c r="Z43" s="66"/>
      <c r="AA43" s="69"/>
      <c r="AB43" s="69"/>
      <c r="AC43" s="66"/>
      <c r="AD43" s="66"/>
      <c r="AE43" s="98"/>
      <c r="AF43" s="61"/>
      <c r="AG43" s="61"/>
      <c r="AH43" s="61"/>
      <c r="AI43" s="61"/>
      <c r="AJ43" s="61"/>
      <c r="AK43" s="61"/>
      <c r="AL43" s="61"/>
      <c r="AM43" s="105"/>
      <c r="AN43" s="61"/>
      <c r="AO43" s="61"/>
      <c r="AP43" s="61"/>
      <c r="AQ43" s="61"/>
      <c r="AR43" s="61"/>
      <c r="AS43" s="61"/>
      <c r="AT43" s="11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FC43" s="120" t="str">
        <f t="shared" si="120"/>
        <v>26-6</v>
      </c>
      <c r="FD43" s="120">
        <f t="shared" si="165"/>
        <v>6</v>
      </c>
      <c r="FE43" s="120">
        <f>$D$11</f>
        <v>0</v>
      </c>
      <c r="FF43" s="120">
        <v>26</v>
      </c>
      <c r="FG43" s="308" t="str">
        <f t="shared" si="166"/>
        <v/>
      </c>
      <c r="FH43" s="308" t="str">
        <f t="shared" si="166"/>
        <v/>
      </c>
      <c r="FI43" s="308" t="str">
        <f t="shared" si="167"/>
        <v/>
      </c>
      <c r="FJ43" s="109" t="e">
        <f t="shared" si="168"/>
        <v>#NUM!</v>
      </c>
      <c r="FK43" s="109">
        <f t="shared" si="169"/>
        <v>12</v>
      </c>
      <c r="FL43" s="8"/>
      <c r="FM43" s="8"/>
      <c r="FN43" s="8"/>
      <c r="FO43" s="8"/>
      <c r="FP43" s="225"/>
      <c r="FQ43" s="225"/>
      <c r="FR43" s="225"/>
    </row>
    <row r="44" spans="1:176" ht="17.25">
      <c r="A44" s="61"/>
      <c r="B44" s="61"/>
      <c r="C44" s="62"/>
      <c r="D44" s="63">
        <v>9</v>
      </c>
      <c r="E44" s="70" t="s">
        <v>19</v>
      </c>
      <c r="F44" s="70" t="s">
        <v>20</v>
      </c>
      <c r="G44" s="71">
        <v>5</v>
      </c>
      <c r="H44" s="71">
        <v>7</v>
      </c>
      <c r="I44" s="62"/>
      <c r="J44" s="76"/>
      <c r="K44" s="76"/>
      <c r="L44" s="73"/>
      <c r="M44" s="67"/>
      <c r="N44" s="67"/>
      <c r="O44" s="67"/>
      <c r="P44" s="74"/>
      <c r="Q44" s="74"/>
      <c r="R44" s="74"/>
      <c r="S44" s="77"/>
      <c r="T44" s="77"/>
      <c r="U44" s="68"/>
      <c r="V44" s="66"/>
      <c r="W44" s="66"/>
      <c r="X44" s="66"/>
      <c r="Y44" s="66"/>
      <c r="Z44" s="66"/>
      <c r="AA44" s="69"/>
      <c r="AB44" s="69"/>
      <c r="AC44" s="66"/>
      <c r="AD44" s="66"/>
      <c r="AE44" s="98"/>
      <c r="AF44" s="61"/>
      <c r="AG44" s="61"/>
      <c r="AH44" s="61"/>
      <c r="AI44" s="61"/>
      <c r="AJ44" s="61"/>
      <c r="AK44" s="61"/>
      <c r="AL44" s="61"/>
      <c r="AM44" s="105"/>
      <c r="AN44" s="61"/>
      <c r="AO44" s="61"/>
      <c r="AP44" s="61"/>
      <c r="AQ44" s="61"/>
      <c r="AR44" s="61"/>
      <c r="AS44" s="61"/>
      <c r="AT44" s="11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FC44" s="120" t="str">
        <f t="shared" si="120"/>
        <v>26-7</v>
      </c>
      <c r="FD44" s="120">
        <f t="shared" si="165"/>
        <v>7</v>
      </c>
      <c r="FE44" s="120">
        <f>$D$12</f>
        <v>0</v>
      </c>
      <c r="FF44" s="120">
        <v>26</v>
      </c>
      <c r="FG44" s="308" t="str">
        <f t="shared" si="166"/>
        <v/>
      </c>
      <c r="FH44" s="308" t="str">
        <f t="shared" si="166"/>
        <v/>
      </c>
      <c r="FI44" s="308" t="str">
        <f t="shared" si="167"/>
        <v/>
      </c>
      <c r="FJ44" s="109" t="e">
        <f t="shared" si="168"/>
        <v>#NUM!</v>
      </c>
      <c r="FK44" s="109">
        <f t="shared" si="169"/>
        <v>12</v>
      </c>
      <c r="FL44" s="8"/>
      <c r="FM44" s="8"/>
      <c r="FN44" s="8"/>
      <c r="FO44" s="8"/>
      <c r="FP44" s="225"/>
      <c r="FQ44" s="225"/>
      <c r="FR44" s="225"/>
    </row>
    <row r="45" spans="1:176" ht="17.25">
      <c r="A45" s="61"/>
      <c r="B45" s="61"/>
      <c r="C45" s="62"/>
      <c r="D45" s="63">
        <v>10</v>
      </c>
      <c r="E45" s="70" t="s">
        <v>21</v>
      </c>
      <c r="F45" s="70" t="s">
        <v>22</v>
      </c>
      <c r="G45" s="71">
        <v>5</v>
      </c>
      <c r="H45" s="71">
        <v>7</v>
      </c>
      <c r="I45" s="62"/>
      <c r="J45" s="76"/>
      <c r="K45" s="76"/>
      <c r="L45" s="73"/>
      <c r="M45" s="67"/>
      <c r="N45" s="67"/>
      <c r="O45" s="67"/>
      <c r="P45" s="74"/>
      <c r="Q45" s="74"/>
      <c r="R45" s="74"/>
      <c r="S45" s="77"/>
      <c r="T45" s="77"/>
      <c r="U45" s="68"/>
      <c r="V45" s="66"/>
      <c r="W45" s="66"/>
      <c r="X45" s="66"/>
      <c r="Y45" s="66"/>
      <c r="Z45" s="66"/>
      <c r="AA45" s="69"/>
      <c r="AB45" s="69"/>
      <c r="AC45" s="66"/>
      <c r="AD45" s="66"/>
      <c r="AE45" s="98"/>
      <c r="AF45" s="61"/>
      <c r="AG45" s="61"/>
      <c r="AH45" s="61"/>
      <c r="AI45" s="61"/>
      <c r="AJ45" s="61"/>
      <c r="AK45" s="61"/>
      <c r="AL45" s="61"/>
      <c r="AM45" s="105"/>
      <c r="AN45" s="61"/>
      <c r="AO45" s="61"/>
      <c r="AP45" s="61"/>
      <c r="AQ45" s="61"/>
      <c r="AR45" s="61"/>
      <c r="AS45" s="61"/>
      <c r="AT45" s="11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FC45" s="309" t="str">
        <f t="shared" si="120"/>
        <v>26-8</v>
      </c>
      <c r="FD45" s="309">
        <f t="shared" si="165"/>
        <v>8</v>
      </c>
      <c r="FE45" s="309">
        <f>$D$13</f>
        <v>0</v>
      </c>
      <c r="FF45" s="309">
        <v>26</v>
      </c>
      <c r="FG45" s="310" t="str">
        <f t="shared" si="166"/>
        <v/>
      </c>
      <c r="FH45" s="310" t="str">
        <f t="shared" si="166"/>
        <v/>
      </c>
      <c r="FI45" s="310" t="str">
        <f t="shared" si="167"/>
        <v/>
      </c>
      <c r="FJ45" s="311" t="e">
        <f t="shared" si="168"/>
        <v>#NUM!</v>
      </c>
      <c r="FK45" s="311">
        <f t="shared" si="169"/>
        <v>12</v>
      </c>
      <c r="FL45" s="257"/>
      <c r="FM45" s="257"/>
      <c r="FN45" s="257"/>
      <c r="FO45" s="257"/>
      <c r="FP45" s="258"/>
      <c r="FQ45" s="258"/>
      <c r="FR45" s="258"/>
      <c r="FS45" s="256"/>
      <c r="FT45" s="256"/>
    </row>
    <row r="46" spans="1:176" s="60" customFormat="1" ht="29.25" customHeight="1">
      <c r="A46" s="61"/>
      <c r="B46" s="61"/>
      <c r="C46" s="62"/>
      <c r="D46" s="63">
        <v>11</v>
      </c>
      <c r="E46" s="70" t="s">
        <v>23</v>
      </c>
      <c r="F46" s="70" t="s">
        <v>24</v>
      </c>
      <c r="G46" s="71">
        <v>5</v>
      </c>
      <c r="H46" s="71">
        <v>7</v>
      </c>
      <c r="I46" s="62"/>
      <c r="J46" s="76"/>
      <c r="K46" s="76"/>
      <c r="L46" s="73"/>
      <c r="M46" s="67"/>
      <c r="N46" s="67"/>
      <c r="O46" s="67"/>
      <c r="P46" s="74"/>
      <c r="Q46" s="74"/>
      <c r="R46" s="74"/>
      <c r="S46" s="77"/>
      <c r="T46" s="77"/>
      <c r="U46" s="68"/>
      <c r="V46" s="66"/>
      <c r="W46" s="66"/>
      <c r="X46" s="66"/>
      <c r="Y46" s="66"/>
      <c r="Z46" s="66"/>
      <c r="AA46" s="69"/>
      <c r="AB46" s="69"/>
      <c r="AC46" s="66"/>
      <c r="AD46" s="66"/>
      <c r="AE46" s="98"/>
      <c r="AF46" s="61"/>
      <c r="AG46" s="61"/>
      <c r="AH46" s="61"/>
      <c r="AI46" s="61"/>
      <c r="AJ46" s="61"/>
      <c r="AK46" s="61"/>
      <c r="AL46" s="61"/>
      <c r="AM46" s="105"/>
      <c r="AN46" s="61"/>
      <c r="AO46" s="61"/>
      <c r="AP46" s="61"/>
      <c r="AQ46" s="61"/>
      <c r="AR46" s="61"/>
      <c r="AS46" s="61"/>
      <c r="AT46" s="11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FC46" s="309" t="str">
        <f t="shared" ref="FC46:FC53" si="170">FF46&amp;"-"&amp;FD46</f>
        <v>27-1</v>
      </c>
      <c r="FD46" s="311">
        <f t="shared" ref="FD46:FD53" si="171">C6</f>
        <v>1</v>
      </c>
      <c r="FE46" s="309">
        <f>$D$6</f>
        <v>0</v>
      </c>
      <c r="FF46" s="311">
        <v>27</v>
      </c>
      <c r="FG46" s="310" t="str">
        <f t="shared" ref="FG46:FG53" si="172">$CM6</f>
        <v/>
      </c>
      <c r="FH46" s="310" t="str">
        <f t="shared" ref="FH46:FH53" si="173">$CN6</f>
        <v/>
      </c>
      <c r="FI46" s="310" t="str">
        <f t="shared" ref="FI46:FI53" si="174">$CP6</f>
        <v/>
      </c>
      <c r="FJ46" s="311" t="e">
        <f t="shared" ref="FJ46:FJ53" si="175">IF(CK6&gt;0,"均等償却","")</f>
        <v>#NUM!</v>
      </c>
      <c r="FK46" s="311">
        <f t="shared" ref="FK46:FK51" si="176">IF(CI6&lt;1,0,IF(CI6=1,13-$U6,12))</f>
        <v>12</v>
      </c>
      <c r="FL46" s="257"/>
      <c r="FM46" s="256"/>
      <c r="FN46" s="257"/>
      <c r="FO46" s="256"/>
      <c r="FP46" s="258"/>
      <c r="FQ46" s="258"/>
      <c r="FR46" s="258"/>
      <c r="FS46" s="256"/>
      <c r="FT46" s="256"/>
    </row>
    <row r="47" spans="1:176" s="61" customFormat="1" ht="19.5" customHeight="1">
      <c r="C47" s="62"/>
      <c r="D47" s="63">
        <v>12</v>
      </c>
      <c r="E47" s="70" t="s">
        <v>25</v>
      </c>
      <c r="F47" s="70" t="s">
        <v>26</v>
      </c>
      <c r="G47" s="71">
        <v>5</v>
      </c>
      <c r="H47" s="71">
        <v>7</v>
      </c>
      <c r="I47" s="62"/>
      <c r="J47" s="76"/>
      <c r="K47" s="76"/>
      <c r="L47" s="73"/>
      <c r="M47" s="67"/>
      <c r="N47" s="67"/>
      <c r="O47" s="67"/>
      <c r="P47" s="74"/>
      <c r="Q47" s="74"/>
      <c r="R47" s="74"/>
      <c r="S47" s="77"/>
      <c r="T47" s="77"/>
      <c r="U47" s="68"/>
      <c r="V47" s="66"/>
      <c r="W47" s="66"/>
      <c r="X47" s="66"/>
      <c r="Y47" s="66"/>
      <c r="Z47" s="66"/>
      <c r="AA47" s="69"/>
      <c r="AB47" s="69"/>
      <c r="AC47" s="66"/>
      <c r="AD47" s="66"/>
      <c r="AE47" s="98"/>
      <c r="AM47" s="105"/>
      <c r="AT47" s="111"/>
      <c r="FC47" s="309" t="str">
        <f t="shared" si="170"/>
        <v>27-2</v>
      </c>
      <c r="FD47" s="311">
        <f t="shared" si="171"/>
        <v>2</v>
      </c>
      <c r="FE47" s="309">
        <f>$D$7</f>
        <v>0</v>
      </c>
      <c r="FF47" s="311">
        <v>27</v>
      </c>
      <c r="FG47" s="310" t="str">
        <f t="shared" si="172"/>
        <v/>
      </c>
      <c r="FH47" s="310" t="str">
        <f t="shared" si="173"/>
        <v/>
      </c>
      <c r="FI47" s="310" t="str">
        <f t="shared" si="174"/>
        <v/>
      </c>
      <c r="FJ47" s="311" t="e">
        <f t="shared" si="175"/>
        <v>#NUM!</v>
      </c>
      <c r="FK47" s="311">
        <f t="shared" si="176"/>
        <v>12</v>
      </c>
      <c r="FL47" s="257"/>
      <c r="FM47" s="256"/>
      <c r="FN47" s="257"/>
      <c r="FO47" s="256"/>
      <c r="FP47" s="258"/>
      <c r="FQ47" s="258"/>
      <c r="FR47" s="258"/>
      <c r="FS47" s="256"/>
      <c r="FT47" s="256"/>
    </row>
    <row r="48" spans="1:176" s="61" customFormat="1" ht="19.5" customHeight="1">
      <c r="C48" s="62"/>
      <c r="D48" s="63">
        <v>13</v>
      </c>
      <c r="E48" s="70" t="s">
        <v>27</v>
      </c>
      <c r="F48" s="70" t="s">
        <v>28</v>
      </c>
      <c r="G48" s="71">
        <v>5</v>
      </c>
      <c r="H48" s="71">
        <v>7</v>
      </c>
      <c r="I48" s="62"/>
      <c r="J48" s="76"/>
      <c r="K48" s="76"/>
      <c r="L48" s="73"/>
      <c r="M48" s="67"/>
      <c r="N48" s="67"/>
      <c r="O48" s="67"/>
      <c r="P48" s="74"/>
      <c r="Q48" s="74"/>
      <c r="R48" s="74"/>
      <c r="S48" s="77"/>
      <c r="T48" s="77"/>
      <c r="U48" s="68"/>
      <c r="V48" s="66"/>
      <c r="W48" s="66"/>
      <c r="X48" s="66"/>
      <c r="Y48" s="66"/>
      <c r="Z48" s="66"/>
      <c r="AA48" s="69"/>
      <c r="AB48" s="69"/>
      <c r="AC48" s="66"/>
      <c r="AD48" s="66"/>
      <c r="AE48" s="98"/>
      <c r="AM48" s="105"/>
      <c r="AT48" s="111"/>
      <c r="FC48" s="309" t="str">
        <f t="shared" si="170"/>
        <v>27-3</v>
      </c>
      <c r="FD48" s="311">
        <f t="shared" si="171"/>
        <v>3</v>
      </c>
      <c r="FE48" s="309">
        <f>$D$8</f>
        <v>0</v>
      </c>
      <c r="FF48" s="311">
        <v>27</v>
      </c>
      <c r="FG48" s="310" t="str">
        <f t="shared" si="172"/>
        <v/>
      </c>
      <c r="FH48" s="310" t="str">
        <f t="shared" si="173"/>
        <v/>
      </c>
      <c r="FI48" s="310" t="str">
        <f t="shared" si="174"/>
        <v/>
      </c>
      <c r="FJ48" s="311" t="e">
        <f t="shared" si="175"/>
        <v>#NUM!</v>
      </c>
      <c r="FK48" s="311">
        <f t="shared" si="176"/>
        <v>12</v>
      </c>
      <c r="FL48" s="257"/>
      <c r="FM48" s="256"/>
      <c r="FN48" s="257"/>
      <c r="FO48" s="256"/>
      <c r="FP48" s="258"/>
      <c r="FQ48" s="258"/>
      <c r="FR48" s="258"/>
      <c r="FS48" s="256"/>
      <c r="FT48" s="256"/>
    </row>
    <row r="49" spans="3:176" s="61" customFormat="1" ht="19.5" customHeight="1">
      <c r="C49" s="62"/>
      <c r="D49" s="63">
        <v>14</v>
      </c>
      <c r="E49" s="70" t="s">
        <v>29</v>
      </c>
      <c r="F49" s="70" t="s">
        <v>0</v>
      </c>
      <c r="G49" s="71">
        <v>5</v>
      </c>
      <c r="H49" s="71">
        <v>7</v>
      </c>
      <c r="I49" s="62"/>
      <c r="J49" s="76"/>
      <c r="K49" s="76"/>
      <c r="L49" s="73"/>
      <c r="M49" s="67"/>
      <c r="N49" s="67"/>
      <c r="O49" s="67"/>
      <c r="P49" s="74"/>
      <c r="Q49" s="74"/>
      <c r="R49" s="74"/>
      <c r="S49" s="77"/>
      <c r="T49" s="77"/>
      <c r="U49" s="68"/>
      <c r="V49" s="66"/>
      <c r="W49" s="66"/>
      <c r="X49" s="66"/>
      <c r="Y49" s="66"/>
      <c r="Z49" s="66"/>
      <c r="AA49" s="69"/>
      <c r="AB49" s="69"/>
      <c r="AC49" s="66"/>
      <c r="AD49" s="66"/>
      <c r="AE49" s="98"/>
      <c r="AM49" s="105"/>
      <c r="AT49" s="111"/>
      <c r="FC49" s="309" t="str">
        <f t="shared" si="170"/>
        <v>27-4</v>
      </c>
      <c r="FD49" s="311">
        <f t="shared" si="171"/>
        <v>4</v>
      </c>
      <c r="FE49" s="309">
        <f>$D$9</f>
        <v>0</v>
      </c>
      <c r="FF49" s="311">
        <v>27</v>
      </c>
      <c r="FG49" s="310" t="str">
        <f t="shared" si="172"/>
        <v/>
      </c>
      <c r="FH49" s="310" t="str">
        <f t="shared" si="173"/>
        <v/>
      </c>
      <c r="FI49" s="310" t="str">
        <f t="shared" si="174"/>
        <v/>
      </c>
      <c r="FJ49" s="311" t="e">
        <f t="shared" si="175"/>
        <v>#NUM!</v>
      </c>
      <c r="FK49" s="311">
        <f t="shared" si="176"/>
        <v>12</v>
      </c>
      <c r="FL49" s="257"/>
      <c r="FM49" s="256"/>
      <c r="FN49" s="257"/>
      <c r="FO49" s="256"/>
      <c r="FP49" s="258"/>
      <c r="FQ49" s="258"/>
      <c r="FR49" s="258"/>
      <c r="FS49" s="256"/>
      <c r="FT49" s="256"/>
    </row>
    <row r="50" spans="3:176" s="61" customFormat="1" ht="19.5" customHeight="1">
      <c r="C50" s="62"/>
      <c r="D50" s="63">
        <v>15</v>
      </c>
      <c r="E50" s="70" t="s">
        <v>30</v>
      </c>
      <c r="F50" s="70" t="s">
        <v>31</v>
      </c>
      <c r="G50" s="71">
        <v>8</v>
      </c>
      <c r="H50" s="71">
        <v>7</v>
      </c>
      <c r="I50" s="62"/>
      <c r="J50" s="76"/>
      <c r="K50" s="76"/>
      <c r="L50" s="73"/>
      <c r="M50" s="67"/>
      <c r="N50" s="67"/>
      <c r="O50" s="67"/>
      <c r="P50" s="74"/>
      <c r="Q50" s="74"/>
      <c r="R50" s="74"/>
      <c r="S50" s="77"/>
      <c r="T50" s="77"/>
      <c r="U50" s="68"/>
      <c r="V50" s="66"/>
      <c r="W50" s="66"/>
      <c r="X50" s="66"/>
      <c r="Y50" s="66"/>
      <c r="Z50" s="66"/>
      <c r="AA50" s="69"/>
      <c r="AB50" s="69"/>
      <c r="AC50" s="66"/>
      <c r="AD50" s="66"/>
      <c r="AE50" s="98"/>
      <c r="AM50" s="105"/>
      <c r="AT50" s="111"/>
      <c r="FC50" s="309" t="str">
        <f t="shared" si="170"/>
        <v>27-5</v>
      </c>
      <c r="FD50" s="311">
        <f t="shared" si="171"/>
        <v>5</v>
      </c>
      <c r="FE50" s="309">
        <f>$D$10</f>
        <v>0</v>
      </c>
      <c r="FF50" s="311">
        <v>27</v>
      </c>
      <c r="FG50" s="310" t="str">
        <f t="shared" si="172"/>
        <v/>
      </c>
      <c r="FH50" s="310" t="str">
        <f t="shared" si="173"/>
        <v/>
      </c>
      <c r="FI50" s="310" t="str">
        <f t="shared" si="174"/>
        <v/>
      </c>
      <c r="FJ50" s="311" t="e">
        <f t="shared" si="175"/>
        <v>#NUM!</v>
      </c>
      <c r="FK50" s="311">
        <f t="shared" si="176"/>
        <v>12</v>
      </c>
      <c r="FL50" s="257"/>
      <c r="FM50" s="256"/>
      <c r="FN50" s="257"/>
      <c r="FO50" s="256"/>
      <c r="FP50" s="258"/>
      <c r="FQ50" s="258"/>
      <c r="FR50" s="258"/>
      <c r="FS50" s="256"/>
      <c r="FT50" s="256"/>
    </row>
    <row r="51" spans="3:176" s="61" customFormat="1" ht="19.5" customHeight="1">
      <c r="C51" s="62"/>
      <c r="D51" s="63">
        <v>16</v>
      </c>
      <c r="E51" s="70" t="s">
        <v>32</v>
      </c>
      <c r="F51" s="70" t="s">
        <v>33</v>
      </c>
      <c r="G51" s="71">
        <v>8</v>
      </c>
      <c r="H51" s="71">
        <v>7</v>
      </c>
      <c r="I51" s="62"/>
      <c r="J51" s="76"/>
      <c r="K51" s="76"/>
      <c r="L51" s="73"/>
      <c r="M51" s="67"/>
      <c r="N51" s="67"/>
      <c r="O51" s="67"/>
      <c r="P51" s="74"/>
      <c r="Q51" s="74"/>
      <c r="R51" s="74"/>
      <c r="S51" s="77"/>
      <c r="T51" s="77"/>
      <c r="U51" s="68"/>
      <c r="V51" s="66"/>
      <c r="W51" s="66"/>
      <c r="X51" s="66"/>
      <c r="Y51" s="66"/>
      <c r="Z51" s="66"/>
      <c r="AA51" s="69"/>
      <c r="AB51" s="69"/>
      <c r="AC51" s="66"/>
      <c r="AD51" s="66"/>
      <c r="AE51" s="98"/>
      <c r="AM51" s="105"/>
      <c r="AT51" s="111"/>
      <c r="FC51" s="309" t="str">
        <f t="shared" si="170"/>
        <v>27-6</v>
      </c>
      <c r="FD51" s="311">
        <f t="shared" si="171"/>
        <v>6</v>
      </c>
      <c r="FE51" s="309">
        <f>$D$11</f>
        <v>0</v>
      </c>
      <c r="FF51" s="311">
        <v>27</v>
      </c>
      <c r="FG51" s="310" t="str">
        <f t="shared" si="172"/>
        <v/>
      </c>
      <c r="FH51" s="310" t="str">
        <f t="shared" si="173"/>
        <v/>
      </c>
      <c r="FI51" s="310" t="str">
        <f t="shared" si="174"/>
        <v/>
      </c>
      <c r="FJ51" s="311" t="e">
        <f t="shared" si="175"/>
        <v>#NUM!</v>
      </c>
      <c r="FK51" s="311">
        <f t="shared" si="176"/>
        <v>12</v>
      </c>
      <c r="FL51" s="257"/>
      <c r="FM51" s="256"/>
      <c r="FN51" s="257"/>
      <c r="FO51" s="256"/>
      <c r="FP51" s="258"/>
      <c r="FQ51" s="258"/>
      <c r="FR51" s="258"/>
      <c r="FS51" s="256"/>
      <c r="FT51" s="256"/>
    </row>
    <row r="52" spans="3:176" s="61" customFormat="1" ht="19.5" customHeight="1">
      <c r="C52" s="62"/>
      <c r="D52" s="63">
        <v>17</v>
      </c>
      <c r="E52" s="70" t="s">
        <v>34</v>
      </c>
      <c r="F52" s="70" t="s">
        <v>35</v>
      </c>
      <c r="G52" s="71">
        <v>8</v>
      </c>
      <c r="H52" s="71">
        <v>7</v>
      </c>
      <c r="I52" s="62"/>
      <c r="J52" s="76"/>
      <c r="K52" s="76"/>
      <c r="L52" s="73"/>
      <c r="M52" s="67"/>
      <c r="N52" s="67"/>
      <c r="O52" s="67"/>
      <c r="P52" s="74"/>
      <c r="Q52" s="74"/>
      <c r="R52" s="74"/>
      <c r="S52" s="77"/>
      <c r="T52" s="77"/>
      <c r="U52" s="68"/>
      <c r="V52" s="66"/>
      <c r="W52" s="66"/>
      <c r="X52" s="66"/>
      <c r="Y52" s="66"/>
      <c r="Z52" s="66"/>
      <c r="AA52" s="69"/>
      <c r="AB52" s="69"/>
      <c r="AC52" s="66"/>
      <c r="AD52" s="66"/>
      <c r="AE52" s="98"/>
      <c r="AM52" s="105"/>
      <c r="AT52" s="111"/>
      <c r="FC52" s="309" t="str">
        <f t="shared" si="170"/>
        <v>27-7</v>
      </c>
      <c r="FD52" s="311">
        <f t="shared" si="171"/>
        <v>7</v>
      </c>
      <c r="FE52" s="309">
        <f>$D$12</f>
        <v>0</v>
      </c>
      <c r="FF52" s="311">
        <v>27</v>
      </c>
      <c r="FG52" s="310" t="str">
        <f t="shared" si="172"/>
        <v/>
      </c>
      <c r="FH52" s="310" t="str">
        <f t="shared" si="173"/>
        <v/>
      </c>
      <c r="FI52" s="310" t="str">
        <f t="shared" si="174"/>
        <v/>
      </c>
      <c r="FJ52" s="311" t="e">
        <f t="shared" si="175"/>
        <v>#NUM!</v>
      </c>
      <c r="FK52" s="311">
        <f>IF(CI12&lt;1,0,IF(CI12=1,13-$U20,12))</f>
        <v>12</v>
      </c>
      <c r="FL52" s="257"/>
      <c r="FM52" s="256"/>
      <c r="FN52" s="257"/>
      <c r="FO52" s="256"/>
      <c r="FP52" s="258"/>
      <c r="FQ52" s="258"/>
      <c r="FR52" s="258"/>
      <c r="FS52" s="256"/>
      <c r="FT52" s="256"/>
    </row>
    <row r="53" spans="3:176" s="61" customFormat="1" ht="19.5" customHeight="1">
      <c r="C53" s="62"/>
      <c r="D53" s="63">
        <v>18</v>
      </c>
      <c r="E53" s="70" t="s">
        <v>36</v>
      </c>
      <c r="F53" s="70" t="s">
        <v>37</v>
      </c>
      <c r="G53" s="71">
        <v>8</v>
      </c>
      <c r="H53" s="71">
        <v>7</v>
      </c>
      <c r="I53" s="62"/>
      <c r="J53" s="76"/>
      <c r="K53" s="76"/>
      <c r="L53" s="73"/>
      <c r="M53" s="67"/>
      <c r="N53" s="67"/>
      <c r="O53" s="67"/>
      <c r="P53" s="74"/>
      <c r="Q53" s="74"/>
      <c r="R53" s="74"/>
      <c r="S53" s="77"/>
      <c r="T53" s="77"/>
      <c r="U53" s="68"/>
      <c r="V53" s="66"/>
      <c r="W53" s="66"/>
      <c r="X53" s="66"/>
      <c r="Y53" s="66"/>
      <c r="Z53" s="66"/>
      <c r="AA53" s="69"/>
      <c r="AB53" s="69"/>
      <c r="AC53" s="66"/>
      <c r="AD53" s="66"/>
      <c r="AE53" s="98"/>
      <c r="AM53" s="105"/>
      <c r="AT53" s="111"/>
      <c r="FC53" s="309" t="str">
        <f t="shared" si="170"/>
        <v>27-8</v>
      </c>
      <c r="FD53" s="311">
        <f t="shared" si="171"/>
        <v>8</v>
      </c>
      <c r="FE53" s="309">
        <f>$D$13</f>
        <v>0</v>
      </c>
      <c r="FF53" s="311">
        <v>27</v>
      </c>
      <c r="FG53" s="310" t="str">
        <f t="shared" si="172"/>
        <v/>
      </c>
      <c r="FH53" s="310" t="str">
        <f t="shared" si="173"/>
        <v/>
      </c>
      <c r="FI53" s="310" t="str">
        <f t="shared" si="174"/>
        <v/>
      </c>
      <c r="FJ53" s="311" t="e">
        <f t="shared" si="175"/>
        <v>#NUM!</v>
      </c>
      <c r="FK53" s="311">
        <f>IF(CI13&lt;1,0,IF(CI13=1,13-$U13,12))</f>
        <v>12</v>
      </c>
      <c r="FL53" s="257"/>
      <c r="FM53" s="256"/>
      <c r="FN53" s="257"/>
      <c r="FO53" s="256"/>
      <c r="FP53" s="258"/>
      <c r="FQ53" s="258"/>
      <c r="FR53" s="258"/>
      <c r="FS53" s="256"/>
      <c r="FT53" s="256"/>
    </row>
    <row r="54" spans="3:176" s="61" customFormat="1" ht="19.5" customHeight="1">
      <c r="C54" s="62"/>
      <c r="D54" s="63">
        <v>19</v>
      </c>
      <c r="E54" s="70" t="s">
        <v>38</v>
      </c>
      <c r="F54" s="70" t="s">
        <v>39</v>
      </c>
      <c r="G54" s="71">
        <v>8</v>
      </c>
      <c r="H54" s="71">
        <v>7</v>
      </c>
      <c r="I54" s="62"/>
      <c r="J54" s="76"/>
      <c r="K54" s="76"/>
      <c r="L54" s="73"/>
      <c r="M54" s="67"/>
      <c r="N54" s="67"/>
      <c r="O54" s="67"/>
      <c r="P54" s="74"/>
      <c r="Q54" s="74"/>
      <c r="R54" s="74"/>
      <c r="S54" s="77"/>
      <c r="T54" s="77"/>
      <c r="U54" s="68"/>
      <c r="V54" s="66"/>
      <c r="W54" s="66"/>
      <c r="X54" s="66"/>
      <c r="Y54" s="66"/>
      <c r="Z54" s="66"/>
      <c r="AA54" s="69"/>
      <c r="AB54" s="69"/>
      <c r="AC54" s="66"/>
      <c r="AD54" s="66"/>
      <c r="AE54" s="98"/>
      <c r="AM54" s="105"/>
      <c r="AT54" s="111"/>
      <c r="FC54" s="309" t="str">
        <f>FF54&amp;"-"&amp;FD54</f>
        <v>28-1</v>
      </c>
      <c r="FD54" s="311">
        <f t="shared" ref="FD54:FD61" si="177">C6</f>
        <v>1</v>
      </c>
      <c r="FE54" s="309">
        <f>$D$6</f>
        <v>0</v>
      </c>
      <c r="FF54" s="311">
        <v>28</v>
      </c>
      <c r="FG54" s="312" t="str">
        <f>$CU6</f>
        <v/>
      </c>
      <c r="FH54" s="312" t="str">
        <f>$CV6</f>
        <v/>
      </c>
      <c r="FI54" s="312" t="str">
        <f>$CX6</f>
        <v/>
      </c>
      <c r="FJ54" s="311" t="e">
        <f t="shared" ref="FJ54:FJ61" si="178">IF(CS6&gt;0,"均等償却","")</f>
        <v>#NUM!</v>
      </c>
      <c r="FK54" s="311">
        <f t="shared" ref="FK54:FK61" si="179">IF(CQ6&lt;1,0,IF(CQ6=1,13-$U6,12))</f>
        <v>12</v>
      </c>
      <c r="FL54" s="257"/>
      <c r="FM54" s="256"/>
      <c r="FN54" s="257"/>
      <c r="FO54" s="256"/>
      <c r="FP54" s="259"/>
      <c r="FQ54" s="259"/>
      <c r="FR54" s="259"/>
      <c r="FS54" s="256"/>
      <c r="FT54" s="256"/>
    </row>
    <row r="55" spans="3:176" s="61" customFormat="1" ht="19.5" customHeight="1">
      <c r="C55" s="62"/>
      <c r="D55" s="63">
        <v>20</v>
      </c>
      <c r="E55" s="70" t="s">
        <v>40</v>
      </c>
      <c r="F55" s="70" t="s">
        <v>41</v>
      </c>
      <c r="G55" s="71">
        <v>5</v>
      </c>
      <c r="H55" s="71">
        <v>7</v>
      </c>
      <c r="I55" s="62"/>
      <c r="J55" s="76"/>
      <c r="K55" s="76"/>
      <c r="L55" s="73"/>
      <c r="M55" s="67"/>
      <c r="N55" s="67"/>
      <c r="O55" s="67"/>
      <c r="P55" s="74"/>
      <c r="Q55" s="74"/>
      <c r="R55" s="74"/>
      <c r="S55" s="77"/>
      <c r="T55" s="77"/>
      <c r="U55" s="68"/>
      <c r="V55" s="66"/>
      <c r="W55" s="66"/>
      <c r="X55" s="66"/>
      <c r="Y55" s="66"/>
      <c r="Z55" s="66"/>
      <c r="AA55" s="69"/>
      <c r="AB55" s="69"/>
      <c r="AC55" s="66"/>
      <c r="AD55" s="66"/>
      <c r="AE55" s="98"/>
      <c r="AM55" s="105"/>
      <c r="AT55" s="111"/>
      <c r="FC55" s="309" t="str">
        <f t="shared" ref="FC55:FC60" si="180">FF55&amp;"-"&amp;FD55</f>
        <v>28-2</v>
      </c>
      <c r="FD55" s="311">
        <f t="shared" si="177"/>
        <v>2</v>
      </c>
      <c r="FE55" s="309">
        <f>$D$7</f>
        <v>0</v>
      </c>
      <c r="FF55" s="311">
        <v>28</v>
      </c>
      <c r="FG55" s="312" t="str">
        <f t="shared" ref="FG55:FG61" si="181">$CU7</f>
        <v/>
      </c>
      <c r="FH55" s="312" t="str">
        <f t="shared" ref="FH55:FH61" si="182">$CV7</f>
        <v/>
      </c>
      <c r="FI55" s="312" t="str">
        <f t="shared" ref="FI55:FI61" si="183">$CX7</f>
        <v/>
      </c>
      <c r="FJ55" s="311" t="e">
        <f t="shared" si="178"/>
        <v>#NUM!</v>
      </c>
      <c r="FK55" s="311">
        <f t="shared" si="179"/>
        <v>12</v>
      </c>
      <c r="FL55" s="257"/>
      <c r="FM55" s="256"/>
      <c r="FN55" s="257"/>
      <c r="FO55" s="256"/>
      <c r="FP55" s="259"/>
      <c r="FQ55" s="259"/>
      <c r="FR55" s="259"/>
      <c r="FS55" s="256"/>
      <c r="FT55" s="256"/>
    </row>
    <row r="56" spans="3:176" s="61" customFormat="1" ht="19.5" customHeight="1">
      <c r="C56" s="62"/>
      <c r="D56" s="63">
        <v>21</v>
      </c>
      <c r="E56" s="70" t="s">
        <v>42</v>
      </c>
      <c r="F56" s="70" t="s">
        <v>43</v>
      </c>
      <c r="G56" s="71">
        <v>5</v>
      </c>
      <c r="H56" s="71">
        <v>7</v>
      </c>
      <c r="I56" s="62"/>
      <c r="J56" s="76"/>
      <c r="K56" s="76"/>
      <c r="L56" s="73"/>
      <c r="M56" s="67"/>
      <c r="N56" s="67"/>
      <c r="O56" s="67"/>
      <c r="P56" s="74"/>
      <c r="Q56" s="74"/>
      <c r="R56" s="74"/>
      <c r="S56" s="77"/>
      <c r="T56" s="77"/>
      <c r="U56" s="68"/>
      <c r="V56" s="66"/>
      <c r="W56" s="66"/>
      <c r="X56" s="66"/>
      <c r="Y56" s="66"/>
      <c r="Z56" s="66"/>
      <c r="AA56" s="69"/>
      <c r="AB56" s="69"/>
      <c r="AC56" s="66"/>
      <c r="AD56" s="66"/>
      <c r="AE56" s="98"/>
      <c r="AM56" s="105"/>
      <c r="AT56" s="111"/>
      <c r="FC56" s="309" t="str">
        <f t="shared" si="180"/>
        <v>28-3</v>
      </c>
      <c r="FD56" s="311">
        <f t="shared" si="177"/>
        <v>3</v>
      </c>
      <c r="FE56" s="309">
        <f>$D$8</f>
        <v>0</v>
      </c>
      <c r="FF56" s="311">
        <v>28</v>
      </c>
      <c r="FG56" s="312" t="str">
        <f t="shared" si="181"/>
        <v/>
      </c>
      <c r="FH56" s="312" t="str">
        <f t="shared" si="182"/>
        <v/>
      </c>
      <c r="FI56" s="312" t="str">
        <f t="shared" si="183"/>
        <v/>
      </c>
      <c r="FJ56" s="311" t="e">
        <f t="shared" si="178"/>
        <v>#NUM!</v>
      </c>
      <c r="FK56" s="311">
        <f t="shared" si="179"/>
        <v>12</v>
      </c>
      <c r="FL56" s="257"/>
      <c r="FM56" s="256"/>
      <c r="FN56" s="257"/>
      <c r="FO56" s="256"/>
      <c r="FP56" s="259"/>
      <c r="FQ56" s="259"/>
      <c r="FR56" s="259"/>
      <c r="FS56" s="256"/>
      <c r="FT56" s="256"/>
    </row>
    <row r="57" spans="3:176" s="61" customFormat="1" ht="19.5" customHeight="1">
      <c r="C57" s="62"/>
      <c r="D57" s="63">
        <v>22</v>
      </c>
      <c r="E57" s="70" t="s">
        <v>44</v>
      </c>
      <c r="F57" s="70" t="s">
        <v>45</v>
      </c>
      <c r="G57" s="71">
        <v>5</v>
      </c>
      <c r="H57" s="71">
        <v>7</v>
      </c>
      <c r="I57" s="62"/>
      <c r="J57" s="76"/>
      <c r="K57" s="76"/>
      <c r="L57" s="73"/>
      <c r="M57" s="67"/>
      <c r="N57" s="67"/>
      <c r="O57" s="67"/>
      <c r="P57" s="74"/>
      <c r="Q57" s="74"/>
      <c r="R57" s="74"/>
      <c r="S57" s="77"/>
      <c r="T57" s="77"/>
      <c r="U57" s="68"/>
      <c r="V57" s="66"/>
      <c r="W57" s="66"/>
      <c r="X57" s="66"/>
      <c r="Y57" s="66"/>
      <c r="Z57" s="66"/>
      <c r="AA57" s="69"/>
      <c r="AB57" s="69"/>
      <c r="AC57" s="66"/>
      <c r="AD57" s="66"/>
      <c r="AE57" s="98"/>
      <c r="AM57" s="105"/>
      <c r="AT57" s="111"/>
      <c r="FC57" s="309" t="str">
        <f t="shared" si="180"/>
        <v>28-4</v>
      </c>
      <c r="FD57" s="311">
        <f t="shared" si="177"/>
        <v>4</v>
      </c>
      <c r="FE57" s="309">
        <f>$D$9</f>
        <v>0</v>
      </c>
      <c r="FF57" s="311">
        <v>28</v>
      </c>
      <c r="FG57" s="312" t="str">
        <f t="shared" si="181"/>
        <v/>
      </c>
      <c r="FH57" s="312" t="str">
        <f t="shared" si="182"/>
        <v/>
      </c>
      <c r="FI57" s="312" t="str">
        <f t="shared" si="183"/>
        <v/>
      </c>
      <c r="FJ57" s="311" t="e">
        <f t="shared" si="178"/>
        <v>#NUM!</v>
      </c>
      <c r="FK57" s="311">
        <f t="shared" si="179"/>
        <v>12</v>
      </c>
      <c r="FL57" s="257"/>
      <c r="FM57" s="256"/>
      <c r="FN57" s="257"/>
      <c r="FO57" s="256"/>
      <c r="FP57" s="259"/>
      <c r="FQ57" s="259"/>
      <c r="FR57" s="259"/>
      <c r="FS57" s="256"/>
      <c r="FT57" s="256"/>
    </row>
    <row r="58" spans="3:176" s="61" customFormat="1" ht="19.5" customHeight="1">
      <c r="C58" s="62"/>
      <c r="D58" s="63">
        <v>23</v>
      </c>
      <c r="E58" s="70" t="s">
        <v>46</v>
      </c>
      <c r="F58" s="70" t="s">
        <v>47</v>
      </c>
      <c r="G58" s="71">
        <v>3</v>
      </c>
      <c r="H58" s="71">
        <v>7</v>
      </c>
      <c r="I58" s="62"/>
      <c r="J58" s="76"/>
      <c r="K58" s="76"/>
      <c r="L58" s="73"/>
      <c r="M58" s="67"/>
      <c r="N58" s="67"/>
      <c r="O58" s="67"/>
      <c r="P58" s="74"/>
      <c r="Q58" s="74"/>
      <c r="R58" s="74"/>
      <c r="S58" s="77"/>
      <c r="T58" s="77"/>
      <c r="U58" s="68"/>
      <c r="V58" s="66"/>
      <c r="W58" s="66"/>
      <c r="X58" s="66"/>
      <c r="Y58" s="66"/>
      <c r="Z58" s="66"/>
      <c r="AA58" s="69"/>
      <c r="AB58" s="69"/>
      <c r="AC58" s="66"/>
      <c r="AD58" s="66"/>
      <c r="AE58" s="98"/>
      <c r="AM58" s="105"/>
      <c r="AT58" s="111"/>
      <c r="FC58" s="309" t="str">
        <f t="shared" si="180"/>
        <v>28-5</v>
      </c>
      <c r="FD58" s="311">
        <f t="shared" si="177"/>
        <v>5</v>
      </c>
      <c r="FE58" s="309">
        <f>$D$10</f>
        <v>0</v>
      </c>
      <c r="FF58" s="311">
        <v>28</v>
      </c>
      <c r="FG58" s="312" t="str">
        <f t="shared" si="181"/>
        <v/>
      </c>
      <c r="FH58" s="312" t="str">
        <f t="shared" si="182"/>
        <v/>
      </c>
      <c r="FI58" s="312" t="str">
        <f t="shared" si="183"/>
        <v/>
      </c>
      <c r="FJ58" s="311" t="e">
        <f t="shared" si="178"/>
        <v>#NUM!</v>
      </c>
      <c r="FK58" s="311">
        <f t="shared" si="179"/>
        <v>12</v>
      </c>
      <c r="FL58" s="257"/>
      <c r="FM58" s="256"/>
      <c r="FN58" s="257"/>
      <c r="FO58" s="256"/>
      <c r="FP58" s="259"/>
      <c r="FQ58" s="259"/>
      <c r="FR58" s="259"/>
      <c r="FS58" s="256"/>
      <c r="FT58" s="256"/>
    </row>
    <row r="59" spans="3:176" s="61" customFormat="1" ht="19.5" customHeight="1">
      <c r="C59" s="62"/>
      <c r="D59" s="63">
        <v>24</v>
      </c>
      <c r="E59" s="70">
        <v>331</v>
      </c>
      <c r="F59" s="70" t="s">
        <v>48</v>
      </c>
      <c r="G59" s="71">
        <v>5</v>
      </c>
      <c r="H59" s="71">
        <v>7</v>
      </c>
      <c r="I59" s="62"/>
      <c r="J59" s="76"/>
      <c r="K59" s="76"/>
      <c r="L59" s="73"/>
      <c r="M59" s="67"/>
      <c r="N59" s="67"/>
      <c r="O59" s="67"/>
      <c r="P59" s="74"/>
      <c r="Q59" s="74"/>
      <c r="R59" s="74"/>
      <c r="S59" s="77"/>
      <c r="T59" s="77"/>
      <c r="U59" s="68"/>
      <c r="V59" s="66"/>
      <c r="W59" s="66"/>
      <c r="X59" s="66"/>
      <c r="Y59" s="66"/>
      <c r="Z59" s="66"/>
      <c r="AA59" s="69"/>
      <c r="AB59" s="69"/>
      <c r="AC59" s="66"/>
      <c r="AD59" s="66"/>
      <c r="AE59" s="98"/>
      <c r="AM59" s="105"/>
      <c r="AT59" s="111"/>
      <c r="FC59" s="309" t="str">
        <f t="shared" si="180"/>
        <v>28-6</v>
      </c>
      <c r="FD59" s="311">
        <f t="shared" si="177"/>
        <v>6</v>
      </c>
      <c r="FE59" s="309">
        <f>$D$11</f>
        <v>0</v>
      </c>
      <c r="FF59" s="311">
        <v>28</v>
      </c>
      <c r="FG59" s="312" t="str">
        <f t="shared" si="181"/>
        <v/>
      </c>
      <c r="FH59" s="312" t="str">
        <f t="shared" si="182"/>
        <v/>
      </c>
      <c r="FI59" s="312" t="str">
        <f t="shared" si="183"/>
        <v/>
      </c>
      <c r="FJ59" s="311" t="e">
        <f t="shared" si="178"/>
        <v>#NUM!</v>
      </c>
      <c r="FK59" s="311">
        <f t="shared" si="179"/>
        <v>12</v>
      </c>
      <c r="FL59" s="257"/>
      <c r="FM59" s="256"/>
      <c r="FN59" s="257"/>
      <c r="FO59" s="256"/>
      <c r="FP59" s="259"/>
      <c r="FQ59" s="259"/>
      <c r="FR59" s="259"/>
      <c r="FS59" s="256"/>
      <c r="FT59" s="256"/>
    </row>
    <row r="60" spans="3:176" s="61" customFormat="1" ht="19.5" customHeight="1">
      <c r="C60" s="62"/>
      <c r="D60" s="63">
        <v>25</v>
      </c>
      <c r="E60" s="70" t="s">
        <v>49</v>
      </c>
      <c r="F60" s="70" t="s">
        <v>50</v>
      </c>
      <c r="G60" s="71">
        <v>10</v>
      </c>
      <c r="H60" s="71">
        <v>7</v>
      </c>
      <c r="I60" s="62"/>
      <c r="J60" s="76"/>
      <c r="K60" s="76"/>
      <c r="L60" s="73"/>
      <c r="M60" s="67"/>
      <c r="N60" s="67"/>
      <c r="O60" s="67"/>
      <c r="P60" s="74"/>
      <c r="Q60" s="74"/>
      <c r="R60" s="74"/>
      <c r="S60" s="77"/>
      <c r="T60" s="77"/>
      <c r="U60" s="68"/>
      <c r="V60" s="66"/>
      <c r="W60" s="66"/>
      <c r="X60" s="66"/>
      <c r="Y60" s="66"/>
      <c r="Z60" s="66"/>
      <c r="AA60" s="69"/>
      <c r="AB60" s="69"/>
      <c r="AC60" s="66"/>
      <c r="AD60" s="66"/>
      <c r="AE60" s="98"/>
      <c r="AM60" s="105"/>
      <c r="AT60" s="111"/>
      <c r="FC60" s="309" t="str">
        <f t="shared" si="180"/>
        <v>28-7</v>
      </c>
      <c r="FD60" s="311">
        <f t="shared" si="177"/>
        <v>7</v>
      </c>
      <c r="FE60" s="309">
        <f>$D$12</f>
        <v>0</v>
      </c>
      <c r="FF60" s="311">
        <v>28</v>
      </c>
      <c r="FG60" s="312" t="str">
        <f t="shared" si="181"/>
        <v/>
      </c>
      <c r="FH60" s="312" t="str">
        <f t="shared" si="182"/>
        <v/>
      </c>
      <c r="FI60" s="312" t="str">
        <f t="shared" si="183"/>
        <v/>
      </c>
      <c r="FJ60" s="311" t="e">
        <f t="shared" si="178"/>
        <v>#NUM!</v>
      </c>
      <c r="FK60" s="311">
        <f t="shared" si="179"/>
        <v>12</v>
      </c>
      <c r="FL60" s="257"/>
      <c r="FM60" s="256"/>
      <c r="FN60" s="257"/>
      <c r="FO60" s="256"/>
      <c r="FP60" s="259"/>
      <c r="FQ60" s="259"/>
      <c r="FR60" s="259"/>
      <c r="FS60" s="256"/>
      <c r="FT60" s="256"/>
    </row>
    <row r="61" spans="3:176" s="61" customFormat="1" ht="19.5" customHeight="1">
      <c r="C61" s="62"/>
      <c r="D61" s="63">
        <v>26</v>
      </c>
      <c r="E61" s="70" t="s">
        <v>51</v>
      </c>
      <c r="F61" s="70" t="s">
        <v>52</v>
      </c>
      <c r="G61" s="71">
        <v>8</v>
      </c>
      <c r="H61" s="71">
        <v>7</v>
      </c>
      <c r="I61" s="62"/>
      <c r="J61" s="76"/>
      <c r="K61" s="76"/>
      <c r="L61" s="73"/>
      <c r="M61" s="67"/>
      <c r="N61" s="67"/>
      <c r="O61" s="67"/>
      <c r="P61" s="74"/>
      <c r="Q61" s="74"/>
      <c r="R61" s="74"/>
      <c r="S61" s="77"/>
      <c r="T61" s="77"/>
      <c r="U61" s="68"/>
      <c r="V61" s="66"/>
      <c r="W61" s="66"/>
      <c r="X61" s="66"/>
      <c r="Y61" s="66"/>
      <c r="Z61" s="66"/>
      <c r="AA61" s="69"/>
      <c r="AB61" s="69"/>
      <c r="AC61" s="66"/>
      <c r="AD61" s="66"/>
      <c r="AE61" s="98"/>
      <c r="AM61" s="105"/>
      <c r="AT61" s="111"/>
      <c r="FC61" s="309" t="str">
        <f t="shared" ref="FC61:FC69" si="184">FF61&amp;"-"&amp;FD61</f>
        <v>28-8</v>
      </c>
      <c r="FD61" s="311">
        <f t="shared" si="177"/>
        <v>8</v>
      </c>
      <c r="FE61" s="309">
        <f>$D$13</f>
        <v>0</v>
      </c>
      <c r="FF61" s="311">
        <v>28</v>
      </c>
      <c r="FG61" s="312" t="str">
        <f t="shared" si="181"/>
        <v/>
      </c>
      <c r="FH61" s="312" t="str">
        <f t="shared" si="182"/>
        <v/>
      </c>
      <c r="FI61" s="312" t="str">
        <f t="shared" si="183"/>
        <v/>
      </c>
      <c r="FJ61" s="311" t="e">
        <f t="shared" si="178"/>
        <v>#NUM!</v>
      </c>
      <c r="FK61" s="311">
        <f t="shared" si="179"/>
        <v>12</v>
      </c>
      <c r="FL61" s="257"/>
      <c r="FM61" s="256"/>
      <c r="FN61" s="257"/>
      <c r="FO61" s="256"/>
      <c r="FP61" s="259"/>
      <c r="FQ61" s="259"/>
      <c r="FR61" s="259"/>
      <c r="FS61" s="256"/>
      <c r="FT61" s="256"/>
    </row>
    <row r="62" spans="3:176" s="61" customFormat="1" ht="19.5" customHeight="1">
      <c r="C62" s="62"/>
      <c r="D62" s="63">
        <v>27</v>
      </c>
      <c r="E62" s="70" t="s">
        <v>53</v>
      </c>
      <c r="F62" s="70" t="s">
        <v>54</v>
      </c>
      <c r="G62" s="71">
        <v>5</v>
      </c>
      <c r="H62" s="71">
        <v>7</v>
      </c>
      <c r="I62" s="62"/>
      <c r="J62" s="76"/>
      <c r="K62" s="76"/>
      <c r="L62" s="73"/>
      <c r="M62" s="67"/>
      <c r="N62" s="67"/>
      <c r="O62" s="67"/>
      <c r="P62" s="74"/>
      <c r="Q62" s="74"/>
      <c r="R62" s="74"/>
      <c r="S62" s="77"/>
      <c r="T62" s="77"/>
      <c r="U62" s="68"/>
      <c r="V62" s="66"/>
      <c r="W62" s="66"/>
      <c r="X62" s="66"/>
      <c r="Y62" s="66"/>
      <c r="Z62" s="66"/>
      <c r="AA62" s="69"/>
      <c r="AB62" s="69"/>
      <c r="AC62" s="66"/>
      <c r="AD62" s="66"/>
      <c r="AE62" s="98"/>
      <c r="AM62" s="105"/>
      <c r="AT62" s="111"/>
      <c r="FC62" s="309" t="str">
        <f t="shared" si="184"/>
        <v>29-1</v>
      </c>
      <c r="FD62" s="311">
        <f t="shared" ref="FD62:FD69" si="185">C6</f>
        <v>1</v>
      </c>
      <c r="FE62" s="309">
        <f>$D$6</f>
        <v>0</v>
      </c>
      <c r="FF62" s="309">
        <v>29</v>
      </c>
      <c r="FG62" s="312" t="str">
        <f>$DC6</f>
        <v/>
      </c>
      <c r="FH62" s="312" t="str">
        <f>$DD6</f>
        <v/>
      </c>
      <c r="FI62" s="312" t="str">
        <f>$DF6</f>
        <v/>
      </c>
      <c r="FJ62" s="311" t="e">
        <f t="shared" ref="FJ62:FJ69" si="186">IF(DA6&gt;0,"均等償却","")</f>
        <v>#NUM!</v>
      </c>
      <c r="FK62" s="309">
        <f t="shared" ref="FK62:FK69" si="187">IF(CY6&lt;1,0,IF(CY6=1,13-$U6,12))</f>
        <v>12</v>
      </c>
      <c r="FL62" s="257"/>
      <c r="FM62" s="256"/>
      <c r="FN62" s="257"/>
      <c r="FO62" s="257"/>
      <c r="FP62" s="259"/>
      <c r="FQ62" s="259"/>
      <c r="FR62" s="259"/>
      <c r="FS62" s="256"/>
      <c r="FT62" s="257"/>
    </row>
    <row r="63" spans="3:176" s="61" customFormat="1" ht="19.5" customHeight="1">
      <c r="C63" s="62"/>
      <c r="D63" s="63">
        <v>28</v>
      </c>
      <c r="E63" s="70" t="s">
        <v>55</v>
      </c>
      <c r="F63" s="70" t="s">
        <v>56</v>
      </c>
      <c r="G63" s="71">
        <v>5</v>
      </c>
      <c r="H63" s="71">
        <v>7</v>
      </c>
      <c r="I63" s="62"/>
      <c r="J63" s="62"/>
      <c r="K63" s="78"/>
      <c r="L63" s="73"/>
      <c r="M63" s="67"/>
      <c r="N63" s="67"/>
      <c r="O63" s="67"/>
      <c r="P63" s="74"/>
      <c r="Q63" s="74"/>
      <c r="R63" s="74"/>
      <c r="S63" s="68"/>
      <c r="T63" s="67"/>
      <c r="U63" s="68"/>
      <c r="V63" s="66"/>
      <c r="W63" s="66"/>
      <c r="X63" s="66"/>
      <c r="Y63" s="66"/>
      <c r="Z63" s="66"/>
      <c r="AA63" s="69"/>
      <c r="AB63" s="69"/>
      <c r="AC63" s="66"/>
      <c r="AD63" s="66"/>
      <c r="AE63" s="98"/>
      <c r="AM63" s="105"/>
      <c r="AT63" s="111"/>
      <c r="FC63" s="309" t="str">
        <f t="shared" si="184"/>
        <v>29-2</v>
      </c>
      <c r="FD63" s="311">
        <f t="shared" si="185"/>
        <v>2</v>
      </c>
      <c r="FE63" s="309">
        <f>$D$7</f>
        <v>0</v>
      </c>
      <c r="FF63" s="309">
        <v>29</v>
      </c>
      <c r="FG63" s="312" t="str">
        <f t="shared" ref="FG63:FG69" si="188">$DC7</f>
        <v/>
      </c>
      <c r="FH63" s="312" t="str">
        <f t="shared" ref="FH63:FH69" si="189">$DD7</f>
        <v/>
      </c>
      <c r="FI63" s="312" t="str">
        <f t="shared" ref="FI63:FI69" si="190">$DF7</f>
        <v/>
      </c>
      <c r="FJ63" s="311" t="e">
        <f t="shared" si="186"/>
        <v>#NUM!</v>
      </c>
      <c r="FK63" s="309">
        <f t="shared" si="187"/>
        <v>12</v>
      </c>
      <c r="FL63" s="257"/>
      <c r="FM63" s="256"/>
      <c r="FN63" s="257"/>
      <c r="FO63" s="257"/>
      <c r="FP63" s="259"/>
      <c r="FQ63" s="259"/>
      <c r="FR63" s="259"/>
      <c r="FS63" s="256"/>
      <c r="FT63" s="257"/>
    </row>
    <row r="64" spans="3:176" s="61" customFormat="1" ht="19.5" customHeight="1">
      <c r="C64" s="62"/>
      <c r="D64" s="63">
        <v>29</v>
      </c>
      <c r="E64" s="70" t="s">
        <v>57</v>
      </c>
      <c r="F64" s="70" t="s">
        <v>58</v>
      </c>
      <c r="G64" s="71">
        <v>4</v>
      </c>
      <c r="H64" s="71">
        <v>7</v>
      </c>
      <c r="I64" s="62"/>
      <c r="J64" s="62"/>
      <c r="K64" s="78"/>
      <c r="L64" s="73"/>
      <c r="M64" s="67"/>
      <c r="N64" s="67"/>
      <c r="O64" s="67"/>
      <c r="P64" s="74"/>
      <c r="Q64" s="74"/>
      <c r="R64" s="74"/>
      <c r="S64" s="68"/>
      <c r="T64" s="67"/>
      <c r="U64" s="68"/>
      <c r="V64" s="66"/>
      <c r="W64" s="66"/>
      <c r="X64" s="66"/>
      <c r="Y64" s="66"/>
      <c r="Z64" s="66"/>
      <c r="AA64" s="69"/>
      <c r="AB64" s="69"/>
      <c r="AC64" s="66"/>
      <c r="AD64" s="66"/>
      <c r="AE64" s="98"/>
      <c r="AM64" s="105"/>
      <c r="AT64" s="111"/>
      <c r="FC64" s="309" t="str">
        <f t="shared" si="184"/>
        <v>29-3</v>
      </c>
      <c r="FD64" s="311">
        <f t="shared" si="185"/>
        <v>3</v>
      </c>
      <c r="FE64" s="309">
        <f>$D$8</f>
        <v>0</v>
      </c>
      <c r="FF64" s="309">
        <v>29</v>
      </c>
      <c r="FG64" s="312" t="str">
        <f t="shared" si="188"/>
        <v/>
      </c>
      <c r="FH64" s="312" t="str">
        <f t="shared" si="189"/>
        <v/>
      </c>
      <c r="FI64" s="312" t="str">
        <f t="shared" si="190"/>
        <v/>
      </c>
      <c r="FJ64" s="311" t="e">
        <f t="shared" si="186"/>
        <v>#NUM!</v>
      </c>
      <c r="FK64" s="309">
        <f t="shared" si="187"/>
        <v>12</v>
      </c>
      <c r="FL64" s="257"/>
      <c r="FM64" s="256"/>
      <c r="FN64" s="257"/>
      <c r="FO64" s="257"/>
      <c r="FP64" s="259"/>
      <c r="FQ64" s="259"/>
      <c r="FR64" s="259"/>
      <c r="FS64" s="256"/>
      <c r="FT64" s="257"/>
    </row>
    <row r="65" spans="3:176" s="61" customFormat="1" ht="19.5" customHeight="1">
      <c r="C65" s="62"/>
      <c r="D65" s="63">
        <v>30</v>
      </c>
      <c r="E65" s="70" t="s">
        <v>59</v>
      </c>
      <c r="F65" s="70" t="s">
        <v>60</v>
      </c>
      <c r="G65" s="71">
        <v>5</v>
      </c>
      <c r="H65" s="71">
        <v>7</v>
      </c>
      <c r="I65" s="62"/>
      <c r="J65" s="62"/>
      <c r="K65" s="78"/>
      <c r="L65" s="73"/>
      <c r="M65" s="67"/>
      <c r="N65" s="67"/>
      <c r="O65" s="67"/>
      <c r="P65" s="74"/>
      <c r="Q65" s="74"/>
      <c r="R65" s="74"/>
      <c r="S65" s="68"/>
      <c r="T65" s="67"/>
      <c r="U65" s="68"/>
      <c r="V65" s="66"/>
      <c r="W65" s="66"/>
      <c r="X65" s="66"/>
      <c r="Y65" s="66"/>
      <c r="Z65" s="66"/>
      <c r="AA65" s="69"/>
      <c r="AB65" s="69"/>
      <c r="AC65" s="66"/>
      <c r="AD65" s="66"/>
      <c r="AE65" s="98"/>
      <c r="AM65" s="105"/>
      <c r="AT65" s="111"/>
      <c r="FC65" s="309" t="str">
        <f t="shared" si="184"/>
        <v>29-4</v>
      </c>
      <c r="FD65" s="311">
        <f t="shared" si="185"/>
        <v>4</v>
      </c>
      <c r="FE65" s="309">
        <f>$D$9</f>
        <v>0</v>
      </c>
      <c r="FF65" s="309">
        <v>29</v>
      </c>
      <c r="FG65" s="312" t="str">
        <f t="shared" si="188"/>
        <v/>
      </c>
      <c r="FH65" s="312" t="str">
        <f t="shared" si="189"/>
        <v/>
      </c>
      <c r="FI65" s="312" t="str">
        <f t="shared" si="190"/>
        <v/>
      </c>
      <c r="FJ65" s="311" t="e">
        <f t="shared" si="186"/>
        <v>#NUM!</v>
      </c>
      <c r="FK65" s="309">
        <f t="shared" si="187"/>
        <v>12</v>
      </c>
      <c r="FL65" s="257"/>
      <c r="FM65" s="256"/>
      <c r="FN65" s="257"/>
      <c r="FO65" s="257"/>
      <c r="FP65" s="259"/>
      <c r="FQ65" s="259"/>
      <c r="FR65" s="259"/>
      <c r="FS65" s="256"/>
      <c r="FT65" s="257"/>
    </row>
    <row r="66" spans="3:176" s="61" customFormat="1" ht="19.5" customHeight="1">
      <c r="C66" s="62"/>
      <c r="D66" s="63">
        <v>31</v>
      </c>
      <c r="E66" s="70" t="s">
        <v>61</v>
      </c>
      <c r="F66" s="70" t="s">
        <v>62</v>
      </c>
      <c r="G66" s="71">
        <v>5</v>
      </c>
      <c r="H66" s="71">
        <v>7</v>
      </c>
      <c r="I66" s="62"/>
      <c r="J66" s="62"/>
      <c r="K66" s="78"/>
      <c r="L66" s="73"/>
      <c r="M66" s="67"/>
      <c r="N66" s="67"/>
      <c r="O66" s="67"/>
      <c r="P66" s="74"/>
      <c r="Q66" s="74"/>
      <c r="R66" s="74"/>
      <c r="S66" s="68"/>
      <c r="T66" s="67"/>
      <c r="U66" s="68"/>
      <c r="V66" s="66"/>
      <c r="W66" s="66"/>
      <c r="X66" s="66"/>
      <c r="Y66" s="66"/>
      <c r="Z66" s="66"/>
      <c r="AA66" s="69"/>
      <c r="AB66" s="69"/>
      <c r="AC66" s="66"/>
      <c r="AD66" s="66"/>
      <c r="AE66" s="98"/>
      <c r="AM66" s="105"/>
      <c r="AT66" s="111"/>
      <c r="FC66" s="309" t="str">
        <f t="shared" si="184"/>
        <v>29-5</v>
      </c>
      <c r="FD66" s="311">
        <f t="shared" si="185"/>
        <v>5</v>
      </c>
      <c r="FE66" s="309">
        <f>$D$10</f>
        <v>0</v>
      </c>
      <c r="FF66" s="309">
        <v>29</v>
      </c>
      <c r="FG66" s="312" t="str">
        <f t="shared" si="188"/>
        <v/>
      </c>
      <c r="FH66" s="312" t="str">
        <f t="shared" si="189"/>
        <v/>
      </c>
      <c r="FI66" s="312" t="str">
        <f t="shared" si="190"/>
        <v/>
      </c>
      <c r="FJ66" s="311" t="e">
        <f t="shared" si="186"/>
        <v>#NUM!</v>
      </c>
      <c r="FK66" s="309">
        <f t="shared" si="187"/>
        <v>12</v>
      </c>
      <c r="FL66" s="257"/>
      <c r="FM66" s="256"/>
      <c r="FN66" s="257"/>
      <c r="FO66" s="257"/>
      <c r="FP66" s="259"/>
      <c r="FQ66" s="259"/>
      <c r="FR66" s="259"/>
      <c r="FS66" s="256"/>
      <c r="FT66" s="257"/>
    </row>
    <row r="67" spans="3:176" s="61" customFormat="1" ht="19.5" customHeight="1">
      <c r="C67" s="62"/>
      <c r="D67" s="63">
        <v>32</v>
      </c>
      <c r="E67" s="70" t="s">
        <v>63</v>
      </c>
      <c r="F67" s="70" t="s">
        <v>64</v>
      </c>
      <c r="G67" s="71">
        <v>5</v>
      </c>
      <c r="H67" s="71">
        <v>7</v>
      </c>
      <c r="I67" s="62"/>
      <c r="J67" s="62"/>
      <c r="K67" s="78"/>
      <c r="L67" s="73"/>
      <c r="M67" s="67"/>
      <c r="N67" s="67"/>
      <c r="O67" s="67"/>
      <c r="P67" s="74"/>
      <c r="Q67" s="74"/>
      <c r="R67" s="74"/>
      <c r="S67" s="68"/>
      <c r="T67" s="67"/>
      <c r="U67" s="68"/>
      <c r="V67" s="66"/>
      <c r="W67" s="66"/>
      <c r="X67" s="66"/>
      <c r="Y67" s="66"/>
      <c r="Z67" s="66"/>
      <c r="AA67" s="69"/>
      <c r="AB67" s="69"/>
      <c r="AC67" s="66"/>
      <c r="AD67" s="66"/>
      <c r="AE67" s="98"/>
      <c r="AM67" s="105"/>
      <c r="AT67" s="111"/>
      <c r="FC67" s="309" t="str">
        <f t="shared" si="184"/>
        <v>29-6</v>
      </c>
      <c r="FD67" s="311">
        <f t="shared" si="185"/>
        <v>6</v>
      </c>
      <c r="FE67" s="309">
        <f>$D$11</f>
        <v>0</v>
      </c>
      <c r="FF67" s="309">
        <v>29</v>
      </c>
      <c r="FG67" s="312" t="str">
        <f t="shared" si="188"/>
        <v/>
      </c>
      <c r="FH67" s="312" t="str">
        <f t="shared" si="189"/>
        <v/>
      </c>
      <c r="FI67" s="312" t="str">
        <f t="shared" si="190"/>
        <v/>
      </c>
      <c r="FJ67" s="311" t="e">
        <f t="shared" si="186"/>
        <v>#NUM!</v>
      </c>
      <c r="FK67" s="309">
        <f t="shared" si="187"/>
        <v>12</v>
      </c>
      <c r="FL67" s="257"/>
      <c r="FM67" s="256"/>
      <c r="FN67" s="257"/>
      <c r="FO67" s="257"/>
      <c r="FP67" s="259"/>
      <c r="FQ67" s="259"/>
      <c r="FR67" s="259"/>
      <c r="FS67" s="256"/>
      <c r="FT67" s="257"/>
    </row>
    <row r="68" spans="3:176" s="61" customFormat="1" ht="19.5" customHeight="1">
      <c r="C68" s="62"/>
      <c r="D68" s="63">
        <v>33</v>
      </c>
      <c r="E68" s="70" t="s">
        <v>65</v>
      </c>
      <c r="F68" s="70" t="s">
        <v>66</v>
      </c>
      <c r="G68" s="71">
        <v>5</v>
      </c>
      <c r="H68" s="71">
        <v>7</v>
      </c>
      <c r="I68" s="62"/>
      <c r="J68" s="62"/>
      <c r="K68" s="78"/>
      <c r="L68" s="73"/>
      <c r="M68" s="67"/>
      <c r="N68" s="67"/>
      <c r="O68" s="67"/>
      <c r="P68" s="74"/>
      <c r="Q68" s="74"/>
      <c r="R68" s="74"/>
      <c r="S68" s="68"/>
      <c r="T68" s="67"/>
      <c r="U68" s="68"/>
      <c r="V68" s="66"/>
      <c r="W68" s="66"/>
      <c r="X68" s="66"/>
      <c r="Y68" s="66"/>
      <c r="Z68" s="66"/>
      <c r="AA68" s="69"/>
      <c r="AB68" s="69"/>
      <c r="AC68" s="66"/>
      <c r="AD68" s="66"/>
      <c r="AE68" s="98"/>
      <c r="AM68" s="105"/>
      <c r="AT68" s="111"/>
      <c r="FC68" s="309" t="str">
        <f t="shared" si="184"/>
        <v>29-7</v>
      </c>
      <c r="FD68" s="311">
        <f t="shared" si="185"/>
        <v>7</v>
      </c>
      <c r="FE68" s="309">
        <f>$D$12</f>
        <v>0</v>
      </c>
      <c r="FF68" s="309">
        <v>29</v>
      </c>
      <c r="FG68" s="312" t="str">
        <f t="shared" si="188"/>
        <v/>
      </c>
      <c r="FH68" s="312" t="str">
        <f t="shared" si="189"/>
        <v/>
      </c>
      <c r="FI68" s="312" t="str">
        <f t="shared" si="190"/>
        <v/>
      </c>
      <c r="FJ68" s="311" t="e">
        <f t="shared" si="186"/>
        <v>#NUM!</v>
      </c>
      <c r="FK68" s="309">
        <f t="shared" si="187"/>
        <v>12</v>
      </c>
      <c r="FL68" s="257"/>
      <c r="FM68" s="256"/>
      <c r="FN68" s="257"/>
      <c r="FO68" s="257"/>
      <c r="FP68" s="259"/>
      <c r="FQ68" s="259"/>
      <c r="FR68" s="259"/>
      <c r="FS68" s="256"/>
      <c r="FT68" s="257"/>
    </row>
    <row r="69" spans="3:176" s="61" customFormat="1" ht="19.5" customHeight="1">
      <c r="C69" s="62"/>
      <c r="D69" s="63">
        <v>34</v>
      </c>
      <c r="E69" s="70" t="s">
        <v>67</v>
      </c>
      <c r="F69" s="70" t="s">
        <v>68</v>
      </c>
      <c r="G69" s="71">
        <v>5</v>
      </c>
      <c r="H69" s="71">
        <v>7</v>
      </c>
      <c r="I69" s="62"/>
      <c r="J69" s="62"/>
      <c r="K69" s="78"/>
      <c r="L69" s="73"/>
      <c r="M69" s="67"/>
      <c r="N69" s="67"/>
      <c r="O69" s="67"/>
      <c r="P69" s="74"/>
      <c r="Q69" s="74"/>
      <c r="R69" s="74"/>
      <c r="S69" s="68"/>
      <c r="T69" s="67"/>
      <c r="U69" s="68"/>
      <c r="V69" s="66"/>
      <c r="W69" s="66"/>
      <c r="X69" s="66"/>
      <c r="Y69" s="66"/>
      <c r="Z69" s="66"/>
      <c r="AA69" s="69"/>
      <c r="AB69" s="69"/>
      <c r="AC69" s="66"/>
      <c r="AD69" s="66"/>
      <c r="AE69" s="98"/>
      <c r="AM69" s="105"/>
      <c r="AT69" s="111"/>
      <c r="FC69" s="309" t="str">
        <f t="shared" si="184"/>
        <v>29-8</v>
      </c>
      <c r="FD69" s="311">
        <f t="shared" si="185"/>
        <v>8</v>
      </c>
      <c r="FE69" s="309">
        <f>$D$13</f>
        <v>0</v>
      </c>
      <c r="FF69" s="309">
        <v>29</v>
      </c>
      <c r="FG69" s="312" t="str">
        <f t="shared" si="188"/>
        <v/>
      </c>
      <c r="FH69" s="312" t="str">
        <f t="shared" si="189"/>
        <v/>
      </c>
      <c r="FI69" s="312" t="str">
        <f t="shared" si="190"/>
        <v/>
      </c>
      <c r="FJ69" s="311" t="e">
        <f t="shared" si="186"/>
        <v>#NUM!</v>
      </c>
      <c r="FK69" s="309">
        <f t="shared" si="187"/>
        <v>12</v>
      </c>
      <c r="FL69" s="257"/>
      <c r="FM69" s="256"/>
      <c r="FN69" s="257"/>
      <c r="FO69" s="257"/>
      <c r="FP69" s="259"/>
      <c r="FQ69" s="259"/>
      <c r="FR69" s="259"/>
      <c r="FS69" s="256"/>
      <c r="FT69" s="257"/>
    </row>
    <row r="70" spans="3:176" s="61" customFormat="1" ht="19.5" customHeight="1">
      <c r="C70" s="62"/>
      <c r="D70" s="63">
        <v>35</v>
      </c>
      <c r="E70" s="70" t="s">
        <v>69</v>
      </c>
      <c r="F70" s="70" t="s">
        <v>70</v>
      </c>
      <c r="G70" s="71">
        <v>5</v>
      </c>
      <c r="H70" s="71">
        <v>7</v>
      </c>
      <c r="I70" s="62"/>
      <c r="J70" s="62"/>
      <c r="K70" s="78"/>
      <c r="L70" s="73"/>
      <c r="M70" s="67"/>
      <c r="N70" s="67"/>
      <c r="O70" s="67"/>
      <c r="P70" s="74"/>
      <c r="Q70" s="74"/>
      <c r="R70" s="74"/>
      <c r="S70" s="68"/>
      <c r="T70" s="67"/>
      <c r="U70" s="68"/>
      <c r="V70" s="66"/>
      <c r="W70" s="66"/>
      <c r="X70" s="66"/>
      <c r="Y70" s="66"/>
      <c r="Z70" s="66"/>
      <c r="AA70" s="69"/>
      <c r="AB70" s="69"/>
      <c r="AC70" s="66"/>
      <c r="AD70" s="66"/>
      <c r="AE70" s="98"/>
      <c r="AM70" s="105"/>
      <c r="AT70" s="111"/>
      <c r="DW70" s="260"/>
      <c r="DX70" s="260"/>
      <c r="FC70" s="309" t="str">
        <f t="shared" ref="FC70:FC85" si="191">FF70&amp;"-"&amp;FD70</f>
        <v>30-1</v>
      </c>
      <c r="FD70" s="311">
        <f t="shared" ref="FD70:FD77" si="192">C6</f>
        <v>1</v>
      </c>
      <c r="FE70" s="313">
        <f>$D$6</f>
        <v>0</v>
      </c>
      <c r="FF70" s="313">
        <v>30</v>
      </c>
      <c r="FG70" s="314" t="str">
        <f>$DK6</f>
        <v/>
      </c>
      <c r="FH70" s="314" t="str">
        <f>$DL6</f>
        <v/>
      </c>
      <c r="FI70" s="314" t="str">
        <f>$DN6</f>
        <v/>
      </c>
      <c r="FJ70" s="313" t="e">
        <f>IF(DI6&gt;0,"均等償却","")</f>
        <v>#NUM!</v>
      </c>
      <c r="FK70" s="309">
        <f t="shared" ref="FK70:FK77" si="193">IF(DG6&lt;1,0,IF(DG6=1,13-$U6,12))</f>
        <v>12</v>
      </c>
      <c r="FL70" s="257"/>
      <c r="FM70" s="256"/>
      <c r="FN70" s="260"/>
      <c r="FO70" s="260"/>
      <c r="FP70" s="261"/>
      <c r="FQ70" s="261"/>
      <c r="FR70" s="261"/>
      <c r="FS70" s="260"/>
      <c r="FT70" s="257"/>
    </row>
    <row r="71" spans="3:176" s="61" customFormat="1" ht="19.5" customHeight="1">
      <c r="C71" s="62"/>
      <c r="D71" s="63">
        <v>36</v>
      </c>
      <c r="E71" s="70" t="s">
        <v>71</v>
      </c>
      <c r="F71" s="70" t="s">
        <v>72</v>
      </c>
      <c r="G71" s="71">
        <v>5</v>
      </c>
      <c r="H71" s="71">
        <v>7</v>
      </c>
      <c r="I71" s="62"/>
      <c r="J71" s="62"/>
      <c r="K71" s="78"/>
      <c r="L71" s="73"/>
      <c r="M71" s="67"/>
      <c r="N71" s="67"/>
      <c r="O71" s="67"/>
      <c r="P71" s="74"/>
      <c r="Q71" s="74"/>
      <c r="R71" s="74"/>
      <c r="S71" s="68"/>
      <c r="T71" s="67"/>
      <c r="U71" s="68"/>
      <c r="V71" s="66"/>
      <c r="W71" s="66"/>
      <c r="X71" s="66"/>
      <c r="Y71" s="66"/>
      <c r="Z71" s="66"/>
      <c r="AA71" s="69"/>
      <c r="AB71" s="69"/>
      <c r="AC71" s="66"/>
      <c r="AD71" s="66"/>
      <c r="AE71" s="98"/>
      <c r="AM71" s="105"/>
      <c r="AT71" s="111"/>
      <c r="DW71" s="260"/>
      <c r="DX71" s="260"/>
      <c r="FC71" s="309" t="str">
        <f t="shared" si="191"/>
        <v>30-2</v>
      </c>
      <c r="FD71" s="311">
        <f t="shared" si="192"/>
        <v>2</v>
      </c>
      <c r="FE71" s="313">
        <f>$D$7</f>
        <v>0</v>
      </c>
      <c r="FF71" s="313">
        <v>30</v>
      </c>
      <c r="FG71" s="314" t="str">
        <f t="shared" ref="FG71:FG77" si="194">$DK7</f>
        <v/>
      </c>
      <c r="FH71" s="314" t="str">
        <f t="shared" ref="FH71:FH77" si="195">$DL7</f>
        <v/>
      </c>
      <c r="FI71" s="314" t="str">
        <f t="shared" ref="FI71:FI77" si="196">$DN7</f>
        <v/>
      </c>
      <c r="FJ71" s="313" t="e">
        <f t="shared" ref="FJ71:FJ77" si="197">IF(DI7&gt;0,"均等償却","")</f>
        <v>#NUM!</v>
      </c>
      <c r="FK71" s="309">
        <f t="shared" si="193"/>
        <v>12</v>
      </c>
      <c r="FL71" s="257"/>
      <c r="FM71" s="256"/>
      <c r="FN71" s="260"/>
      <c r="FO71" s="260"/>
      <c r="FP71" s="261"/>
      <c r="FQ71" s="261"/>
      <c r="FR71" s="261"/>
      <c r="FS71" s="260"/>
      <c r="FT71" s="257"/>
    </row>
    <row r="72" spans="3:176" s="61" customFormat="1" ht="19.5" customHeight="1">
      <c r="C72" s="62"/>
      <c r="D72" s="63">
        <v>37</v>
      </c>
      <c r="E72" s="70" t="s">
        <v>73</v>
      </c>
      <c r="F72" s="70" t="s">
        <v>74</v>
      </c>
      <c r="G72" s="71">
        <v>5</v>
      </c>
      <c r="H72" s="71">
        <v>7</v>
      </c>
      <c r="I72" s="62"/>
      <c r="J72" s="62"/>
      <c r="K72" s="78"/>
      <c r="L72" s="73"/>
      <c r="M72" s="67"/>
      <c r="N72" s="67"/>
      <c r="O72" s="67"/>
      <c r="P72" s="74"/>
      <c r="Q72" s="74"/>
      <c r="R72" s="74"/>
      <c r="S72" s="68"/>
      <c r="T72" s="67"/>
      <c r="U72" s="68"/>
      <c r="V72" s="66"/>
      <c r="W72" s="66"/>
      <c r="X72" s="66"/>
      <c r="Y72" s="66"/>
      <c r="Z72" s="66"/>
      <c r="AA72" s="69"/>
      <c r="AB72" s="69"/>
      <c r="AC72" s="66"/>
      <c r="AD72" s="66"/>
      <c r="AE72" s="98"/>
      <c r="AM72" s="105"/>
      <c r="AT72" s="111"/>
      <c r="DW72" s="260"/>
      <c r="DX72" s="260"/>
      <c r="FC72" s="309" t="str">
        <f t="shared" si="191"/>
        <v>30-3</v>
      </c>
      <c r="FD72" s="311">
        <f t="shared" si="192"/>
        <v>3</v>
      </c>
      <c r="FE72" s="313">
        <f>$D$8</f>
        <v>0</v>
      </c>
      <c r="FF72" s="313">
        <v>30</v>
      </c>
      <c r="FG72" s="314" t="str">
        <f t="shared" si="194"/>
        <v/>
      </c>
      <c r="FH72" s="314" t="str">
        <f t="shared" si="195"/>
        <v/>
      </c>
      <c r="FI72" s="314" t="str">
        <f t="shared" si="196"/>
        <v/>
      </c>
      <c r="FJ72" s="313" t="e">
        <f t="shared" si="197"/>
        <v>#NUM!</v>
      </c>
      <c r="FK72" s="309">
        <f t="shared" si="193"/>
        <v>12</v>
      </c>
      <c r="FL72" s="257"/>
      <c r="FM72" s="256"/>
      <c r="FN72" s="260"/>
      <c r="FO72" s="260"/>
      <c r="FP72" s="261"/>
      <c r="FQ72" s="261"/>
      <c r="FR72" s="261"/>
      <c r="FS72" s="260"/>
      <c r="FT72" s="257"/>
    </row>
    <row r="73" spans="3:176" s="61" customFormat="1" ht="19.5" customHeight="1">
      <c r="C73" s="62"/>
      <c r="D73" s="63">
        <v>38</v>
      </c>
      <c r="E73" s="70" t="s">
        <v>75</v>
      </c>
      <c r="F73" s="70" t="s">
        <v>76</v>
      </c>
      <c r="G73" s="71">
        <v>4</v>
      </c>
      <c r="H73" s="71">
        <v>7</v>
      </c>
      <c r="I73" s="62"/>
      <c r="J73" s="62"/>
      <c r="K73" s="78"/>
      <c r="L73" s="73"/>
      <c r="M73" s="67"/>
      <c r="N73" s="67"/>
      <c r="O73" s="67"/>
      <c r="P73" s="74"/>
      <c r="Q73" s="74"/>
      <c r="R73" s="74"/>
      <c r="S73" s="68"/>
      <c r="T73" s="67"/>
      <c r="U73" s="68"/>
      <c r="V73" s="66"/>
      <c r="W73" s="66"/>
      <c r="X73" s="66"/>
      <c r="Y73" s="66"/>
      <c r="Z73" s="66"/>
      <c r="AA73" s="69"/>
      <c r="AB73" s="69"/>
      <c r="AC73" s="66"/>
      <c r="AD73" s="66"/>
      <c r="AE73" s="98"/>
      <c r="AM73" s="105"/>
      <c r="AT73" s="111"/>
      <c r="DW73" s="260"/>
      <c r="DX73" s="260"/>
      <c r="FC73" s="309" t="str">
        <f t="shared" si="191"/>
        <v>30-4</v>
      </c>
      <c r="FD73" s="311">
        <f t="shared" si="192"/>
        <v>4</v>
      </c>
      <c r="FE73" s="313">
        <f>$D$9</f>
        <v>0</v>
      </c>
      <c r="FF73" s="313">
        <v>30</v>
      </c>
      <c r="FG73" s="314" t="str">
        <f t="shared" si="194"/>
        <v/>
      </c>
      <c r="FH73" s="314" t="str">
        <f t="shared" si="195"/>
        <v/>
      </c>
      <c r="FI73" s="314" t="str">
        <f t="shared" si="196"/>
        <v/>
      </c>
      <c r="FJ73" s="313" t="e">
        <f t="shared" si="197"/>
        <v>#NUM!</v>
      </c>
      <c r="FK73" s="309">
        <f t="shared" si="193"/>
        <v>12</v>
      </c>
      <c r="FL73" s="257"/>
      <c r="FM73" s="256"/>
      <c r="FN73" s="260"/>
      <c r="FO73" s="260"/>
      <c r="FP73" s="261"/>
      <c r="FQ73" s="261"/>
      <c r="FR73" s="261"/>
      <c r="FS73" s="260"/>
      <c r="FT73" s="257"/>
    </row>
    <row r="74" spans="3:176" s="61" customFormat="1" ht="19.5" customHeight="1">
      <c r="C74" s="62"/>
      <c r="D74" s="63">
        <v>39</v>
      </c>
      <c r="E74" s="70" t="s">
        <v>77</v>
      </c>
      <c r="F74" s="70" t="s">
        <v>78</v>
      </c>
      <c r="G74" s="71">
        <v>5</v>
      </c>
      <c r="H74" s="71">
        <v>7</v>
      </c>
      <c r="I74" s="62"/>
      <c r="J74" s="62"/>
      <c r="K74" s="78"/>
      <c r="L74" s="73"/>
      <c r="M74" s="67"/>
      <c r="N74" s="67"/>
      <c r="O74" s="67"/>
      <c r="P74" s="74"/>
      <c r="Q74" s="74"/>
      <c r="R74" s="74"/>
      <c r="S74" s="68"/>
      <c r="T74" s="67"/>
      <c r="U74" s="68"/>
      <c r="V74" s="66"/>
      <c r="W74" s="66"/>
      <c r="X74" s="66"/>
      <c r="Y74" s="66"/>
      <c r="Z74" s="66"/>
      <c r="AA74" s="69"/>
      <c r="AB74" s="69"/>
      <c r="AC74" s="66"/>
      <c r="AD74" s="66"/>
      <c r="AE74" s="98"/>
      <c r="AM74" s="105"/>
      <c r="AT74" s="111"/>
      <c r="DW74" s="260"/>
      <c r="DX74" s="260"/>
      <c r="FC74" s="309" t="str">
        <f t="shared" si="191"/>
        <v>30-5</v>
      </c>
      <c r="FD74" s="311">
        <f t="shared" si="192"/>
        <v>5</v>
      </c>
      <c r="FE74" s="313">
        <f>$D$10</f>
        <v>0</v>
      </c>
      <c r="FF74" s="313">
        <v>30</v>
      </c>
      <c r="FG74" s="314" t="str">
        <f t="shared" si="194"/>
        <v/>
      </c>
      <c r="FH74" s="314" t="str">
        <f t="shared" si="195"/>
        <v/>
      </c>
      <c r="FI74" s="314" t="str">
        <f t="shared" si="196"/>
        <v/>
      </c>
      <c r="FJ74" s="313" t="e">
        <f t="shared" si="197"/>
        <v>#NUM!</v>
      </c>
      <c r="FK74" s="309">
        <f t="shared" si="193"/>
        <v>12</v>
      </c>
      <c r="FL74" s="257"/>
      <c r="FM74" s="256"/>
      <c r="FN74" s="260"/>
      <c r="FO74" s="260"/>
      <c r="FP74" s="261"/>
      <c r="FQ74" s="261"/>
      <c r="FR74" s="261"/>
      <c r="FS74" s="260"/>
      <c r="FT74" s="257"/>
    </row>
    <row r="75" spans="3:176" s="61" customFormat="1" ht="19.5" customHeight="1">
      <c r="C75" s="62"/>
      <c r="D75" s="63">
        <v>40</v>
      </c>
      <c r="E75" s="70" t="s">
        <v>79</v>
      </c>
      <c r="F75" s="70" t="s">
        <v>80</v>
      </c>
      <c r="G75" s="71">
        <v>10</v>
      </c>
      <c r="H75" s="71">
        <v>7</v>
      </c>
      <c r="I75" s="62"/>
      <c r="J75" s="62"/>
      <c r="K75" s="78"/>
      <c r="L75" s="73"/>
      <c r="M75" s="67"/>
      <c r="N75" s="67"/>
      <c r="O75" s="67"/>
      <c r="P75" s="74"/>
      <c r="Q75" s="74"/>
      <c r="R75" s="74"/>
      <c r="S75" s="68"/>
      <c r="T75" s="67"/>
      <c r="U75" s="68"/>
      <c r="V75" s="66"/>
      <c r="W75" s="66"/>
      <c r="X75" s="66"/>
      <c r="Y75" s="66"/>
      <c r="Z75" s="66"/>
      <c r="AA75" s="69"/>
      <c r="AB75" s="69"/>
      <c r="AC75" s="66"/>
      <c r="AD75" s="66"/>
      <c r="AE75" s="98"/>
      <c r="AM75" s="105"/>
      <c r="AT75" s="111"/>
      <c r="DW75" s="260"/>
      <c r="DX75" s="260"/>
      <c r="FC75" s="309" t="str">
        <f t="shared" si="191"/>
        <v>30-6</v>
      </c>
      <c r="FD75" s="311">
        <f t="shared" si="192"/>
        <v>6</v>
      </c>
      <c r="FE75" s="313">
        <f>$D$11</f>
        <v>0</v>
      </c>
      <c r="FF75" s="313">
        <v>30</v>
      </c>
      <c r="FG75" s="314" t="str">
        <f t="shared" si="194"/>
        <v/>
      </c>
      <c r="FH75" s="314" t="str">
        <f t="shared" si="195"/>
        <v/>
      </c>
      <c r="FI75" s="314" t="str">
        <f t="shared" si="196"/>
        <v/>
      </c>
      <c r="FJ75" s="313" t="e">
        <f t="shared" si="197"/>
        <v>#NUM!</v>
      </c>
      <c r="FK75" s="309">
        <f t="shared" si="193"/>
        <v>12</v>
      </c>
      <c r="FL75" s="257"/>
      <c r="FM75" s="256"/>
      <c r="FN75" s="260"/>
      <c r="FO75" s="260"/>
      <c r="FP75" s="261"/>
      <c r="FQ75" s="261"/>
      <c r="FR75" s="261"/>
      <c r="FS75" s="260"/>
      <c r="FT75" s="257"/>
    </row>
    <row r="76" spans="3:176" s="61" customFormat="1" ht="19.5" customHeight="1">
      <c r="C76" s="62"/>
      <c r="D76" s="63">
        <v>41</v>
      </c>
      <c r="E76" s="70" t="s">
        <v>81</v>
      </c>
      <c r="F76" s="70" t="s">
        <v>82</v>
      </c>
      <c r="G76" s="71">
        <v>8</v>
      </c>
      <c r="H76" s="71">
        <v>7</v>
      </c>
      <c r="I76" s="62"/>
      <c r="J76" s="62"/>
      <c r="K76" s="78"/>
      <c r="L76" s="73"/>
      <c r="M76" s="67"/>
      <c r="N76" s="67"/>
      <c r="O76" s="67"/>
      <c r="P76" s="74"/>
      <c r="Q76" s="74"/>
      <c r="R76" s="74"/>
      <c r="S76" s="68"/>
      <c r="T76" s="67"/>
      <c r="U76" s="68"/>
      <c r="V76" s="66"/>
      <c r="W76" s="66"/>
      <c r="X76" s="66"/>
      <c r="Y76" s="66"/>
      <c r="Z76" s="66"/>
      <c r="AA76" s="69"/>
      <c r="AB76" s="69"/>
      <c r="AC76" s="66"/>
      <c r="AD76" s="66"/>
      <c r="AE76" s="98"/>
      <c r="AM76" s="105"/>
      <c r="AT76" s="111"/>
      <c r="DW76" s="260"/>
      <c r="DX76" s="260"/>
      <c r="FC76" s="309" t="str">
        <f t="shared" si="191"/>
        <v>30-7</v>
      </c>
      <c r="FD76" s="311">
        <f t="shared" si="192"/>
        <v>7</v>
      </c>
      <c r="FE76" s="313">
        <f>$D$12</f>
        <v>0</v>
      </c>
      <c r="FF76" s="313">
        <v>30</v>
      </c>
      <c r="FG76" s="314" t="str">
        <f t="shared" si="194"/>
        <v/>
      </c>
      <c r="FH76" s="314" t="str">
        <f t="shared" si="195"/>
        <v/>
      </c>
      <c r="FI76" s="314" t="str">
        <f t="shared" si="196"/>
        <v/>
      </c>
      <c r="FJ76" s="313" t="e">
        <f t="shared" si="197"/>
        <v>#NUM!</v>
      </c>
      <c r="FK76" s="309">
        <f t="shared" si="193"/>
        <v>12</v>
      </c>
      <c r="FL76" s="257"/>
      <c r="FM76" s="256"/>
      <c r="FN76" s="260"/>
      <c r="FO76" s="260"/>
      <c r="FP76" s="261"/>
      <c r="FQ76" s="261"/>
      <c r="FR76" s="261"/>
      <c r="FS76" s="260"/>
      <c r="FT76" s="257"/>
    </row>
    <row r="77" spans="3:176" s="61" customFormat="1" ht="19.5" customHeight="1">
      <c r="C77" s="62"/>
      <c r="D77" s="63">
        <v>42</v>
      </c>
      <c r="E77" s="70" t="s">
        <v>83</v>
      </c>
      <c r="F77" s="70" t="s">
        <v>84</v>
      </c>
      <c r="G77" s="71">
        <v>5</v>
      </c>
      <c r="H77" s="71">
        <v>7</v>
      </c>
      <c r="I77" s="62"/>
      <c r="J77" s="62"/>
      <c r="K77" s="78"/>
      <c r="L77" s="73"/>
      <c r="M77" s="67"/>
      <c r="N77" s="67"/>
      <c r="O77" s="67"/>
      <c r="P77" s="74"/>
      <c r="Q77" s="74"/>
      <c r="R77" s="74"/>
      <c r="S77" s="68"/>
      <c r="T77" s="67"/>
      <c r="U77" s="68"/>
      <c r="V77" s="66"/>
      <c r="W77" s="66"/>
      <c r="X77" s="66"/>
      <c r="Y77" s="66"/>
      <c r="Z77" s="66"/>
      <c r="AA77" s="69"/>
      <c r="AB77" s="69"/>
      <c r="AC77" s="66"/>
      <c r="AD77" s="66"/>
      <c r="AE77" s="98"/>
      <c r="AM77" s="105"/>
      <c r="AT77" s="111"/>
      <c r="DW77" s="260"/>
      <c r="DX77" s="260"/>
      <c r="FC77" s="309" t="str">
        <f t="shared" si="191"/>
        <v>30-8</v>
      </c>
      <c r="FD77" s="311">
        <f t="shared" si="192"/>
        <v>8</v>
      </c>
      <c r="FE77" s="313">
        <f>$D$13</f>
        <v>0</v>
      </c>
      <c r="FF77" s="313">
        <v>30</v>
      </c>
      <c r="FG77" s="314" t="str">
        <f t="shared" si="194"/>
        <v/>
      </c>
      <c r="FH77" s="314" t="str">
        <f t="shared" si="195"/>
        <v/>
      </c>
      <c r="FI77" s="314" t="str">
        <f t="shared" si="196"/>
        <v/>
      </c>
      <c r="FJ77" s="313" t="e">
        <f t="shared" si="197"/>
        <v>#NUM!</v>
      </c>
      <c r="FK77" s="309">
        <f t="shared" si="193"/>
        <v>12</v>
      </c>
      <c r="FL77" s="257"/>
      <c r="FM77" s="256"/>
      <c r="FN77" s="260"/>
      <c r="FO77" s="260"/>
      <c r="FP77" s="261"/>
      <c r="FQ77" s="261"/>
      <c r="FR77" s="261"/>
      <c r="FS77" s="260"/>
      <c r="FT77" s="257"/>
    </row>
    <row r="78" spans="3:176" s="61" customFormat="1" ht="19.5" customHeight="1">
      <c r="C78" s="62"/>
      <c r="D78" s="63">
        <v>43</v>
      </c>
      <c r="E78" s="70" t="s">
        <v>85</v>
      </c>
      <c r="F78" s="70" t="s">
        <v>86</v>
      </c>
      <c r="G78" s="71">
        <v>5</v>
      </c>
      <c r="H78" s="71">
        <v>7</v>
      </c>
      <c r="I78" s="62"/>
      <c r="J78" s="62"/>
      <c r="K78" s="78"/>
      <c r="L78" s="73"/>
      <c r="M78" s="67"/>
      <c r="N78" s="67"/>
      <c r="O78" s="67"/>
      <c r="P78" s="74"/>
      <c r="Q78" s="74"/>
      <c r="R78" s="74"/>
      <c r="S78" s="68"/>
      <c r="T78" s="67"/>
      <c r="U78" s="68"/>
      <c r="V78" s="66"/>
      <c r="W78" s="66"/>
      <c r="X78" s="66"/>
      <c r="Y78" s="66"/>
      <c r="Z78" s="66"/>
      <c r="AA78" s="69"/>
      <c r="AB78" s="69"/>
      <c r="AC78" s="66"/>
      <c r="AD78" s="66"/>
      <c r="AE78" s="98"/>
      <c r="AM78" s="105"/>
      <c r="AT78" s="111"/>
      <c r="FC78" s="309" t="str">
        <f t="shared" si="191"/>
        <v>元-1</v>
      </c>
      <c r="FD78" s="313">
        <v>1</v>
      </c>
      <c r="FE78" s="313">
        <f>$D$6</f>
        <v>0</v>
      </c>
      <c r="FF78" s="315" t="s">
        <v>646</v>
      </c>
      <c r="FG78" s="316" t="str">
        <f>$DS6</f>
        <v/>
      </c>
      <c r="FH78" s="314" t="str">
        <f>$DT6</f>
        <v/>
      </c>
      <c r="FI78" s="314" t="str">
        <f t="shared" ref="FI78:FI85" si="198">$DV6</f>
        <v/>
      </c>
      <c r="FJ78" s="313" t="e">
        <f t="shared" ref="FJ78:FJ84" si="199">IF(DQ6&gt;0,"均等償却","")</f>
        <v>#NUM!</v>
      </c>
      <c r="FK78" s="309">
        <f t="shared" ref="FK78:FK85" si="200">IF(DO6&lt;1,0,IF(DO6=1,13-$U6,12))</f>
        <v>12</v>
      </c>
      <c r="FL78" s="257"/>
      <c r="FM78" s="260"/>
      <c r="FN78" s="260"/>
      <c r="FO78" s="282"/>
      <c r="FP78" s="268"/>
      <c r="FQ78" s="261"/>
      <c r="FR78" s="261"/>
      <c r="FS78" s="260"/>
      <c r="FT78" s="257"/>
    </row>
    <row r="79" spans="3:176" s="61" customFormat="1" ht="19.5" customHeight="1">
      <c r="C79" s="62"/>
      <c r="D79" s="63">
        <v>44</v>
      </c>
      <c r="E79" s="70" t="s">
        <v>87</v>
      </c>
      <c r="F79" s="70" t="s">
        <v>88</v>
      </c>
      <c r="G79" s="71">
        <v>8</v>
      </c>
      <c r="H79" s="71">
        <v>7</v>
      </c>
      <c r="I79" s="62"/>
      <c r="J79" s="62"/>
      <c r="K79" s="78"/>
      <c r="L79" s="73"/>
      <c r="M79" s="67"/>
      <c r="N79" s="67"/>
      <c r="O79" s="67"/>
      <c r="P79" s="74"/>
      <c r="Q79" s="74"/>
      <c r="R79" s="74"/>
      <c r="S79" s="68"/>
      <c r="T79" s="67"/>
      <c r="U79" s="68"/>
      <c r="V79" s="66"/>
      <c r="W79" s="66"/>
      <c r="X79" s="66"/>
      <c r="Y79" s="66"/>
      <c r="Z79" s="66"/>
      <c r="AA79" s="69"/>
      <c r="AB79" s="69"/>
      <c r="AC79" s="66"/>
      <c r="AD79" s="66"/>
      <c r="AE79" s="98"/>
      <c r="AM79" s="105"/>
      <c r="AT79" s="111"/>
      <c r="FC79" s="309" t="str">
        <f t="shared" si="191"/>
        <v>元-2</v>
      </c>
      <c r="FD79" s="313">
        <v>2</v>
      </c>
      <c r="FE79" s="313">
        <f>$D$7</f>
        <v>0</v>
      </c>
      <c r="FF79" s="315" t="s">
        <v>646</v>
      </c>
      <c r="FG79" s="316" t="str">
        <f>$DS7</f>
        <v/>
      </c>
      <c r="FH79" s="314" t="str">
        <f>$DT7</f>
        <v/>
      </c>
      <c r="FI79" s="314" t="str">
        <f t="shared" si="198"/>
        <v/>
      </c>
      <c r="FJ79" s="313" t="e">
        <f t="shared" si="199"/>
        <v>#NUM!</v>
      </c>
      <c r="FK79" s="309">
        <f t="shared" si="200"/>
        <v>12</v>
      </c>
      <c r="FL79" s="257"/>
      <c r="FM79" s="260"/>
      <c r="FN79" s="260"/>
      <c r="FO79" s="282"/>
      <c r="FP79" s="268"/>
      <c r="FQ79" s="261"/>
      <c r="FR79" s="261"/>
      <c r="FS79" s="260"/>
      <c r="FT79" s="257"/>
    </row>
    <row r="80" spans="3:176" s="61" customFormat="1" ht="19.5" customHeight="1">
      <c r="C80" s="62"/>
      <c r="D80" s="63">
        <v>45</v>
      </c>
      <c r="E80" s="70" t="s">
        <v>89</v>
      </c>
      <c r="F80" s="70" t="s">
        <v>90</v>
      </c>
      <c r="G80" s="71">
        <v>5</v>
      </c>
      <c r="H80" s="71">
        <v>7</v>
      </c>
      <c r="I80" s="62"/>
      <c r="J80" s="62"/>
      <c r="K80" s="78"/>
      <c r="L80" s="73"/>
      <c r="M80" s="67"/>
      <c r="N80" s="67"/>
      <c r="O80" s="67"/>
      <c r="P80" s="74"/>
      <c r="Q80" s="74"/>
      <c r="R80" s="74"/>
      <c r="S80" s="68"/>
      <c r="T80" s="67"/>
      <c r="U80" s="68"/>
      <c r="V80" s="66"/>
      <c r="W80" s="66"/>
      <c r="X80" s="66"/>
      <c r="Y80" s="66"/>
      <c r="Z80" s="66"/>
      <c r="AA80" s="69"/>
      <c r="AB80" s="69"/>
      <c r="AC80" s="66"/>
      <c r="AD80" s="66"/>
      <c r="AE80" s="98"/>
      <c r="AM80" s="105"/>
      <c r="AT80" s="111"/>
      <c r="FC80" s="309" t="str">
        <f t="shared" si="191"/>
        <v>元-3</v>
      </c>
      <c r="FD80" s="313">
        <v>3</v>
      </c>
      <c r="FE80" s="313">
        <f>$D$8</f>
        <v>0</v>
      </c>
      <c r="FF80" s="315" t="s">
        <v>646</v>
      </c>
      <c r="FG80" s="316" t="str">
        <f t="shared" ref="FG80:FG85" si="201">$DS8</f>
        <v/>
      </c>
      <c r="FH80" s="314" t="str">
        <f t="shared" ref="FH80:FH85" si="202">$DT8</f>
        <v/>
      </c>
      <c r="FI80" s="314" t="str">
        <f t="shared" si="198"/>
        <v/>
      </c>
      <c r="FJ80" s="313" t="e">
        <f t="shared" si="199"/>
        <v>#NUM!</v>
      </c>
      <c r="FK80" s="309">
        <f t="shared" si="200"/>
        <v>12</v>
      </c>
      <c r="FL80" s="257"/>
      <c r="FM80" s="260"/>
      <c r="FN80" s="260"/>
      <c r="FO80" s="282"/>
      <c r="FP80" s="268"/>
      <c r="FQ80" s="261"/>
      <c r="FR80" s="261"/>
      <c r="FS80" s="260"/>
      <c r="FT80" s="257"/>
    </row>
    <row r="81" spans="3:176" s="61" customFormat="1" ht="19.5" customHeight="1">
      <c r="C81" s="62"/>
      <c r="D81" s="63">
        <v>46</v>
      </c>
      <c r="E81" s="70" t="s">
        <v>91</v>
      </c>
      <c r="F81" s="70" t="s">
        <v>92</v>
      </c>
      <c r="G81" s="71">
        <v>5</v>
      </c>
      <c r="H81" s="71">
        <v>7</v>
      </c>
      <c r="I81" s="62"/>
      <c r="J81" s="62"/>
      <c r="K81" s="78"/>
      <c r="L81" s="73"/>
      <c r="M81" s="67"/>
      <c r="N81" s="67"/>
      <c r="O81" s="67"/>
      <c r="P81" s="74"/>
      <c r="Q81" s="74"/>
      <c r="R81" s="74"/>
      <c r="S81" s="68"/>
      <c r="T81" s="67"/>
      <c r="U81" s="68"/>
      <c r="V81" s="66"/>
      <c r="W81" s="66"/>
      <c r="X81" s="66"/>
      <c r="Y81" s="66"/>
      <c r="Z81" s="66"/>
      <c r="AA81" s="69"/>
      <c r="AB81" s="69"/>
      <c r="AC81" s="66"/>
      <c r="AD81" s="66"/>
      <c r="AE81" s="98"/>
      <c r="AM81" s="105"/>
      <c r="AT81" s="111"/>
      <c r="FC81" s="309" t="str">
        <f t="shared" si="191"/>
        <v>元-4</v>
      </c>
      <c r="FD81" s="313">
        <v>4</v>
      </c>
      <c r="FE81" s="313">
        <f>$D$9</f>
        <v>0</v>
      </c>
      <c r="FF81" s="315" t="s">
        <v>646</v>
      </c>
      <c r="FG81" s="316" t="str">
        <f t="shared" si="201"/>
        <v/>
      </c>
      <c r="FH81" s="314" t="str">
        <f t="shared" si="202"/>
        <v/>
      </c>
      <c r="FI81" s="314" t="str">
        <f t="shared" si="198"/>
        <v/>
      </c>
      <c r="FJ81" s="313" t="e">
        <f t="shared" si="199"/>
        <v>#NUM!</v>
      </c>
      <c r="FK81" s="309">
        <f t="shared" si="200"/>
        <v>12</v>
      </c>
      <c r="FL81" s="257"/>
      <c r="FM81" s="260"/>
      <c r="FN81" s="260"/>
      <c r="FO81" s="282"/>
      <c r="FP81" s="268"/>
      <c r="FQ81" s="261"/>
      <c r="FR81" s="261"/>
      <c r="FS81" s="260"/>
      <c r="FT81" s="257"/>
    </row>
    <row r="82" spans="3:176" s="61" customFormat="1" ht="19.5" customHeight="1">
      <c r="C82" s="62"/>
      <c r="D82" s="63">
        <v>47</v>
      </c>
      <c r="E82" s="70" t="s">
        <v>93</v>
      </c>
      <c r="F82" s="70" t="s">
        <v>94</v>
      </c>
      <c r="G82" s="71">
        <v>5</v>
      </c>
      <c r="H82" s="71">
        <v>7</v>
      </c>
      <c r="I82" s="62"/>
      <c r="J82" s="62"/>
      <c r="K82" s="78"/>
      <c r="L82" s="73"/>
      <c r="M82" s="67"/>
      <c r="N82" s="67"/>
      <c r="O82" s="67"/>
      <c r="P82" s="74"/>
      <c r="Q82" s="74"/>
      <c r="R82" s="74"/>
      <c r="S82" s="68"/>
      <c r="T82" s="67"/>
      <c r="U82" s="68"/>
      <c r="V82" s="66"/>
      <c r="W82" s="66"/>
      <c r="X82" s="66"/>
      <c r="Y82" s="66"/>
      <c r="Z82" s="66"/>
      <c r="AA82" s="69"/>
      <c r="AB82" s="69"/>
      <c r="AC82" s="66"/>
      <c r="AD82" s="66"/>
      <c r="AE82" s="98"/>
      <c r="AM82" s="105"/>
      <c r="AT82" s="111"/>
      <c r="FC82" s="309" t="str">
        <f t="shared" si="191"/>
        <v>元-5</v>
      </c>
      <c r="FD82" s="313">
        <v>5</v>
      </c>
      <c r="FE82" s="313">
        <f>$D$10</f>
        <v>0</v>
      </c>
      <c r="FF82" s="315" t="s">
        <v>646</v>
      </c>
      <c r="FG82" s="316" t="str">
        <f t="shared" si="201"/>
        <v/>
      </c>
      <c r="FH82" s="314" t="str">
        <f t="shared" si="202"/>
        <v/>
      </c>
      <c r="FI82" s="314" t="str">
        <f t="shared" si="198"/>
        <v/>
      </c>
      <c r="FJ82" s="313" t="e">
        <f t="shared" si="199"/>
        <v>#NUM!</v>
      </c>
      <c r="FK82" s="309">
        <f t="shared" si="200"/>
        <v>12</v>
      </c>
      <c r="FL82" s="257"/>
      <c r="FM82" s="260"/>
      <c r="FN82" s="260"/>
      <c r="FO82" s="282"/>
      <c r="FP82" s="268"/>
      <c r="FQ82" s="261"/>
      <c r="FR82" s="261"/>
      <c r="FS82" s="260"/>
      <c r="FT82" s="257"/>
    </row>
    <row r="83" spans="3:176" s="61" customFormat="1" ht="19.5" customHeight="1">
      <c r="C83" s="62"/>
      <c r="D83" s="63">
        <v>48</v>
      </c>
      <c r="E83" s="70" t="s">
        <v>95</v>
      </c>
      <c r="F83" s="70" t="s">
        <v>96</v>
      </c>
      <c r="G83" s="71">
        <v>5</v>
      </c>
      <c r="H83" s="71">
        <v>7</v>
      </c>
      <c r="I83" s="62"/>
      <c r="J83" s="62"/>
      <c r="K83" s="78"/>
      <c r="L83" s="73"/>
      <c r="M83" s="67"/>
      <c r="N83" s="67"/>
      <c r="O83" s="67"/>
      <c r="P83" s="74"/>
      <c r="Q83" s="74"/>
      <c r="R83" s="74"/>
      <c r="S83" s="68"/>
      <c r="T83" s="67"/>
      <c r="U83" s="68"/>
      <c r="V83" s="66"/>
      <c r="W83" s="66"/>
      <c r="X83" s="66"/>
      <c r="Y83" s="66"/>
      <c r="Z83" s="66"/>
      <c r="AA83" s="69"/>
      <c r="AB83" s="69"/>
      <c r="AC83" s="66"/>
      <c r="AD83" s="66"/>
      <c r="AE83" s="98"/>
      <c r="AM83" s="105"/>
      <c r="AT83" s="111"/>
      <c r="FC83" s="309" t="str">
        <f t="shared" si="191"/>
        <v>元-6</v>
      </c>
      <c r="FD83" s="313">
        <v>6</v>
      </c>
      <c r="FE83" s="313">
        <f>$D$11</f>
        <v>0</v>
      </c>
      <c r="FF83" s="315" t="s">
        <v>646</v>
      </c>
      <c r="FG83" s="316" t="str">
        <f t="shared" si="201"/>
        <v/>
      </c>
      <c r="FH83" s="314" t="str">
        <f t="shared" si="202"/>
        <v/>
      </c>
      <c r="FI83" s="314" t="str">
        <f t="shared" si="198"/>
        <v/>
      </c>
      <c r="FJ83" s="313" t="e">
        <f t="shared" si="199"/>
        <v>#NUM!</v>
      </c>
      <c r="FK83" s="309">
        <f t="shared" si="200"/>
        <v>12</v>
      </c>
      <c r="FL83" s="257"/>
      <c r="FM83" s="260"/>
      <c r="FN83" s="260"/>
      <c r="FO83" s="282"/>
      <c r="FP83" s="268"/>
      <c r="FQ83" s="261"/>
      <c r="FR83" s="261"/>
      <c r="FS83" s="260"/>
      <c r="FT83" s="257"/>
    </row>
    <row r="84" spans="3:176" s="61" customFormat="1" ht="19.5" customHeight="1">
      <c r="C84" s="62"/>
      <c r="D84" s="63">
        <v>49</v>
      </c>
      <c r="E84" s="70" t="s">
        <v>97</v>
      </c>
      <c r="F84" s="70" t="s">
        <v>98</v>
      </c>
      <c r="G84" s="71">
        <v>5</v>
      </c>
      <c r="H84" s="71">
        <v>7</v>
      </c>
      <c r="I84" s="62"/>
      <c r="J84" s="62"/>
      <c r="K84" s="78"/>
      <c r="L84" s="73"/>
      <c r="M84" s="67"/>
      <c r="N84" s="67"/>
      <c r="O84" s="67"/>
      <c r="P84" s="74"/>
      <c r="Q84" s="74"/>
      <c r="R84" s="74"/>
      <c r="S84" s="68"/>
      <c r="T84" s="67"/>
      <c r="U84" s="68"/>
      <c r="V84" s="66"/>
      <c r="W84" s="66"/>
      <c r="X84" s="66"/>
      <c r="Y84" s="66"/>
      <c r="Z84" s="66"/>
      <c r="AA84" s="69"/>
      <c r="AB84" s="69"/>
      <c r="AC84" s="66"/>
      <c r="AD84" s="66"/>
      <c r="AE84" s="98"/>
      <c r="AM84" s="105"/>
      <c r="AT84" s="111"/>
      <c r="FC84" s="309" t="str">
        <f t="shared" si="191"/>
        <v>元-7</v>
      </c>
      <c r="FD84" s="313">
        <v>7</v>
      </c>
      <c r="FE84" s="313">
        <f>$D$12</f>
        <v>0</v>
      </c>
      <c r="FF84" s="315" t="s">
        <v>646</v>
      </c>
      <c r="FG84" s="316" t="str">
        <f t="shared" si="201"/>
        <v/>
      </c>
      <c r="FH84" s="314" t="str">
        <f t="shared" si="202"/>
        <v/>
      </c>
      <c r="FI84" s="314" t="str">
        <f t="shared" si="198"/>
        <v/>
      </c>
      <c r="FJ84" s="313" t="e">
        <f t="shared" si="199"/>
        <v>#NUM!</v>
      </c>
      <c r="FK84" s="309">
        <f t="shared" si="200"/>
        <v>12</v>
      </c>
      <c r="FL84" s="257"/>
      <c r="FM84" s="260"/>
      <c r="FN84" s="260"/>
      <c r="FO84" s="282"/>
      <c r="FP84" s="268"/>
      <c r="FQ84" s="261"/>
      <c r="FR84" s="261"/>
      <c r="FS84" s="260"/>
      <c r="FT84" s="257"/>
    </row>
    <row r="85" spans="3:176" s="61" customFormat="1" ht="19.5" customHeight="1">
      <c r="C85" s="62"/>
      <c r="D85" s="63">
        <v>50</v>
      </c>
      <c r="E85" s="70" t="s">
        <v>99</v>
      </c>
      <c r="F85" s="70" t="s">
        <v>100</v>
      </c>
      <c r="G85" s="71">
        <v>5</v>
      </c>
      <c r="H85" s="71">
        <v>7</v>
      </c>
      <c r="I85" s="62"/>
      <c r="J85" s="62"/>
      <c r="K85" s="78"/>
      <c r="L85" s="73"/>
      <c r="M85" s="67"/>
      <c r="N85" s="67"/>
      <c r="O85" s="67"/>
      <c r="P85" s="74"/>
      <c r="Q85" s="74"/>
      <c r="R85" s="74"/>
      <c r="S85" s="68"/>
      <c r="T85" s="67"/>
      <c r="U85" s="68"/>
      <c r="V85" s="66"/>
      <c r="W85" s="66"/>
      <c r="X85" s="66"/>
      <c r="Y85" s="66"/>
      <c r="Z85" s="66"/>
      <c r="AA85" s="69"/>
      <c r="AB85" s="69"/>
      <c r="AC85" s="66"/>
      <c r="AD85" s="66"/>
      <c r="AE85" s="98"/>
      <c r="AM85" s="105"/>
      <c r="AT85" s="111"/>
      <c r="FC85" s="309" t="str">
        <f t="shared" si="191"/>
        <v>元-8</v>
      </c>
      <c r="FD85" s="313">
        <v>8</v>
      </c>
      <c r="FE85" s="313">
        <f>$D$13</f>
        <v>0</v>
      </c>
      <c r="FF85" s="315" t="s">
        <v>646</v>
      </c>
      <c r="FG85" s="316" t="str">
        <f t="shared" si="201"/>
        <v/>
      </c>
      <c r="FH85" s="314" t="str">
        <f t="shared" si="202"/>
        <v/>
      </c>
      <c r="FI85" s="314" t="str">
        <f t="shared" si="198"/>
        <v/>
      </c>
      <c r="FJ85" s="313" t="e">
        <f>IF(DQ13&gt;0,"均等償却","")</f>
        <v>#NUM!</v>
      </c>
      <c r="FK85" s="309">
        <f t="shared" si="200"/>
        <v>12</v>
      </c>
      <c r="FL85" s="257"/>
      <c r="FM85" s="260"/>
      <c r="FN85" s="260"/>
      <c r="FO85" s="282"/>
      <c r="FP85" s="268"/>
      <c r="FQ85" s="261"/>
      <c r="FR85" s="261"/>
      <c r="FS85" s="260"/>
      <c r="FT85" s="257"/>
    </row>
    <row r="86" spans="3:176" s="61" customFormat="1" ht="19.5" customHeight="1">
      <c r="C86" s="62"/>
      <c r="D86" s="63">
        <v>51</v>
      </c>
      <c r="E86" s="70" t="s">
        <v>101</v>
      </c>
      <c r="F86" s="70" t="s">
        <v>102</v>
      </c>
      <c r="G86" s="71">
        <v>5</v>
      </c>
      <c r="H86" s="71">
        <v>7</v>
      </c>
      <c r="I86" s="62"/>
      <c r="J86" s="62"/>
      <c r="K86" s="78"/>
      <c r="L86" s="73"/>
      <c r="M86" s="67"/>
      <c r="N86" s="67"/>
      <c r="O86" s="67"/>
      <c r="P86" s="74"/>
      <c r="Q86" s="74"/>
      <c r="R86" s="74"/>
      <c r="S86" s="68"/>
      <c r="T86" s="67"/>
      <c r="U86" s="68"/>
      <c r="V86" s="66"/>
      <c r="W86" s="66"/>
      <c r="X86" s="66"/>
      <c r="Y86" s="66"/>
      <c r="Z86" s="66"/>
      <c r="AA86" s="69"/>
      <c r="AB86" s="69"/>
      <c r="AC86" s="66"/>
      <c r="AD86" s="66"/>
      <c r="AE86" s="98"/>
      <c r="AM86" s="105"/>
      <c r="AT86" s="111"/>
      <c r="FC86" s="309" t="str">
        <f>FF86&amp;"-"&amp;FD86</f>
        <v>2-1</v>
      </c>
      <c r="FD86" s="313">
        <v>1</v>
      </c>
      <c r="FE86" s="313">
        <f>$D$6</f>
        <v>0</v>
      </c>
      <c r="FF86" s="313">
        <v>2</v>
      </c>
      <c r="FG86" s="316" t="str">
        <f>$EA6</f>
        <v/>
      </c>
      <c r="FH86" s="314" t="str">
        <f>$EB6</f>
        <v/>
      </c>
      <c r="FI86" s="314" t="str">
        <f>$ED6</f>
        <v/>
      </c>
      <c r="FJ86" s="313" t="e">
        <f>IF(DY6&gt;0,"均等償却","")</f>
        <v>#NUM!</v>
      </c>
      <c r="FK86" s="309">
        <f>IF(DW6&lt;1,0,IF(DW6=1,13-$U6,12))</f>
        <v>12</v>
      </c>
      <c r="FL86" s="257"/>
      <c r="FM86" s="260"/>
      <c r="FN86" s="260"/>
      <c r="FO86" s="260"/>
      <c r="FP86" s="268"/>
      <c r="FQ86" s="261"/>
      <c r="FR86" s="261"/>
      <c r="FS86" s="260"/>
      <c r="FT86" s="257"/>
    </row>
    <row r="87" spans="3:176" s="61" customFormat="1" ht="19.5" customHeight="1">
      <c r="C87" s="62"/>
      <c r="D87" s="63">
        <v>52</v>
      </c>
      <c r="E87" s="70" t="s">
        <v>103</v>
      </c>
      <c r="F87" s="70" t="s">
        <v>104</v>
      </c>
      <c r="G87" s="71">
        <v>8</v>
      </c>
      <c r="H87" s="71">
        <v>7</v>
      </c>
      <c r="I87" s="62"/>
      <c r="J87" s="62"/>
      <c r="K87" s="78"/>
      <c r="L87" s="73"/>
      <c r="M87" s="67"/>
      <c r="N87" s="67"/>
      <c r="O87" s="67"/>
      <c r="P87" s="74"/>
      <c r="Q87" s="74"/>
      <c r="R87" s="74"/>
      <c r="S87" s="68"/>
      <c r="T87" s="67"/>
      <c r="U87" s="68"/>
      <c r="V87" s="66"/>
      <c r="W87" s="66"/>
      <c r="X87" s="66"/>
      <c r="Y87" s="66"/>
      <c r="Z87" s="66"/>
      <c r="AA87" s="69"/>
      <c r="AB87" s="69"/>
      <c r="AC87" s="66"/>
      <c r="AD87" s="66"/>
      <c r="AE87" s="98"/>
      <c r="AM87" s="105"/>
      <c r="AT87" s="111"/>
      <c r="FC87" s="309" t="str">
        <f t="shared" ref="FC87:FC109" si="203">FF87&amp;"-"&amp;FD87</f>
        <v>2-2</v>
      </c>
      <c r="FD87" s="313">
        <v>2</v>
      </c>
      <c r="FE87" s="313">
        <f>$D$7</f>
        <v>0</v>
      </c>
      <c r="FF87" s="313">
        <v>2</v>
      </c>
      <c r="FG87" s="316" t="str">
        <f t="shared" ref="FG87:FG93" si="204">$EA7</f>
        <v/>
      </c>
      <c r="FH87" s="314" t="str">
        <f t="shared" ref="FH87:FH93" si="205">$EB7</f>
        <v/>
      </c>
      <c r="FI87" s="314" t="str">
        <f t="shared" ref="FI87:FI93" si="206">$ED7</f>
        <v/>
      </c>
      <c r="FJ87" s="313" t="e">
        <f t="shared" ref="FJ87:FJ93" si="207">IF(DY7&gt;0,"均等償却","")</f>
        <v>#NUM!</v>
      </c>
      <c r="FK87" s="309">
        <f t="shared" ref="FK87:FK93" si="208">IF(DW7&lt;1,0,IF(DW7=1,13-$U7,12))</f>
        <v>12</v>
      </c>
      <c r="FL87" s="257"/>
      <c r="FM87" s="260"/>
      <c r="FN87" s="260"/>
      <c r="FO87" s="260"/>
      <c r="FP87" s="268"/>
      <c r="FQ87" s="261"/>
      <c r="FR87" s="261"/>
      <c r="FS87" s="260"/>
      <c r="FT87" s="257"/>
    </row>
    <row r="88" spans="3:176" s="61" customFormat="1" ht="19.5" customHeight="1">
      <c r="C88" s="62"/>
      <c r="D88" s="63">
        <v>53</v>
      </c>
      <c r="E88" s="70" t="s">
        <v>105</v>
      </c>
      <c r="F88" s="70" t="s">
        <v>106</v>
      </c>
      <c r="G88" s="71">
        <v>8</v>
      </c>
      <c r="H88" s="71">
        <v>7</v>
      </c>
      <c r="I88" s="62"/>
      <c r="J88" s="62"/>
      <c r="K88" s="78"/>
      <c r="L88" s="73"/>
      <c r="M88" s="67"/>
      <c r="N88" s="67"/>
      <c r="O88" s="67"/>
      <c r="P88" s="74"/>
      <c r="Q88" s="74"/>
      <c r="R88" s="74"/>
      <c r="S88" s="68"/>
      <c r="T88" s="67"/>
      <c r="U88" s="68"/>
      <c r="V88" s="66"/>
      <c r="W88" s="66"/>
      <c r="X88" s="66"/>
      <c r="Y88" s="66"/>
      <c r="Z88" s="66"/>
      <c r="AA88" s="69"/>
      <c r="AB88" s="69"/>
      <c r="AC88" s="66"/>
      <c r="AD88" s="66"/>
      <c r="AE88" s="98"/>
      <c r="AM88" s="105"/>
      <c r="AT88" s="111"/>
      <c r="FC88" s="309" t="str">
        <f t="shared" si="203"/>
        <v>2-3</v>
      </c>
      <c r="FD88" s="313">
        <v>3</v>
      </c>
      <c r="FE88" s="313">
        <f>$D$8</f>
        <v>0</v>
      </c>
      <c r="FF88" s="313">
        <v>2</v>
      </c>
      <c r="FG88" s="316" t="str">
        <f t="shared" si="204"/>
        <v/>
      </c>
      <c r="FH88" s="314" t="str">
        <f t="shared" si="205"/>
        <v/>
      </c>
      <c r="FI88" s="314" t="str">
        <f t="shared" si="206"/>
        <v/>
      </c>
      <c r="FJ88" s="313" t="e">
        <f t="shared" si="207"/>
        <v>#NUM!</v>
      </c>
      <c r="FK88" s="309">
        <f t="shared" si="208"/>
        <v>12</v>
      </c>
      <c r="FL88" s="257"/>
      <c r="FM88" s="260"/>
      <c r="FN88" s="260"/>
      <c r="FO88" s="260"/>
      <c r="FP88" s="268"/>
      <c r="FQ88" s="261"/>
      <c r="FR88" s="261"/>
      <c r="FS88" s="260"/>
      <c r="FT88" s="257"/>
    </row>
    <row r="89" spans="3:176" s="61" customFormat="1" ht="19.5" customHeight="1">
      <c r="C89" s="62"/>
      <c r="D89" s="63">
        <v>54</v>
      </c>
      <c r="E89" s="70" t="s">
        <v>107</v>
      </c>
      <c r="F89" s="70" t="s">
        <v>108</v>
      </c>
      <c r="G89" s="71">
        <v>5</v>
      </c>
      <c r="H89" s="71">
        <v>7</v>
      </c>
      <c r="I89" s="62"/>
      <c r="J89" s="62"/>
      <c r="K89" s="78"/>
      <c r="L89" s="73"/>
      <c r="M89" s="67"/>
      <c r="N89" s="67"/>
      <c r="O89" s="67"/>
      <c r="P89" s="74"/>
      <c r="Q89" s="74"/>
      <c r="R89" s="74"/>
      <c r="S89" s="68"/>
      <c r="T89" s="67"/>
      <c r="U89" s="68"/>
      <c r="V89" s="66"/>
      <c r="W89" s="66"/>
      <c r="X89" s="66"/>
      <c r="Y89" s="66"/>
      <c r="Z89" s="66"/>
      <c r="AA89" s="69"/>
      <c r="AB89" s="69"/>
      <c r="AC89" s="66"/>
      <c r="AD89" s="66"/>
      <c r="AE89" s="98"/>
      <c r="AM89" s="105"/>
      <c r="AT89" s="111"/>
      <c r="FC89" s="309" t="str">
        <f t="shared" si="203"/>
        <v>2-4</v>
      </c>
      <c r="FD89" s="313">
        <v>4</v>
      </c>
      <c r="FE89" s="313">
        <f>$D$9</f>
        <v>0</v>
      </c>
      <c r="FF89" s="313">
        <v>2</v>
      </c>
      <c r="FG89" s="316" t="str">
        <f t="shared" si="204"/>
        <v/>
      </c>
      <c r="FH89" s="314" t="str">
        <f t="shared" si="205"/>
        <v/>
      </c>
      <c r="FI89" s="314" t="str">
        <f t="shared" si="206"/>
        <v/>
      </c>
      <c r="FJ89" s="313" t="e">
        <f t="shared" si="207"/>
        <v>#NUM!</v>
      </c>
      <c r="FK89" s="309">
        <f t="shared" si="208"/>
        <v>12</v>
      </c>
      <c r="FL89" s="257"/>
      <c r="FM89" s="260"/>
      <c r="FN89" s="260"/>
      <c r="FO89" s="260"/>
      <c r="FP89" s="268"/>
      <c r="FQ89" s="261"/>
      <c r="FR89" s="261"/>
      <c r="FS89" s="260"/>
      <c r="FT89" s="257"/>
    </row>
    <row r="90" spans="3:176" s="61" customFormat="1" ht="19.5" customHeight="1">
      <c r="C90" s="62"/>
      <c r="D90" s="63">
        <v>55</v>
      </c>
      <c r="E90" s="70" t="s">
        <v>109</v>
      </c>
      <c r="F90" s="70" t="s">
        <v>110</v>
      </c>
      <c r="G90" s="71">
        <v>5</v>
      </c>
      <c r="H90" s="71">
        <v>7</v>
      </c>
      <c r="I90" s="62"/>
      <c r="J90" s="62"/>
      <c r="K90" s="78"/>
      <c r="L90" s="73"/>
      <c r="M90" s="67"/>
      <c r="N90" s="67"/>
      <c r="O90" s="67"/>
      <c r="P90" s="74"/>
      <c r="Q90" s="74"/>
      <c r="R90" s="74"/>
      <c r="S90" s="68"/>
      <c r="T90" s="67"/>
      <c r="U90" s="68"/>
      <c r="V90" s="66"/>
      <c r="W90" s="66"/>
      <c r="X90" s="66"/>
      <c r="Y90" s="66"/>
      <c r="Z90" s="66"/>
      <c r="AA90" s="69"/>
      <c r="AB90" s="69"/>
      <c r="AC90" s="66"/>
      <c r="AD90" s="66"/>
      <c r="AE90" s="98"/>
      <c r="AM90" s="105"/>
      <c r="AT90" s="111"/>
      <c r="FC90" s="309" t="str">
        <f t="shared" si="203"/>
        <v>2-5</v>
      </c>
      <c r="FD90" s="313">
        <v>5</v>
      </c>
      <c r="FE90" s="313">
        <f>$D$10</f>
        <v>0</v>
      </c>
      <c r="FF90" s="313">
        <v>2</v>
      </c>
      <c r="FG90" s="316" t="str">
        <f t="shared" si="204"/>
        <v/>
      </c>
      <c r="FH90" s="314" t="str">
        <f t="shared" si="205"/>
        <v/>
      </c>
      <c r="FI90" s="314" t="str">
        <f t="shared" si="206"/>
        <v/>
      </c>
      <c r="FJ90" s="313" t="e">
        <f t="shared" si="207"/>
        <v>#NUM!</v>
      </c>
      <c r="FK90" s="309">
        <f t="shared" si="208"/>
        <v>12</v>
      </c>
      <c r="FL90" s="257"/>
      <c r="FM90" s="260"/>
      <c r="FN90" s="260"/>
      <c r="FO90" s="260"/>
      <c r="FP90" s="268"/>
      <c r="FQ90" s="261"/>
      <c r="FR90" s="261"/>
      <c r="FS90" s="260"/>
      <c r="FT90" s="257"/>
    </row>
    <row r="91" spans="3:176" s="61" customFormat="1" ht="19.5" customHeight="1">
      <c r="C91" s="62"/>
      <c r="D91" s="63">
        <v>56</v>
      </c>
      <c r="E91" s="70" t="s">
        <v>111</v>
      </c>
      <c r="F91" s="70" t="s">
        <v>112</v>
      </c>
      <c r="G91" s="71">
        <v>5</v>
      </c>
      <c r="H91" s="71">
        <v>7</v>
      </c>
      <c r="I91" s="62"/>
      <c r="J91" s="62"/>
      <c r="K91" s="78"/>
      <c r="L91" s="73"/>
      <c r="M91" s="67"/>
      <c r="N91" s="67"/>
      <c r="O91" s="67"/>
      <c r="P91" s="74"/>
      <c r="Q91" s="74"/>
      <c r="R91" s="74"/>
      <c r="S91" s="68"/>
      <c r="T91" s="67"/>
      <c r="U91" s="68"/>
      <c r="V91" s="66"/>
      <c r="W91" s="66"/>
      <c r="X91" s="66"/>
      <c r="Y91" s="66"/>
      <c r="Z91" s="66"/>
      <c r="AA91" s="69"/>
      <c r="AB91" s="69"/>
      <c r="AC91" s="66"/>
      <c r="AD91" s="66"/>
      <c r="AE91" s="98"/>
      <c r="AM91" s="105"/>
      <c r="AT91" s="111"/>
      <c r="FC91" s="309" t="str">
        <f t="shared" si="203"/>
        <v>2-6</v>
      </c>
      <c r="FD91" s="313">
        <v>6</v>
      </c>
      <c r="FE91" s="313">
        <f>$D$11</f>
        <v>0</v>
      </c>
      <c r="FF91" s="313">
        <v>2</v>
      </c>
      <c r="FG91" s="316" t="str">
        <f t="shared" si="204"/>
        <v/>
      </c>
      <c r="FH91" s="314" t="str">
        <f t="shared" si="205"/>
        <v/>
      </c>
      <c r="FI91" s="314" t="str">
        <f t="shared" si="206"/>
        <v/>
      </c>
      <c r="FJ91" s="313" t="e">
        <f t="shared" si="207"/>
        <v>#NUM!</v>
      </c>
      <c r="FK91" s="309">
        <f t="shared" si="208"/>
        <v>12</v>
      </c>
      <c r="FL91" s="257"/>
      <c r="FM91" s="260"/>
      <c r="FN91" s="260"/>
      <c r="FO91" s="260"/>
      <c r="FP91" s="268"/>
      <c r="FQ91" s="261"/>
      <c r="FR91" s="261"/>
      <c r="FS91" s="260"/>
      <c r="FT91" s="257"/>
    </row>
    <row r="92" spans="3:176" s="61" customFormat="1" ht="19.5" customHeight="1">
      <c r="C92" s="62"/>
      <c r="D92" s="63">
        <v>57</v>
      </c>
      <c r="E92" s="70" t="s">
        <v>113</v>
      </c>
      <c r="F92" s="70" t="s">
        <v>114</v>
      </c>
      <c r="G92" s="71">
        <v>5</v>
      </c>
      <c r="H92" s="71">
        <v>7</v>
      </c>
      <c r="I92" s="62"/>
      <c r="J92" s="62"/>
      <c r="K92" s="78"/>
      <c r="L92" s="73"/>
      <c r="M92" s="67"/>
      <c r="N92" s="67"/>
      <c r="O92" s="67"/>
      <c r="P92" s="74"/>
      <c r="Q92" s="74"/>
      <c r="R92" s="74"/>
      <c r="S92" s="68"/>
      <c r="T92" s="67"/>
      <c r="U92" s="68"/>
      <c r="V92" s="66"/>
      <c r="W92" s="66"/>
      <c r="X92" s="66"/>
      <c r="Y92" s="66"/>
      <c r="Z92" s="66"/>
      <c r="AA92" s="69"/>
      <c r="AB92" s="69"/>
      <c r="AC92" s="66"/>
      <c r="AD92" s="66"/>
      <c r="AE92" s="98"/>
      <c r="AM92" s="105"/>
      <c r="AT92" s="111"/>
      <c r="FC92" s="309" t="str">
        <f t="shared" si="203"/>
        <v>2-7</v>
      </c>
      <c r="FD92" s="313">
        <v>7</v>
      </c>
      <c r="FE92" s="313">
        <f>$D$12</f>
        <v>0</v>
      </c>
      <c r="FF92" s="313">
        <v>2</v>
      </c>
      <c r="FG92" s="316" t="str">
        <f t="shared" si="204"/>
        <v/>
      </c>
      <c r="FH92" s="314" t="str">
        <f t="shared" si="205"/>
        <v/>
      </c>
      <c r="FI92" s="314" t="str">
        <f t="shared" si="206"/>
        <v/>
      </c>
      <c r="FJ92" s="313" t="e">
        <f t="shared" si="207"/>
        <v>#NUM!</v>
      </c>
      <c r="FK92" s="309">
        <f t="shared" si="208"/>
        <v>12</v>
      </c>
      <c r="FL92" s="257"/>
      <c r="FM92" s="260"/>
      <c r="FN92" s="260"/>
      <c r="FO92" s="260"/>
      <c r="FP92" s="268"/>
      <c r="FQ92" s="261"/>
      <c r="FR92" s="261"/>
      <c r="FS92" s="260"/>
      <c r="FT92" s="257"/>
    </row>
    <row r="93" spans="3:176" s="61" customFormat="1" ht="19.5" customHeight="1">
      <c r="C93" s="62"/>
      <c r="D93" s="63">
        <v>58</v>
      </c>
      <c r="E93" s="70" t="s">
        <v>115</v>
      </c>
      <c r="F93" s="70" t="s">
        <v>116</v>
      </c>
      <c r="G93" s="71">
        <v>5</v>
      </c>
      <c r="H93" s="71">
        <v>7</v>
      </c>
      <c r="I93" s="62"/>
      <c r="J93" s="62"/>
      <c r="K93" s="78"/>
      <c r="L93" s="73"/>
      <c r="M93" s="67"/>
      <c r="N93" s="67"/>
      <c r="O93" s="67"/>
      <c r="P93" s="74"/>
      <c r="Q93" s="74"/>
      <c r="R93" s="74"/>
      <c r="S93" s="68"/>
      <c r="T93" s="67"/>
      <c r="U93" s="68"/>
      <c r="V93" s="66"/>
      <c r="W93" s="66"/>
      <c r="X93" s="66"/>
      <c r="Y93" s="66"/>
      <c r="Z93" s="66"/>
      <c r="AA93" s="69"/>
      <c r="AB93" s="69"/>
      <c r="AC93" s="66"/>
      <c r="AD93" s="66"/>
      <c r="AE93" s="98"/>
      <c r="AM93" s="105"/>
      <c r="AT93" s="111"/>
      <c r="FC93" s="309" t="str">
        <f t="shared" si="203"/>
        <v>2-8</v>
      </c>
      <c r="FD93" s="313">
        <v>8</v>
      </c>
      <c r="FE93" s="313">
        <f>$D$13</f>
        <v>0</v>
      </c>
      <c r="FF93" s="313">
        <v>2</v>
      </c>
      <c r="FG93" s="316" t="str">
        <f t="shared" si="204"/>
        <v/>
      </c>
      <c r="FH93" s="314" t="str">
        <f t="shared" si="205"/>
        <v/>
      </c>
      <c r="FI93" s="314" t="str">
        <f t="shared" si="206"/>
        <v/>
      </c>
      <c r="FJ93" s="313" t="e">
        <f t="shared" si="207"/>
        <v>#NUM!</v>
      </c>
      <c r="FK93" s="309">
        <f t="shared" si="208"/>
        <v>12</v>
      </c>
      <c r="FL93" s="257"/>
      <c r="FM93" s="260"/>
      <c r="FN93" s="260"/>
      <c r="FO93" s="260"/>
      <c r="FP93" s="268"/>
      <c r="FQ93" s="261"/>
      <c r="FR93" s="261"/>
      <c r="FS93" s="260"/>
      <c r="FT93" s="257"/>
    </row>
    <row r="94" spans="3:176" s="61" customFormat="1" ht="19.5" customHeight="1">
      <c r="C94" s="62"/>
      <c r="D94" s="63">
        <v>59</v>
      </c>
      <c r="E94" s="70" t="s">
        <v>117</v>
      </c>
      <c r="F94" s="70" t="s">
        <v>118</v>
      </c>
      <c r="G94" s="71">
        <v>5</v>
      </c>
      <c r="H94" s="71">
        <v>7</v>
      </c>
      <c r="I94" s="62"/>
      <c r="J94" s="62"/>
      <c r="K94" s="78"/>
      <c r="L94" s="73"/>
      <c r="M94" s="67"/>
      <c r="N94" s="67"/>
      <c r="O94" s="67"/>
      <c r="P94" s="74"/>
      <c r="Q94" s="74"/>
      <c r="R94" s="74"/>
      <c r="S94" s="68"/>
      <c r="T94" s="67"/>
      <c r="U94" s="68"/>
      <c r="V94" s="66"/>
      <c r="W94" s="66"/>
      <c r="X94" s="66"/>
      <c r="Y94" s="66"/>
      <c r="Z94" s="66"/>
      <c r="AA94" s="69"/>
      <c r="AB94" s="69"/>
      <c r="AC94" s="66"/>
      <c r="AD94" s="66"/>
      <c r="AE94" s="98"/>
      <c r="AM94" s="105"/>
      <c r="AT94" s="111"/>
      <c r="FC94" s="317" t="str">
        <f t="shared" si="203"/>
        <v>3-1</v>
      </c>
      <c r="FD94" s="313">
        <v>1</v>
      </c>
      <c r="FE94" s="313">
        <f>$D$6</f>
        <v>0</v>
      </c>
      <c r="FF94" s="313">
        <v>3</v>
      </c>
      <c r="FG94" s="316" t="str">
        <f>$EI6</f>
        <v/>
      </c>
      <c r="FH94" s="314" t="str">
        <f>$EJ6</f>
        <v/>
      </c>
      <c r="FI94" s="314" t="str">
        <f>$EL6</f>
        <v/>
      </c>
      <c r="FJ94" s="313" t="e">
        <f>IF(EG6&gt;0,"均等償却","")</f>
        <v>#NUM!</v>
      </c>
      <c r="FK94" s="309">
        <f>IF(EE6&lt;1,0,IF(EE6=1,13-$U6,12))</f>
        <v>12</v>
      </c>
      <c r="FL94" s="257"/>
      <c r="FM94" s="260"/>
      <c r="FN94" s="260"/>
      <c r="FO94" s="260"/>
      <c r="FP94" s="268"/>
      <c r="FQ94" s="261"/>
      <c r="FR94" s="261"/>
      <c r="FS94" s="260"/>
      <c r="FT94" s="257"/>
    </row>
    <row r="95" spans="3:176" s="61" customFormat="1" ht="19.5" customHeight="1">
      <c r="C95" s="62"/>
      <c r="D95" s="63">
        <v>60</v>
      </c>
      <c r="E95" s="70" t="s">
        <v>119</v>
      </c>
      <c r="F95" s="70" t="s">
        <v>120</v>
      </c>
      <c r="G95" s="71">
        <v>5</v>
      </c>
      <c r="H95" s="71">
        <v>7</v>
      </c>
      <c r="I95" s="62"/>
      <c r="J95" s="62"/>
      <c r="K95" s="78"/>
      <c r="L95" s="73"/>
      <c r="M95" s="67"/>
      <c r="N95" s="67"/>
      <c r="O95" s="67"/>
      <c r="P95" s="74"/>
      <c r="Q95" s="74"/>
      <c r="R95" s="74"/>
      <c r="S95" s="68"/>
      <c r="T95" s="67"/>
      <c r="U95" s="68"/>
      <c r="V95" s="66"/>
      <c r="W95" s="66"/>
      <c r="X95" s="66"/>
      <c r="Y95" s="66"/>
      <c r="Z95" s="66"/>
      <c r="AA95" s="69"/>
      <c r="AB95" s="69"/>
      <c r="AC95" s="66"/>
      <c r="AD95" s="66"/>
      <c r="AE95" s="98"/>
      <c r="AM95" s="105"/>
      <c r="AT95" s="111"/>
      <c r="FC95" s="317" t="str">
        <f t="shared" si="203"/>
        <v>3-2</v>
      </c>
      <c r="FD95" s="313">
        <v>2</v>
      </c>
      <c r="FE95" s="313">
        <f>$D$7</f>
        <v>0</v>
      </c>
      <c r="FF95" s="313">
        <v>3</v>
      </c>
      <c r="FG95" s="316" t="str">
        <f t="shared" ref="FG95:FG101" si="209">$EI7</f>
        <v/>
      </c>
      <c r="FH95" s="314" t="str">
        <f t="shared" ref="FH95:FH101" si="210">$EJ7</f>
        <v/>
      </c>
      <c r="FI95" s="314" t="str">
        <f t="shared" ref="FI95:FI101" si="211">$EL7</f>
        <v/>
      </c>
      <c r="FJ95" s="313" t="e">
        <f t="shared" ref="FJ95:FJ101" si="212">IF(EG7&gt;0,"均等償却","")</f>
        <v>#NUM!</v>
      </c>
      <c r="FK95" s="309">
        <f t="shared" ref="FK95:FK101" si="213">IF(EE7&lt;1,0,IF(EE7=1,13-$U7,12))</f>
        <v>12</v>
      </c>
      <c r="FL95" s="257"/>
      <c r="FM95" s="260"/>
      <c r="FN95" s="260"/>
      <c r="FO95" s="260"/>
      <c r="FP95" s="268"/>
      <c r="FQ95" s="261"/>
      <c r="FR95" s="261"/>
      <c r="FS95" s="260"/>
      <c r="FT95" s="257"/>
    </row>
    <row r="96" spans="3:176" s="61" customFormat="1" ht="19.5" customHeight="1">
      <c r="C96" s="62"/>
      <c r="D96" s="63">
        <v>61</v>
      </c>
      <c r="E96" s="70" t="s">
        <v>121</v>
      </c>
      <c r="F96" s="70" t="s">
        <v>122</v>
      </c>
      <c r="G96" s="71">
        <v>5</v>
      </c>
      <c r="H96" s="71">
        <v>7</v>
      </c>
      <c r="I96" s="62"/>
      <c r="J96" s="62"/>
      <c r="K96" s="78"/>
      <c r="L96" s="73"/>
      <c r="M96" s="67"/>
      <c r="N96" s="67"/>
      <c r="O96" s="67"/>
      <c r="P96" s="74"/>
      <c r="Q96" s="74"/>
      <c r="R96" s="74"/>
      <c r="S96" s="68"/>
      <c r="T96" s="67"/>
      <c r="U96" s="68"/>
      <c r="V96" s="66"/>
      <c r="W96" s="66"/>
      <c r="X96" s="66"/>
      <c r="Y96" s="66"/>
      <c r="Z96" s="66"/>
      <c r="AA96" s="69"/>
      <c r="AB96" s="69"/>
      <c r="AC96" s="66"/>
      <c r="AD96" s="66"/>
      <c r="AE96" s="98"/>
      <c r="AM96" s="105"/>
      <c r="AT96" s="111"/>
      <c r="FC96" s="317" t="str">
        <f t="shared" si="203"/>
        <v>3-3</v>
      </c>
      <c r="FD96" s="313">
        <v>3</v>
      </c>
      <c r="FE96" s="313">
        <f>$D$8</f>
        <v>0</v>
      </c>
      <c r="FF96" s="313">
        <v>3</v>
      </c>
      <c r="FG96" s="316" t="str">
        <f t="shared" si="209"/>
        <v/>
      </c>
      <c r="FH96" s="314" t="str">
        <f t="shared" si="210"/>
        <v/>
      </c>
      <c r="FI96" s="314" t="str">
        <f t="shared" si="211"/>
        <v/>
      </c>
      <c r="FJ96" s="313" t="e">
        <f t="shared" si="212"/>
        <v>#NUM!</v>
      </c>
      <c r="FK96" s="309">
        <f t="shared" si="213"/>
        <v>12</v>
      </c>
      <c r="FL96" s="257"/>
      <c r="FM96" s="260"/>
      <c r="FN96" s="260"/>
      <c r="FO96" s="260"/>
      <c r="FP96" s="268"/>
      <c r="FQ96" s="261"/>
      <c r="FR96" s="261"/>
      <c r="FS96" s="260"/>
      <c r="FT96" s="257"/>
    </row>
    <row r="97" spans="3:176" s="61" customFormat="1" ht="19.5" customHeight="1">
      <c r="C97" s="62"/>
      <c r="D97" s="63">
        <v>62</v>
      </c>
      <c r="E97" s="70" t="s">
        <v>123</v>
      </c>
      <c r="F97" s="70" t="s">
        <v>124</v>
      </c>
      <c r="G97" s="71">
        <v>15</v>
      </c>
      <c r="H97" s="71">
        <v>15</v>
      </c>
      <c r="I97" s="62"/>
      <c r="J97" s="62"/>
      <c r="K97" s="78"/>
      <c r="L97" s="73"/>
      <c r="M97" s="67"/>
      <c r="N97" s="67"/>
      <c r="O97" s="67"/>
      <c r="P97" s="74"/>
      <c r="Q97" s="74"/>
      <c r="R97" s="74"/>
      <c r="S97" s="68"/>
      <c r="T97" s="67"/>
      <c r="U97" s="68"/>
      <c r="V97" s="66"/>
      <c r="W97" s="66"/>
      <c r="X97" s="66"/>
      <c r="Y97" s="66"/>
      <c r="Z97" s="66"/>
      <c r="AA97" s="69"/>
      <c r="AB97" s="69"/>
      <c r="AC97" s="66"/>
      <c r="AD97" s="66"/>
      <c r="AE97" s="98"/>
      <c r="AM97" s="105"/>
      <c r="AT97" s="111"/>
      <c r="FC97" s="317" t="str">
        <f t="shared" si="203"/>
        <v>3-4</v>
      </c>
      <c r="FD97" s="313">
        <v>4</v>
      </c>
      <c r="FE97" s="313">
        <f>$D$9</f>
        <v>0</v>
      </c>
      <c r="FF97" s="313">
        <v>3</v>
      </c>
      <c r="FG97" s="316" t="str">
        <f t="shared" si="209"/>
        <v/>
      </c>
      <c r="FH97" s="314" t="str">
        <f t="shared" si="210"/>
        <v/>
      </c>
      <c r="FI97" s="314" t="str">
        <f t="shared" si="211"/>
        <v/>
      </c>
      <c r="FJ97" s="313" t="e">
        <f t="shared" si="212"/>
        <v>#NUM!</v>
      </c>
      <c r="FK97" s="309">
        <f t="shared" si="213"/>
        <v>12</v>
      </c>
      <c r="FL97" s="257"/>
      <c r="FM97" s="260"/>
      <c r="FN97" s="260"/>
      <c r="FO97" s="260"/>
      <c r="FP97" s="268"/>
      <c r="FQ97" s="261"/>
      <c r="FR97" s="261"/>
      <c r="FS97" s="260"/>
      <c r="FT97" s="257"/>
    </row>
    <row r="98" spans="3:176" s="61" customFormat="1" ht="19.5" customHeight="1">
      <c r="C98" s="62"/>
      <c r="D98" s="63">
        <v>63</v>
      </c>
      <c r="E98" s="70" t="s">
        <v>125</v>
      </c>
      <c r="F98" s="70" t="s">
        <v>126</v>
      </c>
      <c r="G98" s="71">
        <v>15</v>
      </c>
      <c r="H98" s="71">
        <v>15</v>
      </c>
      <c r="I98" s="62"/>
      <c r="J98" s="62"/>
      <c r="K98" s="78"/>
      <c r="L98" s="73"/>
      <c r="M98" s="67"/>
      <c r="N98" s="67"/>
      <c r="O98" s="67"/>
      <c r="P98" s="74"/>
      <c r="Q98" s="74"/>
      <c r="R98" s="74"/>
      <c r="S98" s="68"/>
      <c r="T98" s="67"/>
      <c r="U98" s="68"/>
      <c r="V98" s="66"/>
      <c r="W98" s="66"/>
      <c r="X98" s="66"/>
      <c r="Y98" s="66"/>
      <c r="Z98" s="66"/>
      <c r="AA98" s="69"/>
      <c r="AB98" s="69"/>
      <c r="AC98" s="66"/>
      <c r="AD98" s="66"/>
      <c r="AE98" s="98"/>
      <c r="AM98" s="105"/>
      <c r="AT98" s="111"/>
      <c r="FC98" s="317" t="str">
        <f t="shared" si="203"/>
        <v>3-5</v>
      </c>
      <c r="FD98" s="313">
        <v>5</v>
      </c>
      <c r="FE98" s="313">
        <f>$D$10</f>
        <v>0</v>
      </c>
      <c r="FF98" s="313">
        <v>3</v>
      </c>
      <c r="FG98" s="316" t="str">
        <f t="shared" si="209"/>
        <v/>
      </c>
      <c r="FH98" s="314" t="str">
        <f t="shared" si="210"/>
        <v/>
      </c>
      <c r="FI98" s="314" t="str">
        <f t="shared" si="211"/>
        <v/>
      </c>
      <c r="FJ98" s="313" t="e">
        <f t="shared" si="212"/>
        <v>#NUM!</v>
      </c>
      <c r="FK98" s="309">
        <f t="shared" si="213"/>
        <v>12</v>
      </c>
      <c r="FL98" s="257"/>
      <c r="FM98" s="260"/>
      <c r="FN98" s="260"/>
      <c r="FO98" s="260"/>
      <c r="FP98" s="268"/>
      <c r="FQ98" s="261"/>
      <c r="FR98" s="261"/>
      <c r="FS98" s="260"/>
      <c r="FT98" s="257"/>
    </row>
    <row r="99" spans="3:176" s="61" customFormat="1" ht="19.5" customHeight="1">
      <c r="C99" s="62"/>
      <c r="D99" s="63">
        <v>64</v>
      </c>
      <c r="E99" s="70" t="s">
        <v>127</v>
      </c>
      <c r="F99" s="70" t="s">
        <v>128</v>
      </c>
      <c r="G99" s="71">
        <v>15</v>
      </c>
      <c r="H99" s="71">
        <v>15</v>
      </c>
      <c r="I99" s="62"/>
      <c r="J99" s="62"/>
      <c r="K99" s="78"/>
      <c r="L99" s="73"/>
      <c r="M99" s="67"/>
      <c r="N99" s="67"/>
      <c r="O99" s="67"/>
      <c r="P99" s="74"/>
      <c r="Q99" s="74"/>
      <c r="R99" s="74"/>
      <c r="S99" s="68"/>
      <c r="T99" s="67"/>
      <c r="U99" s="68"/>
      <c r="V99" s="66"/>
      <c r="W99" s="66"/>
      <c r="X99" s="66"/>
      <c r="Y99" s="66"/>
      <c r="Z99" s="66"/>
      <c r="AA99" s="69"/>
      <c r="AB99" s="69"/>
      <c r="AC99" s="66"/>
      <c r="AD99" s="66"/>
      <c r="AE99" s="98"/>
      <c r="AM99" s="105"/>
      <c r="AT99" s="111"/>
      <c r="FC99" s="317" t="str">
        <f t="shared" si="203"/>
        <v>3-6</v>
      </c>
      <c r="FD99" s="313">
        <v>6</v>
      </c>
      <c r="FE99" s="313">
        <f>$D$11</f>
        <v>0</v>
      </c>
      <c r="FF99" s="313">
        <v>3</v>
      </c>
      <c r="FG99" s="316" t="str">
        <f t="shared" si="209"/>
        <v/>
      </c>
      <c r="FH99" s="314" t="str">
        <f t="shared" si="210"/>
        <v/>
      </c>
      <c r="FI99" s="314" t="str">
        <f t="shared" si="211"/>
        <v/>
      </c>
      <c r="FJ99" s="313" t="e">
        <f t="shared" si="212"/>
        <v>#NUM!</v>
      </c>
      <c r="FK99" s="309">
        <f t="shared" si="213"/>
        <v>12</v>
      </c>
      <c r="FL99" s="257"/>
      <c r="FM99" s="260"/>
      <c r="FN99" s="260"/>
      <c r="FO99" s="260"/>
      <c r="FP99" s="268"/>
      <c r="FQ99" s="261"/>
      <c r="FR99" s="261"/>
      <c r="FS99" s="260"/>
      <c r="FT99" s="257"/>
    </row>
    <row r="100" spans="3:176" s="61" customFormat="1" ht="19.5" customHeight="1">
      <c r="C100" s="62"/>
      <c r="D100" s="63">
        <v>65</v>
      </c>
      <c r="E100" s="70" t="s">
        <v>129</v>
      </c>
      <c r="F100" s="70" t="s">
        <v>130</v>
      </c>
      <c r="G100" s="71">
        <v>38</v>
      </c>
      <c r="H100" s="71">
        <v>38</v>
      </c>
      <c r="I100" s="62"/>
      <c r="J100" s="62"/>
      <c r="K100" s="78"/>
      <c r="L100" s="73"/>
      <c r="M100" s="67"/>
      <c r="N100" s="67"/>
      <c r="O100" s="67"/>
      <c r="P100" s="74"/>
      <c r="Q100" s="74"/>
      <c r="R100" s="74"/>
      <c r="S100" s="68"/>
      <c r="T100" s="67"/>
      <c r="U100" s="68"/>
      <c r="V100" s="66"/>
      <c r="W100" s="66"/>
      <c r="X100" s="66"/>
      <c r="Y100" s="66"/>
      <c r="Z100" s="66"/>
      <c r="AA100" s="69"/>
      <c r="AB100" s="69"/>
      <c r="AC100" s="66"/>
      <c r="AD100" s="66"/>
      <c r="AE100" s="98"/>
      <c r="AM100" s="105"/>
      <c r="AT100" s="111"/>
      <c r="FC100" s="317" t="str">
        <f t="shared" si="203"/>
        <v>3-7</v>
      </c>
      <c r="FD100" s="313">
        <v>7</v>
      </c>
      <c r="FE100" s="313">
        <f>$D$12</f>
        <v>0</v>
      </c>
      <c r="FF100" s="313">
        <v>3</v>
      </c>
      <c r="FG100" s="316" t="str">
        <f t="shared" si="209"/>
        <v/>
      </c>
      <c r="FH100" s="314" t="str">
        <f t="shared" si="210"/>
        <v/>
      </c>
      <c r="FI100" s="314" t="str">
        <f t="shared" si="211"/>
        <v/>
      </c>
      <c r="FJ100" s="313" t="e">
        <f t="shared" si="212"/>
        <v>#NUM!</v>
      </c>
      <c r="FK100" s="309">
        <f t="shared" si="213"/>
        <v>12</v>
      </c>
      <c r="FL100" s="257"/>
      <c r="FM100" s="260"/>
      <c r="FN100" s="260"/>
      <c r="FO100" s="260"/>
      <c r="FP100" s="268"/>
      <c r="FQ100" s="261"/>
      <c r="FR100" s="261"/>
      <c r="FS100" s="260"/>
      <c r="FT100" s="257"/>
    </row>
    <row r="101" spans="3:176" s="61" customFormat="1" ht="19.5" customHeight="1">
      <c r="C101" s="62"/>
      <c r="D101" s="63">
        <v>66</v>
      </c>
      <c r="E101" s="70" t="s">
        <v>131</v>
      </c>
      <c r="F101" s="70" t="s">
        <v>132</v>
      </c>
      <c r="G101" s="71">
        <v>34</v>
      </c>
      <c r="H101" s="71">
        <v>34</v>
      </c>
      <c r="I101" s="62"/>
      <c r="J101" s="62"/>
      <c r="K101" s="78"/>
      <c r="L101" s="73"/>
      <c r="M101" s="67"/>
      <c r="N101" s="67"/>
      <c r="O101" s="67"/>
      <c r="P101" s="74"/>
      <c r="Q101" s="74"/>
      <c r="R101" s="74"/>
      <c r="S101" s="68"/>
      <c r="T101" s="67"/>
      <c r="U101" s="68"/>
      <c r="V101" s="66"/>
      <c r="W101" s="66"/>
      <c r="X101" s="66"/>
      <c r="Y101" s="66"/>
      <c r="Z101" s="66"/>
      <c r="AA101" s="69"/>
      <c r="AB101" s="69"/>
      <c r="AC101" s="66"/>
      <c r="AD101" s="66"/>
      <c r="AE101" s="98"/>
      <c r="AM101" s="105"/>
      <c r="AT101" s="111"/>
      <c r="FC101" s="317" t="str">
        <f t="shared" si="203"/>
        <v>3-8</v>
      </c>
      <c r="FD101" s="313">
        <v>8</v>
      </c>
      <c r="FE101" s="313">
        <f>$D$13</f>
        <v>0</v>
      </c>
      <c r="FF101" s="313">
        <v>3</v>
      </c>
      <c r="FG101" s="316" t="str">
        <f t="shared" si="209"/>
        <v/>
      </c>
      <c r="FH101" s="314" t="str">
        <f t="shared" si="210"/>
        <v/>
      </c>
      <c r="FI101" s="314" t="str">
        <f t="shared" si="211"/>
        <v/>
      </c>
      <c r="FJ101" s="313" t="e">
        <f t="shared" si="212"/>
        <v>#NUM!</v>
      </c>
      <c r="FK101" s="309">
        <f t="shared" si="213"/>
        <v>12</v>
      </c>
      <c r="FL101" s="257"/>
      <c r="FM101" s="260"/>
      <c r="FN101" s="260"/>
      <c r="FO101" s="260"/>
      <c r="FP101" s="268"/>
      <c r="FQ101" s="261"/>
      <c r="FR101" s="261"/>
      <c r="FS101" s="260"/>
      <c r="FT101" s="257"/>
    </row>
    <row r="102" spans="3:176" s="61" customFormat="1" ht="19.5" customHeight="1">
      <c r="C102" s="62"/>
      <c r="D102" s="63">
        <v>67</v>
      </c>
      <c r="E102" s="70" t="s">
        <v>133</v>
      </c>
      <c r="F102" s="70" t="s">
        <v>182</v>
      </c>
      <c r="G102" s="71">
        <v>15</v>
      </c>
      <c r="H102" s="71">
        <v>15</v>
      </c>
      <c r="I102" s="62"/>
      <c r="J102" s="62"/>
      <c r="K102" s="78"/>
      <c r="L102" s="73"/>
      <c r="M102" s="67"/>
      <c r="N102" s="67"/>
      <c r="O102" s="67"/>
      <c r="P102" s="74"/>
      <c r="Q102" s="74"/>
      <c r="R102" s="74"/>
      <c r="S102" s="68"/>
      <c r="T102" s="67"/>
      <c r="U102" s="68"/>
      <c r="V102" s="66"/>
      <c r="W102" s="66"/>
      <c r="X102" s="66"/>
      <c r="Y102" s="66"/>
      <c r="Z102" s="66"/>
      <c r="AA102" s="69"/>
      <c r="AB102" s="69"/>
      <c r="AC102" s="66"/>
      <c r="AD102" s="66"/>
      <c r="AE102" s="98"/>
      <c r="AM102" s="105"/>
      <c r="AT102" s="111"/>
      <c r="FC102" s="318" t="str">
        <f t="shared" si="203"/>
        <v>4-1</v>
      </c>
      <c r="FD102" s="313">
        <v>1</v>
      </c>
      <c r="FE102" s="313">
        <f>$D$6</f>
        <v>0</v>
      </c>
      <c r="FF102" s="313">
        <v>4</v>
      </c>
      <c r="FG102" s="316" t="str">
        <f>$EQ6</f>
        <v/>
      </c>
      <c r="FH102" s="314" t="str">
        <f>$ER6</f>
        <v/>
      </c>
      <c r="FI102" s="314" t="str">
        <f>$ET6</f>
        <v/>
      </c>
      <c r="FJ102" s="313" t="e">
        <f>IF(EO6&gt;0,"均等償却","")</f>
        <v>#NUM!</v>
      </c>
      <c r="FK102" s="309">
        <f>IF(EM6&lt;1,0,IF(EM6=1,13-$U6,12))</f>
        <v>12</v>
      </c>
      <c r="FL102" s="257"/>
      <c r="FM102" s="260"/>
      <c r="FN102" s="260"/>
      <c r="FO102" s="260"/>
      <c r="FP102" s="268"/>
      <c r="FQ102" s="261"/>
      <c r="FR102" s="261"/>
      <c r="FS102" s="260"/>
      <c r="FT102" s="257"/>
    </row>
    <row r="103" spans="3:176" s="61" customFormat="1" ht="19.5" customHeight="1">
      <c r="C103" s="62"/>
      <c r="D103" s="63">
        <v>68</v>
      </c>
      <c r="E103" s="70" t="s">
        <v>134</v>
      </c>
      <c r="F103" s="70" t="s">
        <v>135</v>
      </c>
      <c r="G103" s="71">
        <v>14</v>
      </c>
      <c r="H103" s="71">
        <v>14</v>
      </c>
      <c r="I103" s="62"/>
      <c r="J103" s="62"/>
      <c r="K103" s="78"/>
      <c r="L103" s="73"/>
      <c r="M103" s="67"/>
      <c r="N103" s="67"/>
      <c r="O103" s="67"/>
      <c r="P103" s="74"/>
      <c r="Q103" s="74"/>
      <c r="R103" s="74"/>
      <c r="S103" s="68"/>
      <c r="T103" s="67"/>
      <c r="U103" s="68"/>
      <c r="V103" s="66"/>
      <c r="W103" s="66"/>
      <c r="X103" s="66"/>
      <c r="Y103" s="66"/>
      <c r="Z103" s="66"/>
      <c r="AA103" s="69"/>
      <c r="AB103" s="69"/>
      <c r="AC103" s="66"/>
      <c r="AD103" s="66"/>
      <c r="AE103" s="98"/>
      <c r="AM103" s="105"/>
      <c r="AT103" s="111"/>
      <c r="FC103" s="318" t="str">
        <f t="shared" si="203"/>
        <v>4-2</v>
      </c>
      <c r="FD103" s="313">
        <v>2</v>
      </c>
      <c r="FE103" s="313">
        <f>$D$7</f>
        <v>0</v>
      </c>
      <c r="FF103" s="313">
        <v>4</v>
      </c>
      <c r="FG103" s="316" t="str">
        <f t="shared" ref="FG103:FG109" si="214">$EQ7</f>
        <v/>
      </c>
      <c r="FH103" s="314" t="str">
        <f t="shared" ref="FH103:FH109" si="215">$ER7</f>
        <v/>
      </c>
      <c r="FI103" s="314" t="str">
        <f t="shared" ref="FI103:FI109" si="216">$ET7</f>
        <v/>
      </c>
      <c r="FJ103" s="313" t="e">
        <f>IF(EO7&gt;0,"均等償却","")</f>
        <v>#NUM!</v>
      </c>
      <c r="FK103" s="309">
        <f t="shared" ref="FK103:FK109" si="217">IF(EM7&lt;1,0,IF(EM7=1,13-$U7,12))</f>
        <v>12</v>
      </c>
      <c r="FL103" s="257"/>
      <c r="FM103" s="260"/>
      <c r="FN103" s="260"/>
      <c r="FO103" s="260"/>
      <c r="FP103" s="268"/>
      <c r="FQ103" s="261"/>
      <c r="FR103" s="261"/>
      <c r="FS103" s="260"/>
      <c r="FT103" s="257"/>
    </row>
    <row r="104" spans="3:176" s="61" customFormat="1" ht="19.5" customHeight="1">
      <c r="C104" s="62"/>
      <c r="D104" s="63">
        <v>69</v>
      </c>
      <c r="E104" s="70" t="s">
        <v>136</v>
      </c>
      <c r="F104" s="70" t="s">
        <v>137</v>
      </c>
      <c r="G104" s="71">
        <v>4</v>
      </c>
      <c r="H104" s="71">
        <v>7</v>
      </c>
      <c r="I104" s="62"/>
      <c r="J104" s="62"/>
      <c r="K104" s="78"/>
      <c r="L104" s="73"/>
      <c r="M104" s="67"/>
      <c r="N104" s="67"/>
      <c r="O104" s="67"/>
      <c r="P104" s="74"/>
      <c r="Q104" s="74"/>
      <c r="R104" s="74"/>
      <c r="S104" s="68"/>
      <c r="T104" s="67"/>
      <c r="U104" s="68"/>
      <c r="V104" s="66"/>
      <c r="W104" s="66"/>
      <c r="X104" s="66"/>
      <c r="Y104" s="66"/>
      <c r="Z104" s="66"/>
      <c r="AA104" s="69"/>
      <c r="AB104" s="69"/>
      <c r="AC104" s="66"/>
      <c r="AD104" s="66"/>
      <c r="AE104" s="98"/>
      <c r="AM104" s="105"/>
      <c r="AT104" s="111"/>
      <c r="FC104" s="318" t="str">
        <f t="shared" si="203"/>
        <v>4-3</v>
      </c>
      <c r="FD104" s="313">
        <v>3</v>
      </c>
      <c r="FE104" s="313">
        <f>$D$8</f>
        <v>0</v>
      </c>
      <c r="FF104" s="313">
        <v>4</v>
      </c>
      <c r="FG104" s="316" t="str">
        <f t="shared" si="214"/>
        <v/>
      </c>
      <c r="FH104" s="314" t="str">
        <f t="shared" si="215"/>
        <v/>
      </c>
      <c r="FI104" s="314" t="str">
        <f t="shared" si="216"/>
        <v/>
      </c>
      <c r="FJ104" s="313" t="e">
        <f t="shared" ref="FJ104:FJ109" si="218">IF(EO8&gt;0,"均等償却","")</f>
        <v>#NUM!</v>
      </c>
      <c r="FK104" s="309">
        <f t="shared" si="217"/>
        <v>12</v>
      </c>
      <c r="FL104" s="257"/>
      <c r="FM104" s="260"/>
      <c r="FN104" s="260"/>
      <c r="FO104" s="260"/>
      <c r="FP104" s="268"/>
      <c r="FQ104" s="261"/>
      <c r="FR104" s="261"/>
      <c r="FS104" s="260"/>
      <c r="FT104" s="257"/>
    </row>
    <row r="105" spans="3:176" s="61" customFormat="1" ht="19.5" customHeight="1">
      <c r="C105" s="62"/>
      <c r="D105" s="63">
        <v>70</v>
      </c>
      <c r="E105" s="70" t="s">
        <v>138</v>
      </c>
      <c r="F105" s="70" t="s">
        <v>139</v>
      </c>
      <c r="G105" s="71">
        <v>2</v>
      </c>
      <c r="H105" s="71">
        <v>2</v>
      </c>
      <c r="I105" s="62"/>
      <c r="J105" s="62"/>
      <c r="K105" s="78"/>
      <c r="L105" s="73"/>
      <c r="M105" s="67"/>
      <c r="N105" s="67"/>
      <c r="O105" s="67"/>
      <c r="P105" s="74"/>
      <c r="Q105" s="74"/>
      <c r="R105" s="74"/>
      <c r="S105" s="68"/>
      <c r="T105" s="67"/>
      <c r="U105" s="68"/>
      <c r="V105" s="66"/>
      <c r="W105" s="66"/>
      <c r="X105" s="66"/>
      <c r="Y105" s="66"/>
      <c r="Z105" s="66"/>
      <c r="AA105" s="69"/>
      <c r="AB105" s="69"/>
      <c r="AC105" s="66"/>
      <c r="AD105" s="66"/>
      <c r="AE105" s="98"/>
      <c r="AM105" s="105"/>
      <c r="AT105" s="111"/>
      <c r="FC105" s="318" t="str">
        <f t="shared" si="203"/>
        <v>4-4</v>
      </c>
      <c r="FD105" s="313">
        <v>4</v>
      </c>
      <c r="FE105" s="313">
        <f>$D$9</f>
        <v>0</v>
      </c>
      <c r="FF105" s="313">
        <v>4</v>
      </c>
      <c r="FG105" s="316" t="str">
        <f t="shared" si="214"/>
        <v/>
      </c>
      <c r="FH105" s="314" t="str">
        <f t="shared" si="215"/>
        <v/>
      </c>
      <c r="FI105" s="314" t="str">
        <f t="shared" si="216"/>
        <v/>
      </c>
      <c r="FJ105" s="313" t="e">
        <f t="shared" si="218"/>
        <v>#NUM!</v>
      </c>
      <c r="FK105" s="309">
        <f t="shared" si="217"/>
        <v>12</v>
      </c>
      <c r="FL105" s="257"/>
      <c r="FM105" s="260"/>
      <c r="FN105" s="260"/>
      <c r="FO105" s="260"/>
      <c r="FP105" s="268"/>
      <c r="FQ105" s="261"/>
      <c r="FR105" s="261"/>
      <c r="FS105" s="260"/>
      <c r="FT105" s="257"/>
    </row>
    <row r="106" spans="3:176" s="61" customFormat="1" ht="19.5" customHeight="1">
      <c r="C106" s="62"/>
      <c r="D106" s="63">
        <v>71</v>
      </c>
      <c r="E106" s="70" t="s">
        <v>140</v>
      </c>
      <c r="F106" s="70" t="s">
        <v>141</v>
      </c>
      <c r="G106" s="71">
        <v>15</v>
      </c>
      <c r="H106" s="71">
        <v>15</v>
      </c>
      <c r="I106" s="62"/>
      <c r="J106" s="62"/>
      <c r="K106" s="78"/>
      <c r="L106" s="73"/>
      <c r="M106" s="67"/>
      <c r="N106" s="67"/>
      <c r="O106" s="67"/>
      <c r="P106" s="74"/>
      <c r="Q106" s="74"/>
      <c r="R106" s="74"/>
      <c r="S106" s="68"/>
      <c r="T106" s="67"/>
      <c r="U106" s="68"/>
      <c r="V106" s="66"/>
      <c r="W106" s="66"/>
      <c r="X106" s="66"/>
      <c r="Y106" s="66"/>
      <c r="Z106" s="66"/>
      <c r="AA106" s="69"/>
      <c r="AB106" s="69"/>
      <c r="AC106" s="66"/>
      <c r="AD106" s="66"/>
      <c r="AE106" s="98"/>
      <c r="AM106" s="105"/>
      <c r="AT106" s="111"/>
      <c r="FC106" s="318" t="str">
        <f t="shared" si="203"/>
        <v>4-5</v>
      </c>
      <c r="FD106" s="313">
        <v>5</v>
      </c>
      <c r="FE106" s="313">
        <f>$D$10</f>
        <v>0</v>
      </c>
      <c r="FF106" s="313">
        <v>4</v>
      </c>
      <c r="FG106" s="316" t="str">
        <f t="shared" si="214"/>
        <v/>
      </c>
      <c r="FH106" s="314" t="str">
        <f t="shared" si="215"/>
        <v/>
      </c>
      <c r="FI106" s="314" t="str">
        <f t="shared" si="216"/>
        <v/>
      </c>
      <c r="FJ106" s="313" t="e">
        <f t="shared" si="218"/>
        <v>#NUM!</v>
      </c>
      <c r="FK106" s="309">
        <f t="shared" si="217"/>
        <v>12</v>
      </c>
      <c r="FL106" s="257"/>
      <c r="FM106" s="260"/>
      <c r="FN106" s="260"/>
      <c r="FO106" s="260"/>
      <c r="FP106" s="268"/>
      <c r="FQ106" s="261"/>
      <c r="FR106" s="261"/>
      <c r="FS106" s="260"/>
      <c r="FT106" s="257"/>
    </row>
    <row r="107" spans="3:176" s="61" customFormat="1" ht="19.5" customHeight="1">
      <c r="C107" s="62"/>
      <c r="D107" s="63">
        <v>72</v>
      </c>
      <c r="E107" s="70" t="s">
        <v>142</v>
      </c>
      <c r="F107" s="70" t="s">
        <v>143</v>
      </c>
      <c r="G107" s="71">
        <v>13</v>
      </c>
      <c r="H107" s="71">
        <v>13</v>
      </c>
      <c r="I107" s="62"/>
      <c r="J107" s="62"/>
      <c r="K107" s="78"/>
      <c r="L107" s="73"/>
      <c r="M107" s="67"/>
      <c r="N107" s="67"/>
      <c r="O107" s="67"/>
      <c r="P107" s="74"/>
      <c r="Q107" s="74"/>
      <c r="R107" s="74"/>
      <c r="S107" s="68"/>
      <c r="T107" s="67"/>
      <c r="U107" s="68"/>
      <c r="V107" s="66"/>
      <c r="W107" s="66"/>
      <c r="X107" s="66"/>
      <c r="Y107" s="66"/>
      <c r="Z107" s="66"/>
      <c r="AA107" s="69"/>
      <c r="AB107" s="69"/>
      <c r="AC107" s="66"/>
      <c r="AD107" s="66"/>
      <c r="AE107" s="98"/>
      <c r="AM107" s="105"/>
      <c r="AT107" s="111"/>
      <c r="FC107" s="318" t="str">
        <f t="shared" si="203"/>
        <v>4-6</v>
      </c>
      <c r="FD107" s="313">
        <v>6</v>
      </c>
      <c r="FE107" s="313">
        <f>$D$11</f>
        <v>0</v>
      </c>
      <c r="FF107" s="313">
        <v>4</v>
      </c>
      <c r="FG107" s="316" t="str">
        <f t="shared" si="214"/>
        <v/>
      </c>
      <c r="FH107" s="314" t="str">
        <f t="shared" si="215"/>
        <v/>
      </c>
      <c r="FI107" s="314" t="str">
        <f t="shared" si="216"/>
        <v/>
      </c>
      <c r="FJ107" s="313" t="e">
        <f t="shared" si="218"/>
        <v>#NUM!</v>
      </c>
      <c r="FK107" s="309">
        <f t="shared" si="217"/>
        <v>12</v>
      </c>
      <c r="FL107" s="257"/>
      <c r="FM107" s="260"/>
      <c r="FN107" s="260"/>
      <c r="FO107" s="260"/>
      <c r="FP107" s="268"/>
      <c r="FQ107" s="261"/>
      <c r="FR107" s="261"/>
      <c r="FS107" s="260"/>
      <c r="FT107" s="257"/>
    </row>
    <row r="108" spans="3:176" s="61" customFormat="1" ht="19.5" customHeight="1">
      <c r="C108" s="62"/>
      <c r="D108" s="63">
        <v>73</v>
      </c>
      <c r="E108" s="70" t="s">
        <v>144</v>
      </c>
      <c r="F108" s="70" t="s">
        <v>145</v>
      </c>
      <c r="G108" s="71">
        <v>8</v>
      </c>
      <c r="H108" s="71">
        <v>7</v>
      </c>
      <c r="I108" s="62"/>
      <c r="J108" s="62"/>
      <c r="K108" s="78"/>
      <c r="L108" s="73"/>
      <c r="M108" s="67"/>
      <c r="N108" s="67"/>
      <c r="O108" s="67"/>
      <c r="P108" s="74"/>
      <c r="Q108" s="74"/>
      <c r="R108" s="74"/>
      <c r="S108" s="68"/>
      <c r="T108" s="67"/>
      <c r="U108" s="68"/>
      <c r="V108" s="66"/>
      <c r="W108" s="66"/>
      <c r="X108" s="66"/>
      <c r="Y108" s="66"/>
      <c r="Z108" s="66"/>
      <c r="AA108" s="69"/>
      <c r="AB108" s="69"/>
      <c r="AC108" s="66"/>
      <c r="AD108" s="66"/>
      <c r="AE108" s="98"/>
      <c r="AM108" s="105"/>
      <c r="AT108" s="111"/>
      <c r="FC108" s="318" t="str">
        <f t="shared" si="203"/>
        <v>4-7</v>
      </c>
      <c r="FD108" s="313">
        <v>7</v>
      </c>
      <c r="FE108" s="313">
        <f>$D$12</f>
        <v>0</v>
      </c>
      <c r="FF108" s="313">
        <v>4</v>
      </c>
      <c r="FG108" s="316" t="str">
        <f t="shared" si="214"/>
        <v/>
      </c>
      <c r="FH108" s="314" t="str">
        <f t="shared" si="215"/>
        <v/>
      </c>
      <c r="FI108" s="314" t="str">
        <f t="shared" si="216"/>
        <v/>
      </c>
      <c r="FJ108" s="313" t="e">
        <f t="shared" si="218"/>
        <v>#NUM!</v>
      </c>
      <c r="FK108" s="309">
        <f t="shared" si="217"/>
        <v>12</v>
      </c>
      <c r="FL108" s="257"/>
      <c r="FM108" s="260"/>
      <c r="FN108" s="260"/>
      <c r="FO108" s="260"/>
      <c r="FP108" s="268"/>
      <c r="FQ108" s="261"/>
      <c r="FR108" s="261"/>
      <c r="FS108" s="260"/>
      <c r="FT108" s="257"/>
    </row>
    <row r="109" spans="3:176" s="61" customFormat="1" ht="19.5" customHeight="1">
      <c r="C109" s="62"/>
      <c r="D109" s="63">
        <v>74</v>
      </c>
      <c r="E109" s="70" t="s">
        <v>146</v>
      </c>
      <c r="F109" s="70" t="s">
        <v>147</v>
      </c>
      <c r="G109" s="71">
        <v>7</v>
      </c>
      <c r="H109" s="71">
        <v>7</v>
      </c>
      <c r="I109" s="62"/>
      <c r="J109" s="62"/>
      <c r="K109" s="78"/>
      <c r="L109" s="73"/>
      <c r="M109" s="67"/>
      <c r="N109" s="67"/>
      <c r="O109" s="67"/>
      <c r="P109" s="74"/>
      <c r="Q109" s="74"/>
      <c r="R109" s="74"/>
      <c r="S109" s="68"/>
      <c r="T109" s="67"/>
      <c r="U109" s="68"/>
      <c r="V109" s="66"/>
      <c r="W109" s="66"/>
      <c r="X109" s="66"/>
      <c r="Y109" s="66"/>
      <c r="Z109" s="66"/>
      <c r="AA109" s="69"/>
      <c r="AB109" s="69"/>
      <c r="AC109" s="66"/>
      <c r="AD109" s="66"/>
      <c r="AE109" s="98"/>
      <c r="AM109" s="105"/>
      <c r="AT109" s="111"/>
      <c r="FC109" s="318" t="str">
        <f t="shared" si="203"/>
        <v>4-8</v>
      </c>
      <c r="FD109" s="313">
        <v>8</v>
      </c>
      <c r="FE109" s="313">
        <f>$D$13</f>
        <v>0</v>
      </c>
      <c r="FF109" s="313">
        <v>4</v>
      </c>
      <c r="FG109" s="316" t="str">
        <f t="shared" si="214"/>
        <v/>
      </c>
      <c r="FH109" s="314" t="str">
        <f t="shared" si="215"/>
        <v/>
      </c>
      <c r="FI109" s="314" t="str">
        <f t="shared" si="216"/>
        <v/>
      </c>
      <c r="FJ109" s="313" t="e">
        <f t="shared" si="218"/>
        <v>#NUM!</v>
      </c>
      <c r="FK109" s="309">
        <f t="shared" si="217"/>
        <v>12</v>
      </c>
      <c r="FL109" s="257"/>
      <c r="FM109" s="260"/>
      <c r="FN109" s="260"/>
      <c r="FO109" s="260"/>
      <c r="FP109" s="268"/>
      <c r="FQ109" s="261"/>
      <c r="FR109" s="261"/>
      <c r="FS109" s="260"/>
      <c r="FT109" s="257"/>
    </row>
    <row r="110" spans="3:176" s="61" customFormat="1" ht="19.5" customHeight="1">
      <c r="C110" s="62"/>
      <c r="D110" s="63">
        <v>75</v>
      </c>
      <c r="E110" s="70" t="s">
        <v>148</v>
      </c>
      <c r="F110" s="70" t="s">
        <v>1</v>
      </c>
      <c r="G110" s="71">
        <v>4</v>
      </c>
      <c r="H110" s="71">
        <v>4</v>
      </c>
      <c r="I110" s="62"/>
      <c r="J110" s="62"/>
      <c r="K110" s="78"/>
      <c r="L110" s="73"/>
      <c r="M110" s="67"/>
      <c r="N110" s="67"/>
      <c r="O110" s="67"/>
      <c r="P110" s="74"/>
      <c r="Q110" s="74"/>
      <c r="R110" s="74"/>
      <c r="S110" s="68"/>
      <c r="T110" s="67"/>
      <c r="U110" s="68"/>
      <c r="V110" s="66"/>
      <c r="W110" s="66"/>
      <c r="X110" s="66"/>
      <c r="Y110" s="66"/>
      <c r="Z110" s="66"/>
      <c r="AA110" s="69"/>
      <c r="AB110" s="69"/>
      <c r="AC110" s="66"/>
      <c r="AD110" s="66"/>
      <c r="AE110" s="98"/>
      <c r="AM110" s="105"/>
      <c r="AT110" s="111"/>
      <c r="FC110" s="319" t="str">
        <f>FF110&amp;"-"&amp;FD110</f>
        <v>5-1</v>
      </c>
      <c r="FD110" s="313">
        <v>1</v>
      </c>
      <c r="FE110" s="313">
        <f>$D$6</f>
        <v>0</v>
      </c>
      <c r="FF110" s="313">
        <v>5</v>
      </c>
      <c r="FG110" s="316" t="str">
        <f>$EY6</f>
        <v/>
      </c>
      <c r="FH110" s="316" t="str">
        <f>$EZ6</f>
        <v/>
      </c>
      <c r="FI110" s="314" t="str">
        <f>$FB6</f>
        <v/>
      </c>
      <c r="FJ110" s="313" t="e">
        <f>IF(EW6&gt;0,"均等償却","")</f>
        <v>#NUM!</v>
      </c>
      <c r="FK110" s="309">
        <f>IF(EU6&lt;1,0,IF(EU6=1,13-$U6,12))</f>
        <v>12</v>
      </c>
    </row>
    <row r="111" spans="3:176" s="61" customFormat="1" ht="19.5" customHeight="1">
      <c r="C111" s="62"/>
      <c r="D111" s="63">
        <v>76</v>
      </c>
      <c r="E111" s="70" t="s">
        <v>149</v>
      </c>
      <c r="F111" s="70" t="s">
        <v>183</v>
      </c>
      <c r="G111" s="71">
        <v>10</v>
      </c>
      <c r="H111" s="71">
        <v>7</v>
      </c>
      <c r="I111" s="62"/>
      <c r="J111" s="62"/>
      <c r="K111" s="78"/>
      <c r="L111" s="73"/>
      <c r="M111" s="67"/>
      <c r="N111" s="67"/>
      <c r="O111" s="67"/>
      <c r="P111" s="74"/>
      <c r="Q111" s="74"/>
      <c r="R111" s="74"/>
      <c r="S111" s="68"/>
      <c r="T111" s="67"/>
      <c r="U111" s="68"/>
      <c r="V111" s="66"/>
      <c r="W111" s="66"/>
      <c r="X111" s="66"/>
      <c r="Y111" s="66"/>
      <c r="Z111" s="66"/>
      <c r="AA111" s="69"/>
      <c r="AB111" s="69"/>
      <c r="AC111" s="66"/>
      <c r="AD111" s="66"/>
      <c r="AE111" s="98"/>
      <c r="AM111" s="105"/>
      <c r="AT111" s="111"/>
      <c r="FC111" s="319" t="str">
        <f t="shared" ref="FC111:FC117" si="219">FF111&amp;"-"&amp;FD111</f>
        <v>5-2</v>
      </c>
      <c r="FD111" s="313">
        <v>2</v>
      </c>
      <c r="FE111" s="313">
        <f>$D$7</f>
        <v>0</v>
      </c>
      <c r="FF111" s="313">
        <v>5</v>
      </c>
      <c r="FG111" s="316" t="str">
        <f t="shared" ref="FG111" si="220">$EY7</f>
        <v/>
      </c>
      <c r="FH111" s="316" t="str">
        <f t="shared" ref="FH111:FH117" si="221">$EZ7</f>
        <v/>
      </c>
      <c r="FI111" s="314" t="str">
        <f t="shared" ref="FI111:FI117" si="222">$FB7</f>
        <v/>
      </c>
      <c r="FJ111" s="313" t="e">
        <f t="shared" ref="FJ111:FJ117" si="223">IF(EW7&gt;0,"均等償却","")</f>
        <v>#NUM!</v>
      </c>
      <c r="FK111" s="309">
        <f t="shared" ref="FK111:FK117" si="224">IF(EU7&lt;1,0,IF(EU7=1,13-$U7,12))</f>
        <v>12</v>
      </c>
    </row>
    <row r="112" spans="3:176" s="61" customFormat="1" ht="19.5" customHeight="1">
      <c r="C112" s="62"/>
      <c r="D112" s="63">
        <v>77</v>
      </c>
      <c r="E112" s="70" t="s">
        <v>150</v>
      </c>
      <c r="F112" s="70" t="s">
        <v>151</v>
      </c>
      <c r="G112" s="71">
        <v>5</v>
      </c>
      <c r="H112" s="71">
        <v>7</v>
      </c>
      <c r="I112" s="62"/>
      <c r="J112" s="62"/>
      <c r="K112" s="78"/>
      <c r="L112" s="73"/>
      <c r="M112" s="67"/>
      <c r="N112" s="67"/>
      <c r="O112" s="67"/>
      <c r="P112" s="74"/>
      <c r="Q112" s="74"/>
      <c r="R112" s="74"/>
      <c r="S112" s="68"/>
      <c r="T112" s="67"/>
      <c r="U112" s="68"/>
      <c r="V112" s="66"/>
      <c r="W112" s="66"/>
      <c r="X112" s="66"/>
      <c r="Y112" s="66"/>
      <c r="Z112" s="66"/>
      <c r="AA112" s="69"/>
      <c r="AB112" s="69"/>
      <c r="AC112" s="66"/>
      <c r="AD112" s="66"/>
      <c r="AE112" s="98"/>
      <c r="AM112" s="105"/>
      <c r="AT112" s="111"/>
      <c r="FC112" s="319" t="str">
        <f t="shared" si="219"/>
        <v>5-3</v>
      </c>
      <c r="FD112" s="313">
        <v>3</v>
      </c>
      <c r="FE112" s="313">
        <f>$D$8</f>
        <v>0</v>
      </c>
      <c r="FF112" s="313">
        <v>5</v>
      </c>
      <c r="FG112" s="316" t="str">
        <f t="shared" ref="FG112" si="225">$EY8</f>
        <v/>
      </c>
      <c r="FH112" s="316" t="str">
        <f t="shared" si="221"/>
        <v/>
      </c>
      <c r="FI112" s="314" t="str">
        <f t="shared" si="222"/>
        <v/>
      </c>
      <c r="FJ112" s="313" t="e">
        <f t="shared" si="223"/>
        <v>#NUM!</v>
      </c>
      <c r="FK112" s="309">
        <f t="shared" si="224"/>
        <v>12</v>
      </c>
    </row>
    <row r="113" spans="3:167" s="61" customFormat="1" ht="19.5" customHeight="1">
      <c r="C113" s="62"/>
      <c r="D113" s="63"/>
      <c r="E113" s="70"/>
      <c r="F113" s="70"/>
      <c r="G113" s="71"/>
      <c r="H113" s="71"/>
      <c r="I113" s="73"/>
      <c r="J113" s="62"/>
      <c r="K113" s="62"/>
      <c r="L113" s="62"/>
      <c r="P113" s="65"/>
      <c r="Q113" s="65"/>
      <c r="R113" s="65"/>
      <c r="S113" s="66"/>
      <c r="T113" s="67"/>
      <c r="U113" s="68"/>
      <c r="V113" s="67"/>
      <c r="W113" s="68"/>
      <c r="X113" s="66"/>
      <c r="Y113" s="66"/>
      <c r="Z113" s="66"/>
      <c r="AA113" s="66"/>
      <c r="AB113" s="66"/>
      <c r="AC113" s="66"/>
      <c r="AD113" s="66"/>
      <c r="AE113" s="98"/>
      <c r="AM113" s="105"/>
      <c r="AT113" s="111"/>
      <c r="FC113" s="319" t="str">
        <f t="shared" si="219"/>
        <v>5-4</v>
      </c>
      <c r="FD113" s="313">
        <v>4</v>
      </c>
      <c r="FE113" s="313">
        <f>$D$9</f>
        <v>0</v>
      </c>
      <c r="FF113" s="313">
        <v>5</v>
      </c>
      <c r="FG113" s="316" t="str">
        <f t="shared" ref="FG113" si="226">$EY9</f>
        <v/>
      </c>
      <c r="FH113" s="316" t="str">
        <f t="shared" si="221"/>
        <v/>
      </c>
      <c r="FI113" s="314" t="str">
        <f t="shared" si="222"/>
        <v/>
      </c>
      <c r="FJ113" s="313" t="e">
        <f t="shared" si="223"/>
        <v>#NUM!</v>
      </c>
      <c r="FK113" s="309">
        <f t="shared" si="224"/>
        <v>12</v>
      </c>
    </row>
    <row r="114" spans="3:167" s="61" customFormat="1" ht="19.5" customHeight="1">
      <c r="C114" s="62"/>
      <c r="D114" s="63"/>
      <c r="E114" s="70"/>
      <c r="F114" s="70"/>
      <c r="G114" s="71"/>
      <c r="H114" s="71"/>
      <c r="I114" s="73"/>
      <c r="J114" s="62"/>
      <c r="K114" s="62"/>
      <c r="L114" s="62"/>
      <c r="P114" s="65"/>
      <c r="Q114" s="65"/>
      <c r="R114" s="65"/>
      <c r="S114" s="66"/>
      <c r="T114" s="67"/>
      <c r="U114" s="68"/>
      <c r="V114" s="67"/>
      <c r="W114" s="68"/>
      <c r="X114" s="66"/>
      <c r="Y114" s="66"/>
      <c r="Z114" s="66"/>
      <c r="AA114" s="66"/>
      <c r="AB114" s="66"/>
      <c r="AC114" s="66"/>
      <c r="AD114" s="66"/>
      <c r="AE114" s="98"/>
      <c r="AM114" s="105"/>
      <c r="AT114" s="111"/>
      <c r="FC114" s="319" t="str">
        <f t="shared" si="219"/>
        <v>5-5</v>
      </c>
      <c r="FD114" s="313">
        <v>5</v>
      </c>
      <c r="FE114" s="313">
        <f>$D$10</f>
        <v>0</v>
      </c>
      <c r="FF114" s="313">
        <v>5</v>
      </c>
      <c r="FG114" s="316" t="str">
        <f t="shared" ref="FG114" si="227">$EY10</f>
        <v/>
      </c>
      <c r="FH114" s="316" t="str">
        <f t="shared" si="221"/>
        <v/>
      </c>
      <c r="FI114" s="314" t="str">
        <f t="shared" si="222"/>
        <v/>
      </c>
      <c r="FJ114" s="313" t="e">
        <f t="shared" si="223"/>
        <v>#NUM!</v>
      </c>
      <c r="FK114" s="309">
        <f t="shared" si="224"/>
        <v>12</v>
      </c>
    </row>
    <row r="115" spans="3:167" s="61" customFormat="1" ht="19.5" customHeight="1">
      <c r="C115" s="62"/>
      <c r="D115" s="63"/>
      <c r="E115" s="70"/>
      <c r="F115" s="70"/>
      <c r="G115" s="71"/>
      <c r="H115" s="71"/>
      <c r="I115" s="73"/>
      <c r="J115" s="62"/>
      <c r="K115" s="62"/>
      <c r="L115" s="62"/>
      <c r="P115" s="65"/>
      <c r="Q115" s="65"/>
      <c r="R115" s="65"/>
      <c r="S115" s="66"/>
      <c r="T115" s="67"/>
      <c r="U115" s="68"/>
      <c r="V115" s="67"/>
      <c r="W115" s="68"/>
      <c r="X115" s="66"/>
      <c r="Y115" s="66"/>
      <c r="Z115" s="66"/>
      <c r="AA115" s="66"/>
      <c r="AB115" s="66"/>
      <c r="AC115" s="66"/>
      <c r="AD115" s="66"/>
      <c r="AE115" s="98"/>
      <c r="AM115" s="105"/>
      <c r="AT115" s="111"/>
      <c r="FC115" s="319" t="str">
        <f t="shared" si="219"/>
        <v>5-6</v>
      </c>
      <c r="FD115" s="313">
        <v>6</v>
      </c>
      <c r="FE115" s="313">
        <f>$D$11</f>
        <v>0</v>
      </c>
      <c r="FF115" s="313">
        <v>5</v>
      </c>
      <c r="FG115" s="316" t="str">
        <f t="shared" ref="FG115" si="228">$EY11</f>
        <v/>
      </c>
      <c r="FH115" s="316" t="str">
        <f t="shared" si="221"/>
        <v/>
      </c>
      <c r="FI115" s="314" t="str">
        <f t="shared" si="222"/>
        <v/>
      </c>
      <c r="FJ115" s="313" t="e">
        <f t="shared" si="223"/>
        <v>#NUM!</v>
      </c>
      <c r="FK115" s="309">
        <f t="shared" si="224"/>
        <v>12</v>
      </c>
    </row>
    <row r="116" spans="3:167" s="61" customFormat="1" ht="19.5" customHeight="1">
      <c r="C116" s="62"/>
      <c r="D116" s="63"/>
      <c r="E116" s="70"/>
      <c r="F116" s="70"/>
      <c r="G116" s="71"/>
      <c r="H116" s="71"/>
      <c r="I116" s="73"/>
      <c r="J116" s="62"/>
      <c r="K116" s="62"/>
      <c r="L116" s="62"/>
      <c r="P116" s="65"/>
      <c r="Q116" s="65"/>
      <c r="R116" s="65"/>
      <c r="S116" s="66"/>
      <c r="T116" s="67"/>
      <c r="U116" s="68"/>
      <c r="V116" s="67"/>
      <c r="W116" s="68"/>
      <c r="X116" s="66"/>
      <c r="Y116" s="66"/>
      <c r="Z116" s="66"/>
      <c r="AA116" s="66"/>
      <c r="AB116" s="66"/>
      <c r="AC116" s="66"/>
      <c r="AD116" s="66"/>
      <c r="AE116" s="98"/>
      <c r="AM116" s="105"/>
      <c r="AT116" s="111"/>
      <c r="FC116" s="319" t="str">
        <f t="shared" si="219"/>
        <v>5-7</v>
      </c>
      <c r="FD116" s="313">
        <v>7</v>
      </c>
      <c r="FE116" s="313">
        <f>$D$12</f>
        <v>0</v>
      </c>
      <c r="FF116" s="313">
        <v>5</v>
      </c>
      <c r="FG116" s="316" t="str">
        <f t="shared" ref="FG116" si="229">$EY12</f>
        <v/>
      </c>
      <c r="FH116" s="316" t="str">
        <f t="shared" si="221"/>
        <v/>
      </c>
      <c r="FI116" s="314" t="str">
        <f t="shared" si="222"/>
        <v/>
      </c>
      <c r="FJ116" s="313" t="e">
        <f t="shared" si="223"/>
        <v>#NUM!</v>
      </c>
      <c r="FK116" s="309">
        <f t="shared" si="224"/>
        <v>12</v>
      </c>
    </row>
    <row r="117" spans="3:167" s="61" customFormat="1" ht="19.5" customHeight="1">
      <c r="C117" s="62"/>
      <c r="D117" s="62"/>
      <c r="E117" s="62"/>
      <c r="F117" s="62"/>
      <c r="G117" s="62"/>
      <c r="H117" s="62"/>
      <c r="I117" s="73"/>
      <c r="J117" s="62"/>
      <c r="K117" s="62"/>
      <c r="L117" s="62"/>
      <c r="P117" s="65"/>
      <c r="Q117" s="65"/>
      <c r="R117" s="65"/>
      <c r="S117" s="66"/>
      <c r="T117" s="67"/>
      <c r="U117" s="68"/>
      <c r="V117" s="67"/>
      <c r="W117" s="68"/>
      <c r="X117" s="66"/>
      <c r="Y117" s="66"/>
      <c r="Z117" s="66"/>
      <c r="AA117" s="66"/>
      <c r="AB117" s="66"/>
      <c r="AC117" s="66"/>
      <c r="AD117" s="66"/>
      <c r="AE117" s="98"/>
      <c r="AM117" s="105"/>
      <c r="AT117" s="111"/>
      <c r="FC117" s="319" t="str">
        <f t="shared" si="219"/>
        <v>5-8</v>
      </c>
      <c r="FD117" s="313">
        <v>8</v>
      </c>
      <c r="FE117" s="313">
        <f>$D$13</f>
        <v>0</v>
      </c>
      <c r="FF117" s="313">
        <v>5</v>
      </c>
      <c r="FG117" s="316" t="str">
        <f t="shared" ref="FG117" si="230">$EY13</f>
        <v/>
      </c>
      <c r="FH117" s="316" t="str">
        <f t="shared" si="221"/>
        <v/>
      </c>
      <c r="FI117" s="314" t="str">
        <f t="shared" si="222"/>
        <v/>
      </c>
      <c r="FJ117" s="313" t="e">
        <f t="shared" si="223"/>
        <v>#NUM!</v>
      </c>
      <c r="FK117" s="309">
        <f t="shared" si="224"/>
        <v>12</v>
      </c>
    </row>
    <row r="118" spans="3:167" s="61" customFormat="1" ht="19.5" customHeight="1">
      <c r="C118" s="62"/>
      <c r="D118" s="62"/>
      <c r="E118" s="62"/>
      <c r="F118" s="62"/>
      <c r="G118" s="62"/>
      <c r="H118" s="62"/>
      <c r="I118" s="73"/>
      <c r="J118" s="62"/>
      <c r="K118" s="62"/>
      <c r="L118" s="62"/>
      <c r="P118" s="65"/>
      <c r="Q118" s="65"/>
      <c r="R118" s="65"/>
      <c r="S118" s="66"/>
      <c r="T118" s="67"/>
      <c r="U118" s="68"/>
      <c r="V118" s="67"/>
      <c r="W118" s="68"/>
      <c r="X118" s="66"/>
      <c r="Y118" s="66"/>
      <c r="Z118" s="66"/>
      <c r="AA118" s="66"/>
      <c r="AB118" s="66"/>
      <c r="AC118" s="66"/>
      <c r="AD118" s="66"/>
      <c r="AE118" s="98"/>
      <c r="AM118" s="105"/>
      <c r="AT118" s="111"/>
    </row>
    <row r="119" spans="3:167" s="61" customFormat="1" ht="19.5" customHeight="1">
      <c r="C119" s="62"/>
      <c r="D119" s="62"/>
      <c r="E119" s="62"/>
      <c r="F119" s="62"/>
      <c r="G119" s="62"/>
      <c r="H119" s="62"/>
      <c r="I119" s="73"/>
      <c r="J119" s="62"/>
      <c r="K119" s="62"/>
      <c r="L119" s="62"/>
      <c r="P119" s="65"/>
      <c r="Q119" s="65"/>
      <c r="R119" s="65"/>
      <c r="S119" s="66"/>
      <c r="T119" s="67"/>
      <c r="U119" s="68"/>
      <c r="V119" s="67"/>
      <c r="W119" s="68"/>
      <c r="X119" s="66"/>
      <c r="Y119" s="66"/>
      <c r="Z119" s="66"/>
      <c r="AA119" s="66"/>
      <c r="AB119" s="66"/>
      <c r="AC119" s="66"/>
      <c r="AD119" s="66"/>
      <c r="AE119" s="98"/>
      <c r="AM119" s="105"/>
      <c r="AT119" s="111"/>
    </row>
    <row r="120" spans="3:167" s="61" customFormat="1" ht="19.5" customHeight="1">
      <c r="C120" s="62"/>
      <c r="D120" s="62"/>
      <c r="E120" s="62"/>
      <c r="F120" s="62"/>
      <c r="G120" s="62"/>
      <c r="H120" s="62"/>
      <c r="I120" s="73"/>
      <c r="J120" s="62"/>
      <c r="K120" s="62"/>
      <c r="L120" s="62"/>
      <c r="P120" s="65"/>
      <c r="Q120" s="65"/>
      <c r="R120" s="65"/>
      <c r="S120" s="66"/>
      <c r="T120" s="67"/>
      <c r="U120" s="68"/>
      <c r="V120" s="67"/>
      <c r="W120" s="68"/>
      <c r="X120" s="66"/>
      <c r="Y120" s="66"/>
      <c r="Z120" s="66"/>
      <c r="AA120" s="66"/>
      <c r="AB120" s="66"/>
      <c r="AC120" s="66"/>
      <c r="AD120" s="66"/>
      <c r="AE120" s="98"/>
      <c r="AM120" s="105"/>
      <c r="AT120" s="111"/>
    </row>
    <row r="121" spans="3:167" s="61" customFormat="1" ht="19.5" customHeight="1">
      <c r="C121" s="62"/>
      <c r="D121" s="62"/>
      <c r="E121" s="62"/>
      <c r="F121" s="62"/>
      <c r="G121" s="62"/>
      <c r="H121" s="62"/>
      <c r="I121" s="73"/>
      <c r="J121" s="62"/>
      <c r="K121" s="62"/>
      <c r="L121" s="62"/>
      <c r="P121" s="65"/>
      <c r="Q121" s="65"/>
      <c r="R121" s="65"/>
      <c r="S121" s="66"/>
      <c r="T121" s="67"/>
      <c r="U121" s="68"/>
      <c r="V121" s="67"/>
      <c r="W121" s="68"/>
      <c r="X121" s="66"/>
      <c r="Y121" s="66"/>
      <c r="Z121" s="66"/>
      <c r="AA121" s="66"/>
      <c r="AB121" s="66"/>
      <c r="AC121" s="66"/>
      <c r="AD121" s="66"/>
      <c r="AE121" s="98"/>
      <c r="AM121" s="105"/>
      <c r="AT121" s="111"/>
    </row>
    <row r="122" spans="3:167" s="61" customFormat="1" ht="19.5" customHeight="1">
      <c r="C122" s="62"/>
      <c r="D122" s="62"/>
      <c r="E122" s="62"/>
      <c r="F122" s="62"/>
      <c r="G122" s="62"/>
      <c r="H122" s="62"/>
      <c r="I122" s="73"/>
      <c r="J122" s="62"/>
      <c r="K122" s="62"/>
      <c r="L122" s="62"/>
      <c r="P122" s="65"/>
      <c r="Q122" s="65"/>
      <c r="R122" s="65"/>
      <c r="S122" s="66"/>
      <c r="T122" s="67"/>
      <c r="U122" s="68"/>
      <c r="V122" s="67"/>
      <c r="W122" s="68"/>
      <c r="X122" s="66"/>
      <c r="Y122" s="66"/>
      <c r="Z122" s="66"/>
      <c r="AA122" s="66"/>
      <c r="AB122" s="66"/>
      <c r="AC122" s="66"/>
      <c r="AD122" s="66"/>
      <c r="AE122" s="98"/>
      <c r="AM122" s="105"/>
      <c r="AT122" s="111"/>
    </row>
    <row r="123" spans="3:167" s="61" customFormat="1" ht="19.5" customHeight="1">
      <c r="C123" s="62"/>
      <c r="D123" s="62"/>
      <c r="E123" s="62"/>
      <c r="F123" s="62"/>
      <c r="G123" s="62"/>
      <c r="H123" s="62"/>
      <c r="I123" s="73"/>
      <c r="J123" s="62"/>
      <c r="K123" s="62"/>
      <c r="L123" s="62"/>
      <c r="P123" s="65"/>
      <c r="Q123" s="65"/>
      <c r="R123" s="65"/>
      <c r="S123" s="66"/>
      <c r="T123" s="67"/>
      <c r="U123" s="68"/>
      <c r="V123" s="67"/>
      <c r="W123" s="68"/>
      <c r="X123" s="66"/>
      <c r="Y123" s="66"/>
      <c r="Z123" s="66"/>
      <c r="AA123" s="66"/>
      <c r="AB123" s="66"/>
      <c r="AC123" s="66"/>
      <c r="AD123" s="66"/>
      <c r="AE123" s="98"/>
      <c r="AM123" s="105"/>
      <c r="AT123" s="111"/>
    </row>
    <row r="124" spans="3:167" s="61" customFormat="1" ht="19.5" customHeight="1">
      <c r="C124" s="62"/>
      <c r="D124" s="62"/>
      <c r="E124" s="62"/>
      <c r="F124" s="62"/>
      <c r="G124" s="62"/>
      <c r="H124" s="62"/>
      <c r="I124" s="73"/>
      <c r="J124" s="62"/>
      <c r="K124" s="62"/>
      <c r="L124" s="62"/>
      <c r="P124" s="65"/>
      <c r="Q124" s="65"/>
      <c r="R124" s="65"/>
      <c r="S124" s="66"/>
      <c r="T124" s="67"/>
      <c r="U124" s="68"/>
      <c r="V124" s="67"/>
      <c r="W124" s="68"/>
      <c r="X124" s="66"/>
      <c r="Y124" s="66"/>
      <c r="Z124" s="66"/>
      <c r="AA124" s="66"/>
      <c r="AB124" s="66"/>
      <c r="AC124" s="66"/>
      <c r="AD124" s="66"/>
      <c r="AE124" s="98"/>
      <c r="AM124" s="105"/>
      <c r="AT124" s="111"/>
    </row>
    <row r="125" spans="3:167" s="61" customFormat="1" ht="19.5" customHeight="1">
      <c r="C125" s="62"/>
      <c r="D125" s="62"/>
      <c r="E125" s="62"/>
      <c r="F125" s="62"/>
      <c r="G125" s="62"/>
      <c r="H125" s="62"/>
      <c r="I125" s="73"/>
      <c r="J125" s="62"/>
      <c r="K125" s="62"/>
      <c r="L125" s="62"/>
      <c r="P125" s="65"/>
      <c r="Q125" s="65"/>
      <c r="R125" s="65"/>
      <c r="S125" s="66"/>
      <c r="T125" s="67"/>
      <c r="U125" s="68"/>
      <c r="V125" s="67"/>
      <c r="W125" s="68"/>
      <c r="X125" s="66"/>
      <c r="Y125" s="66"/>
      <c r="Z125" s="66"/>
      <c r="AA125" s="66"/>
      <c r="AB125" s="66"/>
      <c r="AC125" s="66"/>
      <c r="AD125" s="66"/>
      <c r="AE125" s="98"/>
      <c r="AM125" s="105"/>
      <c r="AT125" s="111"/>
    </row>
    <row r="126" spans="3:167" s="61" customFormat="1" ht="19.5" customHeight="1">
      <c r="C126" s="62"/>
      <c r="D126" s="62"/>
      <c r="E126" s="62"/>
      <c r="F126" s="62"/>
      <c r="G126" s="62"/>
      <c r="H126" s="62"/>
      <c r="I126" s="73"/>
      <c r="J126" s="62"/>
      <c r="K126" s="62"/>
      <c r="L126" s="62"/>
      <c r="P126" s="65"/>
      <c r="Q126" s="65"/>
      <c r="R126" s="65"/>
      <c r="S126" s="66"/>
      <c r="T126" s="67"/>
      <c r="U126" s="68"/>
      <c r="V126" s="67"/>
      <c r="W126" s="68"/>
      <c r="X126" s="66"/>
      <c r="Y126" s="66"/>
      <c r="Z126" s="66"/>
      <c r="AA126" s="66"/>
      <c r="AB126" s="66"/>
      <c r="AC126" s="66"/>
      <c r="AD126" s="66"/>
      <c r="AE126" s="98"/>
      <c r="AM126" s="105"/>
      <c r="AT126" s="111"/>
    </row>
    <row r="127" spans="3:167" s="61" customFormat="1" ht="19.5" customHeight="1">
      <c r="C127" s="62"/>
      <c r="D127" s="62"/>
      <c r="E127" s="62"/>
      <c r="F127" s="62"/>
      <c r="G127" s="62"/>
      <c r="H127" s="62"/>
      <c r="I127" s="73"/>
      <c r="J127" s="62"/>
      <c r="K127" s="62"/>
      <c r="L127" s="62"/>
      <c r="P127" s="65"/>
      <c r="Q127" s="65"/>
      <c r="R127" s="65"/>
      <c r="S127" s="66"/>
      <c r="T127" s="67"/>
      <c r="U127" s="68"/>
      <c r="V127" s="67"/>
      <c r="W127" s="68"/>
      <c r="X127" s="66"/>
      <c r="Y127" s="66"/>
      <c r="Z127" s="66"/>
      <c r="AA127" s="66"/>
      <c r="AB127" s="66"/>
      <c r="AC127" s="66"/>
      <c r="AD127" s="66"/>
      <c r="AE127" s="98"/>
      <c r="AM127" s="105"/>
      <c r="AT127" s="111"/>
    </row>
    <row r="128" spans="3:167" s="61" customFormat="1" ht="19.5" customHeight="1">
      <c r="C128" s="62"/>
      <c r="D128" s="62"/>
      <c r="E128" s="62"/>
      <c r="F128" s="62"/>
      <c r="G128" s="62"/>
      <c r="H128" s="62"/>
      <c r="I128" s="73"/>
      <c r="J128" s="62"/>
      <c r="K128" s="62"/>
      <c r="L128" s="62"/>
      <c r="P128" s="65"/>
      <c r="Q128" s="65"/>
      <c r="R128" s="65"/>
      <c r="S128" s="66"/>
      <c r="T128" s="67"/>
      <c r="U128" s="68"/>
      <c r="V128" s="67"/>
      <c r="W128" s="68"/>
      <c r="X128" s="66"/>
      <c r="Y128" s="66"/>
      <c r="Z128" s="66"/>
      <c r="AA128" s="66"/>
      <c r="AB128" s="66"/>
      <c r="AC128" s="66"/>
      <c r="AD128" s="66"/>
      <c r="AE128" s="98"/>
      <c r="AM128" s="105"/>
      <c r="AT128" s="111"/>
    </row>
    <row r="129" spans="1:126" s="61" customFormat="1" ht="19.5" customHeight="1">
      <c r="C129" s="62"/>
      <c r="D129" s="62"/>
      <c r="E129" s="62"/>
      <c r="F129" s="62"/>
      <c r="G129" s="62"/>
      <c r="H129" s="62"/>
      <c r="I129" s="73"/>
      <c r="J129" s="62"/>
      <c r="K129" s="62"/>
      <c r="L129" s="62"/>
      <c r="P129" s="65"/>
      <c r="Q129" s="65"/>
      <c r="R129" s="65"/>
      <c r="S129" s="66"/>
      <c r="T129" s="67"/>
      <c r="U129" s="68"/>
      <c r="V129" s="67"/>
      <c r="W129" s="68"/>
      <c r="X129" s="66"/>
      <c r="Y129" s="66"/>
      <c r="Z129" s="66"/>
      <c r="AA129" s="66"/>
      <c r="AB129" s="66"/>
      <c r="AC129" s="66"/>
      <c r="AD129" s="66"/>
      <c r="AE129" s="98"/>
      <c r="AM129" s="105"/>
      <c r="AT129" s="111"/>
    </row>
    <row r="130" spans="1:126" s="61" customFormat="1" ht="19.5" customHeight="1">
      <c r="C130" s="62"/>
      <c r="D130" s="62"/>
      <c r="E130" s="62"/>
      <c r="F130" s="62"/>
      <c r="G130" s="62"/>
      <c r="H130" s="62"/>
      <c r="I130" s="73"/>
      <c r="J130" s="62"/>
      <c r="K130" s="62"/>
      <c r="L130" s="62"/>
      <c r="P130" s="65"/>
      <c r="Q130" s="65"/>
      <c r="R130" s="65"/>
      <c r="S130" s="66"/>
      <c r="T130" s="67"/>
      <c r="U130" s="68"/>
      <c r="V130" s="67"/>
      <c r="W130" s="68"/>
      <c r="X130" s="66"/>
      <c r="Y130" s="66"/>
      <c r="Z130" s="66"/>
      <c r="AA130" s="66"/>
      <c r="AB130" s="66"/>
      <c r="AC130" s="66"/>
      <c r="AD130" s="66"/>
      <c r="AE130" s="98"/>
      <c r="AM130" s="105"/>
      <c r="AT130" s="111"/>
    </row>
    <row r="131" spans="1:126" s="61" customFormat="1" ht="19.5" customHeight="1">
      <c r="A131" s="54"/>
      <c r="B131" s="54"/>
      <c r="C131" s="16"/>
      <c r="D131" s="16"/>
      <c r="E131" s="16"/>
      <c r="F131" s="16"/>
      <c r="G131" s="16"/>
      <c r="H131" s="16"/>
      <c r="I131" s="47"/>
      <c r="J131" s="16"/>
      <c r="K131" s="16"/>
      <c r="L131" s="16"/>
      <c r="M131" s="55"/>
      <c r="N131" s="55"/>
      <c r="O131" s="55"/>
      <c r="P131" s="56"/>
      <c r="Q131" s="56"/>
      <c r="R131" s="56"/>
      <c r="S131" s="57"/>
      <c r="T131" s="58"/>
      <c r="U131" s="59"/>
      <c r="V131" s="58"/>
      <c r="W131" s="59"/>
      <c r="X131" s="57"/>
      <c r="Y131" s="57"/>
      <c r="Z131" s="57"/>
      <c r="AA131" s="57"/>
      <c r="AB131" s="57"/>
      <c r="AC131" s="57"/>
      <c r="AD131" s="57"/>
      <c r="AE131" s="97"/>
      <c r="AF131" s="55"/>
      <c r="AG131" s="55"/>
      <c r="AH131" s="55"/>
      <c r="AI131" s="55"/>
      <c r="AJ131" s="55"/>
      <c r="AK131" s="55"/>
      <c r="AL131" s="55"/>
      <c r="AM131" s="106"/>
      <c r="AN131" s="55"/>
      <c r="AO131" s="55"/>
      <c r="AP131" s="55"/>
      <c r="AQ131" s="55"/>
      <c r="AR131" s="55"/>
      <c r="AS131" s="55"/>
      <c r="AT131" s="112"/>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row>
    <row r="132" spans="1:126" s="61" customFormat="1" ht="19.5" customHeight="1">
      <c r="A132" s="54"/>
      <c r="B132" s="54"/>
      <c r="C132" s="16"/>
      <c r="D132" s="16"/>
      <c r="E132" s="16"/>
      <c r="F132" s="16"/>
      <c r="G132" s="16"/>
      <c r="H132" s="16"/>
      <c r="I132" s="47"/>
      <c r="J132" s="16"/>
      <c r="K132" s="16"/>
      <c r="L132" s="16"/>
      <c r="M132" s="55"/>
      <c r="N132" s="55"/>
      <c r="O132" s="55"/>
      <c r="P132" s="56"/>
      <c r="Q132" s="56"/>
      <c r="R132" s="56"/>
      <c r="S132" s="57"/>
      <c r="T132" s="58"/>
      <c r="U132" s="59"/>
      <c r="V132" s="58"/>
      <c r="W132" s="59"/>
      <c r="X132" s="57"/>
      <c r="Y132" s="57"/>
      <c r="Z132" s="57"/>
      <c r="AA132" s="57"/>
      <c r="AB132" s="57"/>
      <c r="AC132" s="57"/>
      <c r="AD132" s="57"/>
      <c r="AE132" s="97"/>
      <c r="AF132" s="55"/>
      <c r="AG132" s="55"/>
      <c r="AH132" s="55"/>
      <c r="AI132" s="55"/>
      <c r="AJ132" s="55"/>
      <c r="AK132" s="55"/>
      <c r="AL132" s="55"/>
      <c r="AM132" s="106"/>
      <c r="AN132" s="55"/>
      <c r="AO132" s="55"/>
      <c r="AP132" s="55"/>
      <c r="AQ132" s="55"/>
      <c r="AR132" s="55"/>
      <c r="AS132" s="55"/>
      <c r="AT132" s="112"/>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5"/>
      <c r="DR132" s="55"/>
      <c r="DS132" s="55"/>
      <c r="DT132" s="55"/>
      <c r="DU132" s="55"/>
      <c r="DV132" s="55"/>
    </row>
    <row r="133" spans="1:126" s="61" customFormat="1" ht="19.5" customHeight="1">
      <c r="A133" s="54"/>
      <c r="B133" s="54"/>
      <c r="C133" s="16"/>
      <c r="D133" s="16"/>
      <c r="E133" s="16"/>
      <c r="F133" s="16"/>
      <c r="G133" s="16"/>
      <c r="H133" s="16"/>
      <c r="I133" s="47"/>
      <c r="J133" s="16"/>
      <c r="K133" s="16"/>
      <c r="L133" s="16"/>
      <c r="M133" s="55"/>
      <c r="N133" s="55"/>
      <c r="O133" s="55"/>
      <c r="P133" s="56"/>
      <c r="Q133" s="56"/>
      <c r="R133" s="56"/>
      <c r="S133" s="57"/>
      <c r="T133" s="58"/>
      <c r="U133" s="59"/>
      <c r="V133" s="58"/>
      <c r="W133" s="59"/>
      <c r="X133" s="57"/>
      <c r="Y133" s="57"/>
      <c r="Z133" s="57"/>
      <c r="AA133" s="57"/>
      <c r="AB133" s="57"/>
      <c r="AC133" s="57"/>
      <c r="AD133" s="57"/>
      <c r="AE133" s="97"/>
      <c r="AF133" s="55"/>
      <c r="AG133" s="55"/>
      <c r="AH133" s="55"/>
      <c r="AI133" s="55"/>
      <c r="AJ133" s="55"/>
      <c r="AK133" s="55"/>
      <c r="AL133" s="55"/>
      <c r="AM133" s="106"/>
      <c r="AN133" s="55"/>
      <c r="AO133" s="55"/>
      <c r="AP133" s="55"/>
      <c r="AQ133" s="55"/>
      <c r="AR133" s="55"/>
      <c r="AS133" s="55"/>
      <c r="AT133" s="112"/>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5"/>
      <c r="DR133" s="55"/>
      <c r="DS133" s="55"/>
      <c r="DT133" s="55"/>
      <c r="DU133" s="55"/>
      <c r="DV133" s="55"/>
    </row>
    <row r="134" spans="1:126" s="61" customFormat="1" ht="19.5" customHeight="1">
      <c r="A134" s="54"/>
      <c r="B134" s="54"/>
      <c r="C134" s="16"/>
      <c r="D134" s="16"/>
      <c r="E134" s="16"/>
      <c r="F134" s="16"/>
      <c r="G134" s="16"/>
      <c r="H134" s="16"/>
      <c r="I134" s="47"/>
      <c r="J134" s="16"/>
      <c r="K134" s="16"/>
      <c r="L134" s="16"/>
      <c r="M134" s="55"/>
      <c r="N134" s="55"/>
      <c r="O134" s="55"/>
      <c r="P134" s="56"/>
      <c r="Q134" s="56"/>
      <c r="R134" s="56"/>
      <c r="S134" s="57"/>
      <c r="T134" s="58"/>
      <c r="U134" s="59"/>
      <c r="V134" s="58"/>
      <c r="W134" s="59"/>
      <c r="X134" s="57"/>
      <c r="Y134" s="57"/>
      <c r="Z134" s="57"/>
      <c r="AA134" s="57"/>
      <c r="AB134" s="57"/>
      <c r="AC134" s="57"/>
      <c r="AD134" s="57"/>
      <c r="AE134" s="97"/>
      <c r="AF134" s="55"/>
      <c r="AG134" s="55"/>
      <c r="AH134" s="55"/>
      <c r="AI134" s="55"/>
      <c r="AJ134" s="55"/>
      <c r="AK134" s="55"/>
      <c r="AL134" s="55"/>
      <c r="AM134" s="106"/>
      <c r="AN134" s="55"/>
      <c r="AO134" s="55"/>
      <c r="AP134" s="55"/>
      <c r="AQ134" s="55"/>
      <c r="AR134" s="55"/>
      <c r="AS134" s="55"/>
      <c r="AT134" s="112"/>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row>
    <row r="135" spans="1:126" s="61" customFormat="1" ht="19.5" customHeight="1">
      <c r="A135" s="54"/>
      <c r="B135" s="54"/>
      <c r="C135" s="16"/>
      <c r="D135" s="16"/>
      <c r="E135" s="16"/>
      <c r="F135" s="16"/>
      <c r="G135" s="16"/>
      <c r="H135" s="16"/>
      <c r="I135" s="47"/>
      <c r="J135" s="16"/>
      <c r="K135" s="16"/>
      <c r="L135" s="16"/>
      <c r="M135" s="55"/>
      <c r="N135" s="55"/>
      <c r="O135" s="55"/>
      <c r="P135" s="56"/>
      <c r="Q135" s="56"/>
      <c r="R135" s="56"/>
      <c r="S135" s="57"/>
      <c r="T135" s="58"/>
      <c r="U135" s="59"/>
      <c r="V135" s="58"/>
      <c r="W135" s="59"/>
      <c r="X135" s="57"/>
      <c r="Y135" s="57"/>
      <c r="Z135" s="57"/>
      <c r="AA135" s="57"/>
      <c r="AB135" s="57"/>
      <c r="AC135" s="57"/>
      <c r="AD135" s="57"/>
      <c r="AE135" s="97"/>
      <c r="AF135" s="55"/>
      <c r="AG135" s="55"/>
      <c r="AH135" s="55"/>
      <c r="AI135" s="55"/>
      <c r="AJ135" s="55"/>
      <c r="AK135" s="55"/>
      <c r="AL135" s="55"/>
      <c r="AM135" s="106"/>
      <c r="AN135" s="55"/>
      <c r="AO135" s="55"/>
      <c r="AP135" s="55"/>
      <c r="AQ135" s="55"/>
      <c r="AR135" s="55"/>
      <c r="AS135" s="55"/>
      <c r="AT135" s="112"/>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c r="CW135" s="55"/>
      <c r="CX135" s="55"/>
      <c r="CY135" s="55"/>
      <c r="CZ135" s="55"/>
      <c r="DA135" s="55"/>
      <c r="DB135" s="55"/>
      <c r="DC135" s="55"/>
      <c r="DD135" s="55"/>
      <c r="DE135" s="55"/>
      <c r="DF135" s="55"/>
      <c r="DG135" s="55"/>
      <c r="DH135" s="55"/>
      <c r="DI135" s="55"/>
      <c r="DJ135" s="55"/>
      <c r="DK135" s="55"/>
      <c r="DL135" s="55"/>
      <c r="DM135" s="55"/>
      <c r="DN135" s="55"/>
      <c r="DO135" s="55"/>
      <c r="DP135" s="55"/>
      <c r="DQ135" s="55"/>
      <c r="DR135" s="55"/>
      <c r="DS135" s="55"/>
      <c r="DT135" s="55"/>
      <c r="DU135" s="55"/>
      <c r="DV135" s="55"/>
    </row>
    <row r="136" spans="1:126" s="61" customFormat="1" ht="19.5" customHeight="1">
      <c r="A136" s="54"/>
      <c r="B136" s="54"/>
      <c r="C136" s="16"/>
      <c r="D136" s="16"/>
      <c r="E136" s="16"/>
      <c r="F136" s="16"/>
      <c r="G136" s="16"/>
      <c r="H136" s="16"/>
      <c r="I136" s="47"/>
      <c r="J136" s="16"/>
      <c r="K136" s="16"/>
      <c r="L136" s="16"/>
      <c r="M136" s="55"/>
      <c r="N136" s="55"/>
      <c r="O136" s="55"/>
      <c r="P136" s="56"/>
      <c r="Q136" s="56"/>
      <c r="R136" s="56"/>
      <c r="S136" s="57"/>
      <c r="T136" s="58"/>
      <c r="U136" s="59"/>
      <c r="V136" s="58"/>
      <c r="W136" s="59"/>
      <c r="X136" s="57"/>
      <c r="Y136" s="57"/>
      <c r="Z136" s="57"/>
      <c r="AA136" s="57"/>
      <c r="AB136" s="57"/>
      <c r="AC136" s="57"/>
      <c r="AD136" s="57"/>
      <c r="AE136" s="97"/>
      <c r="AF136" s="55"/>
      <c r="AG136" s="55"/>
      <c r="AH136" s="55"/>
      <c r="AI136" s="55"/>
      <c r="AJ136" s="55"/>
      <c r="AK136" s="55"/>
      <c r="AL136" s="55"/>
      <c r="AM136" s="106"/>
      <c r="AN136" s="55"/>
      <c r="AO136" s="55"/>
      <c r="AP136" s="55"/>
      <c r="AQ136" s="55"/>
      <c r="AR136" s="55"/>
      <c r="AS136" s="55"/>
      <c r="AT136" s="112"/>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5"/>
      <c r="DR136" s="55"/>
      <c r="DS136" s="55"/>
      <c r="DT136" s="55"/>
      <c r="DU136" s="55"/>
      <c r="DV136" s="55"/>
    </row>
    <row r="137" spans="1:126" s="61" customFormat="1" ht="19.5" customHeight="1">
      <c r="A137" s="54"/>
      <c r="B137" s="54"/>
      <c r="C137" s="16"/>
      <c r="D137" s="16"/>
      <c r="E137" s="16"/>
      <c r="F137" s="16"/>
      <c r="G137" s="16"/>
      <c r="H137" s="16"/>
      <c r="I137" s="47"/>
      <c r="J137" s="16"/>
      <c r="K137" s="16"/>
      <c r="L137" s="16"/>
      <c r="M137" s="55"/>
      <c r="N137" s="55"/>
      <c r="O137" s="55"/>
      <c r="P137" s="56"/>
      <c r="Q137" s="56"/>
      <c r="R137" s="56"/>
      <c r="S137" s="57"/>
      <c r="T137" s="58"/>
      <c r="U137" s="59"/>
      <c r="V137" s="58"/>
      <c r="W137" s="59"/>
      <c r="X137" s="57"/>
      <c r="Y137" s="57"/>
      <c r="Z137" s="57"/>
      <c r="AA137" s="57"/>
      <c r="AB137" s="57"/>
      <c r="AC137" s="57"/>
      <c r="AD137" s="57"/>
      <c r="AE137" s="97"/>
      <c r="AF137" s="55"/>
      <c r="AG137" s="55"/>
      <c r="AH137" s="55"/>
      <c r="AI137" s="55"/>
      <c r="AJ137" s="55"/>
      <c r="AK137" s="55"/>
      <c r="AL137" s="55"/>
      <c r="AM137" s="106"/>
      <c r="AN137" s="55"/>
      <c r="AO137" s="55"/>
      <c r="AP137" s="55"/>
      <c r="AQ137" s="55"/>
      <c r="AR137" s="55"/>
      <c r="AS137" s="55"/>
      <c r="AT137" s="112"/>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c r="CW137" s="55"/>
      <c r="CX137" s="55"/>
      <c r="CY137" s="55"/>
      <c r="CZ137" s="55"/>
      <c r="DA137" s="55"/>
      <c r="DB137" s="55"/>
      <c r="DC137" s="55"/>
      <c r="DD137" s="55"/>
      <c r="DE137" s="55"/>
      <c r="DF137" s="55"/>
      <c r="DG137" s="55"/>
      <c r="DH137" s="55"/>
      <c r="DI137" s="55"/>
      <c r="DJ137" s="55"/>
      <c r="DK137" s="55"/>
      <c r="DL137" s="55"/>
      <c r="DM137" s="55"/>
      <c r="DN137" s="55"/>
      <c r="DO137" s="55"/>
      <c r="DP137" s="55"/>
      <c r="DQ137" s="55"/>
      <c r="DR137" s="55"/>
      <c r="DS137" s="55"/>
      <c r="DT137" s="55"/>
      <c r="DU137" s="55"/>
      <c r="DV137" s="55"/>
    </row>
    <row r="138" spans="1:126" s="61" customFormat="1" ht="19.5" customHeight="1">
      <c r="A138" s="54"/>
      <c r="B138" s="54"/>
      <c r="C138" s="16"/>
      <c r="D138" s="16"/>
      <c r="E138" s="16"/>
      <c r="F138" s="16"/>
      <c r="G138" s="16"/>
      <c r="H138" s="16"/>
      <c r="I138" s="47"/>
      <c r="J138" s="16"/>
      <c r="K138" s="16"/>
      <c r="L138" s="16"/>
      <c r="M138" s="55"/>
      <c r="N138" s="55"/>
      <c r="O138" s="55"/>
      <c r="P138" s="56"/>
      <c r="Q138" s="56"/>
      <c r="R138" s="56"/>
      <c r="S138" s="57"/>
      <c r="T138" s="58"/>
      <c r="U138" s="59"/>
      <c r="V138" s="58"/>
      <c r="W138" s="59"/>
      <c r="X138" s="57"/>
      <c r="Y138" s="57"/>
      <c r="Z138" s="57"/>
      <c r="AA138" s="57"/>
      <c r="AB138" s="57"/>
      <c r="AC138" s="57"/>
      <c r="AD138" s="57"/>
      <c r="AE138" s="97"/>
      <c r="AF138" s="55"/>
      <c r="AG138" s="55"/>
      <c r="AH138" s="55"/>
      <c r="AI138" s="55"/>
      <c r="AJ138" s="55"/>
      <c r="AK138" s="55"/>
      <c r="AL138" s="55"/>
      <c r="AM138" s="106"/>
      <c r="AN138" s="55"/>
      <c r="AO138" s="55"/>
      <c r="AP138" s="55"/>
      <c r="AQ138" s="55"/>
      <c r="AR138" s="55"/>
      <c r="AS138" s="55"/>
      <c r="AT138" s="112"/>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c r="CW138" s="55"/>
      <c r="CX138" s="55"/>
      <c r="CY138" s="55"/>
      <c r="CZ138" s="55"/>
      <c r="DA138" s="55"/>
      <c r="DB138" s="55"/>
      <c r="DC138" s="55"/>
      <c r="DD138" s="55"/>
      <c r="DE138" s="55"/>
      <c r="DF138" s="55"/>
      <c r="DG138" s="55"/>
      <c r="DH138" s="55"/>
      <c r="DI138" s="55"/>
      <c r="DJ138" s="55"/>
      <c r="DK138" s="55"/>
      <c r="DL138" s="55"/>
      <c r="DM138" s="55"/>
      <c r="DN138" s="55"/>
      <c r="DO138" s="55"/>
      <c r="DP138" s="55"/>
      <c r="DQ138" s="55"/>
      <c r="DR138" s="55"/>
      <c r="DS138" s="55"/>
      <c r="DT138" s="55"/>
      <c r="DU138" s="55"/>
      <c r="DV138" s="55"/>
    </row>
    <row r="139" spans="1:126" s="61" customFormat="1" ht="19.5" customHeight="1">
      <c r="A139" s="54"/>
      <c r="B139" s="54"/>
      <c r="C139" s="16"/>
      <c r="D139" s="16"/>
      <c r="E139" s="16"/>
      <c r="F139" s="16"/>
      <c r="G139" s="16"/>
      <c r="H139" s="16"/>
      <c r="I139" s="47"/>
      <c r="J139" s="16"/>
      <c r="K139" s="16"/>
      <c r="L139" s="16"/>
      <c r="M139" s="55"/>
      <c r="N139" s="55"/>
      <c r="O139" s="55"/>
      <c r="P139" s="56"/>
      <c r="Q139" s="56"/>
      <c r="R139" s="56"/>
      <c r="S139" s="57"/>
      <c r="T139" s="58"/>
      <c r="U139" s="59"/>
      <c r="V139" s="58"/>
      <c r="W139" s="59"/>
      <c r="X139" s="57"/>
      <c r="Y139" s="57"/>
      <c r="Z139" s="57"/>
      <c r="AA139" s="57"/>
      <c r="AB139" s="57"/>
      <c r="AC139" s="57"/>
      <c r="AD139" s="57"/>
      <c r="AE139" s="97"/>
      <c r="AF139" s="55"/>
      <c r="AG139" s="55"/>
      <c r="AH139" s="55"/>
      <c r="AI139" s="55"/>
      <c r="AJ139" s="55"/>
      <c r="AK139" s="55"/>
      <c r="AL139" s="55"/>
      <c r="AM139" s="106"/>
      <c r="AN139" s="55"/>
      <c r="AO139" s="55"/>
      <c r="AP139" s="55"/>
      <c r="AQ139" s="55"/>
      <c r="AR139" s="55"/>
      <c r="AS139" s="55"/>
      <c r="AT139" s="112"/>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c r="CT139" s="55"/>
      <c r="CU139" s="55"/>
      <c r="CV139" s="55"/>
      <c r="CW139" s="55"/>
      <c r="CX139" s="55"/>
      <c r="CY139" s="55"/>
      <c r="CZ139" s="55"/>
      <c r="DA139" s="55"/>
      <c r="DB139" s="55"/>
      <c r="DC139" s="55"/>
      <c r="DD139" s="55"/>
      <c r="DE139" s="55"/>
      <c r="DF139" s="55"/>
      <c r="DG139" s="55"/>
      <c r="DH139" s="55"/>
      <c r="DI139" s="55"/>
      <c r="DJ139" s="55"/>
      <c r="DK139" s="55"/>
      <c r="DL139" s="55"/>
      <c r="DM139" s="55"/>
      <c r="DN139" s="55"/>
      <c r="DO139" s="55"/>
      <c r="DP139" s="55"/>
      <c r="DQ139" s="55"/>
      <c r="DR139" s="55"/>
      <c r="DS139" s="55"/>
      <c r="DT139" s="55"/>
      <c r="DU139" s="55"/>
      <c r="DV139" s="55"/>
    </row>
    <row r="140" spans="1:126" s="61" customFormat="1" ht="19.5" customHeight="1">
      <c r="A140" s="54"/>
      <c r="B140" s="54"/>
      <c r="C140" s="16"/>
      <c r="D140" s="16"/>
      <c r="E140" s="16"/>
      <c r="F140" s="16"/>
      <c r="G140" s="16"/>
      <c r="H140" s="16"/>
      <c r="I140" s="47"/>
      <c r="J140" s="16"/>
      <c r="K140" s="16"/>
      <c r="L140" s="16"/>
      <c r="M140" s="55"/>
      <c r="N140" s="55"/>
      <c r="O140" s="55"/>
      <c r="P140" s="56"/>
      <c r="Q140" s="56"/>
      <c r="R140" s="56"/>
      <c r="S140" s="57"/>
      <c r="T140" s="58"/>
      <c r="U140" s="59"/>
      <c r="V140" s="58"/>
      <c r="W140" s="59"/>
      <c r="X140" s="57"/>
      <c r="Y140" s="57"/>
      <c r="Z140" s="57"/>
      <c r="AA140" s="57"/>
      <c r="AB140" s="57"/>
      <c r="AC140" s="57"/>
      <c r="AD140" s="57"/>
      <c r="AE140" s="97"/>
      <c r="AF140" s="55"/>
      <c r="AG140" s="55"/>
      <c r="AH140" s="55"/>
      <c r="AI140" s="55"/>
      <c r="AJ140" s="55"/>
      <c r="AK140" s="55"/>
      <c r="AL140" s="55"/>
      <c r="AM140" s="106"/>
      <c r="AN140" s="55"/>
      <c r="AO140" s="55"/>
      <c r="AP140" s="55"/>
      <c r="AQ140" s="55"/>
      <c r="AR140" s="55"/>
      <c r="AS140" s="55"/>
      <c r="AT140" s="112"/>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c r="DN140" s="55"/>
      <c r="DO140" s="55"/>
      <c r="DP140" s="55"/>
      <c r="DQ140" s="55"/>
      <c r="DR140" s="55"/>
      <c r="DS140" s="55"/>
      <c r="DT140" s="55"/>
      <c r="DU140" s="55"/>
      <c r="DV140" s="55"/>
    </row>
    <row r="141" spans="1:126" s="61" customFormat="1" ht="19.5" customHeight="1">
      <c r="A141" s="54"/>
      <c r="B141" s="54"/>
      <c r="C141" s="16"/>
      <c r="D141" s="16"/>
      <c r="E141" s="16"/>
      <c r="F141" s="16"/>
      <c r="G141" s="16"/>
      <c r="H141" s="16"/>
      <c r="I141" s="47"/>
      <c r="J141" s="16"/>
      <c r="K141" s="16"/>
      <c r="L141" s="16"/>
      <c r="M141" s="55"/>
      <c r="N141" s="55"/>
      <c r="O141" s="55"/>
      <c r="P141" s="56"/>
      <c r="Q141" s="56"/>
      <c r="R141" s="56"/>
      <c r="S141" s="57"/>
      <c r="T141" s="58"/>
      <c r="U141" s="59"/>
      <c r="V141" s="58"/>
      <c r="W141" s="59"/>
      <c r="X141" s="57"/>
      <c r="Y141" s="57"/>
      <c r="Z141" s="57"/>
      <c r="AA141" s="57"/>
      <c r="AB141" s="57"/>
      <c r="AC141" s="57"/>
      <c r="AD141" s="57"/>
      <c r="AE141" s="97"/>
      <c r="AF141" s="55"/>
      <c r="AG141" s="55"/>
      <c r="AH141" s="55"/>
      <c r="AI141" s="55"/>
      <c r="AJ141" s="55"/>
      <c r="AK141" s="55"/>
      <c r="AL141" s="55"/>
      <c r="AM141" s="106"/>
      <c r="AN141" s="55"/>
      <c r="AO141" s="55"/>
      <c r="AP141" s="55"/>
      <c r="AQ141" s="55"/>
      <c r="AR141" s="55"/>
      <c r="AS141" s="55"/>
      <c r="AT141" s="112"/>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5"/>
      <c r="DR141" s="55"/>
      <c r="DS141" s="55"/>
      <c r="DT141" s="55"/>
      <c r="DU141" s="55"/>
      <c r="DV141" s="55"/>
    </row>
    <row r="142" spans="1:126" s="61" customFormat="1" ht="19.5" customHeight="1">
      <c r="A142" s="54"/>
      <c r="B142" s="54"/>
      <c r="C142" s="16"/>
      <c r="D142" s="16"/>
      <c r="E142" s="16"/>
      <c r="F142" s="16"/>
      <c r="G142" s="16"/>
      <c r="H142" s="16"/>
      <c r="I142" s="47"/>
      <c r="J142" s="16"/>
      <c r="K142" s="16"/>
      <c r="L142" s="16"/>
      <c r="M142" s="55"/>
      <c r="N142" s="55"/>
      <c r="O142" s="55"/>
      <c r="P142" s="56"/>
      <c r="Q142" s="56"/>
      <c r="R142" s="56"/>
      <c r="S142" s="57"/>
      <c r="T142" s="58"/>
      <c r="U142" s="59"/>
      <c r="V142" s="58"/>
      <c r="W142" s="59"/>
      <c r="X142" s="57"/>
      <c r="Y142" s="57"/>
      <c r="Z142" s="57"/>
      <c r="AA142" s="57"/>
      <c r="AB142" s="57"/>
      <c r="AC142" s="57"/>
      <c r="AD142" s="57"/>
      <c r="AE142" s="97"/>
      <c r="AF142" s="55"/>
      <c r="AG142" s="55"/>
      <c r="AH142" s="55"/>
      <c r="AI142" s="55"/>
      <c r="AJ142" s="55"/>
      <c r="AK142" s="55"/>
      <c r="AL142" s="55"/>
      <c r="AM142" s="106"/>
      <c r="AN142" s="55"/>
      <c r="AO142" s="55"/>
      <c r="AP142" s="55"/>
      <c r="AQ142" s="55"/>
      <c r="AR142" s="55"/>
      <c r="AS142" s="55"/>
      <c r="AT142" s="112"/>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5"/>
      <c r="DR142" s="55"/>
      <c r="DS142" s="55"/>
      <c r="DT142" s="55"/>
      <c r="DU142" s="55"/>
      <c r="DV142" s="55"/>
    </row>
    <row r="143" spans="1:126" s="55" customFormat="1" ht="19.5" customHeight="1">
      <c r="A143" s="54"/>
      <c r="B143" s="54"/>
      <c r="C143" s="16"/>
      <c r="D143" s="16"/>
      <c r="E143" s="16"/>
      <c r="F143" s="16"/>
      <c r="G143" s="16"/>
      <c r="H143" s="16"/>
      <c r="I143" s="47"/>
      <c r="J143" s="16"/>
      <c r="K143" s="16"/>
      <c r="L143" s="16"/>
      <c r="P143" s="56"/>
      <c r="Q143" s="56"/>
      <c r="R143" s="56"/>
      <c r="S143" s="57"/>
      <c r="T143" s="58"/>
      <c r="U143" s="59"/>
      <c r="V143" s="58"/>
      <c r="W143" s="59"/>
      <c r="X143" s="57"/>
      <c r="Y143" s="57"/>
      <c r="Z143" s="57"/>
      <c r="AA143" s="57"/>
      <c r="AB143" s="57"/>
      <c r="AC143" s="57"/>
      <c r="AD143" s="57"/>
      <c r="AE143" s="97"/>
      <c r="AM143" s="106"/>
      <c r="AT143" s="112"/>
    </row>
    <row r="144" spans="1:126" s="55" customFormat="1" ht="19.5" customHeight="1">
      <c r="A144" s="54"/>
      <c r="B144" s="54"/>
      <c r="C144" s="16"/>
      <c r="D144" s="16"/>
      <c r="E144" s="16"/>
      <c r="F144" s="16"/>
      <c r="G144" s="16"/>
      <c r="H144" s="16"/>
      <c r="I144" s="47"/>
      <c r="J144" s="16"/>
      <c r="K144" s="16"/>
      <c r="L144" s="16"/>
      <c r="P144" s="56"/>
      <c r="Q144" s="56"/>
      <c r="R144" s="56"/>
      <c r="S144" s="57"/>
      <c r="T144" s="58"/>
      <c r="U144" s="59"/>
      <c r="V144" s="58"/>
      <c r="W144" s="59"/>
      <c r="X144" s="57"/>
      <c r="Y144" s="57"/>
      <c r="Z144" s="57"/>
      <c r="AA144" s="57"/>
      <c r="AB144" s="57"/>
      <c r="AC144" s="57"/>
      <c r="AD144" s="57"/>
      <c r="AE144" s="97"/>
      <c r="AM144" s="106"/>
      <c r="AT144" s="112"/>
    </row>
    <row r="145" spans="3:46" s="55" customFormat="1" ht="19.5" customHeight="1">
      <c r="C145" s="16"/>
      <c r="D145" s="16"/>
      <c r="E145" s="16"/>
      <c r="F145" s="16"/>
      <c r="G145" s="16"/>
      <c r="H145" s="16"/>
      <c r="I145" s="47"/>
      <c r="J145" s="16"/>
      <c r="K145" s="16"/>
      <c r="L145" s="16"/>
      <c r="P145" s="56"/>
      <c r="Q145" s="56"/>
      <c r="R145" s="56"/>
      <c r="S145" s="57"/>
      <c r="T145" s="58"/>
      <c r="U145" s="59"/>
      <c r="V145" s="58"/>
      <c r="W145" s="59"/>
      <c r="X145" s="57"/>
      <c r="Y145" s="57"/>
      <c r="Z145" s="57"/>
      <c r="AA145" s="57"/>
      <c r="AB145" s="57"/>
      <c r="AC145" s="57"/>
      <c r="AD145" s="57"/>
      <c r="AE145" s="97"/>
      <c r="AM145" s="106"/>
      <c r="AT145" s="112"/>
    </row>
    <row r="146" spans="3:46" s="55" customFormat="1" ht="19.5" customHeight="1">
      <c r="C146" s="16"/>
      <c r="D146" s="16"/>
      <c r="E146" s="16"/>
      <c r="F146" s="16"/>
      <c r="G146" s="16"/>
      <c r="H146" s="16"/>
      <c r="I146" s="47"/>
      <c r="J146" s="16"/>
      <c r="K146" s="16"/>
      <c r="L146" s="16"/>
      <c r="P146" s="56"/>
      <c r="Q146" s="56"/>
      <c r="R146" s="56"/>
      <c r="S146" s="57"/>
      <c r="T146" s="58"/>
      <c r="U146" s="59"/>
      <c r="V146" s="58"/>
      <c r="W146" s="59"/>
      <c r="X146" s="57"/>
      <c r="Y146" s="57"/>
      <c r="Z146" s="57"/>
      <c r="AA146" s="57"/>
      <c r="AB146" s="57"/>
      <c r="AC146" s="57"/>
      <c r="AD146" s="57"/>
      <c r="AE146" s="97"/>
      <c r="AM146" s="106"/>
      <c r="AT146" s="112"/>
    </row>
    <row r="147" spans="3:46" s="55" customFormat="1" ht="19.5" customHeight="1">
      <c r="C147" s="16"/>
      <c r="D147" s="16"/>
      <c r="E147" s="16"/>
      <c r="F147" s="16"/>
      <c r="G147" s="16"/>
      <c r="H147" s="16"/>
      <c r="I147" s="47"/>
      <c r="J147" s="16"/>
      <c r="K147" s="16"/>
      <c r="L147" s="16"/>
      <c r="P147" s="56"/>
      <c r="Q147" s="56"/>
      <c r="R147" s="56"/>
      <c r="S147" s="57"/>
      <c r="T147" s="58"/>
      <c r="U147" s="59"/>
      <c r="V147" s="58"/>
      <c r="W147" s="59"/>
      <c r="X147" s="57"/>
      <c r="Y147" s="57"/>
      <c r="Z147" s="57"/>
      <c r="AA147" s="57"/>
      <c r="AB147" s="57"/>
      <c r="AC147" s="57"/>
      <c r="AD147" s="57"/>
      <c r="AE147" s="97"/>
      <c r="AM147" s="106"/>
      <c r="AT147" s="112"/>
    </row>
    <row r="148" spans="3:46" s="55" customFormat="1" ht="19.5" customHeight="1">
      <c r="C148" s="16"/>
      <c r="D148" s="16"/>
      <c r="E148" s="16"/>
      <c r="F148" s="16"/>
      <c r="G148" s="16"/>
      <c r="H148" s="16"/>
      <c r="I148" s="47"/>
      <c r="J148" s="16"/>
      <c r="K148" s="16"/>
      <c r="L148" s="16"/>
      <c r="P148" s="56"/>
      <c r="Q148" s="56"/>
      <c r="R148" s="56"/>
      <c r="S148" s="57"/>
      <c r="T148" s="58"/>
      <c r="U148" s="59"/>
      <c r="V148" s="58"/>
      <c r="W148" s="59"/>
      <c r="X148" s="57"/>
      <c r="Y148" s="57"/>
      <c r="Z148" s="57"/>
      <c r="AA148" s="57"/>
      <c r="AB148" s="57"/>
      <c r="AC148" s="57"/>
      <c r="AD148" s="57"/>
      <c r="AE148" s="97"/>
      <c r="AM148" s="106"/>
      <c r="AT148" s="112"/>
    </row>
    <row r="149" spans="3:46" s="55" customFormat="1" ht="19.5" customHeight="1">
      <c r="C149" s="16"/>
      <c r="D149" s="16"/>
      <c r="E149" s="16"/>
      <c r="F149" s="16"/>
      <c r="G149" s="16"/>
      <c r="H149" s="16"/>
      <c r="I149" s="47"/>
      <c r="J149" s="16"/>
      <c r="K149" s="16"/>
      <c r="L149" s="16"/>
      <c r="P149" s="56"/>
      <c r="Q149" s="56"/>
      <c r="R149" s="56"/>
      <c r="S149" s="57"/>
      <c r="T149" s="58"/>
      <c r="U149" s="59"/>
      <c r="V149" s="58"/>
      <c r="W149" s="59"/>
      <c r="X149" s="57"/>
      <c r="Y149" s="57"/>
      <c r="Z149" s="57"/>
      <c r="AA149" s="57"/>
      <c r="AB149" s="57"/>
      <c r="AC149" s="57"/>
      <c r="AD149" s="57"/>
      <c r="AE149" s="97"/>
      <c r="AM149" s="106"/>
      <c r="AT149" s="112"/>
    </row>
    <row r="150" spans="3:46" s="55" customFormat="1" ht="19.5" customHeight="1">
      <c r="C150" s="16"/>
      <c r="D150" s="16"/>
      <c r="E150" s="16"/>
      <c r="F150" s="16"/>
      <c r="G150" s="16"/>
      <c r="H150" s="16"/>
      <c r="I150" s="47"/>
      <c r="J150" s="16"/>
      <c r="K150" s="16"/>
      <c r="L150" s="16"/>
      <c r="P150" s="56"/>
      <c r="Q150" s="56"/>
      <c r="R150" s="56"/>
      <c r="S150" s="57"/>
      <c r="T150" s="58"/>
      <c r="U150" s="59"/>
      <c r="V150" s="58"/>
      <c r="W150" s="59"/>
      <c r="X150" s="57"/>
      <c r="Y150" s="57"/>
      <c r="Z150" s="57"/>
      <c r="AA150" s="57"/>
      <c r="AB150" s="57"/>
      <c r="AC150" s="57"/>
      <c r="AD150" s="57"/>
      <c r="AE150" s="97"/>
      <c r="AM150" s="106"/>
      <c r="AT150" s="112"/>
    </row>
    <row r="151" spans="3:46" s="55" customFormat="1" ht="19.5" customHeight="1">
      <c r="C151" s="16"/>
      <c r="D151" s="16"/>
      <c r="E151" s="16"/>
      <c r="F151" s="16"/>
      <c r="G151" s="16"/>
      <c r="H151" s="16"/>
      <c r="I151" s="47"/>
      <c r="J151" s="16"/>
      <c r="K151" s="16"/>
      <c r="L151" s="16"/>
      <c r="P151" s="56"/>
      <c r="Q151" s="56"/>
      <c r="R151" s="56"/>
      <c r="S151" s="57"/>
      <c r="T151" s="58"/>
      <c r="U151" s="59"/>
      <c r="V151" s="58"/>
      <c r="W151" s="59"/>
      <c r="X151" s="57"/>
      <c r="Y151" s="57"/>
      <c r="Z151" s="57"/>
      <c r="AA151" s="57"/>
      <c r="AB151" s="57"/>
      <c r="AC151" s="57"/>
      <c r="AD151" s="57"/>
      <c r="AE151" s="97"/>
      <c r="AM151" s="106"/>
      <c r="AT151" s="112"/>
    </row>
    <row r="152" spans="3:46" s="55" customFormat="1" ht="19.5" customHeight="1">
      <c r="C152" s="16"/>
      <c r="D152" s="16"/>
      <c r="E152" s="16"/>
      <c r="F152" s="16"/>
      <c r="G152" s="16"/>
      <c r="H152" s="16"/>
      <c r="I152" s="47"/>
      <c r="J152" s="16"/>
      <c r="K152" s="16"/>
      <c r="L152" s="16"/>
      <c r="P152" s="56"/>
      <c r="Q152" s="56"/>
      <c r="R152" s="56"/>
      <c r="S152" s="57"/>
      <c r="T152" s="58"/>
      <c r="U152" s="59"/>
      <c r="V152" s="58"/>
      <c r="W152" s="59"/>
      <c r="X152" s="57"/>
      <c r="Y152" s="57"/>
      <c r="Z152" s="57"/>
      <c r="AA152" s="57"/>
      <c r="AB152" s="57"/>
      <c r="AC152" s="57"/>
      <c r="AD152" s="57"/>
      <c r="AE152" s="97"/>
      <c r="AM152" s="106"/>
      <c r="AT152" s="112"/>
    </row>
    <row r="153" spans="3:46" s="55" customFormat="1" ht="19.5" customHeight="1">
      <c r="C153" s="16"/>
      <c r="D153" s="16"/>
      <c r="E153" s="16"/>
      <c r="F153" s="16"/>
      <c r="G153" s="16"/>
      <c r="H153" s="16"/>
      <c r="I153" s="47"/>
      <c r="J153" s="16"/>
      <c r="K153" s="16"/>
      <c r="L153" s="16"/>
      <c r="P153" s="56"/>
      <c r="Q153" s="56"/>
      <c r="R153" s="56"/>
      <c r="S153" s="57"/>
      <c r="T153" s="58"/>
      <c r="U153" s="59"/>
      <c r="V153" s="58"/>
      <c r="W153" s="59"/>
      <c r="X153" s="57"/>
      <c r="Y153" s="57"/>
      <c r="Z153" s="57"/>
      <c r="AA153" s="57"/>
      <c r="AB153" s="57"/>
      <c r="AC153" s="57"/>
      <c r="AD153" s="57"/>
      <c r="AE153" s="97"/>
      <c r="AM153" s="106"/>
      <c r="AT153" s="112"/>
    </row>
    <row r="154" spans="3:46" s="55" customFormat="1" ht="19.5" customHeight="1">
      <c r="C154" s="16"/>
      <c r="D154" s="16"/>
      <c r="E154" s="16"/>
      <c r="F154" s="16"/>
      <c r="G154" s="16"/>
      <c r="H154" s="16"/>
      <c r="I154" s="47"/>
      <c r="J154" s="16"/>
      <c r="K154" s="16"/>
      <c r="L154" s="16"/>
      <c r="P154" s="56"/>
      <c r="Q154" s="56"/>
      <c r="R154" s="56"/>
      <c r="S154" s="57"/>
      <c r="T154" s="58"/>
      <c r="U154" s="59"/>
      <c r="V154" s="58"/>
      <c r="W154" s="59"/>
      <c r="X154" s="57"/>
      <c r="Y154" s="57"/>
      <c r="Z154" s="57"/>
      <c r="AA154" s="57"/>
      <c r="AB154" s="57"/>
      <c r="AC154" s="57"/>
      <c r="AD154" s="57"/>
      <c r="AE154" s="97"/>
      <c r="AM154" s="106"/>
      <c r="AT154" s="112"/>
    </row>
    <row r="155" spans="3:46" s="55" customFormat="1" ht="19.5" customHeight="1">
      <c r="C155" s="16"/>
      <c r="D155" s="16"/>
      <c r="E155" s="16"/>
      <c r="F155" s="16"/>
      <c r="G155" s="16"/>
      <c r="H155" s="16"/>
      <c r="I155" s="47"/>
      <c r="J155" s="16"/>
      <c r="K155" s="16"/>
      <c r="L155" s="16"/>
      <c r="P155" s="56"/>
      <c r="Q155" s="56"/>
      <c r="R155" s="56"/>
      <c r="S155" s="57"/>
      <c r="T155" s="58"/>
      <c r="U155" s="59"/>
      <c r="V155" s="58"/>
      <c r="W155" s="59"/>
      <c r="X155" s="57"/>
      <c r="Y155" s="57"/>
      <c r="Z155" s="57"/>
      <c r="AA155" s="57"/>
      <c r="AB155" s="57"/>
      <c r="AC155" s="57"/>
      <c r="AD155" s="57"/>
      <c r="AE155" s="97"/>
      <c r="AM155" s="106"/>
      <c r="AT155" s="112"/>
    </row>
    <row r="156" spans="3:46" s="55" customFormat="1" ht="19.5" customHeight="1">
      <c r="C156" s="16"/>
      <c r="D156" s="16"/>
      <c r="E156" s="16"/>
      <c r="F156" s="16"/>
      <c r="G156" s="16"/>
      <c r="H156" s="16"/>
      <c r="I156" s="47"/>
      <c r="J156" s="16"/>
      <c r="K156" s="16"/>
      <c r="L156" s="16"/>
      <c r="P156" s="56"/>
      <c r="Q156" s="56"/>
      <c r="R156" s="56"/>
      <c r="S156" s="57"/>
      <c r="T156" s="58"/>
      <c r="U156" s="59"/>
      <c r="V156" s="58"/>
      <c r="W156" s="59"/>
      <c r="X156" s="57"/>
      <c r="Y156" s="57"/>
      <c r="Z156" s="57"/>
      <c r="AA156" s="57"/>
      <c r="AB156" s="57"/>
      <c r="AC156" s="57"/>
      <c r="AD156" s="57"/>
      <c r="AE156" s="97"/>
      <c r="AM156" s="106"/>
      <c r="AT156" s="112"/>
    </row>
    <row r="157" spans="3:46" s="55" customFormat="1" ht="19.5" customHeight="1">
      <c r="C157" s="16"/>
      <c r="D157" s="16"/>
      <c r="E157" s="16"/>
      <c r="F157" s="16"/>
      <c r="G157" s="16"/>
      <c r="H157" s="16"/>
      <c r="I157" s="47"/>
      <c r="J157" s="16"/>
      <c r="K157" s="16"/>
      <c r="L157" s="16"/>
      <c r="P157" s="56"/>
      <c r="Q157" s="56"/>
      <c r="R157" s="56"/>
      <c r="S157" s="57"/>
      <c r="T157" s="58"/>
      <c r="U157" s="59"/>
      <c r="V157" s="58"/>
      <c r="W157" s="59"/>
      <c r="X157" s="57"/>
      <c r="Y157" s="57"/>
      <c r="Z157" s="57"/>
      <c r="AA157" s="57"/>
      <c r="AB157" s="57"/>
      <c r="AC157" s="57"/>
      <c r="AD157" s="57"/>
      <c r="AE157" s="97"/>
      <c r="AM157" s="106"/>
      <c r="AT157" s="112"/>
    </row>
    <row r="158" spans="3:46" s="55" customFormat="1" ht="19.5" customHeight="1">
      <c r="C158" s="16"/>
      <c r="D158" s="16"/>
      <c r="E158" s="16"/>
      <c r="F158" s="16"/>
      <c r="G158" s="16"/>
      <c r="H158" s="16"/>
      <c r="I158" s="47"/>
      <c r="J158" s="16"/>
      <c r="K158" s="16"/>
      <c r="L158" s="16"/>
      <c r="P158" s="56"/>
      <c r="Q158" s="56"/>
      <c r="R158" s="56"/>
      <c r="S158" s="57"/>
      <c r="T158" s="58"/>
      <c r="U158" s="59"/>
      <c r="V158" s="58"/>
      <c r="W158" s="59"/>
      <c r="X158" s="57"/>
      <c r="Y158" s="57"/>
      <c r="Z158" s="57"/>
      <c r="AA158" s="57"/>
      <c r="AB158" s="57"/>
      <c r="AC158" s="57"/>
      <c r="AD158" s="57"/>
      <c r="AE158" s="97"/>
      <c r="AM158" s="106"/>
      <c r="AT158" s="112"/>
    </row>
    <row r="159" spans="3:46" s="55" customFormat="1" ht="19.5" customHeight="1">
      <c r="C159" s="16"/>
      <c r="D159" s="16"/>
      <c r="E159" s="16"/>
      <c r="F159" s="16"/>
      <c r="G159" s="16"/>
      <c r="H159" s="16"/>
      <c r="I159" s="47"/>
      <c r="J159" s="16"/>
      <c r="K159" s="16"/>
      <c r="L159" s="16"/>
      <c r="P159" s="56"/>
      <c r="Q159" s="56"/>
      <c r="R159" s="56"/>
      <c r="S159" s="57"/>
      <c r="T159" s="58"/>
      <c r="U159" s="59"/>
      <c r="V159" s="58"/>
      <c r="W159" s="59"/>
      <c r="X159" s="57"/>
      <c r="Y159" s="57"/>
      <c r="Z159" s="57"/>
      <c r="AA159" s="57"/>
      <c r="AB159" s="57"/>
      <c r="AC159" s="57"/>
      <c r="AD159" s="57"/>
      <c r="AE159" s="97"/>
      <c r="AM159" s="106"/>
      <c r="AT159" s="112"/>
    </row>
    <row r="160" spans="3:46" s="55" customFormat="1" ht="19.5" customHeight="1">
      <c r="C160" s="16"/>
      <c r="D160" s="16"/>
      <c r="E160" s="16"/>
      <c r="F160" s="16"/>
      <c r="G160" s="16"/>
      <c r="H160" s="16"/>
      <c r="I160" s="47"/>
      <c r="J160" s="16"/>
      <c r="K160" s="16"/>
      <c r="L160" s="16"/>
      <c r="P160" s="56"/>
      <c r="Q160" s="56"/>
      <c r="R160" s="56"/>
      <c r="S160" s="57"/>
      <c r="T160" s="58"/>
      <c r="U160" s="59"/>
      <c r="V160" s="58"/>
      <c r="W160" s="59"/>
      <c r="X160" s="57"/>
      <c r="Y160" s="57"/>
      <c r="Z160" s="57"/>
      <c r="AA160" s="57"/>
      <c r="AB160" s="57"/>
      <c r="AC160" s="57"/>
      <c r="AD160" s="57"/>
      <c r="AE160" s="97"/>
      <c r="AM160" s="106"/>
      <c r="AT160" s="112"/>
    </row>
    <row r="161" spans="3:46" s="55" customFormat="1" ht="19.5" customHeight="1">
      <c r="C161" s="16"/>
      <c r="D161" s="16"/>
      <c r="E161" s="16"/>
      <c r="F161" s="16"/>
      <c r="G161" s="16"/>
      <c r="H161" s="16"/>
      <c r="I161" s="47"/>
      <c r="J161" s="16"/>
      <c r="K161" s="16"/>
      <c r="L161" s="16"/>
      <c r="P161" s="56"/>
      <c r="Q161" s="56"/>
      <c r="R161" s="56"/>
      <c r="S161" s="57"/>
      <c r="T161" s="58"/>
      <c r="U161" s="59"/>
      <c r="V161" s="58"/>
      <c r="W161" s="59"/>
      <c r="X161" s="57"/>
      <c r="Y161" s="57"/>
      <c r="Z161" s="57"/>
      <c r="AA161" s="57"/>
      <c r="AB161" s="57"/>
      <c r="AC161" s="57"/>
      <c r="AD161" s="57"/>
      <c r="AE161" s="97"/>
      <c r="AM161" s="106"/>
      <c r="AT161" s="112"/>
    </row>
    <row r="162" spans="3:46" s="55" customFormat="1" ht="19.5" customHeight="1">
      <c r="C162" s="16"/>
      <c r="D162" s="16"/>
      <c r="E162" s="16"/>
      <c r="F162" s="16"/>
      <c r="G162" s="16"/>
      <c r="H162" s="16"/>
      <c r="I162" s="47"/>
      <c r="J162" s="16"/>
      <c r="K162" s="16"/>
      <c r="L162" s="16"/>
      <c r="P162" s="56"/>
      <c r="Q162" s="56"/>
      <c r="R162" s="56"/>
      <c r="S162" s="57"/>
      <c r="T162" s="58"/>
      <c r="U162" s="59"/>
      <c r="V162" s="58"/>
      <c r="W162" s="59"/>
      <c r="X162" s="57"/>
      <c r="Y162" s="57"/>
      <c r="Z162" s="57"/>
      <c r="AA162" s="57"/>
      <c r="AB162" s="57"/>
      <c r="AC162" s="57"/>
      <c r="AD162" s="57"/>
      <c r="AE162" s="97"/>
      <c r="AM162" s="106"/>
      <c r="AT162" s="112"/>
    </row>
    <row r="163" spans="3:46" s="55" customFormat="1" ht="19.5" customHeight="1">
      <c r="C163" s="16"/>
      <c r="D163" s="16"/>
      <c r="E163" s="16"/>
      <c r="F163" s="16"/>
      <c r="G163" s="16"/>
      <c r="H163" s="16"/>
      <c r="I163" s="47"/>
      <c r="J163" s="16"/>
      <c r="K163" s="16"/>
      <c r="L163" s="16"/>
      <c r="P163" s="56"/>
      <c r="Q163" s="56"/>
      <c r="R163" s="56"/>
      <c r="S163" s="57"/>
      <c r="T163" s="58"/>
      <c r="U163" s="59"/>
      <c r="V163" s="58"/>
      <c r="W163" s="59"/>
      <c r="X163" s="57"/>
      <c r="Y163" s="57"/>
      <c r="Z163" s="57"/>
      <c r="AA163" s="57"/>
      <c r="AB163" s="57"/>
      <c r="AC163" s="57"/>
      <c r="AD163" s="57"/>
      <c r="AE163" s="97"/>
      <c r="AM163" s="106"/>
      <c r="AT163" s="112"/>
    </row>
    <row r="164" spans="3:46" s="55" customFormat="1" ht="19.5" customHeight="1">
      <c r="C164" s="16"/>
      <c r="D164" s="16"/>
      <c r="E164" s="16"/>
      <c r="F164" s="16"/>
      <c r="G164" s="16"/>
      <c r="H164" s="16"/>
      <c r="I164" s="47"/>
      <c r="J164" s="16"/>
      <c r="K164" s="16"/>
      <c r="L164" s="16"/>
      <c r="P164" s="56"/>
      <c r="Q164" s="56"/>
      <c r="R164" s="56"/>
      <c r="S164" s="57"/>
      <c r="T164" s="58"/>
      <c r="U164" s="59"/>
      <c r="V164" s="58"/>
      <c r="W164" s="59"/>
      <c r="X164" s="57"/>
      <c r="Y164" s="57"/>
      <c r="Z164" s="57"/>
      <c r="AA164" s="57"/>
      <c r="AB164" s="57"/>
      <c r="AC164" s="57"/>
      <c r="AD164" s="57"/>
      <c r="AE164" s="97"/>
      <c r="AM164" s="106"/>
      <c r="AT164" s="112"/>
    </row>
    <row r="165" spans="3:46" s="55" customFormat="1" ht="19.5" customHeight="1">
      <c r="C165" s="16"/>
      <c r="D165" s="16"/>
      <c r="E165" s="16"/>
      <c r="F165" s="16"/>
      <c r="G165" s="16"/>
      <c r="H165" s="16"/>
      <c r="I165" s="47"/>
      <c r="J165" s="16"/>
      <c r="K165" s="16"/>
      <c r="L165" s="16"/>
      <c r="P165" s="56"/>
      <c r="Q165" s="56"/>
      <c r="R165" s="56"/>
      <c r="S165" s="57"/>
      <c r="T165" s="58"/>
      <c r="U165" s="59"/>
      <c r="V165" s="58"/>
      <c r="W165" s="59"/>
      <c r="X165" s="57"/>
      <c r="Y165" s="57"/>
      <c r="Z165" s="57"/>
      <c r="AA165" s="57"/>
      <c r="AB165" s="57"/>
      <c r="AC165" s="57"/>
      <c r="AD165" s="57"/>
      <c r="AE165" s="97"/>
      <c r="AM165" s="106"/>
      <c r="AT165" s="112"/>
    </row>
    <row r="166" spans="3:46" s="55" customFormat="1" ht="19.5" customHeight="1">
      <c r="C166" s="16"/>
      <c r="D166" s="16"/>
      <c r="E166" s="16"/>
      <c r="F166" s="16"/>
      <c r="G166" s="16"/>
      <c r="H166" s="16"/>
      <c r="I166" s="47"/>
      <c r="J166" s="16"/>
      <c r="K166" s="16"/>
      <c r="L166" s="16"/>
      <c r="P166" s="56"/>
      <c r="Q166" s="56"/>
      <c r="R166" s="56"/>
      <c r="S166" s="57"/>
      <c r="T166" s="58"/>
      <c r="U166" s="59"/>
      <c r="V166" s="58"/>
      <c r="W166" s="59"/>
      <c r="X166" s="57"/>
      <c r="Y166" s="57"/>
      <c r="Z166" s="57"/>
      <c r="AA166" s="57"/>
      <c r="AB166" s="57"/>
      <c r="AC166" s="57"/>
      <c r="AD166" s="57"/>
      <c r="AE166" s="97"/>
      <c r="AM166" s="106"/>
      <c r="AT166" s="112"/>
    </row>
    <row r="167" spans="3:46" s="55" customFormat="1" ht="19.5" customHeight="1">
      <c r="C167" s="16"/>
      <c r="D167" s="16"/>
      <c r="E167" s="16"/>
      <c r="F167" s="16"/>
      <c r="G167" s="16"/>
      <c r="H167" s="16"/>
      <c r="I167" s="47"/>
      <c r="J167" s="16"/>
      <c r="K167" s="16"/>
      <c r="L167" s="16"/>
      <c r="P167" s="56"/>
      <c r="Q167" s="56"/>
      <c r="R167" s="56"/>
      <c r="S167" s="57"/>
      <c r="T167" s="58"/>
      <c r="U167" s="59"/>
      <c r="V167" s="58"/>
      <c r="W167" s="59"/>
      <c r="X167" s="57"/>
      <c r="Y167" s="57"/>
      <c r="Z167" s="57"/>
      <c r="AA167" s="57"/>
      <c r="AB167" s="57"/>
      <c r="AC167" s="57"/>
      <c r="AD167" s="57"/>
      <c r="AE167" s="97"/>
      <c r="AM167" s="106"/>
      <c r="AT167" s="112"/>
    </row>
    <row r="168" spans="3:46" s="55" customFormat="1" ht="19.5" customHeight="1">
      <c r="C168" s="16"/>
      <c r="D168" s="16"/>
      <c r="E168" s="16"/>
      <c r="F168" s="16"/>
      <c r="G168" s="16"/>
      <c r="H168" s="16"/>
      <c r="I168" s="47"/>
      <c r="J168" s="16"/>
      <c r="K168" s="16"/>
      <c r="L168" s="16"/>
      <c r="P168" s="56"/>
      <c r="Q168" s="56"/>
      <c r="R168" s="56"/>
      <c r="S168" s="57"/>
      <c r="T168" s="58"/>
      <c r="U168" s="59"/>
      <c r="V168" s="58"/>
      <c r="W168" s="59"/>
      <c r="X168" s="57"/>
      <c r="Y168" s="57"/>
      <c r="Z168" s="57"/>
      <c r="AA168" s="57"/>
      <c r="AB168" s="57"/>
      <c r="AC168" s="57"/>
      <c r="AD168" s="57"/>
      <c r="AE168" s="97"/>
      <c r="AM168" s="106"/>
      <c r="AT168" s="112"/>
    </row>
    <row r="169" spans="3:46" s="55" customFormat="1" ht="19.5" customHeight="1">
      <c r="C169" s="16"/>
      <c r="D169" s="16"/>
      <c r="E169" s="16"/>
      <c r="F169" s="16"/>
      <c r="G169" s="16"/>
      <c r="H169" s="16"/>
      <c r="I169" s="47"/>
      <c r="J169" s="16"/>
      <c r="K169" s="16"/>
      <c r="L169" s="16"/>
      <c r="P169" s="56"/>
      <c r="Q169" s="56"/>
      <c r="R169" s="56"/>
      <c r="S169" s="57"/>
      <c r="T169" s="58"/>
      <c r="U169" s="59"/>
      <c r="V169" s="58"/>
      <c r="W169" s="59"/>
      <c r="X169" s="57"/>
      <c r="Y169" s="57"/>
      <c r="Z169" s="57"/>
      <c r="AA169" s="57"/>
      <c r="AB169" s="57"/>
      <c r="AC169" s="57"/>
      <c r="AD169" s="57"/>
      <c r="AE169" s="97"/>
      <c r="AM169" s="106"/>
      <c r="AT169" s="112"/>
    </row>
    <row r="170" spans="3:46" s="55" customFormat="1" ht="19.5" customHeight="1">
      <c r="C170" s="16"/>
      <c r="D170" s="16"/>
      <c r="E170" s="16"/>
      <c r="F170" s="16"/>
      <c r="G170" s="16"/>
      <c r="H170" s="16"/>
      <c r="I170" s="47"/>
      <c r="J170" s="16"/>
      <c r="K170" s="16"/>
      <c r="L170" s="16"/>
      <c r="P170" s="56"/>
      <c r="Q170" s="56"/>
      <c r="R170" s="56"/>
      <c r="S170" s="57"/>
      <c r="T170" s="58"/>
      <c r="U170" s="59"/>
      <c r="V170" s="58"/>
      <c r="W170" s="59"/>
      <c r="X170" s="57"/>
      <c r="Y170" s="57"/>
      <c r="Z170" s="57"/>
      <c r="AA170" s="57"/>
      <c r="AB170" s="57"/>
      <c r="AC170" s="57"/>
      <c r="AD170" s="57"/>
      <c r="AE170" s="97"/>
      <c r="AM170" s="106"/>
      <c r="AT170" s="112"/>
    </row>
    <row r="171" spans="3:46" s="55" customFormat="1" ht="19.5" customHeight="1">
      <c r="C171" s="16"/>
      <c r="D171" s="16"/>
      <c r="E171" s="16"/>
      <c r="F171" s="16"/>
      <c r="G171" s="16"/>
      <c r="H171" s="16"/>
      <c r="I171" s="47"/>
      <c r="J171" s="16"/>
      <c r="K171" s="16"/>
      <c r="L171" s="16"/>
      <c r="P171" s="56"/>
      <c r="Q171" s="56"/>
      <c r="R171" s="56"/>
      <c r="S171" s="57"/>
      <c r="T171" s="58"/>
      <c r="U171" s="59"/>
      <c r="V171" s="58"/>
      <c r="W171" s="59"/>
      <c r="X171" s="57"/>
      <c r="Y171" s="57"/>
      <c r="Z171" s="57"/>
      <c r="AA171" s="57"/>
      <c r="AB171" s="57"/>
      <c r="AC171" s="57"/>
      <c r="AD171" s="57"/>
      <c r="AE171" s="97"/>
      <c r="AM171" s="106"/>
      <c r="AT171" s="112"/>
    </row>
    <row r="172" spans="3:46" s="55" customFormat="1" ht="19.5" customHeight="1">
      <c r="C172" s="16"/>
      <c r="D172" s="16"/>
      <c r="E172" s="16"/>
      <c r="F172" s="16"/>
      <c r="G172" s="16"/>
      <c r="H172" s="16"/>
      <c r="I172" s="47"/>
      <c r="J172" s="16"/>
      <c r="K172" s="16"/>
      <c r="L172" s="16"/>
      <c r="P172" s="56"/>
      <c r="Q172" s="56"/>
      <c r="R172" s="56"/>
      <c r="S172" s="57"/>
      <c r="T172" s="58"/>
      <c r="U172" s="59"/>
      <c r="V172" s="58"/>
      <c r="W172" s="59"/>
      <c r="X172" s="57"/>
      <c r="Y172" s="57"/>
      <c r="Z172" s="57"/>
      <c r="AA172" s="57"/>
      <c r="AB172" s="57"/>
      <c r="AC172" s="57"/>
      <c r="AD172" s="57"/>
      <c r="AE172" s="97"/>
      <c r="AM172" s="106"/>
      <c r="AT172" s="112"/>
    </row>
    <row r="173" spans="3:46" s="55" customFormat="1" ht="19.5" customHeight="1">
      <c r="C173" s="16"/>
      <c r="D173" s="16"/>
      <c r="E173" s="16"/>
      <c r="F173" s="16"/>
      <c r="G173" s="16"/>
      <c r="H173" s="16"/>
      <c r="I173" s="47"/>
      <c r="J173" s="16"/>
      <c r="K173" s="16"/>
      <c r="L173" s="16"/>
      <c r="P173" s="56"/>
      <c r="Q173" s="56"/>
      <c r="R173" s="56"/>
      <c r="S173" s="57"/>
      <c r="T173" s="58"/>
      <c r="U173" s="59"/>
      <c r="V173" s="58"/>
      <c r="W173" s="59"/>
      <c r="X173" s="57"/>
      <c r="Y173" s="57"/>
      <c r="Z173" s="57"/>
      <c r="AA173" s="57"/>
      <c r="AB173" s="57"/>
      <c r="AC173" s="57"/>
      <c r="AD173" s="57"/>
      <c r="AE173" s="97"/>
      <c r="AM173" s="106"/>
      <c r="AT173" s="112"/>
    </row>
    <row r="174" spans="3:46" s="55" customFormat="1" ht="19.5" customHeight="1">
      <c r="C174" s="16"/>
      <c r="D174" s="16"/>
      <c r="E174" s="16"/>
      <c r="F174" s="16"/>
      <c r="G174" s="16"/>
      <c r="H174" s="16"/>
      <c r="I174" s="47"/>
      <c r="J174" s="16"/>
      <c r="K174" s="16"/>
      <c r="L174" s="16"/>
      <c r="P174" s="56"/>
      <c r="Q174" s="56"/>
      <c r="R174" s="56"/>
      <c r="S174" s="57"/>
      <c r="T174" s="58"/>
      <c r="U174" s="59"/>
      <c r="V174" s="58"/>
      <c r="W174" s="59"/>
      <c r="X174" s="57"/>
      <c r="Y174" s="57"/>
      <c r="Z174" s="57"/>
      <c r="AA174" s="57"/>
      <c r="AB174" s="57"/>
      <c r="AC174" s="57"/>
      <c r="AD174" s="57"/>
      <c r="AE174" s="97"/>
      <c r="AM174" s="106"/>
      <c r="AT174" s="112"/>
    </row>
    <row r="175" spans="3:46" s="55" customFormat="1" ht="19.5" customHeight="1">
      <c r="C175" s="16"/>
      <c r="D175" s="16"/>
      <c r="E175" s="16"/>
      <c r="F175" s="16"/>
      <c r="G175" s="16"/>
      <c r="H175" s="16"/>
      <c r="I175" s="47"/>
      <c r="J175" s="16"/>
      <c r="K175" s="16"/>
      <c r="L175" s="16"/>
      <c r="P175" s="56"/>
      <c r="Q175" s="56"/>
      <c r="R175" s="56"/>
      <c r="S175" s="57"/>
      <c r="T175" s="58"/>
      <c r="U175" s="59"/>
      <c r="V175" s="58"/>
      <c r="W175" s="59"/>
      <c r="X175" s="57"/>
      <c r="Y175" s="57"/>
      <c r="Z175" s="57"/>
      <c r="AA175" s="57"/>
      <c r="AB175" s="57"/>
      <c r="AC175" s="57"/>
      <c r="AD175" s="57"/>
      <c r="AE175" s="97"/>
      <c r="AM175" s="106"/>
      <c r="AT175" s="112"/>
    </row>
    <row r="176" spans="3:46" s="55" customFormat="1" ht="19.5" customHeight="1">
      <c r="C176" s="16"/>
      <c r="D176" s="16"/>
      <c r="E176" s="16"/>
      <c r="F176" s="16"/>
      <c r="G176" s="16"/>
      <c r="H176" s="16"/>
      <c r="I176" s="47"/>
      <c r="J176" s="16"/>
      <c r="K176" s="16"/>
      <c r="L176" s="16"/>
      <c r="P176" s="56"/>
      <c r="Q176" s="56"/>
      <c r="R176" s="56"/>
      <c r="S176" s="57"/>
      <c r="T176" s="58"/>
      <c r="U176" s="59"/>
      <c r="V176" s="58"/>
      <c r="W176" s="59"/>
      <c r="X176" s="57"/>
      <c r="Y176" s="57"/>
      <c r="Z176" s="57"/>
      <c r="AA176" s="57"/>
      <c r="AB176" s="57"/>
      <c r="AC176" s="57"/>
      <c r="AD176" s="57"/>
      <c r="AE176" s="97"/>
      <c r="AM176" s="106"/>
      <c r="AT176" s="112"/>
    </row>
    <row r="177" spans="3:46" s="55" customFormat="1" ht="19.5" customHeight="1">
      <c r="C177" s="16"/>
      <c r="D177" s="16"/>
      <c r="E177" s="16"/>
      <c r="F177" s="16"/>
      <c r="G177" s="16"/>
      <c r="H177" s="16"/>
      <c r="I177" s="47"/>
      <c r="J177" s="16"/>
      <c r="K177" s="16"/>
      <c r="L177" s="16"/>
      <c r="P177" s="56"/>
      <c r="Q177" s="56"/>
      <c r="R177" s="56"/>
      <c r="S177" s="57"/>
      <c r="T177" s="58"/>
      <c r="U177" s="59"/>
      <c r="V177" s="58"/>
      <c r="W177" s="59"/>
      <c r="X177" s="57"/>
      <c r="Y177" s="57"/>
      <c r="Z177" s="57"/>
      <c r="AA177" s="57"/>
      <c r="AB177" s="57"/>
      <c r="AC177" s="57"/>
      <c r="AD177" s="57"/>
      <c r="AE177" s="97"/>
      <c r="AM177" s="106"/>
      <c r="AT177" s="112"/>
    </row>
    <row r="178" spans="3:46" s="55" customFormat="1" ht="19.5" customHeight="1">
      <c r="C178" s="16"/>
      <c r="D178" s="16"/>
      <c r="E178" s="16"/>
      <c r="F178" s="16"/>
      <c r="G178" s="16"/>
      <c r="H178" s="16"/>
      <c r="I178" s="47"/>
      <c r="J178" s="16"/>
      <c r="K178" s="16"/>
      <c r="L178" s="16"/>
      <c r="P178" s="56"/>
      <c r="Q178" s="56"/>
      <c r="R178" s="56"/>
      <c r="S178" s="57"/>
      <c r="T178" s="58"/>
      <c r="U178" s="59"/>
      <c r="V178" s="58"/>
      <c r="W178" s="59"/>
      <c r="X178" s="57"/>
      <c r="Y178" s="57"/>
      <c r="Z178" s="57"/>
      <c r="AA178" s="57"/>
      <c r="AB178" s="57"/>
      <c r="AC178" s="57"/>
      <c r="AD178" s="57"/>
      <c r="AE178" s="97"/>
      <c r="AM178" s="106"/>
      <c r="AT178" s="112"/>
    </row>
    <row r="179" spans="3:46" s="55" customFormat="1" ht="19.5" customHeight="1">
      <c r="C179" s="16"/>
      <c r="D179" s="16"/>
      <c r="E179" s="16"/>
      <c r="F179" s="16"/>
      <c r="G179" s="16"/>
      <c r="H179" s="16"/>
      <c r="I179" s="47"/>
      <c r="J179" s="16"/>
      <c r="K179" s="16"/>
      <c r="L179" s="16"/>
      <c r="P179" s="56"/>
      <c r="Q179" s="56"/>
      <c r="R179" s="56"/>
      <c r="S179" s="57"/>
      <c r="T179" s="58"/>
      <c r="U179" s="59"/>
      <c r="V179" s="58"/>
      <c r="W179" s="59"/>
      <c r="X179" s="57"/>
      <c r="Y179" s="57"/>
      <c r="Z179" s="57"/>
      <c r="AA179" s="57"/>
      <c r="AB179" s="57"/>
      <c r="AC179" s="57"/>
      <c r="AD179" s="57"/>
      <c r="AE179" s="97"/>
      <c r="AM179" s="106"/>
      <c r="AT179" s="112"/>
    </row>
    <row r="180" spans="3:46" s="55" customFormat="1" ht="19.5" customHeight="1">
      <c r="C180" s="16"/>
      <c r="D180" s="16"/>
      <c r="E180" s="16"/>
      <c r="F180" s="16"/>
      <c r="G180" s="16"/>
      <c r="H180" s="16"/>
      <c r="I180" s="47"/>
      <c r="J180" s="16"/>
      <c r="K180" s="16"/>
      <c r="L180" s="16"/>
      <c r="P180" s="56"/>
      <c r="Q180" s="56"/>
      <c r="R180" s="56"/>
      <c r="S180" s="57"/>
      <c r="T180" s="58"/>
      <c r="U180" s="59"/>
      <c r="V180" s="58"/>
      <c r="W180" s="59"/>
      <c r="X180" s="57"/>
      <c r="Y180" s="57"/>
      <c r="Z180" s="57"/>
      <c r="AA180" s="57"/>
      <c r="AB180" s="57"/>
      <c r="AC180" s="57"/>
      <c r="AD180" s="57"/>
      <c r="AE180" s="97"/>
      <c r="AM180" s="106"/>
      <c r="AT180" s="112"/>
    </row>
    <row r="181" spans="3:46" s="55" customFormat="1" ht="19.5" customHeight="1">
      <c r="C181" s="16"/>
      <c r="D181" s="16"/>
      <c r="E181" s="16"/>
      <c r="F181" s="16"/>
      <c r="G181" s="16"/>
      <c r="H181" s="16"/>
      <c r="I181" s="47"/>
      <c r="J181" s="16"/>
      <c r="K181" s="16"/>
      <c r="L181" s="16"/>
      <c r="P181" s="56"/>
      <c r="Q181" s="56"/>
      <c r="R181" s="56"/>
      <c r="S181" s="57"/>
      <c r="T181" s="58"/>
      <c r="U181" s="59"/>
      <c r="V181" s="58"/>
      <c r="W181" s="59"/>
      <c r="X181" s="57"/>
      <c r="Y181" s="57"/>
      <c r="Z181" s="57"/>
      <c r="AA181" s="57"/>
      <c r="AB181" s="57"/>
      <c r="AC181" s="57"/>
      <c r="AD181" s="57"/>
      <c r="AE181" s="97"/>
      <c r="AM181" s="106"/>
      <c r="AT181" s="112"/>
    </row>
    <row r="182" spans="3:46" s="55" customFormat="1" ht="19.5" customHeight="1">
      <c r="C182" s="16"/>
      <c r="D182" s="16"/>
      <c r="E182" s="16"/>
      <c r="F182" s="16"/>
      <c r="G182" s="16"/>
      <c r="H182" s="16"/>
      <c r="I182" s="47"/>
      <c r="J182" s="16"/>
      <c r="K182" s="16"/>
      <c r="L182" s="16"/>
      <c r="P182" s="56"/>
      <c r="Q182" s="56"/>
      <c r="R182" s="56"/>
      <c r="S182" s="57"/>
      <c r="T182" s="58"/>
      <c r="U182" s="59"/>
      <c r="V182" s="58"/>
      <c r="W182" s="59"/>
      <c r="X182" s="57"/>
      <c r="Y182" s="57"/>
      <c r="Z182" s="57"/>
      <c r="AA182" s="57"/>
      <c r="AB182" s="57"/>
      <c r="AC182" s="57"/>
      <c r="AD182" s="57"/>
      <c r="AE182" s="97"/>
      <c r="AM182" s="106"/>
      <c r="AT182" s="112"/>
    </row>
    <row r="183" spans="3:46" s="55" customFormat="1" ht="19.5" customHeight="1">
      <c r="C183" s="16"/>
      <c r="D183" s="16"/>
      <c r="E183" s="16"/>
      <c r="F183" s="16"/>
      <c r="G183" s="16"/>
      <c r="H183" s="16"/>
      <c r="I183" s="47"/>
      <c r="J183" s="16"/>
      <c r="K183" s="16"/>
      <c r="L183" s="16"/>
      <c r="P183" s="56"/>
      <c r="Q183" s="56"/>
      <c r="R183" s="56"/>
      <c r="S183" s="57"/>
      <c r="T183" s="58"/>
      <c r="U183" s="59"/>
      <c r="V183" s="58"/>
      <c r="W183" s="59"/>
      <c r="X183" s="57"/>
      <c r="Y183" s="57"/>
      <c r="Z183" s="57"/>
      <c r="AA183" s="57"/>
      <c r="AB183" s="57"/>
      <c r="AC183" s="57"/>
      <c r="AD183" s="57"/>
      <c r="AE183" s="97"/>
      <c r="AM183" s="106"/>
      <c r="AT183" s="112"/>
    </row>
    <row r="184" spans="3:46" s="55" customFormat="1" ht="19.5" customHeight="1">
      <c r="C184" s="16"/>
      <c r="D184" s="16"/>
      <c r="E184" s="16"/>
      <c r="F184" s="16"/>
      <c r="G184" s="16"/>
      <c r="H184" s="16"/>
      <c r="I184" s="47"/>
      <c r="J184" s="16"/>
      <c r="K184" s="16"/>
      <c r="L184" s="16"/>
      <c r="P184" s="56"/>
      <c r="Q184" s="56"/>
      <c r="R184" s="56"/>
      <c r="S184" s="57"/>
      <c r="T184" s="58"/>
      <c r="U184" s="59"/>
      <c r="V184" s="58"/>
      <c r="W184" s="59"/>
      <c r="X184" s="57"/>
      <c r="Y184" s="57"/>
      <c r="Z184" s="57"/>
      <c r="AA184" s="57"/>
      <c r="AB184" s="57"/>
      <c r="AC184" s="57"/>
      <c r="AD184" s="57"/>
      <c r="AE184" s="97"/>
      <c r="AM184" s="106"/>
      <c r="AT184" s="112"/>
    </row>
    <row r="185" spans="3:46" s="55" customFormat="1" ht="19.5" customHeight="1">
      <c r="C185" s="16"/>
      <c r="D185" s="16"/>
      <c r="E185" s="16"/>
      <c r="F185" s="16"/>
      <c r="G185" s="16"/>
      <c r="H185" s="16"/>
      <c r="I185" s="47"/>
      <c r="J185" s="16"/>
      <c r="K185" s="16"/>
      <c r="L185" s="16"/>
      <c r="P185" s="56"/>
      <c r="Q185" s="56"/>
      <c r="R185" s="56"/>
      <c r="S185" s="57"/>
      <c r="T185" s="58"/>
      <c r="U185" s="59"/>
      <c r="V185" s="58"/>
      <c r="W185" s="59"/>
      <c r="X185" s="57"/>
      <c r="Y185" s="57"/>
      <c r="Z185" s="57"/>
      <c r="AA185" s="57"/>
      <c r="AB185" s="57"/>
      <c r="AC185" s="57"/>
      <c r="AD185" s="57"/>
      <c r="AE185" s="97"/>
      <c r="AM185" s="106"/>
      <c r="AT185" s="112"/>
    </row>
    <row r="186" spans="3:46" s="55" customFormat="1" ht="19.5" customHeight="1">
      <c r="C186" s="16"/>
      <c r="D186" s="16"/>
      <c r="E186" s="16"/>
      <c r="F186" s="16"/>
      <c r="G186" s="16"/>
      <c r="H186" s="16"/>
      <c r="I186" s="47"/>
      <c r="J186" s="16"/>
      <c r="K186" s="16"/>
      <c r="L186" s="16"/>
      <c r="P186" s="56"/>
      <c r="Q186" s="56"/>
      <c r="R186" s="56"/>
      <c r="S186" s="57"/>
      <c r="T186" s="58"/>
      <c r="U186" s="59"/>
      <c r="V186" s="58"/>
      <c r="W186" s="59"/>
      <c r="X186" s="57"/>
      <c r="Y186" s="57"/>
      <c r="Z186" s="57"/>
      <c r="AA186" s="57"/>
      <c r="AB186" s="57"/>
      <c r="AC186" s="57"/>
      <c r="AD186" s="57"/>
      <c r="AE186" s="97"/>
      <c r="AM186" s="106"/>
      <c r="AT186" s="112"/>
    </row>
    <row r="187" spans="3:46" s="55" customFormat="1" ht="19.5" customHeight="1">
      <c r="C187" s="16"/>
      <c r="D187" s="16"/>
      <c r="E187" s="16"/>
      <c r="F187" s="16"/>
      <c r="G187" s="16"/>
      <c r="H187" s="16"/>
      <c r="I187" s="47"/>
      <c r="J187" s="16"/>
      <c r="K187" s="16"/>
      <c r="L187" s="16"/>
      <c r="P187" s="56"/>
      <c r="Q187" s="56"/>
      <c r="R187" s="56"/>
      <c r="S187" s="57"/>
      <c r="T187" s="58"/>
      <c r="U187" s="59"/>
      <c r="V187" s="58"/>
      <c r="W187" s="59"/>
      <c r="X187" s="57"/>
      <c r="Y187" s="57"/>
      <c r="Z187" s="57"/>
      <c r="AA187" s="57"/>
      <c r="AB187" s="57"/>
      <c r="AC187" s="57"/>
      <c r="AD187" s="57"/>
      <c r="AE187" s="97"/>
      <c r="AM187" s="106"/>
      <c r="AT187" s="112"/>
    </row>
    <row r="188" spans="3:46" s="55" customFormat="1" ht="19.5" customHeight="1">
      <c r="C188" s="16"/>
      <c r="D188" s="16"/>
      <c r="E188" s="16"/>
      <c r="F188" s="16"/>
      <c r="G188" s="16"/>
      <c r="H188" s="16"/>
      <c r="I188" s="47"/>
      <c r="J188" s="16"/>
      <c r="K188" s="16"/>
      <c r="L188" s="16"/>
      <c r="P188" s="56"/>
      <c r="Q188" s="56"/>
      <c r="R188" s="56"/>
      <c r="S188" s="57"/>
      <c r="T188" s="58"/>
      <c r="U188" s="59"/>
      <c r="V188" s="58"/>
      <c r="W188" s="59"/>
      <c r="X188" s="57"/>
      <c r="Y188" s="57"/>
      <c r="Z188" s="57"/>
      <c r="AA188" s="57"/>
      <c r="AB188" s="57"/>
      <c r="AC188" s="57"/>
      <c r="AD188" s="57"/>
      <c r="AE188" s="97"/>
      <c r="AM188" s="106"/>
      <c r="AT188" s="112"/>
    </row>
    <row r="189" spans="3:46" s="55" customFormat="1" ht="19.5" customHeight="1">
      <c r="C189" s="16"/>
      <c r="D189" s="16"/>
      <c r="E189" s="16"/>
      <c r="F189" s="16"/>
      <c r="G189" s="16"/>
      <c r="H189" s="16"/>
      <c r="I189" s="47"/>
      <c r="J189" s="16"/>
      <c r="K189" s="16"/>
      <c r="L189" s="16"/>
      <c r="P189" s="56"/>
      <c r="Q189" s="56"/>
      <c r="R189" s="56"/>
      <c r="S189" s="57"/>
      <c r="T189" s="58"/>
      <c r="U189" s="59"/>
      <c r="V189" s="58"/>
      <c r="W189" s="59"/>
      <c r="X189" s="57"/>
      <c r="Y189" s="57"/>
      <c r="Z189" s="57"/>
      <c r="AA189" s="57"/>
      <c r="AB189" s="57"/>
      <c r="AC189" s="57"/>
      <c r="AD189" s="57"/>
      <c r="AE189" s="97"/>
      <c r="AM189" s="106"/>
      <c r="AT189" s="112"/>
    </row>
    <row r="190" spans="3:46" s="55" customFormat="1" ht="19.5" customHeight="1">
      <c r="C190" s="16"/>
      <c r="D190" s="16"/>
      <c r="E190" s="16"/>
      <c r="F190" s="16"/>
      <c r="G190" s="16"/>
      <c r="H190" s="16"/>
      <c r="I190" s="47"/>
      <c r="J190" s="16"/>
      <c r="K190" s="16"/>
      <c r="L190" s="16"/>
      <c r="P190" s="56"/>
      <c r="Q190" s="56"/>
      <c r="R190" s="56"/>
      <c r="S190" s="57"/>
      <c r="T190" s="58"/>
      <c r="U190" s="59"/>
      <c r="V190" s="58"/>
      <c r="W190" s="59"/>
      <c r="X190" s="57"/>
      <c r="Y190" s="57"/>
      <c r="Z190" s="57"/>
      <c r="AA190" s="57"/>
      <c r="AB190" s="57"/>
      <c r="AC190" s="57"/>
      <c r="AD190" s="57"/>
      <c r="AE190" s="97"/>
      <c r="AM190" s="106"/>
      <c r="AT190" s="112"/>
    </row>
    <row r="191" spans="3:46" s="55" customFormat="1" ht="19.5" customHeight="1">
      <c r="C191" s="16"/>
      <c r="D191" s="16"/>
      <c r="E191" s="16"/>
      <c r="F191" s="16"/>
      <c r="G191" s="16"/>
      <c r="H191" s="16"/>
      <c r="I191" s="47"/>
      <c r="J191" s="16"/>
      <c r="K191" s="16"/>
      <c r="L191" s="16"/>
      <c r="P191" s="56"/>
      <c r="Q191" s="56"/>
      <c r="R191" s="56"/>
      <c r="S191" s="57"/>
      <c r="T191" s="58"/>
      <c r="U191" s="59"/>
      <c r="V191" s="58"/>
      <c r="W191" s="59"/>
      <c r="X191" s="57"/>
      <c r="Y191" s="57"/>
      <c r="Z191" s="57"/>
      <c r="AA191" s="57"/>
      <c r="AB191" s="57"/>
      <c r="AC191" s="57"/>
      <c r="AD191" s="57"/>
      <c r="AE191" s="97"/>
      <c r="AM191" s="106"/>
      <c r="AT191" s="112"/>
    </row>
    <row r="192" spans="3:46" s="55" customFormat="1" ht="19.5" customHeight="1">
      <c r="C192" s="16"/>
      <c r="D192" s="16"/>
      <c r="E192" s="16"/>
      <c r="F192" s="16"/>
      <c r="G192" s="16"/>
      <c r="H192" s="16"/>
      <c r="I192" s="47"/>
      <c r="J192" s="16"/>
      <c r="K192" s="16"/>
      <c r="L192" s="16"/>
      <c r="P192" s="56"/>
      <c r="Q192" s="56"/>
      <c r="R192" s="56"/>
      <c r="S192" s="57"/>
      <c r="T192" s="58"/>
      <c r="U192" s="59"/>
      <c r="V192" s="58"/>
      <c r="W192" s="59"/>
      <c r="X192" s="57"/>
      <c r="Y192" s="57"/>
      <c r="Z192" s="57"/>
      <c r="AA192" s="57"/>
      <c r="AB192" s="57"/>
      <c r="AC192" s="57"/>
      <c r="AD192" s="57"/>
      <c r="AE192" s="97"/>
      <c r="AM192" s="106"/>
      <c r="AT192" s="112"/>
    </row>
    <row r="193" spans="3:46" s="55" customFormat="1" ht="19.5" customHeight="1">
      <c r="C193" s="16"/>
      <c r="D193" s="16"/>
      <c r="E193" s="16"/>
      <c r="F193" s="16"/>
      <c r="G193" s="16"/>
      <c r="H193" s="16"/>
      <c r="I193" s="47"/>
      <c r="J193" s="16"/>
      <c r="K193" s="16"/>
      <c r="L193" s="16"/>
      <c r="P193" s="56"/>
      <c r="Q193" s="56"/>
      <c r="R193" s="56"/>
      <c r="S193" s="57"/>
      <c r="T193" s="58"/>
      <c r="U193" s="59"/>
      <c r="V193" s="58"/>
      <c r="W193" s="59"/>
      <c r="X193" s="57"/>
      <c r="Y193" s="57"/>
      <c r="Z193" s="57"/>
      <c r="AA193" s="57"/>
      <c r="AB193" s="57"/>
      <c r="AC193" s="57"/>
      <c r="AD193" s="57"/>
      <c r="AE193" s="97"/>
      <c r="AM193" s="106"/>
      <c r="AT193" s="112"/>
    </row>
    <row r="194" spans="3:46" s="55" customFormat="1" ht="19.5" customHeight="1">
      <c r="C194" s="16"/>
      <c r="D194" s="16"/>
      <c r="E194" s="16"/>
      <c r="F194" s="16"/>
      <c r="G194" s="16"/>
      <c r="H194" s="16"/>
      <c r="I194" s="47"/>
      <c r="J194" s="16"/>
      <c r="K194" s="16"/>
      <c r="L194" s="16"/>
      <c r="P194" s="56"/>
      <c r="Q194" s="56"/>
      <c r="R194" s="56"/>
      <c r="S194" s="57"/>
      <c r="T194" s="58"/>
      <c r="U194" s="59"/>
      <c r="V194" s="58"/>
      <c r="W194" s="59"/>
      <c r="X194" s="57"/>
      <c r="Y194" s="57"/>
      <c r="Z194" s="57"/>
      <c r="AA194" s="57"/>
      <c r="AB194" s="57"/>
      <c r="AC194" s="57"/>
      <c r="AD194" s="57"/>
      <c r="AE194" s="97"/>
      <c r="AM194" s="106"/>
      <c r="AT194" s="112"/>
    </row>
    <row r="195" spans="3:46" s="55" customFormat="1" ht="19.5" customHeight="1">
      <c r="C195" s="16"/>
      <c r="D195" s="16"/>
      <c r="E195" s="16"/>
      <c r="F195" s="16"/>
      <c r="G195" s="16"/>
      <c r="H195" s="16"/>
      <c r="I195" s="47"/>
      <c r="J195" s="16"/>
      <c r="K195" s="16"/>
      <c r="L195" s="16"/>
      <c r="P195" s="56"/>
      <c r="Q195" s="56"/>
      <c r="R195" s="56"/>
      <c r="S195" s="57"/>
      <c r="T195" s="58"/>
      <c r="U195" s="59"/>
      <c r="V195" s="58"/>
      <c r="W195" s="59"/>
      <c r="X195" s="57"/>
      <c r="Y195" s="57"/>
      <c r="Z195" s="57"/>
      <c r="AA195" s="57"/>
      <c r="AB195" s="57"/>
      <c r="AC195" s="57"/>
      <c r="AD195" s="57"/>
      <c r="AE195" s="97"/>
      <c r="AM195" s="106"/>
      <c r="AT195" s="112"/>
    </row>
    <row r="196" spans="3:46" s="55" customFormat="1" ht="19.5" customHeight="1">
      <c r="C196" s="16"/>
      <c r="D196" s="16"/>
      <c r="E196" s="16"/>
      <c r="F196" s="16"/>
      <c r="G196" s="16"/>
      <c r="H196" s="16"/>
      <c r="I196" s="47"/>
      <c r="J196" s="16"/>
      <c r="K196" s="16"/>
      <c r="L196" s="16"/>
      <c r="P196" s="56"/>
      <c r="Q196" s="56"/>
      <c r="R196" s="56"/>
      <c r="S196" s="57"/>
      <c r="T196" s="58"/>
      <c r="U196" s="59"/>
      <c r="V196" s="58"/>
      <c r="W196" s="59"/>
      <c r="X196" s="57"/>
      <c r="Y196" s="57"/>
      <c r="Z196" s="57"/>
      <c r="AA196" s="57"/>
      <c r="AB196" s="57"/>
      <c r="AC196" s="57"/>
      <c r="AD196" s="57"/>
      <c r="AE196" s="97"/>
      <c r="AM196" s="106"/>
      <c r="AT196" s="112"/>
    </row>
    <row r="197" spans="3:46" s="55" customFormat="1" ht="19.5" customHeight="1">
      <c r="C197" s="16"/>
      <c r="D197" s="16"/>
      <c r="E197" s="16"/>
      <c r="F197" s="16"/>
      <c r="G197" s="16"/>
      <c r="H197" s="16"/>
      <c r="I197" s="47"/>
      <c r="J197" s="16"/>
      <c r="K197" s="16"/>
      <c r="L197" s="16"/>
      <c r="P197" s="56"/>
      <c r="Q197" s="56"/>
      <c r="R197" s="56"/>
      <c r="S197" s="57"/>
      <c r="T197" s="58"/>
      <c r="U197" s="59"/>
      <c r="V197" s="58"/>
      <c r="W197" s="59"/>
      <c r="X197" s="57"/>
      <c r="Y197" s="57"/>
      <c r="Z197" s="57"/>
      <c r="AA197" s="57"/>
      <c r="AB197" s="57"/>
      <c r="AC197" s="57"/>
      <c r="AD197" s="57"/>
      <c r="AE197" s="97"/>
      <c r="AM197" s="106"/>
      <c r="AT197" s="112"/>
    </row>
    <row r="198" spans="3:46" s="55" customFormat="1" ht="19.5" customHeight="1">
      <c r="C198" s="16"/>
      <c r="D198" s="16"/>
      <c r="E198" s="16"/>
      <c r="F198" s="16"/>
      <c r="G198" s="16"/>
      <c r="H198" s="16"/>
      <c r="I198" s="47"/>
      <c r="J198" s="16"/>
      <c r="K198" s="16"/>
      <c r="L198" s="16"/>
      <c r="P198" s="56"/>
      <c r="Q198" s="56"/>
      <c r="R198" s="56"/>
      <c r="S198" s="57"/>
      <c r="T198" s="58"/>
      <c r="U198" s="59"/>
      <c r="V198" s="58"/>
      <c r="W198" s="59"/>
      <c r="X198" s="57"/>
      <c r="Y198" s="57"/>
      <c r="Z198" s="57"/>
      <c r="AA198" s="57"/>
      <c r="AB198" s="57"/>
      <c r="AC198" s="57"/>
      <c r="AD198" s="57"/>
      <c r="AE198" s="97"/>
      <c r="AM198" s="106"/>
      <c r="AT198" s="112"/>
    </row>
    <row r="199" spans="3:46" s="55" customFormat="1" ht="19.5" customHeight="1">
      <c r="C199" s="16"/>
      <c r="D199" s="16"/>
      <c r="E199" s="16"/>
      <c r="F199" s="16"/>
      <c r="G199" s="16"/>
      <c r="H199" s="16"/>
      <c r="I199" s="47"/>
      <c r="J199" s="16"/>
      <c r="K199" s="16"/>
      <c r="L199" s="16"/>
      <c r="P199" s="56"/>
      <c r="Q199" s="56"/>
      <c r="R199" s="56"/>
      <c r="S199" s="57"/>
      <c r="T199" s="58"/>
      <c r="U199" s="59"/>
      <c r="V199" s="58"/>
      <c r="W199" s="59"/>
      <c r="X199" s="57"/>
      <c r="Y199" s="57"/>
      <c r="Z199" s="57"/>
      <c r="AA199" s="57"/>
      <c r="AB199" s="57"/>
      <c r="AC199" s="57"/>
      <c r="AD199" s="57"/>
      <c r="AE199" s="97"/>
      <c r="AM199" s="106"/>
      <c r="AT199" s="112"/>
    </row>
    <row r="200" spans="3:46" s="55" customFormat="1" ht="19.5" customHeight="1">
      <c r="C200" s="16"/>
      <c r="D200" s="16"/>
      <c r="E200" s="16"/>
      <c r="F200" s="16"/>
      <c r="G200" s="16"/>
      <c r="H200" s="16"/>
      <c r="I200" s="47"/>
      <c r="J200" s="16"/>
      <c r="K200" s="16"/>
      <c r="L200" s="16"/>
      <c r="P200" s="56"/>
      <c r="Q200" s="56"/>
      <c r="R200" s="56"/>
      <c r="S200" s="57"/>
      <c r="T200" s="58"/>
      <c r="U200" s="59"/>
      <c r="V200" s="58"/>
      <c r="W200" s="59"/>
      <c r="X200" s="57"/>
      <c r="Y200" s="57"/>
      <c r="Z200" s="57"/>
      <c r="AA200" s="57"/>
      <c r="AB200" s="57"/>
      <c r="AC200" s="57"/>
      <c r="AD200" s="57"/>
      <c r="AE200" s="97"/>
      <c r="AM200" s="106"/>
      <c r="AT200" s="112"/>
    </row>
    <row r="201" spans="3:46" s="55" customFormat="1" ht="19.5" customHeight="1">
      <c r="C201" s="16"/>
      <c r="D201" s="16"/>
      <c r="E201" s="16"/>
      <c r="F201" s="16"/>
      <c r="G201" s="16"/>
      <c r="H201" s="16"/>
      <c r="I201" s="47"/>
      <c r="J201" s="16"/>
      <c r="K201" s="16"/>
      <c r="L201" s="16"/>
      <c r="P201" s="56"/>
      <c r="Q201" s="56"/>
      <c r="R201" s="56"/>
      <c r="S201" s="57"/>
      <c r="T201" s="58"/>
      <c r="U201" s="59"/>
      <c r="V201" s="58"/>
      <c r="W201" s="59"/>
      <c r="X201" s="57"/>
      <c r="Y201" s="57"/>
      <c r="Z201" s="57"/>
      <c r="AA201" s="57"/>
      <c r="AB201" s="57"/>
      <c r="AC201" s="57"/>
      <c r="AD201" s="57"/>
      <c r="AE201" s="97"/>
      <c r="AM201" s="106"/>
      <c r="AT201" s="112"/>
    </row>
    <row r="202" spans="3:46" s="55" customFormat="1" ht="19.5" customHeight="1">
      <c r="C202" s="16"/>
      <c r="D202" s="16"/>
      <c r="E202" s="16"/>
      <c r="F202" s="16"/>
      <c r="G202" s="16"/>
      <c r="H202" s="16"/>
      <c r="I202" s="47"/>
      <c r="J202" s="16"/>
      <c r="K202" s="16"/>
      <c r="L202" s="16"/>
      <c r="P202" s="56"/>
      <c r="Q202" s="56"/>
      <c r="R202" s="56"/>
      <c r="S202" s="57"/>
      <c r="T202" s="58"/>
      <c r="U202" s="59"/>
      <c r="V202" s="58"/>
      <c r="W202" s="59"/>
      <c r="X202" s="57"/>
      <c r="Y202" s="57"/>
      <c r="Z202" s="57"/>
      <c r="AA202" s="57"/>
      <c r="AB202" s="57"/>
      <c r="AC202" s="57"/>
      <c r="AD202" s="57"/>
      <c r="AE202" s="97"/>
      <c r="AM202" s="106"/>
      <c r="AT202" s="112"/>
    </row>
    <row r="203" spans="3:46" s="55" customFormat="1" ht="19.5" customHeight="1">
      <c r="C203" s="16"/>
      <c r="D203" s="16"/>
      <c r="E203" s="16"/>
      <c r="F203" s="16"/>
      <c r="G203" s="16"/>
      <c r="H203" s="16"/>
      <c r="I203" s="47"/>
      <c r="J203" s="16"/>
      <c r="K203" s="16"/>
      <c r="L203" s="16"/>
      <c r="P203" s="56"/>
      <c r="Q203" s="56"/>
      <c r="R203" s="56"/>
      <c r="S203" s="57"/>
      <c r="T203" s="58"/>
      <c r="U203" s="59"/>
      <c r="V203" s="58"/>
      <c r="W203" s="59"/>
      <c r="X203" s="57"/>
      <c r="Y203" s="57"/>
      <c r="Z203" s="57"/>
      <c r="AA203" s="57"/>
      <c r="AB203" s="57"/>
      <c r="AC203" s="57"/>
      <c r="AD203" s="57"/>
      <c r="AE203" s="97"/>
      <c r="AM203" s="106"/>
      <c r="AT203" s="112"/>
    </row>
    <row r="204" spans="3:46" s="55" customFormat="1" ht="19.5" customHeight="1">
      <c r="C204" s="16"/>
      <c r="D204" s="16"/>
      <c r="E204" s="16"/>
      <c r="F204" s="16"/>
      <c r="G204" s="16"/>
      <c r="H204" s="16"/>
      <c r="I204" s="47"/>
      <c r="J204" s="16"/>
      <c r="K204" s="16"/>
      <c r="L204" s="16"/>
      <c r="P204" s="56"/>
      <c r="Q204" s="56"/>
      <c r="R204" s="56"/>
      <c r="S204" s="57"/>
      <c r="T204" s="58"/>
      <c r="U204" s="59"/>
      <c r="V204" s="58"/>
      <c r="W204" s="59"/>
      <c r="X204" s="57"/>
      <c r="Y204" s="57"/>
      <c r="Z204" s="57"/>
      <c r="AA204" s="57"/>
      <c r="AB204" s="57"/>
      <c r="AC204" s="57"/>
      <c r="AD204" s="57"/>
      <c r="AE204" s="97"/>
      <c r="AM204" s="106"/>
      <c r="AT204" s="112"/>
    </row>
    <row r="205" spans="3:46" s="55" customFormat="1" ht="19.5" customHeight="1">
      <c r="C205" s="16"/>
      <c r="D205" s="16"/>
      <c r="E205" s="16"/>
      <c r="F205" s="16"/>
      <c r="G205" s="16"/>
      <c r="H205" s="16"/>
      <c r="I205" s="47"/>
      <c r="J205" s="16"/>
      <c r="K205" s="16"/>
      <c r="L205" s="16"/>
      <c r="P205" s="56"/>
      <c r="Q205" s="56"/>
      <c r="R205" s="56"/>
      <c r="S205" s="57"/>
      <c r="T205" s="58"/>
      <c r="U205" s="59"/>
      <c r="V205" s="58"/>
      <c r="W205" s="59"/>
      <c r="X205" s="57"/>
      <c r="Y205" s="57"/>
      <c r="Z205" s="57"/>
      <c r="AA205" s="57"/>
      <c r="AB205" s="57"/>
      <c r="AC205" s="57"/>
      <c r="AD205" s="57"/>
      <c r="AE205" s="97"/>
      <c r="AM205" s="106"/>
      <c r="AT205" s="112"/>
    </row>
    <row r="206" spans="3:46" s="55" customFormat="1" ht="19.5" customHeight="1">
      <c r="C206" s="16"/>
      <c r="D206" s="16"/>
      <c r="E206" s="16"/>
      <c r="F206" s="16"/>
      <c r="G206" s="16"/>
      <c r="H206" s="16"/>
      <c r="I206" s="47"/>
      <c r="J206" s="16"/>
      <c r="K206" s="16"/>
      <c r="L206" s="16"/>
      <c r="P206" s="56"/>
      <c r="Q206" s="56"/>
      <c r="R206" s="56"/>
      <c r="S206" s="57"/>
      <c r="T206" s="58"/>
      <c r="U206" s="59"/>
      <c r="V206" s="58"/>
      <c r="W206" s="59"/>
      <c r="X206" s="57"/>
      <c r="Y206" s="57"/>
      <c r="Z206" s="57"/>
      <c r="AA206" s="57"/>
      <c r="AB206" s="57"/>
      <c r="AC206" s="57"/>
      <c r="AD206" s="57"/>
      <c r="AE206" s="97"/>
      <c r="AM206" s="106"/>
      <c r="AT206" s="112"/>
    </row>
    <row r="207" spans="3:46" s="55" customFormat="1" ht="19.5" customHeight="1">
      <c r="C207" s="16"/>
      <c r="D207" s="16"/>
      <c r="E207" s="16"/>
      <c r="F207" s="16"/>
      <c r="G207" s="16"/>
      <c r="H207" s="16"/>
      <c r="I207" s="47"/>
      <c r="J207" s="16"/>
      <c r="K207" s="16"/>
      <c r="L207" s="16"/>
      <c r="P207" s="56"/>
      <c r="Q207" s="56"/>
      <c r="R207" s="56"/>
      <c r="S207" s="57"/>
      <c r="T207" s="58"/>
      <c r="U207" s="59"/>
      <c r="V207" s="58"/>
      <c r="W207" s="59"/>
      <c r="X207" s="57"/>
      <c r="Y207" s="57"/>
      <c r="Z207" s="57"/>
      <c r="AA207" s="57"/>
      <c r="AB207" s="57"/>
      <c r="AC207" s="57"/>
      <c r="AD207" s="57"/>
      <c r="AE207" s="97"/>
      <c r="AM207" s="106"/>
      <c r="AT207" s="112"/>
    </row>
    <row r="208" spans="3:46" s="55" customFormat="1" ht="19.5" customHeight="1">
      <c r="C208" s="16"/>
      <c r="D208" s="16"/>
      <c r="E208" s="16"/>
      <c r="F208" s="16"/>
      <c r="G208" s="16"/>
      <c r="H208" s="16"/>
      <c r="I208" s="47"/>
      <c r="J208" s="16"/>
      <c r="K208" s="16"/>
      <c r="L208" s="16"/>
      <c r="P208" s="56"/>
      <c r="Q208" s="56"/>
      <c r="R208" s="56"/>
      <c r="S208" s="57"/>
      <c r="T208" s="58"/>
      <c r="U208" s="59"/>
      <c r="V208" s="58"/>
      <c r="W208" s="59"/>
      <c r="X208" s="57"/>
      <c r="Y208" s="57"/>
      <c r="Z208" s="57"/>
      <c r="AA208" s="57"/>
      <c r="AB208" s="57"/>
      <c r="AC208" s="57"/>
      <c r="AD208" s="57"/>
      <c r="AE208" s="97"/>
      <c r="AM208" s="106"/>
      <c r="AT208" s="112"/>
    </row>
    <row r="209" spans="3:46" s="55" customFormat="1" ht="19.5" customHeight="1">
      <c r="C209" s="16"/>
      <c r="D209" s="16"/>
      <c r="E209" s="16"/>
      <c r="F209" s="16"/>
      <c r="G209" s="16"/>
      <c r="H209" s="16"/>
      <c r="I209" s="47"/>
      <c r="J209" s="16"/>
      <c r="K209" s="16"/>
      <c r="L209" s="16"/>
      <c r="P209" s="56"/>
      <c r="Q209" s="56"/>
      <c r="R209" s="56"/>
      <c r="S209" s="57"/>
      <c r="T209" s="58"/>
      <c r="U209" s="59"/>
      <c r="V209" s="58"/>
      <c r="W209" s="59"/>
      <c r="X209" s="57"/>
      <c r="Y209" s="57"/>
      <c r="Z209" s="57"/>
      <c r="AA209" s="57"/>
      <c r="AB209" s="57"/>
      <c r="AC209" s="57"/>
      <c r="AD209" s="57"/>
      <c r="AE209" s="97"/>
      <c r="AM209" s="106"/>
      <c r="AT209" s="112"/>
    </row>
    <row r="210" spans="3:46" s="55" customFormat="1" ht="19.5" customHeight="1">
      <c r="C210" s="16"/>
      <c r="D210" s="16"/>
      <c r="E210" s="16"/>
      <c r="F210" s="16"/>
      <c r="G210" s="16"/>
      <c r="H210" s="16"/>
      <c r="I210" s="47"/>
      <c r="J210" s="16"/>
      <c r="K210" s="16"/>
      <c r="L210" s="16"/>
      <c r="P210" s="56"/>
      <c r="Q210" s="56"/>
      <c r="R210" s="56"/>
      <c r="S210" s="57"/>
      <c r="T210" s="58"/>
      <c r="U210" s="59"/>
      <c r="V210" s="58"/>
      <c r="W210" s="59"/>
      <c r="X210" s="57"/>
      <c r="Y210" s="57"/>
      <c r="Z210" s="57"/>
      <c r="AA210" s="57"/>
      <c r="AB210" s="57"/>
      <c r="AC210" s="57"/>
      <c r="AD210" s="57"/>
      <c r="AE210" s="97"/>
      <c r="AM210" s="106"/>
      <c r="AT210" s="112"/>
    </row>
    <row r="211" spans="3:46" s="55" customFormat="1" ht="19.5" customHeight="1">
      <c r="C211" s="16"/>
      <c r="D211" s="16"/>
      <c r="E211" s="16"/>
      <c r="F211" s="16"/>
      <c r="G211" s="16"/>
      <c r="H211" s="16"/>
      <c r="I211" s="47"/>
      <c r="J211" s="16"/>
      <c r="K211" s="16"/>
      <c r="L211" s="16"/>
      <c r="P211" s="56"/>
      <c r="Q211" s="56"/>
      <c r="R211" s="56"/>
      <c r="S211" s="57"/>
      <c r="T211" s="58"/>
      <c r="U211" s="59"/>
      <c r="V211" s="58"/>
      <c r="W211" s="59"/>
      <c r="X211" s="57"/>
      <c r="Y211" s="57"/>
      <c r="Z211" s="57"/>
      <c r="AA211" s="57"/>
      <c r="AB211" s="57"/>
      <c r="AC211" s="57"/>
      <c r="AD211" s="57"/>
      <c r="AE211" s="97"/>
      <c r="AM211" s="106"/>
      <c r="AT211" s="112"/>
    </row>
    <row r="212" spans="3:46" s="55" customFormat="1" ht="19.5" customHeight="1">
      <c r="C212" s="16"/>
      <c r="D212" s="16"/>
      <c r="E212" s="16"/>
      <c r="F212" s="16"/>
      <c r="G212" s="16"/>
      <c r="H212" s="16"/>
      <c r="I212" s="47"/>
      <c r="J212" s="16"/>
      <c r="K212" s="16"/>
      <c r="L212" s="16"/>
      <c r="P212" s="56"/>
      <c r="Q212" s="56"/>
      <c r="R212" s="56"/>
      <c r="S212" s="57"/>
      <c r="T212" s="58"/>
      <c r="U212" s="59"/>
      <c r="V212" s="58"/>
      <c r="W212" s="59"/>
      <c r="X212" s="57"/>
      <c r="Y212" s="57"/>
      <c r="Z212" s="57"/>
      <c r="AA212" s="57"/>
      <c r="AB212" s="57"/>
      <c r="AC212" s="57"/>
      <c r="AD212" s="57"/>
      <c r="AE212" s="97"/>
      <c r="AM212" s="106"/>
      <c r="AT212" s="112"/>
    </row>
    <row r="213" spans="3:46" s="55" customFormat="1" ht="19.5" customHeight="1">
      <c r="C213" s="16"/>
      <c r="D213" s="16"/>
      <c r="E213" s="16"/>
      <c r="F213" s="16"/>
      <c r="G213" s="16"/>
      <c r="H213" s="16"/>
      <c r="I213" s="47"/>
      <c r="J213" s="16"/>
      <c r="K213" s="16"/>
      <c r="L213" s="16"/>
      <c r="P213" s="56"/>
      <c r="Q213" s="56"/>
      <c r="R213" s="56"/>
      <c r="S213" s="57"/>
      <c r="T213" s="58"/>
      <c r="U213" s="59"/>
      <c r="V213" s="58"/>
      <c r="W213" s="59"/>
      <c r="X213" s="57"/>
      <c r="Y213" s="57"/>
      <c r="Z213" s="57"/>
      <c r="AA213" s="57"/>
      <c r="AB213" s="57"/>
      <c r="AC213" s="57"/>
      <c r="AD213" s="57"/>
      <c r="AE213" s="97"/>
      <c r="AM213" s="106"/>
      <c r="AT213" s="112"/>
    </row>
    <row r="214" spans="3:46" s="55" customFormat="1" ht="19.5" customHeight="1">
      <c r="C214" s="16"/>
      <c r="D214" s="16"/>
      <c r="E214" s="16"/>
      <c r="F214" s="16"/>
      <c r="G214" s="16"/>
      <c r="H214" s="16"/>
      <c r="I214" s="47"/>
      <c r="J214" s="16"/>
      <c r="K214" s="16"/>
      <c r="L214" s="16"/>
      <c r="P214" s="56"/>
      <c r="Q214" s="56"/>
      <c r="R214" s="56"/>
      <c r="S214" s="57"/>
      <c r="T214" s="58"/>
      <c r="U214" s="59"/>
      <c r="V214" s="58"/>
      <c r="W214" s="59"/>
      <c r="X214" s="57"/>
      <c r="Y214" s="57"/>
      <c r="Z214" s="57"/>
      <c r="AA214" s="57"/>
      <c r="AB214" s="57"/>
      <c r="AC214" s="57"/>
      <c r="AD214" s="57"/>
      <c r="AE214" s="97"/>
      <c r="AM214" s="106"/>
      <c r="AT214" s="112"/>
    </row>
    <row r="215" spans="3:46" s="55" customFormat="1" ht="19.5" customHeight="1">
      <c r="C215" s="16"/>
      <c r="D215" s="16"/>
      <c r="E215" s="16"/>
      <c r="F215" s="16"/>
      <c r="G215" s="16"/>
      <c r="H215" s="16"/>
      <c r="I215" s="47"/>
      <c r="J215" s="16"/>
      <c r="K215" s="16"/>
      <c r="L215" s="16"/>
      <c r="P215" s="56"/>
      <c r="Q215" s="56"/>
      <c r="R215" s="56"/>
      <c r="S215" s="57"/>
      <c r="T215" s="58"/>
      <c r="U215" s="59"/>
      <c r="V215" s="58"/>
      <c r="W215" s="59"/>
      <c r="X215" s="57"/>
      <c r="Y215" s="57"/>
      <c r="Z215" s="57"/>
      <c r="AA215" s="57"/>
      <c r="AB215" s="57"/>
      <c r="AC215" s="57"/>
      <c r="AD215" s="57"/>
      <c r="AE215" s="97"/>
      <c r="AM215" s="106"/>
      <c r="AT215" s="112"/>
    </row>
    <row r="216" spans="3:46" s="55" customFormat="1" ht="19.5" customHeight="1">
      <c r="C216" s="16"/>
      <c r="D216" s="16"/>
      <c r="E216" s="16"/>
      <c r="F216" s="16"/>
      <c r="G216" s="16"/>
      <c r="H216" s="16"/>
      <c r="I216" s="47"/>
      <c r="J216" s="16"/>
      <c r="K216" s="16"/>
      <c r="L216" s="16"/>
      <c r="P216" s="56"/>
      <c r="Q216" s="56"/>
      <c r="R216" s="56"/>
      <c r="S216" s="57"/>
      <c r="T216" s="58"/>
      <c r="U216" s="59"/>
      <c r="V216" s="58"/>
      <c r="W216" s="59"/>
      <c r="X216" s="57"/>
      <c r="Y216" s="57"/>
      <c r="Z216" s="57"/>
      <c r="AA216" s="57"/>
      <c r="AB216" s="57"/>
      <c r="AC216" s="57"/>
      <c r="AD216" s="57"/>
      <c r="AE216" s="97"/>
      <c r="AM216" s="106"/>
      <c r="AT216" s="112"/>
    </row>
    <row r="217" spans="3:46" s="55" customFormat="1" ht="19.5" customHeight="1">
      <c r="C217" s="16"/>
      <c r="D217" s="16"/>
      <c r="E217" s="16"/>
      <c r="F217" s="16"/>
      <c r="G217" s="16"/>
      <c r="H217" s="16"/>
      <c r="I217" s="47"/>
      <c r="J217" s="16"/>
      <c r="K217" s="16"/>
      <c r="L217" s="16"/>
      <c r="P217" s="56"/>
      <c r="Q217" s="56"/>
      <c r="R217" s="56"/>
      <c r="S217" s="57"/>
      <c r="T217" s="58"/>
      <c r="U217" s="59"/>
      <c r="V217" s="58"/>
      <c r="W217" s="59"/>
      <c r="X217" s="57"/>
      <c r="Y217" s="57"/>
      <c r="Z217" s="57"/>
      <c r="AA217" s="57"/>
      <c r="AB217" s="57"/>
      <c r="AC217" s="57"/>
      <c r="AD217" s="57"/>
      <c r="AE217" s="97"/>
      <c r="AM217" s="106"/>
      <c r="AT217" s="112"/>
    </row>
    <row r="218" spans="3:46" s="55" customFormat="1" ht="19.5" customHeight="1">
      <c r="C218" s="16"/>
      <c r="D218" s="16"/>
      <c r="E218" s="16"/>
      <c r="F218" s="16"/>
      <c r="G218" s="16"/>
      <c r="H218" s="16"/>
      <c r="I218" s="47"/>
      <c r="J218" s="16"/>
      <c r="K218" s="16"/>
      <c r="L218" s="16"/>
      <c r="P218" s="56"/>
      <c r="Q218" s="56"/>
      <c r="R218" s="56"/>
      <c r="S218" s="57"/>
      <c r="T218" s="58"/>
      <c r="U218" s="59"/>
      <c r="V218" s="58"/>
      <c r="W218" s="59"/>
      <c r="X218" s="57"/>
      <c r="Y218" s="57"/>
      <c r="Z218" s="57"/>
      <c r="AA218" s="57"/>
      <c r="AB218" s="57"/>
      <c r="AC218" s="57"/>
      <c r="AD218" s="57"/>
      <c r="AE218" s="97"/>
      <c r="AM218" s="106"/>
      <c r="AT218" s="112"/>
    </row>
    <row r="219" spans="3:46" s="55" customFormat="1" ht="19.5" customHeight="1">
      <c r="C219" s="16"/>
      <c r="D219" s="16"/>
      <c r="E219" s="16"/>
      <c r="F219" s="16"/>
      <c r="G219" s="16"/>
      <c r="H219" s="16"/>
      <c r="I219" s="47"/>
      <c r="J219" s="16"/>
      <c r="K219" s="16"/>
      <c r="L219" s="16"/>
      <c r="P219" s="56"/>
      <c r="Q219" s="56"/>
      <c r="R219" s="56"/>
      <c r="S219" s="57"/>
      <c r="T219" s="58"/>
      <c r="U219" s="59"/>
      <c r="V219" s="58"/>
      <c r="W219" s="59"/>
      <c r="X219" s="57"/>
      <c r="Y219" s="57"/>
      <c r="Z219" s="57"/>
      <c r="AA219" s="57"/>
      <c r="AB219" s="57"/>
      <c r="AC219" s="57"/>
      <c r="AD219" s="57"/>
      <c r="AE219" s="97"/>
      <c r="AM219" s="106"/>
      <c r="AT219" s="112"/>
    </row>
    <row r="220" spans="3:46" s="55" customFormat="1" ht="19.5" customHeight="1">
      <c r="C220" s="16"/>
      <c r="D220" s="16"/>
      <c r="E220" s="16"/>
      <c r="F220" s="16"/>
      <c r="G220" s="16"/>
      <c r="H220" s="16"/>
      <c r="I220" s="47"/>
      <c r="J220" s="16"/>
      <c r="K220" s="16"/>
      <c r="L220" s="16"/>
      <c r="P220" s="56"/>
      <c r="Q220" s="56"/>
      <c r="R220" s="56"/>
      <c r="S220" s="57"/>
      <c r="T220" s="58"/>
      <c r="U220" s="59"/>
      <c r="V220" s="58"/>
      <c r="W220" s="59"/>
      <c r="X220" s="57"/>
      <c r="Y220" s="57"/>
      <c r="Z220" s="57"/>
      <c r="AA220" s="57"/>
      <c r="AB220" s="57"/>
      <c r="AC220" s="57"/>
      <c r="AD220" s="57"/>
      <c r="AE220" s="97"/>
      <c r="AM220" s="106"/>
      <c r="AT220" s="112"/>
    </row>
    <row r="221" spans="3:46" s="55" customFormat="1" ht="19.5" customHeight="1">
      <c r="C221" s="16"/>
      <c r="D221" s="16"/>
      <c r="E221" s="16"/>
      <c r="F221" s="16"/>
      <c r="G221" s="16"/>
      <c r="H221" s="16"/>
      <c r="I221" s="47"/>
      <c r="J221" s="16"/>
      <c r="K221" s="16"/>
      <c r="L221" s="16"/>
      <c r="P221" s="56"/>
      <c r="Q221" s="56"/>
      <c r="R221" s="56"/>
      <c r="S221" s="57"/>
      <c r="T221" s="58"/>
      <c r="U221" s="59"/>
      <c r="V221" s="58"/>
      <c r="W221" s="59"/>
      <c r="X221" s="57"/>
      <c r="Y221" s="57"/>
      <c r="Z221" s="57"/>
      <c r="AA221" s="57"/>
      <c r="AB221" s="57"/>
      <c r="AC221" s="57"/>
      <c r="AD221" s="57"/>
      <c r="AE221" s="97"/>
      <c r="AM221" s="106"/>
      <c r="AT221" s="112"/>
    </row>
    <row r="222" spans="3:46" s="55" customFormat="1" ht="19.5" customHeight="1">
      <c r="C222" s="16"/>
      <c r="D222" s="16"/>
      <c r="E222" s="16"/>
      <c r="F222" s="16"/>
      <c r="G222" s="16"/>
      <c r="H222" s="16"/>
      <c r="I222" s="47"/>
      <c r="J222" s="16"/>
      <c r="K222" s="16"/>
      <c r="L222" s="16"/>
      <c r="P222" s="56"/>
      <c r="Q222" s="56"/>
      <c r="R222" s="56"/>
      <c r="S222" s="57"/>
      <c r="T222" s="58"/>
      <c r="U222" s="59"/>
      <c r="V222" s="58"/>
      <c r="W222" s="59"/>
      <c r="X222" s="57"/>
      <c r="Y222" s="57"/>
      <c r="Z222" s="57"/>
      <c r="AA222" s="57"/>
      <c r="AB222" s="57"/>
      <c r="AC222" s="57"/>
      <c r="AD222" s="57"/>
      <c r="AE222" s="97"/>
      <c r="AM222" s="106"/>
      <c r="AT222" s="112"/>
    </row>
    <row r="223" spans="3:46" s="55" customFormat="1" ht="19.5" customHeight="1">
      <c r="C223" s="16"/>
      <c r="D223" s="16"/>
      <c r="E223" s="16"/>
      <c r="F223" s="16"/>
      <c r="G223" s="16"/>
      <c r="H223" s="16"/>
      <c r="I223" s="47"/>
      <c r="J223" s="16"/>
      <c r="K223" s="16"/>
      <c r="L223" s="16"/>
      <c r="P223" s="56"/>
      <c r="Q223" s="56"/>
      <c r="R223" s="56"/>
      <c r="S223" s="57"/>
      <c r="T223" s="58"/>
      <c r="U223" s="59"/>
      <c r="V223" s="58"/>
      <c r="W223" s="59"/>
      <c r="X223" s="57"/>
      <c r="Y223" s="57"/>
      <c r="Z223" s="57"/>
      <c r="AA223" s="57"/>
      <c r="AB223" s="57"/>
      <c r="AC223" s="57"/>
      <c r="AD223" s="57"/>
      <c r="AE223" s="97"/>
      <c r="AM223" s="106"/>
      <c r="AT223" s="112"/>
    </row>
    <row r="224" spans="3:46" s="55" customFormat="1" ht="19.5" customHeight="1">
      <c r="C224" s="16"/>
      <c r="D224" s="16"/>
      <c r="E224" s="16"/>
      <c r="F224" s="16"/>
      <c r="G224" s="16"/>
      <c r="H224" s="16"/>
      <c r="I224" s="47"/>
      <c r="J224" s="16"/>
      <c r="K224" s="16"/>
      <c r="L224" s="16"/>
      <c r="P224" s="56"/>
      <c r="Q224" s="56"/>
      <c r="R224" s="56"/>
      <c r="S224" s="57"/>
      <c r="T224" s="58"/>
      <c r="U224" s="59"/>
      <c r="V224" s="58"/>
      <c r="W224" s="59"/>
      <c r="X224" s="57"/>
      <c r="Y224" s="57"/>
      <c r="Z224" s="57"/>
      <c r="AA224" s="57"/>
      <c r="AB224" s="57"/>
      <c r="AC224" s="57"/>
      <c r="AD224" s="57"/>
      <c r="AE224" s="97"/>
      <c r="AM224" s="106"/>
      <c r="AT224" s="112"/>
    </row>
    <row r="225" spans="3:46" s="55" customFormat="1" ht="19.5" customHeight="1">
      <c r="C225" s="16"/>
      <c r="D225" s="16"/>
      <c r="E225" s="16"/>
      <c r="F225" s="16"/>
      <c r="G225" s="16"/>
      <c r="H225" s="16"/>
      <c r="I225" s="47"/>
      <c r="J225" s="16"/>
      <c r="K225" s="16"/>
      <c r="L225" s="16"/>
      <c r="P225" s="56"/>
      <c r="Q225" s="56"/>
      <c r="R225" s="56"/>
      <c r="S225" s="57"/>
      <c r="T225" s="58"/>
      <c r="U225" s="59"/>
      <c r="V225" s="58"/>
      <c r="W225" s="59"/>
      <c r="X225" s="57"/>
      <c r="Y225" s="57"/>
      <c r="Z225" s="57"/>
      <c r="AA225" s="57"/>
      <c r="AB225" s="57"/>
      <c r="AC225" s="57"/>
      <c r="AD225" s="57"/>
      <c r="AE225" s="97"/>
      <c r="AM225" s="106"/>
      <c r="AT225" s="112"/>
    </row>
    <row r="226" spans="3:46" s="55" customFormat="1" ht="19.5" customHeight="1">
      <c r="C226" s="16"/>
      <c r="D226" s="16"/>
      <c r="E226" s="16"/>
      <c r="F226" s="16"/>
      <c r="G226" s="16"/>
      <c r="H226" s="16"/>
      <c r="I226" s="47"/>
      <c r="J226" s="16"/>
      <c r="K226" s="16"/>
      <c r="L226" s="16"/>
      <c r="P226" s="56"/>
      <c r="Q226" s="56"/>
      <c r="R226" s="56"/>
      <c r="S226" s="57"/>
      <c r="T226" s="58"/>
      <c r="U226" s="59"/>
      <c r="V226" s="58"/>
      <c r="W226" s="59"/>
      <c r="X226" s="57"/>
      <c r="Y226" s="57"/>
      <c r="Z226" s="57"/>
      <c r="AA226" s="57"/>
      <c r="AB226" s="57"/>
      <c r="AC226" s="57"/>
      <c r="AD226" s="57"/>
      <c r="AE226" s="97"/>
      <c r="AM226" s="106"/>
      <c r="AT226" s="112"/>
    </row>
    <row r="227" spans="3:46" s="55" customFormat="1" ht="19.5" customHeight="1">
      <c r="C227" s="16"/>
      <c r="D227" s="16"/>
      <c r="E227" s="16"/>
      <c r="F227" s="16"/>
      <c r="G227" s="16"/>
      <c r="H227" s="16"/>
      <c r="I227" s="47"/>
      <c r="J227" s="16"/>
      <c r="K227" s="16"/>
      <c r="L227" s="16"/>
      <c r="P227" s="56"/>
      <c r="Q227" s="56"/>
      <c r="R227" s="56"/>
      <c r="S227" s="57"/>
      <c r="T227" s="58"/>
      <c r="U227" s="59"/>
      <c r="V227" s="58"/>
      <c r="W227" s="59"/>
      <c r="X227" s="57"/>
      <c r="Y227" s="57"/>
      <c r="Z227" s="57"/>
      <c r="AA227" s="57"/>
      <c r="AB227" s="57"/>
      <c r="AC227" s="57"/>
      <c r="AD227" s="57"/>
      <c r="AE227" s="97"/>
      <c r="AM227" s="106"/>
      <c r="AT227" s="112"/>
    </row>
    <row r="228" spans="3:46" s="55" customFormat="1" ht="19.5" customHeight="1">
      <c r="C228" s="16"/>
      <c r="D228" s="16"/>
      <c r="E228" s="16"/>
      <c r="F228" s="16"/>
      <c r="G228" s="16"/>
      <c r="H228" s="16"/>
      <c r="I228" s="47"/>
      <c r="J228" s="16"/>
      <c r="K228" s="16"/>
      <c r="L228" s="16"/>
      <c r="P228" s="56"/>
      <c r="Q228" s="56"/>
      <c r="R228" s="56"/>
      <c r="S228" s="57"/>
      <c r="T228" s="58"/>
      <c r="U228" s="59"/>
      <c r="V228" s="58"/>
      <c r="W228" s="59"/>
      <c r="X228" s="57"/>
      <c r="Y228" s="57"/>
      <c r="Z228" s="57"/>
      <c r="AA228" s="57"/>
      <c r="AB228" s="57"/>
      <c r="AC228" s="57"/>
      <c r="AD228" s="57"/>
      <c r="AE228" s="97"/>
      <c r="AM228" s="106"/>
      <c r="AT228" s="112"/>
    </row>
    <row r="229" spans="3:46" s="55" customFormat="1" ht="19.5" customHeight="1">
      <c r="C229" s="16"/>
      <c r="D229" s="16"/>
      <c r="E229" s="16"/>
      <c r="F229" s="16"/>
      <c r="G229" s="16"/>
      <c r="H229" s="16"/>
      <c r="I229" s="47"/>
      <c r="J229" s="16"/>
      <c r="K229" s="16"/>
      <c r="L229" s="16"/>
      <c r="P229" s="56"/>
      <c r="Q229" s="56"/>
      <c r="R229" s="56"/>
      <c r="S229" s="57"/>
      <c r="T229" s="58"/>
      <c r="U229" s="59"/>
      <c r="V229" s="58"/>
      <c r="W229" s="59"/>
      <c r="X229" s="57"/>
      <c r="Y229" s="57"/>
      <c r="Z229" s="57"/>
      <c r="AA229" s="57"/>
      <c r="AB229" s="57"/>
      <c r="AC229" s="57"/>
      <c r="AD229" s="57"/>
      <c r="AE229" s="97"/>
      <c r="AM229" s="106"/>
      <c r="AT229" s="112"/>
    </row>
    <row r="230" spans="3:46" s="55" customFormat="1" ht="19.5" customHeight="1">
      <c r="C230" s="16"/>
      <c r="D230" s="16"/>
      <c r="E230" s="16"/>
      <c r="F230" s="16"/>
      <c r="G230" s="16"/>
      <c r="H230" s="16"/>
      <c r="I230" s="47"/>
      <c r="J230" s="16"/>
      <c r="K230" s="16"/>
      <c r="L230" s="16"/>
      <c r="P230" s="56"/>
      <c r="Q230" s="56"/>
      <c r="R230" s="56"/>
      <c r="S230" s="57"/>
      <c r="T230" s="58"/>
      <c r="U230" s="59"/>
      <c r="V230" s="58"/>
      <c r="W230" s="59"/>
      <c r="X230" s="57"/>
      <c r="Y230" s="57"/>
      <c r="Z230" s="57"/>
      <c r="AA230" s="57"/>
      <c r="AB230" s="57"/>
      <c r="AC230" s="57"/>
      <c r="AD230" s="57"/>
      <c r="AE230" s="97"/>
      <c r="AM230" s="106"/>
      <c r="AT230" s="112"/>
    </row>
    <row r="231" spans="3:46" s="55" customFormat="1" ht="19.5" customHeight="1">
      <c r="C231" s="16"/>
      <c r="D231" s="16"/>
      <c r="E231" s="16"/>
      <c r="F231" s="16"/>
      <c r="G231" s="16"/>
      <c r="H231" s="16"/>
      <c r="I231" s="47"/>
      <c r="J231" s="16"/>
      <c r="K231" s="16"/>
      <c r="L231" s="16"/>
      <c r="P231" s="56"/>
      <c r="Q231" s="56"/>
      <c r="R231" s="56"/>
      <c r="S231" s="57"/>
      <c r="T231" s="58"/>
      <c r="U231" s="59"/>
      <c r="V231" s="58"/>
      <c r="W231" s="59"/>
      <c r="X231" s="57"/>
      <c r="Y231" s="57"/>
      <c r="Z231" s="57"/>
      <c r="AA231" s="57"/>
      <c r="AB231" s="57"/>
      <c r="AC231" s="57"/>
      <c r="AD231" s="57"/>
      <c r="AE231" s="97"/>
      <c r="AM231" s="106"/>
      <c r="AT231" s="112"/>
    </row>
    <row r="232" spans="3:46" s="55" customFormat="1" ht="19.5" customHeight="1">
      <c r="C232" s="16"/>
      <c r="D232" s="16"/>
      <c r="E232" s="16"/>
      <c r="F232" s="16"/>
      <c r="G232" s="16"/>
      <c r="H232" s="16"/>
      <c r="I232" s="47"/>
      <c r="J232" s="16"/>
      <c r="K232" s="16"/>
      <c r="L232" s="16"/>
      <c r="P232" s="56"/>
      <c r="Q232" s="56"/>
      <c r="R232" s="56"/>
      <c r="S232" s="57"/>
      <c r="T232" s="58"/>
      <c r="U232" s="59"/>
      <c r="V232" s="58"/>
      <c r="W232" s="59"/>
      <c r="X232" s="57"/>
      <c r="Y232" s="57"/>
      <c r="Z232" s="57"/>
      <c r="AA232" s="57"/>
      <c r="AB232" s="57"/>
      <c r="AC232" s="57"/>
      <c r="AD232" s="57"/>
      <c r="AE232" s="97"/>
      <c r="AM232" s="106"/>
      <c r="AT232" s="112"/>
    </row>
    <row r="233" spans="3:46" s="55" customFormat="1" ht="19.5" customHeight="1">
      <c r="C233" s="16"/>
      <c r="D233" s="16"/>
      <c r="E233" s="16"/>
      <c r="F233" s="16"/>
      <c r="G233" s="16"/>
      <c r="H233" s="16"/>
      <c r="I233" s="47"/>
      <c r="J233" s="16"/>
      <c r="K233" s="16"/>
      <c r="L233" s="16"/>
      <c r="P233" s="56"/>
      <c r="Q233" s="56"/>
      <c r="R233" s="56"/>
      <c r="S233" s="57"/>
      <c r="T233" s="58"/>
      <c r="U233" s="59"/>
      <c r="V233" s="58"/>
      <c r="W233" s="59"/>
      <c r="X233" s="57"/>
      <c r="Y233" s="57"/>
      <c r="Z233" s="57"/>
      <c r="AA233" s="57"/>
      <c r="AB233" s="57"/>
      <c r="AC233" s="57"/>
      <c r="AD233" s="57"/>
      <c r="AE233" s="97"/>
      <c r="AM233" s="106"/>
      <c r="AT233" s="112"/>
    </row>
    <row r="234" spans="3:46" s="55" customFormat="1" ht="19.5" customHeight="1">
      <c r="C234" s="16"/>
      <c r="D234" s="16"/>
      <c r="E234" s="16"/>
      <c r="F234" s="16"/>
      <c r="G234" s="16"/>
      <c r="H234" s="16"/>
      <c r="I234" s="47"/>
      <c r="J234" s="16"/>
      <c r="K234" s="16"/>
      <c r="L234" s="16"/>
      <c r="P234" s="56"/>
      <c r="Q234" s="56"/>
      <c r="R234" s="56"/>
      <c r="S234" s="57"/>
      <c r="T234" s="58"/>
      <c r="U234" s="59"/>
      <c r="V234" s="58"/>
      <c r="W234" s="59"/>
      <c r="X234" s="57"/>
      <c r="Y234" s="57"/>
      <c r="Z234" s="57"/>
      <c r="AA234" s="57"/>
      <c r="AB234" s="57"/>
      <c r="AC234" s="57"/>
      <c r="AD234" s="57"/>
      <c r="AE234" s="97"/>
      <c r="AM234" s="106"/>
      <c r="AT234" s="112"/>
    </row>
    <row r="235" spans="3:46" s="55" customFormat="1" ht="19.5" customHeight="1">
      <c r="C235" s="16"/>
      <c r="D235" s="16"/>
      <c r="E235" s="16"/>
      <c r="F235" s="16"/>
      <c r="G235" s="16"/>
      <c r="H235" s="16"/>
      <c r="I235" s="47"/>
      <c r="J235" s="16"/>
      <c r="K235" s="16"/>
      <c r="L235" s="16"/>
      <c r="P235" s="56"/>
      <c r="Q235" s="56"/>
      <c r="R235" s="56"/>
      <c r="S235" s="57"/>
      <c r="T235" s="58"/>
      <c r="U235" s="59"/>
      <c r="V235" s="58"/>
      <c r="W235" s="59"/>
      <c r="X235" s="57"/>
      <c r="Y235" s="57"/>
      <c r="Z235" s="57"/>
      <c r="AA235" s="57"/>
      <c r="AB235" s="57"/>
      <c r="AC235" s="57"/>
      <c r="AD235" s="57"/>
      <c r="AE235" s="97"/>
      <c r="AM235" s="106"/>
      <c r="AT235" s="112"/>
    </row>
    <row r="236" spans="3:46" s="55" customFormat="1" ht="19.5" customHeight="1">
      <c r="C236" s="16"/>
      <c r="D236" s="16"/>
      <c r="E236" s="16"/>
      <c r="F236" s="16"/>
      <c r="G236" s="16"/>
      <c r="H236" s="16"/>
      <c r="I236" s="47"/>
      <c r="J236" s="16"/>
      <c r="K236" s="16"/>
      <c r="L236" s="16"/>
      <c r="P236" s="56"/>
      <c r="Q236" s="56"/>
      <c r="R236" s="56"/>
      <c r="S236" s="57"/>
      <c r="T236" s="58"/>
      <c r="U236" s="59"/>
      <c r="V236" s="58"/>
      <c r="W236" s="59"/>
      <c r="X236" s="57"/>
      <c r="Y236" s="57"/>
      <c r="Z236" s="57"/>
      <c r="AA236" s="57"/>
      <c r="AB236" s="57"/>
      <c r="AC236" s="57"/>
      <c r="AD236" s="57"/>
      <c r="AE236" s="97"/>
      <c r="AM236" s="106"/>
      <c r="AT236" s="112"/>
    </row>
    <row r="237" spans="3:46" s="55" customFormat="1" ht="19.5" customHeight="1">
      <c r="C237" s="16"/>
      <c r="D237" s="16"/>
      <c r="E237" s="16"/>
      <c r="F237" s="16"/>
      <c r="G237" s="16"/>
      <c r="H237" s="16"/>
      <c r="I237" s="47"/>
      <c r="J237" s="16"/>
      <c r="K237" s="16"/>
      <c r="L237" s="16"/>
      <c r="P237" s="56"/>
      <c r="Q237" s="56"/>
      <c r="R237" s="56"/>
      <c r="S237" s="57"/>
      <c r="T237" s="58"/>
      <c r="U237" s="59"/>
      <c r="V237" s="58"/>
      <c r="W237" s="59"/>
      <c r="X237" s="57"/>
      <c r="Y237" s="57"/>
      <c r="Z237" s="57"/>
      <c r="AA237" s="57"/>
      <c r="AB237" s="57"/>
      <c r="AC237" s="57"/>
      <c r="AD237" s="57"/>
      <c r="AE237" s="97"/>
      <c r="AM237" s="106"/>
      <c r="AT237" s="112"/>
    </row>
    <row r="238" spans="3:46" s="55" customFormat="1" ht="19.5" customHeight="1">
      <c r="C238" s="16"/>
      <c r="D238" s="16"/>
      <c r="E238" s="16"/>
      <c r="F238" s="16"/>
      <c r="G238" s="16"/>
      <c r="H238" s="16"/>
      <c r="I238" s="47"/>
      <c r="J238" s="16"/>
      <c r="K238" s="16"/>
      <c r="L238" s="16"/>
      <c r="P238" s="56"/>
      <c r="Q238" s="56"/>
      <c r="R238" s="56"/>
      <c r="S238" s="57"/>
      <c r="T238" s="58"/>
      <c r="U238" s="59"/>
      <c r="V238" s="58"/>
      <c r="W238" s="59"/>
      <c r="X238" s="57"/>
      <c r="Y238" s="57"/>
      <c r="Z238" s="57"/>
      <c r="AA238" s="57"/>
      <c r="AB238" s="57"/>
      <c r="AC238" s="57"/>
      <c r="AD238" s="57"/>
      <c r="AE238" s="97"/>
      <c r="AM238" s="106"/>
      <c r="AT238" s="112"/>
    </row>
    <row r="239" spans="3:46" s="55" customFormat="1" ht="19.5" customHeight="1">
      <c r="C239" s="16"/>
      <c r="D239" s="16"/>
      <c r="E239" s="16"/>
      <c r="F239" s="16"/>
      <c r="G239" s="16"/>
      <c r="H239" s="16"/>
      <c r="I239" s="47"/>
      <c r="J239" s="16"/>
      <c r="K239" s="16"/>
      <c r="L239" s="16"/>
      <c r="P239" s="56"/>
      <c r="Q239" s="56"/>
      <c r="R239" s="56"/>
      <c r="S239" s="57"/>
      <c r="T239" s="58"/>
      <c r="U239" s="59"/>
      <c r="V239" s="58"/>
      <c r="W239" s="59"/>
      <c r="X239" s="57"/>
      <c r="Y239" s="57"/>
      <c r="Z239" s="57"/>
      <c r="AA239" s="57"/>
      <c r="AB239" s="57"/>
      <c r="AC239" s="57"/>
      <c r="AD239" s="57"/>
      <c r="AE239" s="97"/>
      <c r="AM239" s="106"/>
      <c r="AT239" s="112"/>
    </row>
    <row r="240" spans="3:46" s="55" customFormat="1" ht="19.5" customHeight="1">
      <c r="C240" s="16"/>
      <c r="D240" s="16"/>
      <c r="E240" s="16"/>
      <c r="F240" s="16"/>
      <c r="G240" s="16"/>
      <c r="H240" s="16"/>
      <c r="I240" s="47"/>
      <c r="J240" s="16"/>
      <c r="K240" s="16"/>
      <c r="L240" s="16"/>
      <c r="P240" s="56"/>
      <c r="Q240" s="56"/>
      <c r="R240" s="56"/>
      <c r="S240" s="57"/>
      <c r="T240" s="58"/>
      <c r="U240" s="59"/>
      <c r="V240" s="58"/>
      <c r="W240" s="59"/>
      <c r="X240" s="57"/>
      <c r="Y240" s="57"/>
      <c r="Z240" s="57"/>
      <c r="AA240" s="57"/>
      <c r="AB240" s="57"/>
      <c r="AC240" s="57"/>
      <c r="AD240" s="57"/>
      <c r="AE240" s="97"/>
      <c r="AM240" s="106"/>
      <c r="AT240" s="112"/>
    </row>
    <row r="241" spans="3:46" s="55" customFormat="1" ht="19.5" customHeight="1">
      <c r="C241" s="16"/>
      <c r="D241" s="16"/>
      <c r="E241" s="16"/>
      <c r="F241" s="16"/>
      <c r="G241" s="16"/>
      <c r="H241" s="16"/>
      <c r="I241" s="47"/>
      <c r="J241" s="16"/>
      <c r="K241" s="16"/>
      <c r="L241" s="16"/>
      <c r="P241" s="56"/>
      <c r="Q241" s="56"/>
      <c r="R241" s="56"/>
      <c r="S241" s="57"/>
      <c r="T241" s="58"/>
      <c r="U241" s="59"/>
      <c r="V241" s="58"/>
      <c r="W241" s="59"/>
      <c r="X241" s="57"/>
      <c r="Y241" s="57"/>
      <c r="Z241" s="57"/>
      <c r="AA241" s="57"/>
      <c r="AB241" s="57"/>
      <c r="AC241" s="57"/>
      <c r="AD241" s="57"/>
      <c r="AE241" s="97"/>
      <c r="AM241" s="106"/>
      <c r="AT241" s="112"/>
    </row>
    <row r="242" spans="3:46" s="55" customFormat="1" ht="19.5" customHeight="1">
      <c r="C242" s="16"/>
      <c r="D242" s="16"/>
      <c r="E242" s="16"/>
      <c r="F242" s="16"/>
      <c r="G242" s="16"/>
      <c r="H242" s="16"/>
      <c r="I242" s="47"/>
      <c r="J242" s="16"/>
      <c r="K242" s="16"/>
      <c r="L242" s="16"/>
      <c r="P242" s="56"/>
      <c r="Q242" s="56"/>
      <c r="R242" s="56"/>
      <c r="S242" s="57"/>
      <c r="T242" s="58"/>
      <c r="U242" s="59"/>
      <c r="V242" s="58"/>
      <c r="W242" s="59"/>
      <c r="X242" s="57"/>
      <c r="Y242" s="57"/>
      <c r="Z242" s="57"/>
      <c r="AA242" s="57"/>
      <c r="AB242" s="57"/>
      <c r="AC242" s="57"/>
      <c r="AD242" s="57"/>
      <c r="AE242" s="97"/>
      <c r="AM242" s="106"/>
      <c r="AT242" s="112"/>
    </row>
    <row r="243" spans="3:46" s="55" customFormat="1" ht="19.5" customHeight="1">
      <c r="C243" s="16"/>
      <c r="D243" s="16"/>
      <c r="E243" s="16"/>
      <c r="F243" s="16"/>
      <c r="G243" s="16"/>
      <c r="H243" s="16"/>
      <c r="I243" s="47"/>
      <c r="J243" s="16"/>
      <c r="K243" s="16"/>
      <c r="L243" s="16"/>
      <c r="P243" s="56"/>
      <c r="Q243" s="56"/>
      <c r="R243" s="56"/>
      <c r="S243" s="57"/>
      <c r="T243" s="58"/>
      <c r="U243" s="59"/>
      <c r="V243" s="58"/>
      <c r="W243" s="59"/>
      <c r="X243" s="57"/>
      <c r="Y243" s="57"/>
      <c r="Z243" s="57"/>
      <c r="AA243" s="57"/>
      <c r="AB243" s="57"/>
      <c r="AC243" s="57"/>
      <c r="AD243" s="57"/>
      <c r="AE243" s="97"/>
      <c r="AM243" s="106"/>
      <c r="AT243" s="112"/>
    </row>
    <row r="244" spans="3:46" s="55" customFormat="1" ht="19.5" customHeight="1">
      <c r="C244" s="16"/>
      <c r="D244" s="16"/>
      <c r="E244" s="16"/>
      <c r="F244" s="16"/>
      <c r="G244" s="16"/>
      <c r="H244" s="16"/>
      <c r="I244" s="47"/>
      <c r="J244" s="16"/>
      <c r="K244" s="16"/>
      <c r="L244" s="16"/>
      <c r="P244" s="56"/>
      <c r="Q244" s="56"/>
      <c r="R244" s="56"/>
      <c r="S244" s="57"/>
      <c r="T244" s="58"/>
      <c r="U244" s="59"/>
      <c r="V244" s="58"/>
      <c r="W244" s="59"/>
      <c r="X244" s="57"/>
      <c r="Y244" s="57"/>
      <c r="Z244" s="57"/>
      <c r="AA244" s="57"/>
      <c r="AB244" s="57"/>
      <c r="AC244" s="57"/>
      <c r="AD244" s="57"/>
      <c r="AE244" s="97"/>
      <c r="AM244" s="106"/>
      <c r="AT244" s="112"/>
    </row>
    <row r="245" spans="3:46" s="55" customFormat="1" ht="19.5" customHeight="1">
      <c r="C245" s="16"/>
      <c r="D245" s="16"/>
      <c r="E245" s="16"/>
      <c r="F245" s="16"/>
      <c r="G245" s="16"/>
      <c r="H245" s="16"/>
      <c r="I245" s="47"/>
      <c r="J245" s="16"/>
      <c r="K245" s="16"/>
      <c r="L245" s="16"/>
      <c r="P245" s="56"/>
      <c r="Q245" s="56"/>
      <c r="R245" s="56"/>
      <c r="S245" s="57"/>
      <c r="T245" s="58"/>
      <c r="U245" s="59"/>
      <c r="V245" s="58"/>
      <c r="W245" s="59"/>
      <c r="X245" s="57"/>
      <c r="Y245" s="57"/>
      <c r="Z245" s="57"/>
      <c r="AA245" s="57"/>
      <c r="AB245" s="57"/>
      <c r="AC245" s="57"/>
      <c r="AD245" s="57"/>
      <c r="AE245" s="97"/>
      <c r="AM245" s="106"/>
      <c r="AT245" s="112"/>
    </row>
    <row r="246" spans="3:46" s="55" customFormat="1" ht="19.5" customHeight="1">
      <c r="C246" s="16"/>
      <c r="D246" s="16"/>
      <c r="E246" s="16"/>
      <c r="F246" s="16"/>
      <c r="G246" s="16"/>
      <c r="H246" s="16"/>
      <c r="I246" s="47"/>
      <c r="J246" s="16"/>
      <c r="K246" s="16"/>
      <c r="L246" s="16"/>
      <c r="P246" s="56"/>
      <c r="Q246" s="56"/>
      <c r="R246" s="56"/>
      <c r="S246" s="57"/>
      <c r="T246" s="58"/>
      <c r="U246" s="59"/>
      <c r="V246" s="58"/>
      <c r="W246" s="59"/>
      <c r="X246" s="57"/>
      <c r="Y246" s="57"/>
      <c r="Z246" s="57"/>
      <c r="AA246" s="57"/>
      <c r="AB246" s="57"/>
      <c r="AC246" s="57"/>
      <c r="AD246" s="57"/>
      <c r="AE246" s="97"/>
      <c r="AM246" s="106"/>
      <c r="AT246" s="112"/>
    </row>
    <row r="247" spans="3:46" s="55" customFormat="1" ht="19.5" customHeight="1">
      <c r="C247" s="16"/>
      <c r="D247" s="16"/>
      <c r="E247" s="16"/>
      <c r="F247" s="16"/>
      <c r="G247" s="16"/>
      <c r="H247" s="16"/>
      <c r="I247" s="47"/>
      <c r="J247" s="16"/>
      <c r="K247" s="16"/>
      <c r="L247" s="16"/>
      <c r="P247" s="56"/>
      <c r="Q247" s="56"/>
      <c r="R247" s="56"/>
      <c r="S247" s="57"/>
      <c r="T247" s="58"/>
      <c r="U247" s="59"/>
      <c r="V247" s="58"/>
      <c r="W247" s="59"/>
      <c r="X247" s="57"/>
      <c r="Y247" s="57"/>
      <c r="Z247" s="57"/>
      <c r="AA247" s="57"/>
      <c r="AB247" s="57"/>
      <c r="AC247" s="57"/>
      <c r="AD247" s="57"/>
      <c r="AE247" s="97"/>
      <c r="AM247" s="106"/>
      <c r="AT247" s="112"/>
    </row>
    <row r="248" spans="3:46" s="55" customFormat="1" ht="19.5" customHeight="1">
      <c r="C248" s="16"/>
      <c r="D248" s="16"/>
      <c r="E248" s="16"/>
      <c r="F248" s="16"/>
      <c r="G248" s="16"/>
      <c r="H248" s="16"/>
      <c r="I248" s="47"/>
      <c r="J248" s="16"/>
      <c r="K248" s="16"/>
      <c r="L248" s="16"/>
      <c r="P248" s="56"/>
      <c r="Q248" s="56"/>
      <c r="R248" s="56"/>
      <c r="S248" s="57"/>
      <c r="T248" s="58"/>
      <c r="U248" s="59"/>
      <c r="V248" s="58"/>
      <c r="W248" s="59"/>
      <c r="X248" s="57"/>
      <c r="Y248" s="57"/>
      <c r="Z248" s="57"/>
      <c r="AA248" s="57"/>
      <c r="AB248" s="57"/>
      <c r="AC248" s="57"/>
      <c r="AD248" s="57"/>
      <c r="AE248" s="97"/>
      <c r="AM248" s="106"/>
      <c r="AT248" s="112"/>
    </row>
    <row r="249" spans="3:46" s="55" customFormat="1" ht="19.5" customHeight="1">
      <c r="C249" s="16"/>
      <c r="D249" s="16"/>
      <c r="E249" s="16"/>
      <c r="F249" s="16"/>
      <c r="G249" s="16"/>
      <c r="H249" s="16"/>
      <c r="I249" s="47"/>
      <c r="J249" s="16"/>
      <c r="K249" s="16"/>
      <c r="L249" s="16"/>
      <c r="P249" s="56"/>
      <c r="Q249" s="56"/>
      <c r="R249" s="56"/>
      <c r="S249" s="57"/>
      <c r="T249" s="58"/>
      <c r="U249" s="59"/>
      <c r="V249" s="58"/>
      <c r="W249" s="59"/>
      <c r="X249" s="57"/>
      <c r="Y249" s="57"/>
      <c r="Z249" s="57"/>
      <c r="AA249" s="57"/>
      <c r="AB249" s="57"/>
      <c r="AC249" s="57"/>
      <c r="AD249" s="57"/>
      <c r="AE249" s="97"/>
      <c r="AM249" s="106"/>
      <c r="AT249" s="112"/>
    </row>
    <row r="250" spans="3:46" s="55" customFormat="1" ht="19.5" customHeight="1">
      <c r="C250" s="16"/>
      <c r="D250" s="16"/>
      <c r="E250" s="16"/>
      <c r="F250" s="16"/>
      <c r="G250" s="16"/>
      <c r="H250" s="16"/>
      <c r="I250" s="47"/>
      <c r="J250" s="16"/>
      <c r="K250" s="16"/>
      <c r="L250" s="16"/>
      <c r="P250" s="56"/>
      <c r="Q250" s="56"/>
      <c r="R250" s="56"/>
      <c r="S250" s="57"/>
      <c r="T250" s="58"/>
      <c r="U250" s="59"/>
      <c r="V250" s="58"/>
      <c r="W250" s="59"/>
      <c r="X250" s="57"/>
      <c r="Y250" s="57"/>
      <c r="Z250" s="57"/>
      <c r="AA250" s="57"/>
      <c r="AB250" s="57"/>
      <c r="AC250" s="57"/>
      <c r="AD250" s="57"/>
      <c r="AE250" s="97"/>
      <c r="AM250" s="106"/>
      <c r="AT250" s="112"/>
    </row>
    <row r="251" spans="3:46" s="55" customFormat="1" ht="19.5" customHeight="1">
      <c r="C251" s="16"/>
      <c r="D251" s="16"/>
      <c r="E251" s="16"/>
      <c r="F251" s="16"/>
      <c r="G251" s="16"/>
      <c r="H251" s="16"/>
      <c r="I251" s="47"/>
      <c r="J251" s="16"/>
      <c r="K251" s="16"/>
      <c r="L251" s="16"/>
      <c r="P251" s="56"/>
      <c r="Q251" s="56"/>
      <c r="R251" s="56"/>
      <c r="S251" s="57"/>
      <c r="T251" s="58"/>
      <c r="U251" s="59"/>
      <c r="V251" s="58"/>
      <c r="W251" s="59"/>
      <c r="X251" s="57"/>
      <c r="Y251" s="57"/>
      <c r="Z251" s="57"/>
      <c r="AA251" s="57"/>
      <c r="AB251" s="57"/>
      <c r="AC251" s="57"/>
      <c r="AD251" s="57"/>
      <c r="AE251" s="97"/>
      <c r="AM251" s="106"/>
      <c r="AT251" s="112"/>
    </row>
    <row r="252" spans="3:46" s="55" customFormat="1" ht="19.5" customHeight="1">
      <c r="C252" s="16"/>
      <c r="D252" s="16"/>
      <c r="E252" s="16"/>
      <c r="F252" s="16"/>
      <c r="G252" s="16"/>
      <c r="H252" s="16"/>
      <c r="I252" s="47"/>
      <c r="J252" s="16"/>
      <c r="K252" s="16"/>
      <c r="L252" s="16"/>
      <c r="P252" s="56"/>
      <c r="Q252" s="56"/>
      <c r="R252" s="56"/>
      <c r="S252" s="57"/>
      <c r="T252" s="58"/>
      <c r="U252" s="59"/>
      <c r="V252" s="58"/>
      <c r="W252" s="59"/>
      <c r="X252" s="57"/>
      <c r="Y252" s="57"/>
      <c r="Z252" s="57"/>
      <c r="AA252" s="57"/>
      <c r="AB252" s="57"/>
      <c r="AC252" s="57"/>
      <c r="AD252" s="57"/>
      <c r="AE252" s="97"/>
      <c r="AM252" s="106"/>
      <c r="AT252" s="112"/>
    </row>
    <row r="253" spans="3:46" s="55" customFormat="1" ht="19.5" customHeight="1">
      <c r="C253" s="16"/>
      <c r="D253" s="16"/>
      <c r="E253" s="16"/>
      <c r="F253" s="16"/>
      <c r="G253" s="16"/>
      <c r="H253" s="16"/>
      <c r="I253" s="47"/>
      <c r="J253" s="16"/>
      <c r="K253" s="16"/>
      <c r="L253" s="16"/>
      <c r="P253" s="56"/>
      <c r="Q253" s="56"/>
      <c r="R253" s="56"/>
      <c r="S253" s="57"/>
      <c r="T253" s="58"/>
      <c r="U253" s="59"/>
      <c r="V253" s="58"/>
      <c r="W253" s="59"/>
      <c r="X253" s="57"/>
      <c r="Y253" s="57"/>
      <c r="Z253" s="57"/>
      <c r="AA253" s="57"/>
      <c r="AB253" s="57"/>
      <c r="AC253" s="57"/>
      <c r="AD253" s="57"/>
      <c r="AE253" s="97"/>
      <c r="AM253" s="106"/>
      <c r="AT253" s="112"/>
    </row>
    <row r="254" spans="3:46" s="55" customFormat="1" ht="19.5" customHeight="1">
      <c r="C254" s="16"/>
      <c r="D254" s="16"/>
      <c r="E254" s="16"/>
      <c r="F254" s="16"/>
      <c r="G254" s="16"/>
      <c r="H254" s="16"/>
      <c r="I254" s="47"/>
      <c r="J254" s="16"/>
      <c r="K254" s="16"/>
      <c r="L254" s="16"/>
      <c r="P254" s="56"/>
      <c r="Q254" s="56"/>
      <c r="R254" s="56"/>
      <c r="S254" s="57"/>
      <c r="T254" s="58"/>
      <c r="U254" s="59"/>
      <c r="V254" s="58"/>
      <c r="W254" s="59"/>
      <c r="X254" s="57"/>
      <c r="Y254" s="57"/>
      <c r="Z254" s="57"/>
      <c r="AA254" s="57"/>
      <c r="AB254" s="57"/>
      <c r="AC254" s="57"/>
      <c r="AD254" s="57"/>
      <c r="AE254" s="97"/>
      <c r="AM254" s="106"/>
      <c r="AT254" s="112"/>
    </row>
    <row r="255" spans="3:46" s="55" customFormat="1" ht="19.5" customHeight="1">
      <c r="C255" s="16"/>
      <c r="D255" s="16"/>
      <c r="E255" s="16"/>
      <c r="F255" s="16"/>
      <c r="G255" s="16"/>
      <c r="H255" s="16"/>
      <c r="I255" s="47"/>
      <c r="J255" s="16"/>
      <c r="K255" s="16"/>
      <c r="L255" s="16"/>
      <c r="P255" s="56"/>
      <c r="Q255" s="56"/>
      <c r="R255" s="56"/>
      <c r="S255" s="57"/>
      <c r="T255" s="58"/>
      <c r="U255" s="59"/>
      <c r="V255" s="58"/>
      <c r="W255" s="59"/>
      <c r="X255" s="57"/>
      <c r="Y255" s="57"/>
      <c r="Z255" s="57"/>
      <c r="AA255" s="57"/>
      <c r="AB255" s="57"/>
      <c r="AC255" s="57"/>
      <c r="AD255" s="57"/>
      <c r="AE255" s="97"/>
      <c r="AM255" s="106"/>
      <c r="AT255" s="112"/>
    </row>
    <row r="256" spans="3:46" s="55" customFormat="1" ht="19.5" customHeight="1">
      <c r="C256" s="16"/>
      <c r="D256" s="16"/>
      <c r="E256" s="16"/>
      <c r="F256" s="16"/>
      <c r="G256" s="16"/>
      <c r="H256" s="16"/>
      <c r="I256" s="47"/>
      <c r="J256" s="16"/>
      <c r="K256" s="16"/>
      <c r="L256" s="16"/>
      <c r="P256" s="56"/>
      <c r="Q256" s="56"/>
      <c r="R256" s="56"/>
      <c r="S256" s="57"/>
      <c r="T256" s="58"/>
      <c r="U256" s="59"/>
      <c r="V256" s="58"/>
      <c r="W256" s="59"/>
      <c r="X256" s="57"/>
      <c r="Y256" s="57"/>
      <c r="Z256" s="57"/>
      <c r="AA256" s="57"/>
      <c r="AB256" s="57"/>
      <c r="AC256" s="57"/>
      <c r="AD256" s="57"/>
      <c r="AE256" s="97"/>
      <c r="AM256" s="106"/>
      <c r="AT256" s="112"/>
    </row>
    <row r="257" spans="3:46" s="55" customFormat="1" ht="19.5" customHeight="1">
      <c r="C257" s="16"/>
      <c r="D257" s="16"/>
      <c r="E257" s="16"/>
      <c r="F257" s="16"/>
      <c r="G257" s="16"/>
      <c r="H257" s="16"/>
      <c r="I257" s="47"/>
      <c r="J257" s="16"/>
      <c r="K257" s="16"/>
      <c r="L257" s="16"/>
      <c r="P257" s="56"/>
      <c r="Q257" s="56"/>
      <c r="R257" s="56"/>
      <c r="S257" s="57"/>
      <c r="T257" s="58"/>
      <c r="U257" s="59"/>
      <c r="V257" s="58"/>
      <c r="W257" s="59"/>
      <c r="X257" s="57"/>
      <c r="Y257" s="57"/>
      <c r="Z257" s="57"/>
      <c r="AA257" s="57"/>
      <c r="AB257" s="57"/>
      <c r="AC257" s="57"/>
      <c r="AD257" s="57"/>
      <c r="AE257" s="97"/>
      <c r="AM257" s="106"/>
      <c r="AT257" s="112"/>
    </row>
    <row r="258" spans="3:46" s="55" customFormat="1" ht="19.5" customHeight="1">
      <c r="C258" s="16"/>
      <c r="D258" s="16"/>
      <c r="E258" s="16"/>
      <c r="F258" s="16"/>
      <c r="G258" s="16"/>
      <c r="H258" s="16"/>
      <c r="I258" s="47"/>
      <c r="J258" s="16"/>
      <c r="K258" s="16"/>
      <c r="L258" s="16"/>
      <c r="P258" s="56"/>
      <c r="Q258" s="56"/>
      <c r="R258" s="56"/>
      <c r="S258" s="57"/>
      <c r="T258" s="58"/>
      <c r="U258" s="59"/>
      <c r="V258" s="58"/>
      <c r="W258" s="59"/>
      <c r="X258" s="57"/>
      <c r="Y258" s="57"/>
      <c r="Z258" s="57"/>
      <c r="AA258" s="57"/>
      <c r="AB258" s="57"/>
      <c r="AC258" s="57"/>
      <c r="AD258" s="57"/>
      <c r="AE258" s="97"/>
      <c r="AM258" s="106"/>
      <c r="AT258" s="112"/>
    </row>
    <row r="259" spans="3:46" s="55" customFormat="1" ht="19.5" customHeight="1">
      <c r="C259" s="16"/>
      <c r="D259" s="16"/>
      <c r="E259" s="16"/>
      <c r="F259" s="16"/>
      <c r="G259" s="16"/>
      <c r="H259" s="16"/>
      <c r="I259" s="47"/>
      <c r="J259" s="16"/>
      <c r="K259" s="16"/>
      <c r="L259" s="16"/>
      <c r="P259" s="56"/>
      <c r="Q259" s="56"/>
      <c r="R259" s="56"/>
      <c r="S259" s="57"/>
      <c r="T259" s="58"/>
      <c r="U259" s="59"/>
      <c r="V259" s="58"/>
      <c r="W259" s="59"/>
      <c r="X259" s="57"/>
      <c r="Y259" s="57"/>
      <c r="Z259" s="57"/>
      <c r="AA259" s="57"/>
      <c r="AB259" s="57"/>
      <c r="AC259" s="57"/>
      <c r="AD259" s="57"/>
      <c r="AE259" s="97"/>
      <c r="AM259" s="106"/>
      <c r="AT259" s="112"/>
    </row>
    <row r="260" spans="3:46" s="55" customFormat="1" ht="19.5" customHeight="1">
      <c r="C260" s="16"/>
      <c r="D260" s="16"/>
      <c r="E260" s="16"/>
      <c r="F260" s="16"/>
      <c r="G260" s="16"/>
      <c r="H260" s="16"/>
      <c r="I260" s="47"/>
      <c r="J260" s="16"/>
      <c r="K260" s="16"/>
      <c r="L260" s="16"/>
      <c r="P260" s="56"/>
      <c r="Q260" s="56"/>
      <c r="R260" s="56"/>
      <c r="S260" s="57"/>
      <c r="T260" s="58"/>
      <c r="U260" s="59"/>
      <c r="V260" s="58"/>
      <c r="W260" s="59"/>
      <c r="X260" s="57"/>
      <c r="Y260" s="57"/>
      <c r="Z260" s="57"/>
      <c r="AA260" s="57"/>
      <c r="AB260" s="57"/>
      <c r="AC260" s="57"/>
      <c r="AD260" s="57"/>
      <c r="AE260" s="97"/>
      <c r="AM260" s="106"/>
      <c r="AT260" s="112"/>
    </row>
    <row r="261" spans="3:46" s="55" customFormat="1" ht="19.5" customHeight="1">
      <c r="C261" s="16"/>
      <c r="D261" s="16"/>
      <c r="E261" s="16"/>
      <c r="F261" s="16"/>
      <c r="G261" s="16"/>
      <c r="H261" s="16"/>
      <c r="I261" s="47"/>
      <c r="J261" s="16"/>
      <c r="K261" s="16"/>
      <c r="L261" s="16"/>
      <c r="P261" s="56"/>
      <c r="Q261" s="56"/>
      <c r="R261" s="56"/>
      <c r="S261" s="57"/>
      <c r="T261" s="58"/>
      <c r="U261" s="59"/>
      <c r="V261" s="58"/>
      <c r="W261" s="59"/>
      <c r="X261" s="57"/>
      <c r="Y261" s="57"/>
      <c r="Z261" s="57"/>
      <c r="AA261" s="57"/>
      <c r="AB261" s="57"/>
      <c r="AC261" s="57"/>
      <c r="AD261" s="57"/>
      <c r="AE261" s="97"/>
      <c r="AM261" s="106"/>
      <c r="AT261" s="112"/>
    </row>
    <row r="262" spans="3:46" s="55" customFormat="1" ht="19.5" customHeight="1">
      <c r="C262" s="16"/>
      <c r="D262" s="16"/>
      <c r="E262" s="16"/>
      <c r="F262" s="16"/>
      <c r="G262" s="16"/>
      <c r="H262" s="16"/>
      <c r="I262" s="47"/>
      <c r="J262" s="16"/>
      <c r="K262" s="16"/>
      <c r="L262" s="16"/>
      <c r="P262" s="56"/>
      <c r="Q262" s="56"/>
      <c r="R262" s="56"/>
      <c r="S262" s="57"/>
      <c r="T262" s="58"/>
      <c r="U262" s="59"/>
      <c r="V262" s="58"/>
      <c r="W262" s="59"/>
      <c r="X262" s="57"/>
      <c r="Y262" s="57"/>
      <c r="Z262" s="57"/>
      <c r="AA262" s="57"/>
      <c r="AB262" s="57"/>
      <c r="AC262" s="57"/>
      <c r="AD262" s="57"/>
      <c r="AE262" s="97"/>
      <c r="AM262" s="106"/>
      <c r="AT262" s="112"/>
    </row>
    <row r="263" spans="3:46" s="55" customFormat="1" ht="19.5" customHeight="1">
      <c r="C263" s="16"/>
      <c r="D263" s="16"/>
      <c r="E263" s="16"/>
      <c r="F263" s="16"/>
      <c r="G263" s="16"/>
      <c r="H263" s="16"/>
      <c r="I263" s="47"/>
      <c r="J263" s="16"/>
      <c r="K263" s="16"/>
      <c r="L263" s="16"/>
      <c r="P263" s="56"/>
      <c r="Q263" s="56"/>
      <c r="R263" s="56"/>
      <c r="S263" s="57"/>
      <c r="T263" s="58"/>
      <c r="U263" s="59"/>
      <c r="V263" s="58"/>
      <c r="W263" s="59"/>
      <c r="X263" s="57"/>
      <c r="Y263" s="57"/>
      <c r="Z263" s="57"/>
      <c r="AA263" s="57"/>
      <c r="AB263" s="57"/>
      <c r="AC263" s="57"/>
      <c r="AD263" s="57"/>
      <c r="AE263" s="97"/>
      <c r="AM263" s="106"/>
      <c r="AT263" s="112"/>
    </row>
    <row r="264" spans="3:46" s="55" customFormat="1" ht="19.5" customHeight="1">
      <c r="C264" s="16"/>
      <c r="D264" s="16"/>
      <c r="E264" s="16"/>
      <c r="F264" s="16"/>
      <c r="G264" s="16"/>
      <c r="H264" s="16"/>
      <c r="I264" s="47"/>
      <c r="J264" s="16"/>
      <c r="K264" s="16"/>
      <c r="L264" s="16"/>
      <c r="P264" s="56"/>
      <c r="Q264" s="56"/>
      <c r="R264" s="56"/>
      <c r="S264" s="57"/>
      <c r="T264" s="58"/>
      <c r="U264" s="59"/>
      <c r="V264" s="58"/>
      <c r="W264" s="59"/>
      <c r="X264" s="57"/>
      <c r="Y264" s="57"/>
      <c r="Z264" s="57"/>
      <c r="AA264" s="57"/>
      <c r="AB264" s="57"/>
      <c r="AC264" s="57"/>
      <c r="AD264" s="57"/>
      <c r="AE264" s="97"/>
      <c r="AM264" s="106"/>
      <c r="AT264" s="112"/>
    </row>
    <row r="265" spans="3:46" s="55" customFormat="1" ht="19.5" customHeight="1">
      <c r="C265" s="16"/>
      <c r="D265" s="16"/>
      <c r="E265" s="16"/>
      <c r="F265" s="16"/>
      <c r="G265" s="16"/>
      <c r="H265" s="16"/>
      <c r="I265" s="47"/>
      <c r="J265" s="16"/>
      <c r="K265" s="16"/>
      <c r="L265" s="16"/>
      <c r="P265" s="56"/>
      <c r="Q265" s="56"/>
      <c r="R265" s="56"/>
      <c r="S265" s="57"/>
      <c r="T265" s="58"/>
      <c r="U265" s="59"/>
      <c r="V265" s="58"/>
      <c r="W265" s="59"/>
      <c r="X265" s="57"/>
      <c r="Y265" s="57"/>
      <c r="Z265" s="57"/>
      <c r="AA265" s="57"/>
      <c r="AB265" s="57"/>
      <c r="AC265" s="57"/>
      <c r="AD265" s="57"/>
      <c r="AE265" s="97"/>
      <c r="AM265" s="106"/>
      <c r="AT265" s="112"/>
    </row>
    <row r="266" spans="3:46" s="55" customFormat="1" ht="19.5" customHeight="1">
      <c r="C266" s="16"/>
      <c r="D266" s="16"/>
      <c r="E266" s="16"/>
      <c r="F266" s="16"/>
      <c r="G266" s="16"/>
      <c r="H266" s="16"/>
      <c r="I266" s="47"/>
      <c r="J266" s="16"/>
      <c r="K266" s="16"/>
      <c r="L266" s="16"/>
      <c r="P266" s="56"/>
      <c r="Q266" s="56"/>
      <c r="R266" s="56"/>
      <c r="S266" s="57"/>
      <c r="T266" s="58"/>
      <c r="U266" s="59"/>
      <c r="V266" s="58"/>
      <c r="W266" s="59"/>
      <c r="X266" s="57"/>
      <c r="Y266" s="57"/>
      <c r="Z266" s="57"/>
      <c r="AA266" s="57"/>
      <c r="AB266" s="57"/>
      <c r="AC266" s="57"/>
      <c r="AD266" s="57"/>
      <c r="AE266" s="97"/>
      <c r="AM266" s="106"/>
      <c r="AT266" s="112"/>
    </row>
    <row r="267" spans="3:46" s="55" customFormat="1" ht="19.5" customHeight="1">
      <c r="C267" s="16"/>
      <c r="D267" s="16"/>
      <c r="E267" s="16"/>
      <c r="F267" s="16"/>
      <c r="G267" s="16"/>
      <c r="H267" s="16"/>
      <c r="I267" s="47"/>
      <c r="J267" s="16"/>
      <c r="K267" s="16"/>
      <c r="L267" s="16"/>
      <c r="P267" s="56"/>
      <c r="Q267" s="56"/>
      <c r="R267" s="56"/>
      <c r="S267" s="57"/>
      <c r="T267" s="58"/>
      <c r="U267" s="59"/>
      <c r="V267" s="58"/>
      <c r="W267" s="59"/>
      <c r="X267" s="57"/>
      <c r="Y267" s="57"/>
      <c r="Z267" s="57"/>
      <c r="AA267" s="57"/>
      <c r="AB267" s="57"/>
      <c r="AC267" s="57"/>
      <c r="AD267" s="57"/>
      <c r="AE267" s="97"/>
      <c r="AM267" s="106"/>
      <c r="AT267" s="112"/>
    </row>
    <row r="268" spans="3:46" s="55" customFormat="1" ht="19.5" customHeight="1">
      <c r="C268" s="16"/>
      <c r="D268" s="16"/>
      <c r="E268" s="16"/>
      <c r="F268" s="16"/>
      <c r="G268" s="16"/>
      <c r="H268" s="16"/>
      <c r="I268" s="47"/>
      <c r="J268" s="16"/>
      <c r="K268" s="16"/>
      <c r="L268" s="16"/>
      <c r="P268" s="56"/>
      <c r="Q268" s="56"/>
      <c r="R268" s="56"/>
      <c r="S268" s="57"/>
      <c r="T268" s="58"/>
      <c r="U268" s="59"/>
      <c r="V268" s="58"/>
      <c r="W268" s="59"/>
      <c r="X268" s="57"/>
      <c r="Y268" s="57"/>
      <c r="Z268" s="57"/>
      <c r="AA268" s="57"/>
      <c r="AB268" s="57"/>
      <c r="AC268" s="57"/>
      <c r="AD268" s="57"/>
      <c r="AE268" s="97"/>
      <c r="AM268" s="106"/>
      <c r="AT268" s="112"/>
    </row>
    <row r="269" spans="3:46" s="55" customFormat="1" ht="19.5" customHeight="1">
      <c r="C269" s="16"/>
      <c r="D269" s="16"/>
      <c r="E269" s="16"/>
      <c r="F269" s="16"/>
      <c r="G269" s="16"/>
      <c r="H269" s="16"/>
      <c r="I269" s="47"/>
      <c r="J269" s="16"/>
      <c r="K269" s="16"/>
      <c r="L269" s="16"/>
      <c r="P269" s="56"/>
      <c r="Q269" s="56"/>
      <c r="R269" s="56"/>
      <c r="S269" s="57"/>
      <c r="T269" s="58"/>
      <c r="U269" s="59"/>
      <c r="V269" s="58"/>
      <c r="W269" s="59"/>
      <c r="X269" s="57"/>
      <c r="Y269" s="57"/>
      <c r="Z269" s="57"/>
      <c r="AA269" s="57"/>
      <c r="AB269" s="57"/>
      <c r="AC269" s="57"/>
      <c r="AD269" s="57"/>
      <c r="AE269" s="97"/>
      <c r="AM269" s="106"/>
      <c r="AT269" s="112"/>
    </row>
    <row r="270" spans="3:46" s="55" customFormat="1" ht="19.5" customHeight="1">
      <c r="C270" s="16"/>
      <c r="D270" s="16"/>
      <c r="E270" s="16"/>
      <c r="F270" s="16"/>
      <c r="G270" s="16"/>
      <c r="H270" s="16"/>
      <c r="I270" s="47"/>
      <c r="J270" s="16"/>
      <c r="K270" s="16"/>
      <c r="L270" s="16"/>
      <c r="P270" s="56"/>
      <c r="Q270" s="56"/>
      <c r="R270" s="56"/>
      <c r="S270" s="57"/>
      <c r="T270" s="58"/>
      <c r="U270" s="59"/>
      <c r="V270" s="58"/>
      <c r="W270" s="59"/>
      <c r="X270" s="57"/>
      <c r="Y270" s="57"/>
      <c r="Z270" s="57"/>
      <c r="AA270" s="57"/>
      <c r="AB270" s="57"/>
      <c r="AC270" s="57"/>
      <c r="AD270" s="57"/>
      <c r="AE270" s="97"/>
      <c r="AM270" s="106"/>
      <c r="AT270" s="112"/>
    </row>
    <row r="271" spans="3:46" s="55" customFormat="1" ht="19.5" customHeight="1">
      <c r="C271" s="16"/>
      <c r="D271" s="16"/>
      <c r="E271" s="16"/>
      <c r="F271" s="16"/>
      <c r="G271" s="16"/>
      <c r="H271" s="16"/>
      <c r="I271" s="47"/>
      <c r="J271" s="16"/>
      <c r="K271" s="16"/>
      <c r="L271" s="16"/>
      <c r="P271" s="56"/>
      <c r="Q271" s="56"/>
      <c r="R271" s="56"/>
      <c r="S271" s="57"/>
      <c r="T271" s="58"/>
      <c r="U271" s="59"/>
      <c r="V271" s="58"/>
      <c r="W271" s="59"/>
      <c r="X271" s="57"/>
      <c r="Y271" s="57"/>
      <c r="Z271" s="57"/>
      <c r="AA271" s="57"/>
      <c r="AB271" s="57"/>
      <c r="AC271" s="57"/>
      <c r="AD271" s="57"/>
      <c r="AE271" s="97"/>
      <c r="AM271" s="106"/>
      <c r="AT271" s="112"/>
    </row>
    <row r="272" spans="3:46" s="55" customFormat="1" ht="19.5" customHeight="1">
      <c r="C272" s="16"/>
      <c r="D272" s="16"/>
      <c r="E272" s="16"/>
      <c r="F272" s="16"/>
      <c r="G272" s="16"/>
      <c r="H272" s="16"/>
      <c r="I272" s="47"/>
      <c r="J272" s="16"/>
      <c r="K272" s="16"/>
      <c r="L272" s="16"/>
      <c r="P272" s="56"/>
      <c r="Q272" s="56"/>
      <c r="R272" s="56"/>
      <c r="S272" s="57"/>
      <c r="T272" s="58"/>
      <c r="U272" s="59"/>
      <c r="V272" s="58"/>
      <c r="W272" s="59"/>
      <c r="X272" s="57"/>
      <c r="Y272" s="57"/>
      <c r="Z272" s="57"/>
      <c r="AA272" s="57"/>
      <c r="AB272" s="57"/>
      <c r="AC272" s="57"/>
      <c r="AD272" s="57"/>
      <c r="AE272" s="97"/>
      <c r="AM272" s="106"/>
      <c r="AT272" s="112"/>
    </row>
    <row r="273" spans="3:46" s="55" customFormat="1" ht="19.5" customHeight="1">
      <c r="C273" s="16"/>
      <c r="D273" s="16"/>
      <c r="E273" s="16"/>
      <c r="F273" s="16"/>
      <c r="G273" s="16"/>
      <c r="H273" s="16"/>
      <c r="I273" s="47"/>
      <c r="J273" s="16"/>
      <c r="K273" s="16"/>
      <c r="L273" s="16"/>
      <c r="P273" s="56"/>
      <c r="Q273" s="56"/>
      <c r="R273" s="56"/>
      <c r="S273" s="57"/>
      <c r="T273" s="58"/>
      <c r="U273" s="59"/>
      <c r="V273" s="58"/>
      <c r="W273" s="59"/>
      <c r="X273" s="57"/>
      <c r="Y273" s="57"/>
      <c r="Z273" s="57"/>
      <c r="AA273" s="57"/>
      <c r="AB273" s="57"/>
      <c r="AC273" s="57"/>
      <c r="AD273" s="57"/>
      <c r="AE273" s="97"/>
      <c r="AM273" s="106"/>
      <c r="AT273" s="112"/>
    </row>
    <row r="274" spans="3:46" s="55" customFormat="1" ht="19.5" customHeight="1">
      <c r="C274" s="16"/>
      <c r="D274" s="16"/>
      <c r="E274" s="16"/>
      <c r="F274" s="16"/>
      <c r="G274" s="16"/>
      <c r="H274" s="16"/>
      <c r="I274" s="47"/>
      <c r="J274" s="16"/>
      <c r="K274" s="16"/>
      <c r="L274" s="16"/>
      <c r="P274" s="56"/>
      <c r="Q274" s="56"/>
      <c r="R274" s="56"/>
      <c r="S274" s="57"/>
      <c r="T274" s="58"/>
      <c r="U274" s="59"/>
      <c r="V274" s="58"/>
      <c r="W274" s="59"/>
      <c r="X274" s="57"/>
      <c r="Y274" s="57"/>
      <c r="Z274" s="57"/>
      <c r="AA274" s="57"/>
      <c r="AB274" s="57"/>
      <c r="AC274" s="57"/>
      <c r="AD274" s="57"/>
      <c r="AE274" s="97"/>
      <c r="AM274" s="106"/>
      <c r="AT274" s="112"/>
    </row>
    <row r="275" spans="3:46" s="55" customFormat="1" ht="19.5" customHeight="1">
      <c r="C275" s="16"/>
      <c r="D275" s="16"/>
      <c r="E275" s="16"/>
      <c r="F275" s="16"/>
      <c r="G275" s="16"/>
      <c r="H275" s="16"/>
      <c r="I275" s="47"/>
      <c r="J275" s="16"/>
      <c r="K275" s="16"/>
      <c r="L275" s="16"/>
      <c r="P275" s="56"/>
      <c r="Q275" s="56"/>
      <c r="R275" s="56"/>
      <c r="S275" s="57"/>
      <c r="T275" s="58"/>
      <c r="U275" s="59"/>
      <c r="V275" s="58"/>
      <c r="W275" s="59"/>
      <c r="X275" s="57"/>
      <c r="Y275" s="57"/>
      <c r="Z275" s="57"/>
      <c r="AA275" s="57"/>
      <c r="AB275" s="57"/>
      <c r="AC275" s="57"/>
      <c r="AD275" s="57"/>
      <c r="AE275" s="97"/>
      <c r="AM275" s="106"/>
      <c r="AT275" s="112"/>
    </row>
    <row r="276" spans="3:46" s="55" customFormat="1" ht="19.5" customHeight="1">
      <c r="C276" s="16"/>
      <c r="D276" s="16"/>
      <c r="E276" s="16"/>
      <c r="F276" s="16"/>
      <c r="G276" s="16"/>
      <c r="H276" s="16"/>
      <c r="I276" s="47"/>
      <c r="J276" s="16"/>
      <c r="K276" s="16"/>
      <c r="L276" s="16"/>
      <c r="P276" s="56"/>
      <c r="Q276" s="56"/>
      <c r="R276" s="56"/>
      <c r="S276" s="57"/>
      <c r="T276" s="58"/>
      <c r="U276" s="59"/>
      <c r="V276" s="58"/>
      <c r="W276" s="59"/>
      <c r="X276" s="57"/>
      <c r="Y276" s="57"/>
      <c r="Z276" s="57"/>
      <c r="AA276" s="57"/>
      <c r="AB276" s="57"/>
      <c r="AC276" s="57"/>
      <c r="AD276" s="57"/>
      <c r="AE276" s="97"/>
      <c r="AM276" s="106"/>
      <c r="AT276" s="112"/>
    </row>
    <row r="277" spans="3:46" s="55" customFormat="1" ht="19.5" customHeight="1">
      <c r="C277" s="16"/>
      <c r="D277" s="16"/>
      <c r="E277" s="16"/>
      <c r="F277" s="16"/>
      <c r="G277" s="16"/>
      <c r="H277" s="16"/>
      <c r="I277" s="47"/>
      <c r="J277" s="16"/>
      <c r="K277" s="16"/>
      <c r="L277" s="16"/>
      <c r="P277" s="56"/>
      <c r="Q277" s="56"/>
      <c r="R277" s="56"/>
      <c r="S277" s="57"/>
      <c r="T277" s="58"/>
      <c r="U277" s="59"/>
      <c r="V277" s="58"/>
      <c r="W277" s="59"/>
      <c r="X277" s="57"/>
      <c r="Y277" s="57"/>
      <c r="Z277" s="57"/>
      <c r="AA277" s="57"/>
      <c r="AB277" s="57"/>
      <c r="AC277" s="57"/>
      <c r="AD277" s="57"/>
      <c r="AE277" s="97"/>
      <c r="AM277" s="106"/>
      <c r="AT277" s="112"/>
    </row>
    <row r="278" spans="3:46" s="55" customFormat="1" ht="19.5" customHeight="1">
      <c r="C278" s="16"/>
      <c r="D278" s="16"/>
      <c r="E278" s="16"/>
      <c r="F278" s="16"/>
      <c r="G278" s="16"/>
      <c r="H278" s="16"/>
      <c r="I278" s="47"/>
      <c r="J278" s="16"/>
      <c r="K278" s="16"/>
      <c r="L278" s="16"/>
      <c r="P278" s="56"/>
      <c r="Q278" s="56"/>
      <c r="R278" s="56"/>
      <c r="S278" s="57"/>
      <c r="T278" s="58"/>
      <c r="U278" s="59"/>
      <c r="V278" s="58"/>
      <c r="W278" s="59"/>
      <c r="X278" s="57"/>
      <c r="Y278" s="57"/>
      <c r="Z278" s="57"/>
      <c r="AA278" s="57"/>
      <c r="AB278" s="57"/>
      <c r="AC278" s="57"/>
      <c r="AD278" s="57"/>
      <c r="AE278" s="97"/>
      <c r="AM278" s="106"/>
      <c r="AT278" s="112"/>
    </row>
    <row r="279" spans="3:46" s="55" customFormat="1" ht="19.5" customHeight="1">
      <c r="C279" s="16"/>
      <c r="D279" s="16"/>
      <c r="E279" s="16"/>
      <c r="F279" s="16"/>
      <c r="G279" s="16"/>
      <c r="H279" s="16"/>
      <c r="I279" s="47"/>
      <c r="J279" s="16"/>
      <c r="K279" s="16"/>
      <c r="L279" s="16"/>
      <c r="P279" s="56"/>
      <c r="Q279" s="56"/>
      <c r="R279" s="56"/>
      <c r="S279" s="57"/>
      <c r="T279" s="58"/>
      <c r="U279" s="59"/>
      <c r="V279" s="58"/>
      <c r="W279" s="59"/>
      <c r="X279" s="57"/>
      <c r="Y279" s="57"/>
      <c r="Z279" s="57"/>
      <c r="AA279" s="57"/>
      <c r="AB279" s="57"/>
      <c r="AC279" s="57"/>
      <c r="AD279" s="57"/>
      <c r="AE279" s="97"/>
      <c r="AM279" s="106"/>
      <c r="AT279" s="112"/>
    </row>
    <row r="280" spans="3:46" s="55" customFormat="1" ht="19.5" customHeight="1">
      <c r="C280" s="16"/>
      <c r="D280" s="16"/>
      <c r="E280" s="16"/>
      <c r="F280" s="16"/>
      <c r="G280" s="16"/>
      <c r="H280" s="16"/>
      <c r="I280" s="47"/>
      <c r="J280" s="16"/>
      <c r="K280" s="16"/>
      <c r="L280" s="16"/>
      <c r="P280" s="56"/>
      <c r="Q280" s="56"/>
      <c r="R280" s="56"/>
      <c r="S280" s="57"/>
      <c r="T280" s="58"/>
      <c r="U280" s="59"/>
      <c r="V280" s="58"/>
      <c r="W280" s="59"/>
      <c r="X280" s="57"/>
      <c r="Y280" s="57"/>
      <c r="Z280" s="57"/>
      <c r="AA280" s="57"/>
      <c r="AB280" s="57"/>
      <c r="AC280" s="57"/>
      <c r="AD280" s="57"/>
      <c r="AE280" s="97"/>
      <c r="AM280" s="106"/>
      <c r="AT280" s="112"/>
    </row>
    <row r="281" spans="3:46" s="55" customFormat="1" ht="19.5" customHeight="1">
      <c r="C281" s="16"/>
      <c r="D281" s="16"/>
      <c r="E281" s="16"/>
      <c r="F281" s="16"/>
      <c r="G281" s="16"/>
      <c r="H281" s="16"/>
      <c r="I281" s="47"/>
      <c r="J281" s="16"/>
      <c r="K281" s="16"/>
      <c r="L281" s="16"/>
      <c r="P281" s="56"/>
      <c r="Q281" s="56"/>
      <c r="R281" s="56"/>
      <c r="S281" s="57"/>
      <c r="T281" s="58"/>
      <c r="U281" s="59"/>
      <c r="V281" s="58"/>
      <c r="W281" s="59"/>
      <c r="X281" s="57"/>
      <c r="Y281" s="57"/>
      <c r="Z281" s="57"/>
      <c r="AA281" s="57"/>
      <c r="AB281" s="57"/>
      <c r="AC281" s="57"/>
      <c r="AD281" s="57"/>
      <c r="AE281" s="97"/>
      <c r="AM281" s="106"/>
      <c r="AT281" s="112"/>
    </row>
    <row r="282" spans="3:46" s="55" customFormat="1" ht="19.5" customHeight="1">
      <c r="C282" s="16"/>
      <c r="D282" s="16"/>
      <c r="E282" s="16"/>
      <c r="F282" s="16"/>
      <c r="G282" s="16"/>
      <c r="H282" s="16"/>
      <c r="I282" s="47"/>
      <c r="J282" s="16"/>
      <c r="K282" s="16"/>
      <c r="L282" s="16"/>
      <c r="P282" s="56"/>
      <c r="Q282" s="56"/>
      <c r="R282" s="56"/>
      <c r="S282" s="57"/>
      <c r="T282" s="58"/>
      <c r="U282" s="59"/>
      <c r="V282" s="58"/>
      <c r="W282" s="59"/>
      <c r="X282" s="57"/>
      <c r="Y282" s="57"/>
      <c r="Z282" s="57"/>
      <c r="AA282" s="57"/>
      <c r="AB282" s="57"/>
      <c r="AC282" s="57"/>
      <c r="AD282" s="57"/>
      <c r="AE282" s="97"/>
      <c r="AM282" s="106"/>
      <c r="AT282" s="112"/>
    </row>
    <row r="283" spans="3:46" s="55" customFormat="1" ht="19.5" customHeight="1">
      <c r="C283" s="16"/>
      <c r="D283" s="16"/>
      <c r="E283" s="16"/>
      <c r="F283" s="16"/>
      <c r="G283" s="16"/>
      <c r="H283" s="16"/>
      <c r="I283" s="47"/>
      <c r="J283" s="16"/>
      <c r="K283" s="16"/>
      <c r="L283" s="16"/>
      <c r="P283" s="56"/>
      <c r="Q283" s="56"/>
      <c r="R283" s="56"/>
      <c r="S283" s="57"/>
      <c r="T283" s="58"/>
      <c r="U283" s="59"/>
      <c r="V283" s="58"/>
      <c r="W283" s="59"/>
      <c r="X283" s="57"/>
      <c r="Y283" s="57"/>
      <c r="Z283" s="57"/>
      <c r="AA283" s="57"/>
      <c r="AB283" s="57"/>
      <c r="AC283" s="57"/>
      <c r="AD283" s="57"/>
      <c r="AE283" s="97"/>
      <c r="AM283" s="106"/>
      <c r="AT283" s="112"/>
    </row>
    <row r="284" spans="3:46" s="55" customFormat="1" ht="19.5" customHeight="1">
      <c r="C284" s="16"/>
      <c r="D284" s="16"/>
      <c r="E284" s="16"/>
      <c r="F284" s="16"/>
      <c r="G284" s="16"/>
      <c r="H284" s="16"/>
      <c r="I284" s="47"/>
      <c r="J284" s="16"/>
      <c r="K284" s="16"/>
      <c r="L284" s="16"/>
      <c r="P284" s="56"/>
      <c r="Q284" s="56"/>
      <c r="R284" s="56"/>
      <c r="S284" s="57"/>
      <c r="T284" s="58"/>
      <c r="U284" s="59"/>
      <c r="V284" s="58"/>
      <c r="W284" s="59"/>
      <c r="X284" s="57"/>
      <c r="Y284" s="57"/>
      <c r="Z284" s="57"/>
      <c r="AA284" s="57"/>
      <c r="AB284" s="57"/>
      <c r="AC284" s="57"/>
      <c r="AD284" s="57"/>
      <c r="AE284" s="97"/>
      <c r="AM284" s="106"/>
      <c r="AT284" s="112"/>
    </row>
    <row r="285" spans="3:46" s="55" customFormat="1" ht="19.5" customHeight="1">
      <c r="C285" s="16"/>
      <c r="D285" s="16"/>
      <c r="E285" s="16"/>
      <c r="F285" s="16"/>
      <c r="G285" s="16"/>
      <c r="H285" s="16"/>
      <c r="I285" s="47"/>
      <c r="J285" s="16"/>
      <c r="K285" s="16"/>
      <c r="L285" s="16"/>
      <c r="P285" s="56"/>
      <c r="Q285" s="56"/>
      <c r="R285" s="56"/>
      <c r="S285" s="57"/>
      <c r="T285" s="58"/>
      <c r="U285" s="59"/>
      <c r="V285" s="58"/>
      <c r="W285" s="59"/>
      <c r="X285" s="57"/>
      <c r="Y285" s="57"/>
      <c r="Z285" s="57"/>
      <c r="AA285" s="57"/>
      <c r="AB285" s="57"/>
      <c r="AC285" s="57"/>
      <c r="AD285" s="57"/>
      <c r="AE285" s="97"/>
      <c r="AM285" s="106"/>
      <c r="AT285" s="112"/>
    </row>
    <row r="286" spans="3:46" s="55" customFormat="1" ht="19.5" customHeight="1">
      <c r="C286" s="16"/>
      <c r="D286" s="16"/>
      <c r="E286" s="16"/>
      <c r="F286" s="16"/>
      <c r="G286" s="16"/>
      <c r="H286" s="16"/>
      <c r="I286" s="47"/>
      <c r="J286" s="16"/>
      <c r="K286" s="16"/>
      <c r="L286" s="16"/>
      <c r="P286" s="56"/>
      <c r="Q286" s="56"/>
      <c r="R286" s="56"/>
      <c r="S286" s="57"/>
      <c r="T286" s="58"/>
      <c r="U286" s="59"/>
      <c r="V286" s="58"/>
      <c r="W286" s="59"/>
      <c r="X286" s="57"/>
      <c r="Y286" s="57"/>
      <c r="Z286" s="57"/>
      <c r="AA286" s="57"/>
      <c r="AB286" s="57"/>
      <c r="AC286" s="57"/>
      <c r="AD286" s="57"/>
      <c r="AE286" s="97"/>
      <c r="AM286" s="106"/>
      <c r="AT286" s="112"/>
    </row>
    <row r="287" spans="3:46" s="55" customFormat="1" ht="19.5" customHeight="1">
      <c r="C287" s="16"/>
      <c r="D287" s="16"/>
      <c r="E287" s="16"/>
      <c r="F287" s="16"/>
      <c r="G287" s="16"/>
      <c r="H287" s="16"/>
      <c r="I287" s="47"/>
      <c r="J287" s="16"/>
      <c r="K287" s="16"/>
      <c r="L287" s="16"/>
      <c r="P287" s="56"/>
      <c r="Q287" s="56"/>
      <c r="R287" s="56"/>
      <c r="S287" s="57"/>
      <c r="T287" s="58"/>
      <c r="U287" s="59"/>
      <c r="V287" s="58"/>
      <c r="W287" s="59"/>
      <c r="X287" s="57"/>
      <c r="Y287" s="57"/>
      <c r="Z287" s="57"/>
      <c r="AA287" s="57"/>
      <c r="AB287" s="57"/>
      <c r="AC287" s="57"/>
      <c r="AD287" s="57"/>
      <c r="AE287" s="97"/>
      <c r="AM287" s="106"/>
      <c r="AT287" s="112"/>
    </row>
    <row r="288" spans="3:46" s="55" customFormat="1" ht="19.5" customHeight="1">
      <c r="C288" s="16"/>
      <c r="D288" s="16"/>
      <c r="E288" s="16"/>
      <c r="F288" s="16"/>
      <c r="G288" s="16"/>
      <c r="H288" s="16"/>
      <c r="I288" s="47"/>
      <c r="J288" s="16"/>
      <c r="K288" s="16"/>
      <c r="L288" s="16"/>
      <c r="P288" s="56"/>
      <c r="Q288" s="56"/>
      <c r="R288" s="56"/>
      <c r="S288" s="57"/>
      <c r="T288" s="58"/>
      <c r="U288" s="59"/>
      <c r="V288" s="58"/>
      <c r="W288" s="59"/>
      <c r="X288" s="57"/>
      <c r="Y288" s="57"/>
      <c r="Z288" s="57"/>
      <c r="AA288" s="57"/>
      <c r="AB288" s="57"/>
      <c r="AC288" s="57"/>
      <c r="AD288" s="57"/>
      <c r="AE288" s="97"/>
      <c r="AM288" s="106"/>
      <c r="AT288" s="112"/>
    </row>
    <row r="289" spans="3:46" s="55" customFormat="1" ht="19.5" customHeight="1">
      <c r="C289" s="16"/>
      <c r="D289" s="16"/>
      <c r="E289" s="16"/>
      <c r="F289" s="16"/>
      <c r="G289" s="16"/>
      <c r="H289" s="16"/>
      <c r="I289" s="47"/>
      <c r="J289" s="16"/>
      <c r="K289" s="16"/>
      <c r="L289" s="16"/>
      <c r="P289" s="56"/>
      <c r="Q289" s="56"/>
      <c r="R289" s="56"/>
      <c r="S289" s="57"/>
      <c r="T289" s="58"/>
      <c r="U289" s="59"/>
      <c r="V289" s="58"/>
      <c r="W289" s="59"/>
      <c r="X289" s="57"/>
      <c r="Y289" s="57"/>
      <c r="Z289" s="57"/>
      <c r="AA289" s="57"/>
      <c r="AB289" s="57"/>
      <c r="AC289" s="57"/>
      <c r="AD289" s="57"/>
      <c r="AE289" s="97"/>
      <c r="AM289" s="106"/>
      <c r="AT289" s="112"/>
    </row>
    <row r="290" spans="3:46" s="55" customFormat="1" ht="19.5" customHeight="1">
      <c r="C290" s="16"/>
      <c r="D290" s="16"/>
      <c r="E290" s="16"/>
      <c r="F290" s="16"/>
      <c r="G290" s="16"/>
      <c r="H290" s="16"/>
      <c r="I290" s="47"/>
      <c r="J290" s="16"/>
      <c r="K290" s="16"/>
      <c r="L290" s="16"/>
      <c r="P290" s="56"/>
      <c r="Q290" s="56"/>
      <c r="R290" s="56"/>
      <c r="S290" s="57"/>
      <c r="T290" s="58"/>
      <c r="U290" s="59"/>
      <c r="V290" s="58"/>
      <c r="W290" s="59"/>
      <c r="X290" s="57"/>
      <c r="Y290" s="57"/>
      <c r="Z290" s="57"/>
      <c r="AA290" s="57"/>
      <c r="AB290" s="57"/>
      <c r="AC290" s="57"/>
      <c r="AD290" s="57"/>
      <c r="AE290" s="97"/>
      <c r="AM290" s="106"/>
      <c r="AT290" s="112"/>
    </row>
    <row r="291" spans="3:46" s="55" customFormat="1" ht="19.5" customHeight="1">
      <c r="C291" s="16"/>
      <c r="D291" s="16"/>
      <c r="E291" s="16"/>
      <c r="F291" s="16"/>
      <c r="G291" s="16"/>
      <c r="H291" s="16"/>
      <c r="I291" s="47"/>
      <c r="J291" s="16"/>
      <c r="K291" s="16"/>
      <c r="L291" s="16"/>
      <c r="P291" s="56"/>
      <c r="Q291" s="56"/>
      <c r="R291" s="56"/>
      <c r="S291" s="57"/>
      <c r="T291" s="58"/>
      <c r="U291" s="59"/>
      <c r="V291" s="58"/>
      <c r="W291" s="59"/>
      <c r="X291" s="57"/>
      <c r="Y291" s="57"/>
      <c r="Z291" s="57"/>
      <c r="AA291" s="57"/>
      <c r="AB291" s="57"/>
      <c r="AC291" s="57"/>
      <c r="AD291" s="57"/>
      <c r="AE291" s="97"/>
      <c r="AM291" s="106"/>
      <c r="AT291" s="112"/>
    </row>
    <row r="292" spans="3:46" s="55" customFormat="1" ht="19.5" customHeight="1">
      <c r="C292" s="16"/>
      <c r="D292" s="16"/>
      <c r="E292" s="16"/>
      <c r="F292" s="16"/>
      <c r="G292" s="16"/>
      <c r="H292" s="16"/>
      <c r="I292" s="47"/>
      <c r="J292" s="16"/>
      <c r="K292" s="16"/>
      <c r="L292" s="16"/>
      <c r="P292" s="56"/>
      <c r="Q292" s="56"/>
      <c r="R292" s="56"/>
      <c r="S292" s="57"/>
      <c r="T292" s="58"/>
      <c r="U292" s="59"/>
      <c r="V292" s="58"/>
      <c r="W292" s="59"/>
      <c r="X292" s="57"/>
      <c r="Y292" s="57"/>
      <c r="Z292" s="57"/>
      <c r="AA292" s="57"/>
      <c r="AB292" s="57"/>
      <c r="AC292" s="57"/>
      <c r="AD292" s="57"/>
      <c r="AE292" s="97"/>
      <c r="AM292" s="106"/>
      <c r="AT292" s="112"/>
    </row>
    <row r="293" spans="3:46" s="55" customFormat="1" ht="19.5" customHeight="1">
      <c r="C293" s="16"/>
      <c r="D293" s="16"/>
      <c r="E293" s="16"/>
      <c r="F293" s="16"/>
      <c r="G293" s="16"/>
      <c r="H293" s="16"/>
      <c r="I293" s="47"/>
      <c r="J293" s="16"/>
      <c r="K293" s="16"/>
      <c r="L293" s="16"/>
      <c r="P293" s="56"/>
      <c r="Q293" s="56"/>
      <c r="R293" s="56"/>
      <c r="S293" s="57"/>
      <c r="T293" s="58"/>
      <c r="U293" s="59"/>
      <c r="V293" s="58"/>
      <c r="W293" s="59"/>
      <c r="X293" s="57"/>
      <c r="Y293" s="57"/>
      <c r="Z293" s="57"/>
      <c r="AA293" s="57"/>
      <c r="AB293" s="57"/>
      <c r="AC293" s="57"/>
      <c r="AD293" s="57"/>
      <c r="AE293" s="97"/>
      <c r="AM293" s="106"/>
      <c r="AT293" s="112"/>
    </row>
    <row r="294" spans="3:46" s="55" customFormat="1" ht="19.5" customHeight="1">
      <c r="C294" s="16"/>
      <c r="D294" s="16"/>
      <c r="E294" s="16"/>
      <c r="F294" s="16"/>
      <c r="G294" s="16"/>
      <c r="H294" s="16"/>
      <c r="I294" s="47"/>
      <c r="J294" s="16"/>
      <c r="K294" s="16"/>
      <c r="L294" s="16"/>
      <c r="P294" s="56"/>
      <c r="Q294" s="56"/>
      <c r="R294" s="56"/>
      <c r="S294" s="57"/>
      <c r="T294" s="58"/>
      <c r="U294" s="59"/>
      <c r="V294" s="58"/>
      <c r="W294" s="59"/>
      <c r="X294" s="57"/>
      <c r="Y294" s="57"/>
      <c r="Z294" s="57"/>
      <c r="AA294" s="57"/>
      <c r="AB294" s="57"/>
      <c r="AC294" s="57"/>
      <c r="AD294" s="57"/>
      <c r="AE294" s="97"/>
      <c r="AM294" s="106"/>
      <c r="AT294" s="112"/>
    </row>
    <row r="295" spans="3:46" s="55" customFormat="1" ht="19.5" customHeight="1">
      <c r="C295" s="16"/>
      <c r="D295" s="16"/>
      <c r="E295" s="16"/>
      <c r="F295" s="16"/>
      <c r="G295" s="16"/>
      <c r="H295" s="16"/>
      <c r="I295" s="47"/>
      <c r="J295" s="16"/>
      <c r="K295" s="16"/>
      <c r="L295" s="16"/>
      <c r="P295" s="56"/>
      <c r="Q295" s="56"/>
      <c r="R295" s="56"/>
      <c r="S295" s="57"/>
      <c r="T295" s="58"/>
      <c r="U295" s="59"/>
      <c r="V295" s="58"/>
      <c r="W295" s="59"/>
      <c r="X295" s="57"/>
      <c r="Y295" s="57"/>
      <c r="Z295" s="57"/>
      <c r="AA295" s="57"/>
      <c r="AB295" s="57"/>
      <c r="AC295" s="57"/>
      <c r="AD295" s="57"/>
      <c r="AE295" s="97"/>
      <c r="AM295" s="106"/>
      <c r="AT295" s="112"/>
    </row>
    <row r="296" spans="3:46" s="55" customFormat="1" ht="19.5" customHeight="1">
      <c r="C296" s="16"/>
      <c r="D296" s="16"/>
      <c r="E296" s="16"/>
      <c r="F296" s="16"/>
      <c r="G296" s="16"/>
      <c r="H296" s="16"/>
      <c r="I296" s="47"/>
      <c r="J296" s="16"/>
      <c r="K296" s="16"/>
      <c r="L296" s="16"/>
      <c r="P296" s="56"/>
      <c r="Q296" s="56"/>
      <c r="R296" s="56"/>
      <c r="S296" s="57"/>
      <c r="T296" s="58"/>
      <c r="U296" s="59"/>
      <c r="V296" s="58"/>
      <c r="W296" s="59"/>
      <c r="X296" s="57"/>
      <c r="Y296" s="57"/>
      <c r="Z296" s="57"/>
      <c r="AA296" s="57"/>
      <c r="AB296" s="57"/>
      <c r="AC296" s="57"/>
      <c r="AD296" s="57"/>
      <c r="AE296" s="97"/>
      <c r="AM296" s="106"/>
      <c r="AT296" s="112"/>
    </row>
    <row r="297" spans="3:46" s="55" customFormat="1" ht="19.5" customHeight="1">
      <c r="C297" s="16"/>
      <c r="D297" s="16"/>
      <c r="E297" s="16"/>
      <c r="F297" s="16"/>
      <c r="G297" s="16"/>
      <c r="H297" s="16"/>
      <c r="I297" s="47"/>
      <c r="J297" s="16"/>
      <c r="K297" s="16"/>
      <c r="L297" s="16"/>
      <c r="P297" s="56"/>
      <c r="Q297" s="56"/>
      <c r="R297" s="56"/>
      <c r="S297" s="57"/>
      <c r="T297" s="58"/>
      <c r="U297" s="59"/>
      <c r="V297" s="58"/>
      <c r="W297" s="59"/>
      <c r="X297" s="57"/>
      <c r="Y297" s="57"/>
      <c r="Z297" s="57"/>
      <c r="AA297" s="57"/>
      <c r="AB297" s="57"/>
      <c r="AC297" s="57"/>
      <c r="AD297" s="57"/>
      <c r="AE297" s="97"/>
      <c r="AM297" s="106"/>
      <c r="AT297" s="112"/>
    </row>
    <row r="298" spans="3:46" s="55" customFormat="1" ht="19.5" customHeight="1">
      <c r="C298" s="16"/>
      <c r="D298" s="16"/>
      <c r="E298" s="16"/>
      <c r="F298" s="16"/>
      <c r="G298" s="16"/>
      <c r="H298" s="16"/>
      <c r="I298" s="47"/>
      <c r="J298" s="16"/>
      <c r="K298" s="16"/>
      <c r="L298" s="16"/>
      <c r="P298" s="56"/>
      <c r="Q298" s="56"/>
      <c r="R298" s="56"/>
      <c r="S298" s="57"/>
      <c r="T298" s="58"/>
      <c r="U298" s="59"/>
      <c r="V298" s="58"/>
      <c r="W298" s="59"/>
      <c r="X298" s="57"/>
      <c r="Y298" s="57"/>
      <c r="Z298" s="57"/>
      <c r="AA298" s="57"/>
      <c r="AB298" s="57"/>
      <c r="AC298" s="57"/>
      <c r="AD298" s="57"/>
      <c r="AE298" s="97"/>
      <c r="AM298" s="106"/>
      <c r="AT298" s="112"/>
    </row>
    <row r="299" spans="3:46" s="55" customFormat="1" ht="19.5" customHeight="1">
      <c r="C299" s="16"/>
      <c r="D299" s="16"/>
      <c r="E299" s="16"/>
      <c r="F299" s="16"/>
      <c r="G299" s="16"/>
      <c r="H299" s="16"/>
      <c r="I299" s="47"/>
      <c r="J299" s="16"/>
      <c r="K299" s="16"/>
      <c r="L299" s="16"/>
      <c r="P299" s="56"/>
      <c r="Q299" s="56"/>
      <c r="R299" s="56"/>
      <c r="S299" s="57"/>
      <c r="T299" s="58"/>
      <c r="U299" s="59"/>
      <c r="V299" s="58"/>
      <c r="W299" s="59"/>
      <c r="X299" s="57"/>
      <c r="Y299" s="57"/>
      <c r="Z299" s="57"/>
      <c r="AA299" s="57"/>
      <c r="AB299" s="57"/>
      <c r="AC299" s="57"/>
      <c r="AD299" s="57"/>
      <c r="AE299" s="97"/>
      <c r="AM299" s="106"/>
      <c r="AT299" s="112"/>
    </row>
    <row r="300" spans="3:46" s="55" customFormat="1" ht="19.5" customHeight="1">
      <c r="C300" s="16"/>
      <c r="D300" s="16"/>
      <c r="E300" s="16"/>
      <c r="F300" s="16"/>
      <c r="G300" s="16"/>
      <c r="H300" s="16"/>
      <c r="I300" s="47"/>
      <c r="J300" s="16"/>
      <c r="K300" s="16"/>
      <c r="L300" s="16"/>
      <c r="P300" s="56"/>
      <c r="Q300" s="56"/>
      <c r="R300" s="56"/>
      <c r="S300" s="57"/>
      <c r="T300" s="58"/>
      <c r="U300" s="59"/>
      <c r="V300" s="58"/>
      <c r="W300" s="59"/>
      <c r="X300" s="57"/>
      <c r="Y300" s="57"/>
      <c r="Z300" s="57"/>
      <c r="AA300" s="57"/>
      <c r="AB300" s="57"/>
      <c r="AC300" s="57"/>
      <c r="AD300" s="57"/>
      <c r="AE300" s="97"/>
      <c r="AM300" s="106"/>
      <c r="AT300" s="112"/>
    </row>
    <row r="301" spans="3:46" s="55" customFormat="1" ht="19.5" customHeight="1">
      <c r="C301" s="16"/>
      <c r="D301" s="16"/>
      <c r="E301" s="16"/>
      <c r="F301" s="16"/>
      <c r="G301" s="16"/>
      <c r="H301" s="16"/>
      <c r="I301" s="47"/>
      <c r="J301" s="16"/>
      <c r="K301" s="16"/>
      <c r="L301" s="16"/>
      <c r="P301" s="56"/>
      <c r="Q301" s="56"/>
      <c r="R301" s="56"/>
      <c r="S301" s="57"/>
      <c r="T301" s="58"/>
      <c r="U301" s="59"/>
      <c r="V301" s="58"/>
      <c r="W301" s="59"/>
      <c r="X301" s="57"/>
      <c r="Y301" s="57"/>
      <c r="Z301" s="57"/>
      <c r="AA301" s="57"/>
      <c r="AB301" s="57"/>
      <c r="AC301" s="57"/>
      <c r="AD301" s="57"/>
      <c r="AE301" s="97"/>
      <c r="AM301" s="106"/>
      <c r="AT301" s="112"/>
    </row>
    <row r="302" spans="3:46" s="55" customFormat="1" ht="19.5" customHeight="1">
      <c r="C302" s="16"/>
      <c r="D302" s="16"/>
      <c r="E302" s="16"/>
      <c r="F302" s="16"/>
      <c r="G302" s="16"/>
      <c r="H302" s="16"/>
      <c r="I302" s="47"/>
      <c r="J302" s="16"/>
      <c r="K302" s="16"/>
      <c r="L302" s="16"/>
      <c r="P302" s="56"/>
      <c r="Q302" s="56"/>
      <c r="R302" s="56"/>
      <c r="S302" s="57"/>
      <c r="T302" s="58"/>
      <c r="U302" s="59"/>
      <c r="V302" s="58"/>
      <c r="W302" s="59"/>
      <c r="X302" s="57"/>
      <c r="Y302" s="57"/>
      <c r="Z302" s="57"/>
      <c r="AA302" s="57"/>
      <c r="AB302" s="57"/>
      <c r="AC302" s="57"/>
      <c r="AD302" s="57"/>
      <c r="AE302" s="97"/>
      <c r="AM302" s="106"/>
      <c r="AT302" s="112"/>
    </row>
    <row r="303" spans="3:46" s="55" customFormat="1" ht="19.5" customHeight="1">
      <c r="C303" s="16"/>
      <c r="D303" s="16"/>
      <c r="E303" s="16"/>
      <c r="F303" s="16"/>
      <c r="G303" s="16"/>
      <c r="H303" s="16"/>
      <c r="I303" s="47"/>
      <c r="J303" s="16"/>
      <c r="K303" s="16"/>
      <c r="L303" s="16"/>
      <c r="P303" s="56"/>
      <c r="Q303" s="56"/>
      <c r="R303" s="56"/>
      <c r="S303" s="57"/>
      <c r="T303" s="58"/>
      <c r="U303" s="59"/>
      <c r="V303" s="58"/>
      <c r="W303" s="59"/>
      <c r="X303" s="57"/>
      <c r="Y303" s="57"/>
      <c r="Z303" s="57"/>
      <c r="AA303" s="57"/>
      <c r="AB303" s="57"/>
      <c r="AC303" s="57"/>
      <c r="AD303" s="57"/>
      <c r="AE303" s="97"/>
      <c r="AM303" s="106"/>
      <c r="AT303" s="112"/>
    </row>
    <row r="304" spans="3:46" s="55" customFormat="1" ht="19.5" customHeight="1">
      <c r="C304" s="16"/>
      <c r="D304" s="16"/>
      <c r="E304" s="16"/>
      <c r="F304" s="16"/>
      <c r="G304" s="16"/>
      <c r="H304" s="16"/>
      <c r="I304" s="47"/>
      <c r="J304" s="16"/>
      <c r="K304" s="16"/>
      <c r="L304" s="16"/>
      <c r="P304" s="56"/>
      <c r="Q304" s="56"/>
      <c r="R304" s="56"/>
      <c r="S304" s="57"/>
      <c r="T304" s="58"/>
      <c r="U304" s="59"/>
      <c r="V304" s="58"/>
      <c r="W304" s="59"/>
      <c r="X304" s="57"/>
      <c r="Y304" s="57"/>
      <c r="Z304" s="57"/>
      <c r="AA304" s="57"/>
      <c r="AB304" s="57"/>
      <c r="AC304" s="57"/>
      <c r="AD304" s="57"/>
      <c r="AE304" s="97"/>
      <c r="AM304" s="106"/>
      <c r="AT304" s="112"/>
    </row>
    <row r="305" spans="3:46" s="55" customFormat="1" ht="19.5" customHeight="1">
      <c r="C305" s="16"/>
      <c r="D305" s="16"/>
      <c r="E305" s="16"/>
      <c r="F305" s="16"/>
      <c r="G305" s="16"/>
      <c r="H305" s="16"/>
      <c r="I305" s="47"/>
      <c r="J305" s="16"/>
      <c r="K305" s="16"/>
      <c r="L305" s="16"/>
      <c r="P305" s="56"/>
      <c r="Q305" s="56"/>
      <c r="R305" s="56"/>
      <c r="S305" s="57"/>
      <c r="T305" s="58"/>
      <c r="U305" s="59"/>
      <c r="V305" s="58"/>
      <c r="W305" s="59"/>
      <c r="X305" s="57"/>
      <c r="Y305" s="57"/>
      <c r="Z305" s="57"/>
      <c r="AA305" s="57"/>
      <c r="AB305" s="57"/>
      <c r="AC305" s="57"/>
      <c r="AD305" s="57"/>
      <c r="AE305" s="97"/>
      <c r="AM305" s="106"/>
      <c r="AT305" s="112"/>
    </row>
    <row r="306" spans="3:46" s="55" customFormat="1" ht="19.5" customHeight="1">
      <c r="C306" s="16"/>
      <c r="D306" s="16"/>
      <c r="E306" s="16"/>
      <c r="F306" s="16"/>
      <c r="G306" s="16"/>
      <c r="H306" s="16"/>
      <c r="I306" s="47"/>
      <c r="J306" s="16"/>
      <c r="K306" s="16"/>
      <c r="L306" s="16"/>
      <c r="P306" s="56"/>
      <c r="Q306" s="56"/>
      <c r="R306" s="56"/>
      <c r="S306" s="57"/>
      <c r="T306" s="58"/>
      <c r="U306" s="59"/>
      <c r="V306" s="58"/>
      <c r="W306" s="59"/>
      <c r="X306" s="57"/>
      <c r="Y306" s="57"/>
      <c r="Z306" s="57"/>
      <c r="AA306" s="57"/>
      <c r="AB306" s="57"/>
      <c r="AC306" s="57"/>
      <c r="AD306" s="57"/>
      <c r="AE306" s="97"/>
      <c r="AM306" s="106"/>
      <c r="AT306" s="112"/>
    </row>
    <row r="307" spans="3:46" s="55" customFormat="1" ht="19.5" customHeight="1">
      <c r="C307" s="16"/>
      <c r="D307" s="16"/>
      <c r="E307" s="16"/>
      <c r="F307" s="16"/>
      <c r="G307" s="16"/>
      <c r="H307" s="16"/>
      <c r="I307" s="47"/>
      <c r="J307" s="16"/>
      <c r="K307" s="16"/>
      <c r="L307" s="16"/>
      <c r="P307" s="56"/>
      <c r="Q307" s="56"/>
      <c r="R307" s="56"/>
      <c r="S307" s="57"/>
      <c r="T307" s="58"/>
      <c r="U307" s="59"/>
      <c r="V307" s="58"/>
      <c r="W307" s="59"/>
      <c r="X307" s="57"/>
      <c r="Y307" s="57"/>
      <c r="Z307" s="57"/>
      <c r="AA307" s="57"/>
      <c r="AB307" s="57"/>
      <c r="AC307" s="57"/>
      <c r="AD307" s="57"/>
      <c r="AE307" s="97"/>
      <c r="AM307" s="106"/>
      <c r="AT307" s="112"/>
    </row>
    <row r="308" spans="3:46" s="55" customFormat="1" ht="19.5" customHeight="1">
      <c r="C308" s="16"/>
      <c r="D308" s="16"/>
      <c r="E308" s="16"/>
      <c r="F308" s="16"/>
      <c r="G308" s="16"/>
      <c r="H308" s="16"/>
      <c r="I308" s="47"/>
      <c r="J308" s="16"/>
      <c r="K308" s="16"/>
      <c r="L308" s="16"/>
      <c r="P308" s="56"/>
      <c r="Q308" s="56"/>
      <c r="R308" s="56"/>
      <c r="S308" s="57"/>
      <c r="T308" s="58"/>
      <c r="U308" s="59"/>
      <c r="V308" s="58"/>
      <c r="W308" s="59"/>
      <c r="X308" s="57"/>
      <c r="Y308" s="57"/>
      <c r="Z308" s="57"/>
      <c r="AA308" s="57"/>
      <c r="AB308" s="57"/>
      <c r="AC308" s="57"/>
      <c r="AD308" s="57"/>
      <c r="AE308" s="97"/>
      <c r="AM308" s="106"/>
      <c r="AT308" s="112"/>
    </row>
    <row r="309" spans="3:46" s="55" customFormat="1" ht="19.5" customHeight="1">
      <c r="C309" s="16"/>
      <c r="D309" s="16"/>
      <c r="E309" s="16"/>
      <c r="F309" s="16"/>
      <c r="G309" s="16"/>
      <c r="H309" s="16"/>
      <c r="I309" s="47"/>
      <c r="J309" s="16"/>
      <c r="K309" s="16"/>
      <c r="L309" s="16"/>
      <c r="P309" s="56"/>
      <c r="Q309" s="56"/>
      <c r="R309" s="56"/>
      <c r="S309" s="57"/>
      <c r="T309" s="58"/>
      <c r="U309" s="59"/>
      <c r="V309" s="58"/>
      <c r="W309" s="59"/>
      <c r="X309" s="57"/>
      <c r="Y309" s="57"/>
      <c r="Z309" s="57"/>
      <c r="AA309" s="57"/>
      <c r="AB309" s="57"/>
      <c r="AC309" s="57"/>
      <c r="AD309" s="57"/>
      <c r="AE309" s="97"/>
      <c r="AM309" s="106"/>
      <c r="AT309" s="112"/>
    </row>
    <row r="310" spans="3:46" s="55" customFormat="1" ht="19.5" customHeight="1">
      <c r="C310" s="16"/>
      <c r="D310" s="16"/>
      <c r="E310" s="16"/>
      <c r="F310" s="16"/>
      <c r="G310" s="16"/>
      <c r="H310" s="16"/>
      <c r="I310" s="47"/>
      <c r="J310" s="16"/>
      <c r="K310" s="16"/>
      <c r="L310" s="16"/>
      <c r="P310" s="56"/>
      <c r="Q310" s="56"/>
      <c r="R310" s="56"/>
      <c r="S310" s="57"/>
      <c r="T310" s="58"/>
      <c r="U310" s="59"/>
      <c r="V310" s="58"/>
      <c r="W310" s="59"/>
      <c r="X310" s="57"/>
      <c r="Y310" s="57"/>
      <c r="Z310" s="57"/>
      <c r="AA310" s="57"/>
      <c r="AB310" s="57"/>
      <c r="AC310" s="57"/>
      <c r="AD310" s="57"/>
      <c r="AE310" s="97"/>
      <c r="AM310" s="106"/>
      <c r="AT310" s="112"/>
    </row>
    <row r="311" spans="3:46" s="55" customFormat="1" ht="19.5" customHeight="1">
      <c r="C311" s="16"/>
      <c r="D311" s="16"/>
      <c r="E311" s="16"/>
      <c r="F311" s="16"/>
      <c r="G311" s="16"/>
      <c r="H311" s="16"/>
      <c r="I311" s="47"/>
      <c r="J311" s="16"/>
      <c r="K311" s="16"/>
      <c r="L311" s="16"/>
      <c r="P311" s="56"/>
      <c r="Q311" s="56"/>
      <c r="R311" s="56"/>
      <c r="S311" s="57"/>
      <c r="T311" s="58"/>
      <c r="U311" s="59"/>
      <c r="V311" s="58"/>
      <c r="W311" s="59"/>
      <c r="X311" s="57"/>
      <c r="Y311" s="57"/>
      <c r="Z311" s="57"/>
      <c r="AA311" s="57"/>
      <c r="AB311" s="57"/>
      <c r="AC311" s="57"/>
      <c r="AD311" s="57"/>
      <c r="AE311" s="97"/>
      <c r="AM311" s="106"/>
      <c r="AT311" s="112"/>
    </row>
    <row r="312" spans="3:46" s="55" customFormat="1" ht="19.5" customHeight="1">
      <c r="C312" s="16"/>
      <c r="D312" s="16"/>
      <c r="E312" s="16"/>
      <c r="F312" s="16"/>
      <c r="G312" s="16"/>
      <c r="H312" s="16"/>
      <c r="I312" s="47"/>
      <c r="J312" s="16"/>
      <c r="K312" s="16"/>
      <c r="L312" s="16"/>
      <c r="P312" s="56"/>
      <c r="Q312" s="56"/>
      <c r="R312" s="56"/>
      <c r="S312" s="57"/>
      <c r="T312" s="58"/>
      <c r="U312" s="59"/>
      <c r="V312" s="58"/>
      <c r="W312" s="59"/>
      <c r="X312" s="57"/>
      <c r="Y312" s="57"/>
      <c r="Z312" s="57"/>
      <c r="AA312" s="57"/>
      <c r="AB312" s="57"/>
      <c r="AC312" s="57"/>
      <c r="AD312" s="57"/>
      <c r="AE312" s="97"/>
      <c r="AM312" s="106"/>
      <c r="AT312" s="112"/>
    </row>
    <row r="313" spans="3:46" s="55" customFormat="1" ht="19.5" customHeight="1">
      <c r="C313" s="16"/>
      <c r="D313" s="16"/>
      <c r="E313" s="16"/>
      <c r="F313" s="16"/>
      <c r="G313" s="16"/>
      <c r="H313" s="16"/>
      <c r="I313" s="47"/>
      <c r="J313" s="16"/>
      <c r="K313" s="16"/>
      <c r="L313" s="16"/>
      <c r="P313" s="56"/>
      <c r="Q313" s="56"/>
      <c r="R313" s="56"/>
      <c r="S313" s="57"/>
      <c r="T313" s="58"/>
      <c r="U313" s="59"/>
      <c r="V313" s="58"/>
      <c r="W313" s="59"/>
      <c r="X313" s="57"/>
      <c r="Y313" s="57"/>
      <c r="Z313" s="57"/>
      <c r="AA313" s="57"/>
      <c r="AB313" s="57"/>
      <c r="AC313" s="57"/>
      <c r="AD313" s="57"/>
      <c r="AE313" s="97"/>
      <c r="AM313" s="106"/>
      <c r="AT313" s="112"/>
    </row>
    <row r="314" spans="3:46" s="55" customFormat="1" ht="19.5" customHeight="1">
      <c r="C314" s="16"/>
      <c r="D314" s="16"/>
      <c r="E314" s="16"/>
      <c r="F314" s="16"/>
      <c r="G314" s="16"/>
      <c r="H314" s="16"/>
      <c r="I314" s="47"/>
      <c r="J314" s="16"/>
      <c r="K314" s="16"/>
      <c r="L314" s="16"/>
      <c r="P314" s="56"/>
      <c r="Q314" s="56"/>
      <c r="R314" s="56"/>
      <c r="S314" s="57"/>
      <c r="T314" s="58"/>
      <c r="U314" s="59"/>
      <c r="V314" s="58"/>
      <c r="W314" s="59"/>
      <c r="X314" s="57"/>
      <c r="Y314" s="57"/>
      <c r="Z314" s="57"/>
      <c r="AA314" s="57"/>
      <c r="AB314" s="57"/>
      <c r="AC314" s="57"/>
      <c r="AD314" s="57"/>
      <c r="AE314" s="97"/>
      <c r="AM314" s="106"/>
      <c r="AT314" s="112"/>
    </row>
    <row r="315" spans="3:46" s="55" customFormat="1" ht="19.5" customHeight="1">
      <c r="C315" s="16"/>
      <c r="D315" s="16"/>
      <c r="E315" s="16"/>
      <c r="F315" s="16"/>
      <c r="G315" s="16"/>
      <c r="H315" s="16"/>
      <c r="I315" s="47"/>
      <c r="J315" s="16"/>
      <c r="K315" s="16"/>
      <c r="L315" s="16"/>
      <c r="P315" s="56"/>
      <c r="Q315" s="56"/>
      <c r="R315" s="56"/>
      <c r="S315" s="57"/>
      <c r="T315" s="58"/>
      <c r="U315" s="59"/>
      <c r="V315" s="58"/>
      <c r="W315" s="59"/>
      <c r="X315" s="57"/>
      <c r="Y315" s="57"/>
      <c r="Z315" s="57"/>
      <c r="AA315" s="57"/>
      <c r="AB315" s="57"/>
      <c r="AC315" s="57"/>
      <c r="AD315" s="57"/>
      <c r="AE315" s="97"/>
      <c r="AM315" s="106"/>
      <c r="AT315" s="112"/>
    </row>
    <row r="316" spans="3:46" s="55" customFormat="1" ht="19.5" customHeight="1">
      <c r="C316" s="16"/>
      <c r="D316" s="16"/>
      <c r="E316" s="16"/>
      <c r="F316" s="16"/>
      <c r="G316" s="16"/>
      <c r="H316" s="16"/>
      <c r="I316" s="47"/>
      <c r="J316" s="16"/>
      <c r="K316" s="16"/>
      <c r="L316" s="16"/>
      <c r="P316" s="56"/>
      <c r="Q316" s="56"/>
      <c r="R316" s="56"/>
      <c r="S316" s="57"/>
      <c r="T316" s="58"/>
      <c r="U316" s="59"/>
      <c r="V316" s="58"/>
      <c r="W316" s="59"/>
      <c r="X316" s="57"/>
      <c r="Y316" s="57"/>
      <c r="Z316" s="57"/>
      <c r="AA316" s="57"/>
      <c r="AB316" s="57"/>
      <c r="AC316" s="57"/>
      <c r="AD316" s="57"/>
      <c r="AE316" s="97"/>
      <c r="AM316" s="106"/>
      <c r="AT316" s="112"/>
    </row>
    <row r="317" spans="3:46" s="55" customFormat="1" ht="19.5" customHeight="1">
      <c r="C317" s="16"/>
      <c r="D317" s="16"/>
      <c r="E317" s="16"/>
      <c r="F317" s="16"/>
      <c r="G317" s="16"/>
      <c r="H317" s="16"/>
      <c r="I317" s="47"/>
      <c r="J317" s="16"/>
      <c r="K317" s="16"/>
      <c r="L317" s="16"/>
      <c r="P317" s="56"/>
      <c r="Q317" s="56"/>
      <c r="R317" s="56"/>
      <c r="S317" s="57"/>
      <c r="T317" s="58"/>
      <c r="U317" s="59"/>
      <c r="V317" s="58"/>
      <c r="W317" s="59"/>
      <c r="X317" s="57"/>
      <c r="Y317" s="57"/>
      <c r="Z317" s="57"/>
      <c r="AA317" s="57"/>
      <c r="AB317" s="57"/>
      <c r="AC317" s="57"/>
      <c r="AD317" s="57"/>
      <c r="AE317" s="97"/>
      <c r="AM317" s="106"/>
      <c r="AT317" s="112"/>
    </row>
    <row r="318" spans="3:46" s="55" customFormat="1" ht="19.5" customHeight="1">
      <c r="C318" s="16"/>
      <c r="D318" s="16"/>
      <c r="E318" s="16"/>
      <c r="F318" s="16"/>
      <c r="G318" s="16"/>
      <c r="H318" s="16"/>
      <c r="I318" s="47"/>
      <c r="J318" s="16"/>
      <c r="K318" s="16"/>
      <c r="L318" s="16"/>
      <c r="P318" s="56"/>
      <c r="Q318" s="56"/>
      <c r="R318" s="56"/>
      <c r="S318" s="57"/>
      <c r="T318" s="58"/>
      <c r="U318" s="59"/>
      <c r="V318" s="58"/>
      <c r="W318" s="59"/>
      <c r="X318" s="57"/>
      <c r="Y318" s="57"/>
      <c r="Z318" s="57"/>
      <c r="AA318" s="57"/>
      <c r="AB318" s="57"/>
      <c r="AC318" s="57"/>
      <c r="AD318" s="57"/>
      <c r="AE318" s="97"/>
      <c r="AM318" s="106"/>
      <c r="AT318" s="112"/>
    </row>
    <row r="319" spans="3:46" s="55" customFormat="1" ht="19.5" customHeight="1">
      <c r="C319" s="16"/>
      <c r="D319" s="16"/>
      <c r="E319" s="16"/>
      <c r="F319" s="16"/>
      <c r="G319" s="16"/>
      <c r="H319" s="16"/>
      <c r="I319" s="47"/>
      <c r="J319" s="16"/>
      <c r="K319" s="16"/>
      <c r="L319" s="16"/>
      <c r="P319" s="56"/>
      <c r="Q319" s="56"/>
      <c r="R319" s="56"/>
      <c r="S319" s="57"/>
      <c r="T319" s="58"/>
      <c r="U319" s="59"/>
      <c r="V319" s="58"/>
      <c r="W319" s="59"/>
      <c r="X319" s="57"/>
      <c r="Y319" s="57"/>
      <c r="Z319" s="57"/>
      <c r="AA319" s="57"/>
      <c r="AB319" s="57"/>
      <c r="AC319" s="57"/>
      <c r="AD319" s="57"/>
      <c r="AE319" s="97"/>
      <c r="AM319" s="106"/>
      <c r="AT319" s="112"/>
    </row>
    <row r="320" spans="3:46" s="55" customFormat="1" ht="19.5" customHeight="1">
      <c r="C320" s="16"/>
      <c r="D320" s="16"/>
      <c r="E320" s="16"/>
      <c r="F320" s="16"/>
      <c r="G320" s="16"/>
      <c r="H320" s="16"/>
      <c r="I320" s="47"/>
      <c r="J320" s="16"/>
      <c r="K320" s="16"/>
      <c r="L320" s="16"/>
      <c r="P320" s="56"/>
      <c r="Q320" s="56"/>
      <c r="R320" s="56"/>
      <c r="S320" s="57"/>
      <c r="T320" s="58"/>
      <c r="U320" s="59"/>
      <c r="V320" s="58"/>
      <c r="W320" s="59"/>
      <c r="X320" s="57"/>
      <c r="Y320" s="57"/>
      <c r="Z320" s="57"/>
      <c r="AA320" s="57"/>
      <c r="AB320" s="57"/>
      <c r="AC320" s="57"/>
      <c r="AD320" s="57"/>
      <c r="AE320" s="97"/>
      <c r="AM320" s="106"/>
      <c r="AT320" s="112"/>
    </row>
    <row r="321" spans="3:46" s="55" customFormat="1" ht="19.5" customHeight="1">
      <c r="C321" s="16"/>
      <c r="D321" s="16"/>
      <c r="E321" s="16"/>
      <c r="F321" s="16"/>
      <c r="G321" s="16"/>
      <c r="H321" s="16"/>
      <c r="I321" s="47"/>
      <c r="J321" s="16"/>
      <c r="K321" s="16"/>
      <c r="L321" s="16"/>
      <c r="P321" s="56"/>
      <c r="Q321" s="56"/>
      <c r="R321" s="56"/>
      <c r="S321" s="57"/>
      <c r="T321" s="58"/>
      <c r="U321" s="59"/>
      <c r="V321" s="58"/>
      <c r="W321" s="59"/>
      <c r="X321" s="57"/>
      <c r="Y321" s="57"/>
      <c r="Z321" s="57"/>
      <c r="AA321" s="57"/>
      <c r="AB321" s="57"/>
      <c r="AC321" s="57"/>
      <c r="AD321" s="57"/>
      <c r="AE321" s="97"/>
      <c r="AM321" s="106"/>
      <c r="AT321" s="112"/>
    </row>
    <row r="322" spans="3:46" s="55" customFormat="1" ht="19.5" customHeight="1">
      <c r="C322" s="16"/>
      <c r="D322" s="16"/>
      <c r="E322" s="16"/>
      <c r="F322" s="16"/>
      <c r="G322" s="16"/>
      <c r="H322" s="16"/>
      <c r="I322" s="47"/>
      <c r="J322" s="16"/>
      <c r="K322" s="16"/>
      <c r="L322" s="16"/>
      <c r="P322" s="56"/>
      <c r="Q322" s="56"/>
      <c r="R322" s="56"/>
      <c r="S322" s="57"/>
      <c r="T322" s="58"/>
      <c r="U322" s="59"/>
      <c r="V322" s="58"/>
      <c r="W322" s="59"/>
      <c r="X322" s="57"/>
      <c r="Y322" s="57"/>
      <c r="Z322" s="57"/>
      <c r="AA322" s="57"/>
      <c r="AB322" s="57"/>
      <c r="AC322" s="57"/>
      <c r="AD322" s="57"/>
      <c r="AE322" s="97"/>
      <c r="AM322" s="106"/>
      <c r="AT322" s="112"/>
    </row>
    <row r="323" spans="3:46" s="55" customFormat="1" ht="19.5" customHeight="1">
      <c r="C323" s="16"/>
      <c r="D323" s="16"/>
      <c r="E323" s="16"/>
      <c r="F323" s="16"/>
      <c r="G323" s="16"/>
      <c r="H323" s="16"/>
      <c r="I323" s="47"/>
      <c r="J323" s="16"/>
      <c r="K323" s="16"/>
      <c r="L323" s="16"/>
      <c r="P323" s="56"/>
      <c r="Q323" s="56"/>
      <c r="R323" s="56"/>
      <c r="S323" s="57"/>
      <c r="T323" s="58"/>
      <c r="U323" s="59"/>
      <c r="V323" s="58"/>
      <c r="W323" s="59"/>
      <c r="X323" s="57"/>
      <c r="Y323" s="57"/>
      <c r="Z323" s="57"/>
      <c r="AA323" s="57"/>
      <c r="AB323" s="57"/>
      <c r="AC323" s="57"/>
      <c r="AD323" s="57"/>
      <c r="AE323" s="97"/>
      <c r="AM323" s="106"/>
      <c r="AT323" s="112"/>
    </row>
    <row r="324" spans="3:46" s="55" customFormat="1" ht="19.5" customHeight="1">
      <c r="C324" s="16"/>
      <c r="D324" s="16"/>
      <c r="E324" s="16"/>
      <c r="F324" s="16"/>
      <c r="G324" s="16"/>
      <c r="H324" s="16"/>
      <c r="I324" s="47"/>
      <c r="J324" s="16"/>
      <c r="K324" s="16"/>
      <c r="L324" s="16"/>
      <c r="P324" s="56"/>
      <c r="Q324" s="56"/>
      <c r="R324" s="56"/>
      <c r="S324" s="57"/>
      <c r="T324" s="58"/>
      <c r="U324" s="59"/>
      <c r="V324" s="58"/>
      <c r="W324" s="59"/>
      <c r="X324" s="57"/>
      <c r="Y324" s="57"/>
      <c r="Z324" s="57"/>
      <c r="AA324" s="57"/>
      <c r="AB324" s="57"/>
      <c r="AC324" s="57"/>
      <c r="AD324" s="57"/>
      <c r="AE324" s="97"/>
      <c r="AM324" s="106"/>
      <c r="AT324" s="112"/>
    </row>
    <row r="325" spans="3:46" s="55" customFormat="1" ht="19.5" customHeight="1">
      <c r="C325" s="16"/>
      <c r="D325" s="16"/>
      <c r="E325" s="16"/>
      <c r="F325" s="16"/>
      <c r="G325" s="16"/>
      <c r="H325" s="16"/>
      <c r="I325" s="47"/>
      <c r="J325" s="16"/>
      <c r="K325" s="16"/>
      <c r="L325" s="16"/>
      <c r="P325" s="56"/>
      <c r="Q325" s="56"/>
      <c r="R325" s="56"/>
      <c r="S325" s="57"/>
      <c r="T325" s="58"/>
      <c r="U325" s="59"/>
      <c r="V325" s="58"/>
      <c r="W325" s="59"/>
      <c r="X325" s="57"/>
      <c r="Y325" s="57"/>
      <c r="Z325" s="57"/>
      <c r="AA325" s="57"/>
      <c r="AB325" s="57"/>
      <c r="AC325" s="57"/>
      <c r="AD325" s="57"/>
      <c r="AE325" s="97"/>
      <c r="AM325" s="106"/>
      <c r="AT325" s="112"/>
    </row>
    <row r="326" spans="3:46" s="55" customFormat="1" ht="19.5" customHeight="1">
      <c r="C326" s="16"/>
      <c r="D326" s="16"/>
      <c r="E326" s="16"/>
      <c r="F326" s="16"/>
      <c r="G326" s="16"/>
      <c r="H326" s="16"/>
      <c r="I326" s="47"/>
      <c r="J326" s="16"/>
      <c r="K326" s="16"/>
      <c r="L326" s="16"/>
      <c r="P326" s="56"/>
      <c r="Q326" s="56"/>
      <c r="R326" s="56"/>
      <c r="S326" s="57"/>
      <c r="T326" s="58"/>
      <c r="U326" s="59"/>
      <c r="V326" s="58"/>
      <c r="W326" s="59"/>
      <c r="X326" s="57"/>
      <c r="Y326" s="57"/>
      <c r="Z326" s="57"/>
      <c r="AA326" s="57"/>
      <c r="AB326" s="57"/>
      <c r="AC326" s="57"/>
      <c r="AD326" s="57"/>
      <c r="AE326" s="97"/>
      <c r="AM326" s="106"/>
      <c r="AT326" s="112"/>
    </row>
    <row r="327" spans="3:46" s="55" customFormat="1" ht="19.5" customHeight="1">
      <c r="C327" s="16"/>
      <c r="D327" s="16"/>
      <c r="E327" s="16"/>
      <c r="F327" s="16"/>
      <c r="G327" s="16"/>
      <c r="H327" s="16"/>
      <c r="I327" s="47"/>
      <c r="J327" s="16"/>
      <c r="K327" s="16"/>
      <c r="L327" s="16"/>
      <c r="P327" s="56"/>
      <c r="Q327" s="56"/>
      <c r="R327" s="56"/>
      <c r="S327" s="57"/>
      <c r="T327" s="58"/>
      <c r="U327" s="59"/>
      <c r="V327" s="58"/>
      <c r="W327" s="59"/>
      <c r="X327" s="57"/>
      <c r="Y327" s="57"/>
      <c r="Z327" s="57"/>
      <c r="AA327" s="57"/>
      <c r="AB327" s="57"/>
      <c r="AC327" s="57"/>
      <c r="AD327" s="57"/>
      <c r="AE327" s="97"/>
      <c r="AM327" s="106"/>
      <c r="AT327" s="112"/>
    </row>
    <row r="328" spans="3:46" s="55" customFormat="1" ht="19.5" customHeight="1">
      <c r="C328" s="16"/>
      <c r="D328" s="16"/>
      <c r="E328" s="16"/>
      <c r="F328" s="16"/>
      <c r="G328" s="16"/>
      <c r="H328" s="16"/>
      <c r="I328" s="47"/>
      <c r="J328" s="16"/>
      <c r="K328" s="16"/>
      <c r="L328" s="16"/>
      <c r="P328" s="56"/>
      <c r="Q328" s="56"/>
      <c r="R328" s="56"/>
      <c r="S328" s="57"/>
      <c r="T328" s="58"/>
      <c r="U328" s="59"/>
      <c r="V328" s="58"/>
      <c r="W328" s="59"/>
      <c r="X328" s="57"/>
      <c r="Y328" s="57"/>
      <c r="Z328" s="57"/>
      <c r="AA328" s="57"/>
      <c r="AB328" s="57"/>
      <c r="AC328" s="57"/>
      <c r="AD328" s="57"/>
      <c r="AE328" s="97"/>
      <c r="AM328" s="106"/>
      <c r="AT328" s="112"/>
    </row>
    <row r="329" spans="3:46" s="55" customFormat="1" ht="19.5" customHeight="1">
      <c r="C329" s="16"/>
      <c r="D329" s="16"/>
      <c r="E329" s="16"/>
      <c r="F329" s="16"/>
      <c r="G329" s="16"/>
      <c r="H329" s="16"/>
      <c r="I329" s="47"/>
      <c r="J329" s="16"/>
      <c r="K329" s="16"/>
      <c r="L329" s="16"/>
      <c r="P329" s="56"/>
      <c r="Q329" s="56"/>
      <c r="R329" s="56"/>
      <c r="S329" s="57"/>
      <c r="T329" s="58"/>
      <c r="U329" s="59"/>
      <c r="V329" s="58"/>
      <c r="W329" s="59"/>
      <c r="X329" s="57"/>
      <c r="Y329" s="57"/>
      <c r="Z329" s="57"/>
      <c r="AA329" s="57"/>
      <c r="AB329" s="57"/>
      <c r="AC329" s="57"/>
      <c r="AD329" s="57"/>
      <c r="AE329" s="97"/>
      <c r="AM329" s="106"/>
      <c r="AT329" s="112"/>
    </row>
    <row r="330" spans="3:46" s="55" customFormat="1" ht="19.5" customHeight="1">
      <c r="C330" s="16"/>
      <c r="D330" s="16"/>
      <c r="E330" s="16"/>
      <c r="F330" s="16"/>
      <c r="G330" s="16"/>
      <c r="H330" s="16"/>
      <c r="I330" s="47"/>
      <c r="J330" s="16"/>
      <c r="K330" s="16"/>
      <c r="L330" s="16"/>
      <c r="P330" s="56"/>
      <c r="Q330" s="56"/>
      <c r="R330" s="56"/>
      <c r="S330" s="57"/>
      <c r="T330" s="58"/>
      <c r="U330" s="59"/>
      <c r="V330" s="58"/>
      <c r="W330" s="59"/>
      <c r="X330" s="57"/>
      <c r="Y330" s="57"/>
      <c r="Z330" s="57"/>
      <c r="AA330" s="57"/>
      <c r="AB330" s="57"/>
      <c r="AC330" s="57"/>
      <c r="AD330" s="57"/>
      <c r="AE330" s="97"/>
      <c r="AM330" s="106"/>
      <c r="AT330" s="112"/>
    </row>
    <row r="331" spans="3:46" s="55" customFormat="1" ht="19.5" customHeight="1">
      <c r="C331" s="16"/>
      <c r="D331" s="16"/>
      <c r="E331" s="16"/>
      <c r="F331" s="16"/>
      <c r="G331" s="16"/>
      <c r="H331" s="16"/>
      <c r="I331" s="47"/>
      <c r="J331" s="16"/>
      <c r="K331" s="16"/>
      <c r="L331" s="16"/>
      <c r="P331" s="56"/>
      <c r="Q331" s="56"/>
      <c r="R331" s="56"/>
      <c r="S331" s="57"/>
      <c r="T331" s="58"/>
      <c r="U331" s="59"/>
      <c r="V331" s="58"/>
      <c r="W331" s="59"/>
      <c r="X331" s="57"/>
      <c r="Y331" s="57"/>
      <c r="Z331" s="57"/>
      <c r="AA331" s="57"/>
      <c r="AB331" s="57"/>
      <c r="AC331" s="57"/>
      <c r="AD331" s="57"/>
      <c r="AE331" s="97"/>
      <c r="AM331" s="106"/>
      <c r="AT331" s="112"/>
    </row>
    <row r="332" spans="3:46" s="55" customFormat="1" ht="19.5" customHeight="1">
      <c r="C332" s="16"/>
      <c r="D332" s="16"/>
      <c r="E332" s="16"/>
      <c r="F332" s="16"/>
      <c r="G332" s="16"/>
      <c r="H332" s="16"/>
      <c r="I332" s="47"/>
      <c r="J332" s="16"/>
      <c r="K332" s="16"/>
      <c r="L332" s="16"/>
      <c r="P332" s="56"/>
      <c r="Q332" s="56"/>
      <c r="R332" s="56"/>
      <c r="S332" s="57"/>
      <c r="T332" s="58"/>
      <c r="U332" s="59"/>
      <c r="V332" s="58"/>
      <c r="W332" s="59"/>
      <c r="X332" s="57"/>
      <c r="Y332" s="57"/>
      <c r="Z332" s="57"/>
      <c r="AA332" s="57"/>
      <c r="AB332" s="57"/>
      <c r="AC332" s="57"/>
      <c r="AD332" s="57"/>
      <c r="AE332" s="97"/>
      <c r="AM332" s="106"/>
      <c r="AT332" s="112"/>
    </row>
    <row r="333" spans="3:46" s="55" customFormat="1" ht="19.5" customHeight="1">
      <c r="C333" s="16"/>
      <c r="D333" s="16"/>
      <c r="E333" s="16"/>
      <c r="F333" s="16"/>
      <c r="G333" s="16"/>
      <c r="H333" s="16"/>
      <c r="I333" s="47"/>
      <c r="J333" s="16"/>
      <c r="K333" s="16"/>
      <c r="L333" s="16"/>
      <c r="P333" s="56"/>
      <c r="Q333" s="56"/>
      <c r="R333" s="56"/>
      <c r="S333" s="57"/>
      <c r="T333" s="58"/>
      <c r="U333" s="59"/>
      <c r="V333" s="58"/>
      <c r="W333" s="59"/>
      <c r="X333" s="57"/>
      <c r="Y333" s="57"/>
      <c r="Z333" s="57"/>
      <c r="AA333" s="57"/>
      <c r="AB333" s="57"/>
      <c r="AC333" s="57"/>
      <c r="AD333" s="57"/>
      <c r="AE333" s="97"/>
      <c r="AM333" s="106"/>
      <c r="AT333" s="112"/>
    </row>
    <row r="334" spans="3:46" s="55" customFormat="1" ht="19.5" customHeight="1">
      <c r="C334" s="16"/>
      <c r="D334" s="16"/>
      <c r="E334" s="16"/>
      <c r="F334" s="16"/>
      <c r="G334" s="16"/>
      <c r="H334" s="16"/>
      <c r="I334" s="47"/>
      <c r="J334" s="16"/>
      <c r="K334" s="16"/>
      <c r="L334" s="16"/>
      <c r="P334" s="56"/>
      <c r="Q334" s="56"/>
      <c r="R334" s="56"/>
      <c r="S334" s="57"/>
      <c r="T334" s="58"/>
      <c r="U334" s="59"/>
      <c r="V334" s="58"/>
      <c r="W334" s="59"/>
      <c r="X334" s="57"/>
      <c r="Y334" s="57"/>
      <c r="Z334" s="57"/>
      <c r="AA334" s="57"/>
      <c r="AB334" s="57"/>
      <c r="AC334" s="57"/>
      <c r="AD334" s="57"/>
      <c r="AE334" s="97"/>
      <c r="AM334" s="106"/>
      <c r="AT334" s="112"/>
    </row>
    <row r="335" spans="3:46" s="55" customFormat="1" ht="19.5" customHeight="1">
      <c r="C335" s="16"/>
      <c r="D335" s="16"/>
      <c r="E335" s="16"/>
      <c r="F335" s="16"/>
      <c r="G335" s="16"/>
      <c r="H335" s="16"/>
      <c r="I335" s="47"/>
      <c r="J335" s="16"/>
      <c r="K335" s="16"/>
      <c r="L335" s="16"/>
      <c r="P335" s="56"/>
      <c r="Q335" s="56"/>
      <c r="R335" s="56"/>
      <c r="S335" s="57"/>
      <c r="T335" s="58"/>
      <c r="U335" s="59"/>
      <c r="V335" s="58"/>
      <c r="W335" s="59"/>
      <c r="X335" s="57"/>
      <c r="Y335" s="57"/>
      <c r="Z335" s="57"/>
      <c r="AA335" s="57"/>
      <c r="AB335" s="57"/>
      <c r="AC335" s="57"/>
      <c r="AD335" s="57"/>
      <c r="AE335" s="97"/>
      <c r="AM335" s="106"/>
      <c r="AT335" s="112"/>
    </row>
    <row r="336" spans="3:46" s="55" customFormat="1" ht="19.5" customHeight="1">
      <c r="C336" s="16"/>
      <c r="D336" s="16"/>
      <c r="E336" s="16"/>
      <c r="F336" s="16"/>
      <c r="G336" s="16"/>
      <c r="H336" s="16"/>
      <c r="I336" s="47"/>
      <c r="J336" s="16"/>
      <c r="K336" s="16"/>
      <c r="L336" s="16"/>
      <c r="P336" s="56"/>
      <c r="Q336" s="56"/>
      <c r="R336" s="56"/>
      <c r="S336" s="57"/>
      <c r="T336" s="58"/>
      <c r="U336" s="59"/>
      <c r="V336" s="58"/>
      <c r="W336" s="59"/>
      <c r="X336" s="57"/>
      <c r="Y336" s="57"/>
      <c r="Z336" s="57"/>
      <c r="AA336" s="57"/>
      <c r="AB336" s="57"/>
      <c r="AC336" s="57"/>
      <c r="AD336" s="57"/>
      <c r="AE336" s="97"/>
      <c r="AM336" s="106"/>
      <c r="AT336" s="112"/>
    </row>
    <row r="337" spans="3:46" s="55" customFormat="1" ht="19.5" customHeight="1">
      <c r="C337" s="16"/>
      <c r="D337" s="16"/>
      <c r="E337" s="16"/>
      <c r="F337" s="16"/>
      <c r="G337" s="16"/>
      <c r="H337" s="16"/>
      <c r="I337" s="47"/>
      <c r="J337" s="16"/>
      <c r="K337" s="16"/>
      <c r="L337" s="16"/>
      <c r="P337" s="56"/>
      <c r="Q337" s="56"/>
      <c r="R337" s="56"/>
      <c r="S337" s="57"/>
      <c r="T337" s="58"/>
      <c r="U337" s="59"/>
      <c r="V337" s="58"/>
      <c r="W337" s="59"/>
      <c r="X337" s="57"/>
      <c r="Y337" s="57"/>
      <c r="Z337" s="57"/>
      <c r="AA337" s="57"/>
      <c r="AB337" s="57"/>
      <c r="AC337" s="57"/>
      <c r="AD337" s="57"/>
      <c r="AE337" s="97"/>
      <c r="AM337" s="106"/>
      <c r="AT337" s="112"/>
    </row>
    <row r="338" spans="3:46" s="55" customFormat="1" ht="19.5" customHeight="1">
      <c r="C338" s="16"/>
      <c r="D338" s="16"/>
      <c r="E338" s="16"/>
      <c r="F338" s="16"/>
      <c r="G338" s="16"/>
      <c r="H338" s="16"/>
      <c r="I338" s="47"/>
      <c r="J338" s="16"/>
      <c r="K338" s="16"/>
      <c r="L338" s="16"/>
      <c r="P338" s="56"/>
      <c r="Q338" s="56"/>
      <c r="R338" s="56"/>
      <c r="S338" s="57"/>
      <c r="T338" s="58"/>
      <c r="U338" s="59"/>
      <c r="V338" s="58"/>
      <c r="W338" s="59"/>
      <c r="X338" s="57"/>
      <c r="Y338" s="57"/>
      <c r="Z338" s="57"/>
      <c r="AA338" s="57"/>
      <c r="AB338" s="57"/>
      <c r="AC338" s="57"/>
      <c r="AD338" s="57"/>
      <c r="AE338" s="97"/>
      <c r="AM338" s="106"/>
      <c r="AT338" s="112"/>
    </row>
    <row r="339" spans="3:46" s="55" customFormat="1" ht="19.5" customHeight="1">
      <c r="C339" s="16"/>
      <c r="D339" s="16"/>
      <c r="E339" s="16"/>
      <c r="F339" s="16"/>
      <c r="G339" s="16"/>
      <c r="H339" s="16"/>
      <c r="I339" s="47"/>
      <c r="J339" s="16"/>
      <c r="K339" s="16"/>
      <c r="L339" s="16"/>
      <c r="P339" s="56"/>
      <c r="Q339" s="56"/>
      <c r="R339" s="56"/>
      <c r="S339" s="57"/>
      <c r="T339" s="58"/>
      <c r="U339" s="59"/>
      <c r="V339" s="58"/>
      <c r="W339" s="59"/>
      <c r="X339" s="57"/>
      <c r="Y339" s="57"/>
      <c r="Z339" s="57"/>
      <c r="AA339" s="57"/>
      <c r="AB339" s="57"/>
      <c r="AC339" s="57"/>
      <c r="AD339" s="57"/>
      <c r="AE339" s="97"/>
      <c r="AM339" s="106"/>
      <c r="AT339" s="112"/>
    </row>
    <row r="340" spans="3:46" s="55" customFormat="1" ht="19.5" customHeight="1">
      <c r="C340" s="16"/>
      <c r="D340" s="16"/>
      <c r="E340" s="16"/>
      <c r="F340" s="16"/>
      <c r="G340" s="16"/>
      <c r="H340" s="16"/>
      <c r="I340" s="47"/>
      <c r="J340" s="16"/>
      <c r="K340" s="16"/>
      <c r="L340" s="16"/>
      <c r="P340" s="56"/>
      <c r="Q340" s="56"/>
      <c r="R340" s="56"/>
      <c r="S340" s="57"/>
      <c r="T340" s="58"/>
      <c r="U340" s="59"/>
      <c r="V340" s="58"/>
      <c r="W340" s="59"/>
      <c r="X340" s="57"/>
      <c r="Y340" s="57"/>
      <c r="Z340" s="57"/>
      <c r="AA340" s="57"/>
      <c r="AB340" s="57"/>
      <c r="AC340" s="57"/>
      <c r="AD340" s="57"/>
      <c r="AE340" s="97"/>
      <c r="AM340" s="106"/>
      <c r="AT340" s="112"/>
    </row>
    <row r="341" spans="3:46" s="55" customFormat="1" ht="19.5" customHeight="1">
      <c r="C341" s="16"/>
      <c r="D341" s="16"/>
      <c r="E341" s="16"/>
      <c r="F341" s="16"/>
      <c r="G341" s="16"/>
      <c r="H341" s="16"/>
      <c r="I341" s="47"/>
      <c r="J341" s="16"/>
      <c r="K341" s="16"/>
      <c r="L341" s="16"/>
      <c r="P341" s="56"/>
      <c r="Q341" s="56"/>
      <c r="R341" s="56"/>
      <c r="S341" s="57"/>
      <c r="T341" s="58"/>
      <c r="U341" s="59"/>
      <c r="V341" s="58"/>
      <c r="W341" s="59"/>
      <c r="X341" s="57"/>
      <c r="Y341" s="57"/>
      <c r="Z341" s="57"/>
      <c r="AA341" s="57"/>
      <c r="AB341" s="57"/>
      <c r="AC341" s="57"/>
      <c r="AD341" s="57"/>
      <c r="AE341" s="97"/>
      <c r="AM341" s="106"/>
      <c r="AT341" s="112"/>
    </row>
    <row r="342" spans="3:46" s="55" customFormat="1" ht="19.5" customHeight="1">
      <c r="C342" s="16"/>
      <c r="D342" s="16"/>
      <c r="E342" s="16"/>
      <c r="F342" s="16"/>
      <c r="G342" s="16"/>
      <c r="H342" s="16"/>
      <c r="I342" s="47"/>
      <c r="J342" s="16"/>
      <c r="K342" s="16"/>
      <c r="L342" s="16"/>
      <c r="P342" s="56"/>
      <c r="Q342" s="56"/>
      <c r="R342" s="56"/>
      <c r="S342" s="57"/>
      <c r="T342" s="58"/>
      <c r="U342" s="59"/>
      <c r="V342" s="58"/>
      <c r="W342" s="59"/>
      <c r="X342" s="57"/>
      <c r="Y342" s="57"/>
      <c r="Z342" s="57"/>
      <c r="AA342" s="57"/>
      <c r="AB342" s="57"/>
      <c r="AC342" s="57"/>
      <c r="AD342" s="57"/>
      <c r="AE342" s="97"/>
      <c r="AM342" s="106"/>
      <c r="AT342" s="112"/>
    </row>
    <row r="343" spans="3:46" s="55" customFormat="1" ht="19.5" customHeight="1">
      <c r="C343" s="16"/>
      <c r="D343" s="16"/>
      <c r="E343" s="16"/>
      <c r="F343" s="16"/>
      <c r="G343" s="16"/>
      <c r="H343" s="16"/>
      <c r="I343" s="47"/>
      <c r="J343" s="16"/>
      <c r="K343" s="16"/>
      <c r="L343" s="16"/>
      <c r="P343" s="56"/>
      <c r="Q343" s="56"/>
      <c r="R343" s="56"/>
      <c r="S343" s="57"/>
      <c r="T343" s="58"/>
      <c r="U343" s="59"/>
      <c r="V343" s="58"/>
      <c r="W343" s="59"/>
      <c r="X343" s="57"/>
      <c r="Y343" s="57"/>
      <c r="Z343" s="57"/>
      <c r="AA343" s="57"/>
      <c r="AB343" s="57"/>
      <c r="AC343" s="57"/>
      <c r="AD343" s="57"/>
      <c r="AE343" s="97"/>
      <c r="AM343" s="106"/>
      <c r="AT343" s="112"/>
    </row>
    <row r="344" spans="3:46" s="55" customFormat="1" ht="19.5" customHeight="1">
      <c r="C344" s="16"/>
      <c r="D344" s="16"/>
      <c r="E344" s="16"/>
      <c r="F344" s="16"/>
      <c r="G344" s="16"/>
      <c r="H344" s="16"/>
      <c r="I344" s="47"/>
      <c r="J344" s="16"/>
      <c r="K344" s="16"/>
      <c r="L344" s="16"/>
      <c r="P344" s="56"/>
      <c r="Q344" s="56"/>
      <c r="R344" s="56"/>
      <c r="S344" s="57"/>
      <c r="T344" s="58"/>
      <c r="U344" s="59"/>
      <c r="V344" s="58"/>
      <c r="W344" s="59"/>
      <c r="X344" s="57"/>
      <c r="Y344" s="57"/>
      <c r="Z344" s="57"/>
      <c r="AA344" s="57"/>
      <c r="AB344" s="57"/>
      <c r="AC344" s="57"/>
      <c r="AD344" s="57"/>
      <c r="AE344" s="97"/>
      <c r="AM344" s="106"/>
      <c r="AT344" s="112"/>
    </row>
    <row r="345" spans="3:46" s="55" customFormat="1" ht="19.5" customHeight="1">
      <c r="C345" s="16"/>
      <c r="D345" s="16"/>
      <c r="E345" s="16"/>
      <c r="F345" s="16"/>
      <c r="G345" s="16"/>
      <c r="H345" s="16"/>
      <c r="I345" s="47"/>
      <c r="J345" s="16"/>
      <c r="K345" s="16"/>
      <c r="L345" s="16"/>
      <c r="P345" s="56"/>
      <c r="Q345" s="56"/>
      <c r="R345" s="56"/>
      <c r="S345" s="57"/>
      <c r="T345" s="58"/>
      <c r="U345" s="59"/>
      <c r="V345" s="58"/>
      <c r="W345" s="59"/>
      <c r="X345" s="57"/>
      <c r="Y345" s="57"/>
      <c r="Z345" s="57"/>
      <c r="AA345" s="57"/>
      <c r="AB345" s="57"/>
      <c r="AC345" s="57"/>
      <c r="AD345" s="57"/>
      <c r="AE345" s="97"/>
      <c r="AM345" s="106"/>
      <c r="AT345" s="112"/>
    </row>
    <row r="346" spans="3:46" s="55" customFormat="1" ht="19.5" customHeight="1">
      <c r="C346" s="16"/>
      <c r="D346" s="16"/>
      <c r="E346" s="16"/>
      <c r="F346" s="16"/>
      <c r="G346" s="16"/>
      <c r="H346" s="16"/>
      <c r="I346" s="47"/>
      <c r="J346" s="16"/>
      <c r="K346" s="16"/>
      <c r="L346" s="16"/>
      <c r="P346" s="56"/>
      <c r="Q346" s="56"/>
      <c r="R346" s="56"/>
      <c r="S346" s="57"/>
      <c r="T346" s="58"/>
      <c r="U346" s="59"/>
      <c r="V346" s="58"/>
      <c r="W346" s="59"/>
      <c r="X346" s="57"/>
      <c r="Y346" s="57"/>
      <c r="Z346" s="57"/>
      <c r="AA346" s="57"/>
      <c r="AB346" s="57"/>
      <c r="AC346" s="57"/>
      <c r="AD346" s="57"/>
      <c r="AE346" s="97"/>
      <c r="AM346" s="106"/>
      <c r="AT346" s="112"/>
    </row>
    <row r="347" spans="3:46" s="55" customFormat="1" ht="19.5" customHeight="1">
      <c r="C347" s="16"/>
      <c r="D347" s="16"/>
      <c r="E347" s="16"/>
      <c r="F347" s="16"/>
      <c r="G347" s="16"/>
      <c r="H347" s="16"/>
      <c r="I347" s="47"/>
      <c r="J347" s="16"/>
      <c r="K347" s="16"/>
      <c r="L347" s="16"/>
      <c r="P347" s="56"/>
      <c r="Q347" s="56"/>
      <c r="R347" s="56"/>
      <c r="S347" s="57"/>
      <c r="T347" s="58"/>
      <c r="U347" s="59"/>
      <c r="V347" s="58"/>
      <c r="W347" s="59"/>
      <c r="X347" s="57"/>
      <c r="Y347" s="57"/>
      <c r="Z347" s="57"/>
      <c r="AA347" s="57"/>
      <c r="AB347" s="57"/>
      <c r="AC347" s="57"/>
      <c r="AD347" s="57"/>
      <c r="AE347" s="97"/>
      <c r="AM347" s="106"/>
      <c r="AT347" s="112"/>
    </row>
    <row r="348" spans="3:46" s="55" customFormat="1" ht="19.5" customHeight="1">
      <c r="C348" s="16"/>
      <c r="D348" s="16"/>
      <c r="E348" s="16"/>
      <c r="F348" s="16"/>
      <c r="G348" s="16"/>
      <c r="H348" s="16"/>
      <c r="I348" s="47"/>
      <c r="J348" s="16"/>
      <c r="K348" s="16"/>
      <c r="L348" s="16"/>
      <c r="P348" s="56"/>
      <c r="Q348" s="56"/>
      <c r="R348" s="56"/>
      <c r="S348" s="57"/>
      <c r="T348" s="58"/>
      <c r="U348" s="59"/>
      <c r="V348" s="58"/>
      <c r="W348" s="59"/>
      <c r="X348" s="57"/>
      <c r="Y348" s="57"/>
      <c r="Z348" s="57"/>
      <c r="AA348" s="57"/>
      <c r="AB348" s="57"/>
      <c r="AC348" s="57"/>
      <c r="AD348" s="57"/>
      <c r="AE348" s="97"/>
      <c r="AM348" s="106"/>
      <c r="AT348" s="112"/>
    </row>
    <row r="349" spans="3:46" s="55" customFormat="1" ht="19.5" customHeight="1">
      <c r="C349" s="16"/>
      <c r="D349" s="16"/>
      <c r="E349" s="16"/>
      <c r="F349" s="16"/>
      <c r="G349" s="16"/>
      <c r="H349" s="16"/>
      <c r="I349" s="47"/>
      <c r="J349" s="16"/>
      <c r="K349" s="16"/>
      <c r="L349" s="16"/>
      <c r="P349" s="56"/>
      <c r="Q349" s="56"/>
      <c r="R349" s="56"/>
      <c r="S349" s="57"/>
      <c r="T349" s="58"/>
      <c r="U349" s="59"/>
      <c r="V349" s="58"/>
      <c r="W349" s="59"/>
      <c r="X349" s="57"/>
      <c r="Y349" s="57"/>
      <c r="Z349" s="57"/>
      <c r="AA349" s="57"/>
      <c r="AB349" s="57"/>
      <c r="AC349" s="57"/>
      <c r="AD349" s="57"/>
      <c r="AE349" s="97"/>
      <c r="AM349" s="106"/>
      <c r="AT349" s="112"/>
    </row>
    <row r="350" spans="3:46" s="55" customFormat="1" ht="19.5" customHeight="1">
      <c r="C350" s="16"/>
      <c r="D350" s="16"/>
      <c r="E350" s="16"/>
      <c r="F350" s="16"/>
      <c r="G350" s="16"/>
      <c r="H350" s="16"/>
      <c r="I350" s="47"/>
      <c r="J350" s="16"/>
      <c r="K350" s="16"/>
      <c r="L350" s="16"/>
      <c r="P350" s="56"/>
      <c r="Q350" s="56"/>
      <c r="R350" s="56"/>
      <c r="S350" s="57"/>
      <c r="T350" s="58"/>
      <c r="U350" s="59"/>
      <c r="V350" s="58"/>
      <c r="W350" s="59"/>
      <c r="X350" s="57"/>
      <c r="Y350" s="57"/>
      <c r="Z350" s="57"/>
      <c r="AA350" s="57"/>
      <c r="AB350" s="57"/>
      <c r="AC350" s="57"/>
      <c r="AD350" s="57"/>
      <c r="AE350" s="97"/>
      <c r="AM350" s="106"/>
      <c r="AT350" s="112"/>
    </row>
    <row r="351" spans="3:46" s="55" customFormat="1" ht="19.5" customHeight="1">
      <c r="C351" s="16"/>
      <c r="D351" s="16"/>
      <c r="E351" s="16"/>
      <c r="F351" s="16"/>
      <c r="G351" s="16"/>
      <c r="H351" s="16"/>
      <c r="I351" s="47"/>
      <c r="J351" s="16"/>
      <c r="K351" s="16"/>
      <c r="L351" s="16"/>
      <c r="P351" s="56"/>
      <c r="Q351" s="56"/>
      <c r="R351" s="56"/>
      <c r="S351" s="57"/>
      <c r="T351" s="58"/>
      <c r="U351" s="59"/>
      <c r="V351" s="58"/>
      <c r="W351" s="59"/>
      <c r="X351" s="57"/>
      <c r="Y351" s="57"/>
      <c r="Z351" s="57"/>
      <c r="AA351" s="57"/>
      <c r="AB351" s="57"/>
      <c r="AC351" s="57"/>
      <c r="AD351" s="57"/>
      <c r="AE351" s="97"/>
      <c r="AM351" s="106"/>
      <c r="AT351" s="112"/>
    </row>
    <row r="352" spans="3:46" s="55" customFormat="1" ht="19.5" customHeight="1">
      <c r="C352" s="16"/>
      <c r="D352" s="16"/>
      <c r="E352" s="16"/>
      <c r="F352" s="16"/>
      <c r="G352" s="16"/>
      <c r="H352" s="16"/>
      <c r="I352" s="47"/>
      <c r="J352" s="16"/>
      <c r="K352" s="16"/>
      <c r="L352" s="16"/>
      <c r="P352" s="56"/>
      <c r="Q352" s="56"/>
      <c r="R352" s="56"/>
      <c r="S352" s="57"/>
      <c r="T352" s="58"/>
      <c r="U352" s="59"/>
      <c r="V352" s="58"/>
      <c r="W352" s="59"/>
      <c r="X352" s="57"/>
      <c r="Y352" s="57"/>
      <c r="Z352" s="57"/>
      <c r="AA352" s="57"/>
      <c r="AB352" s="57"/>
      <c r="AC352" s="57"/>
      <c r="AD352" s="57"/>
      <c r="AE352" s="97"/>
      <c r="AM352" s="106"/>
      <c r="AT352" s="112"/>
    </row>
    <row r="353" spans="3:46" s="55" customFormat="1" ht="19.5" customHeight="1">
      <c r="C353" s="16"/>
      <c r="D353" s="16"/>
      <c r="E353" s="16"/>
      <c r="F353" s="16"/>
      <c r="G353" s="16"/>
      <c r="H353" s="16"/>
      <c r="I353" s="47"/>
      <c r="J353" s="16"/>
      <c r="K353" s="16"/>
      <c r="L353" s="16"/>
      <c r="P353" s="56"/>
      <c r="Q353" s="56"/>
      <c r="R353" s="56"/>
      <c r="S353" s="57"/>
      <c r="T353" s="58"/>
      <c r="U353" s="59"/>
      <c r="V353" s="58"/>
      <c r="W353" s="59"/>
      <c r="X353" s="57"/>
      <c r="Y353" s="57"/>
      <c r="Z353" s="57"/>
      <c r="AA353" s="57"/>
      <c r="AB353" s="57"/>
      <c r="AC353" s="57"/>
      <c r="AD353" s="57"/>
      <c r="AE353" s="97"/>
      <c r="AM353" s="106"/>
      <c r="AT353" s="112"/>
    </row>
    <row r="354" spans="3:46" s="55" customFormat="1" ht="19.5" customHeight="1">
      <c r="C354" s="16"/>
      <c r="D354" s="16"/>
      <c r="E354" s="16"/>
      <c r="F354" s="16"/>
      <c r="G354" s="16"/>
      <c r="H354" s="16"/>
      <c r="I354" s="47"/>
      <c r="J354" s="16"/>
      <c r="K354" s="16"/>
      <c r="L354" s="16"/>
      <c r="P354" s="56"/>
      <c r="Q354" s="56"/>
      <c r="R354" s="56"/>
      <c r="S354" s="57"/>
      <c r="T354" s="58"/>
      <c r="U354" s="59"/>
      <c r="V354" s="58"/>
      <c r="W354" s="59"/>
      <c r="X354" s="57"/>
      <c r="Y354" s="57"/>
      <c r="Z354" s="57"/>
      <c r="AA354" s="57"/>
      <c r="AB354" s="57"/>
      <c r="AC354" s="57"/>
      <c r="AD354" s="57"/>
      <c r="AE354" s="97"/>
      <c r="AM354" s="106"/>
      <c r="AT354" s="112"/>
    </row>
    <row r="355" spans="3:46" s="55" customFormat="1" ht="19.5" customHeight="1">
      <c r="C355" s="16"/>
      <c r="D355" s="16"/>
      <c r="E355" s="16"/>
      <c r="F355" s="16"/>
      <c r="G355" s="16"/>
      <c r="H355" s="16"/>
      <c r="I355" s="47"/>
      <c r="J355" s="16"/>
      <c r="K355" s="16"/>
      <c r="L355" s="16"/>
      <c r="P355" s="56"/>
      <c r="Q355" s="56"/>
      <c r="R355" s="56"/>
      <c r="S355" s="57"/>
      <c r="T355" s="58"/>
      <c r="U355" s="59"/>
      <c r="V355" s="58"/>
      <c r="W355" s="59"/>
      <c r="X355" s="57"/>
      <c r="Y355" s="57"/>
      <c r="Z355" s="57"/>
      <c r="AA355" s="57"/>
      <c r="AB355" s="57"/>
      <c r="AC355" s="57"/>
      <c r="AD355" s="57"/>
      <c r="AE355" s="97"/>
      <c r="AM355" s="106"/>
      <c r="AT355" s="112"/>
    </row>
    <row r="356" spans="3:46" s="55" customFormat="1" ht="19.5" customHeight="1">
      <c r="C356" s="16"/>
      <c r="D356" s="16"/>
      <c r="E356" s="16"/>
      <c r="F356" s="16"/>
      <c r="G356" s="16"/>
      <c r="H356" s="16"/>
      <c r="I356" s="47"/>
      <c r="J356" s="16"/>
      <c r="K356" s="16"/>
      <c r="L356" s="16"/>
      <c r="P356" s="56"/>
      <c r="Q356" s="56"/>
      <c r="R356" s="56"/>
      <c r="S356" s="57"/>
      <c r="T356" s="58"/>
      <c r="U356" s="59"/>
      <c r="V356" s="58"/>
      <c r="W356" s="59"/>
      <c r="X356" s="57"/>
      <c r="Y356" s="57"/>
      <c r="Z356" s="57"/>
      <c r="AA356" s="57"/>
      <c r="AB356" s="57"/>
      <c r="AC356" s="57"/>
      <c r="AD356" s="57"/>
      <c r="AE356" s="97"/>
      <c r="AM356" s="106"/>
      <c r="AT356" s="112"/>
    </row>
    <row r="357" spans="3:46" s="55" customFormat="1" ht="19.5" customHeight="1">
      <c r="C357" s="16"/>
      <c r="D357" s="16"/>
      <c r="E357" s="16"/>
      <c r="F357" s="16"/>
      <c r="G357" s="16"/>
      <c r="H357" s="16"/>
      <c r="I357" s="47"/>
      <c r="J357" s="16"/>
      <c r="K357" s="16"/>
      <c r="L357" s="16"/>
      <c r="P357" s="56"/>
      <c r="Q357" s="56"/>
      <c r="R357" s="56"/>
      <c r="S357" s="57"/>
      <c r="T357" s="58"/>
      <c r="U357" s="59"/>
      <c r="V357" s="58"/>
      <c r="W357" s="59"/>
      <c r="X357" s="57"/>
      <c r="Y357" s="57"/>
      <c r="Z357" s="57"/>
      <c r="AA357" s="57"/>
      <c r="AB357" s="57"/>
      <c r="AC357" s="57"/>
      <c r="AD357" s="57"/>
      <c r="AE357" s="97"/>
      <c r="AM357" s="106"/>
      <c r="AT357" s="112"/>
    </row>
    <row r="358" spans="3:46" s="55" customFormat="1" ht="19.5" customHeight="1">
      <c r="C358" s="16"/>
      <c r="D358" s="16"/>
      <c r="E358" s="16"/>
      <c r="F358" s="16"/>
      <c r="G358" s="16"/>
      <c r="H358" s="16"/>
      <c r="I358" s="47"/>
      <c r="J358" s="16"/>
      <c r="K358" s="16"/>
      <c r="L358" s="16"/>
      <c r="P358" s="56"/>
      <c r="Q358" s="56"/>
      <c r="R358" s="56"/>
      <c r="S358" s="57"/>
      <c r="T358" s="58"/>
      <c r="U358" s="59"/>
      <c r="V358" s="58"/>
      <c r="W358" s="59"/>
      <c r="X358" s="57"/>
      <c r="Y358" s="57"/>
      <c r="Z358" s="57"/>
      <c r="AA358" s="57"/>
      <c r="AB358" s="57"/>
      <c r="AC358" s="57"/>
      <c r="AD358" s="57"/>
      <c r="AE358" s="97"/>
      <c r="AM358" s="106"/>
      <c r="AT358" s="112"/>
    </row>
    <row r="359" spans="3:46" s="55" customFormat="1" ht="19.5" customHeight="1">
      <c r="C359" s="16"/>
      <c r="D359" s="16"/>
      <c r="E359" s="16"/>
      <c r="F359" s="16"/>
      <c r="G359" s="16"/>
      <c r="H359" s="16"/>
      <c r="I359" s="47"/>
      <c r="J359" s="16"/>
      <c r="K359" s="16"/>
      <c r="L359" s="16"/>
      <c r="P359" s="56"/>
      <c r="Q359" s="56"/>
      <c r="R359" s="56"/>
      <c r="S359" s="57"/>
      <c r="T359" s="58"/>
      <c r="U359" s="59"/>
      <c r="V359" s="58"/>
      <c r="W359" s="59"/>
      <c r="X359" s="57"/>
      <c r="Y359" s="57"/>
      <c r="Z359" s="57"/>
      <c r="AA359" s="57"/>
      <c r="AB359" s="57"/>
      <c r="AC359" s="57"/>
      <c r="AD359" s="57"/>
      <c r="AE359" s="97"/>
      <c r="AM359" s="106"/>
      <c r="AT359" s="112"/>
    </row>
    <row r="360" spans="3:46" s="55" customFormat="1" ht="19.5" customHeight="1">
      <c r="C360" s="16"/>
      <c r="D360" s="16"/>
      <c r="E360" s="16"/>
      <c r="F360" s="16"/>
      <c r="G360" s="16"/>
      <c r="H360" s="16"/>
      <c r="I360" s="47"/>
      <c r="J360" s="16"/>
      <c r="K360" s="16"/>
      <c r="L360" s="16"/>
      <c r="P360" s="56"/>
      <c r="Q360" s="56"/>
      <c r="R360" s="56"/>
      <c r="S360" s="57"/>
      <c r="T360" s="58"/>
      <c r="U360" s="59"/>
      <c r="V360" s="58"/>
      <c r="W360" s="59"/>
      <c r="X360" s="57"/>
      <c r="Y360" s="57"/>
      <c r="Z360" s="57"/>
      <c r="AA360" s="57"/>
      <c r="AB360" s="57"/>
      <c r="AC360" s="57"/>
      <c r="AD360" s="57"/>
      <c r="AE360" s="97"/>
      <c r="AM360" s="106"/>
      <c r="AT360" s="112"/>
    </row>
    <row r="361" spans="3:46" s="55" customFormat="1" ht="19.5" customHeight="1">
      <c r="C361" s="16"/>
      <c r="D361" s="16"/>
      <c r="E361" s="16"/>
      <c r="F361" s="16"/>
      <c r="G361" s="16"/>
      <c r="H361" s="16"/>
      <c r="I361" s="47"/>
      <c r="J361" s="16"/>
      <c r="K361" s="16"/>
      <c r="L361" s="16"/>
      <c r="P361" s="56"/>
      <c r="Q361" s="56"/>
      <c r="R361" s="56"/>
      <c r="S361" s="57"/>
      <c r="T361" s="58"/>
      <c r="U361" s="59"/>
      <c r="V361" s="58"/>
      <c r="W361" s="59"/>
      <c r="X361" s="57"/>
      <c r="Y361" s="57"/>
      <c r="Z361" s="57"/>
      <c r="AA361" s="57"/>
      <c r="AB361" s="57"/>
      <c r="AC361" s="57"/>
      <c r="AD361" s="57"/>
      <c r="AE361" s="97"/>
      <c r="AM361" s="106"/>
      <c r="AT361" s="112"/>
    </row>
    <row r="362" spans="3:46" s="55" customFormat="1" ht="19.5" customHeight="1">
      <c r="C362" s="16"/>
      <c r="D362" s="16"/>
      <c r="E362" s="16"/>
      <c r="F362" s="16"/>
      <c r="G362" s="16"/>
      <c r="H362" s="16"/>
      <c r="I362" s="47"/>
      <c r="J362" s="16"/>
      <c r="K362" s="16"/>
      <c r="L362" s="16"/>
      <c r="P362" s="56"/>
      <c r="Q362" s="56"/>
      <c r="R362" s="56"/>
      <c r="S362" s="57"/>
      <c r="T362" s="58"/>
      <c r="U362" s="59"/>
      <c r="V362" s="58"/>
      <c r="W362" s="59"/>
      <c r="X362" s="57"/>
      <c r="Y362" s="57"/>
      <c r="Z362" s="57"/>
      <c r="AA362" s="57"/>
      <c r="AB362" s="57"/>
      <c r="AC362" s="57"/>
      <c r="AD362" s="57"/>
      <c r="AE362" s="97"/>
      <c r="AM362" s="106"/>
      <c r="AT362" s="112"/>
    </row>
    <row r="363" spans="3:46" s="55" customFormat="1" ht="19.5" customHeight="1">
      <c r="C363" s="16"/>
      <c r="D363" s="16"/>
      <c r="E363" s="16"/>
      <c r="F363" s="16"/>
      <c r="G363" s="16"/>
      <c r="H363" s="16"/>
      <c r="I363" s="47"/>
      <c r="J363" s="16"/>
      <c r="K363" s="16"/>
      <c r="L363" s="16"/>
      <c r="P363" s="56"/>
      <c r="Q363" s="56"/>
      <c r="R363" s="56"/>
      <c r="S363" s="57"/>
      <c r="T363" s="58"/>
      <c r="U363" s="59"/>
      <c r="V363" s="58"/>
      <c r="W363" s="59"/>
      <c r="X363" s="57"/>
      <c r="Y363" s="57"/>
      <c r="Z363" s="57"/>
      <c r="AA363" s="57"/>
      <c r="AB363" s="57"/>
      <c r="AC363" s="57"/>
      <c r="AD363" s="57"/>
      <c r="AE363" s="97"/>
      <c r="AM363" s="106"/>
      <c r="AT363" s="112"/>
    </row>
    <row r="364" spans="3:46" s="55" customFormat="1" ht="19.5" customHeight="1">
      <c r="C364" s="16"/>
      <c r="D364" s="16"/>
      <c r="E364" s="16"/>
      <c r="F364" s="16"/>
      <c r="G364" s="16"/>
      <c r="H364" s="16"/>
      <c r="I364" s="47"/>
      <c r="J364" s="16"/>
      <c r="K364" s="16"/>
      <c r="L364" s="16"/>
      <c r="P364" s="56"/>
      <c r="Q364" s="56"/>
      <c r="R364" s="56"/>
      <c r="S364" s="57"/>
      <c r="T364" s="58"/>
      <c r="U364" s="59"/>
      <c r="V364" s="58"/>
      <c r="W364" s="59"/>
      <c r="X364" s="57"/>
      <c r="Y364" s="57"/>
      <c r="Z364" s="57"/>
      <c r="AA364" s="57"/>
      <c r="AB364" s="57"/>
      <c r="AC364" s="57"/>
      <c r="AD364" s="57"/>
      <c r="AE364" s="97"/>
      <c r="AM364" s="106"/>
      <c r="AT364" s="112"/>
    </row>
    <row r="365" spans="3:46" s="55" customFormat="1" ht="19.5" customHeight="1">
      <c r="C365" s="16"/>
      <c r="D365" s="16"/>
      <c r="E365" s="16"/>
      <c r="F365" s="16"/>
      <c r="G365" s="16"/>
      <c r="H365" s="16"/>
      <c r="I365" s="47"/>
      <c r="J365" s="16"/>
      <c r="K365" s="16"/>
      <c r="L365" s="16"/>
      <c r="P365" s="56"/>
      <c r="Q365" s="56"/>
      <c r="R365" s="56"/>
      <c r="S365" s="57"/>
      <c r="T365" s="58"/>
      <c r="U365" s="59"/>
      <c r="V365" s="58"/>
      <c r="W365" s="59"/>
      <c r="X365" s="57"/>
      <c r="Y365" s="57"/>
      <c r="Z365" s="57"/>
      <c r="AA365" s="57"/>
      <c r="AB365" s="57"/>
      <c r="AC365" s="57"/>
      <c r="AD365" s="57"/>
      <c r="AE365" s="97"/>
      <c r="AM365" s="106"/>
      <c r="AT365" s="112"/>
    </row>
    <row r="366" spans="3:46" s="55" customFormat="1" ht="19.5" customHeight="1">
      <c r="C366" s="16"/>
      <c r="D366" s="16"/>
      <c r="E366" s="16"/>
      <c r="F366" s="16"/>
      <c r="G366" s="16"/>
      <c r="H366" s="16"/>
      <c r="I366" s="47"/>
      <c r="J366" s="16"/>
      <c r="K366" s="16"/>
      <c r="L366" s="16"/>
      <c r="P366" s="56"/>
      <c r="Q366" s="56"/>
      <c r="R366" s="56"/>
      <c r="S366" s="57"/>
      <c r="T366" s="58"/>
      <c r="U366" s="59"/>
      <c r="V366" s="58"/>
      <c r="W366" s="59"/>
      <c r="X366" s="57"/>
      <c r="Y366" s="57"/>
      <c r="Z366" s="57"/>
      <c r="AA366" s="57"/>
      <c r="AB366" s="57"/>
      <c r="AC366" s="57"/>
      <c r="AD366" s="57"/>
      <c r="AE366" s="97"/>
      <c r="AM366" s="106"/>
      <c r="AT366" s="112"/>
    </row>
    <row r="367" spans="3:46" s="55" customFormat="1" ht="19.5" customHeight="1">
      <c r="C367" s="16"/>
      <c r="D367" s="16"/>
      <c r="E367" s="16"/>
      <c r="F367" s="16"/>
      <c r="G367" s="16"/>
      <c r="H367" s="16"/>
      <c r="I367" s="47"/>
      <c r="J367" s="16"/>
      <c r="K367" s="16"/>
      <c r="L367" s="16"/>
      <c r="P367" s="56"/>
      <c r="Q367" s="56"/>
      <c r="R367" s="56"/>
      <c r="S367" s="57"/>
      <c r="T367" s="58"/>
      <c r="U367" s="59"/>
      <c r="V367" s="58"/>
      <c r="W367" s="59"/>
      <c r="X367" s="57"/>
      <c r="Y367" s="57"/>
      <c r="Z367" s="57"/>
      <c r="AA367" s="57"/>
      <c r="AB367" s="57"/>
      <c r="AC367" s="57"/>
      <c r="AD367" s="57"/>
      <c r="AE367" s="97"/>
      <c r="AM367" s="106"/>
      <c r="AT367" s="112"/>
    </row>
    <row r="368" spans="3:46" s="55" customFormat="1" ht="19.5" customHeight="1">
      <c r="C368" s="16"/>
      <c r="D368" s="16"/>
      <c r="E368" s="16"/>
      <c r="F368" s="16"/>
      <c r="G368" s="16"/>
      <c r="H368" s="16"/>
      <c r="I368" s="47"/>
      <c r="J368" s="16"/>
      <c r="K368" s="16"/>
      <c r="L368" s="16"/>
      <c r="P368" s="56"/>
      <c r="Q368" s="56"/>
      <c r="R368" s="56"/>
      <c r="S368" s="57"/>
      <c r="T368" s="58"/>
      <c r="U368" s="59"/>
      <c r="V368" s="58"/>
      <c r="W368" s="59"/>
      <c r="X368" s="57"/>
      <c r="Y368" s="57"/>
      <c r="Z368" s="57"/>
      <c r="AA368" s="57"/>
      <c r="AB368" s="57"/>
      <c r="AC368" s="57"/>
      <c r="AD368" s="57"/>
      <c r="AE368" s="97"/>
      <c r="AM368" s="106"/>
      <c r="AT368" s="112"/>
    </row>
    <row r="369" spans="3:46" s="55" customFormat="1" ht="19.5" customHeight="1">
      <c r="C369" s="16"/>
      <c r="D369" s="16"/>
      <c r="E369" s="16"/>
      <c r="F369" s="16"/>
      <c r="G369" s="16"/>
      <c r="H369" s="16"/>
      <c r="I369" s="47"/>
      <c r="J369" s="16"/>
      <c r="K369" s="16"/>
      <c r="L369" s="16"/>
      <c r="P369" s="56"/>
      <c r="Q369" s="56"/>
      <c r="R369" s="56"/>
      <c r="S369" s="57"/>
      <c r="T369" s="58"/>
      <c r="U369" s="59"/>
      <c r="V369" s="58"/>
      <c r="W369" s="59"/>
      <c r="X369" s="57"/>
      <c r="Y369" s="57"/>
      <c r="Z369" s="57"/>
      <c r="AA369" s="57"/>
      <c r="AB369" s="57"/>
      <c r="AC369" s="57"/>
      <c r="AD369" s="57"/>
      <c r="AE369" s="97"/>
      <c r="AM369" s="106"/>
      <c r="AT369" s="112"/>
    </row>
    <row r="370" spans="3:46" s="55" customFormat="1" ht="19.5" customHeight="1">
      <c r="C370" s="16"/>
      <c r="D370" s="16"/>
      <c r="E370" s="16"/>
      <c r="F370" s="16"/>
      <c r="G370" s="16"/>
      <c r="H370" s="16"/>
      <c r="I370" s="47"/>
      <c r="J370" s="16"/>
      <c r="K370" s="16"/>
      <c r="L370" s="16"/>
      <c r="P370" s="56"/>
      <c r="Q370" s="56"/>
      <c r="R370" s="56"/>
      <c r="S370" s="57"/>
      <c r="T370" s="58"/>
      <c r="U370" s="59"/>
      <c r="V370" s="58"/>
      <c r="W370" s="59"/>
      <c r="X370" s="57"/>
      <c r="Y370" s="57"/>
      <c r="Z370" s="57"/>
      <c r="AA370" s="57"/>
      <c r="AB370" s="57"/>
      <c r="AC370" s="57"/>
      <c r="AD370" s="57"/>
      <c r="AE370" s="97"/>
      <c r="AM370" s="106"/>
      <c r="AT370" s="112"/>
    </row>
    <row r="371" spans="3:46" s="55" customFormat="1" ht="19.5" customHeight="1">
      <c r="C371" s="16"/>
      <c r="D371" s="16"/>
      <c r="E371" s="16"/>
      <c r="F371" s="16"/>
      <c r="G371" s="16"/>
      <c r="H371" s="16"/>
      <c r="I371" s="47"/>
      <c r="J371" s="16"/>
      <c r="K371" s="16"/>
      <c r="L371" s="16"/>
      <c r="P371" s="56"/>
      <c r="Q371" s="56"/>
      <c r="R371" s="56"/>
      <c r="S371" s="57"/>
      <c r="T371" s="58"/>
      <c r="U371" s="59"/>
      <c r="V371" s="58"/>
      <c r="W371" s="59"/>
      <c r="X371" s="57"/>
      <c r="Y371" s="57"/>
      <c r="Z371" s="57"/>
      <c r="AA371" s="57"/>
      <c r="AB371" s="57"/>
      <c r="AC371" s="57"/>
      <c r="AD371" s="57"/>
      <c r="AE371" s="97"/>
      <c r="AM371" s="106"/>
      <c r="AT371" s="112"/>
    </row>
    <row r="372" spans="3:46" s="55" customFormat="1" ht="19.5" customHeight="1">
      <c r="C372" s="16"/>
      <c r="D372" s="16"/>
      <c r="E372" s="16"/>
      <c r="F372" s="16"/>
      <c r="G372" s="16"/>
      <c r="H372" s="16"/>
      <c r="I372" s="47"/>
      <c r="J372" s="16"/>
      <c r="K372" s="16"/>
      <c r="L372" s="16"/>
      <c r="P372" s="56"/>
      <c r="Q372" s="56"/>
      <c r="R372" s="56"/>
      <c r="S372" s="57"/>
      <c r="T372" s="58"/>
      <c r="U372" s="59"/>
      <c r="V372" s="58"/>
      <c r="W372" s="59"/>
      <c r="X372" s="57"/>
      <c r="Y372" s="57"/>
      <c r="Z372" s="57"/>
      <c r="AA372" s="57"/>
      <c r="AB372" s="57"/>
      <c r="AC372" s="57"/>
      <c r="AD372" s="57"/>
      <c r="AE372" s="97"/>
      <c r="AM372" s="106"/>
      <c r="AT372" s="112"/>
    </row>
    <row r="373" spans="3:46" s="55" customFormat="1" ht="19.5" customHeight="1">
      <c r="C373" s="16"/>
      <c r="D373" s="16"/>
      <c r="E373" s="16"/>
      <c r="F373" s="16"/>
      <c r="G373" s="16"/>
      <c r="H373" s="16"/>
      <c r="I373" s="47"/>
      <c r="J373" s="16"/>
      <c r="K373" s="16"/>
      <c r="L373" s="16"/>
      <c r="P373" s="56"/>
      <c r="Q373" s="56"/>
      <c r="R373" s="56"/>
      <c r="S373" s="57"/>
      <c r="T373" s="58"/>
      <c r="U373" s="59"/>
      <c r="V373" s="58"/>
      <c r="W373" s="59"/>
      <c r="X373" s="57"/>
      <c r="Y373" s="57"/>
      <c r="Z373" s="57"/>
      <c r="AA373" s="57"/>
      <c r="AB373" s="57"/>
      <c r="AC373" s="57"/>
      <c r="AD373" s="57"/>
      <c r="AE373" s="97"/>
      <c r="AM373" s="106"/>
      <c r="AT373" s="112"/>
    </row>
    <row r="374" spans="3:46" s="55" customFormat="1" ht="19.5" customHeight="1">
      <c r="C374" s="16"/>
      <c r="D374" s="16"/>
      <c r="E374" s="16"/>
      <c r="F374" s="16"/>
      <c r="G374" s="16"/>
      <c r="H374" s="16"/>
      <c r="I374" s="47"/>
      <c r="J374" s="16"/>
      <c r="K374" s="16"/>
      <c r="L374" s="16"/>
      <c r="P374" s="56"/>
      <c r="Q374" s="56"/>
      <c r="R374" s="56"/>
      <c r="S374" s="57"/>
      <c r="T374" s="58"/>
      <c r="U374" s="59"/>
      <c r="V374" s="58"/>
      <c r="W374" s="59"/>
      <c r="X374" s="57"/>
      <c r="Y374" s="57"/>
      <c r="Z374" s="57"/>
      <c r="AA374" s="57"/>
      <c r="AB374" s="57"/>
      <c r="AC374" s="57"/>
      <c r="AD374" s="57"/>
      <c r="AE374" s="97"/>
      <c r="AM374" s="106"/>
      <c r="AT374" s="112"/>
    </row>
    <row r="375" spans="3:46" s="55" customFormat="1" ht="19.5" customHeight="1">
      <c r="C375" s="16"/>
      <c r="D375" s="16"/>
      <c r="E375" s="16"/>
      <c r="F375" s="16"/>
      <c r="G375" s="16"/>
      <c r="H375" s="16"/>
      <c r="I375" s="47"/>
      <c r="J375" s="16"/>
      <c r="K375" s="16"/>
      <c r="L375" s="16"/>
      <c r="P375" s="56"/>
      <c r="Q375" s="56"/>
      <c r="R375" s="56"/>
      <c r="S375" s="57"/>
      <c r="T375" s="58"/>
      <c r="U375" s="59"/>
      <c r="V375" s="58"/>
      <c r="W375" s="59"/>
      <c r="X375" s="57"/>
      <c r="Y375" s="57"/>
      <c r="Z375" s="57"/>
      <c r="AA375" s="57"/>
      <c r="AB375" s="57"/>
      <c r="AC375" s="57"/>
      <c r="AD375" s="57"/>
      <c r="AE375" s="97"/>
      <c r="AM375" s="106"/>
      <c r="AT375" s="112"/>
    </row>
    <row r="376" spans="3:46" s="55" customFormat="1" ht="19.5" customHeight="1">
      <c r="C376" s="16"/>
      <c r="D376" s="16"/>
      <c r="E376" s="16"/>
      <c r="F376" s="16"/>
      <c r="G376" s="16"/>
      <c r="H376" s="16"/>
      <c r="I376" s="47"/>
      <c r="J376" s="16"/>
      <c r="K376" s="16"/>
      <c r="L376" s="16"/>
      <c r="P376" s="56"/>
      <c r="Q376" s="56"/>
      <c r="R376" s="56"/>
      <c r="S376" s="57"/>
      <c r="T376" s="58"/>
      <c r="U376" s="59"/>
      <c r="V376" s="58"/>
      <c r="W376" s="59"/>
      <c r="X376" s="57"/>
      <c r="Y376" s="57"/>
      <c r="Z376" s="57"/>
      <c r="AA376" s="57"/>
      <c r="AB376" s="57"/>
      <c r="AC376" s="57"/>
      <c r="AD376" s="57"/>
      <c r="AE376" s="97"/>
      <c r="AM376" s="106"/>
      <c r="AT376" s="112"/>
    </row>
    <row r="377" spans="3:46" s="55" customFormat="1" ht="19.5" customHeight="1">
      <c r="C377" s="16"/>
      <c r="D377" s="16"/>
      <c r="E377" s="16"/>
      <c r="F377" s="16"/>
      <c r="G377" s="16"/>
      <c r="H377" s="16"/>
      <c r="I377" s="47"/>
      <c r="J377" s="16"/>
      <c r="K377" s="16"/>
      <c r="L377" s="16"/>
      <c r="P377" s="56"/>
      <c r="Q377" s="56"/>
      <c r="R377" s="56"/>
      <c r="S377" s="57"/>
      <c r="T377" s="58"/>
      <c r="U377" s="59"/>
      <c r="V377" s="58"/>
      <c r="W377" s="59"/>
      <c r="X377" s="57"/>
      <c r="Y377" s="57"/>
      <c r="Z377" s="57"/>
      <c r="AA377" s="57"/>
      <c r="AB377" s="57"/>
      <c r="AC377" s="57"/>
      <c r="AD377" s="57"/>
      <c r="AE377" s="97"/>
      <c r="AM377" s="106"/>
      <c r="AT377" s="112"/>
    </row>
    <row r="378" spans="3:46" s="55" customFormat="1" ht="19.5" customHeight="1">
      <c r="C378" s="16"/>
      <c r="D378" s="16"/>
      <c r="E378" s="16"/>
      <c r="F378" s="16"/>
      <c r="G378" s="16"/>
      <c r="H378" s="16"/>
      <c r="I378" s="47"/>
      <c r="J378" s="16"/>
      <c r="K378" s="16"/>
      <c r="L378" s="16"/>
      <c r="P378" s="56"/>
      <c r="Q378" s="56"/>
      <c r="R378" s="56"/>
      <c r="S378" s="57"/>
      <c r="T378" s="58"/>
      <c r="U378" s="59"/>
      <c r="V378" s="58"/>
      <c r="W378" s="59"/>
      <c r="X378" s="57"/>
      <c r="Y378" s="57"/>
      <c r="Z378" s="57"/>
      <c r="AA378" s="57"/>
      <c r="AB378" s="57"/>
      <c r="AC378" s="57"/>
      <c r="AD378" s="57"/>
      <c r="AE378" s="97"/>
      <c r="AM378" s="106"/>
      <c r="AT378" s="112"/>
    </row>
    <row r="379" spans="3:46" s="55" customFormat="1" ht="19.5" customHeight="1">
      <c r="C379" s="16"/>
      <c r="D379" s="16"/>
      <c r="E379" s="16"/>
      <c r="F379" s="16"/>
      <c r="G379" s="16"/>
      <c r="H379" s="16"/>
      <c r="I379" s="47"/>
      <c r="J379" s="16"/>
      <c r="K379" s="16"/>
      <c r="L379" s="16"/>
      <c r="P379" s="56"/>
      <c r="Q379" s="56"/>
      <c r="R379" s="56"/>
      <c r="S379" s="57"/>
      <c r="T379" s="58"/>
      <c r="U379" s="59"/>
      <c r="V379" s="58"/>
      <c r="W379" s="59"/>
      <c r="X379" s="57"/>
      <c r="Y379" s="57"/>
      <c r="Z379" s="57"/>
      <c r="AA379" s="57"/>
      <c r="AB379" s="57"/>
      <c r="AC379" s="57"/>
      <c r="AD379" s="57"/>
      <c r="AE379" s="97"/>
      <c r="AM379" s="106"/>
      <c r="AT379" s="112"/>
    </row>
    <row r="380" spans="3:46" s="55" customFormat="1" ht="19.5" customHeight="1">
      <c r="C380" s="16"/>
      <c r="D380" s="16"/>
      <c r="E380" s="16"/>
      <c r="F380" s="16"/>
      <c r="G380" s="16"/>
      <c r="H380" s="16"/>
      <c r="I380" s="47"/>
      <c r="J380" s="16"/>
      <c r="K380" s="16"/>
      <c r="L380" s="16"/>
      <c r="P380" s="56"/>
      <c r="Q380" s="56"/>
      <c r="R380" s="56"/>
      <c r="S380" s="57"/>
      <c r="T380" s="58"/>
      <c r="U380" s="59"/>
      <c r="V380" s="58"/>
      <c r="W380" s="59"/>
      <c r="X380" s="57"/>
      <c r="Y380" s="57"/>
      <c r="Z380" s="57"/>
      <c r="AA380" s="57"/>
      <c r="AB380" s="57"/>
      <c r="AC380" s="57"/>
      <c r="AD380" s="57"/>
      <c r="AE380" s="97"/>
      <c r="AM380" s="106"/>
      <c r="AT380" s="112"/>
    </row>
    <row r="381" spans="3:46" s="55" customFormat="1" ht="19.5" customHeight="1">
      <c r="C381" s="16"/>
      <c r="D381" s="16"/>
      <c r="E381" s="16"/>
      <c r="F381" s="16"/>
      <c r="G381" s="16"/>
      <c r="H381" s="16"/>
      <c r="I381" s="47"/>
      <c r="J381" s="16"/>
      <c r="K381" s="16"/>
      <c r="L381" s="16"/>
      <c r="P381" s="56"/>
      <c r="Q381" s="56"/>
      <c r="R381" s="56"/>
      <c r="S381" s="57"/>
      <c r="T381" s="58"/>
      <c r="U381" s="59"/>
      <c r="V381" s="58"/>
      <c r="W381" s="59"/>
      <c r="X381" s="57"/>
      <c r="Y381" s="57"/>
      <c r="Z381" s="57"/>
      <c r="AA381" s="57"/>
      <c r="AB381" s="57"/>
      <c r="AC381" s="57"/>
      <c r="AD381" s="57"/>
      <c r="AE381" s="97"/>
      <c r="AM381" s="106"/>
      <c r="AT381" s="112"/>
    </row>
    <row r="382" spans="3:46" s="55" customFormat="1" ht="19.5" customHeight="1">
      <c r="C382" s="16"/>
      <c r="D382" s="16"/>
      <c r="E382" s="16"/>
      <c r="F382" s="16"/>
      <c r="G382" s="16"/>
      <c r="H382" s="16"/>
      <c r="I382" s="47"/>
      <c r="J382" s="16"/>
      <c r="K382" s="16"/>
      <c r="L382" s="16"/>
      <c r="P382" s="56"/>
      <c r="Q382" s="56"/>
      <c r="R382" s="56"/>
      <c r="S382" s="57"/>
      <c r="T382" s="58"/>
      <c r="U382" s="59"/>
      <c r="V382" s="58"/>
      <c r="W382" s="59"/>
      <c r="X382" s="57"/>
      <c r="Y382" s="57"/>
      <c r="Z382" s="57"/>
      <c r="AA382" s="57"/>
      <c r="AB382" s="57"/>
      <c r="AC382" s="57"/>
      <c r="AD382" s="57"/>
      <c r="AE382" s="97"/>
      <c r="AM382" s="106"/>
      <c r="AT382" s="112"/>
    </row>
    <row r="383" spans="3:46" s="55" customFormat="1" ht="19.5" customHeight="1">
      <c r="C383" s="16"/>
      <c r="D383" s="16"/>
      <c r="E383" s="16"/>
      <c r="F383" s="16"/>
      <c r="G383" s="16"/>
      <c r="H383" s="16"/>
      <c r="I383" s="47"/>
      <c r="J383" s="16"/>
      <c r="K383" s="16"/>
      <c r="L383" s="16"/>
      <c r="P383" s="56"/>
      <c r="Q383" s="56"/>
      <c r="R383" s="56"/>
      <c r="S383" s="57"/>
      <c r="T383" s="58"/>
      <c r="U383" s="59"/>
      <c r="V383" s="58"/>
      <c r="W383" s="59"/>
      <c r="X383" s="57"/>
      <c r="Y383" s="57"/>
      <c r="Z383" s="57"/>
      <c r="AA383" s="57"/>
      <c r="AB383" s="57"/>
      <c r="AC383" s="57"/>
      <c r="AD383" s="57"/>
      <c r="AE383" s="97"/>
      <c r="AM383" s="106"/>
      <c r="AT383" s="112"/>
    </row>
    <row r="384" spans="3:46" s="55" customFormat="1" ht="19.5" customHeight="1">
      <c r="C384" s="16"/>
      <c r="D384" s="16"/>
      <c r="E384" s="16"/>
      <c r="F384" s="16"/>
      <c r="G384" s="16"/>
      <c r="H384" s="16"/>
      <c r="I384" s="47"/>
      <c r="J384" s="16"/>
      <c r="K384" s="16"/>
      <c r="L384" s="16"/>
      <c r="P384" s="56"/>
      <c r="Q384" s="56"/>
      <c r="R384" s="56"/>
      <c r="S384" s="57"/>
      <c r="T384" s="58"/>
      <c r="U384" s="59"/>
      <c r="V384" s="58"/>
      <c r="W384" s="59"/>
      <c r="X384" s="57"/>
      <c r="Y384" s="57"/>
      <c r="Z384" s="57"/>
      <c r="AA384" s="57"/>
      <c r="AB384" s="57"/>
      <c r="AC384" s="57"/>
      <c r="AD384" s="57"/>
      <c r="AE384" s="97"/>
      <c r="AM384" s="106"/>
      <c r="AT384" s="112"/>
    </row>
    <row r="385" spans="3:46" s="55" customFormat="1" ht="19.5" customHeight="1">
      <c r="C385" s="16"/>
      <c r="D385" s="16"/>
      <c r="E385" s="16"/>
      <c r="F385" s="16"/>
      <c r="G385" s="16"/>
      <c r="H385" s="16"/>
      <c r="I385" s="47"/>
      <c r="J385" s="16"/>
      <c r="K385" s="16"/>
      <c r="L385" s="16"/>
      <c r="P385" s="56"/>
      <c r="Q385" s="56"/>
      <c r="R385" s="56"/>
      <c r="S385" s="57"/>
      <c r="T385" s="58"/>
      <c r="U385" s="59"/>
      <c r="V385" s="58"/>
      <c r="W385" s="59"/>
      <c r="X385" s="57"/>
      <c r="Y385" s="57"/>
      <c r="Z385" s="57"/>
      <c r="AA385" s="57"/>
      <c r="AB385" s="57"/>
      <c r="AC385" s="57"/>
      <c r="AD385" s="57"/>
      <c r="AE385" s="97"/>
      <c r="AM385" s="106"/>
      <c r="AT385" s="112"/>
    </row>
    <row r="386" spans="3:46" s="55" customFormat="1" ht="19.5" customHeight="1">
      <c r="C386" s="16"/>
      <c r="D386" s="16"/>
      <c r="E386" s="16"/>
      <c r="F386" s="16"/>
      <c r="G386" s="16"/>
      <c r="H386" s="16"/>
      <c r="I386" s="47"/>
      <c r="J386" s="16"/>
      <c r="K386" s="16"/>
      <c r="L386" s="16"/>
      <c r="P386" s="56"/>
      <c r="Q386" s="56"/>
      <c r="R386" s="56"/>
      <c r="S386" s="57"/>
      <c r="T386" s="58"/>
      <c r="U386" s="59"/>
      <c r="V386" s="58"/>
      <c r="W386" s="59"/>
      <c r="X386" s="57"/>
      <c r="Y386" s="57"/>
      <c r="Z386" s="57"/>
      <c r="AA386" s="57"/>
      <c r="AB386" s="57"/>
      <c r="AC386" s="57"/>
      <c r="AD386" s="57"/>
      <c r="AE386" s="97"/>
      <c r="AM386" s="106"/>
      <c r="AT386" s="112"/>
    </row>
    <row r="387" spans="3:46" s="55" customFormat="1" ht="19.5" customHeight="1">
      <c r="C387" s="16"/>
      <c r="D387" s="16"/>
      <c r="E387" s="16"/>
      <c r="F387" s="16"/>
      <c r="G387" s="16"/>
      <c r="H387" s="16"/>
      <c r="I387" s="47"/>
      <c r="J387" s="16"/>
      <c r="K387" s="16"/>
      <c r="L387" s="16"/>
      <c r="P387" s="56"/>
      <c r="Q387" s="56"/>
      <c r="R387" s="56"/>
      <c r="S387" s="57"/>
      <c r="T387" s="58"/>
      <c r="U387" s="59"/>
      <c r="V387" s="58"/>
      <c r="W387" s="59"/>
      <c r="X387" s="57"/>
      <c r="Y387" s="57"/>
      <c r="Z387" s="57"/>
      <c r="AA387" s="57"/>
      <c r="AB387" s="57"/>
      <c r="AC387" s="57"/>
      <c r="AD387" s="57"/>
      <c r="AE387" s="97"/>
      <c r="AM387" s="106"/>
      <c r="AT387" s="112"/>
    </row>
    <row r="388" spans="3:46" s="55" customFormat="1" ht="19.5" customHeight="1">
      <c r="C388" s="16"/>
      <c r="D388" s="16"/>
      <c r="E388" s="16"/>
      <c r="F388" s="16"/>
      <c r="G388" s="16"/>
      <c r="H388" s="16"/>
      <c r="I388" s="47"/>
      <c r="J388" s="16"/>
      <c r="K388" s="16"/>
      <c r="L388" s="16"/>
      <c r="P388" s="56"/>
      <c r="Q388" s="56"/>
      <c r="R388" s="56"/>
      <c r="S388" s="57"/>
      <c r="T388" s="58"/>
      <c r="U388" s="59"/>
      <c r="V388" s="58"/>
      <c r="W388" s="59"/>
      <c r="X388" s="57"/>
      <c r="Y388" s="57"/>
      <c r="Z388" s="57"/>
      <c r="AA388" s="57"/>
      <c r="AB388" s="57"/>
      <c r="AC388" s="57"/>
      <c r="AD388" s="57"/>
      <c r="AE388" s="97"/>
      <c r="AM388" s="106"/>
      <c r="AT388" s="112"/>
    </row>
    <row r="389" spans="3:46" s="55" customFormat="1" ht="19.5" customHeight="1">
      <c r="C389" s="16"/>
      <c r="D389" s="16"/>
      <c r="E389" s="16"/>
      <c r="F389" s="16"/>
      <c r="G389" s="16"/>
      <c r="H389" s="16"/>
      <c r="I389" s="47"/>
      <c r="J389" s="16"/>
      <c r="K389" s="16"/>
      <c r="L389" s="16"/>
      <c r="P389" s="56"/>
      <c r="Q389" s="56"/>
      <c r="R389" s="56"/>
      <c r="S389" s="57"/>
      <c r="T389" s="58"/>
      <c r="U389" s="59"/>
      <c r="V389" s="58"/>
      <c r="W389" s="59"/>
      <c r="X389" s="57"/>
      <c r="Y389" s="57"/>
      <c r="Z389" s="57"/>
      <c r="AA389" s="57"/>
      <c r="AB389" s="57"/>
      <c r="AC389" s="57"/>
      <c r="AD389" s="57"/>
      <c r="AE389" s="97"/>
      <c r="AM389" s="106"/>
      <c r="AT389" s="112"/>
    </row>
    <row r="390" spans="3:46" s="55" customFormat="1" ht="19.5" customHeight="1">
      <c r="C390" s="16"/>
      <c r="D390" s="16"/>
      <c r="E390" s="16"/>
      <c r="F390" s="16"/>
      <c r="G390" s="16"/>
      <c r="H390" s="16"/>
      <c r="I390" s="47"/>
      <c r="J390" s="16"/>
      <c r="K390" s="16"/>
      <c r="L390" s="16"/>
      <c r="P390" s="56"/>
      <c r="Q390" s="56"/>
      <c r="R390" s="56"/>
      <c r="S390" s="57"/>
      <c r="T390" s="58"/>
      <c r="U390" s="59"/>
      <c r="V390" s="58"/>
      <c r="W390" s="59"/>
      <c r="X390" s="57"/>
      <c r="Y390" s="57"/>
      <c r="Z390" s="57"/>
      <c r="AA390" s="57"/>
      <c r="AB390" s="57"/>
      <c r="AC390" s="57"/>
      <c r="AD390" s="57"/>
      <c r="AE390" s="97"/>
      <c r="AM390" s="106"/>
      <c r="AT390" s="112"/>
    </row>
    <row r="391" spans="3:46" s="55" customFormat="1" ht="19.5" customHeight="1">
      <c r="C391" s="16"/>
      <c r="D391" s="16"/>
      <c r="E391" s="16"/>
      <c r="F391" s="16"/>
      <c r="G391" s="16"/>
      <c r="H391" s="16"/>
      <c r="I391" s="47"/>
      <c r="J391" s="16"/>
      <c r="K391" s="16"/>
      <c r="L391" s="16"/>
      <c r="P391" s="56"/>
      <c r="Q391" s="56"/>
      <c r="R391" s="56"/>
      <c r="S391" s="57"/>
      <c r="T391" s="58"/>
      <c r="U391" s="59"/>
      <c r="V391" s="58"/>
      <c r="W391" s="59"/>
      <c r="X391" s="57"/>
      <c r="Y391" s="57"/>
      <c r="Z391" s="57"/>
      <c r="AA391" s="57"/>
      <c r="AB391" s="57"/>
      <c r="AC391" s="57"/>
      <c r="AD391" s="57"/>
      <c r="AE391" s="97"/>
      <c r="AM391" s="106"/>
      <c r="AT391" s="112"/>
    </row>
    <row r="392" spans="3:46" s="55" customFormat="1" ht="19.5" customHeight="1">
      <c r="C392" s="16"/>
      <c r="D392" s="16"/>
      <c r="E392" s="16"/>
      <c r="F392" s="16"/>
      <c r="G392" s="16"/>
      <c r="H392" s="16"/>
      <c r="I392" s="47"/>
      <c r="J392" s="16"/>
      <c r="K392" s="16"/>
      <c r="L392" s="16"/>
      <c r="P392" s="56"/>
      <c r="Q392" s="56"/>
      <c r="R392" s="56"/>
      <c r="S392" s="57"/>
      <c r="T392" s="58"/>
      <c r="U392" s="59"/>
      <c r="V392" s="58"/>
      <c r="W392" s="59"/>
      <c r="X392" s="57"/>
      <c r="Y392" s="57"/>
      <c r="Z392" s="57"/>
      <c r="AA392" s="57"/>
      <c r="AB392" s="57"/>
      <c r="AC392" s="57"/>
      <c r="AD392" s="57"/>
      <c r="AE392" s="97"/>
      <c r="AM392" s="106"/>
      <c r="AT392" s="112"/>
    </row>
    <row r="393" spans="3:46" s="55" customFormat="1" ht="19.5" customHeight="1">
      <c r="C393" s="16"/>
      <c r="D393" s="16"/>
      <c r="E393" s="16"/>
      <c r="F393" s="16"/>
      <c r="G393" s="16"/>
      <c r="H393" s="16"/>
      <c r="I393" s="47"/>
      <c r="J393" s="16"/>
      <c r="K393" s="16"/>
      <c r="L393" s="16"/>
      <c r="P393" s="56"/>
      <c r="Q393" s="56"/>
      <c r="R393" s="56"/>
      <c r="S393" s="57"/>
      <c r="T393" s="58"/>
      <c r="U393" s="59"/>
      <c r="V393" s="58"/>
      <c r="W393" s="59"/>
      <c r="X393" s="57"/>
      <c r="Y393" s="57"/>
      <c r="Z393" s="57"/>
      <c r="AA393" s="57"/>
      <c r="AB393" s="57"/>
      <c r="AC393" s="57"/>
      <c r="AD393" s="57"/>
      <c r="AE393" s="97"/>
      <c r="AM393" s="106"/>
      <c r="AT393" s="112"/>
    </row>
    <row r="394" spans="3:46" s="55" customFormat="1" ht="19.5" customHeight="1">
      <c r="C394" s="16"/>
      <c r="D394" s="16"/>
      <c r="E394" s="16"/>
      <c r="F394" s="16"/>
      <c r="G394" s="16"/>
      <c r="H394" s="16"/>
      <c r="I394" s="47"/>
      <c r="J394" s="16"/>
      <c r="K394" s="16"/>
      <c r="L394" s="16"/>
      <c r="P394" s="56"/>
      <c r="Q394" s="56"/>
      <c r="R394" s="56"/>
      <c r="S394" s="57"/>
      <c r="T394" s="58"/>
      <c r="U394" s="59"/>
      <c r="V394" s="58"/>
      <c r="W394" s="59"/>
      <c r="X394" s="57"/>
      <c r="Y394" s="57"/>
      <c r="Z394" s="57"/>
      <c r="AA394" s="57"/>
      <c r="AB394" s="57"/>
      <c r="AC394" s="57"/>
      <c r="AD394" s="57"/>
      <c r="AE394" s="97"/>
      <c r="AM394" s="106"/>
      <c r="AT394" s="112"/>
    </row>
    <row r="395" spans="3:46" s="55" customFormat="1" ht="19.5" customHeight="1">
      <c r="C395" s="16"/>
      <c r="D395" s="16"/>
      <c r="E395" s="16"/>
      <c r="F395" s="16"/>
      <c r="G395" s="16"/>
      <c r="H395" s="16"/>
      <c r="I395" s="47"/>
      <c r="J395" s="16"/>
      <c r="K395" s="16"/>
      <c r="L395" s="16"/>
      <c r="P395" s="56"/>
      <c r="Q395" s="56"/>
      <c r="R395" s="56"/>
      <c r="S395" s="57"/>
      <c r="T395" s="58"/>
      <c r="U395" s="59"/>
      <c r="V395" s="58"/>
      <c r="W395" s="59"/>
      <c r="X395" s="57"/>
      <c r="Y395" s="57"/>
      <c r="Z395" s="57"/>
      <c r="AA395" s="57"/>
      <c r="AB395" s="57"/>
      <c r="AC395" s="57"/>
      <c r="AD395" s="57"/>
      <c r="AE395" s="97"/>
      <c r="AM395" s="106"/>
      <c r="AT395" s="112"/>
    </row>
    <row r="396" spans="3:46" s="55" customFormat="1" ht="19.5" customHeight="1">
      <c r="C396" s="16"/>
      <c r="D396" s="16"/>
      <c r="E396" s="16"/>
      <c r="F396" s="16"/>
      <c r="G396" s="16"/>
      <c r="H396" s="16"/>
      <c r="I396" s="47"/>
      <c r="J396" s="16"/>
      <c r="K396" s="16"/>
      <c r="L396" s="16"/>
      <c r="P396" s="56"/>
      <c r="Q396" s="56"/>
      <c r="R396" s="56"/>
      <c r="S396" s="57"/>
      <c r="T396" s="58"/>
      <c r="U396" s="59"/>
      <c r="V396" s="58"/>
      <c r="W396" s="59"/>
      <c r="X396" s="57"/>
      <c r="Y396" s="57"/>
      <c r="Z396" s="57"/>
      <c r="AA396" s="57"/>
      <c r="AB396" s="57"/>
      <c r="AC396" s="57"/>
      <c r="AD396" s="57"/>
      <c r="AE396" s="97"/>
      <c r="AM396" s="106"/>
      <c r="AT396" s="112"/>
    </row>
    <row r="397" spans="3:46" s="55" customFormat="1" ht="19.5" customHeight="1">
      <c r="C397" s="16"/>
      <c r="D397" s="16"/>
      <c r="E397" s="16"/>
      <c r="F397" s="16"/>
      <c r="G397" s="16"/>
      <c r="H397" s="16"/>
      <c r="I397" s="47"/>
      <c r="J397" s="16"/>
      <c r="K397" s="16"/>
      <c r="L397" s="16"/>
      <c r="P397" s="56"/>
      <c r="Q397" s="56"/>
      <c r="R397" s="56"/>
      <c r="S397" s="57"/>
      <c r="T397" s="58"/>
      <c r="U397" s="59"/>
      <c r="V397" s="58"/>
      <c r="W397" s="59"/>
      <c r="X397" s="57"/>
      <c r="Y397" s="57"/>
      <c r="Z397" s="57"/>
      <c r="AA397" s="57"/>
      <c r="AB397" s="57"/>
      <c r="AC397" s="57"/>
      <c r="AD397" s="57"/>
      <c r="AE397" s="97"/>
      <c r="AM397" s="106"/>
      <c r="AT397" s="112"/>
    </row>
    <row r="398" spans="3:46" s="55" customFormat="1" ht="19.5" customHeight="1">
      <c r="C398" s="16"/>
      <c r="D398" s="16"/>
      <c r="E398" s="16"/>
      <c r="F398" s="16"/>
      <c r="G398" s="16"/>
      <c r="H398" s="16"/>
      <c r="I398" s="47"/>
      <c r="J398" s="16"/>
      <c r="K398" s="16"/>
      <c r="L398" s="16"/>
      <c r="P398" s="56"/>
      <c r="Q398" s="56"/>
      <c r="R398" s="56"/>
      <c r="S398" s="57"/>
      <c r="T398" s="58"/>
      <c r="U398" s="59"/>
      <c r="V398" s="58"/>
      <c r="W398" s="59"/>
      <c r="X398" s="57"/>
      <c r="Y398" s="57"/>
      <c r="Z398" s="57"/>
      <c r="AA398" s="57"/>
      <c r="AB398" s="57"/>
      <c r="AC398" s="57"/>
      <c r="AD398" s="57"/>
      <c r="AE398" s="97"/>
      <c r="AM398" s="106"/>
      <c r="AT398" s="112"/>
    </row>
    <row r="399" spans="3:46" s="55" customFormat="1" ht="19.5" customHeight="1">
      <c r="C399" s="16"/>
      <c r="D399" s="16"/>
      <c r="E399" s="16"/>
      <c r="F399" s="16"/>
      <c r="G399" s="16"/>
      <c r="H399" s="16"/>
      <c r="I399" s="47"/>
      <c r="J399" s="16"/>
      <c r="K399" s="16"/>
      <c r="L399" s="16"/>
      <c r="P399" s="56"/>
      <c r="Q399" s="56"/>
      <c r="R399" s="56"/>
      <c r="S399" s="57"/>
      <c r="T399" s="58"/>
      <c r="U399" s="59"/>
      <c r="V399" s="58"/>
      <c r="W399" s="59"/>
      <c r="X399" s="57"/>
      <c r="Y399" s="57"/>
      <c r="Z399" s="57"/>
      <c r="AA399" s="57"/>
      <c r="AB399" s="57"/>
      <c r="AC399" s="57"/>
      <c r="AD399" s="57"/>
      <c r="AE399" s="97"/>
      <c r="AM399" s="106"/>
      <c r="AT399" s="112"/>
    </row>
    <row r="400" spans="3:46" s="55" customFormat="1" ht="19.5" customHeight="1">
      <c r="C400" s="16"/>
      <c r="D400" s="16"/>
      <c r="E400" s="16"/>
      <c r="F400" s="16"/>
      <c r="G400" s="16"/>
      <c r="H400" s="16"/>
      <c r="I400" s="47"/>
      <c r="J400" s="16"/>
      <c r="K400" s="16"/>
      <c r="L400" s="16"/>
      <c r="P400" s="56"/>
      <c r="Q400" s="56"/>
      <c r="R400" s="56"/>
      <c r="S400" s="57"/>
      <c r="T400" s="58"/>
      <c r="U400" s="59"/>
      <c r="V400" s="58"/>
      <c r="W400" s="59"/>
      <c r="X400" s="57"/>
      <c r="Y400" s="57"/>
      <c r="Z400" s="57"/>
      <c r="AA400" s="57"/>
      <c r="AB400" s="57"/>
      <c r="AC400" s="57"/>
      <c r="AD400" s="57"/>
      <c r="AE400" s="97"/>
      <c r="AM400" s="106"/>
      <c r="AT400" s="112"/>
    </row>
    <row r="401" spans="3:46" s="55" customFormat="1" ht="19.5" customHeight="1">
      <c r="C401" s="16"/>
      <c r="D401" s="16"/>
      <c r="E401" s="16"/>
      <c r="F401" s="16"/>
      <c r="G401" s="16"/>
      <c r="H401" s="16"/>
      <c r="I401" s="47"/>
      <c r="J401" s="16"/>
      <c r="K401" s="16"/>
      <c r="L401" s="16"/>
      <c r="P401" s="56"/>
      <c r="Q401" s="56"/>
      <c r="R401" s="56"/>
      <c r="S401" s="57"/>
      <c r="T401" s="58"/>
      <c r="U401" s="59"/>
      <c r="V401" s="58"/>
      <c r="W401" s="59"/>
      <c r="X401" s="57"/>
      <c r="Y401" s="57"/>
      <c r="Z401" s="57"/>
      <c r="AA401" s="57"/>
      <c r="AB401" s="57"/>
      <c r="AC401" s="57"/>
      <c r="AD401" s="57"/>
      <c r="AE401" s="97"/>
      <c r="AM401" s="106"/>
      <c r="AT401" s="112"/>
    </row>
    <row r="402" spans="3:46" s="55" customFormat="1" ht="19.5" customHeight="1">
      <c r="C402" s="16"/>
      <c r="D402" s="16"/>
      <c r="E402" s="16"/>
      <c r="F402" s="16"/>
      <c r="G402" s="16"/>
      <c r="H402" s="16"/>
      <c r="I402" s="47"/>
      <c r="J402" s="16"/>
      <c r="K402" s="16"/>
      <c r="L402" s="16"/>
      <c r="P402" s="56"/>
      <c r="Q402" s="56"/>
      <c r="R402" s="56"/>
      <c r="S402" s="57"/>
      <c r="T402" s="58"/>
      <c r="U402" s="59"/>
      <c r="V402" s="58"/>
      <c r="W402" s="59"/>
      <c r="X402" s="57"/>
      <c r="Y402" s="57"/>
      <c r="Z402" s="57"/>
      <c r="AA402" s="57"/>
      <c r="AB402" s="57"/>
      <c r="AC402" s="57"/>
      <c r="AD402" s="57"/>
      <c r="AE402" s="97"/>
      <c r="AM402" s="106"/>
      <c r="AT402" s="112"/>
    </row>
    <row r="403" spans="3:46" s="55" customFormat="1" ht="19.5" customHeight="1">
      <c r="C403" s="16"/>
      <c r="D403" s="16"/>
      <c r="E403" s="16"/>
      <c r="F403" s="16"/>
      <c r="G403" s="16"/>
      <c r="H403" s="16"/>
      <c r="I403" s="47"/>
      <c r="J403" s="16"/>
      <c r="K403" s="16"/>
      <c r="L403" s="16"/>
      <c r="P403" s="56"/>
      <c r="Q403" s="56"/>
      <c r="R403" s="56"/>
      <c r="S403" s="57"/>
      <c r="T403" s="58"/>
      <c r="U403" s="59"/>
      <c r="V403" s="58"/>
      <c r="W403" s="59"/>
      <c r="X403" s="57"/>
      <c r="Y403" s="57"/>
      <c r="Z403" s="57"/>
      <c r="AA403" s="57"/>
      <c r="AB403" s="57"/>
      <c r="AC403" s="57"/>
      <c r="AD403" s="57"/>
      <c r="AE403" s="97"/>
      <c r="AM403" s="106"/>
      <c r="AT403" s="112"/>
    </row>
    <row r="404" spans="3:46" s="55" customFormat="1" ht="19.5" customHeight="1">
      <c r="C404" s="16"/>
      <c r="D404" s="16"/>
      <c r="E404" s="16"/>
      <c r="F404" s="16"/>
      <c r="G404" s="16"/>
      <c r="H404" s="16"/>
      <c r="I404" s="47"/>
      <c r="J404" s="16"/>
      <c r="K404" s="16"/>
      <c r="L404" s="16"/>
      <c r="P404" s="56"/>
      <c r="Q404" s="56"/>
      <c r="R404" s="56"/>
      <c r="S404" s="57"/>
      <c r="T404" s="58"/>
      <c r="U404" s="59"/>
      <c r="V404" s="58"/>
      <c r="W404" s="59"/>
      <c r="X404" s="57"/>
      <c r="Y404" s="57"/>
      <c r="Z404" s="57"/>
      <c r="AA404" s="57"/>
      <c r="AB404" s="57"/>
      <c r="AC404" s="57"/>
      <c r="AD404" s="57"/>
      <c r="AE404" s="97"/>
      <c r="AM404" s="106"/>
      <c r="AT404" s="112"/>
    </row>
    <row r="405" spans="3:46" s="55" customFormat="1" ht="19.5" customHeight="1">
      <c r="C405" s="16"/>
      <c r="D405" s="16"/>
      <c r="E405" s="16"/>
      <c r="F405" s="16"/>
      <c r="G405" s="16"/>
      <c r="H405" s="16"/>
      <c r="I405" s="47"/>
      <c r="J405" s="16"/>
      <c r="K405" s="16"/>
      <c r="L405" s="16"/>
      <c r="P405" s="56"/>
      <c r="Q405" s="56"/>
      <c r="R405" s="56"/>
      <c r="S405" s="57"/>
      <c r="T405" s="58"/>
      <c r="U405" s="59"/>
      <c r="V405" s="58"/>
      <c r="W405" s="59"/>
      <c r="X405" s="57"/>
      <c r="Y405" s="57"/>
      <c r="Z405" s="57"/>
      <c r="AA405" s="57"/>
      <c r="AB405" s="57"/>
      <c r="AC405" s="57"/>
      <c r="AD405" s="57"/>
      <c r="AE405" s="97"/>
      <c r="AM405" s="106"/>
      <c r="AT405" s="112"/>
    </row>
    <row r="406" spans="3:46" s="55" customFormat="1" ht="19.5" customHeight="1">
      <c r="C406" s="16"/>
      <c r="D406" s="16"/>
      <c r="E406" s="16"/>
      <c r="F406" s="16"/>
      <c r="G406" s="16"/>
      <c r="H406" s="16"/>
      <c r="I406" s="47"/>
      <c r="J406" s="16"/>
      <c r="K406" s="16"/>
      <c r="L406" s="16"/>
      <c r="P406" s="56"/>
      <c r="Q406" s="56"/>
      <c r="R406" s="56"/>
      <c r="S406" s="57"/>
      <c r="T406" s="58"/>
      <c r="U406" s="59"/>
      <c r="V406" s="58"/>
      <c r="W406" s="59"/>
      <c r="X406" s="57"/>
      <c r="Y406" s="57"/>
      <c r="Z406" s="57"/>
      <c r="AA406" s="57"/>
      <c r="AB406" s="57"/>
      <c r="AC406" s="57"/>
      <c r="AD406" s="57"/>
      <c r="AE406" s="97"/>
      <c r="AM406" s="106"/>
      <c r="AT406" s="112"/>
    </row>
    <row r="407" spans="3:46" s="55" customFormat="1" ht="19.5" customHeight="1">
      <c r="C407" s="16"/>
      <c r="D407" s="16"/>
      <c r="E407" s="16"/>
      <c r="F407" s="16"/>
      <c r="G407" s="16"/>
      <c r="H407" s="16"/>
      <c r="I407" s="47"/>
      <c r="J407" s="16"/>
      <c r="K407" s="16"/>
      <c r="L407" s="16"/>
      <c r="P407" s="56"/>
      <c r="Q407" s="56"/>
      <c r="R407" s="56"/>
      <c r="S407" s="57"/>
      <c r="T407" s="58"/>
      <c r="U407" s="59"/>
      <c r="V407" s="58"/>
      <c r="W407" s="59"/>
      <c r="X407" s="57"/>
      <c r="Y407" s="57"/>
      <c r="Z407" s="57"/>
      <c r="AA407" s="57"/>
      <c r="AB407" s="57"/>
      <c r="AC407" s="57"/>
      <c r="AD407" s="57"/>
      <c r="AE407" s="97"/>
      <c r="AM407" s="106"/>
      <c r="AT407" s="112"/>
    </row>
    <row r="408" spans="3:46" s="55" customFormat="1" ht="19.5" customHeight="1">
      <c r="C408" s="16"/>
      <c r="D408" s="16"/>
      <c r="E408" s="16"/>
      <c r="F408" s="16"/>
      <c r="G408" s="16"/>
      <c r="H408" s="16"/>
      <c r="I408" s="47"/>
      <c r="J408" s="16"/>
      <c r="K408" s="16"/>
      <c r="L408" s="16"/>
      <c r="P408" s="56"/>
      <c r="Q408" s="56"/>
      <c r="R408" s="56"/>
      <c r="S408" s="57"/>
      <c r="T408" s="58"/>
      <c r="U408" s="59"/>
      <c r="V408" s="58"/>
      <c r="W408" s="59"/>
      <c r="X408" s="57"/>
      <c r="Y408" s="57"/>
      <c r="Z408" s="57"/>
      <c r="AA408" s="57"/>
      <c r="AB408" s="57"/>
      <c r="AC408" s="57"/>
      <c r="AD408" s="57"/>
      <c r="AE408" s="97"/>
      <c r="AM408" s="106"/>
      <c r="AT408" s="112"/>
    </row>
    <row r="409" spans="3:46" s="55" customFormat="1" ht="19.5" customHeight="1">
      <c r="C409" s="16"/>
      <c r="D409" s="16"/>
      <c r="E409" s="16"/>
      <c r="F409" s="16"/>
      <c r="G409" s="16"/>
      <c r="H409" s="16"/>
      <c r="I409" s="47"/>
      <c r="J409" s="16"/>
      <c r="K409" s="16"/>
      <c r="L409" s="16"/>
      <c r="P409" s="56"/>
      <c r="Q409" s="56"/>
      <c r="R409" s="56"/>
      <c r="S409" s="57"/>
      <c r="T409" s="58"/>
      <c r="U409" s="59"/>
      <c r="V409" s="58"/>
      <c r="W409" s="59"/>
      <c r="X409" s="57"/>
      <c r="Y409" s="57"/>
      <c r="Z409" s="57"/>
      <c r="AA409" s="57"/>
      <c r="AB409" s="57"/>
      <c r="AC409" s="57"/>
      <c r="AD409" s="57"/>
      <c r="AE409" s="97"/>
      <c r="AM409" s="106"/>
      <c r="AT409" s="112"/>
    </row>
    <row r="410" spans="3:46" s="55" customFormat="1" ht="19.5" customHeight="1">
      <c r="C410" s="16"/>
      <c r="D410" s="16"/>
      <c r="E410" s="16"/>
      <c r="F410" s="16"/>
      <c r="G410" s="16"/>
      <c r="H410" s="16"/>
      <c r="I410" s="47"/>
      <c r="J410" s="16"/>
      <c r="K410" s="16"/>
      <c r="L410" s="16"/>
      <c r="P410" s="56"/>
      <c r="Q410" s="56"/>
      <c r="R410" s="56"/>
      <c r="S410" s="57"/>
      <c r="T410" s="58"/>
      <c r="U410" s="59"/>
      <c r="V410" s="58"/>
      <c r="W410" s="59"/>
      <c r="X410" s="57"/>
      <c r="Y410" s="57"/>
      <c r="Z410" s="57"/>
      <c r="AA410" s="57"/>
      <c r="AB410" s="57"/>
      <c r="AC410" s="57"/>
      <c r="AD410" s="57"/>
      <c r="AE410" s="97"/>
      <c r="AM410" s="106"/>
      <c r="AT410" s="112"/>
    </row>
    <row r="411" spans="3:46" s="55" customFormat="1" ht="19.5" customHeight="1">
      <c r="C411" s="16"/>
      <c r="D411" s="16"/>
      <c r="E411" s="16"/>
      <c r="F411" s="16"/>
      <c r="G411" s="16"/>
      <c r="H411" s="16"/>
      <c r="I411" s="47"/>
      <c r="J411" s="16"/>
      <c r="K411" s="16"/>
      <c r="L411" s="16"/>
      <c r="P411" s="56"/>
      <c r="Q411" s="56"/>
      <c r="R411" s="56"/>
      <c r="S411" s="57"/>
      <c r="T411" s="58"/>
      <c r="U411" s="59"/>
      <c r="V411" s="58"/>
      <c r="W411" s="59"/>
      <c r="X411" s="57"/>
      <c r="Y411" s="57"/>
      <c r="Z411" s="57"/>
      <c r="AA411" s="57"/>
      <c r="AB411" s="57"/>
      <c r="AC411" s="57"/>
      <c r="AD411" s="57"/>
      <c r="AE411" s="97"/>
      <c r="AM411" s="106"/>
      <c r="AT411" s="112"/>
    </row>
    <row r="412" spans="3:46" s="55" customFormat="1" ht="19.5" customHeight="1">
      <c r="C412" s="16"/>
      <c r="D412" s="16"/>
      <c r="E412" s="16"/>
      <c r="F412" s="16"/>
      <c r="G412" s="16"/>
      <c r="H412" s="16"/>
      <c r="I412" s="47"/>
      <c r="J412" s="16"/>
      <c r="K412" s="16"/>
      <c r="L412" s="16"/>
      <c r="P412" s="56"/>
      <c r="Q412" s="56"/>
      <c r="R412" s="56"/>
      <c r="S412" s="57"/>
      <c r="T412" s="58"/>
      <c r="U412" s="59"/>
      <c r="V412" s="58"/>
      <c r="W412" s="59"/>
      <c r="X412" s="57"/>
      <c r="Y412" s="57"/>
      <c r="Z412" s="57"/>
      <c r="AA412" s="57"/>
      <c r="AB412" s="57"/>
      <c r="AC412" s="57"/>
      <c r="AD412" s="57"/>
      <c r="AE412" s="97"/>
      <c r="AM412" s="106"/>
      <c r="AT412" s="112"/>
    </row>
    <row r="413" spans="3:46" s="55" customFormat="1" ht="19.5" customHeight="1">
      <c r="C413" s="16"/>
      <c r="D413" s="16"/>
      <c r="E413" s="16"/>
      <c r="F413" s="16"/>
      <c r="G413" s="16"/>
      <c r="H413" s="16"/>
      <c r="I413" s="47"/>
      <c r="J413" s="16"/>
      <c r="K413" s="16"/>
      <c r="L413" s="16"/>
      <c r="P413" s="56"/>
      <c r="Q413" s="56"/>
      <c r="R413" s="56"/>
      <c r="S413" s="57"/>
      <c r="T413" s="58"/>
      <c r="U413" s="59"/>
      <c r="V413" s="58"/>
      <c r="W413" s="59"/>
      <c r="X413" s="57"/>
      <c r="Y413" s="57"/>
      <c r="Z413" s="57"/>
      <c r="AA413" s="57"/>
      <c r="AB413" s="57"/>
      <c r="AC413" s="57"/>
      <c r="AD413" s="57"/>
      <c r="AE413" s="97"/>
      <c r="AM413" s="106"/>
      <c r="AT413" s="112"/>
    </row>
    <row r="414" spans="3:46" s="55" customFormat="1" ht="19.5" customHeight="1">
      <c r="C414" s="16"/>
      <c r="D414" s="16"/>
      <c r="E414" s="16"/>
      <c r="F414" s="16"/>
      <c r="G414" s="16"/>
      <c r="H414" s="16"/>
      <c r="I414" s="47"/>
      <c r="J414" s="16"/>
      <c r="K414" s="16"/>
      <c r="L414" s="16"/>
      <c r="P414" s="56"/>
      <c r="Q414" s="56"/>
      <c r="R414" s="56"/>
      <c r="S414" s="57"/>
      <c r="T414" s="58"/>
      <c r="U414" s="59"/>
      <c r="V414" s="58"/>
      <c r="W414" s="59"/>
      <c r="X414" s="57"/>
      <c r="Y414" s="57"/>
      <c r="Z414" s="57"/>
      <c r="AA414" s="57"/>
      <c r="AB414" s="57"/>
      <c r="AC414" s="57"/>
      <c r="AD414" s="57"/>
      <c r="AE414" s="97"/>
      <c r="AM414" s="106"/>
      <c r="AT414" s="112"/>
    </row>
    <row r="415" spans="3:46" s="55" customFormat="1" ht="19.5" customHeight="1">
      <c r="C415" s="16"/>
      <c r="D415" s="16"/>
      <c r="E415" s="16"/>
      <c r="F415" s="16"/>
      <c r="G415" s="16"/>
      <c r="H415" s="16"/>
      <c r="I415" s="47"/>
      <c r="J415" s="16"/>
      <c r="K415" s="16"/>
      <c r="L415" s="16"/>
      <c r="P415" s="56"/>
      <c r="Q415" s="56"/>
      <c r="R415" s="56"/>
      <c r="S415" s="57"/>
      <c r="T415" s="58"/>
      <c r="U415" s="59"/>
      <c r="V415" s="58"/>
      <c r="W415" s="59"/>
      <c r="X415" s="57"/>
      <c r="Y415" s="57"/>
      <c r="Z415" s="57"/>
      <c r="AA415" s="57"/>
      <c r="AB415" s="57"/>
      <c r="AC415" s="57"/>
      <c r="AD415" s="57"/>
      <c r="AE415" s="97"/>
      <c r="AM415" s="106"/>
      <c r="AT415" s="112"/>
    </row>
    <row r="416" spans="3:46" s="55" customFormat="1" ht="19.5" customHeight="1">
      <c r="C416" s="16"/>
      <c r="D416" s="16"/>
      <c r="E416" s="16"/>
      <c r="F416" s="16"/>
      <c r="G416" s="16"/>
      <c r="H416" s="16"/>
      <c r="I416" s="47"/>
      <c r="J416" s="16"/>
      <c r="K416" s="16"/>
      <c r="L416" s="16"/>
      <c r="P416" s="56"/>
      <c r="Q416" s="56"/>
      <c r="R416" s="56"/>
      <c r="S416" s="57"/>
      <c r="T416" s="58"/>
      <c r="U416" s="59"/>
      <c r="V416" s="58"/>
      <c r="W416" s="59"/>
      <c r="X416" s="57"/>
      <c r="Y416" s="57"/>
      <c r="Z416" s="57"/>
      <c r="AA416" s="57"/>
      <c r="AB416" s="57"/>
      <c r="AC416" s="57"/>
      <c r="AD416" s="57"/>
      <c r="AE416" s="97"/>
      <c r="AM416" s="106"/>
      <c r="AT416" s="112"/>
    </row>
    <row r="417" spans="1:126" s="55" customFormat="1" ht="19.5" customHeight="1">
      <c r="C417" s="16"/>
      <c r="D417" s="16"/>
      <c r="E417" s="16"/>
      <c r="F417" s="16"/>
      <c r="G417" s="16"/>
      <c r="H417" s="16"/>
      <c r="I417" s="47"/>
      <c r="J417" s="16"/>
      <c r="K417" s="16"/>
      <c r="L417" s="16"/>
      <c r="P417" s="56"/>
      <c r="Q417" s="56"/>
      <c r="R417" s="56"/>
      <c r="S417" s="57"/>
      <c r="T417" s="58"/>
      <c r="U417" s="59"/>
      <c r="V417" s="58"/>
      <c r="W417" s="59"/>
      <c r="X417" s="57"/>
      <c r="Y417" s="57"/>
      <c r="Z417" s="57"/>
      <c r="AA417" s="57"/>
      <c r="AB417" s="57"/>
      <c r="AC417" s="57"/>
      <c r="AD417" s="57"/>
      <c r="AE417" s="97"/>
      <c r="AM417" s="106"/>
      <c r="AT417" s="112"/>
    </row>
    <row r="418" spans="1:126" s="55" customFormat="1" ht="19.5" customHeight="1">
      <c r="C418" s="16"/>
      <c r="D418" s="16"/>
      <c r="E418" s="16"/>
      <c r="F418" s="16"/>
      <c r="G418" s="16"/>
      <c r="H418" s="16"/>
      <c r="I418" s="47"/>
      <c r="J418" s="16"/>
      <c r="K418" s="16"/>
      <c r="L418" s="16"/>
      <c r="P418" s="56"/>
      <c r="Q418" s="56"/>
      <c r="R418" s="56"/>
      <c r="S418" s="57"/>
      <c r="T418" s="58"/>
      <c r="U418" s="59"/>
      <c r="V418" s="58"/>
      <c r="W418" s="59"/>
      <c r="X418" s="57"/>
      <c r="Y418" s="57"/>
      <c r="Z418" s="57"/>
      <c r="AA418" s="57"/>
      <c r="AB418" s="57"/>
      <c r="AC418" s="57"/>
      <c r="AD418" s="57"/>
      <c r="AE418" s="97"/>
      <c r="AM418" s="106"/>
      <c r="AT418" s="112"/>
    </row>
    <row r="419" spans="1:126" s="55" customFormat="1" ht="19.5" customHeight="1">
      <c r="C419" s="16"/>
      <c r="D419" s="16"/>
      <c r="E419" s="16"/>
      <c r="F419" s="16"/>
      <c r="G419" s="16"/>
      <c r="H419" s="16"/>
      <c r="I419" s="47"/>
      <c r="J419" s="16"/>
      <c r="K419" s="16"/>
      <c r="L419" s="16"/>
      <c r="P419" s="56"/>
      <c r="Q419" s="56"/>
      <c r="R419" s="56"/>
      <c r="S419" s="57"/>
      <c r="T419" s="58"/>
      <c r="U419" s="59"/>
      <c r="V419" s="58"/>
      <c r="W419" s="59"/>
      <c r="X419" s="57"/>
      <c r="Y419" s="57"/>
      <c r="Z419" s="57"/>
      <c r="AA419" s="57"/>
      <c r="AB419" s="57"/>
      <c r="AC419" s="57"/>
      <c r="AD419" s="57"/>
      <c r="AE419" s="97"/>
      <c r="AM419" s="106"/>
      <c r="AT419" s="112"/>
    </row>
    <row r="420" spans="1:126" s="55" customFormat="1" ht="19.5" customHeight="1">
      <c r="C420" s="16"/>
      <c r="D420" s="16"/>
      <c r="E420" s="16"/>
      <c r="F420" s="16"/>
      <c r="G420" s="16"/>
      <c r="H420" s="16"/>
      <c r="I420" s="47"/>
      <c r="J420" s="16"/>
      <c r="K420" s="16"/>
      <c r="L420" s="16"/>
      <c r="P420" s="56"/>
      <c r="Q420" s="56"/>
      <c r="R420" s="56"/>
      <c r="S420" s="57"/>
      <c r="T420" s="58"/>
      <c r="U420" s="59"/>
      <c r="V420" s="58"/>
      <c r="W420" s="59"/>
      <c r="X420" s="57"/>
      <c r="Y420" s="57"/>
      <c r="Z420" s="57"/>
      <c r="AA420" s="57"/>
      <c r="AB420" s="57"/>
      <c r="AC420" s="57"/>
      <c r="AD420" s="57"/>
      <c r="AE420" s="97"/>
      <c r="AM420" s="106"/>
      <c r="AT420" s="112"/>
    </row>
    <row r="421" spans="1:126" s="55" customFormat="1" ht="19.5" customHeight="1">
      <c r="C421" s="16"/>
      <c r="D421" s="16"/>
      <c r="E421" s="16"/>
      <c r="F421" s="16"/>
      <c r="G421" s="16"/>
      <c r="H421" s="16"/>
      <c r="I421" s="47"/>
      <c r="J421" s="16"/>
      <c r="K421" s="16"/>
      <c r="L421" s="16"/>
      <c r="P421" s="56"/>
      <c r="Q421" s="56"/>
      <c r="R421" s="56"/>
      <c r="S421" s="57"/>
      <c r="T421" s="58"/>
      <c r="U421" s="59"/>
      <c r="V421" s="58"/>
      <c r="W421" s="59"/>
      <c r="X421" s="57"/>
      <c r="Y421" s="57"/>
      <c r="Z421" s="57"/>
      <c r="AA421" s="57"/>
      <c r="AB421" s="57"/>
      <c r="AC421" s="57"/>
      <c r="AD421" s="57"/>
      <c r="AE421" s="97"/>
      <c r="AM421" s="106"/>
      <c r="AT421" s="112"/>
    </row>
    <row r="422" spans="1:126" s="55" customFormat="1" ht="19.5" customHeight="1">
      <c r="C422" s="16"/>
      <c r="D422" s="16"/>
      <c r="E422" s="16"/>
      <c r="F422" s="16"/>
      <c r="G422" s="16"/>
      <c r="H422" s="16"/>
      <c r="I422" s="47"/>
      <c r="J422" s="16"/>
      <c r="K422" s="16"/>
      <c r="L422" s="16"/>
      <c r="P422" s="56"/>
      <c r="Q422" s="56"/>
      <c r="R422" s="56"/>
      <c r="S422" s="57"/>
      <c r="T422" s="58"/>
      <c r="U422" s="59"/>
      <c r="V422" s="58"/>
      <c r="W422" s="59"/>
      <c r="X422" s="57"/>
      <c r="Y422" s="57"/>
      <c r="Z422" s="57"/>
      <c r="AA422" s="57"/>
      <c r="AB422" s="57"/>
      <c r="AC422" s="57"/>
      <c r="AD422" s="57"/>
      <c r="AE422" s="97"/>
      <c r="AM422" s="106"/>
      <c r="AT422" s="112"/>
    </row>
    <row r="423" spans="1:126" s="55" customFormat="1" ht="19.5" customHeight="1">
      <c r="C423" s="16"/>
      <c r="D423" s="16"/>
      <c r="E423" s="16"/>
      <c r="F423" s="16"/>
      <c r="G423" s="16"/>
      <c r="H423" s="16"/>
      <c r="I423" s="47"/>
      <c r="J423" s="16"/>
      <c r="K423" s="16"/>
      <c r="L423" s="16"/>
      <c r="P423" s="56"/>
      <c r="Q423" s="56"/>
      <c r="R423" s="56"/>
      <c r="S423" s="57"/>
      <c r="T423" s="58"/>
      <c r="U423" s="59"/>
      <c r="V423" s="58"/>
      <c r="W423" s="59"/>
      <c r="X423" s="57"/>
      <c r="Y423" s="57"/>
      <c r="Z423" s="57"/>
      <c r="AA423" s="57"/>
      <c r="AB423" s="57"/>
      <c r="AC423" s="57"/>
      <c r="AD423" s="57"/>
      <c r="AE423" s="97"/>
      <c r="AM423" s="106"/>
      <c r="AT423" s="112"/>
    </row>
    <row r="424" spans="1:126" s="55" customFormat="1" ht="19.5" customHeight="1">
      <c r="C424" s="16"/>
      <c r="D424" s="16"/>
      <c r="E424" s="16"/>
      <c r="F424" s="16"/>
      <c r="G424" s="16"/>
      <c r="H424" s="16"/>
      <c r="I424" s="47"/>
      <c r="J424" s="16"/>
      <c r="K424" s="16"/>
      <c r="L424" s="16"/>
      <c r="P424" s="56"/>
      <c r="Q424" s="56"/>
      <c r="R424" s="56"/>
      <c r="S424" s="57"/>
      <c r="T424" s="58"/>
      <c r="U424" s="59"/>
      <c r="V424" s="58"/>
      <c r="W424" s="59"/>
      <c r="X424" s="57"/>
      <c r="Y424" s="57"/>
      <c r="Z424" s="57"/>
      <c r="AA424" s="57"/>
      <c r="AB424" s="57"/>
      <c r="AC424" s="57"/>
      <c r="AD424" s="57"/>
      <c r="AE424" s="97"/>
      <c r="AM424" s="106"/>
      <c r="AT424" s="112"/>
    </row>
    <row r="425" spans="1:126" s="55" customFormat="1" ht="19.5" customHeight="1">
      <c r="C425" s="16"/>
      <c r="D425" s="16"/>
      <c r="E425" s="16"/>
      <c r="F425" s="16"/>
      <c r="G425" s="16"/>
      <c r="H425" s="16"/>
      <c r="I425" s="47"/>
      <c r="J425" s="16"/>
      <c r="K425" s="16"/>
      <c r="L425" s="16"/>
      <c r="P425" s="56"/>
      <c r="Q425" s="56"/>
      <c r="R425" s="56"/>
      <c r="S425" s="57"/>
      <c r="T425" s="58"/>
      <c r="U425" s="59"/>
      <c r="V425" s="58"/>
      <c r="W425" s="59"/>
      <c r="X425" s="57"/>
      <c r="Y425" s="57"/>
      <c r="Z425" s="57"/>
      <c r="AA425" s="57"/>
      <c r="AB425" s="57"/>
      <c r="AC425" s="57"/>
      <c r="AD425" s="57"/>
      <c r="AE425" s="97"/>
      <c r="AM425" s="106"/>
      <c r="AT425" s="112"/>
    </row>
    <row r="426" spans="1:126" s="55" customFormat="1" ht="19.5" customHeight="1">
      <c r="C426" s="16"/>
      <c r="D426" s="16"/>
      <c r="E426" s="16"/>
      <c r="F426" s="16"/>
      <c r="G426" s="16"/>
      <c r="H426" s="16"/>
      <c r="I426" s="47"/>
      <c r="J426" s="16"/>
      <c r="K426" s="16"/>
      <c r="L426" s="16"/>
      <c r="P426" s="56"/>
      <c r="Q426" s="56"/>
      <c r="R426" s="56"/>
      <c r="S426" s="57"/>
      <c r="T426" s="58"/>
      <c r="U426" s="59"/>
      <c r="V426" s="58"/>
      <c r="W426" s="59"/>
      <c r="X426" s="57"/>
      <c r="Y426" s="57"/>
      <c r="Z426" s="57"/>
      <c r="AA426" s="57"/>
      <c r="AB426" s="57"/>
      <c r="AC426" s="57"/>
      <c r="AD426" s="57"/>
      <c r="AE426" s="97"/>
      <c r="AM426" s="106"/>
      <c r="AT426" s="112"/>
    </row>
    <row r="427" spans="1:126" s="55" customFormat="1" ht="19.5" customHeight="1">
      <c r="C427" s="16"/>
      <c r="D427" s="16"/>
      <c r="E427" s="16"/>
      <c r="F427" s="16"/>
      <c r="G427" s="16"/>
      <c r="H427" s="16"/>
      <c r="I427" s="47"/>
      <c r="J427" s="16"/>
      <c r="K427" s="16"/>
      <c r="L427" s="16"/>
      <c r="P427" s="56"/>
      <c r="Q427" s="56"/>
      <c r="R427" s="56"/>
      <c r="S427" s="57"/>
      <c r="T427" s="58"/>
      <c r="U427" s="59"/>
      <c r="V427" s="58"/>
      <c r="W427" s="59"/>
      <c r="X427" s="57"/>
      <c r="Y427" s="57"/>
      <c r="Z427" s="57"/>
      <c r="AA427" s="57"/>
      <c r="AB427" s="57"/>
      <c r="AC427" s="57"/>
      <c r="AD427" s="57"/>
      <c r="AE427" s="97"/>
      <c r="AM427" s="106"/>
      <c r="AT427" s="112"/>
    </row>
    <row r="428" spans="1:126" s="55" customFormat="1" ht="19.5" customHeight="1">
      <c r="C428" s="16"/>
      <c r="D428" s="16"/>
      <c r="E428" s="16"/>
      <c r="F428" s="16"/>
      <c r="G428" s="16"/>
      <c r="H428" s="16"/>
      <c r="I428" s="47"/>
      <c r="J428" s="16"/>
      <c r="K428" s="16"/>
      <c r="L428" s="16"/>
      <c r="P428" s="56"/>
      <c r="Q428" s="56"/>
      <c r="R428" s="56"/>
      <c r="S428" s="57"/>
      <c r="T428" s="58"/>
      <c r="U428" s="59"/>
      <c r="V428" s="58"/>
      <c r="W428" s="59"/>
      <c r="X428" s="57"/>
      <c r="Y428" s="57"/>
      <c r="Z428" s="57"/>
      <c r="AA428" s="57"/>
      <c r="AB428" s="57"/>
      <c r="AC428" s="57"/>
      <c r="AD428" s="57"/>
      <c r="AE428" s="97"/>
      <c r="AM428" s="106"/>
      <c r="AT428" s="112"/>
    </row>
    <row r="429" spans="1:126" s="55" customFormat="1" ht="19.5" customHeight="1">
      <c r="A429" s="16"/>
      <c r="B429" s="16"/>
      <c r="C429" s="16"/>
      <c r="D429" s="16"/>
      <c r="E429" s="16"/>
      <c r="F429" s="16"/>
      <c r="G429" s="16"/>
      <c r="H429" s="16"/>
      <c r="I429" s="47"/>
      <c r="J429" s="16"/>
      <c r="K429" s="16"/>
      <c r="L429" s="16"/>
      <c r="M429" s="16"/>
      <c r="N429" s="16"/>
      <c r="O429" s="16"/>
      <c r="P429" s="48"/>
      <c r="Q429" s="48"/>
      <c r="R429" s="48"/>
      <c r="S429" s="49"/>
      <c r="T429" s="47"/>
      <c r="U429" s="50"/>
      <c r="V429" s="47"/>
      <c r="W429" s="50"/>
      <c r="X429" s="49"/>
      <c r="Y429" s="49"/>
      <c r="Z429" s="49"/>
      <c r="AA429" s="49"/>
      <c r="AB429" s="49"/>
      <c r="AC429" s="49"/>
      <c r="AD429" s="49"/>
      <c r="AE429" s="95"/>
      <c r="AF429" s="16"/>
      <c r="AG429" s="16"/>
      <c r="AH429" s="16"/>
      <c r="AI429" s="16"/>
      <c r="AJ429" s="16"/>
      <c r="AK429" s="16"/>
      <c r="AL429" s="16"/>
      <c r="AM429" s="103"/>
      <c r="AN429" s="16"/>
      <c r="AO429" s="16"/>
      <c r="AP429" s="16"/>
      <c r="AQ429" s="16"/>
      <c r="AR429" s="16"/>
      <c r="AS429" s="16"/>
      <c r="AT429" s="10"/>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row>
    <row r="430" spans="1:126" s="55" customFormat="1" ht="19.5" customHeight="1">
      <c r="A430" s="16"/>
      <c r="B430" s="16"/>
      <c r="C430" s="16"/>
      <c r="D430" s="16"/>
      <c r="E430" s="16"/>
      <c r="F430" s="16"/>
      <c r="G430" s="16"/>
      <c r="H430" s="16"/>
      <c r="I430" s="47"/>
      <c r="J430" s="16"/>
      <c r="K430" s="16"/>
      <c r="L430" s="16"/>
      <c r="M430" s="16"/>
      <c r="N430" s="16"/>
      <c r="O430" s="16"/>
      <c r="P430" s="48"/>
      <c r="Q430" s="48"/>
      <c r="R430" s="48"/>
      <c r="S430" s="49"/>
      <c r="T430" s="47"/>
      <c r="U430" s="50"/>
      <c r="V430" s="47"/>
      <c r="W430" s="50"/>
      <c r="X430" s="49"/>
      <c r="Y430" s="49"/>
      <c r="Z430" s="49"/>
      <c r="AA430" s="49"/>
      <c r="AB430" s="49"/>
      <c r="AC430" s="49"/>
      <c r="AD430" s="49"/>
      <c r="AE430" s="95"/>
      <c r="AF430" s="16"/>
      <c r="AG430" s="16"/>
      <c r="AH430" s="16"/>
      <c r="AI430" s="16"/>
      <c r="AJ430" s="16"/>
      <c r="AK430" s="16"/>
      <c r="AL430" s="16"/>
      <c r="AM430" s="103"/>
      <c r="AN430" s="16"/>
      <c r="AO430" s="16"/>
      <c r="AP430" s="16"/>
      <c r="AQ430" s="16"/>
      <c r="AR430" s="16"/>
      <c r="AS430" s="16"/>
      <c r="AT430" s="10"/>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row>
    <row r="431" spans="1:126" s="55" customFormat="1" ht="19.5" customHeight="1">
      <c r="A431" s="16"/>
      <c r="B431" s="16"/>
      <c r="C431" s="16"/>
      <c r="D431" s="16"/>
      <c r="E431" s="16"/>
      <c r="F431" s="16"/>
      <c r="G431" s="16"/>
      <c r="H431" s="16"/>
      <c r="I431" s="47"/>
      <c r="J431" s="16"/>
      <c r="K431" s="16"/>
      <c r="L431" s="16"/>
      <c r="M431" s="16"/>
      <c r="N431" s="16"/>
      <c r="O431" s="16"/>
      <c r="P431" s="48"/>
      <c r="Q431" s="48"/>
      <c r="R431" s="48"/>
      <c r="S431" s="49"/>
      <c r="T431" s="47"/>
      <c r="U431" s="50"/>
      <c r="V431" s="47"/>
      <c r="W431" s="50"/>
      <c r="X431" s="49"/>
      <c r="Y431" s="49"/>
      <c r="Z431" s="49"/>
      <c r="AA431" s="49"/>
      <c r="AB431" s="49"/>
      <c r="AC431" s="49"/>
      <c r="AD431" s="49"/>
      <c r="AE431" s="95"/>
      <c r="AF431" s="16"/>
      <c r="AG431" s="16"/>
      <c r="AH431" s="16"/>
      <c r="AI431" s="16"/>
      <c r="AJ431" s="16"/>
      <c r="AK431" s="16"/>
      <c r="AL431" s="16"/>
      <c r="AM431" s="103"/>
      <c r="AN431" s="16"/>
      <c r="AO431" s="16"/>
      <c r="AP431" s="16"/>
      <c r="AQ431" s="16"/>
      <c r="AR431" s="16"/>
      <c r="AS431" s="16"/>
      <c r="AT431" s="10"/>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row>
    <row r="432" spans="1:126" s="55" customFormat="1" ht="19.5" customHeight="1">
      <c r="A432" s="16"/>
      <c r="B432" s="16"/>
      <c r="C432" s="16"/>
      <c r="D432" s="16"/>
      <c r="E432" s="16"/>
      <c r="F432" s="16"/>
      <c r="G432" s="16"/>
      <c r="H432" s="16"/>
      <c r="I432" s="47"/>
      <c r="J432" s="16"/>
      <c r="K432" s="16"/>
      <c r="L432" s="16"/>
      <c r="M432" s="16"/>
      <c r="N432" s="16"/>
      <c r="O432" s="16"/>
      <c r="P432" s="48"/>
      <c r="Q432" s="48"/>
      <c r="R432" s="48"/>
      <c r="S432" s="49"/>
      <c r="T432" s="47"/>
      <c r="U432" s="50"/>
      <c r="V432" s="47"/>
      <c r="W432" s="50"/>
      <c r="X432" s="49"/>
      <c r="Y432" s="49"/>
      <c r="Z432" s="49"/>
      <c r="AA432" s="49"/>
      <c r="AB432" s="49"/>
      <c r="AC432" s="49"/>
      <c r="AD432" s="49"/>
      <c r="AE432" s="95"/>
      <c r="AF432" s="16"/>
      <c r="AG432" s="16"/>
      <c r="AH432" s="16"/>
      <c r="AI432" s="16"/>
      <c r="AJ432" s="16"/>
      <c r="AK432" s="16"/>
      <c r="AL432" s="16"/>
      <c r="AM432" s="103"/>
      <c r="AN432" s="16"/>
      <c r="AO432" s="16"/>
      <c r="AP432" s="16"/>
      <c r="AQ432" s="16"/>
      <c r="AR432" s="16"/>
      <c r="AS432" s="16"/>
      <c r="AT432" s="10"/>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row>
    <row r="433" spans="1:126" s="55" customFormat="1" ht="19.5" customHeight="1">
      <c r="A433" s="16"/>
      <c r="B433" s="16"/>
      <c r="C433" s="16"/>
      <c r="D433" s="16"/>
      <c r="E433" s="16"/>
      <c r="F433" s="16"/>
      <c r="G433" s="16"/>
      <c r="H433" s="16"/>
      <c r="I433" s="47"/>
      <c r="J433" s="16"/>
      <c r="K433" s="16"/>
      <c r="L433" s="16"/>
      <c r="M433" s="16"/>
      <c r="N433" s="16"/>
      <c r="O433" s="16"/>
      <c r="P433" s="48"/>
      <c r="Q433" s="48"/>
      <c r="R433" s="48"/>
      <c r="S433" s="49"/>
      <c r="T433" s="47"/>
      <c r="U433" s="50"/>
      <c r="V433" s="47"/>
      <c r="W433" s="50"/>
      <c r="X433" s="49"/>
      <c r="Y433" s="49"/>
      <c r="Z433" s="49"/>
      <c r="AA433" s="49"/>
      <c r="AB433" s="49"/>
      <c r="AC433" s="49"/>
      <c r="AD433" s="49"/>
      <c r="AE433" s="95"/>
      <c r="AF433" s="16"/>
      <c r="AG433" s="16"/>
      <c r="AH433" s="16"/>
      <c r="AI433" s="16"/>
      <c r="AJ433" s="16"/>
      <c r="AK433" s="16"/>
      <c r="AL433" s="16"/>
      <c r="AM433" s="103"/>
      <c r="AN433" s="16"/>
      <c r="AO433" s="16"/>
      <c r="AP433" s="16"/>
      <c r="AQ433" s="16"/>
      <c r="AR433" s="16"/>
      <c r="AS433" s="16"/>
      <c r="AT433" s="10"/>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row>
    <row r="434" spans="1:126" s="55" customFormat="1" ht="19.5" customHeight="1">
      <c r="A434" s="16"/>
      <c r="B434" s="16"/>
      <c r="C434" s="16"/>
      <c r="D434" s="16"/>
      <c r="E434" s="16"/>
      <c r="F434" s="16"/>
      <c r="G434" s="16"/>
      <c r="H434" s="16"/>
      <c r="I434" s="47"/>
      <c r="J434" s="16"/>
      <c r="K434" s="16"/>
      <c r="L434" s="16"/>
      <c r="M434" s="16"/>
      <c r="N434" s="16"/>
      <c r="O434" s="16"/>
      <c r="P434" s="48"/>
      <c r="Q434" s="48"/>
      <c r="R434" s="48"/>
      <c r="S434" s="49"/>
      <c r="T434" s="47"/>
      <c r="U434" s="50"/>
      <c r="V434" s="47"/>
      <c r="W434" s="50"/>
      <c r="X434" s="49"/>
      <c r="Y434" s="49"/>
      <c r="Z434" s="49"/>
      <c r="AA434" s="49"/>
      <c r="AB434" s="49"/>
      <c r="AC434" s="49"/>
      <c r="AD434" s="49"/>
      <c r="AE434" s="95"/>
      <c r="AF434" s="16"/>
      <c r="AG434" s="16"/>
      <c r="AH434" s="16"/>
      <c r="AI434" s="16"/>
      <c r="AJ434" s="16"/>
      <c r="AK434" s="16"/>
      <c r="AL434" s="16"/>
      <c r="AM434" s="103"/>
      <c r="AN434" s="16"/>
      <c r="AO434" s="16"/>
      <c r="AP434" s="16"/>
      <c r="AQ434" s="16"/>
      <c r="AR434" s="16"/>
      <c r="AS434" s="16"/>
      <c r="AT434" s="10"/>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row>
    <row r="435" spans="1:126" s="55" customFormat="1" ht="19.5" customHeight="1">
      <c r="A435" s="16"/>
      <c r="B435" s="16"/>
      <c r="C435" s="16"/>
      <c r="D435" s="16"/>
      <c r="E435" s="16"/>
      <c r="F435" s="16"/>
      <c r="G435" s="16"/>
      <c r="H435" s="16"/>
      <c r="I435" s="47"/>
      <c r="J435" s="16"/>
      <c r="K435" s="16"/>
      <c r="L435" s="16"/>
      <c r="M435" s="16"/>
      <c r="N435" s="16"/>
      <c r="O435" s="16"/>
      <c r="P435" s="48"/>
      <c r="Q435" s="48"/>
      <c r="R435" s="48"/>
      <c r="S435" s="49"/>
      <c r="T435" s="47"/>
      <c r="U435" s="50"/>
      <c r="V435" s="47"/>
      <c r="W435" s="50"/>
      <c r="X435" s="49"/>
      <c r="Y435" s="49"/>
      <c r="Z435" s="49"/>
      <c r="AA435" s="49"/>
      <c r="AB435" s="49"/>
      <c r="AC435" s="49"/>
      <c r="AD435" s="49"/>
      <c r="AE435" s="95"/>
      <c r="AF435" s="16"/>
      <c r="AG435" s="16"/>
      <c r="AH435" s="16"/>
      <c r="AI435" s="16"/>
      <c r="AJ435" s="16"/>
      <c r="AK435" s="16"/>
      <c r="AL435" s="16"/>
      <c r="AM435" s="103"/>
      <c r="AN435" s="16"/>
      <c r="AO435" s="16"/>
      <c r="AP435" s="16"/>
      <c r="AQ435" s="16"/>
      <c r="AR435" s="16"/>
      <c r="AS435" s="16"/>
      <c r="AT435" s="10"/>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row>
    <row r="436" spans="1:126" s="55" customFormat="1" ht="19.5" customHeight="1">
      <c r="A436" s="16"/>
      <c r="B436" s="16"/>
      <c r="C436" s="16"/>
      <c r="D436" s="16"/>
      <c r="E436" s="16"/>
      <c r="F436" s="16"/>
      <c r="G436" s="16"/>
      <c r="H436" s="16"/>
      <c r="I436" s="47"/>
      <c r="J436" s="16"/>
      <c r="K436" s="16"/>
      <c r="L436" s="16"/>
      <c r="M436" s="16"/>
      <c r="N436" s="16"/>
      <c r="O436" s="16"/>
      <c r="P436" s="48"/>
      <c r="Q436" s="48"/>
      <c r="R436" s="48"/>
      <c r="S436" s="49"/>
      <c r="T436" s="47"/>
      <c r="U436" s="50"/>
      <c r="V436" s="47"/>
      <c r="W436" s="50"/>
      <c r="X436" s="49"/>
      <c r="Y436" s="49"/>
      <c r="Z436" s="49"/>
      <c r="AA436" s="49"/>
      <c r="AB436" s="49"/>
      <c r="AC436" s="49"/>
      <c r="AD436" s="49"/>
      <c r="AE436" s="95"/>
      <c r="AF436" s="16"/>
      <c r="AG436" s="16"/>
      <c r="AH436" s="16"/>
      <c r="AI436" s="16"/>
      <c r="AJ436" s="16"/>
      <c r="AK436" s="16"/>
      <c r="AL436" s="16"/>
      <c r="AM436" s="103"/>
      <c r="AN436" s="16"/>
      <c r="AO436" s="16"/>
      <c r="AP436" s="16"/>
      <c r="AQ436" s="16"/>
      <c r="AR436" s="16"/>
      <c r="AS436" s="16"/>
      <c r="AT436" s="10"/>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row>
    <row r="437" spans="1:126" s="55" customFormat="1" ht="19.5" customHeight="1">
      <c r="A437" s="16"/>
      <c r="B437" s="16"/>
      <c r="C437" s="16"/>
      <c r="D437" s="16"/>
      <c r="E437" s="16"/>
      <c r="F437" s="16"/>
      <c r="G437" s="16"/>
      <c r="H437" s="16"/>
      <c r="I437" s="47"/>
      <c r="J437" s="16"/>
      <c r="K437" s="16"/>
      <c r="L437" s="16"/>
      <c r="M437" s="16"/>
      <c r="N437" s="16"/>
      <c r="O437" s="16"/>
      <c r="P437" s="48"/>
      <c r="Q437" s="48"/>
      <c r="R437" s="48"/>
      <c r="S437" s="49"/>
      <c r="T437" s="47"/>
      <c r="U437" s="50"/>
      <c r="V437" s="47"/>
      <c r="W437" s="50"/>
      <c r="X437" s="49"/>
      <c r="Y437" s="49"/>
      <c r="Z437" s="49"/>
      <c r="AA437" s="49"/>
      <c r="AB437" s="49"/>
      <c r="AC437" s="49"/>
      <c r="AD437" s="49"/>
      <c r="AE437" s="95"/>
      <c r="AF437" s="16"/>
      <c r="AG437" s="16"/>
      <c r="AH437" s="16"/>
      <c r="AI437" s="16"/>
      <c r="AJ437" s="16"/>
      <c r="AK437" s="16"/>
      <c r="AL437" s="16"/>
      <c r="AM437" s="103"/>
      <c r="AN437" s="16"/>
      <c r="AO437" s="16"/>
      <c r="AP437" s="16"/>
      <c r="AQ437" s="16"/>
      <c r="AR437" s="16"/>
      <c r="AS437" s="16"/>
      <c r="AT437" s="10"/>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row>
    <row r="438" spans="1:126" s="55" customFormat="1" ht="19.5" customHeight="1">
      <c r="A438" s="16"/>
      <c r="B438" s="16"/>
      <c r="C438" s="16"/>
      <c r="D438" s="16"/>
      <c r="E438" s="16"/>
      <c r="F438" s="16"/>
      <c r="G438" s="16"/>
      <c r="H438" s="16"/>
      <c r="I438" s="47"/>
      <c r="J438" s="16"/>
      <c r="K438" s="16"/>
      <c r="L438" s="16"/>
      <c r="M438" s="16"/>
      <c r="N438" s="16"/>
      <c r="O438" s="16"/>
      <c r="P438" s="48"/>
      <c r="Q438" s="48"/>
      <c r="R438" s="48"/>
      <c r="S438" s="49"/>
      <c r="T438" s="47"/>
      <c r="U438" s="50"/>
      <c r="V438" s="47"/>
      <c r="W438" s="50"/>
      <c r="X438" s="49"/>
      <c r="Y438" s="49"/>
      <c r="Z438" s="49"/>
      <c r="AA438" s="49"/>
      <c r="AB438" s="49"/>
      <c r="AC438" s="49"/>
      <c r="AD438" s="49"/>
      <c r="AE438" s="95"/>
      <c r="AF438" s="16"/>
      <c r="AG438" s="16"/>
      <c r="AH438" s="16"/>
      <c r="AI438" s="16"/>
      <c r="AJ438" s="16"/>
      <c r="AK438" s="16"/>
      <c r="AL438" s="16"/>
      <c r="AM438" s="103"/>
      <c r="AN438" s="16"/>
      <c r="AO438" s="16"/>
      <c r="AP438" s="16"/>
      <c r="AQ438" s="16"/>
      <c r="AR438" s="16"/>
      <c r="AS438" s="16"/>
      <c r="AT438" s="10"/>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row>
    <row r="439" spans="1:126" s="55" customFormat="1" ht="19.5" customHeight="1">
      <c r="A439" s="16"/>
      <c r="B439" s="16"/>
      <c r="C439" s="16"/>
      <c r="D439" s="16"/>
      <c r="E439" s="16"/>
      <c r="F439" s="16"/>
      <c r="G439" s="16"/>
      <c r="H439" s="16"/>
      <c r="I439" s="47"/>
      <c r="J439" s="16"/>
      <c r="K439" s="16"/>
      <c r="L439" s="16"/>
      <c r="M439" s="16"/>
      <c r="N439" s="16"/>
      <c r="O439" s="16"/>
      <c r="P439" s="48"/>
      <c r="Q439" s="48"/>
      <c r="R439" s="48"/>
      <c r="S439" s="49"/>
      <c r="T439" s="47"/>
      <c r="U439" s="50"/>
      <c r="V439" s="47"/>
      <c r="W439" s="50"/>
      <c r="X439" s="49"/>
      <c r="Y439" s="49"/>
      <c r="Z439" s="49"/>
      <c r="AA439" s="49"/>
      <c r="AB439" s="49"/>
      <c r="AC439" s="49"/>
      <c r="AD439" s="49"/>
      <c r="AE439" s="95"/>
      <c r="AF439" s="16"/>
      <c r="AG439" s="16"/>
      <c r="AH439" s="16"/>
      <c r="AI439" s="16"/>
      <c r="AJ439" s="16"/>
      <c r="AK439" s="16"/>
      <c r="AL439" s="16"/>
      <c r="AM439" s="103"/>
      <c r="AN439" s="16"/>
      <c r="AO439" s="16"/>
      <c r="AP439" s="16"/>
      <c r="AQ439" s="16"/>
      <c r="AR439" s="16"/>
      <c r="AS439" s="16"/>
      <c r="AT439" s="10"/>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row>
    <row r="440" spans="1:126" s="55" customFormat="1" ht="19.5" customHeight="1">
      <c r="A440" s="16"/>
      <c r="B440" s="16"/>
      <c r="C440" s="16"/>
      <c r="D440" s="16"/>
      <c r="E440" s="16"/>
      <c r="F440" s="16"/>
      <c r="G440" s="16"/>
      <c r="H440" s="16"/>
      <c r="I440" s="47"/>
      <c r="J440" s="16"/>
      <c r="K440" s="16"/>
      <c r="L440" s="16"/>
      <c r="M440" s="16"/>
      <c r="N440" s="16"/>
      <c r="O440" s="16"/>
      <c r="P440" s="48"/>
      <c r="Q440" s="48"/>
      <c r="R440" s="48"/>
      <c r="S440" s="49"/>
      <c r="T440" s="47"/>
      <c r="U440" s="50"/>
      <c r="V440" s="47"/>
      <c r="W440" s="50"/>
      <c r="X440" s="49"/>
      <c r="Y440" s="49"/>
      <c r="Z440" s="49"/>
      <c r="AA440" s="49"/>
      <c r="AB440" s="49"/>
      <c r="AC440" s="49"/>
      <c r="AD440" s="49"/>
      <c r="AE440" s="95"/>
      <c r="AF440" s="16"/>
      <c r="AG440" s="16"/>
      <c r="AH440" s="16"/>
      <c r="AI440" s="16"/>
      <c r="AJ440" s="16"/>
      <c r="AK440" s="16"/>
      <c r="AL440" s="16"/>
      <c r="AM440" s="103"/>
      <c r="AN440" s="16"/>
      <c r="AO440" s="16"/>
      <c r="AP440" s="16"/>
      <c r="AQ440" s="16"/>
      <c r="AR440" s="16"/>
      <c r="AS440" s="16"/>
      <c r="AT440" s="10"/>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row>
    <row r="441" spans="1:126" s="16" customFormat="1" ht="19.5" customHeight="1">
      <c r="I441" s="47"/>
      <c r="P441" s="48"/>
      <c r="Q441" s="48"/>
      <c r="R441" s="48"/>
      <c r="S441" s="49"/>
      <c r="T441" s="47"/>
      <c r="U441" s="50"/>
      <c r="V441" s="47"/>
      <c r="W441" s="50"/>
      <c r="X441" s="49"/>
      <c r="Y441" s="49"/>
      <c r="Z441" s="49"/>
      <c r="AA441" s="49"/>
      <c r="AB441" s="49"/>
      <c r="AC441" s="49"/>
      <c r="AD441" s="49"/>
      <c r="AE441" s="95"/>
      <c r="AM441" s="103"/>
      <c r="AT441" s="10"/>
    </row>
    <row r="442" spans="1:126" s="16" customFormat="1" ht="19.5" customHeight="1">
      <c r="I442" s="47"/>
      <c r="P442" s="48"/>
      <c r="Q442" s="48"/>
      <c r="R442" s="48"/>
      <c r="S442" s="49"/>
      <c r="T442" s="47"/>
      <c r="U442" s="50"/>
      <c r="V442" s="47"/>
      <c r="W442" s="50"/>
      <c r="X442" s="49"/>
      <c r="Y442" s="49"/>
      <c r="Z442" s="49"/>
      <c r="AA442" s="49"/>
      <c r="AB442" s="49"/>
      <c r="AC442" s="49"/>
      <c r="AD442" s="49"/>
      <c r="AE442" s="95"/>
      <c r="AM442" s="103"/>
      <c r="AT442" s="10"/>
    </row>
    <row r="443" spans="1:126" s="16" customFormat="1" ht="19.5" customHeight="1">
      <c r="I443" s="47"/>
      <c r="P443" s="48"/>
      <c r="Q443" s="48"/>
      <c r="R443" s="48"/>
      <c r="S443" s="49"/>
      <c r="T443" s="47"/>
      <c r="U443" s="50"/>
      <c r="V443" s="47"/>
      <c r="W443" s="50"/>
      <c r="X443" s="49"/>
      <c r="Y443" s="49"/>
      <c r="Z443" s="49"/>
      <c r="AA443" s="49"/>
      <c r="AB443" s="49"/>
      <c r="AC443" s="49"/>
      <c r="AD443" s="49"/>
      <c r="AE443" s="95"/>
      <c r="AM443" s="103"/>
      <c r="AT443" s="10"/>
    </row>
    <row r="444" spans="1:126" s="16" customFormat="1" ht="19.5" customHeight="1">
      <c r="I444" s="47"/>
      <c r="P444" s="48"/>
      <c r="Q444" s="48"/>
      <c r="R444" s="48"/>
      <c r="S444" s="49"/>
      <c r="T444" s="47"/>
      <c r="U444" s="50"/>
      <c r="V444" s="47"/>
      <c r="W444" s="50"/>
      <c r="X444" s="49"/>
      <c r="Y444" s="49"/>
      <c r="Z444" s="49"/>
      <c r="AA444" s="49"/>
      <c r="AB444" s="49"/>
      <c r="AC444" s="49"/>
      <c r="AD444" s="49"/>
      <c r="AE444" s="95"/>
      <c r="AM444" s="103"/>
      <c r="AT444" s="10"/>
    </row>
    <row r="445" spans="1:126" s="16" customFormat="1" ht="19.5" customHeight="1">
      <c r="I445" s="47"/>
      <c r="P445" s="48"/>
      <c r="Q445" s="48"/>
      <c r="R445" s="48"/>
      <c r="S445" s="49"/>
      <c r="T445" s="47"/>
      <c r="U445" s="50"/>
      <c r="V445" s="47"/>
      <c r="W445" s="50"/>
      <c r="X445" s="49"/>
      <c r="Y445" s="49"/>
      <c r="Z445" s="49"/>
      <c r="AA445" s="49"/>
      <c r="AB445" s="49"/>
      <c r="AC445" s="49"/>
      <c r="AD445" s="49"/>
      <c r="AE445" s="95"/>
      <c r="AM445" s="103"/>
      <c r="AT445" s="10"/>
    </row>
    <row r="446" spans="1:126" s="16" customFormat="1" ht="19.5" customHeight="1">
      <c r="I446" s="47"/>
      <c r="P446" s="48"/>
      <c r="Q446" s="48"/>
      <c r="R446" s="48"/>
      <c r="S446" s="49"/>
      <c r="T446" s="47"/>
      <c r="U446" s="50"/>
      <c r="V446" s="47"/>
      <c r="W446" s="50"/>
      <c r="X446" s="49"/>
      <c r="Y446" s="49"/>
      <c r="Z446" s="49"/>
      <c r="AA446" s="49"/>
      <c r="AB446" s="49"/>
      <c r="AC446" s="49"/>
      <c r="AD446" s="49"/>
      <c r="AE446" s="95"/>
      <c r="AM446" s="103"/>
      <c r="AT446" s="10"/>
    </row>
    <row r="447" spans="1:126" s="16" customFormat="1" ht="19.5" customHeight="1">
      <c r="I447" s="47"/>
      <c r="P447" s="48"/>
      <c r="Q447" s="48"/>
      <c r="R447" s="48"/>
      <c r="S447" s="49"/>
      <c r="T447" s="47"/>
      <c r="U447" s="50"/>
      <c r="V447" s="47"/>
      <c r="W447" s="50"/>
      <c r="X447" s="49"/>
      <c r="Y447" s="49"/>
      <c r="Z447" s="49"/>
      <c r="AA447" s="49"/>
      <c r="AB447" s="49"/>
      <c r="AC447" s="49"/>
      <c r="AD447" s="49"/>
      <c r="AE447" s="95"/>
      <c r="AM447" s="103"/>
      <c r="AT447" s="10"/>
    </row>
    <row r="448" spans="1:126" s="16" customFormat="1" ht="19.5" customHeight="1">
      <c r="I448" s="47"/>
      <c r="P448" s="48"/>
      <c r="Q448" s="48"/>
      <c r="R448" s="48"/>
      <c r="S448" s="49"/>
      <c r="T448" s="47"/>
      <c r="U448" s="50"/>
      <c r="V448" s="47"/>
      <c r="W448" s="50"/>
      <c r="X448" s="49"/>
      <c r="Y448" s="49"/>
      <c r="Z448" s="49"/>
      <c r="AA448" s="49"/>
      <c r="AB448" s="49"/>
      <c r="AC448" s="49"/>
      <c r="AD448" s="49"/>
      <c r="AE448" s="95"/>
      <c r="AM448" s="103"/>
      <c r="AT448" s="10"/>
    </row>
    <row r="449" spans="9:46" s="16" customFormat="1" ht="19.5" customHeight="1">
      <c r="I449" s="47"/>
      <c r="P449" s="48"/>
      <c r="Q449" s="48"/>
      <c r="R449" s="48"/>
      <c r="S449" s="49"/>
      <c r="T449" s="47"/>
      <c r="U449" s="50"/>
      <c r="V449" s="47"/>
      <c r="W449" s="50"/>
      <c r="X449" s="49"/>
      <c r="Y449" s="49"/>
      <c r="Z449" s="49"/>
      <c r="AA449" s="49"/>
      <c r="AB449" s="49"/>
      <c r="AC449" s="49"/>
      <c r="AD449" s="49"/>
      <c r="AE449" s="95"/>
      <c r="AM449" s="103"/>
      <c r="AT449" s="10"/>
    </row>
    <row r="450" spans="9:46" s="16" customFormat="1" ht="19.5" customHeight="1">
      <c r="I450" s="47"/>
      <c r="P450" s="48"/>
      <c r="Q450" s="48"/>
      <c r="R450" s="48"/>
      <c r="S450" s="49"/>
      <c r="T450" s="47"/>
      <c r="U450" s="50"/>
      <c r="V450" s="47"/>
      <c r="W450" s="50"/>
      <c r="X450" s="49"/>
      <c r="Y450" s="49"/>
      <c r="Z450" s="49"/>
      <c r="AA450" s="49"/>
      <c r="AB450" s="49"/>
      <c r="AC450" s="49"/>
      <c r="AD450" s="49"/>
      <c r="AE450" s="95"/>
      <c r="AM450" s="103"/>
      <c r="AT450" s="10"/>
    </row>
    <row r="451" spans="9:46" s="16" customFormat="1" ht="19.5" customHeight="1">
      <c r="I451" s="47"/>
      <c r="P451" s="48"/>
      <c r="Q451" s="48"/>
      <c r="R451" s="48"/>
      <c r="S451" s="49"/>
      <c r="T451" s="47"/>
      <c r="U451" s="50"/>
      <c r="V451" s="47"/>
      <c r="W451" s="50"/>
      <c r="X451" s="49"/>
      <c r="Y451" s="49"/>
      <c r="Z451" s="49"/>
      <c r="AA451" s="49"/>
      <c r="AB451" s="49"/>
      <c r="AC451" s="49"/>
      <c r="AD451" s="49"/>
      <c r="AE451" s="95"/>
      <c r="AM451" s="103"/>
      <c r="AT451" s="10"/>
    </row>
    <row r="452" spans="9:46" s="16" customFormat="1" ht="19.5" customHeight="1">
      <c r="I452" s="47"/>
      <c r="P452" s="48"/>
      <c r="Q452" s="48"/>
      <c r="R452" s="48"/>
      <c r="S452" s="49"/>
      <c r="T452" s="47"/>
      <c r="U452" s="50"/>
      <c r="V452" s="47"/>
      <c r="W452" s="50"/>
      <c r="X452" s="49"/>
      <c r="Y452" s="49"/>
      <c r="Z452" s="49"/>
      <c r="AA452" s="49"/>
      <c r="AB452" s="49"/>
      <c r="AC452" s="49"/>
      <c r="AD452" s="49"/>
      <c r="AE452" s="95"/>
      <c r="AM452" s="103"/>
      <c r="AT452" s="10"/>
    </row>
    <row r="453" spans="9:46" s="16" customFormat="1" ht="19.5" customHeight="1">
      <c r="I453" s="47"/>
      <c r="P453" s="48"/>
      <c r="Q453" s="48"/>
      <c r="R453" s="48"/>
      <c r="S453" s="49"/>
      <c r="T453" s="47"/>
      <c r="U453" s="50"/>
      <c r="V453" s="47"/>
      <c r="W453" s="50"/>
      <c r="X453" s="49"/>
      <c r="Y453" s="49"/>
      <c r="Z453" s="49"/>
      <c r="AA453" s="49"/>
      <c r="AB453" s="49"/>
      <c r="AC453" s="49"/>
      <c r="AD453" s="49"/>
      <c r="AE453" s="95"/>
      <c r="AM453" s="103"/>
      <c r="AT453" s="10"/>
    </row>
    <row r="454" spans="9:46" s="16" customFormat="1" ht="19.5" customHeight="1">
      <c r="I454" s="47"/>
      <c r="P454" s="48"/>
      <c r="Q454" s="48"/>
      <c r="R454" s="48"/>
      <c r="S454" s="49"/>
      <c r="T454" s="47"/>
      <c r="U454" s="50"/>
      <c r="V454" s="47"/>
      <c r="W454" s="50"/>
      <c r="X454" s="49"/>
      <c r="Y454" s="49"/>
      <c r="Z454" s="49"/>
      <c r="AA454" s="49"/>
      <c r="AB454" s="49"/>
      <c r="AC454" s="49"/>
      <c r="AD454" s="49"/>
      <c r="AE454" s="95"/>
      <c r="AM454" s="103"/>
      <c r="AT454" s="10"/>
    </row>
    <row r="455" spans="9:46" s="16" customFormat="1" ht="19.5" customHeight="1">
      <c r="I455" s="47"/>
      <c r="P455" s="48"/>
      <c r="Q455" s="48"/>
      <c r="R455" s="48"/>
      <c r="S455" s="49"/>
      <c r="T455" s="47"/>
      <c r="U455" s="50"/>
      <c r="V455" s="47"/>
      <c r="W455" s="50"/>
      <c r="X455" s="49"/>
      <c r="Y455" s="49"/>
      <c r="Z455" s="49"/>
      <c r="AA455" s="49"/>
      <c r="AB455" s="49"/>
      <c r="AC455" s="49"/>
      <c r="AD455" s="49"/>
      <c r="AE455" s="95"/>
      <c r="AM455" s="103"/>
      <c r="AT455" s="10"/>
    </row>
    <row r="456" spans="9:46" s="16" customFormat="1" ht="19.5" customHeight="1">
      <c r="I456" s="47"/>
      <c r="P456" s="48"/>
      <c r="Q456" s="48"/>
      <c r="R456" s="48"/>
      <c r="S456" s="49"/>
      <c r="T456" s="47"/>
      <c r="U456" s="50"/>
      <c r="V456" s="47"/>
      <c r="W456" s="50"/>
      <c r="X456" s="49"/>
      <c r="Y456" s="49"/>
      <c r="Z456" s="49"/>
      <c r="AA456" s="49"/>
      <c r="AB456" s="49"/>
      <c r="AC456" s="49"/>
      <c r="AD456" s="49"/>
      <c r="AE456" s="95"/>
      <c r="AM456" s="103"/>
      <c r="AT456" s="10"/>
    </row>
    <row r="457" spans="9:46" s="16" customFormat="1" ht="19.5" customHeight="1">
      <c r="I457" s="47"/>
      <c r="P457" s="48"/>
      <c r="Q457" s="48"/>
      <c r="R457" s="48"/>
      <c r="S457" s="49"/>
      <c r="T457" s="47"/>
      <c r="U457" s="50"/>
      <c r="V457" s="47"/>
      <c r="W457" s="50"/>
      <c r="X457" s="49"/>
      <c r="Y457" s="49"/>
      <c r="Z457" s="49"/>
      <c r="AA457" s="49"/>
      <c r="AB457" s="49"/>
      <c r="AC457" s="49"/>
      <c r="AD457" s="49"/>
      <c r="AE457" s="95"/>
      <c r="AM457" s="103"/>
      <c r="AT457" s="10"/>
    </row>
    <row r="458" spans="9:46" s="16" customFormat="1" ht="19.5" customHeight="1">
      <c r="I458" s="47"/>
      <c r="P458" s="48"/>
      <c r="Q458" s="48"/>
      <c r="R458" s="48"/>
      <c r="S458" s="49"/>
      <c r="T458" s="47"/>
      <c r="U458" s="50"/>
      <c r="V458" s="47"/>
      <c r="W458" s="50"/>
      <c r="X458" s="49"/>
      <c r="Y458" s="49"/>
      <c r="Z458" s="49"/>
      <c r="AA458" s="49"/>
      <c r="AB458" s="49"/>
      <c r="AC458" s="49"/>
      <c r="AD458" s="49"/>
      <c r="AE458" s="95"/>
      <c r="AM458" s="103"/>
      <c r="AT458" s="10"/>
    </row>
    <row r="459" spans="9:46" s="16" customFormat="1" ht="19.5" customHeight="1">
      <c r="I459" s="47"/>
      <c r="P459" s="48"/>
      <c r="Q459" s="48"/>
      <c r="R459" s="48"/>
      <c r="S459" s="49"/>
      <c r="T459" s="47"/>
      <c r="U459" s="50"/>
      <c r="V459" s="47"/>
      <c r="W459" s="50"/>
      <c r="X459" s="49"/>
      <c r="Y459" s="49"/>
      <c r="Z459" s="49"/>
      <c r="AA459" s="49"/>
      <c r="AB459" s="49"/>
      <c r="AC459" s="49"/>
      <c r="AD459" s="49"/>
      <c r="AE459" s="95"/>
      <c r="AM459" s="103"/>
      <c r="AT459" s="10"/>
    </row>
    <row r="460" spans="9:46" s="16" customFormat="1" ht="19.5" customHeight="1">
      <c r="I460" s="47"/>
      <c r="P460" s="48"/>
      <c r="Q460" s="48"/>
      <c r="R460" s="48"/>
      <c r="S460" s="49"/>
      <c r="T460" s="47"/>
      <c r="U460" s="50"/>
      <c r="V460" s="47"/>
      <c r="W460" s="50"/>
      <c r="X460" s="49"/>
      <c r="Y460" s="49"/>
      <c r="Z460" s="49"/>
      <c r="AA460" s="49"/>
      <c r="AB460" s="49"/>
      <c r="AC460" s="49"/>
      <c r="AD460" s="49"/>
      <c r="AE460" s="95"/>
      <c r="AM460" s="103"/>
      <c r="AT460" s="10"/>
    </row>
    <row r="461" spans="9:46" s="16" customFormat="1" ht="19.5" customHeight="1">
      <c r="I461" s="47"/>
      <c r="P461" s="48"/>
      <c r="Q461" s="48"/>
      <c r="R461" s="48"/>
      <c r="S461" s="49"/>
      <c r="T461" s="47"/>
      <c r="U461" s="50"/>
      <c r="V461" s="47"/>
      <c r="W461" s="50"/>
      <c r="X461" s="49"/>
      <c r="Y461" s="49"/>
      <c r="Z461" s="49"/>
      <c r="AA461" s="49"/>
      <c r="AB461" s="49"/>
      <c r="AC461" s="49"/>
      <c r="AD461" s="49"/>
      <c r="AE461" s="95"/>
      <c r="AM461" s="103"/>
      <c r="AT461" s="10"/>
    </row>
    <row r="462" spans="9:46" s="16" customFormat="1" ht="19.5" customHeight="1">
      <c r="I462" s="47"/>
      <c r="P462" s="48"/>
      <c r="Q462" s="48"/>
      <c r="R462" s="48"/>
      <c r="S462" s="49"/>
      <c r="T462" s="47"/>
      <c r="U462" s="50"/>
      <c r="V462" s="47"/>
      <c r="W462" s="50"/>
      <c r="X462" s="49"/>
      <c r="Y462" s="49"/>
      <c r="Z462" s="49"/>
      <c r="AA462" s="49"/>
      <c r="AB462" s="49"/>
      <c r="AC462" s="49"/>
      <c r="AD462" s="49"/>
      <c r="AE462" s="95"/>
      <c r="AM462" s="103"/>
      <c r="AT462" s="10"/>
    </row>
    <row r="463" spans="9:46" s="16" customFormat="1" ht="19.5" customHeight="1">
      <c r="I463" s="47"/>
      <c r="P463" s="48"/>
      <c r="Q463" s="48"/>
      <c r="R463" s="48"/>
      <c r="S463" s="49"/>
      <c r="T463" s="47"/>
      <c r="U463" s="50"/>
      <c r="V463" s="47"/>
      <c r="W463" s="50"/>
      <c r="X463" s="49"/>
      <c r="Y463" s="49"/>
      <c r="Z463" s="49"/>
      <c r="AA463" s="49"/>
      <c r="AB463" s="49"/>
      <c r="AC463" s="49"/>
      <c r="AD463" s="49"/>
      <c r="AE463" s="95"/>
      <c r="AM463" s="103"/>
      <c r="AT463" s="10"/>
    </row>
    <row r="464" spans="9:46" s="16" customFormat="1" ht="19.5" customHeight="1">
      <c r="I464" s="47"/>
      <c r="P464" s="48"/>
      <c r="Q464" s="48"/>
      <c r="R464" s="48"/>
      <c r="S464" s="49"/>
      <c r="T464" s="47"/>
      <c r="U464" s="50"/>
      <c r="V464" s="47"/>
      <c r="W464" s="50"/>
      <c r="X464" s="49"/>
      <c r="Y464" s="49"/>
      <c r="Z464" s="49"/>
      <c r="AA464" s="49"/>
      <c r="AB464" s="49"/>
      <c r="AC464" s="49"/>
      <c r="AD464" s="49"/>
      <c r="AE464" s="95"/>
      <c r="AM464" s="103"/>
      <c r="AT464" s="10"/>
    </row>
    <row r="465" spans="9:46" s="16" customFormat="1" ht="19.5" customHeight="1">
      <c r="I465" s="47"/>
      <c r="P465" s="48"/>
      <c r="Q465" s="48"/>
      <c r="R465" s="48"/>
      <c r="S465" s="49"/>
      <c r="T465" s="47"/>
      <c r="U465" s="50"/>
      <c r="V465" s="47"/>
      <c r="W465" s="50"/>
      <c r="X465" s="49"/>
      <c r="Y465" s="49"/>
      <c r="Z465" s="49"/>
      <c r="AA465" s="49"/>
      <c r="AB465" s="49"/>
      <c r="AC465" s="49"/>
      <c r="AD465" s="49"/>
      <c r="AE465" s="95"/>
      <c r="AM465" s="103"/>
      <c r="AT465" s="10"/>
    </row>
    <row r="466" spans="9:46" s="16" customFormat="1" ht="19.5" customHeight="1">
      <c r="I466" s="47"/>
      <c r="P466" s="48"/>
      <c r="Q466" s="48"/>
      <c r="R466" s="48"/>
      <c r="S466" s="49"/>
      <c r="T466" s="47"/>
      <c r="U466" s="50"/>
      <c r="V466" s="47"/>
      <c r="W466" s="50"/>
      <c r="X466" s="49"/>
      <c r="Y466" s="49"/>
      <c r="Z466" s="49"/>
      <c r="AA466" s="49"/>
      <c r="AB466" s="49"/>
      <c r="AC466" s="49"/>
      <c r="AD466" s="49"/>
      <c r="AE466" s="95"/>
      <c r="AM466" s="103"/>
      <c r="AT466" s="10"/>
    </row>
    <row r="467" spans="9:46" s="16" customFormat="1" ht="19.5" customHeight="1">
      <c r="I467" s="47"/>
      <c r="P467" s="48"/>
      <c r="Q467" s="48"/>
      <c r="R467" s="48"/>
      <c r="S467" s="49"/>
      <c r="T467" s="47"/>
      <c r="U467" s="50"/>
      <c r="V467" s="47"/>
      <c r="W467" s="50"/>
      <c r="X467" s="49"/>
      <c r="Y467" s="49"/>
      <c r="Z467" s="49"/>
      <c r="AA467" s="49"/>
      <c r="AB467" s="49"/>
      <c r="AC467" s="49"/>
      <c r="AD467" s="49"/>
      <c r="AE467" s="95"/>
      <c r="AM467" s="103"/>
      <c r="AT467" s="10"/>
    </row>
    <row r="468" spans="9:46" s="16" customFormat="1" ht="19.5" customHeight="1">
      <c r="I468" s="47"/>
      <c r="P468" s="48"/>
      <c r="Q468" s="48"/>
      <c r="R468" s="48"/>
      <c r="S468" s="49"/>
      <c r="T468" s="47"/>
      <c r="U468" s="50"/>
      <c r="V468" s="47"/>
      <c r="W468" s="50"/>
      <c r="X468" s="49"/>
      <c r="Y468" s="49"/>
      <c r="Z468" s="49"/>
      <c r="AA468" s="49"/>
      <c r="AB468" s="49"/>
      <c r="AC468" s="49"/>
      <c r="AD468" s="49"/>
      <c r="AE468" s="95"/>
      <c r="AM468" s="103"/>
      <c r="AT468" s="10"/>
    </row>
    <row r="469" spans="9:46" s="16" customFormat="1" ht="19.5" customHeight="1">
      <c r="I469" s="47"/>
      <c r="P469" s="48"/>
      <c r="Q469" s="48"/>
      <c r="R469" s="48"/>
      <c r="S469" s="49"/>
      <c r="T469" s="47"/>
      <c r="U469" s="50"/>
      <c r="V469" s="47"/>
      <c r="W469" s="50"/>
      <c r="X469" s="49"/>
      <c r="Y469" s="49"/>
      <c r="Z469" s="49"/>
      <c r="AA469" s="49"/>
      <c r="AB469" s="49"/>
      <c r="AC469" s="49"/>
      <c r="AD469" s="49"/>
      <c r="AE469" s="95"/>
      <c r="AM469" s="103"/>
      <c r="AT469" s="10"/>
    </row>
    <row r="470" spans="9:46" s="16" customFormat="1" ht="19.5" customHeight="1">
      <c r="I470" s="47"/>
      <c r="P470" s="48"/>
      <c r="Q470" s="48"/>
      <c r="R470" s="48"/>
      <c r="S470" s="49"/>
      <c r="T470" s="47"/>
      <c r="U470" s="50"/>
      <c r="V470" s="47"/>
      <c r="W470" s="50"/>
      <c r="X470" s="49"/>
      <c r="Y470" s="49"/>
      <c r="Z470" s="49"/>
      <c r="AA470" s="49"/>
      <c r="AB470" s="49"/>
      <c r="AC470" s="49"/>
      <c r="AD470" s="49"/>
      <c r="AE470" s="95"/>
      <c r="AM470" s="103"/>
      <c r="AT470" s="10"/>
    </row>
    <row r="471" spans="9:46" s="16" customFormat="1" ht="19.5" customHeight="1">
      <c r="I471" s="47"/>
      <c r="P471" s="48"/>
      <c r="Q471" s="48"/>
      <c r="R471" s="48"/>
      <c r="S471" s="49"/>
      <c r="T471" s="47"/>
      <c r="U471" s="50"/>
      <c r="V471" s="47"/>
      <c r="W471" s="50"/>
      <c r="X471" s="49"/>
      <c r="Y471" s="49"/>
      <c r="Z471" s="49"/>
      <c r="AA471" s="49"/>
      <c r="AB471" s="49"/>
      <c r="AC471" s="49"/>
      <c r="AD471" s="49"/>
      <c r="AE471" s="95"/>
      <c r="AM471" s="103"/>
      <c r="AT471" s="10"/>
    </row>
    <row r="472" spans="9:46" s="16" customFormat="1" ht="19.5" customHeight="1">
      <c r="I472" s="47"/>
      <c r="P472" s="48"/>
      <c r="Q472" s="48"/>
      <c r="R472" s="48"/>
      <c r="S472" s="49"/>
      <c r="T472" s="47"/>
      <c r="U472" s="50"/>
      <c r="V472" s="47"/>
      <c r="W472" s="50"/>
      <c r="X472" s="49"/>
      <c r="Y472" s="49"/>
      <c r="Z472" s="49"/>
      <c r="AA472" s="49"/>
      <c r="AB472" s="49"/>
      <c r="AC472" s="49"/>
      <c r="AD472" s="49"/>
      <c r="AE472" s="95"/>
      <c r="AM472" s="103"/>
      <c r="AT472" s="10"/>
    </row>
    <row r="473" spans="9:46" s="16" customFormat="1" ht="19.5" customHeight="1">
      <c r="I473" s="47"/>
      <c r="P473" s="48"/>
      <c r="Q473" s="48"/>
      <c r="R473" s="48"/>
      <c r="S473" s="49"/>
      <c r="T473" s="47"/>
      <c r="U473" s="50"/>
      <c r="V473" s="47"/>
      <c r="W473" s="50"/>
      <c r="X473" s="49"/>
      <c r="Y473" s="49"/>
      <c r="Z473" s="49"/>
      <c r="AA473" s="49"/>
      <c r="AB473" s="49"/>
      <c r="AC473" s="49"/>
      <c r="AD473" s="49"/>
      <c r="AE473" s="95"/>
      <c r="AM473" s="103"/>
      <c r="AT473" s="10"/>
    </row>
    <row r="474" spans="9:46" s="16" customFormat="1" ht="19.5" customHeight="1">
      <c r="I474" s="47"/>
      <c r="P474" s="48"/>
      <c r="Q474" s="48"/>
      <c r="R474" s="48"/>
      <c r="S474" s="49"/>
      <c r="T474" s="47"/>
      <c r="U474" s="50"/>
      <c r="V474" s="47"/>
      <c r="W474" s="50"/>
      <c r="X474" s="49"/>
      <c r="Y474" s="49"/>
      <c r="Z474" s="49"/>
      <c r="AA474" s="49"/>
      <c r="AB474" s="49"/>
      <c r="AC474" s="49"/>
      <c r="AD474" s="49"/>
      <c r="AE474" s="95"/>
      <c r="AM474" s="103"/>
      <c r="AT474" s="10"/>
    </row>
    <row r="475" spans="9:46" s="16" customFormat="1" ht="19.5" customHeight="1">
      <c r="I475" s="47"/>
      <c r="P475" s="48"/>
      <c r="Q475" s="48"/>
      <c r="R475" s="48"/>
      <c r="S475" s="49"/>
      <c r="T475" s="47"/>
      <c r="U475" s="50"/>
      <c r="V475" s="47"/>
      <c r="W475" s="50"/>
      <c r="X475" s="49"/>
      <c r="Y475" s="49"/>
      <c r="Z475" s="49"/>
      <c r="AA475" s="49"/>
      <c r="AB475" s="49"/>
      <c r="AC475" s="49"/>
      <c r="AD475" s="49"/>
      <c r="AE475" s="95"/>
      <c r="AM475" s="103"/>
      <c r="AT475" s="10"/>
    </row>
    <row r="476" spans="9:46" s="16" customFormat="1" ht="19.5" customHeight="1">
      <c r="I476" s="47"/>
      <c r="P476" s="48"/>
      <c r="Q476" s="48"/>
      <c r="R476" s="48"/>
      <c r="S476" s="49"/>
      <c r="T476" s="47"/>
      <c r="U476" s="50"/>
      <c r="V476" s="47"/>
      <c r="W476" s="50"/>
      <c r="X476" s="49"/>
      <c r="Y476" s="49"/>
      <c r="Z476" s="49"/>
      <c r="AA476" s="49"/>
      <c r="AB476" s="49"/>
      <c r="AC476" s="49"/>
      <c r="AD476" s="49"/>
      <c r="AE476" s="95"/>
      <c r="AM476" s="103"/>
      <c r="AT476" s="10"/>
    </row>
    <row r="477" spans="9:46" s="16" customFormat="1" ht="19.5" customHeight="1">
      <c r="I477" s="47"/>
      <c r="P477" s="48"/>
      <c r="Q477" s="48"/>
      <c r="R477" s="48"/>
      <c r="S477" s="49"/>
      <c r="T477" s="47"/>
      <c r="U477" s="50"/>
      <c r="V477" s="47"/>
      <c r="W477" s="50"/>
      <c r="X477" s="49"/>
      <c r="Y477" s="49"/>
      <c r="Z477" s="49"/>
      <c r="AA477" s="49"/>
      <c r="AB477" s="49"/>
      <c r="AC477" s="49"/>
      <c r="AD477" s="49"/>
      <c r="AE477" s="95"/>
      <c r="AM477" s="103"/>
      <c r="AT477" s="10"/>
    </row>
    <row r="478" spans="9:46" s="16" customFormat="1" ht="19.5" customHeight="1">
      <c r="I478" s="47"/>
      <c r="P478" s="48"/>
      <c r="Q478" s="48"/>
      <c r="R478" s="48"/>
      <c r="S478" s="49"/>
      <c r="T478" s="47"/>
      <c r="U478" s="50"/>
      <c r="V478" s="47"/>
      <c r="W478" s="50"/>
      <c r="X478" s="49"/>
      <c r="Y478" s="49"/>
      <c r="Z478" s="49"/>
      <c r="AA478" s="49"/>
      <c r="AB478" s="49"/>
      <c r="AC478" s="49"/>
      <c r="AD478" s="49"/>
      <c r="AE478" s="95"/>
      <c r="AM478" s="103"/>
      <c r="AT478" s="10"/>
    </row>
    <row r="479" spans="9:46" s="16" customFormat="1" ht="19.5" customHeight="1">
      <c r="I479" s="47"/>
      <c r="P479" s="48"/>
      <c r="Q479" s="48"/>
      <c r="R479" s="48"/>
      <c r="S479" s="49"/>
      <c r="T479" s="47"/>
      <c r="U479" s="50"/>
      <c r="V479" s="47"/>
      <c r="W479" s="50"/>
      <c r="X479" s="49"/>
      <c r="Y479" s="49"/>
      <c r="Z479" s="49"/>
      <c r="AA479" s="49"/>
      <c r="AB479" s="49"/>
      <c r="AC479" s="49"/>
      <c r="AD479" s="49"/>
      <c r="AE479" s="95"/>
      <c r="AM479" s="103"/>
      <c r="AT479" s="10"/>
    </row>
    <row r="480" spans="9:46" s="16" customFormat="1" ht="19.5" customHeight="1">
      <c r="I480" s="47"/>
      <c r="P480" s="48"/>
      <c r="Q480" s="48"/>
      <c r="R480" s="48"/>
      <c r="S480" s="49"/>
      <c r="T480" s="47"/>
      <c r="U480" s="50"/>
      <c r="V480" s="47"/>
      <c r="W480" s="50"/>
      <c r="X480" s="49"/>
      <c r="Y480" s="49"/>
      <c r="Z480" s="49"/>
      <c r="AA480" s="49"/>
      <c r="AB480" s="49"/>
      <c r="AC480" s="49"/>
      <c r="AD480" s="49"/>
      <c r="AE480" s="95"/>
      <c r="AM480" s="103"/>
      <c r="AT480" s="10"/>
    </row>
    <row r="481" spans="9:46" s="16" customFormat="1" ht="19.5" customHeight="1">
      <c r="I481" s="47"/>
      <c r="P481" s="48"/>
      <c r="Q481" s="48"/>
      <c r="R481" s="48"/>
      <c r="S481" s="49"/>
      <c r="T481" s="47"/>
      <c r="U481" s="50"/>
      <c r="V481" s="47"/>
      <c r="W481" s="50"/>
      <c r="X481" s="49"/>
      <c r="Y481" s="49"/>
      <c r="Z481" s="49"/>
      <c r="AA481" s="49"/>
      <c r="AB481" s="49"/>
      <c r="AC481" s="49"/>
      <c r="AD481" s="49"/>
      <c r="AE481" s="95"/>
      <c r="AM481" s="103"/>
      <c r="AT481" s="10"/>
    </row>
    <row r="482" spans="9:46" s="16" customFormat="1" ht="19.5" customHeight="1">
      <c r="I482" s="47"/>
      <c r="P482" s="48"/>
      <c r="Q482" s="48"/>
      <c r="R482" s="48"/>
      <c r="S482" s="49"/>
      <c r="T482" s="47"/>
      <c r="U482" s="50"/>
      <c r="V482" s="47"/>
      <c r="W482" s="50"/>
      <c r="X482" s="49"/>
      <c r="Y482" s="49"/>
      <c r="Z482" s="49"/>
      <c r="AA482" s="49"/>
      <c r="AB482" s="49"/>
      <c r="AC482" s="49"/>
      <c r="AD482" s="49"/>
      <c r="AE482" s="95"/>
      <c r="AM482" s="103"/>
      <c r="AT482" s="10"/>
    </row>
    <row r="483" spans="9:46" s="16" customFormat="1" ht="19.5" customHeight="1">
      <c r="I483" s="47"/>
      <c r="P483" s="48"/>
      <c r="Q483" s="48"/>
      <c r="R483" s="48"/>
      <c r="S483" s="49"/>
      <c r="T483" s="47"/>
      <c r="U483" s="50"/>
      <c r="V483" s="47"/>
      <c r="W483" s="50"/>
      <c r="X483" s="49"/>
      <c r="Y483" s="49"/>
      <c r="Z483" s="49"/>
      <c r="AA483" s="49"/>
      <c r="AB483" s="49"/>
      <c r="AC483" s="49"/>
      <c r="AD483" s="49"/>
      <c r="AE483" s="95"/>
      <c r="AM483" s="103"/>
      <c r="AT483" s="10"/>
    </row>
    <row r="484" spans="9:46" s="16" customFormat="1" ht="19.5" customHeight="1">
      <c r="I484" s="47"/>
      <c r="P484" s="48"/>
      <c r="Q484" s="48"/>
      <c r="R484" s="48"/>
      <c r="S484" s="49"/>
      <c r="T484" s="47"/>
      <c r="U484" s="50"/>
      <c r="V484" s="47"/>
      <c r="W484" s="50"/>
      <c r="X484" s="49"/>
      <c r="Y484" s="49"/>
      <c r="Z484" s="49"/>
      <c r="AA484" s="49"/>
      <c r="AB484" s="49"/>
      <c r="AC484" s="49"/>
      <c r="AD484" s="49"/>
      <c r="AE484" s="95"/>
      <c r="AM484" s="103"/>
      <c r="AT484" s="10"/>
    </row>
    <row r="485" spans="9:46" s="16" customFormat="1" ht="19.5" customHeight="1">
      <c r="I485" s="47"/>
      <c r="P485" s="48"/>
      <c r="Q485" s="48"/>
      <c r="R485" s="48"/>
      <c r="S485" s="49"/>
      <c r="T485" s="47"/>
      <c r="U485" s="50"/>
      <c r="V485" s="47"/>
      <c r="W485" s="50"/>
      <c r="X485" s="49"/>
      <c r="Y485" s="49"/>
      <c r="Z485" s="49"/>
      <c r="AA485" s="49"/>
      <c r="AB485" s="49"/>
      <c r="AC485" s="49"/>
      <c r="AD485" s="49"/>
      <c r="AE485" s="95"/>
      <c r="AM485" s="103"/>
      <c r="AT485" s="10"/>
    </row>
    <row r="486" spans="9:46" s="16" customFormat="1" ht="19.5" customHeight="1">
      <c r="I486" s="47"/>
      <c r="P486" s="48"/>
      <c r="Q486" s="48"/>
      <c r="R486" s="48"/>
      <c r="S486" s="49"/>
      <c r="T486" s="47"/>
      <c r="U486" s="50"/>
      <c r="V486" s="47"/>
      <c r="W486" s="50"/>
      <c r="X486" s="49"/>
      <c r="Y486" s="49"/>
      <c r="Z486" s="49"/>
      <c r="AA486" s="49"/>
      <c r="AB486" s="49"/>
      <c r="AC486" s="49"/>
      <c r="AD486" s="49"/>
      <c r="AE486" s="95"/>
      <c r="AM486" s="103"/>
      <c r="AT486" s="10"/>
    </row>
    <row r="487" spans="9:46" s="16" customFormat="1" ht="19.5" customHeight="1">
      <c r="I487" s="47"/>
      <c r="P487" s="48"/>
      <c r="Q487" s="48"/>
      <c r="R487" s="48"/>
      <c r="S487" s="49"/>
      <c r="T487" s="47"/>
      <c r="U487" s="50"/>
      <c r="V487" s="47"/>
      <c r="W487" s="50"/>
      <c r="X487" s="49"/>
      <c r="Y487" s="49"/>
      <c r="Z487" s="49"/>
      <c r="AA487" s="49"/>
      <c r="AB487" s="49"/>
      <c r="AC487" s="49"/>
      <c r="AD487" s="49"/>
      <c r="AE487" s="95"/>
      <c r="AM487" s="103"/>
      <c r="AT487" s="10"/>
    </row>
    <row r="488" spans="9:46" s="16" customFormat="1" ht="19.5" customHeight="1">
      <c r="I488" s="47"/>
      <c r="P488" s="48"/>
      <c r="Q488" s="48"/>
      <c r="R488" s="48"/>
      <c r="S488" s="49"/>
      <c r="T488" s="47"/>
      <c r="U488" s="50"/>
      <c r="V488" s="47"/>
      <c r="W488" s="50"/>
      <c r="X488" s="49"/>
      <c r="Y488" s="49"/>
      <c r="Z488" s="49"/>
      <c r="AA488" s="49"/>
      <c r="AB488" s="49"/>
      <c r="AC488" s="49"/>
      <c r="AD488" s="49"/>
      <c r="AE488" s="95"/>
      <c r="AM488" s="103"/>
      <c r="AT488" s="10"/>
    </row>
    <row r="489" spans="9:46" s="16" customFormat="1" ht="19.5" customHeight="1">
      <c r="I489" s="47"/>
      <c r="P489" s="48"/>
      <c r="Q489" s="48"/>
      <c r="R489" s="48"/>
      <c r="S489" s="49"/>
      <c r="T489" s="47"/>
      <c r="U489" s="50"/>
      <c r="V489" s="47"/>
      <c r="W489" s="50"/>
      <c r="X489" s="49"/>
      <c r="Y489" s="49"/>
      <c r="Z489" s="49"/>
      <c r="AA489" s="49"/>
      <c r="AB489" s="49"/>
      <c r="AC489" s="49"/>
      <c r="AD489" s="49"/>
      <c r="AE489" s="95"/>
      <c r="AM489" s="103"/>
      <c r="AT489" s="10"/>
    </row>
    <row r="490" spans="9:46" s="16" customFormat="1" ht="19.5" customHeight="1">
      <c r="I490" s="47"/>
      <c r="P490" s="48"/>
      <c r="Q490" s="48"/>
      <c r="R490" s="48"/>
      <c r="S490" s="49"/>
      <c r="T490" s="47"/>
      <c r="U490" s="50"/>
      <c r="V490" s="47"/>
      <c r="W490" s="50"/>
      <c r="X490" s="49"/>
      <c r="Y490" s="49"/>
      <c r="Z490" s="49"/>
      <c r="AA490" s="49"/>
      <c r="AB490" s="49"/>
      <c r="AC490" s="49"/>
      <c r="AD490" s="49"/>
      <c r="AE490" s="95"/>
      <c r="AM490" s="103"/>
      <c r="AT490" s="10"/>
    </row>
    <row r="491" spans="9:46" s="16" customFormat="1" ht="19.5" customHeight="1">
      <c r="I491" s="47"/>
      <c r="P491" s="48"/>
      <c r="Q491" s="48"/>
      <c r="R491" s="48"/>
      <c r="S491" s="49"/>
      <c r="T491" s="47"/>
      <c r="U491" s="50"/>
      <c r="V491" s="47"/>
      <c r="W491" s="50"/>
      <c r="X491" s="49"/>
      <c r="Y491" s="49"/>
      <c r="Z491" s="49"/>
      <c r="AA491" s="49"/>
      <c r="AB491" s="49"/>
      <c r="AC491" s="49"/>
      <c r="AD491" s="49"/>
      <c r="AE491" s="95"/>
      <c r="AM491" s="103"/>
      <c r="AT491" s="10"/>
    </row>
    <row r="492" spans="9:46" s="16" customFormat="1" ht="19.5" customHeight="1">
      <c r="I492" s="47"/>
      <c r="P492" s="48"/>
      <c r="Q492" s="48"/>
      <c r="R492" s="48"/>
      <c r="S492" s="49"/>
      <c r="T492" s="47"/>
      <c r="U492" s="50"/>
      <c r="V492" s="47"/>
      <c r="W492" s="50"/>
      <c r="X492" s="49"/>
      <c r="Y492" s="49"/>
      <c r="Z492" s="49"/>
      <c r="AA492" s="49"/>
      <c r="AB492" s="49"/>
      <c r="AC492" s="49"/>
      <c r="AD492" s="49"/>
      <c r="AE492" s="95"/>
      <c r="AM492" s="103"/>
      <c r="AT492" s="10"/>
    </row>
    <row r="493" spans="9:46" s="16" customFormat="1" ht="19.5" customHeight="1">
      <c r="I493" s="47"/>
      <c r="P493" s="48"/>
      <c r="Q493" s="48"/>
      <c r="R493" s="48"/>
      <c r="S493" s="49"/>
      <c r="T493" s="47"/>
      <c r="U493" s="50"/>
      <c r="V493" s="47"/>
      <c r="W493" s="50"/>
      <c r="X493" s="49"/>
      <c r="Y493" s="49"/>
      <c r="Z493" s="49"/>
      <c r="AA493" s="49"/>
      <c r="AB493" s="49"/>
      <c r="AC493" s="49"/>
      <c r="AD493" s="49"/>
      <c r="AE493" s="95"/>
      <c r="AM493" s="103"/>
      <c r="AT493" s="10"/>
    </row>
    <row r="494" spans="9:46" s="16" customFormat="1" ht="19.5" customHeight="1">
      <c r="I494" s="47"/>
      <c r="P494" s="48"/>
      <c r="Q494" s="48"/>
      <c r="R494" s="48"/>
      <c r="S494" s="49"/>
      <c r="T494" s="47"/>
      <c r="U494" s="50"/>
      <c r="V494" s="47"/>
      <c r="W494" s="50"/>
      <c r="X494" s="49"/>
      <c r="Y494" s="49"/>
      <c r="Z494" s="49"/>
      <c r="AA494" s="49"/>
      <c r="AB494" s="49"/>
      <c r="AC494" s="49"/>
      <c r="AD494" s="49"/>
      <c r="AE494" s="95"/>
      <c r="AM494" s="103"/>
      <c r="AT494" s="10"/>
    </row>
    <row r="495" spans="9:46" s="16" customFormat="1" ht="19.5" customHeight="1">
      <c r="I495" s="47"/>
      <c r="P495" s="48"/>
      <c r="Q495" s="48"/>
      <c r="R495" s="48"/>
      <c r="S495" s="49"/>
      <c r="T495" s="47"/>
      <c r="U495" s="50"/>
      <c r="V495" s="47"/>
      <c r="W495" s="50"/>
      <c r="X495" s="49"/>
      <c r="Y495" s="49"/>
      <c r="Z495" s="49"/>
      <c r="AA495" s="49"/>
      <c r="AB495" s="49"/>
      <c r="AC495" s="49"/>
      <c r="AD495" s="49"/>
      <c r="AE495" s="95"/>
      <c r="AM495" s="103"/>
      <c r="AT495" s="10"/>
    </row>
    <row r="496" spans="9:46" s="16" customFormat="1" ht="19.5" customHeight="1">
      <c r="I496" s="47"/>
      <c r="P496" s="48"/>
      <c r="Q496" s="48"/>
      <c r="R496" s="48"/>
      <c r="S496" s="49"/>
      <c r="T496" s="47"/>
      <c r="U496" s="50"/>
      <c r="V496" s="47"/>
      <c r="W496" s="50"/>
      <c r="X496" s="49"/>
      <c r="Y496" s="49"/>
      <c r="Z496" s="49"/>
      <c r="AA496" s="49"/>
      <c r="AB496" s="49"/>
      <c r="AC496" s="49"/>
      <c r="AD496" s="49"/>
      <c r="AE496" s="95"/>
      <c r="AM496" s="103"/>
      <c r="AT496" s="10"/>
    </row>
    <row r="497" spans="9:46" s="16" customFormat="1" ht="19.5" customHeight="1">
      <c r="I497" s="47"/>
      <c r="P497" s="48"/>
      <c r="Q497" s="48"/>
      <c r="R497" s="48"/>
      <c r="S497" s="49"/>
      <c r="T497" s="47"/>
      <c r="U497" s="50"/>
      <c r="V497" s="47"/>
      <c r="W497" s="50"/>
      <c r="X497" s="49"/>
      <c r="Y497" s="49"/>
      <c r="Z497" s="49"/>
      <c r="AA497" s="49"/>
      <c r="AB497" s="49"/>
      <c r="AC497" s="49"/>
      <c r="AD497" s="49"/>
      <c r="AE497" s="95"/>
      <c r="AM497" s="103"/>
      <c r="AT497" s="10"/>
    </row>
    <row r="498" spans="9:46" s="16" customFormat="1" ht="19.5" customHeight="1">
      <c r="I498" s="47"/>
      <c r="P498" s="48"/>
      <c r="Q498" s="48"/>
      <c r="R498" s="48"/>
      <c r="S498" s="49"/>
      <c r="T498" s="47"/>
      <c r="U498" s="50"/>
      <c r="V498" s="47"/>
      <c r="W498" s="50"/>
      <c r="X498" s="49"/>
      <c r="Y498" s="49"/>
      <c r="Z498" s="49"/>
      <c r="AA498" s="49"/>
      <c r="AB498" s="49"/>
      <c r="AC498" s="49"/>
      <c r="AD498" s="49"/>
      <c r="AE498" s="95"/>
      <c r="AM498" s="103"/>
      <c r="AT498" s="10"/>
    </row>
    <row r="499" spans="9:46" s="16" customFormat="1" ht="19.5" customHeight="1">
      <c r="I499" s="47"/>
      <c r="P499" s="48"/>
      <c r="Q499" s="48"/>
      <c r="R499" s="48"/>
      <c r="S499" s="49"/>
      <c r="T499" s="47"/>
      <c r="U499" s="50"/>
      <c r="V499" s="47"/>
      <c r="W499" s="50"/>
      <c r="X499" s="49"/>
      <c r="Y499" s="49"/>
      <c r="Z499" s="49"/>
      <c r="AA499" s="49"/>
      <c r="AB499" s="49"/>
      <c r="AC499" s="49"/>
      <c r="AD499" s="49"/>
      <c r="AE499" s="95"/>
      <c r="AM499" s="103"/>
      <c r="AT499" s="10"/>
    </row>
    <row r="500" spans="9:46" s="16" customFormat="1">
      <c r="I500" s="47"/>
      <c r="P500" s="48"/>
      <c r="Q500" s="48"/>
      <c r="R500" s="48"/>
      <c r="S500" s="49"/>
      <c r="T500" s="47"/>
      <c r="U500" s="50"/>
      <c r="V500" s="47"/>
      <c r="W500" s="50"/>
      <c r="X500" s="49"/>
      <c r="Y500" s="49"/>
      <c r="Z500" s="49"/>
      <c r="AA500" s="49"/>
      <c r="AB500" s="49"/>
      <c r="AC500" s="49"/>
      <c r="AD500" s="49"/>
      <c r="AE500" s="95"/>
      <c r="AM500" s="103"/>
      <c r="AT500" s="10"/>
    </row>
    <row r="501" spans="9:46" s="16" customFormat="1">
      <c r="I501" s="47"/>
      <c r="P501" s="48"/>
      <c r="Q501" s="48"/>
      <c r="R501" s="48"/>
      <c r="S501" s="49"/>
      <c r="T501" s="47"/>
      <c r="U501" s="50"/>
      <c r="V501" s="47"/>
      <c r="W501" s="50"/>
      <c r="X501" s="49"/>
      <c r="Y501" s="49"/>
      <c r="Z501" s="49"/>
      <c r="AA501" s="49"/>
      <c r="AB501" s="49"/>
      <c r="AC501" s="49"/>
      <c r="AD501" s="49"/>
      <c r="AE501" s="95"/>
      <c r="AM501" s="103"/>
      <c r="AT501" s="10"/>
    </row>
    <row r="502" spans="9:46" s="16" customFormat="1">
      <c r="I502" s="47"/>
      <c r="P502" s="48"/>
      <c r="Q502" s="48"/>
      <c r="R502" s="48"/>
      <c r="S502" s="49"/>
      <c r="T502" s="47"/>
      <c r="U502" s="50"/>
      <c r="V502" s="47"/>
      <c r="W502" s="50"/>
      <c r="X502" s="49"/>
      <c r="Y502" s="49"/>
      <c r="Z502" s="49"/>
      <c r="AA502" s="49"/>
      <c r="AB502" s="49"/>
      <c r="AC502" s="49"/>
      <c r="AD502" s="49"/>
      <c r="AE502" s="95"/>
      <c r="AM502" s="103"/>
      <c r="AT502" s="10"/>
    </row>
    <row r="503" spans="9:46" s="16" customFormat="1">
      <c r="I503" s="47"/>
      <c r="P503" s="48"/>
      <c r="Q503" s="48"/>
      <c r="R503" s="48"/>
      <c r="S503" s="49"/>
      <c r="T503" s="47"/>
      <c r="U503" s="50"/>
      <c r="V503" s="47"/>
      <c r="W503" s="50"/>
      <c r="X503" s="49"/>
      <c r="Y503" s="49"/>
      <c r="Z503" s="49"/>
      <c r="AA503" s="49"/>
      <c r="AB503" s="49"/>
      <c r="AC503" s="49"/>
      <c r="AD503" s="49"/>
      <c r="AE503" s="95"/>
      <c r="AM503" s="103"/>
      <c r="AT503" s="10"/>
    </row>
    <row r="504" spans="9:46" s="16" customFormat="1">
      <c r="I504" s="47"/>
      <c r="P504" s="48"/>
      <c r="Q504" s="48"/>
      <c r="R504" s="48"/>
      <c r="S504" s="49"/>
      <c r="T504" s="47"/>
      <c r="U504" s="50"/>
      <c r="V504" s="47"/>
      <c r="W504" s="50"/>
      <c r="X504" s="49"/>
      <c r="Y504" s="49"/>
      <c r="Z504" s="49"/>
      <c r="AA504" s="49"/>
      <c r="AB504" s="49"/>
      <c r="AC504" s="49"/>
      <c r="AD504" s="49"/>
      <c r="AE504" s="95"/>
      <c r="AM504" s="103"/>
      <c r="AT504" s="10"/>
    </row>
    <row r="505" spans="9:46" s="16" customFormat="1">
      <c r="I505" s="47"/>
      <c r="P505" s="48"/>
      <c r="Q505" s="48"/>
      <c r="R505" s="48"/>
      <c r="S505" s="49"/>
      <c r="T505" s="47"/>
      <c r="U505" s="50"/>
      <c r="V505" s="47"/>
      <c r="W505" s="50"/>
      <c r="X505" s="49"/>
      <c r="Y505" s="49"/>
      <c r="Z505" s="49"/>
      <c r="AA505" s="49"/>
      <c r="AB505" s="49"/>
      <c r="AC505" s="49"/>
      <c r="AD505" s="49"/>
      <c r="AE505" s="95"/>
      <c r="AM505" s="103"/>
      <c r="AT505" s="10"/>
    </row>
    <row r="506" spans="9:46" s="16" customFormat="1">
      <c r="I506" s="47"/>
      <c r="P506" s="48"/>
      <c r="Q506" s="48"/>
      <c r="R506" s="48"/>
      <c r="S506" s="49"/>
      <c r="T506" s="47"/>
      <c r="U506" s="50"/>
      <c r="V506" s="47"/>
      <c r="W506" s="50"/>
      <c r="X506" s="49"/>
      <c r="Y506" s="49"/>
      <c r="Z506" s="49"/>
      <c r="AA506" s="49"/>
      <c r="AB506" s="49"/>
      <c r="AC506" s="49"/>
      <c r="AD506" s="49"/>
      <c r="AE506" s="95"/>
      <c r="AM506" s="103"/>
      <c r="AT506" s="10"/>
    </row>
    <row r="507" spans="9:46" s="16" customFormat="1">
      <c r="I507" s="47"/>
      <c r="P507" s="48"/>
      <c r="Q507" s="48"/>
      <c r="R507" s="48"/>
      <c r="S507" s="49"/>
      <c r="T507" s="47"/>
      <c r="U507" s="50"/>
      <c r="V507" s="47"/>
      <c r="W507" s="50"/>
      <c r="X507" s="49"/>
      <c r="Y507" s="49"/>
      <c r="Z507" s="49"/>
      <c r="AA507" s="49"/>
      <c r="AB507" s="49"/>
      <c r="AC507" s="49"/>
      <c r="AD507" s="49"/>
      <c r="AE507" s="95"/>
      <c r="AM507" s="103"/>
      <c r="AT507" s="10"/>
    </row>
    <row r="508" spans="9:46" s="16" customFormat="1">
      <c r="I508" s="47"/>
      <c r="P508" s="48"/>
      <c r="Q508" s="48"/>
      <c r="R508" s="48"/>
      <c r="S508" s="49"/>
      <c r="T508" s="47"/>
      <c r="U508" s="50"/>
      <c r="V508" s="47"/>
      <c r="W508" s="50"/>
      <c r="X508" s="49"/>
      <c r="Y508" s="49"/>
      <c r="Z508" s="49"/>
      <c r="AA508" s="49"/>
      <c r="AB508" s="49"/>
      <c r="AC508" s="49"/>
      <c r="AD508" s="49"/>
      <c r="AE508" s="95"/>
      <c r="AM508" s="103"/>
      <c r="AT508" s="10"/>
    </row>
    <row r="509" spans="9:46" s="16" customFormat="1">
      <c r="I509" s="47"/>
      <c r="P509" s="48"/>
      <c r="Q509" s="48"/>
      <c r="R509" s="48"/>
      <c r="S509" s="49"/>
      <c r="T509" s="47"/>
      <c r="U509" s="50"/>
      <c r="V509" s="47"/>
      <c r="W509" s="50"/>
      <c r="X509" s="49"/>
      <c r="Y509" s="49"/>
      <c r="Z509" s="49"/>
      <c r="AA509" s="49"/>
      <c r="AB509" s="49"/>
      <c r="AC509" s="49"/>
      <c r="AD509" s="49"/>
      <c r="AE509" s="95"/>
      <c r="AM509" s="103"/>
      <c r="AT509" s="10"/>
    </row>
    <row r="510" spans="9:46" s="16" customFormat="1">
      <c r="I510" s="47"/>
      <c r="P510" s="48"/>
      <c r="Q510" s="48"/>
      <c r="R510" s="48"/>
      <c r="S510" s="49"/>
      <c r="T510" s="47"/>
      <c r="U510" s="50"/>
      <c r="V510" s="47"/>
      <c r="W510" s="50"/>
      <c r="X510" s="49"/>
      <c r="Y510" s="49"/>
      <c r="Z510" s="49"/>
      <c r="AA510" s="49"/>
      <c r="AB510" s="49"/>
      <c r="AC510" s="49"/>
      <c r="AD510" s="49"/>
      <c r="AE510" s="95"/>
      <c r="AM510" s="103"/>
      <c r="AT510" s="10"/>
    </row>
    <row r="511" spans="9:46" s="16" customFormat="1">
      <c r="I511" s="47"/>
      <c r="P511" s="48"/>
      <c r="Q511" s="48"/>
      <c r="R511" s="48"/>
      <c r="S511" s="49"/>
      <c r="T511" s="47"/>
      <c r="U511" s="50"/>
      <c r="V511" s="47"/>
      <c r="W511" s="50"/>
      <c r="X511" s="49"/>
      <c r="Y511" s="49"/>
      <c r="Z511" s="49"/>
      <c r="AA511" s="49"/>
      <c r="AB511" s="49"/>
      <c r="AC511" s="49"/>
      <c r="AD511" s="49"/>
      <c r="AE511" s="95"/>
      <c r="AM511" s="103"/>
      <c r="AT511" s="10"/>
    </row>
    <row r="512" spans="9:46" s="16" customFormat="1">
      <c r="I512" s="47"/>
      <c r="P512" s="48"/>
      <c r="Q512" s="48"/>
      <c r="R512" s="48"/>
      <c r="S512" s="49"/>
      <c r="T512" s="47"/>
      <c r="U512" s="50"/>
      <c r="V512" s="47"/>
      <c r="W512" s="50"/>
      <c r="X512" s="49"/>
      <c r="Y512" s="49"/>
      <c r="Z512" s="49"/>
      <c r="AA512" s="49"/>
      <c r="AB512" s="49"/>
      <c r="AC512" s="49"/>
      <c r="AD512" s="49"/>
      <c r="AE512" s="95"/>
      <c r="AM512" s="103"/>
      <c r="AT512" s="10"/>
    </row>
    <row r="513" spans="9:46" s="16" customFormat="1">
      <c r="I513" s="47"/>
      <c r="P513" s="48"/>
      <c r="Q513" s="48"/>
      <c r="R513" s="48"/>
      <c r="S513" s="49"/>
      <c r="T513" s="47"/>
      <c r="U513" s="50"/>
      <c r="V513" s="47"/>
      <c r="W513" s="50"/>
      <c r="X513" s="49"/>
      <c r="Y513" s="49"/>
      <c r="Z513" s="49"/>
      <c r="AA513" s="49"/>
      <c r="AB513" s="49"/>
      <c r="AC513" s="49"/>
      <c r="AD513" s="49"/>
      <c r="AE513" s="95"/>
      <c r="AM513" s="103"/>
      <c r="AT513" s="10"/>
    </row>
    <row r="514" spans="9:46" s="16" customFormat="1">
      <c r="I514" s="47"/>
      <c r="P514" s="48"/>
      <c r="Q514" s="48"/>
      <c r="R514" s="48"/>
      <c r="S514" s="49"/>
      <c r="T514" s="47"/>
      <c r="U514" s="50"/>
      <c r="V514" s="47"/>
      <c r="W514" s="50"/>
      <c r="X514" s="49"/>
      <c r="Y514" s="49"/>
      <c r="Z514" s="49"/>
      <c r="AA514" s="49"/>
      <c r="AB514" s="49"/>
      <c r="AC514" s="49"/>
      <c r="AD514" s="49"/>
      <c r="AE514" s="95"/>
      <c r="AM514" s="103"/>
      <c r="AT514" s="10"/>
    </row>
    <row r="515" spans="9:46" s="16" customFormat="1">
      <c r="I515" s="47"/>
      <c r="P515" s="48"/>
      <c r="Q515" s="48"/>
      <c r="R515" s="48"/>
      <c r="S515" s="49"/>
      <c r="T515" s="47"/>
      <c r="U515" s="50"/>
      <c r="V515" s="47"/>
      <c r="W515" s="50"/>
      <c r="X515" s="49"/>
      <c r="Y515" s="49"/>
      <c r="Z515" s="49"/>
      <c r="AA515" s="49"/>
      <c r="AB515" s="49"/>
      <c r="AC515" s="49"/>
      <c r="AD515" s="49"/>
      <c r="AE515" s="95"/>
      <c r="AM515" s="103"/>
      <c r="AT515" s="10"/>
    </row>
    <row r="516" spans="9:46" s="16" customFormat="1">
      <c r="I516" s="47"/>
      <c r="P516" s="48"/>
      <c r="Q516" s="48"/>
      <c r="R516" s="48"/>
      <c r="S516" s="49"/>
      <c r="T516" s="47"/>
      <c r="U516" s="50"/>
      <c r="V516" s="47"/>
      <c r="W516" s="50"/>
      <c r="X516" s="49"/>
      <c r="Y516" s="49"/>
      <c r="Z516" s="49"/>
      <c r="AA516" s="49"/>
      <c r="AB516" s="49"/>
      <c r="AC516" s="49"/>
      <c r="AD516" s="49"/>
      <c r="AE516" s="95"/>
      <c r="AM516" s="103"/>
      <c r="AT516" s="10"/>
    </row>
    <row r="517" spans="9:46" s="16" customFormat="1">
      <c r="I517" s="47"/>
      <c r="P517" s="48"/>
      <c r="Q517" s="48"/>
      <c r="R517" s="48"/>
      <c r="S517" s="49"/>
      <c r="T517" s="47"/>
      <c r="U517" s="50"/>
      <c r="V517" s="47"/>
      <c r="W517" s="50"/>
      <c r="X517" s="49"/>
      <c r="Y517" s="49"/>
      <c r="Z517" s="49"/>
      <c r="AA517" s="49"/>
      <c r="AB517" s="49"/>
      <c r="AC517" s="49"/>
      <c r="AD517" s="49"/>
      <c r="AE517" s="95"/>
      <c r="AM517" s="103"/>
      <c r="AT517" s="10"/>
    </row>
    <row r="518" spans="9:46" s="16" customFormat="1">
      <c r="I518" s="47"/>
      <c r="P518" s="48"/>
      <c r="Q518" s="48"/>
      <c r="R518" s="48"/>
      <c r="S518" s="49"/>
      <c r="T518" s="47"/>
      <c r="U518" s="50"/>
      <c r="V518" s="47"/>
      <c r="W518" s="50"/>
      <c r="X518" s="49"/>
      <c r="Y518" s="49"/>
      <c r="Z518" s="49"/>
      <c r="AA518" s="49"/>
      <c r="AB518" s="49"/>
      <c r="AC518" s="49"/>
      <c r="AD518" s="49"/>
      <c r="AE518" s="95"/>
      <c r="AM518" s="103"/>
      <c r="AT518" s="10"/>
    </row>
    <row r="519" spans="9:46" s="16" customFormat="1">
      <c r="I519" s="47"/>
      <c r="P519" s="48"/>
      <c r="Q519" s="48"/>
      <c r="R519" s="48"/>
      <c r="S519" s="49"/>
      <c r="T519" s="47"/>
      <c r="U519" s="50"/>
      <c r="V519" s="47"/>
      <c r="W519" s="50"/>
      <c r="X519" s="49"/>
      <c r="Y519" s="49"/>
      <c r="Z519" s="49"/>
      <c r="AA519" s="49"/>
      <c r="AB519" s="49"/>
      <c r="AC519" s="49"/>
      <c r="AD519" s="49"/>
      <c r="AE519" s="95"/>
      <c r="AM519" s="103"/>
      <c r="AT519" s="10"/>
    </row>
    <row r="520" spans="9:46" s="16" customFormat="1">
      <c r="I520" s="47"/>
      <c r="P520" s="48"/>
      <c r="Q520" s="48"/>
      <c r="R520" s="48"/>
      <c r="S520" s="49"/>
      <c r="T520" s="47"/>
      <c r="U520" s="50"/>
      <c r="V520" s="47"/>
      <c r="W520" s="50"/>
      <c r="X520" s="49"/>
      <c r="Y520" s="49"/>
      <c r="Z520" s="49"/>
      <c r="AA520" s="49"/>
      <c r="AB520" s="49"/>
      <c r="AC520" s="49"/>
      <c r="AD520" s="49"/>
      <c r="AE520" s="95"/>
      <c r="AM520" s="103"/>
      <c r="AT520" s="10"/>
    </row>
    <row r="521" spans="9:46" s="16" customFormat="1">
      <c r="I521" s="47"/>
      <c r="P521" s="48"/>
      <c r="Q521" s="48"/>
      <c r="R521" s="48"/>
      <c r="S521" s="49"/>
      <c r="T521" s="47"/>
      <c r="U521" s="50"/>
      <c r="V521" s="47"/>
      <c r="W521" s="50"/>
      <c r="X521" s="49"/>
      <c r="Y521" s="49"/>
      <c r="Z521" s="49"/>
      <c r="AA521" s="49"/>
      <c r="AB521" s="49"/>
      <c r="AC521" s="49"/>
      <c r="AD521" s="49"/>
      <c r="AE521" s="95"/>
      <c r="AM521" s="103"/>
      <c r="AT521" s="10"/>
    </row>
    <row r="522" spans="9:46" s="16" customFormat="1">
      <c r="I522" s="47"/>
      <c r="P522" s="48"/>
      <c r="Q522" s="48"/>
      <c r="R522" s="48"/>
      <c r="S522" s="49"/>
      <c r="T522" s="47"/>
      <c r="U522" s="50"/>
      <c r="V522" s="47"/>
      <c r="W522" s="50"/>
      <c r="X522" s="49"/>
      <c r="Y522" s="49"/>
      <c r="Z522" s="49"/>
      <c r="AA522" s="49"/>
      <c r="AB522" s="49"/>
      <c r="AC522" s="49"/>
      <c r="AD522" s="49"/>
      <c r="AE522" s="95"/>
      <c r="AM522" s="103"/>
      <c r="AT522" s="10"/>
    </row>
    <row r="523" spans="9:46" s="16" customFormat="1">
      <c r="I523" s="47"/>
      <c r="P523" s="48"/>
      <c r="Q523" s="48"/>
      <c r="R523" s="48"/>
      <c r="S523" s="49"/>
      <c r="T523" s="47"/>
      <c r="U523" s="50"/>
      <c r="V523" s="47"/>
      <c r="W523" s="50"/>
      <c r="X523" s="49"/>
      <c r="Y523" s="49"/>
      <c r="Z523" s="49"/>
      <c r="AA523" s="49"/>
      <c r="AB523" s="49"/>
      <c r="AC523" s="49"/>
      <c r="AD523" s="49"/>
      <c r="AE523" s="95"/>
      <c r="AM523" s="103"/>
      <c r="AT523" s="10"/>
    </row>
    <row r="524" spans="9:46" s="16" customFormat="1">
      <c r="I524" s="47"/>
      <c r="P524" s="48"/>
      <c r="Q524" s="48"/>
      <c r="R524" s="48"/>
      <c r="S524" s="49"/>
      <c r="T524" s="47"/>
      <c r="U524" s="50"/>
      <c r="V524" s="47"/>
      <c r="W524" s="50"/>
      <c r="X524" s="49"/>
      <c r="Y524" s="49"/>
      <c r="Z524" s="49"/>
      <c r="AA524" s="49"/>
      <c r="AB524" s="49"/>
      <c r="AC524" s="49"/>
      <c r="AD524" s="49"/>
      <c r="AE524" s="95"/>
      <c r="AM524" s="103"/>
      <c r="AT524" s="10"/>
    </row>
    <row r="525" spans="9:46" s="16" customFormat="1">
      <c r="I525" s="47"/>
      <c r="P525" s="48"/>
      <c r="Q525" s="48"/>
      <c r="R525" s="48"/>
      <c r="S525" s="49"/>
      <c r="T525" s="47"/>
      <c r="U525" s="50"/>
      <c r="V525" s="47"/>
      <c r="W525" s="50"/>
      <c r="X525" s="49"/>
      <c r="Y525" s="49"/>
      <c r="Z525" s="49"/>
      <c r="AA525" s="49"/>
      <c r="AB525" s="49"/>
      <c r="AC525" s="49"/>
      <c r="AD525" s="49"/>
      <c r="AE525" s="95"/>
      <c r="AM525" s="103"/>
      <c r="AT525" s="10"/>
    </row>
    <row r="526" spans="9:46" s="16" customFormat="1">
      <c r="I526" s="47"/>
      <c r="P526" s="48"/>
      <c r="Q526" s="48"/>
      <c r="R526" s="48"/>
      <c r="S526" s="49"/>
      <c r="T526" s="47"/>
      <c r="U526" s="50"/>
      <c r="V526" s="47"/>
      <c r="W526" s="50"/>
      <c r="X526" s="49"/>
      <c r="Y526" s="49"/>
      <c r="Z526" s="49"/>
      <c r="AA526" s="49"/>
      <c r="AB526" s="49"/>
      <c r="AC526" s="49"/>
      <c r="AD526" s="49"/>
      <c r="AE526" s="95"/>
      <c r="AM526" s="103"/>
      <c r="AT526" s="10"/>
    </row>
    <row r="527" spans="9:46" s="16" customFormat="1">
      <c r="I527" s="47"/>
      <c r="P527" s="48"/>
      <c r="Q527" s="48"/>
      <c r="R527" s="48"/>
      <c r="S527" s="49"/>
      <c r="T527" s="47"/>
      <c r="U527" s="50"/>
      <c r="V527" s="47"/>
      <c r="W527" s="50"/>
      <c r="X527" s="49"/>
      <c r="Y527" s="49"/>
      <c r="Z527" s="49"/>
      <c r="AA527" s="49"/>
      <c r="AB527" s="49"/>
      <c r="AC527" s="49"/>
      <c r="AD527" s="49"/>
      <c r="AE527" s="95"/>
      <c r="AM527" s="103"/>
      <c r="AT527" s="10"/>
    </row>
    <row r="528" spans="9:46" s="16" customFormat="1">
      <c r="I528" s="47"/>
      <c r="P528" s="48"/>
      <c r="Q528" s="48"/>
      <c r="R528" s="48"/>
      <c r="S528" s="49"/>
      <c r="T528" s="47"/>
      <c r="U528" s="50"/>
      <c r="V528" s="47"/>
      <c r="W528" s="50"/>
      <c r="X528" s="49"/>
      <c r="Y528" s="49"/>
      <c r="Z528" s="49"/>
      <c r="AA528" s="49"/>
      <c r="AB528" s="49"/>
      <c r="AC528" s="49"/>
      <c r="AD528" s="49"/>
      <c r="AE528" s="95"/>
      <c r="AM528" s="103"/>
      <c r="AT528" s="10"/>
    </row>
    <row r="529" spans="9:46" s="16" customFormat="1">
      <c r="I529" s="47"/>
      <c r="P529" s="48"/>
      <c r="Q529" s="48"/>
      <c r="R529" s="48"/>
      <c r="S529" s="49"/>
      <c r="T529" s="47"/>
      <c r="U529" s="50"/>
      <c r="V529" s="47"/>
      <c r="W529" s="50"/>
      <c r="X529" s="49"/>
      <c r="Y529" s="49"/>
      <c r="Z529" s="49"/>
      <c r="AA529" s="49"/>
      <c r="AB529" s="49"/>
      <c r="AC529" s="49"/>
      <c r="AD529" s="49"/>
      <c r="AE529" s="95"/>
      <c r="AM529" s="103"/>
      <c r="AT529" s="10"/>
    </row>
    <row r="530" spans="9:46" s="16" customFormat="1">
      <c r="I530" s="47"/>
      <c r="P530" s="48"/>
      <c r="Q530" s="48"/>
      <c r="R530" s="48"/>
      <c r="S530" s="49"/>
      <c r="T530" s="47"/>
      <c r="U530" s="50"/>
      <c r="V530" s="47"/>
      <c r="W530" s="50"/>
      <c r="X530" s="49"/>
      <c r="Y530" s="49"/>
      <c r="Z530" s="49"/>
      <c r="AA530" s="49"/>
      <c r="AB530" s="49"/>
      <c r="AC530" s="49"/>
      <c r="AD530" s="49"/>
      <c r="AE530" s="95"/>
      <c r="AM530" s="103"/>
      <c r="AT530" s="10"/>
    </row>
    <row r="531" spans="9:46" s="16" customFormat="1">
      <c r="I531" s="47"/>
      <c r="P531" s="48"/>
      <c r="Q531" s="48"/>
      <c r="R531" s="48"/>
      <c r="S531" s="49"/>
      <c r="T531" s="47"/>
      <c r="U531" s="50"/>
      <c r="V531" s="47"/>
      <c r="W531" s="50"/>
      <c r="X531" s="49"/>
      <c r="Y531" s="49"/>
      <c r="Z531" s="49"/>
      <c r="AA531" s="49"/>
      <c r="AB531" s="49"/>
      <c r="AC531" s="49"/>
      <c r="AD531" s="49"/>
      <c r="AE531" s="95"/>
      <c r="AM531" s="103"/>
      <c r="AT531" s="10"/>
    </row>
    <row r="532" spans="9:46" s="16" customFormat="1">
      <c r="I532" s="47"/>
      <c r="P532" s="48"/>
      <c r="Q532" s="48"/>
      <c r="R532" s="48"/>
      <c r="S532" s="49"/>
      <c r="T532" s="47"/>
      <c r="U532" s="50"/>
      <c r="V532" s="47"/>
      <c r="W532" s="50"/>
      <c r="X532" s="49"/>
      <c r="Y532" s="49"/>
      <c r="Z532" s="49"/>
      <c r="AA532" s="49"/>
      <c r="AB532" s="49"/>
      <c r="AC532" s="49"/>
      <c r="AD532" s="49"/>
      <c r="AE532" s="95"/>
      <c r="AM532" s="103"/>
      <c r="AT532" s="10"/>
    </row>
    <row r="533" spans="9:46" s="16" customFormat="1">
      <c r="I533" s="47"/>
      <c r="P533" s="48"/>
      <c r="Q533" s="48"/>
      <c r="R533" s="48"/>
      <c r="S533" s="49"/>
      <c r="T533" s="47"/>
      <c r="U533" s="50"/>
      <c r="V533" s="47"/>
      <c r="W533" s="50"/>
      <c r="X533" s="49"/>
      <c r="Y533" s="49"/>
      <c r="Z533" s="49"/>
      <c r="AA533" s="49"/>
      <c r="AB533" s="49"/>
      <c r="AC533" s="49"/>
      <c r="AD533" s="49"/>
      <c r="AE533" s="95"/>
      <c r="AM533" s="103"/>
      <c r="AT533" s="10"/>
    </row>
    <row r="534" spans="9:46" s="16" customFormat="1">
      <c r="I534" s="47"/>
      <c r="P534" s="48"/>
      <c r="Q534" s="48"/>
      <c r="R534" s="48"/>
      <c r="S534" s="49"/>
      <c r="T534" s="47"/>
      <c r="U534" s="50"/>
      <c r="V534" s="47"/>
      <c r="W534" s="50"/>
      <c r="X534" s="49"/>
      <c r="Y534" s="49"/>
      <c r="Z534" s="49"/>
      <c r="AA534" s="49"/>
      <c r="AB534" s="49"/>
      <c r="AC534" s="49"/>
      <c r="AD534" s="49"/>
      <c r="AE534" s="95"/>
      <c r="AM534" s="103"/>
      <c r="AT534" s="10"/>
    </row>
    <row r="535" spans="9:46" s="16" customFormat="1">
      <c r="I535" s="47"/>
      <c r="P535" s="48"/>
      <c r="Q535" s="48"/>
      <c r="R535" s="48"/>
      <c r="S535" s="49"/>
      <c r="T535" s="47"/>
      <c r="U535" s="50"/>
      <c r="V535" s="47"/>
      <c r="W535" s="50"/>
      <c r="X535" s="49"/>
      <c r="Y535" s="49"/>
      <c r="Z535" s="49"/>
      <c r="AA535" s="49"/>
      <c r="AB535" s="49"/>
      <c r="AC535" s="49"/>
      <c r="AD535" s="49"/>
      <c r="AE535" s="95"/>
      <c r="AM535" s="103"/>
      <c r="AT535" s="10"/>
    </row>
    <row r="536" spans="9:46" s="16" customFormat="1">
      <c r="I536" s="47"/>
      <c r="P536" s="48"/>
      <c r="Q536" s="48"/>
      <c r="R536" s="48"/>
      <c r="S536" s="49"/>
      <c r="T536" s="47"/>
      <c r="U536" s="50"/>
      <c r="V536" s="47"/>
      <c r="W536" s="50"/>
      <c r="X536" s="49"/>
      <c r="Y536" s="49"/>
      <c r="Z536" s="49"/>
      <c r="AA536" s="49"/>
      <c r="AB536" s="49"/>
      <c r="AC536" s="49"/>
      <c r="AD536" s="49"/>
      <c r="AE536" s="95"/>
      <c r="AM536" s="103"/>
      <c r="AT536" s="10"/>
    </row>
    <row r="537" spans="9:46" s="16" customFormat="1">
      <c r="I537" s="47"/>
      <c r="P537" s="48"/>
      <c r="Q537" s="48"/>
      <c r="R537" s="48"/>
      <c r="S537" s="49"/>
      <c r="T537" s="47"/>
      <c r="U537" s="50"/>
      <c r="V537" s="47"/>
      <c r="W537" s="50"/>
      <c r="X537" s="49"/>
      <c r="Y537" s="49"/>
      <c r="Z537" s="49"/>
      <c r="AA537" s="49"/>
      <c r="AB537" s="49"/>
      <c r="AC537" s="49"/>
      <c r="AD537" s="49"/>
      <c r="AE537" s="95"/>
      <c r="AM537" s="103"/>
      <c r="AT537" s="10"/>
    </row>
    <row r="538" spans="9:46" s="16" customFormat="1">
      <c r="I538" s="47"/>
      <c r="P538" s="48"/>
      <c r="Q538" s="48"/>
      <c r="R538" s="48"/>
      <c r="S538" s="49"/>
      <c r="T538" s="47"/>
      <c r="U538" s="50"/>
      <c r="V538" s="47"/>
      <c r="W538" s="50"/>
      <c r="X538" s="49"/>
      <c r="Y538" s="49"/>
      <c r="Z538" s="49"/>
      <c r="AA538" s="49"/>
      <c r="AB538" s="49"/>
      <c r="AC538" s="49"/>
      <c r="AD538" s="49"/>
      <c r="AE538" s="95"/>
      <c r="AM538" s="103"/>
      <c r="AT538" s="10"/>
    </row>
    <row r="539" spans="9:46" s="16" customFormat="1">
      <c r="I539" s="47"/>
      <c r="P539" s="48"/>
      <c r="Q539" s="48"/>
      <c r="R539" s="48"/>
      <c r="S539" s="49"/>
      <c r="T539" s="47"/>
      <c r="U539" s="50"/>
      <c r="V539" s="47"/>
      <c r="W539" s="50"/>
      <c r="X539" s="49"/>
      <c r="Y539" s="49"/>
      <c r="Z539" s="49"/>
      <c r="AA539" s="49"/>
      <c r="AB539" s="49"/>
      <c r="AC539" s="49"/>
      <c r="AD539" s="49"/>
      <c r="AE539" s="95"/>
      <c r="AM539" s="103"/>
      <c r="AT539" s="10"/>
    </row>
    <row r="540" spans="9:46" s="16" customFormat="1">
      <c r="I540" s="47"/>
      <c r="P540" s="48"/>
      <c r="Q540" s="48"/>
      <c r="R540" s="48"/>
      <c r="S540" s="49"/>
      <c r="T540" s="47"/>
      <c r="U540" s="50"/>
      <c r="V540" s="47"/>
      <c r="W540" s="50"/>
      <c r="X540" s="49"/>
      <c r="Y540" s="49"/>
      <c r="Z540" s="49"/>
      <c r="AA540" s="49"/>
      <c r="AB540" s="49"/>
      <c r="AC540" s="49"/>
      <c r="AD540" s="49"/>
      <c r="AE540" s="95"/>
      <c r="AM540" s="103"/>
      <c r="AT540" s="10"/>
    </row>
    <row r="541" spans="9:46" s="16" customFormat="1">
      <c r="I541" s="47"/>
      <c r="P541" s="48"/>
      <c r="Q541" s="48"/>
      <c r="R541" s="48"/>
      <c r="S541" s="49"/>
      <c r="T541" s="47"/>
      <c r="U541" s="50"/>
      <c r="V541" s="47"/>
      <c r="W541" s="50"/>
      <c r="X541" s="49"/>
      <c r="Y541" s="49"/>
      <c r="Z541" s="49"/>
      <c r="AA541" s="49"/>
      <c r="AB541" s="49"/>
      <c r="AC541" s="49"/>
      <c r="AD541" s="49"/>
      <c r="AE541" s="95"/>
      <c r="AM541" s="103"/>
      <c r="AT541" s="10"/>
    </row>
    <row r="542" spans="9:46" s="16" customFormat="1">
      <c r="I542" s="47"/>
      <c r="P542" s="48"/>
      <c r="Q542" s="48"/>
      <c r="R542" s="48"/>
      <c r="S542" s="49"/>
      <c r="T542" s="47"/>
      <c r="U542" s="50"/>
      <c r="V542" s="47"/>
      <c r="W542" s="50"/>
      <c r="X542" s="49"/>
      <c r="Y542" s="49"/>
      <c r="Z542" s="49"/>
      <c r="AA542" s="49"/>
      <c r="AB542" s="49"/>
      <c r="AC542" s="49"/>
      <c r="AD542" s="49"/>
      <c r="AE542" s="95"/>
      <c r="AM542" s="103"/>
      <c r="AT542" s="10"/>
    </row>
    <row r="543" spans="9:46" s="16" customFormat="1">
      <c r="I543" s="47"/>
      <c r="P543" s="48"/>
      <c r="Q543" s="48"/>
      <c r="R543" s="48"/>
      <c r="S543" s="49"/>
      <c r="T543" s="47"/>
      <c r="U543" s="50"/>
      <c r="V543" s="47"/>
      <c r="W543" s="50"/>
      <c r="X543" s="49"/>
      <c r="Y543" s="49"/>
      <c r="Z543" s="49"/>
      <c r="AA543" s="49"/>
      <c r="AB543" s="49"/>
      <c r="AC543" s="49"/>
      <c r="AD543" s="49"/>
      <c r="AE543" s="95"/>
      <c r="AM543" s="103"/>
      <c r="AT543" s="10"/>
    </row>
    <row r="544" spans="9:46" s="16" customFormat="1">
      <c r="I544" s="47"/>
      <c r="P544" s="48"/>
      <c r="Q544" s="48"/>
      <c r="R544" s="48"/>
      <c r="S544" s="49"/>
      <c r="T544" s="47"/>
      <c r="U544" s="50"/>
      <c r="V544" s="47"/>
      <c r="W544" s="50"/>
      <c r="X544" s="49"/>
      <c r="Y544" s="49"/>
      <c r="Z544" s="49"/>
      <c r="AA544" s="49"/>
      <c r="AB544" s="49"/>
      <c r="AC544" s="49"/>
      <c r="AD544" s="49"/>
      <c r="AE544" s="95"/>
      <c r="AM544" s="103"/>
      <c r="AT544" s="10"/>
    </row>
    <row r="545" spans="9:46" s="16" customFormat="1">
      <c r="I545" s="47"/>
      <c r="P545" s="48"/>
      <c r="Q545" s="48"/>
      <c r="R545" s="48"/>
      <c r="S545" s="49"/>
      <c r="T545" s="47"/>
      <c r="U545" s="50"/>
      <c r="V545" s="47"/>
      <c r="W545" s="50"/>
      <c r="X545" s="49"/>
      <c r="Y545" s="49"/>
      <c r="Z545" s="49"/>
      <c r="AA545" s="49"/>
      <c r="AB545" s="49"/>
      <c r="AC545" s="49"/>
      <c r="AD545" s="49"/>
      <c r="AE545" s="95"/>
      <c r="AM545" s="103"/>
      <c r="AT545" s="10"/>
    </row>
    <row r="546" spans="9:46" s="16" customFormat="1">
      <c r="I546" s="47"/>
      <c r="P546" s="48"/>
      <c r="Q546" s="48"/>
      <c r="R546" s="48"/>
      <c r="S546" s="49"/>
      <c r="T546" s="47"/>
      <c r="U546" s="50"/>
      <c r="V546" s="47"/>
      <c r="W546" s="50"/>
      <c r="X546" s="49"/>
      <c r="Y546" s="49"/>
      <c r="Z546" s="49"/>
      <c r="AA546" s="49"/>
      <c r="AB546" s="49"/>
      <c r="AC546" s="49"/>
      <c r="AD546" s="49"/>
      <c r="AE546" s="95"/>
      <c r="AM546" s="103"/>
      <c r="AT546" s="10"/>
    </row>
    <row r="547" spans="9:46" s="16" customFormat="1">
      <c r="I547" s="47"/>
      <c r="P547" s="48"/>
      <c r="Q547" s="48"/>
      <c r="R547" s="48"/>
      <c r="S547" s="49"/>
      <c r="T547" s="47"/>
      <c r="U547" s="50"/>
      <c r="V547" s="47"/>
      <c r="W547" s="50"/>
      <c r="X547" s="49"/>
      <c r="Y547" s="49"/>
      <c r="Z547" s="49"/>
      <c r="AA547" s="49"/>
      <c r="AB547" s="49"/>
      <c r="AC547" s="49"/>
      <c r="AD547" s="49"/>
      <c r="AE547" s="95"/>
      <c r="AM547" s="103"/>
      <c r="AT547" s="10"/>
    </row>
    <row r="548" spans="9:46" s="16" customFormat="1">
      <c r="I548" s="47"/>
      <c r="P548" s="48"/>
      <c r="Q548" s="48"/>
      <c r="R548" s="48"/>
      <c r="S548" s="49"/>
      <c r="T548" s="47"/>
      <c r="U548" s="50"/>
      <c r="V548" s="47"/>
      <c r="W548" s="50"/>
      <c r="X548" s="49"/>
      <c r="Y548" s="49"/>
      <c r="Z548" s="49"/>
      <c r="AA548" s="49"/>
      <c r="AB548" s="49"/>
      <c r="AC548" s="49"/>
      <c r="AD548" s="49"/>
      <c r="AE548" s="95"/>
      <c r="AM548" s="103"/>
      <c r="AT548" s="10"/>
    </row>
    <row r="549" spans="9:46" s="16" customFormat="1">
      <c r="I549" s="47"/>
      <c r="P549" s="48"/>
      <c r="Q549" s="48"/>
      <c r="R549" s="48"/>
      <c r="S549" s="49"/>
      <c r="T549" s="47"/>
      <c r="U549" s="50"/>
      <c r="V549" s="47"/>
      <c r="W549" s="50"/>
      <c r="X549" s="49"/>
      <c r="Y549" s="49"/>
      <c r="Z549" s="49"/>
      <c r="AA549" s="49"/>
      <c r="AB549" s="49"/>
      <c r="AC549" s="49"/>
      <c r="AD549" s="49"/>
      <c r="AE549" s="95"/>
      <c r="AM549" s="103"/>
      <c r="AT549" s="10"/>
    </row>
    <row r="550" spans="9:46" s="16" customFormat="1">
      <c r="I550" s="47"/>
      <c r="P550" s="48"/>
      <c r="Q550" s="48"/>
      <c r="R550" s="48"/>
      <c r="S550" s="49"/>
      <c r="T550" s="47"/>
      <c r="U550" s="50"/>
      <c r="V550" s="47"/>
      <c r="W550" s="50"/>
      <c r="X550" s="49"/>
      <c r="Y550" s="49"/>
      <c r="Z550" s="49"/>
      <c r="AA550" s="49"/>
      <c r="AB550" s="49"/>
      <c r="AC550" s="49"/>
      <c r="AD550" s="49"/>
      <c r="AE550" s="95"/>
      <c r="AM550" s="103"/>
      <c r="AT550" s="10"/>
    </row>
    <row r="551" spans="9:46" s="16" customFormat="1">
      <c r="I551" s="47"/>
      <c r="P551" s="48"/>
      <c r="Q551" s="48"/>
      <c r="R551" s="48"/>
      <c r="S551" s="49"/>
      <c r="T551" s="47"/>
      <c r="U551" s="50"/>
      <c r="V551" s="47"/>
      <c r="W551" s="50"/>
      <c r="X551" s="49"/>
      <c r="Y551" s="49"/>
      <c r="Z551" s="49"/>
      <c r="AA551" s="49"/>
      <c r="AB551" s="49"/>
      <c r="AC551" s="49"/>
      <c r="AD551" s="49"/>
      <c r="AE551" s="95"/>
      <c r="AM551" s="103"/>
      <c r="AT551" s="10"/>
    </row>
    <row r="552" spans="9:46" s="16" customFormat="1">
      <c r="I552" s="47"/>
      <c r="P552" s="48"/>
      <c r="Q552" s="48"/>
      <c r="R552" s="48"/>
      <c r="S552" s="49"/>
      <c r="T552" s="47"/>
      <c r="U552" s="50"/>
      <c r="V552" s="47"/>
      <c r="W552" s="50"/>
      <c r="X552" s="49"/>
      <c r="Y552" s="49"/>
      <c r="Z552" s="49"/>
      <c r="AA552" s="49"/>
      <c r="AB552" s="49"/>
      <c r="AC552" s="49"/>
      <c r="AD552" s="49"/>
      <c r="AE552" s="95"/>
      <c r="AM552" s="103"/>
      <c r="AT552" s="10"/>
    </row>
    <row r="553" spans="9:46" s="16" customFormat="1">
      <c r="I553" s="47"/>
      <c r="P553" s="48"/>
      <c r="Q553" s="48"/>
      <c r="R553" s="48"/>
      <c r="S553" s="49"/>
      <c r="T553" s="47"/>
      <c r="U553" s="50"/>
      <c r="V553" s="47"/>
      <c r="W553" s="50"/>
      <c r="X553" s="49"/>
      <c r="Y553" s="49"/>
      <c r="Z553" s="49"/>
      <c r="AA553" s="49"/>
      <c r="AB553" s="49"/>
      <c r="AC553" s="49"/>
      <c r="AD553" s="49"/>
      <c r="AE553" s="95"/>
      <c r="AM553" s="103"/>
      <c r="AT553" s="10"/>
    </row>
    <row r="554" spans="9:46" s="16" customFormat="1">
      <c r="I554" s="47"/>
      <c r="P554" s="48"/>
      <c r="Q554" s="48"/>
      <c r="R554" s="48"/>
      <c r="S554" s="49"/>
      <c r="T554" s="47"/>
      <c r="U554" s="50"/>
      <c r="V554" s="47"/>
      <c r="W554" s="50"/>
      <c r="X554" s="49"/>
      <c r="Y554" s="49"/>
      <c r="Z554" s="49"/>
      <c r="AA554" s="49"/>
      <c r="AB554" s="49"/>
      <c r="AC554" s="49"/>
      <c r="AD554" s="49"/>
      <c r="AE554" s="95"/>
      <c r="AM554" s="103"/>
      <c r="AT554" s="10"/>
    </row>
    <row r="555" spans="9:46" s="16" customFormat="1">
      <c r="I555" s="47"/>
      <c r="P555" s="48"/>
      <c r="Q555" s="48"/>
      <c r="R555" s="48"/>
      <c r="S555" s="49"/>
      <c r="T555" s="47"/>
      <c r="U555" s="50"/>
      <c r="V555" s="47"/>
      <c r="W555" s="50"/>
      <c r="X555" s="49"/>
      <c r="Y555" s="49"/>
      <c r="Z555" s="49"/>
      <c r="AA555" s="49"/>
      <c r="AB555" s="49"/>
      <c r="AC555" s="49"/>
      <c r="AD555" s="49"/>
      <c r="AE555" s="95"/>
      <c r="AM555" s="103"/>
      <c r="AT555" s="10"/>
    </row>
    <row r="556" spans="9:46" s="16" customFormat="1">
      <c r="I556" s="47"/>
      <c r="P556" s="48"/>
      <c r="Q556" s="48"/>
      <c r="R556" s="48"/>
      <c r="S556" s="49"/>
      <c r="T556" s="47"/>
      <c r="U556" s="50"/>
      <c r="V556" s="47"/>
      <c r="W556" s="50"/>
      <c r="X556" s="49"/>
      <c r="Y556" s="49"/>
      <c r="Z556" s="49"/>
      <c r="AA556" s="49"/>
      <c r="AB556" s="49"/>
      <c r="AC556" s="49"/>
      <c r="AD556" s="49"/>
      <c r="AE556" s="95"/>
      <c r="AM556" s="103"/>
      <c r="AT556" s="10"/>
    </row>
    <row r="557" spans="9:46" s="16" customFormat="1">
      <c r="I557" s="47"/>
      <c r="P557" s="48"/>
      <c r="Q557" s="48"/>
      <c r="R557" s="48"/>
      <c r="S557" s="49"/>
      <c r="T557" s="47"/>
      <c r="U557" s="50"/>
      <c r="V557" s="47"/>
      <c r="W557" s="50"/>
      <c r="X557" s="49"/>
      <c r="Y557" s="49"/>
      <c r="Z557" s="49"/>
      <c r="AA557" s="49"/>
      <c r="AB557" s="49"/>
      <c r="AC557" s="49"/>
      <c r="AD557" s="49"/>
      <c r="AE557" s="95"/>
      <c r="AM557" s="103"/>
      <c r="AT557" s="10"/>
    </row>
    <row r="558" spans="9:46" s="16" customFormat="1">
      <c r="I558" s="47"/>
      <c r="P558" s="48"/>
      <c r="Q558" s="48"/>
      <c r="R558" s="48"/>
      <c r="S558" s="49"/>
      <c r="T558" s="47"/>
      <c r="U558" s="50"/>
      <c r="V558" s="47"/>
      <c r="W558" s="50"/>
      <c r="X558" s="49"/>
      <c r="Y558" s="49"/>
      <c r="Z558" s="49"/>
      <c r="AA558" s="49"/>
      <c r="AB558" s="49"/>
      <c r="AC558" s="49"/>
      <c r="AD558" s="49"/>
      <c r="AE558" s="95"/>
      <c r="AM558" s="103"/>
      <c r="AT558" s="10"/>
    </row>
    <row r="559" spans="9:46" s="16" customFormat="1">
      <c r="I559" s="47"/>
      <c r="P559" s="48"/>
      <c r="Q559" s="48"/>
      <c r="R559" s="48"/>
      <c r="S559" s="49"/>
      <c r="T559" s="47"/>
      <c r="U559" s="50"/>
      <c r="V559" s="47"/>
      <c r="W559" s="50"/>
      <c r="X559" s="49"/>
      <c r="Y559" s="49"/>
      <c r="Z559" s="49"/>
      <c r="AA559" s="49"/>
      <c r="AB559" s="49"/>
      <c r="AC559" s="49"/>
      <c r="AD559" s="49"/>
      <c r="AE559" s="95"/>
      <c r="AM559" s="103"/>
      <c r="AT559" s="10"/>
    </row>
    <row r="560" spans="9:46" s="16" customFormat="1">
      <c r="I560" s="47"/>
      <c r="P560" s="48"/>
      <c r="Q560" s="48"/>
      <c r="R560" s="48"/>
      <c r="S560" s="49"/>
      <c r="T560" s="47"/>
      <c r="U560" s="50"/>
      <c r="V560" s="47"/>
      <c r="W560" s="50"/>
      <c r="X560" s="49"/>
      <c r="Y560" s="49"/>
      <c r="Z560" s="49"/>
      <c r="AA560" s="49"/>
      <c r="AB560" s="49"/>
      <c r="AC560" s="49"/>
      <c r="AD560" s="49"/>
      <c r="AE560" s="95"/>
      <c r="AM560" s="103"/>
      <c r="AT560" s="10"/>
    </row>
    <row r="561" spans="9:46" s="16" customFormat="1">
      <c r="I561" s="47"/>
      <c r="P561" s="48"/>
      <c r="Q561" s="48"/>
      <c r="R561" s="48"/>
      <c r="S561" s="49"/>
      <c r="T561" s="47"/>
      <c r="U561" s="50"/>
      <c r="V561" s="47"/>
      <c r="W561" s="50"/>
      <c r="X561" s="49"/>
      <c r="Y561" s="49"/>
      <c r="Z561" s="49"/>
      <c r="AA561" s="49"/>
      <c r="AB561" s="49"/>
      <c r="AC561" s="49"/>
      <c r="AD561" s="49"/>
      <c r="AE561" s="95"/>
      <c r="AM561" s="103"/>
      <c r="AT561" s="10"/>
    </row>
    <row r="562" spans="9:46" s="16" customFormat="1">
      <c r="I562" s="47"/>
      <c r="P562" s="48"/>
      <c r="Q562" s="48"/>
      <c r="R562" s="48"/>
      <c r="S562" s="49"/>
      <c r="T562" s="47"/>
      <c r="U562" s="50"/>
      <c r="V562" s="47"/>
      <c r="W562" s="50"/>
      <c r="X562" s="49"/>
      <c r="Y562" s="49"/>
      <c r="Z562" s="49"/>
      <c r="AA562" s="49"/>
      <c r="AB562" s="49"/>
      <c r="AC562" s="49"/>
      <c r="AD562" s="49"/>
      <c r="AE562" s="95"/>
      <c r="AM562" s="103"/>
      <c r="AT562" s="10"/>
    </row>
    <row r="563" spans="9:46" s="16" customFormat="1">
      <c r="I563" s="47"/>
      <c r="P563" s="48"/>
      <c r="Q563" s="48"/>
      <c r="R563" s="48"/>
      <c r="S563" s="49"/>
      <c r="T563" s="47"/>
      <c r="U563" s="50"/>
      <c r="V563" s="47"/>
      <c r="W563" s="50"/>
      <c r="X563" s="49"/>
      <c r="Y563" s="49"/>
      <c r="Z563" s="49"/>
      <c r="AA563" s="49"/>
      <c r="AB563" s="49"/>
      <c r="AC563" s="49"/>
      <c r="AD563" s="49"/>
      <c r="AE563" s="95"/>
      <c r="AM563" s="103"/>
      <c r="AT563" s="10"/>
    </row>
    <row r="564" spans="9:46" s="16" customFormat="1">
      <c r="I564" s="47"/>
      <c r="P564" s="48"/>
      <c r="Q564" s="48"/>
      <c r="R564" s="48"/>
      <c r="S564" s="49"/>
      <c r="T564" s="47"/>
      <c r="U564" s="50"/>
      <c r="V564" s="47"/>
      <c r="W564" s="50"/>
      <c r="X564" s="49"/>
      <c r="Y564" s="49"/>
      <c r="Z564" s="49"/>
      <c r="AA564" s="49"/>
      <c r="AB564" s="49"/>
      <c r="AC564" s="49"/>
      <c r="AD564" s="49"/>
      <c r="AE564" s="95"/>
      <c r="AM564" s="103"/>
      <c r="AT564" s="10"/>
    </row>
    <row r="565" spans="9:46" s="16" customFormat="1">
      <c r="I565" s="47"/>
      <c r="P565" s="48"/>
      <c r="Q565" s="48"/>
      <c r="R565" s="48"/>
      <c r="S565" s="49"/>
      <c r="T565" s="47"/>
      <c r="U565" s="50"/>
      <c r="V565" s="47"/>
      <c r="W565" s="50"/>
      <c r="X565" s="49"/>
      <c r="Y565" s="49"/>
      <c r="Z565" s="49"/>
      <c r="AA565" s="49"/>
      <c r="AB565" s="49"/>
      <c r="AC565" s="49"/>
      <c r="AD565" s="49"/>
      <c r="AE565" s="95"/>
      <c r="AM565" s="103"/>
      <c r="AT565" s="10"/>
    </row>
    <row r="566" spans="9:46" s="16" customFormat="1">
      <c r="I566" s="47"/>
      <c r="P566" s="48"/>
      <c r="Q566" s="48"/>
      <c r="R566" s="48"/>
      <c r="S566" s="49"/>
      <c r="T566" s="47"/>
      <c r="U566" s="50"/>
      <c r="V566" s="47"/>
      <c r="W566" s="50"/>
      <c r="X566" s="49"/>
      <c r="Y566" s="49"/>
      <c r="Z566" s="49"/>
      <c r="AA566" s="49"/>
      <c r="AB566" s="49"/>
      <c r="AC566" s="49"/>
      <c r="AD566" s="49"/>
      <c r="AE566" s="95"/>
      <c r="AM566" s="103"/>
      <c r="AT566" s="10"/>
    </row>
    <row r="567" spans="9:46" s="16" customFormat="1">
      <c r="I567" s="47"/>
      <c r="P567" s="48"/>
      <c r="Q567" s="48"/>
      <c r="R567" s="48"/>
      <c r="S567" s="49"/>
      <c r="T567" s="47"/>
      <c r="U567" s="50"/>
      <c r="V567" s="47"/>
      <c r="W567" s="50"/>
      <c r="X567" s="49"/>
      <c r="Y567" s="49"/>
      <c r="Z567" s="49"/>
      <c r="AA567" s="49"/>
      <c r="AB567" s="49"/>
      <c r="AC567" s="49"/>
      <c r="AD567" s="49"/>
      <c r="AE567" s="95"/>
      <c r="AM567" s="103"/>
      <c r="AT567" s="10"/>
    </row>
    <row r="568" spans="9:46" s="16" customFormat="1">
      <c r="I568" s="47"/>
      <c r="P568" s="48"/>
      <c r="Q568" s="48"/>
      <c r="R568" s="48"/>
      <c r="S568" s="49"/>
      <c r="T568" s="47"/>
      <c r="U568" s="50"/>
      <c r="V568" s="47"/>
      <c r="W568" s="50"/>
      <c r="X568" s="49"/>
      <c r="Y568" s="49"/>
      <c r="Z568" s="49"/>
      <c r="AA568" s="49"/>
      <c r="AB568" s="49"/>
      <c r="AC568" s="49"/>
      <c r="AD568" s="49"/>
      <c r="AE568" s="95"/>
      <c r="AM568" s="103"/>
      <c r="AT568" s="10"/>
    </row>
    <row r="569" spans="9:46" s="16" customFormat="1">
      <c r="I569" s="47"/>
      <c r="P569" s="48"/>
      <c r="Q569" s="48"/>
      <c r="R569" s="48"/>
      <c r="S569" s="49"/>
      <c r="T569" s="47"/>
      <c r="U569" s="50"/>
      <c r="V569" s="47"/>
      <c r="W569" s="50"/>
      <c r="X569" s="49"/>
      <c r="Y569" s="49"/>
      <c r="Z569" s="49"/>
      <c r="AA569" s="49"/>
      <c r="AB569" s="49"/>
      <c r="AC569" s="49"/>
      <c r="AD569" s="49"/>
      <c r="AE569" s="95"/>
      <c r="AM569" s="103"/>
      <c r="AT569" s="10"/>
    </row>
    <row r="570" spans="9:46" s="16" customFormat="1">
      <c r="I570" s="47"/>
      <c r="P570" s="48"/>
      <c r="Q570" s="48"/>
      <c r="R570" s="48"/>
      <c r="S570" s="49"/>
      <c r="T570" s="47"/>
      <c r="U570" s="50"/>
      <c r="V570" s="47"/>
      <c r="W570" s="50"/>
      <c r="X570" s="49"/>
      <c r="Y570" s="49"/>
      <c r="Z570" s="49"/>
      <c r="AA570" s="49"/>
      <c r="AB570" s="49"/>
      <c r="AC570" s="49"/>
      <c r="AD570" s="49"/>
      <c r="AE570" s="95"/>
      <c r="AM570" s="103"/>
      <c r="AT570" s="10"/>
    </row>
    <row r="571" spans="9:46" s="16" customFormat="1">
      <c r="I571" s="47"/>
      <c r="P571" s="48"/>
      <c r="Q571" s="48"/>
      <c r="R571" s="48"/>
      <c r="S571" s="49"/>
      <c r="T571" s="47"/>
      <c r="U571" s="50"/>
      <c r="V571" s="47"/>
      <c r="W571" s="50"/>
      <c r="X571" s="49"/>
      <c r="Y571" s="49"/>
      <c r="Z571" s="49"/>
      <c r="AA571" s="49"/>
      <c r="AB571" s="49"/>
      <c r="AC571" s="49"/>
      <c r="AD571" s="49"/>
      <c r="AE571" s="95"/>
      <c r="AM571" s="103"/>
      <c r="AT571" s="10"/>
    </row>
    <row r="572" spans="9:46" s="16" customFormat="1">
      <c r="I572" s="47"/>
      <c r="P572" s="48"/>
      <c r="Q572" s="48"/>
      <c r="R572" s="48"/>
      <c r="S572" s="49"/>
      <c r="T572" s="47"/>
      <c r="U572" s="50"/>
      <c r="V572" s="47"/>
      <c r="W572" s="50"/>
      <c r="X572" s="49"/>
      <c r="Y572" s="49"/>
      <c r="Z572" s="49"/>
      <c r="AA572" s="49"/>
      <c r="AB572" s="49"/>
      <c r="AC572" s="49"/>
      <c r="AD572" s="49"/>
      <c r="AE572" s="95"/>
      <c r="AM572" s="103"/>
      <c r="AT572" s="10"/>
    </row>
    <row r="573" spans="9:46" s="16" customFormat="1">
      <c r="I573" s="47"/>
      <c r="P573" s="48"/>
      <c r="Q573" s="48"/>
      <c r="R573" s="48"/>
      <c r="S573" s="49"/>
      <c r="T573" s="47"/>
      <c r="U573" s="50"/>
      <c r="V573" s="47"/>
      <c r="W573" s="50"/>
      <c r="X573" s="49"/>
      <c r="Y573" s="49"/>
      <c r="Z573" s="49"/>
      <c r="AA573" s="49"/>
      <c r="AB573" s="49"/>
      <c r="AC573" s="49"/>
      <c r="AD573" s="49"/>
      <c r="AE573" s="95"/>
      <c r="AM573" s="103"/>
      <c r="AT573" s="10"/>
    </row>
    <row r="574" spans="9:46" s="16" customFormat="1">
      <c r="I574" s="47"/>
      <c r="P574" s="48"/>
      <c r="Q574" s="48"/>
      <c r="R574" s="48"/>
      <c r="S574" s="49"/>
      <c r="T574" s="47"/>
      <c r="U574" s="50"/>
      <c r="V574" s="47"/>
      <c r="W574" s="50"/>
      <c r="X574" s="49"/>
      <c r="Y574" s="49"/>
      <c r="Z574" s="49"/>
      <c r="AA574" s="49"/>
      <c r="AB574" s="49"/>
      <c r="AC574" s="49"/>
      <c r="AD574" s="49"/>
      <c r="AE574" s="95"/>
      <c r="AM574" s="103"/>
      <c r="AT574" s="10"/>
    </row>
    <row r="575" spans="9:46" s="16" customFormat="1">
      <c r="I575" s="47"/>
      <c r="P575" s="48"/>
      <c r="Q575" s="48"/>
      <c r="R575" s="48"/>
      <c r="S575" s="49"/>
      <c r="T575" s="47"/>
      <c r="U575" s="50"/>
      <c r="V575" s="47"/>
      <c r="W575" s="50"/>
      <c r="X575" s="49"/>
      <c r="Y575" s="49"/>
      <c r="Z575" s="49"/>
      <c r="AA575" s="49"/>
      <c r="AB575" s="49"/>
      <c r="AC575" s="49"/>
      <c r="AD575" s="49"/>
      <c r="AE575" s="95"/>
      <c r="AM575" s="103"/>
      <c r="AT575" s="10"/>
    </row>
    <row r="576" spans="9:46" s="16" customFormat="1">
      <c r="I576" s="47"/>
      <c r="P576" s="48"/>
      <c r="Q576" s="48"/>
      <c r="R576" s="48"/>
      <c r="S576" s="49"/>
      <c r="T576" s="47"/>
      <c r="U576" s="50"/>
      <c r="V576" s="47"/>
      <c r="W576" s="50"/>
      <c r="X576" s="49"/>
      <c r="Y576" s="49"/>
      <c r="Z576" s="49"/>
      <c r="AA576" s="49"/>
      <c r="AB576" s="49"/>
      <c r="AC576" s="49"/>
      <c r="AD576" s="49"/>
      <c r="AE576" s="95"/>
      <c r="AM576" s="103"/>
      <c r="AT576" s="10"/>
    </row>
    <row r="577" spans="9:46" s="16" customFormat="1">
      <c r="I577" s="47"/>
      <c r="P577" s="48"/>
      <c r="Q577" s="48"/>
      <c r="R577" s="48"/>
      <c r="S577" s="49"/>
      <c r="T577" s="47"/>
      <c r="U577" s="50"/>
      <c r="V577" s="47"/>
      <c r="W577" s="50"/>
      <c r="X577" s="49"/>
      <c r="Y577" s="49"/>
      <c r="Z577" s="49"/>
      <c r="AA577" s="49"/>
      <c r="AB577" s="49"/>
      <c r="AC577" s="49"/>
      <c r="AD577" s="49"/>
      <c r="AE577" s="95"/>
      <c r="AM577" s="103"/>
      <c r="AT577" s="10"/>
    </row>
    <row r="578" spans="9:46" s="16" customFormat="1">
      <c r="I578" s="47"/>
      <c r="P578" s="48"/>
      <c r="Q578" s="48"/>
      <c r="R578" s="48"/>
      <c r="S578" s="49"/>
      <c r="T578" s="47"/>
      <c r="U578" s="50"/>
      <c r="V578" s="47"/>
      <c r="W578" s="50"/>
      <c r="X578" s="49"/>
      <c r="Y578" s="49"/>
      <c r="Z578" s="49"/>
      <c r="AA578" s="49"/>
      <c r="AB578" s="49"/>
      <c r="AC578" s="49"/>
      <c r="AD578" s="49"/>
      <c r="AE578" s="95"/>
      <c r="AM578" s="103"/>
      <c r="AT578" s="10"/>
    </row>
    <row r="579" spans="9:46" s="16" customFormat="1">
      <c r="I579" s="47"/>
      <c r="P579" s="48"/>
      <c r="Q579" s="48"/>
      <c r="R579" s="48"/>
      <c r="S579" s="49"/>
      <c r="T579" s="47"/>
      <c r="U579" s="50"/>
      <c r="V579" s="47"/>
      <c r="W579" s="50"/>
      <c r="X579" s="49"/>
      <c r="Y579" s="49"/>
      <c r="Z579" s="49"/>
      <c r="AA579" s="49"/>
      <c r="AB579" s="49"/>
      <c r="AC579" s="49"/>
      <c r="AD579" s="49"/>
      <c r="AE579" s="95"/>
      <c r="AM579" s="103"/>
      <c r="AT579" s="10"/>
    </row>
    <row r="580" spans="9:46" s="16" customFormat="1">
      <c r="I580" s="47"/>
      <c r="P580" s="48"/>
      <c r="Q580" s="48"/>
      <c r="R580" s="48"/>
      <c r="S580" s="49"/>
      <c r="T580" s="47"/>
      <c r="U580" s="50"/>
      <c r="V580" s="47"/>
      <c r="W580" s="50"/>
      <c r="X580" s="49"/>
      <c r="Y580" s="49"/>
      <c r="Z580" s="49"/>
      <c r="AA580" s="49"/>
      <c r="AB580" s="49"/>
      <c r="AC580" s="49"/>
      <c r="AD580" s="49"/>
      <c r="AE580" s="95"/>
      <c r="AM580" s="103"/>
      <c r="AT580" s="10"/>
    </row>
    <row r="581" spans="9:46" s="16" customFormat="1">
      <c r="I581" s="47"/>
      <c r="P581" s="48"/>
      <c r="Q581" s="48"/>
      <c r="R581" s="48"/>
      <c r="S581" s="49"/>
      <c r="T581" s="47"/>
      <c r="U581" s="50"/>
      <c r="V581" s="47"/>
      <c r="W581" s="50"/>
      <c r="X581" s="49"/>
      <c r="Y581" s="49"/>
      <c r="Z581" s="49"/>
      <c r="AA581" s="49"/>
      <c r="AB581" s="49"/>
      <c r="AC581" s="49"/>
      <c r="AD581" s="49"/>
      <c r="AE581" s="95"/>
      <c r="AM581" s="103"/>
      <c r="AT581" s="10"/>
    </row>
    <row r="582" spans="9:46" s="16" customFormat="1">
      <c r="I582" s="47"/>
      <c r="P582" s="48"/>
      <c r="Q582" s="48"/>
      <c r="R582" s="48"/>
      <c r="S582" s="49"/>
      <c r="T582" s="47"/>
      <c r="U582" s="50"/>
      <c r="V582" s="47"/>
      <c r="W582" s="50"/>
      <c r="X582" s="49"/>
      <c r="Y582" s="49"/>
      <c r="Z582" s="49"/>
      <c r="AA582" s="49"/>
      <c r="AB582" s="49"/>
      <c r="AC582" s="49"/>
      <c r="AD582" s="49"/>
      <c r="AE582" s="95"/>
      <c r="AM582" s="103"/>
      <c r="AT582" s="10"/>
    </row>
    <row r="583" spans="9:46" s="16" customFormat="1">
      <c r="I583" s="47"/>
      <c r="P583" s="48"/>
      <c r="Q583" s="48"/>
      <c r="R583" s="48"/>
      <c r="S583" s="49"/>
      <c r="T583" s="47"/>
      <c r="U583" s="50"/>
      <c r="V583" s="47"/>
      <c r="W583" s="50"/>
      <c r="X583" s="49"/>
      <c r="Y583" s="49"/>
      <c r="Z583" s="49"/>
      <c r="AA583" s="49"/>
      <c r="AB583" s="49"/>
      <c r="AC583" s="49"/>
      <c r="AD583" s="49"/>
      <c r="AE583" s="95"/>
      <c r="AM583" s="103"/>
      <c r="AT583" s="10"/>
    </row>
    <row r="584" spans="9:46" s="16" customFormat="1">
      <c r="I584" s="47"/>
      <c r="P584" s="48"/>
      <c r="Q584" s="48"/>
      <c r="R584" s="48"/>
      <c r="S584" s="49"/>
      <c r="T584" s="47"/>
      <c r="U584" s="50"/>
      <c r="V584" s="47"/>
      <c r="W584" s="50"/>
      <c r="X584" s="49"/>
      <c r="Y584" s="49"/>
      <c r="Z584" s="49"/>
      <c r="AA584" s="49"/>
      <c r="AB584" s="49"/>
      <c r="AC584" s="49"/>
      <c r="AD584" s="49"/>
      <c r="AE584" s="95"/>
      <c r="AM584" s="103"/>
      <c r="AT584" s="10"/>
    </row>
    <row r="585" spans="9:46" s="16" customFormat="1">
      <c r="I585" s="47"/>
      <c r="P585" s="48"/>
      <c r="Q585" s="48"/>
      <c r="R585" s="48"/>
      <c r="S585" s="49"/>
      <c r="T585" s="47"/>
      <c r="U585" s="50"/>
      <c r="V585" s="47"/>
      <c r="W585" s="50"/>
      <c r="X585" s="49"/>
      <c r="Y585" s="49"/>
      <c r="Z585" s="49"/>
      <c r="AA585" s="49"/>
      <c r="AB585" s="49"/>
      <c r="AC585" s="49"/>
      <c r="AD585" s="49"/>
      <c r="AE585" s="95"/>
      <c r="AM585" s="103"/>
      <c r="AT585" s="10"/>
    </row>
    <row r="586" spans="9:46" s="16" customFormat="1">
      <c r="I586" s="47"/>
      <c r="P586" s="48"/>
      <c r="Q586" s="48"/>
      <c r="R586" s="48"/>
      <c r="S586" s="49"/>
      <c r="T586" s="47"/>
      <c r="U586" s="50"/>
      <c r="V586" s="47"/>
      <c r="W586" s="50"/>
      <c r="X586" s="49"/>
      <c r="Y586" s="49"/>
      <c r="Z586" s="49"/>
      <c r="AA586" s="49"/>
      <c r="AB586" s="49"/>
      <c r="AC586" s="49"/>
      <c r="AD586" s="49"/>
      <c r="AE586" s="95"/>
      <c r="AM586" s="103"/>
      <c r="AT586" s="10"/>
    </row>
    <row r="587" spans="9:46" s="16" customFormat="1">
      <c r="I587" s="47"/>
      <c r="P587" s="48"/>
      <c r="Q587" s="48"/>
      <c r="R587" s="48"/>
      <c r="S587" s="49"/>
      <c r="T587" s="47"/>
      <c r="U587" s="50"/>
      <c r="V587" s="47"/>
      <c r="W587" s="50"/>
      <c r="X587" s="49"/>
      <c r="Y587" s="49"/>
      <c r="Z587" s="49"/>
      <c r="AA587" s="49"/>
      <c r="AB587" s="49"/>
      <c r="AC587" s="49"/>
      <c r="AD587" s="49"/>
      <c r="AE587" s="95"/>
      <c r="AM587" s="103"/>
      <c r="AT587" s="10"/>
    </row>
    <row r="588" spans="9:46" s="16" customFormat="1">
      <c r="I588" s="47"/>
      <c r="P588" s="48"/>
      <c r="Q588" s="48"/>
      <c r="R588" s="48"/>
      <c r="S588" s="49"/>
      <c r="T588" s="47"/>
      <c r="U588" s="50"/>
      <c r="V588" s="47"/>
      <c r="W588" s="50"/>
      <c r="X588" s="49"/>
      <c r="Y588" s="49"/>
      <c r="Z588" s="49"/>
      <c r="AA588" s="49"/>
      <c r="AB588" s="49"/>
      <c r="AC588" s="49"/>
      <c r="AD588" s="49"/>
      <c r="AE588" s="95"/>
      <c r="AM588" s="103"/>
      <c r="AT588" s="10"/>
    </row>
    <row r="589" spans="9:46" s="16" customFormat="1">
      <c r="I589" s="47"/>
      <c r="P589" s="48"/>
      <c r="Q589" s="48"/>
      <c r="R589" s="48"/>
      <c r="S589" s="49"/>
      <c r="T589" s="47"/>
      <c r="U589" s="50"/>
      <c r="V589" s="47"/>
      <c r="W589" s="50"/>
      <c r="X589" s="49"/>
      <c r="Y589" s="49"/>
      <c r="Z589" s="49"/>
      <c r="AA589" s="49"/>
      <c r="AB589" s="49"/>
      <c r="AC589" s="49"/>
      <c r="AD589" s="49"/>
      <c r="AE589" s="95"/>
      <c r="AM589" s="103"/>
      <c r="AT589" s="10"/>
    </row>
    <row r="590" spans="9:46" s="16" customFormat="1">
      <c r="I590" s="47"/>
      <c r="P590" s="48"/>
      <c r="Q590" s="48"/>
      <c r="R590" s="48"/>
      <c r="S590" s="49"/>
      <c r="T590" s="47"/>
      <c r="U590" s="50"/>
      <c r="V590" s="47"/>
      <c r="W590" s="50"/>
      <c r="X590" s="49"/>
      <c r="Y590" s="49"/>
      <c r="Z590" s="49"/>
      <c r="AA590" s="49"/>
      <c r="AB590" s="49"/>
      <c r="AC590" s="49"/>
      <c r="AD590" s="49"/>
      <c r="AE590" s="95"/>
      <c r="AM590" s="103"/>
      <c r="AT590" s="10"/>
    </row>
    <row r="591" spans="9:46" s="16" customFormat="1">
      <c r="I591" s="47"/>
      <c r="P591" s="48"/>
      <c r="Q591" s="48"/>
      <c r="R591" s="48"/>
      <c r="S591" s="49"/>
      <c r="T591" s="47"/>
      <c r="U591" s="50"/>
      <c r="V591" s="47"/>
      <c r="W591" s="50"/>
      <c r="X591" s="49"/>
      <c r="Y591" s="49"/>
      <c r="Z591" s="49"/>
      <c r="AA591" s="49"/>
      <c r="AB591" s="49"/>
      <c r="AC591" s="49"/>
      <c r="AD591" s="49"/>
      <c r="AE591" s="95"/>
      <c r="AM591" s="103"/>
      <c r="AT591" s="10"/>
    </row>
    <row r="592" spans="9:46" s="16" customFormat="1">
      <c r="I592" s="47"/>
      <c r="P592" s="48"/>
      <c r="Q592" s="48"/>
      <c r="R592" s="48"/>
      <c r="S592" s="49"/>
      <c r="T592" s="47"/>
      <c r="U592" s="50"/>
      <c r="V592" s="47"/>
      <c r="W592" s="50"/>
      <c r="X592" s="49"/>
      <c r="Y592" s="49"/>
      <c r="Z592" s="49"/>
      <c r="AA592" s="49"/>
      <c r="AB592" s="49"/>
      <c r="AC592" s="49"/>
      <c r="AD592" s="49"/>
      <c r="AE592" s="95"/>
      <c r="AM592" s="103"/>
      <c r="AT592" s="10"/>
    </row>
    <row r="593" spans="9:46" s="16" customFormat="1">
      <c r="I593" s="47"/>
      <c r="P593" s="48"/>
      <c r="Q593" s="48"/>
      <c r="R593" s="48"/>
      <c r="S593" s="49"/>
      <c r="T593" s="47"/>
      <c r="U593" s="50"/>
      <c r="V593" s="47"/>
      <c r="W593" s="50"/>
      <c r="X593" s="49"/>
      <c r="Y593" s="49"/>
      <c r="Z593" s="49"/>
      <c r="AA593" s="49"/>
      <c r="AB593" s="49"/>
      <c r="AC593" s="49"/>
      <c r="AD593" s="49"/>
      <c r="AE593" s="95"/>
      <c r="AM593" s="103"/>
      <c r="AT593" s="10"/>
    </row>
    <row r="594" spans="9:46" s="16" customFormat="1">
      <c r="I594" s="47"/>
      <c r="P594" s="48"/>
      <c r="Q594" s="48"/>
      <c r="R594" s="48"/>
      <c r="S594" s="49"/>
      <c r="T594" s="47"/>
      <c r="U594" s="50"/>
      <c r="V594" s="47"/>
      <c r="W594" s="50"/>
      <c r="X594" s="49"/>
      <c r="Y594" s="49"/>
      <c r="Z594" s="49"/>
      <c r="AA594" s="49"/>
      <c r="AB594" s="49"/>
      <c r="AC594" s="49"/>
      <c r="AD594" s="49"/>
      <c r="AE594" s="95"/>
      <c r="AM594" s="103"/>
      <c r="AT594" s="10"/>
    </row>
    <row r="595" spans="9:46" s="16" customFormat="1">
      <c r="I595" s="47"/>
      <c r="P595" s="48"/>
      <c r="Q595" s="48"/>
      <c r="R595" s="48"/>
      <c r="S595" s="49"/>
      <c r="T595" s="47"/>
      <c r="U595" s="50"/>
      <c r="V595" s="47"/>
      <c r="W595" s="50"/>
      <c r="X595" s="49"/>
      <c r="Y595" s="49"/>
      <c r="Z595" s="49"/>
      <c r="AA595" s="49"/>
      <c r="AB595" s="49"/>
      <c r="AC595" s="49"/>
      <c r="AD595" s="49"/>
      <c r="AE595" s="95"/>
      <c r="AM595" s="103"/>
      <c r="AT595" s="10"/>
    </row>
    <row r="596" spans="9:46" s="16" customFormat="1">
      <c r="I596" s="47"/>
      <c r="P596" s="48"/>
      <c r="Q596" s="48"/>
      <c r="R596" s="48"/>
      <c r="S596" s="49"/>
      <c r="T596" s="47"/>
      <c r="U596" s="50"/>
      <c r="V596" s="47"/>
      <c r="W596" s="50"/>
      <c r="X596" s="49"/>
      <c r="Y596" s="49"/>
      <c r="Z596" s="49"/>
      <c r="AA596" s="49"/>
      <c r="AB596" s="49"/>
      <c r="AC596" s="49"/>
      <c r="AD596" s="49"/>
      <c r="AE596" s="95"/>
      <c r="AM596" s="103"/>
      <c r="AT596" s="10"/>
    </row>
    <row r="597" spans="9:46" s="16" customFormat="1">
      <c r="I597" s="47"/>
      <c r="P597" s="48"/>
      <c r="Q597" s="48"/>
      <c r="R597" s="48"/>
      <c r="S597" s="49"/>
      <c r="T597" s="47"/>
      <c r="U597" s="50"/>
      <c r="V597" s="47"/>
      <c r="W597" s="50"/>
      <c r="X597" s="49"/>
      <c r="Y597" s="49"/>
      <c r="Z597" s="49"/>
      <c r="AA597" s="49"/>
      <c r="AB597" s="49"/>
      <c r="AC597" s="49"/>
      <c r="AD597" s="49"/>
      <c r="AE597" s="95"/>
      <c r="AM597" s="103"/>
      <c r="AT597" s="10"/>
    </row>
    <row r="598" spans="9:46" s="16" customFormat="1">
      <c r="I598" s="47"/>
      <c r="P598" s="48"/>
      <c r="Q598" s="48"/>
      <c r="R598" s="48"/>
      <c r="S598" s="49"/>
      <c r="T598" s="47"/>
      <c r="U598" s="50"/>
      <c r="V598" s="47"/>
      <c r="W598" s="50"/>
      <c r="X598" s="49"/>
      <c r="Y598" s="49"/>
      <c r="Z598" s="49"/>
      <c r="AA598" s="49"/>
      <c r="AB598" s="49"/>
      <c r="AC598" s="49"/>
      <c r="AD598" s="49"/>
      <c r="AE598" s="95"/>
      <c r="AM598" s="103"/>
      <c r="AT598" s="10"/>
    </row>
    <row r="599" spans="9:46" s="16" customFormat="1">
      <c r="I599" s="47"/>
      <c r="P599" s="48"/>
      <c r="Q599" s="48"/>
      <c r="R599" s="48"/>
      <c r="S599" s="49"/>
      <c r="T599" s="47"/>
      <c r="U599" s="50"/>
      <c r="V599" s="47"/>
      <c r="W599" s="50"/>
      <c r="X599" s="49"/>
      <c r="Y599" s="49"/>
      <c r="Z599" s="49"/>
      <c r="AA599" s="49"/>
      <c r="AB599" s="49"/>
      <c r="AC599" s="49"/>
      <c r="AD599" s="49"/>
      <c r="AE599" s="95"/>
      <c r="AM599" s="103"/>
      <c r="AT599" s="10"/>
    </row>
    <row r="600" spans="9:46" s="16" customFormat="1">
      <c r="I600" s="47"/>
      <c r="P600" s="48"/>
      <c r="Q600" s="48"/>
      <c r="R600" s="48"/>
      <c r="S600" s="49"/>
      <c r="T600" s="47"/>
      <c r="U600" s="50"/>
      <c r="V600" s="47"/>
      <c r="W600" s="50"/>
      <c r="X600" s="49"/>
      <c r="Y600" s="49"/>
      <c r="Z600" s="49"/>
      <c r="AA600" s="49"/>
      <c r="AB600" s="49"/>
      <c r="AC600" s="49"/>
      <c r="AD600" s="49"/>
      <c r="AE600" s="95"/>
      <c r="AM600" s="103"/>
      <c r="AT600" s="10"/>
    </row>
    <row r="601" spans="9:46" s="16" customFormat="1">
      <c r="I601" s="47"/>
      <c r="P601" s="48"/>
      <c r="Q601" s="48"/>
      <c r="R601" s="48"/>
      <c r="S601" s="49"/>
      <c r="T601" s="47"/>
      <c r="U601" s="50"/>
      <c r="V601" s="47"/>
      <c r="W601" s="50"/>
      <c r="X601" s="49"/>
      <c r="Y601" s="49"/>
      <c r="Z601" s="49"/>
      <c r="AA601" s="49"/>
      <c r="AB601" s="49"/>
      <c r="AC601" s="49"/>
      <c r="AD601" s="49"/>
      <c r="AE601" s="95"/>
      <c r="AM601" s="103"/>
      <c r="AT601" s="10"/>
    </row>
    <row r="602" spans="9:46" s="16" customFormat="1">
      <c r="I602" s="47"/>
      <c r="P602" s="48"/>
      <c r="Q602" s="48"/>
      <c r="R602" s="48"/>
      <c r="S602" s="49"/>
      <c r="T602" s="47"/>
      <c r="U602" s="50"/>
      <c r="V602" s="47"/>
      <c r="W602" s="50"/>
      <c r="X602" s="49"/>
      <c r="Y602" s="49"/>
      <c r="Z602" s="49"/>
      <c r="AA602" s="49"/>
      <c r="AB602" s="49"/>
      <c r="AC602" s="49"/>
      <c r="AD602" s="49"/>
      <c r="AE602" s="95"/>
      <c r="AM602" s="103"/>
      <c r="AT602" s="10"/>
    </row>
    <row r="603" spans="9:46" s="16" customFormat="1">
      <c r="I603" s="47"/>
      <c r="P603" s="48"/>
      <c r="Q603" s="48"/>
      <c r="R603" s="48"/>
      <c r="S603" s="49"/>
      <c r="T603" s="47"/>
      <c r="U603" s="50"/>
      <c r="V603" s="47"/>
      <c r="W603" s="50"/>
      <c r="X603" s="49"/>
      <c r="Y603" s="49"/>
      <c r="Z603" s="49"/>
      <c r="AA603" s="49"/>
      <c r="AB603" s="49"/>
      <c r="AC603" s="49"/>
      <c r="AD603" s="49"/>
      <c r="AE603" s="95"/>
      <c r="AM603" s="103"/>
      <c r="AT603" s="10"/>
    </row>
    <row r="604" spans="9:46" s="16" customFormat="1">
      <c r="I604" s="47"/>
      <c r="P604" s="48"/>
      <c r="Q604" s="48"/>
      <c r="R604" s="48"/>
      <c r="S604" s="49"/>
      <c r="T604" s="47"/>
      <c r="U604" s="50"/>
      <c r="V604" s="47"/>
      <c r="W604" s="50"/>
      <c r="X604" s="49"/>
      <c r="Y604" s="49"/>
      <c r="Z604" s="49"/>
      <c r="AA604" s="49"/>
      <c r="AB604" s="49"/>
      <c r="AC604" s="49"/>
      <c r="AD604" s="49"/>
      <c r="AE604" s="95"/>
      <c r="AM604" s="103"/>
      <c r="AT604" s="10"/>
    </row>
    <row r="605" spans="9:46" s="16" customFormat="1">
      <c r="I605" s="47"/>
      <c r="P605" s="48"/>
      <c r="Q605" s="48"/>
      <c r="R605" s="48"/>
      <c r="S605" s="49"/>
      <c r="T605" s="47"/>
      <c r="U605" s="50"/>
      <c r="V605" s="47"/>
      <c r="W605" s="50"/>
      <c r="X605" s="49"/>
      <c r="Y605" s="49"/>
      <c r="Z605" s="49"/>
      <c r="AA605" s="49"/>
      <c r="AB605" s="49"/>
      <c r="AC605" s="49"/>
      <c r="AD605" s="49"/>
      <c r="AE605" s="95"/>
      <c r="AM605" s="103"/>
      <c r="AT605" s="10"/>
    </row>
    <row r="606" spans="9:46" s="16" customFormat="1">
      <c r="I606" s="47"/>
      <c r="P606" s="48"/>
      <c r="Q606" s="48"/>
      <c r="R606" s="48"/>
      <c r="S606" s="49"/>
      <c r="T606" s="47"/>
      <c r="U606" s="50"/>
      <c r="V606" s="47"/>
      <c r="W606" s="50"/>
      <c r="X606" s="49"/>
      <c r="Y606" s="49"/>
      <c r="Z606" s="49"/>
      <c r="AA606" s="49"/>
      <c r="AB606" s="49"/>
      <c r="AC606" s="49"/>
      <c r="AD606" s="49"/>
      <c r="AE606" s="95"/>
      <c r="AM606" s="103"/>
      <c r="AT606" s="10"/>
    </row>
    <row r="607" spans="9:46" s="16" customFormat="1">
      <c r="I607" s="47"/>
      <c r="P607" s="48"/>
      <c r="Q607" s="48"/>
      <c r="R607" s="48"/>
      <c r="S607" s="49"/>
      <c r="T607" s="47"/>
      <c r="U607" s="50"/>
      <c r="V607" s="47"/>
      <c r="W607" s="50"/>
      <c r="X607" s="49"/>
      <c r="Y607" s="49"/>
      <c r="Z607" s="49"/>
      <c r="AA607" s="49"/>
      <c r="AB607" s="49"/>
      <c r="AC607" s="49"/>
      <c r="AD607" s="49"/>
      <c r="AE607" s="95"/>
      <c r="AM607" s="103"/>
      <c r="AT607" s="10"/>
    </row>
    <row r="608" spans="9:46" s="16" customFormat="1">
      <c r="I608" s="47"/>
      <c r="P608" s="48"/>
      <c r="Q608" s="48"/>
      <c r="R608" s="48"/>
      <c r="S608" s="49"/>
      <c r="T608" s="47"/>
      <c r="U608" s="50"/>
      <c r="V608" s="47"/>
      <c r="W608" s="50"/>
      <c r="X608" s="49"/>
      <c r="Y608" s="49"/>
      <c r="Z608" s="49"/>
      <c r="AA608" s="49"/>
      <c r="AB608" s="49"/>
      <c r="AC608" s="49"/>
      <c r="AD608" s="49"/>
      <c r="AE608" s="95"/>
      <c r="AM608" s="103"/>
      <c r="AT608" s="10"/>
    </row>
    <row r="609" spans="9:46" s="16" customFormat="1">
      <c r="I609" s="47"/>
      <c r="P609" s="48"/>
      <c r="Q609" s="48"/>
      <c r="R609" s="48"/>
      <c r="S609" s="49"/>
      <c r="T609" s="47"/>
      <c r="U609" s="50"/>
      <c r="V609" s="47"/>
      <c r="W609" s="50"/>
      <c r="X609" s="49"/>
      <c r="Y609" s="49"/>
      <c r="Z609" s="49"/>
      <c r="AA609" s="49"/>
      <c r="AB609" s="49"/>
      <c r="AC609" s="49"/>
      <c r="AD609" s="49"/>
      <c r="AE609" s="95"/>
      <c r="AM609" s="103"/>
      <c r="AT609" s="10"/>
    </row>
    <row r="610" spans="9:46" s="16" customFormat="1">
      <c r="I610" s="47"/>
      <c r="P610" s="48"/>
      <c r="Q610" s="48"/>
      <c r="R610" s="48"/>
      <c r="S610" s="49"/>
      <c r="T610" s="47"/>
      <c r="U610" s="50"/>
      <c r="V610" s="47"/>
      <c r="W610" s="50"/>
      <c r="X610" s="49"/>
      <c r="Y610" s="49"/>
      <c r="Z610" s="49"/>
      <c r="AA610" s="49"/>
      <c r="AB610" s="49"/>
      <c r="AC610" s="49"/>
      <c r="AD610" s="49"/>
      <c r="AE610" s="95"/>
      <c r="AM610" s="103"/>
      <c r="AT610" s="10"/>
    </row>
    <row r="611" spans="9:46" s="16" customFormat="1">
      <c r="I611" s="47"/>
      <c r="P611" s="48"/>
      <c r="Q611" s="48"/>
      <c r="R611" s="48"/>
      <c r="S611" s="49"/>
      <c r="T611" s="47"/>
      <c r="U611" s="50"/>
      <c r="V611" s="47"/>
      <c r="W611" s="50"/>
      <c r="X611" s="49"/>
      <c r="Y611" s="49"/>
      <c r="Z611" s="49"/>
      <c r="AA611" s="49"/>
      <c r="AB611" s="49"/>
      <c r="AC611" s="49"/>
      <c r="AD611" s="49"/>
      <c r="AE611" s="95"/>
      <c r="AM611" s="103"/>
      <c r="AT611" s="10"/>
    </row>
    <row r="612" spans="9:46" s="16" customFormat="1">
      <c r="I612" s="47"/>
      <c r="P612" s="48"/>
      <c r="Q612" s="48"/>
      <c r="R612" s="48"/>
      <c r="S612" s="49"/>
      <c r="T612" s="47"/>
      <c r="U612" s="50"/>
      <c r="V612" s="47"/>
      <c r="W612" s="50"/>
      <c r="X612" s="49"/>
      <c r="Y612" s="49"/>
      <c r="Z612" s="49"/>
      <c r="AA612" s="49"/>
      <c r="AB612" s="49"/>
      <c r="AC612" s="49"/>
      <c r="AD612" s="49"/>
      <c r="AE612" s="95"/>
      <c r="AM612" s="103"/>
      <c r="AT612" s="10"/>
    </row>
    <row r="613" spans="9:46" s="16" customFormat="1">
      <c r="I613" s="47"/>
      <c r="P613" s="48"/>
      <c r="Q613" s="48"/>
      <c r="R613" s="48"/>
      <c r="S613" s="49"/>
      <c r="T613" s="47"/>
      <c r="U613" s="50"/>
      <c r="V613" s="47"/>
      <c r="W613" s="50"/>
      <c r="X613" s="49"/>
      <c r="Y613" s="49"/>
      <c r="Z613" s="49"/>
      <c r="AA613" s="49"/>
      <c r="AB613" s="49"/>
      <c r="AC613" s="49"/>
      <c r="AD613" s="49"/>
      <c r="AE613" s="95"/>
      <c r="AM613" s="103"/>
      <c r="AT613" s="10"/>
    </row>
    <row r="614" spans="9:46" s="16" customFormat="1">
      <c r="I614" s="47"/>
      <c r="P614" s="48"/>
      <c r="Q614" s="48"/>
      <c r="R614" s="48"/>
      <c r="S614" s="49"/>
      <c r="T614" s="47"/>
      <c r="U614" s="50"/>
      <c r="V614" s="47"/>
      <c r="W614" s="50"/>
      <c r="X614" s="49"/>
      <c r="Y614" s="49"/>
      <c r="Z614" s="49"/>
      <c r="AA614" s="49"/>
      <c r="AB614" s="49"/>
      <c r="AC614" s="49"/>
      <c r="AD614" s="49"/>
      <c r="AE614" s="95"/>
      <c r="AM614" s="103"/>
      <c r="AT614" s="10"/>
    </row>
    <row r="615" spans="9:46" s="16" customFormat="1">
      <c r="I615" s="47"/>
      <c r="P615" s="48"/>
      <c r="Q615" s="48"/>
      <c r="R615" s="48"/>
      <c r="S615" s="49"/>
      <c r="T615" s="47"/>
      <c r="U615" s="50"/>
      <c r="V615" s="47"/>
      <c r="W615" s="50"/>
      <c r="X615" s="49"/>
      <c r="Y615" s="49"/>
      <c r="Z615" s="49"/>
      <c r="AA615" s="49"/>
      <c r="AB615" s="49"/>
      <c r="AC615" s="49"/>
      <c r="AD615" s="49"/>
      <c r="AE615" s="95"/>
      <c r="AM615" s="103"/>
      <c r="AT615" s="10"/>
    </row>
    <row r="616" spans="9:46" s="16" customFormat="1">
      <c r="I616" s="47"/>
      <c r="P616" s="48"/>
      <c r="Q616" s="48"/>
      <c r="R616" s="48"/>
      <c r="S616" s="49"/>
      <c r="T616" s="47"/>
      <c r="U616" s="50"/>
      <c r="V616" s="47"/>
      <c r="W616" s="50"/>
      <c r="X616" s="49"/>
      <c r="Y616" s="49"/>
      <c r="Z616" s="49"/>
      <c r="AA616" s="49"/>
      <c r="AB616" s="49"/>
      <c r="AC616" s="49"/>
      <c r="AD616" s="49"/>
      <c r="AE616" s="95"/>
      <c r="AM616" s="103"/>
      <c r="AT616" s="10"/>
    </row>
    <row r="617" spans="9:46" s="16" customFormat="1">
      <c r="I617" s="47"/>
      <c r="P617" s="48"/>
      <c r="Q617" s="48"/>
      <c r="R617" s="48"/>
      <c r="S617" s="49"/>
      <c r="T617" s="47"/>
      <c r="U617" s="50"/>
      <c r="V617" s="47"/>
      <c r="W617" s="50"/>
      <c r="X617" s="49"/>
      <c r="Y617" s="49"/>
      <c r="Z617" s="49"/>
      <c r="AA617" s="49"/>
      <c r="AB617" s="49"/>
      <c r="AC617" s="49"/>
      <c r="AD617" s="49"/>
      <c r="AE617" s="95"/>
      <c r="AM617" s="103"/>
      <c r="AT617" s="10"/>
    </row>
    <row r="618" spans="9:46" s="16" customFormat="1">
      <c r="I618" s="47"/>
      <c r="P618" s="48"/>
      <c r="Q618" s="48"/>
      <c r="R618" s="48"/>
      <c r="S618" s="49"/>
      <c r="T618" s="47"/>
      <c r="U618" s="50"/>
      <c r="V618" s="47"/>
      <c r="W618" s="50"/>
      <c r="X618" s="49"/>
      <c r="Y618" s="49"/>
      <c r="Z618" s="49"/>
      <c r="AA618" s="49"/>
      <c r="AB618" s="49"/>
      <c r="AC618" s="49"/>
      <c r="AD618" s="49"/>
      <c r="AE618" s="95"/>
      <c r="AM618" s="103"/>
      <c r="AT618" s="10"/>
    </row>
    <row r="619" spans="9:46" s="16" customFormat="1">
      <c r="I619" s="47"/>
      <c r="P619" s="48"/>
      <c r="Q619" s="48"/>
      <c r="R619" s="48"/>
      <c r="S619" s="49"/>
      <c r="T619" s="47"/>
      <c r="U619" s="50"/>
      <c r="V619" s="47"/>
      <c r="W619" s="50"/>
      <c r="X619" s="49"/>
      <c r="Y619" s="49"/>
      <c r="Z619" s="49"/>
      <c r="AA619" s="49"/>
      <c r="AB619" s="49"/>
      <c r="AC619" s="49"/>
      <c r="AD619" s="49"/>
      <c r="AE619" s="95"/>
      <c r="AM619" s="103"/>
      <c r="AT619" s="10"/>
    </row>
    <row r="620" spans="9:46" s="16" customFormat="1">
      <c r="I620" s="47"/>
      <c r="P620" s="48"/>
      <c r="Q620" s="48"/>
      <c r="R620" s="48"/>
      <c r="S620" s="49"/>
      <c r="T620" s="47"/>
      <c r="U620" s="50"/>
      <c r="V620" s="47"/>
      <c r="W620" s="50"/>
      <c r="X620" s="49"/>
      <c r="Y620" s="49"/>
      <c r="Z620" s="49"/>
      <c r="AA620" s="49"/>
      <c r="AB620" s="49"/>
      <c r="AC620" s="49"/>
      <c r="AD620" s="49"/>
      <c r="AE620" s="95"/>
      <c r="AM620" s="103"/>
      <c r="AT620" s="10"/>
    </row>
    <row r="621" spans="9:46" s="16" customFormat="1">
      <c r="I621" s="47"/>
      <c r="P621" s="48"/>
      <c r="Q621" s="48"/>
      <c r="R621" s="48"/>
      <c r="S621" s="49"/>
      <c r="T621" s="47"/>
      <c r="U621" s="50"/>
      <c r="V621" s="47"/>
      <c r="W621" s="50"/>
      <c r="X621" s="49"/>
      <c r="Y621" s="49"/>
      <c r="Z621" s="49"/>
      <c r="AA621" s="49"/>
      <c r="AB621" s="49"/>
      <c r="AC621" s="49"/>
      <c r="AD621" s="49"/>
      <c r="AE621" s="95"/>
      <c r="AM621" s="103"/>
      <c r="AT621" s="10"/>
    </row>
    <row r="622" spans="9:46" s="16" customFormat="1">
      <c r="I622" s="47"/>
      <c r="P622" s="48"/>
      <c r="Q622" s="48"/>
      <c r="R622" s="48"/>
      <c r="S622" s="49"/>
      <c r="T622" s="47"/>
      <c r="U622" s="50"/>
      <c r="V622" s="47"/>
      <c r="W622" s="50"/>
      <c r="X622" s="49"/>
      <c r="Y622" s="49"/>
      <c r="Z622" s="49"/>
      <c r="AA622" s="49"/>
      <c r="AB622" s="49"/>
      <c r="AC622" s="49"/>
      <c r="AD622" s="49"/>
      <c r="AE622" s="95"/>
      <c r="AM622" s="103"/>
      <c r="AT622" s="10"/>
    </row>
    <row r="623" spans="9:46" s="16" customFormat="1">
      <c r="I623" s="47"/>
      <c r="P623" s="48"/>
      <c r="Q623" s="48"/>
      <c r="R623" s="48"/>
      <c r="S623" s="49"/>
      <c r="T623" s="47"/>
      <c r="U623" s="50"/>
      <c r="V623" s="47"/>
      <c r="W623" s="50"/>
      <c r="X623" s="49"/>
      <c r="Y623" s="49"/>
      <c r="Z623" s="49"/>
      <c r="AA623" s="49"/>
      <c r="AB623" s="49"/>
      <c r="AC623" s="49"/>
      <c r="AD623" s="49"/>
      <c r="AE623" s="95"/>
      <c r="AM623" s="103"/>
      <c r="AT623" s="10"/>
    </row>
    <row r="624" spans="9:46" s="16" customFormat="1">
      <c r="I624" s="47"/>
      <c r="P624" s="48"/>
      <c r="Q624" s="48"/>
      <c r="R624" s="48"/>
      <c r="S624" s="49"/>
      <c r="T624" s="47"/>
      <c r="U624" s="50"/>
      <c r="V624" s="47"/>
      <c r="W624" s="50"/>
      <c r="X624" s="49"/>
      <c r="Y624" s="49"/>
      <c r="Z624" s="49"/>
      <c r="AA624" s="49"/>
      <c r="AB624" s="49"/>
      <c r="AC624" s="49"/>
      <c r="AD624" s="49"/>
      <c r="AE624" s="95"/>
      <c r="AM624" s="103"/>
      <c r="AT624" s="10"/>
    </row>
    <row r="625" spans="9:46" s="16" customFormat="1">
      <c r="I625" s="47"/>
      <c r="P625" s="48"/>
      <c r="Q625" s="48"/>
      <c r="R625" s="48"/>
      <c r="S625" s="49"/>
      <c r="T625" s="47"/>
      <c r="U625" s="50"/>
      <c r="V625" s="47"/>
      <c r="W625" s="50"/>
      <c r="X625" s="49"/>
      <c r="Y625" s="49"/>
      <c r="Z625" s="49"/>
      <c r="AA625" s="49"/>
      <c r="AB625" s="49"/>
      <c r="AC625" s="49"/>
      <c r="AD625" s="49"/>
      <c r="AE625" s="95"/>
      <c r="AM625" s="103"/>
      <c r="AT625" s="10"/>
    </row>
    <row r="626" spans="9:46" s="16" customFormat="1">
      <c r="I626" s="47"/>
      <c r="P626" s="48"/>
      <c r="Q626" s="48"/>
      <c r="R626" s="48"/>
      <c r="S626" s="49"/>
      <c r="T626" s="47"/>
      <c r="U626" s="50"/>
      <c r="V626" s="47"/>
      <c r="W626" s="50"/>
      <c r="X626" s="49"/>
      <c r="Y626" s="49"/>
      <c r="Z626" s="49"/>
      <c r="AA626" s="49"/>
      <c r="AB626" s="49"/>
      <c r="AC626" s="49"/>
      <c r="AD626" s="49"/>
      <c r="AE626" s="95"/>
      <c r="AM626" s="103"/>
      <c r="AT626" s="10"/>
    </row>
    <row r="627" spans="9:46" s="16" customFormat="1">
      <c r="I627" s="47"/>
      <c r="P627" s="48"/>
      <c r="Q627" s="48"/>
      <c r="R627" s="48"/>
      <c r="S627" s="49"/>
      <c r="T627" s="47"/>
      <c r="U627" s="50"/>
      <c r="V627" s="47"/>
      <c r="W627" s="50"/>
      <c r="X627" s="49"/>
      <c r="Y627" s="49"/>
      <c r="Z627" s="49"/>
      <c r="AA627" s="49"/>
      <c r="AB627" s="49"/>
      <c r="AC627" s="49"/>
      <c r="AD627" s="49"/>
      <c r="AE627" s="95"/>
      <c r="AM627" s="103"/>
      <c r="AT627" s="10"/>
    </row>
    <row r="628" spans="9:46" s="16" customFormat="1">
      <c r="I628" s="47"/>
      <c r="P628" s="48"/>
      <c r="Q628" s="48"/>
      <c r="R628" s="48"/>
      <c r="S628" s="49"/>
      <c r="T628" s="47"/>
      <c r="U628" s="50"/>
      <c r="V628" s="47"/>
      <c r="W628" s="50"/>
      <c r="X628" s="49"/>
      <c r="Y628" s="49"/>
      <c r="Z628" s="49"/>
      <c r="AA628" s="49"/>
      <c r="AB628" s="49"/>
      <c r="AC628" s="49"/>
      <c r="AD628" s="49"/>
      <c r="AE628" s="95"/>
      <c r="AM628" s="103"/>
      <c r="AT628" s="10"/>
    </row>
    <row r="629" spans="9:46" s="16" customFormat="1">
      <c r="I629" s="47"/>
      <c r="P629" s="48"/>
      <c r="Q629" s="48"/>
      <c r="R629" s="48"/>
      <c r="S629" s="49"/>
      <c r="T629" s="47"/>
      <c r="U629" s="50"/>
      <c r="V629" s="47"/>
      <c r="W629" s="50"/>
      <c r="X629" s="49"/>
      <c r="Y629" s="49"/>
      <c r="Z629" s="49"/>
      <c r="AA629" s="49"/>
      <c r="AB629" s="49"/>
      <c r="AC629" s="49"/>
      <c r="AD629" s="49"/>
      <c r="AE629" s="95"/>
      <c r="AM629" s="103"/>
      <c r="AT629" s="10"/>
    </row>
    <row r="630" spans="9:46" s="16" customFormat="1">
      <c r="I630" s="47"/>
      <c r="P630" s="48"/>
      <c r="Q630" s="48"/>
      <c r="R630" s="48"/>
      <c r="S630" s="49"/>
      <c r="T630" s="47"/>
      <c r="U630" s="50"/>
      <c r="V630" s="47"/>
      <c r="W630" s="50"/>
      <c r="X630" s="49"/>
      <c r="Y630" s="49"/>
      <c r="Z630" s="49"/>
      <c r="AA630" s="49"/>
      <c r="AB630" s="49"/>
      <c r="AC630" s="49"/>
      <c r="AD630" s="49"/>
      <c r="AE630" s="95"/>
      <c r="AM630" s="103"/>
      <c r="AT630" s="10"/>
    </row>
    <row r="631" spans="9:46" s="16" customFormat="1">
      <c r="I631" s="47"/>
      <c r="P631" s="48"/>
      <c r="Q631" s="48"/>
      <c r="R631" s="48"/>
      <c r="S631" s="49"/>
      <c r="T631" s="47"/>
      <c r="U631" s="50"/>
      <c r="V631" s="47"/>
      <c r="W631" s="50"/>
      <c r="X631" s="49"/>
      <c r="Y631" s="49"/>
      <c r="Z631" s="49"/>
      <c r="AA631" s="49"/>
      <c r="AB631" s="49"/>
      <c r="AC631" s="49"/>
      <c r="AD631" s="49"/>
      <c r="AE631" s="95"/>
      <c r="AM631" s="103"/>
      <c r="AT631" s="10"/>
    </row>
    <row r="632" spans="9:46" s="16" customFormat="1">
      <c r="I632" s="47"/>
      <c r="P632" s="48"/>
      <c r="Q632" s="48"/>
      <c r="R632" s="48"/>
      <c r="S632" s="49"/>
      <c r="T632" s="47"/>
      <c r="U632" s="50"/>
      <c r="V632" s="47"/>
      <c r="W632" s="50"/>
      <c r="X632" s="49"/>
      <c r="Y632" s="49"/>
      <c r="Z632" s="49"/>
      <c r="AA632" s="49"/>
      <c r="AB632" s="49"/>
      <c r="AC632" s="49"/>
      <c r="AD632" s="49"/>
      <c r="AE632" s="95"/>
      <c r="AM632" s="103"/>
      <c r="AT632" s="10"/>
    </row>
    <row r="633" spans="9:46" s="16" customFormat="1">
      <c r="I633" s="47"/>
      <c r="P633" s="48"/>
      <c r="Q633" s="48"/>
      <c r="R633" s="48"/>
      <c r="S633" s="49"/>
      <c r="T633" s="47"/>
      <c r="U633" s="50"/>
      <c r="V633" s="47"/>
      <c r="W633" s="50"/>
      <c r="X633" s="49"/>
      <c r="Y633" s="49"/>
      <c r="Z633" s="49"/>
      <c r="AA633" s="49"/>
      <c r="AB633" s="49"/>
      <c r="AC633" s="49"/>
      <c r="AD633" s="49"/>
      <c r="AE633" s="95"/>
      <c r="AM633" s="103"/>
      <c r="AT633" s="10"/>
    </row>
    <row r="634" spans="9:46" s="16" customFormat="1">
      <c r="I634" s="47"/>
      <c r="P634" s="48"/>
      <c r="Q634" s="48"/>
      <c r="R634" s="48"/>
      <c r="S634" s="49"/>
      <c r="T634" s="47"/>
      <c r="U634" s="50"/>
      <c r="V634" s="47"/>
      <c r="W634" s="50"/>
      <c r="X634" s="49"/>
      <c r="Y634" s="49"/>
      <c r="Z634" s="49"/>
      <c r="AA634" s="49"/>
      <c r="AB634" s="49"/>
      <c r="AC634" s="49"/>
      <c r="AD634" s="49"/>
      <c r="AE634" s="95"/>
      <c r="AM634" s="103"/>
      <c r="AT634" s="10"/>
    </row>
    <row r="635" spans="9:46" s="16" customFormat="1">
      <c r="I635" s="47"/>
      <c r="P635" s="48"/>
      <c r="Q635" s="48"/>
      <c r="R635" s="48"/>
      <c r="S635" s="49"/>
      <c r="T635" s="47"/>
      <c r="U635" s="50"/>
      <c r="V635" s="47"/>
      <c r="W635" s="50"/>
      <c r="X635" s="49"/>
      <c r="Y635" s="49"/>
      <c r="Z635" s="49"/>
      <c r="AA635" s="49"/>
      <c r="AB635" s="49"/>
      <c r="AC635" s="49"/>
      <c r="AD635" s="49"/>
      <c r="AE635" s="95"/>
      <c r="AM635" s="103"/>
      <c r="AT635" s="10"/>
    </row>
    <row r="636" spans="9:46" s="16" customFormat="1">
      <c r="I636" s="47"/>
      <c r="P636" s="48"/>
      <c r="Q636" s="48"/>
      <c r="R636" s="48"/>
      <c r="S636" s="49"/>
      <c r="T636" s="47"/>
      <c r="U636" s="50"/>
      <c r="V636" s="47"/>
      <c r="W636" s="50"/>
      <c r="X636" s="49"/>
      <c r="Y636" s="49"/>
      <c r="Z636" s="49"/>
      <c r="AA636" s="49"/>
      <c r="AB636" s="49"/>
      <c r="AC636" s="49"/>
      <c r="AD636" s="49"/>
      <c r="AE636" s="95"/>
      <c r="AM636" s="103"/>
      <c r="AT636" s="10"/>
    </row>
    <row r="637" spans="9:46" s="16" customFormat="1">
      <c r="I637" s="47"/>
      <c r="P637" s="48"/>
      <c r="Q637" s="48"/>
      <c r="R637" s="48"/>
      <c r="S637" s="49"/>
      <c r="T637" s="47"/>
      <c r="U637" s="50"/>
      <c r="V637" s="47"/>
      <c r="W637" s="50"/>
      <c r="X637" s="49"/>
      <c r="Y637" s="49"/>
      <c r="Z637" s="49"/>
      <c r="AA637" s="49"/>
      <c r="AB637" s="49"/>
      <c r="AC637" s="49"/>
      <c r="AD637" s="49"/>
      <c r="AE637" s="95"/>
      <c r="AM637" s="103"/>
      <c r="AT637" s="10"/>
    </row>
    <row r="638" spans="9:46" s="16" customFormat="1">
      <c r="I638" s="47"/>
      <c r="P638" s="48"/>
      <c r="Q638" s="48"/>
      <c r="R638" s="48"/>
      <c r="S638" s="49"/>
      <c r="T638" s="47"/>
      <c r="U638" s="50"/>
      <c r="V638" s="47"/>
      <c r="W638" s="50"/>
      <c r="X638" s="49"/>
      <c r="Y638" s="49"/>
      <c r="Z638" s="49"/>
      <c r="AA638" s="49"/>
      <c r="AB638" s="49"/>
      <c r="AC638" s="49"/>
      <c r="AD638" s="49"/>
      <c r="AE638" s="95"/>
      <c r="AM638" s="103"/>
      <c r="AT638" s="10"/>
    </row>
    <row r="639" spans="9:46" s="16" customFormat="1">
      <c r="I639" s="47"/>
      <c r="P639" s="48"/>
      <c r="Q639" s="48"/>
      <c r="R639" s="48"/>
      <c r="S639" s="49"/>
      <c r="T639" s="47"/>
      <c r="U639" s="50"/>
      <c r="V639" s="47"/>
      <c r="W639" s="50"/>
      <c r="X639" s="49"/>
      <c r="Y639" s="49"/>
      <c r="Z639" s="49"/>
      <c r="AA639" s="49"/>
      <c r="AB639" s="49"/>
      <c r="AC639" s="49"/>
      <c r="AD639" s="49"/>
      <c r="AE639" s="95"/>
      <c r="AM639" s="103"/>
      <c r="AT639" s="10"/>
    </row>
    <row r="640" spans="9:46" s="16" customFormat="1">
      <c r="I640" s="47"/>
      <c r="P640" s="48"/>
      <c r="Q640" s="48"/>
      <c r="R640" s="48"/>
      <c r="S640" s="49"/>
      <c r="T640" s="47"/>
      <c r="U640" s="50"/>
      <c r="V640" s="47"/>
      <c r="W640" s="50"/>
      <c r="X640" s="49"/>
      <c r="Y640" s="49"/>
      <c r="Z640" s="49"/>
      <c r="AA640" s="49"/>
      <c r="AB640" s="49"/>
      <c r="AC640" s="49"/>
      <c r="AD640" s="49"/>
      <c r="AE640" s="95"/>
      <c r="AM640" s="103"/>
      <c r="AT640" s="10"/>
    </row>
    <row r="641" spans="9:46" s="16" customFormat="1">
      <c r="I641" s="47"/>
      <c r="P641" s="48"/>
      <c r="Q641" s="48"/>
      <c r="R641" s="48"/>
      <c r="S641" s="49"/>
      <c r="T641" s="47"/>
      <c r="U641" s="50"/>
      <c r="V641" s="47"/>
      <c r="W641" s="50"/>
      <c r="X641" s="49"/>
      <c r="Y641" s="49"/>
      <c r="Z641" s="49"/>
      <c r="AA641" s="49"/>
      <c r="AB641" s="49"/>
      <c r="AC641" s="49"/>
      <c r="AD641" s="49"/>
      <c r="AE641" s="95"/>
      <c r="AM641" s="103"/>
      <c r="AT641" s="10"/>
    </row>
    <row r="642" spans="9:46" s="16" customFormat="1">
      <c r="I642" s="47"/>
      <c r="P642" s="48"/>
      <c r="Q642" s="48"/>
      <c r="R642" s="48"/>
      <c r="S642" s="49"/>
      <c r="T642" s="47"/>
      <c r="U642" s="50"/>
      <c r="V642" s="47"/>
      <c r="W642" s="50"/>
      <c r="X642" s="49"/>
      <c r="Y642" s="49"/>
      <c r="Z642" s="49"/>
      <c r="AA642" s="49"/>
      <c r="AB642" s="49"/>
      <c r="AC642" s="49"/>
      <c r="AD642" s="49"/>
      <c r="AE642" s="95"/>
      <c r="AM642" s="103"/>
      <c r="AT642" s="10"/>
    </row>
    <row r="643" spans="9:46" s="16" customFormat="1">
      <c r="I643" s="47"/>
      <c r="P643" s="48"/>
      <c r="Q643" s="48"/>
      <c r="R643" s="48"/>
      <c r="S643" s="49"/>
      <c r="T643" s="47"/>
      <c r="U643" s="50"/>
      <c r="V643" s="47"/>
      <c r="W643" s="50"/>
      <c r="X643" s="49"/>
      <c r="Y643" s="49"/>
      <c r="Z643" s="49"/>
      <c r="AA643" s="49"/>
      <c r="AB643" s="49"/>
      <c r="AC643" s="49"/>
      <c r="AD643" s="49"/>
      <c r="AE643" s="95"/>
      <c r="AM643" s="103"/>
      <c r="AT643" s="10"/>
    </row>
    <row r="644" spans="9:46" s="16" customFormat="1">
      <c r="I644" s="47"/>
      <c r="P644" s="48"/>
      <c r="Q644" s="48"/>
      <c r="R644" s="48"/>
      <c r="S644" s="49"/>
      <c r="T644" s="47"/>
      <c r="U644" s="50"/>
      <c r="V644" s="47"/>
      <c r="W644" s="50"/>
      <c r="X644" s="49"/>
      <c r="Y644" s="49"/>
      <c r="Z644" s="49"/>
      <c r="AA644" s="49"/>
      <c r="AB644" s="49"/>
      <c r="AC644" s="49"/>
      <c r="AD644" s="49"/>
      <c r="AE644" s="95"/>
      <c r="AM644" s="103"/>
      <c r="AT644" s="10"/>
    </row>
    <row r="645" spans="9:46" s="16" customFormat="1">
      <c r="I645" s="47"/>
      <c r="P645" s="48"/>
      <c r="Q645" s="48"/>
      <c r="R645" s="48"/>
      <c r="S645" s="49"/>
      <c r="T645" s="47"/>
      <c r="U645" s="50"/>
      <c r="V645" s="47"/>
      <c r="W645" s="50"/>
      <c r="X645" s="49"/>
      <c r="Y645" s="49"/>
      <c r="Z645" s="49"/>
      <c r="AA645" s="49"/>
      <c r="AB645" s="49"/>
      <c r="AC645" s="49"/>
      <c r="AD645" s="49"/>
      <c r="AE645" s="95"/>
      <c r="AM645" s="103"/>
      <c r="AT645" s="10"/>
    </row>
    <row r="646" spans="9:46" s="16" customFormat="1">
      <c r="I646" s="47"/>
      <c r="P646" s="48"/>
      <c r="Q646" s="48"/>
      <c r="R646" s="48"/>
      <c r="S646" s="49"/>
      <c r="T646" s="47"/>
      <c r="U646" s="50"/>
      <c r="V646" s="47"/>
      <c r="W646" s="50"/>
      <c r="X646" s="49"/>
      <c r="Y646" s="49"/>
      <c r="Z646" s="49"/>
      <c r="AA646" s="49"/>
      <c r="AB646" s="49"/>
      <c r="AC646" s="49"/>
      <c r="AD646" s="49"/>
      <c r="AE646" s="95"/>
      <c r="AM646" s="103"/>
      <c r="AT646" s="10"/>
    </row>
    <row r="647" spans="9:46" s="16" customFormat="1">
      <c r="I647" s="47"/>
      <c r="P647" s="48"/>
      <c r="Q647" s="48"/>
      <c r="R647" s="48"/>
      <c r="S647" s="49"/>
      <c r="T647" s="47"/>
      <c r="U647" s="50"/>
      <c r="V647" s="47"/>
      <c r="W647" s="50"/>
      <c r="X647" s="49"/>
      <c r="Y647" s="49"/>
      <c r="Z647" s="49"/>
      <c r="AA647" s="49"/>
      <c r="AB647" s="49"/>
      <c r="AC647" s="49"/>
      <c r="AD647" s="49"/>
      <c r="AE647" s="95"/>
      <c r="AM647" s="103"/>
      <c r="AT647" s="10"/>
    </row>
    <row r="648" spans="9:46" s="16" customFormat="1">
      <c r="I648" s="47"/>
      <c r="P648" s="48"/>
      <c r="Q648" s="48"/>
      <c r="R648" s="48"/>
      <c r="S648" s="49"/>
      <c r="T648" s="47"/>
      <c r="U648" s="50"/>
      <c r="V648" s="47"/>
      <c r="W648" s="50"/>
      <c r="X648" s="49"/>
      <c r="Y648" s="49"/>
      <c r="Z648" s="49"/>
      <c r="AA648" s="49"/>
      <c r="AB648" s="49"/>
      <c r="AC648" s="49"/>
      <c r="AD648" s="49"/>
      <c r="AE648" s="95"/>
      <c r="AM648" s="103"/>
      <c r="AT648" s="10"/>
    </row>
    <row r="649" spans="9:46" s="16" customFormat="1">
      <c r="I649" s="47"/>
      <c r="P649" s="48"/>
      <c r="Q649" s="48"/>
      <c r="R649" s="48"/>
      <c r="S649" s="49"/>
      <c r="T649" s="47"/>
      <c r="U649" s="50"/>
      <c r="V649" s="47"/>
      <c r="W649" s="50"/>
      <c r="X649" s="49"/>
      <c r="Y649" s="49"/>
      <c r="Z649" s="49"/>
      <c r="AA649" s="49"/>
      <c r="AB649" s="49"/>
      <c r="AC649" s="49"/>
      <c r="AD649" s="49"/>
      <c r="AE649" s="95"/>
      <c r="AM649" s="103"/>
      <c r="AT649" s="10"/>
    </row>
    <row r="650" spans="9:46" s="16" customFormat="1">
      <c r="I650" s="47"/>
      <c r="P650" s="48"/>
      <c r="Q650" s="48"/>
      <c r="R650" s="48"/>
      <c r="S650" s="49"/>
      <c r="T650" s="47"/>
      <c r="U650" s="50"/>
      <c r="V650" s="47"/>
      <c r="W650" s="50"/>
      <c r="X650" s="49"/>
      <c r="Y650" s="49"/>
      <c r="Z650" s="49"/>
      <c r="AA650" s="49"/>
      <c r="AB650" s="49"/>
      <c r="AC650" s="49"/>
      <c r="AD650" s="49"/>
      <c r="AE650" s="95"/>
      <c r="AM650" s="103"/>
      <c r="AT650" s="10"/>
    </row>
    <row r="651" spans="9:46" s="16" customFormat="1">
      <c r="I651" s="47"/>
      <c r="P651" s="48"/>
      <c r="Q651" s="48"/>
      <c r="R651" s="48"/>
      <c r="S651" s="49"/>
      <c r="T651" s="47"/>
      <c r="U651" s="50"/>
      <c r="V651" s="47"/>
      <c r="W651" s="50"/>
      <c r="X651" s="49"/>
      <c r="Y651" s="49"/>
      <c r="Z651" s="49"/>
      <c r="AA651" s="49"/>
      <c r="AB651" s="49"/>
      <c r="AC651" s="49"/>
      <c r="AD651" s="49"/>
      <c r="AE651" s="95"/>
      <c r="AM651" s="103"/>
      <c r="AT651" s="10"/>
    </row>
    <row r="652" spans="9:46" s="16" customFormat="1">
      <c r="I652" s="47"/>
      <c r="P652" s="48"/>
      <c r="Q652" s="48"/>
      <c r="R652" s="48"/>
      <c r="S652" s="49"/>
      <c r="T652" s="47"/>
      <c r="U652" s="50"/>
      <c r="V652" s="47"/>
      <c r="W652" s="50"/>
      <c r="X652" s="49"/>
      <c r="Y652" s="49"/>
      <c r="Z652" s="49"/>
      <c r="AA652" s="49"/>
      <c r="AB652" s="49"/>
      <c r="AC652" s="49"/>
      <c r="AD652" s="49"/>
      <c r="AE652" s="95"/>
      <c r="AM652" s="103"/>
      <c r="AT652" s="10"/>
    </row>
    <row r="653" spans="9:46" s="16" customFormat="1">
      <c r="I653" s="47"/>
      <c r="P653" s="48"/>
      <c r="Q653" s="48"/>
      <c r="R653" s="48"/>
      <c r="S653" s="49"/>
      <c r="T653" s="47"/>
      <c r="U653" s="50"/>
      <c r="V653" s="47"/>
      <c r="W653" s="50"/>
      <c r="X653" s="49"/>
      <c r="Y653" s="49"/>
      <c r="Z653" s="49"/>
      <c r="AA653" s="49"/>
      <c r="AB653" s="49"/>
      <c r="AC653" s="49"/>
      <c r="AD653" s="49"/>
      <c r="AE653" s="95"/>
      <c r="AM653" s="103"/>
      <c r="AT653" s="10"/>
    </row>
    <row r="654" spans="9:46" s="16" customFormat="1">
      <c r="I654" s="47"/>
      <c r="P654" s="48"/>
      <c r="Q654" s="48"/>
      <c r="R654" s="48"/>
      <c r="S654" s="49"/>
      <c r="T654" s="47"/>
      <c r="U654" s="50"/>
      <c r="V654" s="47"/>
      <c r="W654" s="50"/>
      <c r="X654" s="49"/>
      <c r="Y654" s="49"/>
      <c r="Z654" s="49"/>
      <c r="AA654" s="49"/>
      <c r="AB654" s="49"/>
      <c r="AC654" s="49"/>
      <c r="AD654" s="49"/>
      <c r="AE654" s="95"/>
      <c r="AM654" s="103"/>
      <c r="AT654" s="10"/>
    </row>
    <row r="655" spans="9:46" s="16" customFormat="1">
      <c r="I655" s="47"/>
      <c r="P655" s="48"/>
      <c r="Q655" s="48"/>
      <c r="R655" s="48"/>
      <c r="S655" s="49"/>
      <c r="T655" s="47"/>
      <c r="U655" s="50"/>
      <c r="V655" s="47"/>
      <c r="W655" s="50"/>
      <c r="X655" s="49"/>
      <c r="Y655" s="49"/>
      <c r="Z655" s="49"/>
      <c r="AA655" s="49"/>
      <c r="AB655" s="49"/>
      <c r="AC655" s="49"/>
      <c r="AD655" s="49"/>
      <c r="AE655" s="95"/>
      <c r="AM655" s="103"/>
      <c r="AT655" s="10"/>
    </row>
    <row r="656" spans="9:46" s="16" customFormat="1">
      <c r="I656" s="47"/>
      <c r="P656" s="48"/>
      <c r="Q656" s="48"/>
      <c r="R656" s="48"/>
      <c r="S656" s="49"/>
      <c r="T656" s="47"/>
      <c r="U656" s="50"/>
      <c r="V656" s="47"/>
      <c r="W656" s="50"/>
      <c r="X656" s="49"/>
      <c r="Y656" s="49"/>
      <c r="Z656" s="49"/>
      <c r="AA656" s="49"/>
      <c r="AB656" s="49"/>
      <c r="AC656" s="49"/>
      <c r="AD656" s="49"/>
      <c r="AE656" s="95"/>
      <c r="AM656" s="103"/>
      <c r="AT656" s="10"/>
    </row>
    <row r="657" spans="9:46" s="16" customFormat="1">
      <c r="I657" s="47"/>
      <c r="P657" s="48"/>
      <c r="Q657" s="48"/>
      <c r="R657" s="48"/>
      <c r="S657" s="49"/>
      <c r="T657" s="47"/>
      <c r="U657" s="50"/>
      <c r="V657" s="47"/>
      <c r="W657" s="50"/>
      <c r="X657" s="49"/>
      <c r="Y657" s="49"/>
      <c r="Z657" s="49"/>
      <c r="AA657" s="49"/>
      <c r="AB657" s="49"/>
      <c r="AC657" s="49"/>
      <c r="AD657" s="49"/>
      <c r="AE657" s="95"/>
      <c r="AM657" s="103"/>
      <c r="AT657" s="10"/>
    </row>
    <row r="658" spans="9:46" s="16" customFormat="1">
      <c r="I658" s="47"/>
      <c r="P658" s="48"/>
      <c r="Q658" s="48"/>
      <c r="R658" s="48"/>
      <c r="S658" s="49"/>
      <c r="T658" s="47"/>
      <c r="U658" s="50"/>
      <c r="V658" s="47"/>
      <c r="W658" s="50"/>
      <c r="X658" s="49"/>
      <c r="Y658" s="49"/>
      <c r="Z658" s="49"/>
      <c r="AA658" s="49"/>
      <c r="AB658" s="49"/>
      <c r="AC658" s="49"/>
      <c r="AD658" s="49"/>
      <c r="AE658" s="95"/>
      <c r="AM658" s="103"/>
      <c r="AT658" s="10"/>
    </row>
    <row r="659" spans="9:46" s="16" customFormat="1">
      <c r="I659" s="47"/>
      <c r="P659" s="48"/>
      <c r="Q659" s="48"/>
      <c r="R659" s="48"/>
      <c r="S659" s="49"/>
      <c r="T659" s="47"/>
      <c r="U659" s="50"/>
      <c r="V659" s="47"/>
      <c r="W659" s="50"/>
      <c r="X659" s="49"/>
      <c r="Y659" s="49"/>
      <c r="Z659" s="49"/>
      <c r="AA659" s="49"/>
      <c r="AB659" s="49"/>
      <c r="AC659" s="49"/>
      <c r="AD659" s="49"/>
      <c r="AE659" s="95"/>
      <c r="AM659" s="103"/>
      <c r="AT659" s="10"/>
    </row>
    <row r="660" spans="9:46" s="16" customFormat="1">
      <c r="I660" s="47"/>
      <c r="P660" s="48"/>
      <c r="Q660" s="48"/>
      <c r="R660" s="48"/>
      <c r="S660" s="49"/>
      <c r="T660" s="47"/>
      <c r="U660" s="50"/>
      <c r="V660" s="47"/>
      <c r="W660" s="50"/>
      <c r="X660" s="49"/>
      <c r="Y660" s="49"/>
      <c r="Z660" s="49"/>
      <c r="AA660" s="49"/>
      <c r="AB660" s="49"/>
      <c r="AC660" s="49"/>
      <c r="AD660" s="49"/>
      <c r="AE660" s="95"/>
      <c r="AM660" s="103"/>
      <c r="AT660" s="10"/>
    </row>
    <row r="661" spans="9:46" s="16" customFormat="1">
      <c r="I661" s="47"/>
      <c r="P661" s="48"/>
      <c r="Q661" s="48"/>
      <c r="R661" s="48"/>
      <c r="S661" s="49"/>
      <c r="T661" s="47"/>
      <c r="U661" s="50"/>
      <c r="V661" s="47"/>
      <c r="W661" s="50"/>
      <c r="X661" s="49"/>
      <c r="Y661" s="49"/>
      <c r="Z661" s="49"/>
      <c r="AA661" s="49"/>
      <c r="AB661" s="49"/>
      <c r="AC661" s="49"/>
      <c r="AD661" s="49"/>
      <c r="AE661" s="95"/>
      <c r="AM661" s="103"/>
      <c r="AT661" s="10"/>
    </row>
    <row r="662" spans="9:46" s="16" customFormat="1">
      <c r="I662" s="47"/>
      <c r="P662" s="48"/>
      <c r="Q662" s="48"/>
      <c r="R662" s="48"/>
      <c r="S662" s="49"/>
      <c r="T662" s="47"/>
      <c r="U662" s="50"/>
      <c r="V662" s="47"/>
      <c r="W662" s="50"/>
      <c r="X662" s="49"/>
      <c r="Y662" s="49"/>
      <c r="Z662" s="49"/>
      <c r="AA662" s="49"/>
      <c r="AB662" s="49"/>
      <c r="AC662" s="49"/>
      <c r="AD662" s="49"/>
      <c r="AE662" s="95"/>
      <c r="AM662" s="103"/>
      <c r="AT662" s="10"/>
    </row>
    <row r="663" spans="9:46" s="16" customFormat="1">
      <c r="I663" s="47"/>
      <c r="P663" s="48"/>
      <c r="Q663" s="48"/>
      <c r="R663" s="48"/>
      <c r="S663" s="49"/>
      <c r="T663" s="47"/>
      <c r="U663" s="50"/>
      <c r="V663" s="47"/>
      <c r="W663" s="50"/>
      <c r="X663" s="49"/>
      <c r="Y663" s="49"/>
      <c r="Z663" s="49"/>
      <c r="AA663" s="49"/>
      <c r="AB663" s="49"/>
      <c r="AC663" s="49"/>
      <c r="AD663" s="49"/>
      <c r="AE663" s="95"/>
      <c r="AM663" s="103"/>
      <c r="AT663" s="10"/>
    </row>
    <row r="664" spans="9:46" s="16" customFormat="1">
      <c r="I664" s="47"/>
      <c r="P664" s="48"/>
      <c r="Q664" s="48"/>
      <c r="R664" s="48"/>
      <c r="S664" s="49"/>
      <c r="T664" s="47"/>
      <c r="U664" s="50"/>
      <c r="V664" s="47"/>
      <c r="W664" s="50"/>
      <c r="X664" s="49"/>
      <c r="Y664" s="49"/>
      <c r="Z664" s="49"/>
      <c r="AA664" s="49"/>
      <c r="AB664" s="49"/>
      <c r="AC664" s="49"/>
      <c r="AD664" s="49"/>
      <c r="AE664" s="95"/>
      <c r="AM664" s="103"/>
      <c r="AT664" s="10"/>
    </row>
    <row r="665" spans="9:46" s="16" customFormat="1">
      <c r="I665" s="47"/>
      <c r="P665" s="48"/>
      <c r="Q665" s="48"/>
      <c r="R665" s="48"/>
      <c r="S665" s="49"/>
      <c r="T665" s="47"/>
      <c r="U665" s="50"/>
      <c r="V665" s="47"/>
      <c r="W665" s="50"/>
      <c r="X665" s="49"/>
      <c r="Y665" s="49"/>
      <c r="Z665" s="49"/>
      <c r="AA665" s="49"/>
      <c r="AB665" s="49"/>
      <c r="AC665" s="49"/>
      <c r="AD665" s="49"/>
      <c r="AE665" s="95"/>
      <c r="AM665" s="103"/>
      <c r="AT665" s="10"/>
    </row>
    <row r="666" spans="9:46" s="16" customFormat="1">
      <c r="I666" s="47"/>
      <c r="P666" s="48"/>
      <c r="Q666" s="48"/>
      <c r="R666" s="48"/>
      <c r="S666" s="49"/>
      <c r="T666" s="47"/>
      <c r="U666" s="50"/>
      <c r="V666" s="47"/>
      <c r="W666" s="50"/>
      <c r="X666" s="49"/>
      <c r="Y666" s="49"/>
      <c r="Z666" s="49"/>
      <c r="AA666" s="49"/>
      <c r="AB666" s="49"/>
      <c r="AC666" s="49"/>
      <c r="AD666" s="49"/>
      <c r="AE666" s="95"/>
      <c r="AM666" s="103"/>
      <c r="AT666" s="10"/>
    </row>
    <row r="667" spans="9:46" s="16" customFormat="1">
      <c r="I667" s="47"/>
      <c r="P667" s="48"/>
      <c r="Q667" s="48"/>
      <c r="R667" s="48"/>
      <c r="S667" s="49"/>
      <c r="T667" s="47"/>
      <c r="U667" s="50"/>
      <c r="V667" s="47"/>
      <c r="W667" s="50"/>
      <c r="X667" s="49"/>
      <c r="Y667" s="49"/>
      <c r="Z667" s="49"/>
      <c r="AA667" s="49"/>
      <c r="AB667" s="49"/>
      <c r="AC667" s="49"/>
      <c r="AD667" s="49"/>
      <c r="AE667" s="95"/>
      <c r="AM667" s="103"/>
      <c r="AT667" s="10"/>
    </row>
    <row r="668" spans="9:46" s="16" customFormat="1">
      <c r="I668" s="47"/>
      <c r="P668" s="48"/>
      <c r="Q668" s="48"/>
      <c r="R668" s="48"/>
      <c r="S668" s="49"/>
      <c r="T668" s="47"/>
      <c r="U668" s="50"/>
      <c r="V668" s="47"/>
      <c r="W668" s="50"/>
      <c r="X668" s="49"/>
      <c r="Y668" s="49"/>
      <c r="Z668" s="49"/>
      <c r="AA668" s="49"/>
      <c r="AB668" s="49"/>
      <c r="AC668" s="49"/>
      <c r="AD668" s="49"/>
      <c r="AE668" s="95"/>
      <c r="AM668" s="103"/>
      <c r="AT668" s="10"/>
    </row>
    <row r="669" spans="9:46" s="16" customFormat="1">
      <c r="I669" s="47"/>
      <c r="P669" s="48"/>
      <c r="Q669" s="48"/>
      <c r="R669" s="48"/>
      <c r="S669" s="49"/>
      <c r="T669" s="47"/>
      <c r="U669" s="50"/>
      <c r="V669" s="47"/>
      <c r="W669" s="50"/>
      <c r="X669" s="49"/>
      <c r="Y669" s="49"/>
      <c r="Z669" s="49"/>
      <c r="AA669" s="49"/>
      <c r="AB669" s="49"/>
      <c r="AC669" s="49"/>
      <c r="AD669" s="49"/>
      <c r="AE669" s="95"/>
      <c r="AM669" s="103"/>
      <c r="AT669" s="10"/>
    </row>
    <row r="670" spans="9:46" s="16" customFormat="1">
      <c r="I670" s="47"/>
      <c r="P670" s="48"/>
      <c r="Q670" s="48"/>
      <c r="R670" s="48"/>
      <c r="S670" s="49"/>
      <c r="T670" s="47"/>
      <c r="U670" s="50"/>
      <c r="V670" s="47"/>
      <c r="W670" s="50"/>
      <c r="X670" s="49"/>
      <c r="Y670" s="49"/>
      <c r="Z670" s="49"/>
      <c r="AA670" s="49"/>
      <c r="AB670" s="49"/>
      <c r="AC670" s="49"/>
      <c r="AD670" s="49"/>
      <c r="AE670" s="95"/>
      <c r="AM670" s="103"/>
      <c r="AT670" s="10"/>
    </row>
    <row r="671" spans="9:46" s="16" customFormat="1">
      <c r="I671" s="47"/>
      <c r="P671" s="48"/>
      <c r="Q671" s="48"/>
      <c r="R671" s="48"/>
      <c r="S671" s="49"/>
      <c r="T671" s="47"/>
      <c r="U671" s="50"/>
      <c r="V671" s="47"/>
      <c r="W671" s="50"/>
      <c r="X671" s="49"/>
      <c r="Y671" s="49"/>
      <c r="Z671" s="49"/>
      <c r="AA671" s="49"/>
      <c r="AB671" s="49"/>
      <c r="AC671" s="49"/>
      <c r="AD671" s="49"/>
      <c r="AE671" s="95"/>
      <c r="AM671" s="103"/>
      <c r="AT671" s="10"/>
    </row>
    <row r="672" spans="9:46" s="16" customFormat="1">
      <c r="I672" s="47"/>
      <c r="P672" s="48"/>
      <c r="Q672" s="48"/>
      <c r="R672" s="48"/>
      <c r="S672" s="49"/>
      <c r="T672" s="47"/>
      <c r="U672" s="50"/>
      <c r="V672" s="47"/>
      <c r="W672" s="50"/>
      <c r="X672" s="49"/>
      <c r="Y672" s="49"/>
      <c r="Z672" s="49"/>
      <c r="AA672" s="49"/>
      <c r="AB672" s="49"/>
      <c r="AC672" s="49"/>
      <c r="AD672" s="49"/>
      <c r="AE672" s="95"/>
      <c r="AM672" s="103"/>
      <c r="AT672" s="10"/>
    </row>
    <row r="673" spans="9:46" s="16" customFormat="1">
      <c r="I673" s="47"/>
      <c r="P673" s="48"/>
      <c r="Q673" s="48"/>
      <c r="R673" s="48"/>
      <c r="S673" s="49"/>
      <c r="T673" s="47"/>
      <c r="U673" s="50"/>
      <c r="V673" s="47"/>
      <c r="W673" s="50"/>
      <c r="X673" s="49"/>
      <c r="Y673" s="49"/>
      <c r="Z673" s="49"/>
      <c r="AA673" s="49"/>
      <c r="AB673" s="49"/>
      <c r="AC673" s="49"/>
      <c r="AD673" s="49"/>
      <c r="AE673" s="95"/>
      <c r="AM673" s="103"/>
      <c r="AT673" s="10"/>
    </row>
    <row r="674" spans="9:46" s="16" customFormat="1">
      <c r="I674" s="47"/>
      <c r="P674" s="48"/>
      <c r="Q674" s="48"/>
      <c r="R674" s="48"/>
      <c r="S674" s="49"/>
      <c r="T674" s="47"/>
      <c r="U674" s="50"/>
      <c r="V674" s="47"/>
      <c r="W674" s="50"/>
      <c r="X674" s="49"/>
      <c r="Y674" s="49"/>
      <c r="Z674" s="49"/>
      <c r="AA674" s="49"/>
      <c r="AB674" s="49"/>
      <c r="AC674" s="49"/>
      <c r="AD674" s="49"/>
      <c r="AE674" s="95"/>
      <c r="AM674" s="103"/>
      <c r="AT674" s="10"/>
    </row>
    <row r="675" spans="9:46" s="16" customFormat="1">
      <c r="I675" s="47"/>
      <c r="P675" s="48"/>
      <c r="Q675" s="48"/>
      <c r="R675" s="48"/>
      <c r="S675" s="49"/>
      <c r="T675" s="47"/>
      <c r="U675" s="50"/>
      <c r="V675" s="47"/>
      <c r="W675" s="50"/>
      <c r="X675" s="49"/>
      <c r="Y675" s="49"/>
      <c r="Z675" s="49"/>
      <c r="AA675" s="49"/>
      <c r="AB675" s="49"/>
      <c r="AC675" s="49"/>
      <c r="AD675" s="49"/>
      <c r="AE675" s="95"/>
      <c r="AM675" s="103"/>
      <c r="AT675" s="10"/>
    </row>
    <row r="676" spans="9:46" s="16" customFormat="1">
      <c r="I676" s="47"/>
      <c r="P676" s="48"/>
      <c r="Q676" s="48"/>
      <c r="R676" s="48"/>
      <c r="S676" s="49"/>
      <c r="T676" s="47"/>
      <c r="U676" s="50"/>
      <c r="V676" s="47"/>
      <c r="W676" s="50"/>
      <c r="X676" s="49"/>
      <c r="Y676" s="49"/>
      <c r="Z676" s="49"/>
      <c r="AA676" s="49"/>
      <c r="AB676" s="49"/>
      <c r="AC676" s="49"/>
      <c r="AD676" s="49"/>
      <c r="AE676" s="95"/>
      <c r="AM676" s="103"/>
      <c r="AT676" s="10"/>
    </row>
    <row r="677" spans="9:46" s="16" customFormat="1">
      <c r="I677" s="47"/>
      <c r="P677" s="48"/>
      <c r="Q677" s="48"/>
      <c r="R677" s="48"/>
      <c r="S677" s="49"/>
      <c r="T677" s="47"/>
      <c r="U677" s="50"/>
      <c r="V677" s="47"/>
      <c r="W677" s="50"/>
      <c r="X677" s="49"/>
      <c r="Y677" s="49"/>
      <c r="Z677" s="49"/>
      <c r="AA677" s="49"/>
      <c r="AB677" s="49"/>
      <c r="AC677" s="49"/>
      <c r="AD677" s="49"/>
      <c r="AE677" s="95"/>
      <c r="AM677" s="103"/>
      <c r="AT677" s="10"/>
    </row>
    <row r="678" spans="9:46" s="16" customFormat="1">
      <c r="I678" s="47"/>
      <c r="P678" s="48"/>
      <c r="Q678" s="48"/>
      <c r="R678" s="48"/>
      <c r="S678" s="49"/>
      <c r="T678" s="47"/>
      <c r="U678" s="50"/>
      <c r="V678" s="47"/>
      <c r="W678" s="50"/>
      <c r="X678" s="49"/>
      <c r="Y678" s="49"/>
      <c r="Z678" s="49"/>
      <c r="AA678" s="49"/>
      <c r="AB678" s="49"/>
      <c r="AC678" s="49"/>
      <c r="AD678" s="49"/>
      <c r="AE678" s="95"/>
      <c r="AM678" s="103"/>
      <c r="AT678" s="10"/>
    </row>
    <row r="679" spans="9:46" s="16" customFormat="1">
      <c r="I679" s="47"/>
      <c r="P679" s="48"/>
      <c r="Q679" s="48"/>
      <c r="R679" s="48"/>
      <c r="S679" s="49"/>
      <c r="T679" s="47"/>
      <c r="U679" s="50"/>
      <c r="V679" s="47"/>
      <c r="W679" s="50"/>
      <c r="X679" s="49"/>
      <c r="Y679" s="49"/>
      <c r="Z679" s="49"/>
      <c r="AA679" s="49"/>
      <c r="AB679" s="49"/>
      <c r="AC679" s="49"/>
      <c r="AD679" s="49"/>
      <c r="AE679" s="95"/>
      <c r="AM679" s="103"/>
      <c r="AT679" s="10"/>
    </row>
    <row r="680" spans="9:46" s="16" customFormat="1">
      <c r="I680" s="47"/>
      <c r="P680" s="48"/>
      <c r="Q680" s="48"/>
      <c r="R680" s="48"/>
      <c r="S680" s="49"/>
      <c r="T680" s="47"/>
      <c r="U680" s="50"/>
      <c r="V680" s="47"/>
      <c r="W680" s="50"/>
      <c r="X680" s="49"/>
      <c r="Y680" s="49"/>
      <c r="Z680" s="49"/>
      <c r="AA680" s="49"/>
      <c r="AB680" s="49"/>
      <c r="AC680" s="49"/>
      <c r="AD680" s="49"/>
      <c r="AE680" s="95"/>
      <c r="AM680" s="103"/>
      <c r="AT680" s="10"/>
    </row>
    <row r="681" spans="9:46" s="16" customFormat="1">
      <c r="I681" s="47"/>
      <c r="P681" s="48"/>
      <c r="Q681" s="48"/>
      <c r="R681" s="48"/>
      <c r="S681" s="49"/>
      <c r="T681" s="47"/>
      <c r="U681" s="50"/>
      <c r="V681" s="47"/>
      <c r="W681" s="50"/>
      <c r="X681" s="49"/>
      <c r="Y681" s="49"/>
      <c r="Z681" s="49"/>
      <c r="AA681" s="49"/>
      <c r="AB681" s="49"/>
      <c r="AC681" s="49"/>
      <c r="AD681" s="49"/>
      <c r="AE681" s="95"/>
      <c r="AM681" s="103"/>
      <c r="AT681" s="10"/>
    </row>
    <row r="682" spans="9:46" s="16" customFormat="1">
      <c r="I682" s="47"/>
      <c r="P682" s="48"/>
      <c r="Q682" s="48"/>
      <c r="R682" s="48"/>
      <c r="S682" s="49"/>
      <c r="T682" s="47"/>
      <c r="U682" s="50"/>
      <c r="V682" s="47"/>
      <c r="W682" s="50"/>
      <c r="X682" s="49"/>
      <c r="Y682" s="49"/>
      <c r="Z682" s="49"/>
      <c r="AA682" s="49"/>
      <c r="AB682" s="49"/>
      <c r="AC682" s="49"/>
      <c r="AD682" s="49"/>
      <c r="AE682" s="95"/>
      <c r="AM682" s="103"/>
      <c r="AT682" s="10"/>
    </row>
    <row r="683" spans="9:46" s="16" customFormat="1">
      <c r="I683" s="47"/>
      <c r="P683" s="48"/>
      <c r="Q683" s="48"/>
      <c r="R683" s="48"/>
      <c r="S683" s="49"/>
      <c r="T683" s="47"/>
      <c r="U683" s="50"/>
      <c r="V683" s="47"/>
      <c r="W683" s="50"/>
      <c r="X683" s="49"/>
      <c r="Y683" s="49"/>
      <c r="Z683" s="49"/>
      <c r="AA683" s="49"/>
      <c r="AB683" s="49"/>
      <c r="AC683" s="49"/>
      <c r="AD683" s="49"/>
      <c r="AE683" s="95"/>
      <c r="AM683" s="103"/>
      <c r="AT683" s="10"/>
    </row>
    <row r="684" spans="9:46" s="16" customFormat="1">
      <c r="I684" s="47"/>
      <c r="P684" s="48"/>
      <c r="Q684" s="48"/>
      <c r="R684" s="48"/>
      <c r="S684" s="49"/>
      <c r="T684" s="47"/>
      <c r="U684" s="50"/>
      <c r="V684" s="47"/>
      <c r="W684" s="50"/>
      <c r="X684" s="49"/>
      <c r="Y684" s="49"/>
      <c r="Z684" s="49"/>
      <c r="AA684" s="49"/>
      <c r="AB684" s="49"/>
      <c r="AC684" s="49"/>
      <c r="AD684" s="49"/>
      <c r="AE684" s="95"/>
      <c r="AM684" s="103"/>
      <c r="AT684" s="10"/>
    </row>
    <row r="685" spans="9:46" s="16" customFormat="1">
      <c r="I685" s="47"/>
      <c r="P685" s="48"/>
      <c r="Q685" s="48"/>
      <c r="R685" s="48"/>
      <c r="S685" s="49"/>
      <c r="T685" s="47"/>
      <c r="U685" s="50"/>
      <c r="V685" s="47"/>
      <c r="W685" s="50"/>
      <c r="X685" s="49"/>
      <c r="Y685" s="49"/>
      <c r="Z685" s="49"/>
      <c r="AA685" s="49"/>
      <c r="AB685" s="49"/>
      <c r="AC685" s="49"/>
      <c r="AD685" s="49"/>
      <c r="AE685" s="95"/>
      <c r="AM685" s="103"/>
      <c r="AT685" s="10"/>
    </row>
    <row r="686" spans="9:46" s="16" customFormat="1">
      <c r="I686" s="47"/>
      <c r="P686" s="48"/>
      <c r="Q686" s="48"/>
      <c r="R686" s="48"/>
      <c r="S686" s="49"/>
      <c r="T686" s="47"/>
      <c r="U686" s="50"/>
      <c r="V686" s="47"/>
      <c r="W686" s="50"/>
      <c r="X686" s="49"/>
      <c r="Y686" s="49"/>
      <c r="Z686" s="49"/>
      <c r="AA686" s="49"/>
      <c r="AB686" s="49"/>
      <c r="AC686" s="49"/>
      <c r="AD686" s="49"/>
      <c r="AE686" s="95"/>
      <c r="AM686" s="103"/>
      <c r="AT686" s="10"/>
    </row>
    <row r="687" spans="9:46" s="16" customFormat="1">
      <c r="I687" s="47"/>
      <c r="P687" s="48"/>
      <c r="Q687" s="48"/>
      <c r="R687" s="48"/>
      <c r="S687" s="49"/>
      <c r="T687" s="47"/>
      <c r="U687" s="50"/>
      <c r="V687" s="47"/>
      <c r="W687" s="50"/>
      <c r="X687" s="49"/>
      <c r="Y687" s="49"/>
      <c r="Z687" s="49"/>
      <c r="AA687" s="49"/>
      <c r="AB687" s="49"/>
      <c r="AC687" s="49"/>
      <c r="AD687" s="49"/>
      <c r="AE687" s="95"/>
      <c r="AM687" s="103"/>
      <c r="AT687" s="10"/>
    </row>
    <row r="688" spans="9:46" s="16" customFormat="1">
      <c r="I688" s="47"/>
      <c r="P688" s="48"/>
      <c r="Q688" s="48"/>
      <c r="R688" s="48"/>
      <c r="S688" s="49"/>
      <c r="T688" s="47"/>
      <c r="U688" s="50"/>
      <c r="V688" s="47"/>
      <c r="W688" s="50"/>
      <c r="X688" s="49"/>
      <c r="Y688" s="49"/>
      <c r="Z688" s="49"/>
      <c r="AA688" s="49"/>
      <c r="AB688" s="49"/>
      <c r="AC688" s="49"/>
      <c r="AD688" s="49"/>
      <c r="AE688" s="95"/>
      <c r="AM688" s="103"/>
      <c r="AT688" s="10"/>
    </row>
    <row r="689" spans="9:46" s="16" customFormat="1">
      <c r="I689" s="47"/>
      <c r="P689" s="48"/>
      <c r="Q689" s="48"/>
      <c r="R689" s="48"/>
      <c r="S689" s="49"/>
      <c r="T689" s="47"/>
      <c r="U689" s="50"/>
      <c r="V689" s="47"/>
      <c r="W689" s="50"/>
      <c r="X689" s="49"/>
      <c r="Y689" s="49"/>
      <c r="Z689" s="49"/>
      <c r="AA689" s="49"/>
      <c r="AB689" s="49"/>
      <c r="AC689" s="49"/>
      <c r="AD689" s="49"/>
      <c r="AE689" s="95"/>
      <c r="AM689" s="103"/>
      <c r="AT689" s="10"/>
    </row>
    <row r="690" spans="9:46" s="16" customFormat="1">
      <c r="I690" s="47"/>
      <c r="P690" s="48"/>
      <c r="Q690" s="48"/>
      <c r="R690" s="48"/>
      <c r="S690" s="49"/>
      <c r="T690" s="47"/>
      <c r="U690" s="50"/>
      <c r="V690" s="47"/>
      <c r="W690" s="50"/>
      <c r="X690" s="49"/>
      <c r="Y690" s="49"/>
      <c r="Z690" s="49"/>
      <c r="AA690" s="49"/>
      <c r="AB690" s="49"/>
      <c r="AC690" s="49"/>
      <c r="AD690" s="49"/>
      <c r="AE690" s="95"/>
      <c r="AM690" s="103"/>
      <c r="AT690" s="10"/>
    </row>
    <row r="691" spans="9:46" s="16" customFormat="1">
      <c r="I691" s="47"/>
      <c r="P691" s="48"/>
      <c r="Q691" s="48"/>
      <c r="R691" s="48"/>
      <c r="S691" s="49"/>
      <c r="T691" s="47"/>
      <c r="U691" s="50"/>
      <c r="V691" s="47"/>
      <c r="W691" s="50"/>
      <c r="X691" s="49"/>
      <c r="Y691" s="49"/>
      <c r="Z691" s="49"/>
      <c r="AA691" s="49"/>
      <c r="AB691" s="49"/>
      <c r="AC691" s="49"/>
      <c r="AD691" s="49"/>
      <c r="AE691" s="95"/>
      <c r="AM691" s="103"/>
      <c r="AT691" s="10"/>
    </row>
    <row r="692" spans="9:46" s="16" customFormat="1">
      <c r="I692" s="47"/>
      <c r="P692" s="48"/>
      <c r="Q692" s="48"/>
      <c r="R692" s="48"/>
      <c r="S692" s="49"/>
      <c r="T692" s="47"/>
      <c r="U692" s="50"/>
      <c r="V692" s="47"/>
      <c r="W692" s="50"/>
      <c r="X692" s="49"/>
      <c r="Y692" s="49"/>
      <c r="Z692" s="49"/>
      <c r="AA692" s="49"/>
      <c r="AB692" s="49"/>
      <c r="AC692" s="49"/>
      <c r="AD692" s="49"/>
      <c r="AE692" s="95"/>
      <c r="AM692" s="103"/>
      <c r="AT692" s="10"/>
    </row>
    <row r="693" spans="9:46" s="16" customFormat="1">
      <c r="I693" s="47"/>
      <c r="P693" s="48"/>
      <c r="Q693" s="48"/>
      <c r="R693" s="48"/>
      <c r="S693" s="49"/>
      <c r="T693" s="47"/>
      <c r="U693" s="50"/>
      <c r="V693" s="47"/>
      <c r="W693" s="50"/>
      <c r="X693" s="49"/>
      <c r="Y693" s="49"/>
      <c r="Z693" s="49"/>
      <c r="AA693" s="49"/>
      <c r="AB693" s="49"/>
      <c r="AC693" s="49"/>
      <c r="AD693" s="49"/>
      <c r="AE693" s="95"/>
      <c r="AM693" s="103"/>
      <c r="AT693" s="10"/>
    </row>
    <row r="694" spans="9:46" s="16" customFormat="1">
      <c r="I694" s="47"/>
      <c r="P694" s="48"/>
      <c r="Q694" s="48"/>
      <c r="R694" s="48"/>
      <c r="S694" s="49"/>
      <c r="T694" s="47"/>
      <c r="U694" s="50"/>
      <c r="V694" s="47"/>
      <c r="W694" s="50"/>
      <c r="X694" s="49"/>
      <c r="Y694" s="49"/>
      <c r="Z694" s="49"/>
      <c r="AA694" s="49"/>
      <c r="AB694" s="49"/>
      <c r="AC694" s="49"/>
      <c r="AD694" s="49"/>
      <c r="AE694" s="95"/>
      <c r="AM694" s="103"/>
      <c r="AT694" s="10"/>
    </row>
    <row r="695" spans="9:46" s="16" customFormat="1">
      <c r="I695" s="47"/>
      <c r="P695" s="48"/>
      <c r="Q695" s="48"/>
      <c r="R695" s="48"/>
      <c r="S695" s="49"/>
      <c r="T695" s="47"/>
      <c r="U695" s="50"/>
      <c r="V695" s="47"/>
      <c r="W695" s="50"/>
      <c r="X695" s="49"/>
      <c r="Y695" s="49"/>
      <c r="Z695" s="49"/>
      <c r="AA695" s="49"/>
      <c r="AB695" s="49"/>
      <c r="AC695" s="49"/>
      <c r="AD695" s="49"/>
      <c r="AE695" s="95"/>
      <c r="AM695" s="103"/>
      <c r="AT695" s="10"/>
    </row>
    <row r="696" spans="9:46" s="16" customFormat="1">
      <c r="I696" s="47"/>
      <c r="P696" s="48"/>
      <c r="Q696" s="48"/>
      <c r="R696" s="48"/>
      <c r="S696" s="49"/>
      <c r="T696" s="47"/>
      <c r="U696" s="50"/>
      <c r="V696" s="47"/>
      <c r="W696" s="50"/>
      <c r="X696" s="49"/>
      <c r="Y696" s="49"/>
      <c r="Z696" s="49"/>
      <c r="AA696" s="49"/>
      <c r="AB696" s="49"/>
      <c r="AC696" s="49"/>
      <c r="AD696" s="49"/>
      <c r="AE696" s="95"/>
      <c r="AM696" s="103"/>
      <c r="AT696" s="10"/>
    </row>
    <row r="697" spans="9:46" s="16" customFormat="1">
      <c r="I697" s="47"/>
      <c r="P697" s="48"/>
      <c r="Q697" s="48"/>
      <c r="R697" s="48"/>
      <c r="S697" s="49"/>
      <c r="T697" s="47"/>
      <c r="U697" s="50"/>
      <c r="V697" s="47"/>
      <c r="W697" s="50"/>
      <c r="X697" s="49"/>
      <c r="Y697" s="49"/>
      <c r="Z697" s="49"/>
      <c r="AA697" s="49"/>
      <c r="AB697" s="49"/>
      <c r="AC697" s="49"/>
      <c r="AD697" s="49"/>
      <c r="AE697" s="95"/>
      <c r="AM697" s="103"/>
      <c r="AT697" s="10"/>
    </row>
    <row r="698" spans="9:46" s="16" customFormat="1">
      <c r="I698" s="47"/>
      <c r="P698" s="48"/>
      <c r="Q698" s="48"/>
      <c r="R698" s="48"/>
      <c r="S698" s="49"/>
      <c r="T698" s="47"/>
      <c r="U698" s="50"/>
      <c r="V698" s="47"/>
      <c r="W698" s="50"/>
      <c r="X698" s="49"/>
      <c r="Y698" s="49"/>
      <c r="Z698" s="49"/>
      <c r="AA698" s="49"/>
      <c r="AB698" s="49"/>
      <c r="AC698" s="49"/>
      <c r="AD698" s="49"/>
      <c r="AE698" s="95"/>
      <c r="AM698" s="103"/>
      <c r="AT698" s="10"/>
    </row>
    <row r="699" spans="9:46" s="16" customFormat="1">
      <c r="I699" s="47"/>
      <c r="P699" s="48"/>
      <c r="Q699" s="48"/>
      <c r="R699" s="48"/>
      <c r="S699" s="49"/>
      <c r="T699" s="47"/>
      <c r="U699" s="50"/>
      <c r="V699" s="47"/>
      <c r="W699" s="50"/>
      <c r="X699" s="49"/>
      <c r="Y699" s="49"/>
      <c r="Z699" s="49"/>
      <c r="AA699" s="49"/>
      <c r="AB699" s="49"/>
      <c r="AC699" s="49"/>
      <c r="AD699" s="49"/>
      <c r="AE699" s="95"/>
      <c r="AM699" s="103"/>
      <c r="AT699" s="10"/>
    </row>
    <row r="700" spans="9:46" s="16" customFormat="1">
      <c r="I700" s="47"/>
      <c r="P700" s="48"/>
      <c r="Q700" s="48"/>
      <c r="R700" s="48"/>
      <c r="S700" s="49"/>
      <c r="T700" s="47"/>
      <c r="U700" s="50"/>
      <c r="V700" s="47"/>
      <c r="W700" s="50"/>
      <c r="X700" s="49"/>
      <c r="Y700" s="49"/>
      <c r="Z700" s="49"/>
      <c r="AA700" s="49"/>
      <c r="AB700" s="49"/>
      <c r="AC700" s="49"/>
      <c r="AD700" s="49"/>
      <c r="AE700" s="95"/>
      <c r="AM700" s="103"/>
      <c r="AT700" s="10"/>
    </row>
    <row r="701" spans="9:46" s="16" customFormat="1">
      <c r="I701" s="47"/>
      <c r="P701" s="48"/>
      <c r="Q701" s="48"/>
      <c r="R701" s="48"/>
      <c r="S701" s="49"/>
      <c r="T701" s="47"/>
      <c r="U701" s="50"/>
      <c r="V701" s="47"/>
      <c r="W701" s="50"/>
      <c r="X701" s="49"/>
      <c r="Y701" s="49"/>
      <c r="Z701" s="49"/>
      <c r="AA701" s="49"/>
      <c r="AB701" s="49"/>
      <c r="AC701" s="49"/>
      <c r="AD701" s="49"/>
      <c r="AE701" s="95"/>
      <c r="AM701" s="103"/>
      <c r="AT701" s="10"/>
    </row>
    <row r="702" spans="9:46" s="16" customFormat="1">
      <c r="I702" s="47"/>
      <c r="P702" s="48"/>
      <c r="Q702" s="48"/>
      <c r="R702" s="48"/>
      <c r="S702" s="49"/>
      <c r="T702" s="47"/>
      <c r="U702" s="50"/>
      <c r="V702" s="47"/>
      <c r="W702" s="50"/>
      <c r="X702" s="49"/>
      <c r="Y702" s="49"/>
      <c r="Z702" s="49"/>
      <c r="AA702" s="49"/>
      <c r="AB702" s="49"/>
      <c r="AC702" s="49"/>
      <c r="AD702" s="49"/>
      <c r="AE702" s="95"/>
      <c r="AM702" s="103"/>
      <c r="AT702" s="10"/>
    </row>
    <row r="703" spans="9:46" s="16" customFormat="1">
      <c r="I703" s="47"/>
      <c r="P703" s="48"/>
      <c r="Q703" s="48"/>
      <c r="R703" s="48"/>
      <c r="S703" s="49"/>
      <c r="T703" s="47"/>
      <c r="U703" s="50"/>
      <c r="V703" s="47"/>
      <c r="W703" s="50"/>
      <c r="X703" s="49"/>
      <c r="Y703" s="49"/>
      <c r="Z703" s="49"/>
      <c r="AA703" s="49"/>
      <c r="AB703" s="49"/>
      <c r="AC703" s="49"/>
      <c r="AD703" s="49"/>
      <c r="AE703" s="95"/>
      <c r="AM703" s="103"/>
      <c r="AT703" s="10"/>
    </row>
    <row r="704" spans="9:46" s="16" customFormat="1">
      <c r="I704" s="47"/>
      <c r="P704" s="48"/>
      <c r="Q704" s="48"/>
      <c r="R704" s="48"/>
      <c r="S704" s="49"/>
      <c r="T704" s="47"/>
      <c r="U704" s="50"/>
      <c r="V704" s="47"/>
      <c r="W704" s="50"/>
      <c r="X704" s="49"/>
      <c r="Y704" s="49"/>
      <c r="Z704" s="49"/>
      <c r="AA704" s="49"/>
      <c r="AB704" s="49"/>
      <c r="AC704" s="49"/>
      <c r="AD704" s="49"/>
      <c r="AE704" s="95"/>
      <c r="AM704" s="103"/>
      <c r="AT704" s="10"/>
    </row>
    <row r="705" spans="9:46" s="16" customFormat="1">
      <c r="I705" s="47"/>
      <c r="P705" s="48"/>
      <c r="Q705" s="48"/>
      <c r="R705" s="48"/>
      <c r="S705" s="49"/>
      <c r="T705" s="47"/>
      <c r="U705" s="50"/>
      <c r="V705" s="47"/>
      <c r="W705" s="50"/>
      <c r="X705" s="49"/>
      <c r="Y705" s="49"/>
      <c r="Z705" s="49"/>
      <c r="AA705" s="49"/>
      <c r="AB705" s="49"/>
      <c r="AC705" s="49"/>
      <c r="AD705" s="49"/>
      <c r="AE705" s="95"/>
      <c r="AM705" s="103"/>
      <c r="AT705" s="10"/>
    </row>
    <row r="706" spans="9:46" s="16" customFormat="1">
      <c r="I706" s="47"/>
      <c r="P706" s="48"/>
      <c r="Q706" s="48"/>
      <c r="R706" s="48"/>
      <c r="S706" s="49"/>
      <c r="T706" s="47"/>
      <c r="U706" s="50"/>
      <c r="V706" s="47"/>
      <c r="W706" s="50"/>
      <c r="X706" s="49"/>
      <c r="Y706" s="49"/>
      <c r="Z706" s="49"/>
      <c r="AA706" s="49"/>
      <c r="AB706" s="49"/>
      <c r="AC706" s="49"/>
      <c r="AD706" s="49"/>
      <c r="AE706" s="95"/>
      <c r="AM706" s="103"/>
      <c r="AT706" s="10"/>
    </row>
    <row r="707" spans="9:46" s="16" customFormat="1">
      <c r="I707" s="47"/>
      <c r="P707" s="48"/>
      <c r="Q707" s="48"/>
      <c r="R707" s="48"/>
      <c r="S707" s="49"/>
      <c r="T707" s="47"/>
      <c r="U707" s="50"/>
      <c r="V707" s="47"/>
      <c r="W707" s="50"/>
      <c r="X707" s="49"/>
      <c r="Y707" s="49"/>
      <c r="Z707" s="49"/>
      <c r="AA707" s="49"/>
      <c r="AB707" s="49"/>
      <c r="AC707" s="49"/>
      <c r="AD707" s="49"/>
      <c r="AE707" s="95"/>
      <c r="AM707" s="103"/>
      <c r="AT707" s="10"/>
    </row>
    <row r="708" spans="9:46" s="16" customFormat="1">
      <c r="I708" s="47"/>
      <c r="P708" s="48"/>
      <c r="Q708" s="48"/>
      <c r="R708" s="48"/>
      <c r="S708" s="49"/>
      <c r="T708" s="47"/>
      <c r="U708" s="50"/>
      <c r="V708" s="47"/>
      <c r="W708" s="50"/>
      <c r="X708" s="49"/>
      <c r="Y708" s="49"/>
      <c r="Z708" s="49"/>
      <c r="AA708" s="49"/>
      <c r="AB708" s="49"/>
      <c r="AC708" s="49"/>
      <c r="AD708" s="49"/>
      <c r="AE708" s="95"/>
      <c r="AM708" s="103"/>
      <c r="AT708" s="10"/>
    </row>
    <row r="709" spans="9:46" s="16" customFormat="1">
      <c r="I709" s="47"/>
      <c r="P709" s="48"/>
      <c r="Q709" s="48"/>
      <c r="R709" s="48"/>
      <c r="S709" s="49"/>
      <c r="T709" s="47"/>
      <c r="U709" s="50"/>
      <c r="V709" s="47"/>
      <c r="W709" s="50"/>
      <c r="X709" s="49"/>
      <c r="Y709" s="49"/>
      <c r="Z709" s="49"/>
      <c r="AA709" s="49"/>
      <c r="AB709" s="49"/>
      <c r="AC709" s="49"/>
      <c r="AD709" s="49"/>
      <c r="AE709" s="95"/>
      <c r="AM709" s="103"/>
      <c r="AT709" s="10"/>
    </row>
    <row r="710" spans="9:46" s="16" customFormat="1">
      <c r="I710" s="47"/>
      <c r="P710" s="48"/>
      <c r="Q710" s="48"/>
      <c r="R710" s="48"/>
      <c r="S710" s="49"/>
      <c r="T710" s="47"/>
      <c r="U710" s="50"/>
      <c r="V710" s="47"/>
      <c r="W710" s="50"/>
      <c r="X710" s="49"/>
      <c r="Y710" s="49"/>
      <c r="Z710" s="49"/>
      <c r="AA710" s="49"/>
      <c r="AB710" s="49"/>
      <c r="AC710" s="49"/>
      <c r="AD710" s="49"/>
      <c r="AE710" s="95"/>
      <c r="AM710" s="103"/>
      <c r="AT710" s="10"/>
    </row>
    <row r="711" spans="9:46" s="16" customFormat="1">
      <c r="I711" s="47"/>
      <c r="P711" s="48"/>
      <c r="Q711" s="48"/>
      <c r="R711" s="48"/>
      <c r="S711" s="49"/>
      <c r="T711" s="47"/>
      <c r="U711" s="50"/>
      <c r="V711" s="47"/>
      <c r="W711" s="50"/>
      <c r="X711" s="49"/>
      <c r="Y711" s="49"/>
      <c r="Z711" s="49"/>
      <c r="AA711" s="49"/>
      <c r="AB711" s="49"/>
      <c r="AC711" s="49"/>
      <c r="AD711" s="49"/>
      <c r="AE711" s="95"/>
      <c r="AM711" s="103"/>
      <c r="AT711" s="10"/>
    </row>
    <row r="712" spans="9:46" s="16" customFormat="1">
      <c r="I712" s="47"/>
      <c r="P712" s="48"/>
      <c r="Q712" s="48"/>
      <c r="R712" s="48"/>
      <c r="S712" s="49"/>
      <c r="T712" s="47"/>
      <c r="U712" s="50"/>
      <c r="V712" s="47"/>
      <c r="W712" s="50"/>
      <c r="X712" s="49"/>
      <c r="Y712" s="49"/>
      <c r="Z712" s="49"/>
      <c r="AA712" s="49"/>
      <c r="AB712" s="49"/>
      <c r="AC712" s="49"/>
      <c r="AD712" s="49"/>
      <c r="AE712" s="95"/>
      <c r="AM712" s="103"/>
      <c r="AT712" s="10"/>
    </row>
    <row r="713" spans="9:46" s="16" customFormat="1">
      <c r="I713" s="47"/>
      <c r="P713" s="48"/>
      <c r="Q713" s="48"/>
      <c r="R713" s="48"/>
      <c r="S713" s="49"/>
      <c r="T713" s="47"/>
      <c r="U713" s="50"/>
      <c r="V713" s="47"/>
      <c r="W713" s="50"/>
      <c r="X713" s="49"/>
      <c r="Y713" s="49"/>
      <c r="Z713" s="49"/>
      <c r="AA713" s="49"/>
      <c r="AB713" s="49"/>
      <c r="AC713" s="49"/>
      <c r="AD713" s="49"/>
      <c r="AE713" s="95"/>
      <c r="AM713" s="103"/>
      <c r="AT713" s="10"/>
    </row>
    <row r="714" spans="9:46" s="16" customFormat="1">
      <c r="I714" s="47"/>
      <c r="P714" s="48"/>
      <c r="Q714" s="48"/>
      <c r="R714" s="48"/>
      <c r="S714" s="49"/>
      <c r="T714" s="47"/>
      <c r="U714" s="50"/>
      <c r="V714" s="47"/>
      <c r="W714" s="50"/>
      <c r="X714" s="49"/>
      <c r="Y714" s="49"/>
      <c r="Z714" s="49"/>
      <c r="AA714" s="49"/>
      <c r="AB714" s="49"/>
      <c r="AC714" s="49"/>
      <c r="AD714" s="49"/>
      <c r="AE714" s="95"/>
      <c r="AM714" s="103"/>
      <c r="AT714" s="10"/>
    </row>
    <row r="715" spans="9:46" s="16" customFormat="1">
      <c r="I715" s="47"/>
      <c r="P715" s="48"/>
      <c r="Q715" s="48"/>
      <c r="R715" s="48"/>
      <c r="S715" s="49"/>
      <c r="T715" s="47"/>
      <c r="U715" s="50"/>
      <c r="V715" s="47"/>
      <c r="W715" s="50"/>
      <c r="X715" s="49"/>
      <c r="Y715" s="49"/>
      <c r="Z715" s="49"/>
      <c r="AA715" s="49"/>
      <c r="AB715" s="49"/>
      <c r="AC715" s="49"/>
      <c r="AD715" s="49"/>
      <c r="AE715" s="95"/>
      <c r="AM715" s="103"/>
      <c r="AT715" s="10"/>
    </row>
    <row r="716" spans="9:46" s="16" customFormat="1">
      <c r="I716" s="47"/>
      <c r="P716" s="48"/>
      <c r="Q716" s="48"/>
      <c r="R716" s="48"/>
      <c r="S716" s="49"/>
      <c r="T716" s="47"/>
      <c r="U716" s="50"/>
      <c r="V716" s="47"/>
      <c r="W716" s="50"/>
      <c r="X716" s="49"/>
      <c r="Y716" s="49"/>
      <c r="Z716" s="49"/>
      <c r="AA716" s="49"/>
      <c r="AB716" s="49"/>
      <c r="AC716" s="49"/>
      <c r="AD716" s="49"/>
      <c r="AE716" s="95"/>
      <c r="AM716" s="103"/>
      <c r="AT716" s="10"/>
    </row>
    <row r="717" spans="9:46" s="16" customFormat="1">
      <c r="I717" s="47"/>
      <c r="P717" s="48"/>
      <c r="Q717" s="48"/>
      <c r="R717" s="48"/>
      <c r="S717" s="49"/>
      <c r="T717" s="47"/>
      <c r="U717" s="50"/>
      <c r="V717" s="47"/>
      <c r="W717" s="50"/>
      <c r="X717" s="49"/>
      <c r="Y717" s="49"/>
      <c r="Z717" s="49"/>
      <c r="AA717" s="49"/>
      <c r="AB717" s="49"/>
      <c r="AC717" s="49"/>
      <c r="AD717" s="49"/>
      <c r="AE717" s="95"/>
      <c r="AM717" s="103"/>
      <c r="AT717" s="10"/>
    </row>
    <row r="718" spans="9:46" s="16" customFormat="1">
      <c r="I718" s="47"/>
      <c r="P718" s="48"/>
      <c r="Q718" s="48"/>
      <c r="R718" s="48"/>
      <c r="S718" s="49"/>
      <c r="T718" s="47"/>
      <c r="U718" s="50"/>
      <c r="V718" s="47"/>
      <c r="W718" s="50"/>
      <c r="X718" s="49"/>
      <c r="Y718" s="49"/>
      <c r="Z718" s="49"/>
      <c r="AA718" s="49"/>
      <c r="AB718" s="49"/>
      <c r="AC718" s="49"/>
      <c r="AD718" s="49"/>
      <c r="AE718" s="95"/>
      <c r="AM718" s="103"/>
      <c r="AT718" s="10"/>
    </row>
    <row r="719" spans="9:46" s="16" customFormat="1">
      <c r="I719" s="47"/>
      <c r="P719" s="48"/>
      <c r="Q719" s="48"/>
      <c r="R719" s="48"/>
      <c r="S719" s="49"/>
      <c r="T719" s="47"/>
      <c r="U719" s="50"/>
      <c r="V719" s="47"/>
      <c r="W719" s="50"/>
      <c r="X719" s="49"/>
      <c r="Y719" s="49"/>
      <c r="Z719" s="49"/>
      <c r="AA719" s="49"/>
      <c r="AB719" s="49"/>
      <c r="AC719" s="49"/>
      <c r="AD719" s="49"/>
      <c r="AE719" s="95"/>
      <c r="AM719" s="103"/>
      <c r="AT719" s="10"/>
    </row>
    <row r="720" spans="9:46" s="16" customFormat="1">
      <c r="I720" s="47"/>
      <c r="P720" s="48"/>
      <c r="Q720" s="48"/>
      <c r="R720" s="48"/>
      <c r="S720" s="49"/>
      <c r="T720" s="47"/>
      <c r="U720" s="50"/>
      <c r="V720" s="47"/>
      <c r="W720" s="50"/>
      <c r="X720" s="49"/>
      <c r="Y720" s="49"/>
      <c r="Z720" s="49"/>
      <c r="AA720" s="49"/>
      <c r="AB720" s="49"/>
      <c r="AC720" s="49"/>
      <c r="AD720" s="49"/>
      <c r="AE720" s="95"/>
      <c r="AM720" s="103"/>
      <c r="AT720" s="10"/>
    </row>
    <row r="721" spans="9:46" s="16" customFormat="1">
      <c r="I721" s="47"/>
      <c r="P721" s="48"/>
      <c r="Q721" s="48"/>
      <c r="R721" s="48"/>
      <c r="S721" s="49"/>
      <c r="T721" s="47"/>
      <c r="U721" s="50"/>
      <c r="V721" s="47"/>
      <c r="W721" s="50"/>
      <c r="X721" s="49"/>
      <c r="Y721" s="49"/>
      <c r="Z721" s="49"/>
      <c r="AA721" s="49"/>
      <c r="AB721" s="49"/>
      <c r="AC721" s="49"/>
      <c r="AD721" s="49"/>
      <c r="AE721" s="95"/>
      <c r="AM721" s="103"/>
      <c r="AT721" s="10"/>
    </row>
    <row r="722" spans="9:46" s="16" customFormat="1">
      <c r="I722" s="47"/>
      <c r="P722" s="48"/>
      <c r="Q722" s="48"/>
      <c r="R722" s="48"/>
      <c r="S722" s="49"/>
      <c r="T722" s="47"/>
      <c r="U722" s="50"/>
      <c r="V722" s="47"/>
      <c r="W722" s="50"/>
      <c r="X722" s="49"/>
      <c r="Y722" s="49"/>
      <c r="Z722" s="49"/>
      <c r="AA722" s="49"/>
      <c r="AB722" s="49"/>
      <c r="AC722" s="49"/>
      <c r="AD722" s="49"/>
      <c r="AE722" s="95"/>
      <c r="AM722" s="103"/>
      <c r="AT722" s="10"/>
    </row>
    <row r="723" spans="9:46" s="16" customFormat="1">
      <c r="I723" s="47"/>
      <c r="P723" s="48"/>
      <c r="Q723" s="48"/>
      <c r="R723" s="48"/>
      <c r="S723" s="49"/>
      <c r="T723" s="47"/>
      <c r="U723" s="50"/>
      <c r="V723" s="47"/>
      <c r="W723" s="50"/>
      <c r="X723" s="49"/>
      <c r="Y723" s="49"/>
      <c r="Z723" s="49"/>
      <c r="AA723" s="49"/>
      <c r="AB723" s="49"/>
      <c r="AC723" s="49"/>
      <c r="AD723" s="49"/>
      <c r="AE723" s="95"/>
      <c r="AM723" s="103"/>
      <c r="AT723" s="10"/>
    </row>
    <row r="724" spans="9:46" s="16" customFormat="1">
      <c r="I724" s="47"/>
      <c r="P724" s="48"/>
      <c r="Q724" s="48"/>
      <c r="R724" s="48"/>
      <c r="S724" s="49"/>
      <c r="T724" s="47"/>
      <c r="U724" s="50"/>
      <c r="V724" s="47"/>
      <c r="W724" s="50"/>
      <c r="X724" s="49"/>
      <c r="Y724" s="49"/>
      <c r="Z724" s="49"/>
      <c r="AA724" s="49"/>
      <c r="AB724" s="49"/>
      <c r="AC724" s="49"/>
      <c r="AD724" s="49"/>
      <c r="AE724" s="95"/>
      <c r="AM724" s="103"/>
      <c r="AT724" s="10"/>
    </row>
    <row r="725" spans="9:46" s="16" customFormat="1">
      <c r="I725" s="47"/>
      <c r="P725" s="48"/>
      <c r="Q725" s="48"/>
      <c r="R725" s="48"/>
      <c r="S725" s="49"/>
      <c r="T725" s="47"/>
      <c r="U725" s="50"/>
      <c r="V725" s="47"/>
      <c r="W725" s="50"/>
      <c r="X725" s="49"/>
      <c r="Y725" s="49"/>
      <c r="Z725" s="49"/>
      <c r="AA725" s="49"/>
      <c r="AB725" s="49"/>
      <c r="AC725" s="49"/>
      <c r="AD725" s="49"/>
      <c r="AE725" s="95"/>
      <c r="AM725" s="103"/>
      <c r="AT725" s="10"/>
    </row>
    <row r="726" spans="9:46" s="16" customFormat="1">
      <c r="I726" s="47"/>
      <c r="P726" s="48"/>
      <c r="Q726" s="48"/>
      <c r="R726" s="48"/>
      <c r="S726" s="49"/>
      <c r="T726" s="47"/>
      <c r="U726" s="50"/>
      <c r="V726" s="47"/>
      <c r="W726" s="50"/>
      <c r="X726" s="49"/>
      <c r="Y726" s="49"/>
      <c r="Z726" s="49"/>
      <c r="AA726" s="49"/>
      <c r="AB726" s="49"/>
      <c r="AC726" s="49"/>
      <c r="AD726" s="49"/>
      <c r="AE726" s="95"/>
      <c r="AM726" s="103"/>
      <c r="AT726" s="10"/>
    </row>
    <row r="727" spans="9:46" s="16" customFormat="1">
      <c r="I727" s="47"/>
      <c r="P727" s="48"/>
      <c r="Q727" s="48"/>
      <c r="R727" s="48"/>
      <c r="S727" s="49"/>
      <c r="T727" s="47"/>
      <c r="U727" s="50"/>
      <c r="V727" s="47"/>
      <c r="W727" s="50"/>
      <c r="X727" s="49"/>
      <c r="Y727" s="49"/>
      <c r="Z727" s="49"/>
      <c r="AA727" s="49"/>
      <c r="AB727" s="49"/>
      <c r="AC727" s="49"/>
      <c r="AD727" s="49"/>
      <c r="AE727" s="95"/>
      <c r="AM727" s="103"/>
      <c r="AT727" s="10"/>
    </row>
    <row r="728" spans="9:46" s="16" customFormat="1">
      <c r="I728" s="47"/>
      <c r="P728" s="48"/>
      <c r="Q728" s="48"/>
      <c r="R728" s="48"/>
      <c r="S728" s="49"/>
      <c r="T728" s="47"/>
      <c r="U728" s="50"/>
      <c r="V728" s="47"/>
      <c r="W728" s="50"/>
      <c r="X728" s="49"/>
      <c r="Y728" s="49"/>
      <c r="Z728" s="49"/>
      <c r="AA728" s="49"/>
      <c r="AB728" s="49"/>
      <c r="AC728" s="49"/>
      <c r="AD728" s="49"/>
      <c r="AE728" s="95"/>
      <c r="AM728" s="103"/>
      <c r="AT728" s="10"/>
    </row>
    <row r="729" spans="9:46" s="16" customFormat="1">
      <c r="I729" s="47"/>
      <c r="P729" s="48"/>
      <c r="Q729" s="48"/>
      <c r="R729" s="48"/>
      <c r="S729" s="49"/>
      <c r="T729" s="47"/>
      <c r="U729" s="50"/>
      <c r="V729" s="47"/>
      <c r="W729" s="50"/>
      <c r="X729" s="49"/>
      <c r="Y729" s="49"/>
      <c r="Z729" s="49"/>
      <c r="AA729" s="49"/>
      <c r="AB729" s="49"/>
      <c r="AC729" s="49"/>
      <c r="AD729" s="49"/>
      <c r="AE729" s="95"/>
      <c r="AM729" s="103"/>
      <c r="AT729" s="10"/>
    </row>
    <row r="730" spans="9:46" s="16" customFormat="1">
      <c r="I730" s="47"/>
      <c r="P730" s="48"/>
      <c r="Q730" s="48"/>
      <c r="R730" s="48"/>
      <c r="S730" s="49"/>
      <c r="T730" s="47"/>
      <c r="U730" s="50"/>
      <c r="V730" s="47"/>
      <c r="W730" s="50"/>
      <c r="X730" s="49"/>
      <c r="Y730" s="49"/>
      <c r="Z730" s="49"/>
      <c r="AA730" s="49"/>
      <c r="AB730" s="49"/>
      <c r="AC730" s="49"/>
      <c r="AD730" s="49"/>
      <c r="AE730" s="95"/>
      <c r="AM730" s="103"/>
      <c r="AT730" s="10"/>
    </row>
    <row r="731" spans="9:46" s="16" customFormat="1">
      <c r="I731" s="47"/>
      <c r="P731" s="48"/>
      <c r="Q731" s="48"/>
      <c r="R731" s="48"/>
      <c r="S731" s="49"/>
      <c r="T731" s="47"/>
      <c r="U731" s="50"/>
      <c r="V731" s="47"/>
      <c r="W731" s="50"/>
      <c r="X731" s="49"/>
      <c r="Y731" s="49"/>
      <c r="Z731" s="49"/>
      <c r="AA731" s="49"/>
      <c r="AB731" s="49"/>
      <c r="AC731" s="49"/>
      <c r="AD731" s="49"/>
      <c r="AE731" s="95"/>
      <c r="AM731" s="103"/>
      <c r="AT731" s="10"/>
    </row>
    <row r="732" spans="9:46" s="16" customFormat="1">
      <c r="I732" s="47"/>
      <c r="P732" s="48"/>
      <c r="Q732" s="48"/>
      <c r="R732" s="48"/>
      <c r="S732" s="49"/>
      <c r="T732" s="47"/>
      <c r="U732" s="50"/>
      <c r="V732" s="47"/>
      <c r="W732" s="50"/>
      <c r="X732" s="49"/>
      <c r="Y732" s="49"/>
      <c r="Z732" s="49"/>
      <c r="AA732" s="49"/>
      <c r="AB732" s="49"/>
      <c r="AC732" s="49"/>
      <c r="AD732" s="49"/>
      <c r="AE732" s="95"/>
      <c r="AM732" s="103"/>
      <c r="AT732" s="10"/>
    </row>
    <row r="733" spans="9:46" s="16" customFormat="1">
      <c r="I733" s="47"/>
      <c r="P733" s="48"/>
      <c r="Q733" s="48"/>
      <c r="R733" s="48"/>
      <c r="S733" s="49"/>
      <c r="T733" s="47"/>
      <c r="U733" s="50"/>
      <c r="V733" s="47"/>
      <c r="W733" s="50"/>
      <c r="X733" s="49"/>
      <c r="Y733" s="49"/>
      <c r="Z733" s="49"/>
      <c r="AA733" s="49"/>
      <c r="AB733" s="49"/>
      <c r="AC733" s="49"/>
      <c r="AD733" s="49"/>
      <c r="AE733" s="95"/>
      <c r="AM733" s="103"/>
      <c r="AT733" s="10"/>
    </row>
    <row r="734" spans="9:46" s="16" customFormat="1">
      <c r="I734" s="47"/>
      <c r="P734" s="48"/>
      <c r="Q734" s="48"/>
      <c r="R734" s="48"/>
      <c r="S734" s="49"/>
      <c r="T734" s="47"/>
      <c r="U734" s="50"/>
      <c r="V734" s="47"/>
      <c r="W734" s="50"/>
      <c r="X734" s="49"/>
      <c r="Y734" s="49"/>
      <c r="Z734" s="49"/>
      <c r="AA734" s="49"/>
      <c r="AB734" s="49"/>
      <c r="AC734" s="49"/>
      <c r="AD734" s="49"/>
      <c r="AE734" s="95"/>
      <c r="AM734" s="103"/>
      <c r="AT734" s="10"/>
    </row>
    <row r="735" spans="9:46" s="16" customFormat="1">
      <c r="I735" s="47"/>
      <c r="P735" s="48"/>
      <c r="Q735" s="48"/>
      <c r="R735" s="48"/>
      <c r="S735" s="49"/>
      <c r="T735" s="47"/>
      <c r="U735" s="50"/>
      <c r="V735" s="47"/>
      <c r="W735" s="50"/>
      <c r="X735" s="49"/>
      <c r="Y735" s="49"/>
      <c r="Z735" s="49"/>
      <c r="AA735" s="49"/>
      <c r="AB735" s="49"/>
      <c r="AC735" s="49"/>
      <c r="AD735" s="49"/>
      <c r="AE735" s="95"/>
      <c r="AM735" s="103"/>
      <c r="AT735" s="10"/>
    </row>
    <row r="736" spans="9:46" s="16" customFormat="1">
      <c r="I736" s="47"/>
      <c r="P736" s="48"/>
      <c r="Q736" s="48"/>
      <c r="R736" s="48"/>
      <c r="S736" s="49"/>
      <c r="T736" s="47"/>
      <c r="U736" s="50"/>
      <c r="V736" s="47"/>
      <c r="W736" s="50"/>
      <c r="X736" s="49"/>
      <c r="Y736" s="49"/>
      <c r="Z736" s="49"/>
      <c r="AA736" s="49"/>
      <c r="AB736" s="49"/>
      <c r="AC736" s="49"/>
      <c r="AD736" s="49"/>
      <c r="AE736" s="95"/>
      <c r="AM736" s="103"/>
      <c r="AT736" s="10"/>
    </row>
    <row r="737" spans="9:46" s="16" customFormat="1">
      <c r="I737" s="47"/>
      <c r="P737" s="48"/>
      <c r="Q737" s="48"/>
      <c r="R737" s="48"/>
      <c r="S737" s="49"/>
      <c r="T737" s="47"/>
      <c r="U737" s="50"/>
      <c r="V737" s="47"/>
      <c r="W737" s="50"/>
      <c r="X737" s="49"/>
      <c r="Y737" s="49"/>
      <c r="Z737" s="49"/>
      <c r="AA737" s="49"/>
      <c r="AB737" s="49"/>
      <c r="AC737" s="49"/>
      <c r="AD737" s="49"/>
      <c r="AE737" s="95"/>
      <c r="AM737" s="103"/>
      <c r="AT737" s="10"/>
    </row>
    <row r="738" spans="9:46" s="16" customFormat="1">
      <c r="I738" s="47"/>
      <c r="P738" s="48"/>
      <c r="Q738" s="48"/>
      <c r="R738" s="48"/>
      <c r="S738" s="49"/>
      <c r="T738" s="47"/>
      <c r="U738" s="50"/>
      <c r="V738" s="47"/>
      <c r="W738" s="50"/>
      <c r="X738" s="49"/>
      <c r="Y738" s="49"/>
      <c r="Z738" s="49"/>
      <c r="AA738" s="49"/>
      <c r="AB738" s="49"/>
      <c r="AC738" s="49"/>
      <c r="AD738" s="49"/>
      <c r="AE738" s="95"/>
      <c r="AM738" s="103"/>
      <c r="AT738" s="10"/>
    </row>
    <row r="739" spans="9:46" s="16" customFormat="1">
      <c r="I739" s="47"/>
      <c r="P739" s="48"/>
      <c r="Q739" s="48"/>
      <c r="R739" s="48"/>
      <c r="S739" s="49"/>
      <c r="T739" s="47"/>
      <c r="U739" s="50"/>
      <c r="V739" s="47"/>
      <c r="W739" s="50"/>
      <c r="X739" s="49"/>
      <c r="Y739" s="49"/>
      <c r="Z739" s="49"/>
      <c r="AA739" s="49"/>
      <c r="AB739" s="49"/>
      <c r="AC739" s="49"/>
      <c r="AD739" s="49"/>
      <c r="AE739" s="95"/>
      <c r="AM739" s="103"/>
      <c r="AT739" s="10"/>
    </row>
    <row r="740" spans="9:46" s="16" customFormat="1">
      <c r="I740" s="47"/>
      <c r="P740" s="48"/>
      <c r="Q740" s="48"/>
      <c r="R740" s="48"/>
      <c r="S740" s="49"/>
      <c r="T740" s="47"/>
      <c r="U740" s="50"/>
      <c r="V740" s="47"/>
      <c r="W740" s="50"/>
      <c r="X740" s="49"/>
      <c r="Y740" s="49"/>
      <c r="Z740" s="49"/>
      <c r="AA740" s="49"/>
      <c r="AB740" s="49"/>
      <c r="AC740" s="49"/>
      <c r="AD740" s="49"/>
      <c r="AE740" s="95"/>
      <c r="AM740" s="103"/>
      <c r="AT740" s="10"/>
    </row>
    <row r="741" spans="9:46" s="16" customFormat="1">
      <c r="I741" s="47"/>
      <c r="P741" s="48"/>
      <c r="Q741" s="48"/>
      <c r="R741" s="48"/>
      <c r="S741" s="49"/>
      <c r="T741" s="47"/>
      <c r="U741" s="50"/>
      <c r="V741" s="47"/>
      <c r="W741" s="50"/>
      <c r="X741" s="49"/>
      <c r="Y741" s="49"/>
      <c r="Z741" s="49"/>
      <c r="AA741" s="49"/>
      <c r="AB741" s="49"/>
      <c r="AC741" s="49"/>
      <c r="AD741" s="49"/>
      <c r="AE741" s="95"/>
      <c r="AM741" s="103"/>
      <c r="AT741" s="10"/>
    </row>
    <row r="742" spans="9:46" s="16" customFormat="1">
      <c r="I742" s="47"/>
      <c r="P742" s="48"/>
      <c r="Q742" s="48"/>
      <c r="R742" s="48"/>
      <c r="S742" s="49"/>
      <c r="T742" s="47"/>
      <c r="U742" s="50"/>
      <c r="V742" s="47"/>
      <c r="W742" s="50"/>
      <c r="X742" s="49"/>
      <c r="Y742" s="49"/>
      <c r="Z742" s="49"/>
      <c r="AA742" s="49"/>
      <c r="AB742" s="49"/>
      <c r="AC742" s="49"/>
      <c r="AD742" s="49"/>
      <c r="AE742" s="95"/>
      <c r="AM742" s="103"/>
      <c r="AT742" s="10"/>
    </row>
    <row r="743" spans="9:46" s="16" customFormat="1">
      <c r="I743" s="47"/>
      <c r="P743" s="48"/>
      <c r="Q743" s="48"/>
      <c r="R743" s="48"/>
      <c r="S743" s="49"/>
      <c r="T743" s="47"/>
      <c r="U743" s="50"/>
      <c r="V743" s="47"/>
      <c r="W743" s="50"/>
      <c r="X743" s="49"/>
      <c r="Y743" s="49"/>
      <c r="Z743" s="49"/>
      <c r="AA743" s="49"/>
      <c r="AB743" s="49"/>
      <c r="AC743" s="49"/>
      <c r="AD743" s="49"/>
      <c r="AE743" s="95"/>
      <c r="AM743" s="103"/>
      <c r="AT743" s="10"/>
    </row>
    <row r="744" spans="9:46" s="16" customFormat="1">
      <c r="I744" s="47"/>
      <c r="P744" s="48"/>
      <c r="Q744" s="48"/>
      <c r="R744" s="48"/>
      <c r="S744" s="49"/>
      <c r="T744" s="47"/>
      <c r="U744" s="50"/>
      <c r="V744" s="47"/>
      <c r="W744" s="50"/>
      <c r="X744" s="49"/>
      <c r="Y744" s="49"/>
      <c r="Z744" s="49"/>
      <c r="AA744" s="49"/>
      <c r="AB744" s="49"/>
      <c r="AC744" s="49"/>
      <c r="AD744" s="49"/>
      <c r="AE744" s="95"/>
      <c r="AM744" s="103"/>
      <c r="AT744" s="10"/>
    </row>
    <row r="745" spans="9:46" s="16" customFormat="1">
      <c r="I745" s="47"/>
      <c r="P745" s="48"/>
      <c r="Q745" s="48"/>
      <c r="R745" s="48"/>
      <c r="S745" s="49"/>
      <c r="T745" s="47"/>
      <c r="U745" s="50"/>
      <c r="V745" s="47"/>
      <c r="W745" s="50"/>
      <c r="X745" s="49"/>
      <c r="Y745" s="49"/>
      <c r="Z745" s="49"/>
      <c r="AA745" s="49"/>
      <c r="AB745" s="49"/>
      <c r="AC745" s="49"/>
      <c r="AD745" s="49"/>
      <c r="AE745" s="95"/>
      <c r="AM745" s="103"/>
      <c r="AT745" s="10"/>
    </row>
    <row r="746" spans="9:46" s="16" customFormat="1">
      <c r="I746" s="47"/>
      <c r="P746" s="48"/>
      <c r="Q746" s="48"/>
      <c r="R746" s="48"/>
      <c r="S746" s="49"/>
      <c r="T746" s="47"/>
      <c r="U746" s="50"/>
      <c r="V746" s="47"/>
      <c r="W746" s="50"/>
      <c r="X746" s="49"/>
      <c r="Y746" s="49"/>
      <c r="Z746" s="49"/>
      <c r="AA746" s="49"/>
      <c r="AB746" s="49"/>
      <c r="AC746" s="49"/>
      <c r="AD746" s="49"/>
      <c r="AE746" s="95"/>
      <c r="AM746" s="103"/>
      <c r="AT746" s="10"/>
    </row>
    <row r="747" spans="9:46" s="16" customFormat="1">
      <c r="I747" s="47"/>
      <c r="P747" s="48"/>
      <c r="Q747" s="48"/>
      <c r="R747" s="48"/>
      <c r="S747" s="49"/>
      <c r="T747" s="47"/>
      <c r="U747" s="50"/>
      <c r="V747" s="47"/>
      <c r="W747" s="50"/>
      <c r="X747" s="49"/>
      <c r="Y747" s="49"/>
      <c r="Z747" s="49"/>
      <c r="AA747" s="49"/>
      <c r="AB747" s="49"/>
      <c r="AC747" s="49"/>
      <c r="AD747" s="49"/>
      <c r="AE747" s="95"/>
      <c r="AM747" s="103"/>
      <c r="AT747" s="10"/>
    </row>
    <row r="748" spans="9:46" s="16" customFormat="1">
      <c r="I748" s="47"/>
      <c r="P748" s="48"/>
      <c r="Q748" s="48"/>
      <c r="R748" s="48"/>
      <c r="S748" s="49"/>
      <c r="T748" s="47"/>
      <c r="U748" s="50"/>
      <c r="V748" s="47"/>
      <c r="W748" s="50"/>
      <c r="X748" s="49"/>
      <c r="Y748" s="49"/>
      <c r="Z748" s="49"/>
      <c r="AA748" s="49"/>
      <c r="AB748" s="49"/>
      <c r="AC748" s="49"/>
      <c r="AD748" s="49"/>
      <c r="AE748" s="95"/>
      <c r="AM748" s="103"/>
      <c r="AT748" s="10"/>
    </row>
    <row r="749" spans="9:46" s="16" customFormat="1">
      <c r="I749" s="47"/>
      <c r="P749" s="48"/>
      <c r="Q749" s="48"/>
      <c r="R749" s="48"/>
      <c r="S749" s="49"/>
      <c r="T749" s="47"/>
      <c r="U749" s="50"/>
      <c r="V749" s="47"/>
      <c r="W749" s="50"/>
      <c r="X749" s="49"/>
      <c r="Y749" s="49"/>
      <c r="Z749" s="49"/>
      <c r="AA749" s="49"/>
      <c r="AB749" s="49"/>
      <c r="AC749" s="49"/>
      <c r="AD749" s="49"/>
      <c r="AE749" s="95"/>
      <c r="AM749" s="103"/>
      <c r="AT749" s="10"/>
    </row>
    <row r="750" spans="9:46" s="16" customFormat="1">
      <c r="I750" s="47"/>
      <c r="P750" s="48"/>
      <c r="Q750" s="48"/>
      <c r="R750" s="48"/>
      <c r="S750" s="49"/>
      <c r="T750" s="47"/>
      <c r="U750" s="50"/>
      <c r="V750" s="47"/>
      <c r="W750" s="50"/>
      <c r="X750" s="49"/>
      <c r="Y750" s="49"/>
      <c r="Z750" s="49"/>
      <c r="AA750" s="49"/>
      <c r="AB750" s="49"/>
      <c r="AC750" s="49"/>
      <c r="AD750" s="49"/>
      <c r="AE750" s="95"/>
      <c r="AM750" s="103"/>
      <c r="AT750" s="10"/>
    </row>
    <row r="751" spans="9:46" s="16" customFormat="1">
      <c r="I751" s="47"/>
      <c r="P751" s="48"/>
      <c r="Q751" s="48"/>
      <c r="R751" s="48"/>
      <c r="S751" s="49"/>
      <c r="T751" s="47"/>
      <c r="U751" s="50"/>
      <c r="V751" s="47"/>
      <c r="W751" s="50"/>
      <c r="X751" s="49"/>
      <c r="Y751" s="49"/>
      <c r="Z751" s="49"/>
      <c r="AA751" s="49"/>
      <c r="AB751" s="49"/>
      <c r="AC751" s="49"/>
      <c r="AD751" s="49"/>
      <c r="AE751" s="95"/>
      <c r="AM751" s="103"/>
      <c r="AT751" s="10"/>
    </row>
    <row r="752" spans="9:46" s="16" customFormat="1">
      <c r="I752" s="47"/>
      <c r="P752" s="48"/>
      <c r="Q752" s="48"/>
      <c r="R752" s="48"/>
      <c r="S752" s="49"/>
      <c r="T752" s="47"/>
      <c r="U752" s="50"/>
      <c r="V752" s="47"/>
      <c r="W752" s="50"/>
      <c r="X752" s="49"/>
      <c r="Y752" s="49"/>
      <c r="Z752" s="49"/>
      <c r="AA752" s="49"/>
      <c r="AB752" s="49"/>
      <c r="AC752" s="49"/>
      <c r="AD752" s="49"/>
      <c r="AE752" s="95"/>
      <c r="AM752" s="103"/>
      <c r="AT752" s="10"/>
    </row>
    <row r="753" spans="9:46" s="16" customFormat="1">
      <c r="I753" s="47"/>
      <c r="P753" s="48"/>
      <c r="Q753" s="48"/>
      <c r="R753" s="48"/>
      <c r="S753" s="49"/>
      <c r="T753" s="47"/>
      <c r="U753" s="50"/>
      <c r="V753" s="47"/>
      <c r="W753" s="50"/>
      <c r="X753" s="49"/>
      <c r="Y753" s="49"/>
      <c r="Z753" s="49"/>
      <c r="AA753" s="49"/>
      <c r="AB753" s="49"/>
      <c r="AC753" s="49"/>
      <c r="AD753" s="49"/>
      <c r="AE753" s="95"/>
      <c r="AM753" s="103"/>
      <c r="AT753" s="10"/>
    </row>
    <row r="754" spans="9:46" s="16" customFormat="1">
      <c r="I754" s="47"/>
      <c r="P754" s="48"/>
      <c r="Q754" s="48"/>
      <c r="R754" s="48"/>
      <c r="S754" s="49"/>
      <c r="T754" s="47"/>
      <c r="U754" s="50"/>
      <c r="V754" s="47"/>
      <c r="W754" s="50"/>
      <c r="X754" s="49"/>
      <c r="Y754" s="49"/>
      <c r="Z754" s="49"/>
      <c r="AA754" s="49"/>
      <c r="AB754" s="49"/>
      <c r="AC754" s="49"/>
      <c r="AD754" s="49"/>
      <c r="AE754" s="95"/>
      <c r="AM754" s="103"/>
      <c r="AT754" s="10"/>
    </row>
    <row r="755" spans="9:46" s="16" customFormat="1">
      <c r="I755" s="47"/>
      <c r="P755" s="48"/>
      <c r="Q755" s="48"/>
      <c r="R755" s="48"/>
      <c r="S755" s="49"/>
      <c r="T755" s="47"/>
      <c r="U755" s="50"/>
      <c r="V755" s="47"/>
      <c r="W755" s="50"/>
      <c r="X755" s="49"/>
      <c r="Y755" s="49"/>
      <c r="Z755" s="49"/>
      <c r="AA755" s="49"/>
      <c r="AB755" s="49"/>
      <c r="AC755" s="49"/>
      <c r="AD755" s="49"/>
      <c r="AE755" s="95"/>
      <c r="AM755" s="103"/>
      <c r="AT755" s="10"/>
    </row>
    <row r="756" spans="9:46" s="16" customFormat="1">
      <c r="I756" s="47"/>
      <c r="P756" s="48"/>
      <c r="Q756" s="48"/>
      <c r="R756" s="48"/>
      <c r="S756" s="49"/>
      <c r="T756" s="47"/>
      <c r="U756" s="50"/>
      <c r="V756" s="47"/>
      <c r="W756" s="50"/>
      <c r="X756" s="49"/>
      <c r="Y756" s="49"/>
      <c r="Z756" s="49"/>
      <c r="AA756" s="49"/>
      <c r="AB756" s="49"/>
      <c r="AC756" s="49"/>
      <c r="AD756" s="49"/>
      <c r="AE756" s="95"/>
      <c r="AM756" s="103"/>
      <c r="AT756" s="10"/>
    </row>
    <row r="757" spans="9:46" s="16" customFormat="1">
      <c r="I757" s="47"/>
      <c r="P757" s="48"/>
      <c r="Q757" s="48"/>
      <c r="R757" s="48"/>
      <c r="S757" s="49"/>
      <c r="T757" s="47"/>
      <c r="U757" s="50"/>
      <c r="V757" s="47"/>
      <c r="W757" s="50"/>
      <c r="X757" s="49"/>
      <c r="Y757" s="49"/>
      <c r="Z757" s="49"/>
      <c r="AA757" s="49"/>
      <c r="AB757" s="49"/>
      <c r="AC757" s="49"/>
      <c r="AD757" s="49"/>
      <c r="AE757" s="95"/>
      <c r="AM757" s="103"/>
      <c r="AT757" s="10"/>
    </row>
    <row r="758" spans="9:46" s="16" customFormat="1">
      <c r="I758" s="47"/>
      <c r="P758" s="48"/>
      <c r="Q758" s="48"/>
      <c r="R758" s="48"/>
      <c r="S758" s="49"/>
      <c r="T758" s="47"/>
      <c r="U758" s="50"/>
      <c r="V758" s="47"/>
      <c r="W758" s="50"/>
      <c r="X758" s="49"/>
      <c r="Y758" s="49"/>
      <c r="Z758" s="49"/>
      <c r="AA758" s="49"/>
      <c r="AB758" s="49"/>
      <c r="AC758" s="49"/>
      <c r="AD758" s="49"/>
      <c r="AE758" s="95"/>
      <c r="AM758" s="103"/>
      <c r="AT758" s="10"/>
    </row>
    <row r="759" spans="9:46" s="16" customFormat="1">
      <c r="I759" s="47"/>
      <c r="P759" s="48"/>
      <c r="Q759" s="48"/>
      <c r="R759" s="48"/>
      <c r="S759" s="49"/>
      <c r="T759" s="47"/>
      <c r="U759" s="50"/>
      <c r="V759" s="47"/>
      <c r="W759" s="50"/>
      <c r="X759" s="49"/>
      <c r="Y759" s="49"/>
      <c r="Z759" s="49"/>
      <c r="AA759" s="49"/>
      <c r="AB759" s="49"/>
      <c r="AC759" s="49"/>
      <c r="AD759" s="49"/>
      <c r="AE759" s="95"/>
      <c r="AM759" s="103"/>
      <c r="AT759" s="10"/>
    </row>
    <row r="760" spans="9:46" s="16" customFormat="1">
      <c r="I760" s="47"/>
      <c r="P760" s="48"/>
      <c r="Q760" s="48"/>
      <c r="R760" s="48"/>
      <c r="S760" s="49"/>
      <c r="T760" s="47"/>
      <c r="U760" s="50"/>
      <c r="V760" s="47"/>
      <c r="W760" s="50"/>
      <c r="X760" s="49"/>
      <c r="Y760" s="49"/>
      <c r="Z760" s="49"/>
      <c r="AA760" s="49"/>
      <c r="AB760" s="49"/>
      <c r="AC760" s="49"/>
      <c r="AD760" s="49"/>
      <c r="AE760" s="95"/>
      <c r="AM760" s="103"/>
      <c r="AT760" s="10"/>
    </row>
    <row r="761" spans="9:46" s="16" customFormat="1">
      <c r="I761" s="47"/>
      <c r="P761" s="48"/>
      <c r="Q761" s="48"/>
      <c r="R761" s="48"/>
      <c r="S761" s="49"/>
      <c r="T761" s="47"/>
      <c r="U761" s="50"/>
      <c r="V761" s="47"/>
      <c r="W761" s="50"/>
      <c r="X761" s="49"/>
      <c r="Y761" s="49"/>
      <c r="Z761" s="49"/>
      <c r="AA761" s="49"/>
      <c r="AB761" s="49"/>
      <c r="AC761" s="49"/>
      <c r="AD761" s="49"/>
      <c r="AE761" s="95"/>
      <c r="AM761" s="103"/>
      <c r="AT761" s="10"/>
    </row>
    <row r="762" spans="9:46" s="16" customFormat="1">
      <c r="I762" s="47"/>
      <c r="P762" s="48"/>
      <c r="Q762" s="48"/>
      <c r="R762" s="48"/>
      <c r="S762" s="49"/>
      <c r="T762" s="47"/>
      <c r="U762" s="50"/>
      <c r="V762" s="47"/>
      <c r="W762" s="50"/>
      <c r="X762" s="49"/>
      <c r="Y762" s="49"/>
      <c r="Z762" s="49"/>
      <c r="AA762" s="49"/>
      <c r="AB762" s="49"/>
      <c r="AC762" s="49"/>
      <c r="AD762" s="49"/>
      <c r="AE762" s="95"/>
      <c r="AM762" s="103"/>
      <c r="AT762" s="10"/>
    </row>
    <row r="763" spans="9:46" s="16" customFormat="1">
      <c r="I763" s="47"/>
      <c r="P763" s="48"/>
      <c r="Q763" s="48"/>
      <c r="R763" s="48"/>
      <c r="S763" s="49"/>
      <c r="T763" s="47"/>
      <c r="U763" s="50"/>
      <c r="V763" s="47"/>
      <c r="W763" s="50"/>
      <c r="X763" s="49"/>
      <c r="Y763" s="49"/>
      <c r="Z763" s="49"/>
      <c r="AA763" s="49"/>
      <c r="AB763" s="49"/>
      <c r="AC763" s="49"/>
      <c r="AD763" s="49"/>
      <c r="AE763" s="95"/>
      <c r="AM763" s="103"/>
      <c r="AT763" s="10"/>
    </row>
    <row r="764" spans="9:46" s="16" customFormat="1">
      <c r="I764" s="47"/>
      <c r="P764" s="48"/>
      <c r="Q764" s="48"/>
      <c r="R764" s="48"/>
      <c r="S764" s="49"/>
      <c r="T764" s="47"/>
      <c r="U764" s="50"/>
      <c r="V764" s="47"/>
      <c r="W764" s="50"/>
      <c r="X764" s="49"/>
      <c r="Y764" s="49"/>
      <c r="Z764" s="49"/>
      <c r="AA764" s="49"/>
      <c r="AB764" s="49"/>
      <c r="AC764" s="49"/>
      <c r="AD764" s="49"/>
      <c r="AE764" s="95"/>
      <c r="AM764" s="103"/>
      <c r="AT764" s="10"/>
    </row>
    <row r="765" spans="9:46" s="16" customFormat="1">
      <c r="I765" s="47"/>
      <c r="P765" s="48"/>
      <c r="Q765" s="48"/>
      <c r="R765" s="48"/>
      <c r="S765" s="49"/>
      <c r="T765" s="47"/>
      <c r="U765" s="50"/>
      <c r="V765" s="47"/>
      <c r="W765" s="50"/>
      <c r="X765" s="49"/>
      <c r="Y765" s="49"/>
      <c r="Z765" s="49"/>
      <c r="AA765" s="49"/>
      <c r="AB765" s="49"/>
      <c r="AC765" s="49"/>
      <c r="AD765" s="49"/>
      <c r="AE765" s="95"/>
      <c r="AM765" s="103"/>
      <c r="AT765" s="10"/>
    </row>
    <row r="766" spans="9:46" s="16" customFormat="1">
      <c r="I766" s="47"/>
      <c r="P766" s="48"/>
      <c r="Q766" s="48"/>
      <c r="R766" s="48"/>
      <c r="S766" s="49"/>
      <c r="T766" s="47"/>
      <c r="U766" s="50"/>
      <c r="V766" s="47"/>
      <c r="W766" s="50"/>
      <c r="X766" s="49"/>
      <c r="Y766" s="49"/>
      <c r="Z766" s="49"/>
      <c r="AA766" s="49"/>
      <c r="AB766" s="49"/>
      <c r="AC766" s="49"/>
      <c r="AD766" s="49"/>
      <c r="AE766" s="95"/>
      <c r="AM766" s="103"/>
      <c r="AT766" s="10"/>
    </row>
    <row r="767" spans="9:46" s="16" customFormat="1">
      <c r="I767" s="47"/>
      <c r="P767" s="48"/>
      <c r="Q767" s="48"/>
      <c r="R767" s="48"/>
      <c r="S767" s="49"/>
      <c r="T767" s="47"/>
      <c r="U767" s="50"/>
      <c r="V767" s="47"/>
      <c r="W767" s="50"/>
      <c r="X767" s="49"/>
      <c r="Y767" s="49"/>
      <c r="Z767" s="49"/>
      <c r="AA767" s="49"/>
      <c r="AB767" s="49"/>
      <c r="AC767" s="49"/>
      <c r="AD767" s="49"/>
      <c r="AE767" s="95"/>
      <c r="AM767" s="103"/>
      <c r="AT767" s="10"/>
    </row>
    <row r="768" spans="9:46" s="16" customFormat="1">
      <c r="I768" s="47"/>
      <c r="P768" s="48"/>
      <c r="Q768" s="48"/>
      <c r="R768" s="48"/>
      <c r="S768" s="49"/>
      <c r="T768" s="47"/>
      <c r="U768" s="50"/>
      <c r="V768" s="47"/>
      <c r="W768" s="50"/>
      <c r="X768" s="49"/>
      <c r="Y768" s="49"/>
      <c r="Z768" s="49"/>
      <c r="AA768" s="49"/>
      <c r="AB768" s="49"/>
      <c r="AC768" s="49"/>
      <c r="AD768" s="49"/>
      <c r="AE768" s="95"/>
      <c r="AM768" s="103"/>
      <c r="AT768" s="10"/>
    </row>
    <row r="769" spans="9:46" s="16" customFormat="1">
      <c r="I769" s="47"/>
      <c r="P769" s="48"/>
      <c r="Q769" s="48"/>
      <c r="R769" s="48"/>
      <c r="S769" s="49"/>
      <c r="T769" s="47"/>
      <c r="U769" s="50"/>
      <c r="V769" s="47"/>
      <c r="W769" s="50"/>
      <c r="X769" s="49"/>
      <c r="Y769" s="49"/>
      <c r="Z769" s="49"/>
      <c r="AA769" s="49"/>
      <c r="AB769" s="49"/>
      <c r="AC769" s="49"/>
      <c r="AD769" s="49"/>
      <c r="AE769" s="95"/>
      <c r="AM769" s="103"/>
      <c r="AT769" s="10"/>
    </row>
    <row r="770" spans="9:46" s="16" customFormat="1">
      <c r="I770" s="47"/>
      <c r="P770" s="48"/>
      <c r="Q770" s="48"/>
      <c r="R770" s="48"/>
      <c r="S770" s="49"/>
      <c r="T770" s="47"/>
      <c r="U770" s="50"/>
      <c r="V770" s="47"/>
      <c r="W770" s="50"/>
      <c r="X770" s="49"/>
      <c r="Y770" s="49"/>
      <c r="Z770" s="49"/>
      <c r="AA770" s="49"/>
      <c r="AB770" s="49"/>
      <c r="AC770" s="49"/>
      <c r="AD770" s="49"/>
      <c r="AE770" s="95"/>
      <c r="AM770" s="103"/>
      <c r="AT770" s="10"/>
    </row>
    <row r="771" spans="9:46" s="16" customFormat="1">
      <c r="I771" s="47"/>
      <c r="P771" s="48"/>
      <c r="Q771" s="48"/>
      <c r="R771" s="48"/>
      <c r="S771" s="49"/>
      <c r="T771" s="47"/>
      <c r="U771" s="50"/>
      <c r="V771" s="47"/>
      <c r="W771" s="50"/>
      <c r="X771" s="49"/>
      <c r="Y771" s="49"/>
      <c r="Z771" s="49"/>
      <c r="AA771" s="49"/>
      <c r="AB771" s="49"/>
      <c r="AC771" s="49"/>
      <c r="AD771" s="49"/>
      <c r="AE771" s="95"/>
      <c r="AM771" s="103"/>
      <c r="AT771" s="10"/>
    </row>
    <row r="772" spans="9:46" s="16" customFormat="1">
      <c r="I772" s="47"/>
      <c r="P772" s="48"/>
      <c r="Q772" s="48"/>
      <c r="R772" s="48"/>
      <c r="S772" s="49"/>
      <c r="T772" s="47"/>
      <c r="U772" s="50"/>
      <c r="V772" s="47"/>
      <c r="W772" s="50"/>
      <c r="X772" s="49"/>
      <c r="Y772" s="49"/>
      <c r="Z772" s="49"/>
      <c r="AA772" s="49"/>
      <c r="AB772" s="49"/>
      <c r="AC772" s="49"/>
      <c r="AD772" s="49"/>
      <c r="AE772" s="95"/>
      <c r="AM772" s="103"/>
      <c r="AT772" s="10"/>
    </row>
    <row r="773" spans="9:46" s="16" customFormat="1">
      <c r="I773" s="47"/>
      <c r="P773" s="48"/>
      <c r="Q773" s="48"/>
      <c r="R773" s="48"/>
      <c r="S773" s="49"/>
      <c r="T773" s="47"/>
      <c r="U773" s="50"/>
      <c r="V773" s="47"/>
      <c r="W773" s="50"/>
      <c r="X773" s="49"/>
      <c r="Y773" s="49"/>
      <c r="Z773" s="49"/>
      <c r="AA773" s="49"/>
      <c r="AB773" s="49"/>
      <c r="AC773" s="49"/>
      <c r="AD773" s="49"/>
      <c r="AE773" s="95"/>
      <c r="AM773" s="103"/>
      <c r="AT773" s="10"/>
    </row>
    <row r="774" spans="9:46" s="16" customFormat="1">
      <c r="I774" s="47"/>
      <c r="P774" s="48"/>
      <c r="Q774" s="48"/>
      <c r="R774" s="48"/>
      <c r="S774" s="49"/>
      <c r="T774" s="47"/>
      <c r="U774" s="50"/>
      <c r="V774" s="47"/>
      <c r="W774" s="50"/>
      <c r="X774" s="49"/>
      <c r="Y774" s="49"/>
      <c r="Z774" s="49"/>
      <c r="AA774" s="49"/>
      <c r="AB774" s="49"/>
      <c r="AC774" s="49"/>
      <c r="AD774" s="49"/>
      <c r="AE774" s="95"/>
      <c r="AM774" s="103"/>
      <c r="AT774" s="10"/>
    </row>
    <row r="775" spans="9:46" s="16" customFormat="1">
      <c r="I775" s="47"/>
      <c r="P775" s="48"/>
      <c r="Q775" s="48"/>
      <c r="R775" s="48"/>
      <c r="S775" s="49"/>
      <c r="T775" s="47"/>
      <c r="U775" s="50"/>
      <c r="V775" s="47"/>
      <c r="W775" s="50"/>
      <c r="X775" s="49"/>
      <c r="Y775" s="49"/>
      <c r="Z775" s="49"/>
      <c r="AA775" s="49"/>
      <c r="AB775" s="49"/>
      <c r="AC775" s="49"/>
      <c r="AD775" s="49"/>
      <c r="AE775" s="95"/>
      <c r="AM775" s="103"/>
      <c r="AT775" s="10"/>
    </row>
    <row r="776" spans="9:46" s="16" customFormat="1">
      <c r="I776" s="47"/>
      <c r="P776" s="48"/>
      <c r="Q776" s="48"/>
      <c r="R776" s="48"/>
      <c r="S776" s="49"/>
      <c r="T776" s="47"/>
      <c r="U776" s="50"/>
      <c r="V776" s="47"/>
      <c r="W776" s="50"/>
      <c r="X776" s="49"/>
      <c r="Y776" s="49"/>
      <c r="Z776" s="49"/>
      <c r="AA776" s="49"/>
      <c r="AB776" s="49"/>
      <c r="AC776" s="49"/>
      <c r="AD776" s="49"/>
      <c r="AE776" s="95"/>
      <c r="AM776" s="103"/>
      <c r="AT776" s="10"/>
    </row>
    <row r="777" spans="9:46" s="16" customFormat="1">
      <c r="I777" s="47"/>
      <c r="P777" s="48"/>
      <c r="Q777" s="48"/>
      <c r="R777" s="48"/>
      <c r="S777" s="49"/>
      <c r="T777" s="47"/>
      <c r="U777" s="50"/>
      <c r="V777" s="47"/>
      <c r="W777" s="50"/>
      <c r="X777" s="49"/>
      <c r="Y777" s="49"/>
      <c r="Z777" s="49"/>
      <c r="AA777" s="49"/>
      <c r="AB777" s="49"/>
      <c r="AC777" s="49"/>
      <c r="AD777" s="49"/>
      <c r="AE777" s="95"/>
      <c r="AM777" s="103"/>
      <c r="AT777" s="10"/>
    </row>
    <row r="778" spans="9:46" s="16" customFormat="1">
      <c r="I778" s="47"/>
      <c r="P778" s="48"/>
      <c r="Q778" s="48"/>
      <c r="R778" s="48"/>
      <c r="S778" s="49"/>
      <c r="T778" s="47"/>
      <c r="U778" s="50"/>
      <c r="V778" s="47"/>
      <c r="W778" s="50"/>
      <c r="X778" s="49"/>
      <c r="Y778" s="49"/>
      <c r="Z778" s="49"/>
      <c r="AA778" s="49"/>
      <c r="AB778" s="49"/>
      <c r="AC778" s="49"/>
      <c r="AD778" s="49"/>
      <c r="AE778" s="95"/>
      <c r="AM778" s="103"/>
      <c r="AT778" s="10"/>
    </row>
    <row r="779" spans="9:46" s="16" customFormat="1">
      <c r="I779" s="47"/>
      <c r="P779" s="48"/>
      <c r="Q779" s="48"/>
      <c r="R779" s="48"/>
      <c r="S779" s="49"/>
      <c r="T779" s="47"/>
      <c r="U779" s="50"/>
      <c r="V779" s="47"/>
      <c r="W779" s="50"/>
      <c r="X779" s="49"/>
      <c r="Y779" s="49"/>
      <c r="Z779" s="49"/>
      <c r="AA779" s="49"/>
      <c r="AB779" s="49"/>
      <c r="AC779" s="49"/>
      <c r="AD779" s="49"/>
      <c r="AE779" s="95"/>
      <c r="AM779" s="103"/>
      <c r="AT779" s="10"/>
    </row>
    <row r="780" spans="9:46" s="16" customFormat="1">
      <c r="I780" s="47"/>
      <c r="P780" s="48"/>
      <c r="Q780" s="48"/>
      <c r="R780" s="48"/>
      <c r="S780" s="49"/>
      <c r="T780" s="47"/>
      <c r="U780" s="50"/>
      <c r="V780" s="47"/>
      <c r="W780" s="50"/>
      <c r="X780" s="49"/>
      <c r="Y780" s="49"/>
      <c r="Z780" s="49"/>
      <c r="AA780" s="49"/>
      <c r="AB780" s="49"/>
      <c r="AC780" s="49"/>
      <c r="AD780" s="49"/>
      <c r="AE780" s="95"/>
      <c r="AM780" s="103"/>
      <c r="AT780" s="10"/>
    </row>
    <row r="781" spans="9:46" s="16" customFormat="1">
      <c r="I781" s="47"/>
      <c r="P781" s="48"/>
      <c r="Q781" s="48"/>
      <c r="R781" s="48"/>
      <c r="S781" s="49"/>
      <c r="T781" s="47"/>
      <c r="U781" s="50"/>
      <c r="V781" s="47"/>
      <c r="W781" s="50"/>
      <c r="X781" s="49"/>
      <c r="Y781" s="49"/>
      <c r="Z781" s="49"/>
      <c r="AA781" s="49"/>
      <c r="AB781" s="49"/>
      <c r="AC781" s="49"/>
      <c r="AD781" s="49"/>
      <c r="AE781" s="95"/>
      <c r="AM781" s="103"/>
      <c r="AT781" s="10"/>
    </row>
    <row r="782" spans="9:46" s="16" customFormat="1">
      <c r="I782" s="47"/>
      <c r="P782" s="48"/>
      <c r="Q782" s="48"/>
      <c r="R782" s="48"/>
      <c r="S782" s="49"/>
      <c r="T782" s="47"/>
      <c r="U782" s="50"/>
      <c r="V782" s="47"/>
      <c r="W782" s="50"/>
      <c r="X782" s="49"/>
      <c r="Y782" s="49"/>
      <c r="Z782" s="49"/>
      <c r="AA782" s="49"/>
      <c r="AB782" s="49"/>
      <c r="AC782" s="49"/>
      <c r="AD782" s="49"/>
      <c r="AE782" s="95"/>
      <c r="AM782" s="103"/>
      <c r="AT782" s="10"/>
    </row>
    <row r="783" spans="9:46" s="16" customFormat="1">
      <c r="I783" s="47"/>
      <c r="P783" s="48"/>
      <c r="Q783" s="48"/>
      <c r="R783" s="48"/>
      <c r="S783" s="49"/>
      <c r="T783" s="47"/>
      <c r="U783" s="50"/>
      <c r="V783" s="47"/>
      <c r="W783" s="50"/>
      <c r="X783" s="49"/>
      <c r="Y783" s="49"/>
      <c r="Z783" s="49"/>
      <c r="AA783" s="49"/>
      <c r="AB783" s="49"/>
      <c r="AC783" s="49"/>
      <c r="AD783" s="49"/>
      <c r="AE783" s="95"/>
      <c r="AM783" s="103"/>
      <c r="AT783" s="10"/>
    </row>
    <row r="784" spans="9:46" s="16" customFormat="1">
      <c r="I784" s="47"/>
      <c r="P784" s="48"/>
      <c r="Q784" s="48"/>
      <c r="R784" s="48"/>
      <c r="S784" s="49"/>
      <c r="T784" s="47"/>
      <c r="U784" s="50"/>
      <c r="V784" s="47"/>
      <c r="W784" s="50"/>
      <c r="X784" s="49"/>
      <c r="Y784" s="49"/>
      <c r="Z784" s="49"/>
      <c r="AA784" s="49"/>
      <c r="AB784" s="49"/>
      <c r="AC784" s="49"/>
      <c r="AD784" s="49"/>
      <c r="AE784" s="95"/>
      <c r="AM784" s="103"/>
      <c r="AT784" s="10"/>
    </row>
    <row r="785" spans="9:46" s="16" customFormat="1">
      <c r="I785" s="47"/>
      <c r="P785" s="48"/>
      <c r="Q785" s="48"/>
      <c r="R785" s="48"/>
      <c r="S785" s="49"/>
      <c r="T785" s="47"/>
      <c r="U785" s="50"/>
      <c r="V785" s="47"/>
      <c r="W785" s="50"/>
      <c r="X785" s="49"/>
      <c r="Y785" s="49"/>
      <c r="Z785" s="49"/>
      <c r="AA785" s="49"/>
      <c r="AB785" s="49"/>
      <c r="AC785" s="49"/>
      <c r="AD785" s="49"/>
      <c r="AE785" s="95"/>
      <c r="AM785" s="103"/>
      <c r="AT785" s="10"/>
    </row>
    <row r="786" spans="9:46" s="16" customFormat="1">
      <c r="I786" s="47"/>
      <c r="P786" s="48"/>
      <c r="Q786" s="48"/>
      <c r="R786" s="48"/>
      <c r="S786" s="49"/>
      <c r="T786" s="47"/>
      <c r="U786" s="50"/>
      <c r="V786" s="47"/>
      <c r="W786" s="50"/>
      <c r="X786" s="49"/>
      <c r="Y786" s="49"/>
      <c r="Z786" s="49"/>
      <c r="AA786" s="49"/>
      <c r="AB786" s="49"/>
      <c r="AC786" s="49"/>
      <c r="AD786" s="49"/>
      <c r="AE786" s="95"/>
      <c r="AM786" s="103"/>
      <c r="AT786" s="10"/>
    </row>
    <row r="787" spans="9:46" s="16" customFormat="1">
      <c r="I787" s="47"/>
      <c r="P787" s="48"/>
      <c r="Q787" s="48"/>
      <c r="R787" s="48"/>
      <c r="S787" s="49"/>
      <c r="T787" s="47"/>
      <c r="U787" s="50"/>
      <c r="V787" s="47"/>
      <c r="W787" s="50"/>
      <c r="X787" s="49"/>
      <c r="Y787" s="49"/>
      <c r="Z787" s="49"/>
      <c r="AA787" s="49"/>
      <c r="AB787" s="49"/>
      <c r="AC787" s="49"/>
      <c r="AD787" s="49"/>
      <c r="AE787" s="95"/>
      <c r="AM787" s="103"/>
      <c r="AT787" s="10"/>
    </row>
    <row r="788" spans="9:46" s="16" customFormat="1">
      <c r="I788" s="47"/>
      <c r="P788" s="48"/>
      <c r="Q788" s="48"/>
      <c r="R788" s="48"/>
      <c r="S788" s="49"/>
      <c r="T788" s="47"/>
      <c r="U788" s="50"/>
      <c r="V788" s="47"/>
      <c r="W788" s="50"/>
      <c r="X788" s="49"/>
      <c r="Y788" s="49"/>
      <c r="Z788" s="49"/>
      <c r="AA788" s="49"/>
      <c r="AB788" s="49"/>
      <c r="AC788" s="49"/>
      <c r="AD788" s="49"/>
      <c r="AE788" s="95"/>
      <c r="AM788" s="103"/>
      <c r="AT788" s="10"/>
    </row>
    <row r="789" spans="9:46" s="16" customFormat="1">
      <c r="I789" s="47"/>
      <c r="P789" s="48"/>
      <c r="Q789" s="48"/>
      <c r="R789" s="48"/>
      <c r="S789" s="49"/>
      <c r="T789" s="47"/>
      <c r="U789" s="50"/>
      <c r="V789" s="47"/>
      <c r="W789" s="50"/>
      <c r="X789" s="49"/>
      <c r="Y789" s="49"/>
      <c r="Z789" s="49"/>
      <c r="AA789" s="49"/>
      <c r="AB789" s="49"/>
      <c r="AC789" s="49"/>
      <c r="AD789" s="49"/>
      <c r="AE789" s="95"/>
      <c r="AM789" s="103"/>
      <c r="AT789" s="10"/>
    </row>
    <row r="790" spans="9:46" s="16" customFormat="1">
      <c r="I790" s="47"/>
      <c r="P790" s="48"/>
      <c r="Q790" s="48"/>
      <c r="R790" s="48"/>
      <c r="S790" s="49"/>
      <c r="T790" s="47"/>
      <c r="U790" s="50"/>
      <c r="V790" s="47"/>
      <c r="W790" s="50"/>
      <c r="X790" s="49"/>
      <c r="Y790" s="49"/>
      <c r="Z790" s="49"/>
      <c r="AA790" s="49"/>
      <c r="AB790" s="49"/>
      <c r="AC790" s="49"/>
      <c r="AD790" s="49"/>
      <c r="AE790" s="95"/>
      <c r="AM790" s="103"/>
      <c r="AT790" s="10"/>
    </row>
    <row r="791" spans="9:46" s="16" customFormat="1">
      <c r="I791" s="47"/>
      <c r="P791" s="48"/>
      <c r="Q791" s="48"/>
      <c r="R791" s="48"/>
      <c r="S791" s="49"/>
      <c r="T791" s="47"/>
      <c r="U791" s="50"/>
      <c r="V791" s="47"/>
      <c r="W791" s="50"/>
      <c r="X791" s="49"/>
      <c r="Y791" s="49"/>
      <c r="Z791" s="49"/>
      <c r="AA791" s="49"/>
      <c r="AB791" s="49"/>
      <c r="AC791" s="49"/>
      <c r="AD791" s="49"/>
      <c r="AE791" s="95"/>
      <c r="AM791" s="103"/>
      <c r="AT791" s="10"/>
    </row>
    <row r="792" spans="9:46" s="16" customFormat="1">
      <c r="I792" s="47"/>
      <c r="P792" s="48"/>
      <c r="Q792" s="48"/>
      <c r="R792" s="48"/>
      <c r="S792" s="49"/>
      <c r="T792" s="47"/>
      <c r="U792" s="50"/>
      <c r="V792" s="47"/>
      <c r="W792" s="50"/>
      <c r="X792" s="49"/>
      <c r="Y792" s="49"/>
      <c r="Z792" s="49"/>
      <c r="AA792" s="49"/>
      <c r="AB792" s="49"/>
      <c r="AC792" s="49"/>
      <c r="AD792" s="49"/>
      <c r="AE792" s="95"/>
      <c r="AM792" s="103"/>
      <c r="AT792" s="10"/>
    </row>
    <row r="793" spans="9:46" s="16" customFormat="1">
      <c r="I793" s="47"/>
      <c r="P793" s="48"/>
      <c r="Q793" s="48"/>
      <c r="R793" s="48"/>
      <c r="S793" s="49"/>
      <c r="T793" s="47"/>
      <c r="U793" s="50"/>
      <c r="V793" s="47"/>
      <c r="W793" s="50"/>
      <c r="X793" s="49"/>
      <c r="Y793" s="49"/>
      <c r="Z793" s="49"/>
      <c r="AA793" s="49"/>
      <c r="AB793" s="49"/>
      <c r="AC793" s="49"/>
      <c r="AD793" s="49"/>
      <c r="AE793" s="95"/>
      <c r="AM793" s="103"/>
      <c r="AT793" s="10"/>
    </row>
    <row r="794" spans="9:46" s="16" customFormat="1">
      <c r="I794" s="47"/>
      <c r="P794" s="48"/>
      <c r="Q794" s="48"/>
      <c r="R794" s="48"/>
      <c r="S794" s="49"/>
      <c r="T794" s="47"/>
      <c r="U794" s="50"/>
      <c r="V794" s="47"/>
      <c r="W794" s="50"/>
      <c r="X794" s="49"/>
      <c r="Y794" s="49"/>
      <c r="Z794" s="49"/>
      <c r="AA794" s="49"/>
      <c r="AB794" s="49"/>
      <c r="AC794" s="49"/>
      <c r="AD794" s="49"/>
      <c r="AE794" s="95"/>
      <c r="AM794" s="103"/>
      <c r="AT794" s="10"/>
    </row>
    <row r="795" spans="9:46" s="16" customFormat="1">
      <c r="I795" s="47"/>
      <c r="P795" s="48"/>
      <c r="Q795" s="48"/>
      <c r="R795" s="48"/>
      <c r="S795" s="49"/>
      <c r="T795" s="47"/>
      <c r="U795" s="50"/>
      <c r="V795" s="47"/>
      <c r="W795" s="50"/>
      <c r="X795" s="49"/>
      <c r="Y795" s="49"/>
      <c r="Z795" s="49"/>
      <c r="AA795" s="49"/>
      <c r="AB795" s="49"/>
      <c r="AC795" s="49"/>
      <c r="AD795" s="49"/>
      <c r="AE795" s="95"/>
      <c r="AM795" s="103"/>
      <c r="AT795" s="10"/>
    </row>
    <row r="796" spans="9:46" s="16" customFormat="1">
      <c r="I796" s="47"/>
      <c r="P796" s="48"/>
      <c r="Q796" s="48"/>
      <c r="R796" s="48"/>
      <c r="S796" s="49"/>
      <c r="T796" s="47"/>
      <c r="U796" s="50"/>
      <c r="V796" s="47"/>
      <c r="W796" s="50"/>
      <c r="X796" s="49"/>
      <c r="Y796" s="49"/>
      <c r="Z796" s="49"/>
      <c r="AA796" s="49"/>
      <c r="AB796" s="49"/>
      <c r="AC796" s="49"/>
      <c r="AD796" s="49"/>
      <c r="AE796" s="95"/>
      <c r="AM796" s="103"/>
      <c r="AT796" s="10"/>
    </row>
    <row r="797" spans="9:46" s="16" customFormat="1">
      <c r="I797" s="47"/>
      <c r="P797" s="48"/>
      <c r="Q797" s="48"/>
      <c r="R797" s="48"/>
      <c r="S797" s="49"/>
      <c r="T797" s="47"/>
      <c r="U797" s="50"/>
      <c r="V797" s="47"/>
      <c r="W797" s="50"/>
      <c r="X797" s="49"/>
      <c r="Y797" s="49"/>
      <c r="Z797" s="49"/>
      <c r="AA797" s="49"/>
      <c r="AB797" s="49"/>
      <c r="AC797" s="49"/>
      <c r="AD797" s="49"/>
      <c r="AE797" s="95"/>
      <c r="AM797" s="103"/>
      <c r="AT797" s="10"/>
    </row>
    <row r="798" spans="9:46" s="16" customFormat="1">
      <c r="I798" s="47"/>
      <c r="P798" s="48"/>
      <c r="Q798" s="48"/>
      <c r="R798" s="48"/>
      <c r="S798" s="49"/>
      <c r="T798" s="47"/>
      <c r="U798" s="50"/>
      <c r="V798" s="47"/>
      <c r="W798" s="50"/>
      <c r="X798" s="49"/>
      <c r="Y798" s="49"/>
      <c r="Z798" s="49"/>
      <c r="AA798" s="49"/>
      <c r="AB798" s="49"/>
      <c r="AC798" s="49"/>
      <c r="AD798" s="49"/>
      <c r="AE798" s="95"/>
      <c r="AM798" s="103"/>
      <c r="AT798" s="10"/>
    </row>
    <row r="799" spans="9:46" s="16" customFormat="1">
      <c r="I799" s="47"/>
      <c r="P799" s="48"/>
      <c r="Q799" s="48"/>
      <c r="R799" s="48"/>
      <c r="S799" s="49"/>
      <c r="T799" s="47"/>
      <c r="U799" s="50"/>
      <c r="V799" s="47"/>
      <c r="W799" s="50"/>
      <c r="X799" s="49"/>
      <c r="Y799" s="49"/>
      <c r="Z799" s="49"/>
      <c r="AA799" s="49"/>
      <c r="AB799" s="49"/>
      <c r="AC799" s="49"/>
      <c r="AD799" s="49"/>
      <c r="AE799" s="95"/>
      <c r="AM799" s="103"/>
      <c r="AT799" s="10"/>
    </row>
    <row r="800" spans="9:46" s="16" customFormat="1">
      <c r="I800" s="47"/>
      <c r="P800" s="48"/>
      <c r="Q800" s="48"/>
      <c r="R800" s="48"/>
      <c r="S800" s="49"/>
      <c r="T800" s="47"/>
      <c r="U800" s="50"/>
      <c r="V800" s="47"/>
      <c r="W800" s="50"/>
      <c r="X800" s="49"/>
      <c r="Y800" s="49"/>
      <c r="Z800" s="49"/>
      <c r="AA800" s="49"/>
      <c r="AB800" s="49"/>
      <c r="AC800" s="49"/>
      <c r="AD800" s="49"/>
      <c r="AE800" s="95"/>
      <c r="AM800" s="103"/>
      <c r="AT800" s="10"/>
    </row>
    <row r="801" spans="9:46" s="16" customFormat="1">
      <c r="I801" s="47"/>
      <c r="P801" s="48"/>
      <c r="Q801" s="48"/>
      <c r="R801" s="48"/>
      <c r="S801" s="49"/>
      <c r="T801" s="47"/>
      <c r="U801" s="50"/>
      <c r="V801" s="47"/>
      <c r="W801" s="50"/>
      <c r="X801" s="49"/>
      <c r="Y801" s="49"/>
      <c r="Z801" s="49"/>
      <c r="AA801" s="49"/>
      <c r="AB801" s="49"/>
      <c r="AC801" s="49"/>
      <c r="AD801" s="49"/>
      <c r="AE801" s="95"/>
      <c r="AM801" s="103"/>
      <c r="AT801" s="10"/>
    </row>
    <row r="802" spans="9:46" s="16" customFormat="1">
      <c r="I802" s="47"/>
      <c r="P802" s="48"/>
      <c r="Q802" s="48"/>
      <c r="R802" s="48"/>
      <c r="S802" s="49"/>
      <c r="T802" s="47"/>
      <c r="U802" s="50"/>
      <c r="V802" s="47"/>
      <c r="W802" s="50"/>
      <c r="X802" s="49"/>
      <c r="Y802" s="49"/>
      <c r="Z802" s="49"/>
      <c r="AA802" s="49"/>
      <c r="AB802" s="49"/>
      <c r="AC802" s="49"/>
      <c r="AD802" s="49"/>
      <c r="AE802" s="95"/>
      <c r="AM802" s="103"/>
      <c r="AT802" s="10"/>
    </row>
    <row r="803" spans="9:46" s="16" customFormat="1">
      <c r="I803" s="47"/>
      <c r="P803" s="48"/>
      <c r="Q803" s="48"/>
      <c r="R803" s="48"/>
      <c r="S803" s="49"/>
      <c r="T803" s="47"/>
      <c r="U803" s="50"/>
      <c r="V803" s="47"/>
      <c r="W803" s="50"/>
      <c r="X803" s="49"/>
      <c r="Y803" s="49"/>
      <c r="Z803" s="49"/>
      <c r="AA803" s="49"/>
      <c r="AB803" s="49"/>
      <c r="AC803" s="49"/>
      <c r="AD803" s="49"/>
      <c r="AE803" s="95"/>
      <c r="AM803" s="103"/>
      <c r="AT803" s="10"/>
    </row>
    <row r="804" spans="9:46" s="16" customFormat="1">
      <c r="I804" s="47"/>
      <c r="P804" s="48"/>
      <c r="Q804" s="48"/>
      <c r="R804" s="48"/>
      <c r="S804" s="49"/>
      <c r="T804" s="47"/>
      <c r="U804" s="50"/>
      <c r="V804" s="47"/>
      <c r="W804" s="50"/>
      <c r="X804" s="49"/>
      <c r="Y804" s="49"/>
      <c r="Z804" s="49"/>
      <c r="AA804" s="49"/>
      <c r="AB804" s="49"/>
      <c r="AC804" s="49"/>
      <c r="AD804" s="49"/>
      <c r="AE804" s="95"/>
      <c r="AM804" s="103"/>
      <c r="AT804" s="10"/>
    </row>
    <row r="805" spans="9:46" s="16" customFormat="1">
      <c r="I805" s="47"/>
      <c r="P805" s="48"/>
      <c r="Q805" s="48"/>
      <c r="R805" s="48"/>
      <c r="S805" s="49"/>
      <c r="T805" s="47"/>
      <c r="U805" s="50"/>
      <c r="V805" s="47"/>
      <c r="W805" s="50"/>
      <c r="X805" s="49"/>
      <c r="Y805" s="49"/>
      <c r="Z805" s="49"/>
      <c r="AA805" s="49"/>
      <c r="AB805" s="49"/>
      <c r="AC805" s="49"/>
      <c r="AD805" s="49"/>
      <c r="AE805" s="95"/>
      <c r="AM805" s="103"/>
      <c r="AT805" s="10"/>
    </row>
    <row r="806" spans="9:46" s="16" customFormat="1">
      <c r="I806" s="47"/>
      <c r="P806" s="48"/>
      <c r="Q806" s="48"/>
      <c r="R806" s="48"/>
      <c r="S806" s="49"/>
      <c r="T806" s="47"/>
      <c r="U806" s="50"/>
      <c r="V806" s="47"/>
      <c r="W806" s="50"/>
      <c r="X806" s="49"/>
      <c r="Y806" s="49"/>
      <c r="Z806" s="49"/>
      <c r="AA806" s="49"/>
      <c r="AB806" s="49"/>
      <c r="AC806" s="49"/>
      <c r="AD806" s="49"/>
      <c r="AE806" s="95"/>
      <c r="AM806" s="103"/>
      <c r="AT806" s="10"/>
    </row>
    <row r="807" spans="9:46" s="16" customFormat="1">
      <c r="I807" s="47"/>
      <c r="P807" s="48"/>
      <c r="Q807" s="48"/>
      <c r="R807" s="48"/>
      <c r="S807" s="49"/>
      <c r="T807" s="47"/>
      <c r="U807" s="50"/>
      <c r="V807" s="47"/>
      <c r="W807" s="50"/>
      <c r="X807" s="49"/>
      <c r="Y807" s="49"/>
      <c r="Z807" s="49"/>
      <c r="AA807" s="49"/>
      <c r="AB807" s="49"/>
      <c r="AC807" s="49"/>
      <c r="AD807" s="49"/>
      <c r="AE807" s="95"/>
      <c r="AM807" s="103"/>
      <c r="AT807" s="10"/>
    </row>
    <row r="808" spans="9:46" s="16" customFormat="1">
      <c r="I808" s="47"/>
      <c r="P808" s="48"/>
      <c r="Q808" s="48"/>
      <c r="R808" s="48"/>
      <c r="S808" s="49"/>
      <c r="T808" s="47"/>
      <c r="U808" s="50"/>
      <c r="V808" s="47"/>
      <c r="W808" s="50"/>
      <c r="X808" s="49"/>
      <c r="Y808" s="49"/>
      <c r="Z808" s="49"/>
      <c r="AA808" s="49"/>
      <c r="AB808" s="49"/>
      <c r="AC808" s="49"/>
      <c r="AD808" s="49"/>
      <c r="AE808" s="95"/>
      <c r="AM808" s="103"/>
      <c r="AT808" s="10"/>
    </row>
    <row r="809" spans="9:46" s="16" customFormat="1">
      <c r="I809" s="47"/>
      <c r="P809" s="48"/>
      <c r="Q809" s="48"/>
      <c r="R809" s="48"/>
      <c r="S809" s="49"/>
      <c r="T809" s="47"/>
      <c r="U809" s="50"/>
      <c r="V809" s="47"/>
      <c r="W809" s="50"/>
      <c r="X809" s="49"/>
      <c r="Y809" s="49"/>
      <c r="Z809" s="49"/>
      <c r="AA809" s="49"/>
      <c r="AB809" s="49"/>
      <c r="AC809" s="49"/>
      <c r="AD809" s="49"/>
      <c r="AE809" s="95"/>
      <c r="AM809" s="103"/>
      <c r="AT809" s="10"/>
    </row>
    <row r="810" spans="9:46" s="16" customFormat="1">
      <c r="I810" s="47"/>
      <c r="P810" s="48"/>
      <c r="Q810" s="48"/>
      <c r="R810" s="48"/>
      <c r="S810" s="49"/>
      <c r="T810" s="47"/>
      <c r="U810" s="50"/>
      <c r="V810" s="47"/>
      <c r="W810" s="50"/>
      <c r="X810" s="49"/>
      <c r="Y810" s="49"/>
      <c r="Z810" s="49"/>
      <c r="AA810" s="49"/>
      <c r="AB810" s="49"/>
      <c r="AC810" s="49"/>
      <c r="AD810" s="49"/>
      <c r="AE810" s="95"/>
      <c r="AM810" s="103"/>
      <c r="AT810" s="10"/>
    </row>
    <row r="811" spans="9:46" s="16" customFormat="1">
      <c r="I811" s="47"/>
      <c r="P811" s="48"/>
      <c r="Q811" s="48"/>
      <c r="R811" s="48"/>
      <c r="S811" s="49"/>
      <c r="T811" s="47"/>
      <c r="U811" s="50"/>
      <c r="V811" s="47"/>
      <c r="W811" s="50"/>
      <c r="X811" s="49"/>
      <c r="Y811" s="49"/>
      <c r="Z811" s="49"/>
      <c r="AA811" s="49"/>
      <c r="AB811" s="49"/>
      <c r="AC811" s="49"/>
      <c r="AD811" s="49"/>
      <c r="AE811" s="95"/>
      <c r="AM811" s="103"/>
      <c r="AT811" s="10"/>
    </row>
    <row r="812" spans="9:46" s="16" customFormat="1">
      <c r="I812" s="47"/>
      <c r="P812" s="48"/>
      <c r="Q812" s="48"/>
      <c r="R812" s="48"/>
      <c r="S812" s="49"/>
      <c r="T812" s="47"/>
      <c r="U812" s="50"/>
      <c r="V812" s="47"/>
      <c r="W812" s="50"/>
      <c r="X812" s="49"/>
      <c r="Y812" s="49"/>
      <c r="Z812" s="49"/>
      <c r="AA812" s="49"/>
      <c r="AB812" s="49"/>
      <c r="AC812" s="49"/>
      <c r="AD812" s="49"/>
      <c r="AE812" s="95"/>
      <c r="AM812" s="103"/>
      <c r="AT812" s="10"/>
    </row>
    <row r="813" spans="9:46" s="16" customFormat="1">
      <c r="I813" s="47"/>
      <c r="P813" s="48"/>
      <c r="Q813" s="48"/>
      <c r="R813" s="48"/>
      <c r="S813" s="49"/>
      <c r="T813" s="47"/>
      <c r="U813" s="50"/>
      <c r="V813" s="47"/>
      <c r="W813" s="50"/>
      <c r="X813" s="49"/>
      <c r="Y813" s="49"/>
      <c r="Z813" s="49"/>
      <c r="AA813" s="49"/>
      <c r="AB813" s="49"/>
      <c r="AC813" s="49"/>
      <c r="AD813" s="49"/>
      <c r="AE813" s="95"/>
      <c r="AM813" s="103"/>
      <c r="AT813" s="10"/>
    </row>
    <row r="814" spans="9:46" s="16" customFormat="1">
      <c r="I814" s="47"/>
      <c r="P814" s="48"/>
      <c r="Q814" s="48"/>
      <c r="R814" s="48"/>
      <c r="S814" s="49"/>
      <c r="T814" s="47"/>
      <c r="U814" s="50"/>
      <c r="V814" s="47"/>
      <c r="W814" s="50"/>
      <c r="X814" s="49"/>
      <c r="Y814" s="49"/>
      <c r="Z814" s="49"/>
      <c r="AA814" s="49"/>
      <c r="AB814" s="49"/>
      <c r="AC814" s="49"/>
      <c r="AD814" s="49"/>
      <c r="AE814" s="95"/>
      <c r="AM814" s="103"/>
      <c r="AT814" s="10"/>
    </row>
    <row r="815" spans="9:46" s="16" customFormat="1">
      <c r="I815" s="47"/>
      <c r="P815" s="48"/>
      <c r="Q815" s="48"/>
      <c r="R815" s="48"/>
      <c r="S815" s="49"/>
      <c r="T815" s="47"/>
      <c r="U815" s="50"/>
      <c r="V815" s="47"/>
      <c r="W815" s="50"/>
      <c r="X815" s="49"/>
      <c r="Y815" s="49"/>
      <c r="Z815" s="49"/>
      <c r="AA815" s="49"/>
      <c r="AB815" s="49"/>
      <c r="AC815" s="49"/>
      <c r="AD815" s="49"/>
      <c r="AE815" s="95"/>
      <c r="AM815" s="103"/>
      <c r="AT815" s="10"/>
    </row>
    <row r="816" spans="9:46" s="16" customFormat="1">
      <c r="I816" s="47"/>
      <c r="P816" s="48"/>
      <c r="Q816" s="48"/>
      <c r="R816" s="48"/>
      <c r="S816" s="49"/>
      <c r="T816" s="47"/>
      <c r="U816" s="50"/>
      <c r="V816" s="47"/>
      <c r="W816" s="50"/>
      <c r="X816" s="49"/>
      <c r="Y816" s="49"/>
      <c r="Z816" s="49"/>
      <c r="AA816" s="49"/>
      <c r="AB816" s="49"/>
      <c r="AC816" s="49"/>
      <c r="AD816" s="49"/>
      <c r="AE816" s="95"/>
      <c r="AM816" s="103"/>
      <c r="AT816" s="10"/>
    </row>
    <row r="817" spans="9:46" s="16" customFormat="1">
      <c r="I817" s="47"/>
      <c r="P817" s="48"/>
      <c r="Q817" s="48"/>
      <c r="R817" s="48"/>
      <c r="S817" s="49"/>
      <c r="T817" s="47"/>
      <c r="U817" s="50"/>
      <c r="V817" s="47"/>
      <c r="W817" s="50"/>
      <c r="X817" s="49"/>
      <c r="Y817" s="49"/>
      <c r="Z817" s="49"/>
      <c r="AA817" s="49"/>
      <c r="AB817" s="49"/>
      <c r="AC817" s="49"/>
      <c r="AD817" s="49"/>
      <c r="AE817" s="95"/>
      <c r="AM817" s="103"/>
      <c r="AT817" s="10"/>
    </row>
    <row r="818" spans="9:46" s="16" customFormat="1">
      <c r="I818" s="47"/>
      <c r="P818" s="48"/>
      <c r="Q818" s="48"/>
      <c r="R818" s="48"/>
      <c r="S818" s="49"/>
      <c r="T818" s="47"/>
      <c r="U818" s="50"/>
      <c r="V818" s="47"/>
      <c r="W818" s="50"/>
      <c r="X818" s="49"/>
      <c r="Y818" s="49"/>
      <c r="Z818" s="49"/>
      <c r="AA818" s="49"/>
      <c r="AB818" s="49"/>
      <c r="AC818" s="49"/>
      <c r="AD818" s="49"/>
      <c r="AE818" s="95"/>
      <c r="AM818" s="103"/>
      <c r="AT818" s="10"/>
    </row>
    <row r="819" spans="9:46" s="16" customFormat="1">
      <c r="I819" s="47"/>
      <c r="P819" s="48"/>
      <c r="Q819" s="48"/>
      <c r="R819" s="48"/>
      <c r="S819" s="49"/>
      <c r="T819" s="47"/>
      <c r="U819" s="50"/>
      <c r="V819" s="47"/>
      <c r="W819" s="50"/>
      <c r="X819" s="49"/>
      <c r="Y819" s="49"/>
      <c r="Z819" s="49"/>
      <c r="AA819" s="49"/>
      <c r="AB819" s="49"/>
      <c r="AC819" s="49"/>
      <c r="AD819" s="49"/>
      <c r="AE819" s="95"/>
      <c r="AM819" s="103"/>
      <c r="AT819" s="10"/>
    </row>
    <row r="820" spans="9:46" s="16" customFormat="1">
      <c r="I820" s="47"/>
      <c r="P820" s="48"/>
      <c r="Q820" s="48"/>
      <c r="R820" s="48"/>
      <c r="S820" s="49"/>
      <c r="T820" s="47"/>
      <c r="U820" s="50"/>
      <c r="V820" s="47"/>
      <c r="W820" s="50"/>
      <c r="X820" s="49"/>
      <c r="Y820" s="49"/>
      <c r="Z820" s="49"/>
      <c r="AA820" s="49"/>
      <c r="AB820" s="49"/>
      <c r="AC820" s="49"/>
      <c r="AD820" s="49"/>
      <c r="AE820" s="95"/>
      <c r="AM820" s="103"/>
      <c r="AT820" s="10"/>
    </row>
    <row r="821" spans="9:46" s="16" customFormat="1">
      <c r="I821" s="47"/>
      <c r="P821" s="48"/>
      <c r="Q821" s="48"/>
      <c r="R821" s="48"/>
      <c r="S821" s="49"/>
      <c r="T821" s="47"/>
      <c r="U821" s="50"/>
      <c r="V821" s="47"/>
      <c r="W821" s="50"/>
      <c r="X821" s="49"/>
      <c r="Y821" s="49"/>
      <c r="Z821" s="49"/>
      <c r="AA821" s="49"/>
      <c r="AB821" s="49"/>
      <c r="AC821" s="49"/>
      <c r="AD821" s="49"/>
      <c r="AE821" s="95"/>
      <c r="AM821" s="103"/>
      <c r="AT821" s="10"/>
    </row>
    <row r="822" spans="9:46" s="16" customFormat="1">
      <c r="I822" s="47"/>
      <c r="P822" s="48"/>
      <c r="Q822" s="48"/>
      <c r="R822" s="48"/>
      <c r="S822" s="49"/>
      <c r="T822" s="47"/>
      <c r="U822" s="50"/>
      <c r="V822" s="47"/>
      <c r="W822" s="50"/>
      <c r="X822" s="49"/>
      <c r="Y822" s="49"/>
      <c r="Z822" s="49"/>
      <c r="AA822" s="49"/>
      <c r="AB822" s="49"/>
      <c r="AC822" s="49"/>
      <c r="AD822" s="49"/>
      <c r="AE822" s="95"/>
      <c r="AM822" s="103"/>
      <c r="AT822" s="10"/>
    </row>
    <row r="823" spans="9:46" s="16" customFormat="1">
      <c r="I823" s="47"/>
      <c r="P823" s="48"/>
      <c r="Q823" s="48"/>
      <c r="R823" s="48"/>
      <c r="S823" s="49"/>
      <c r="T823" s="47"/>
      <c r="U823" s="50"/>
      <c r="V823" s="47"/>
      <c r="W823" s="50"/>
      <c r="X823" s="49"/>
      <c r="Y823" s="49"/>
      <c r="Z823" s="49"/>
      <c r="AA823" s="49"/>
      <c r="AB823" s="49"/>
      <c r="AC823" s="49"/>
      <c r="AD823" s="49"/>
      <c r="AE823" s="95"/>
      <c r="AM823" s="103"/>
      <c r="AT823" s="10"/>
    </row>
    <row r="824" spans="9:46" s="16" customFormat="1">
      <c r="I824" s="47"/>
      <c r="P824" s="48"/>
      <c r="Q824" s="48"/>
      <c r="R824" s="48"/>
      <c r="S824" s="49"/>
      <c r="T824" s="47"/>
      <c r="U824" s="50"/>
      <c r="V824" s="47"/>
      <c r="W824" s="50"/>
      <c r="X824" s="49"/>
      <c r="Y824" s="49"/>
      <c r="Z824" s="49"/>
      <c r="AA824" s="49"/>
      <c r="AB824" s="49"/>
      <c r="AC824" s="49"/>
      <c r="AD824" s="49"/>
      <c r="AE824" s="95"/>
      <c r="AM824" s="103"/>
      <c r="AT824" s="10"/>
    </row>
    <row r="825" spans="9:46" s="16" customFormat="1">
      <c r="I825" s="47"/>
      <c r="P825" s="48"/>
      <c r="Q825" s="48"/>
      <c r="R825" s="48"/>
      <c r="S825" s="49"/>
      <c r="T825" s="47"/>
      <c r="U825" s="50"/>
      <c r="V825" s="47"/>
      <c r="W825" s="50"/>
      <c r="X825" s="49"/>
      <c r="Y825" s="49"/>
      <c r="Z825" s="49"/>
      <c r="AA825" s="49"/>
      <c r="AB825" s="49"/>
      <c r="AC825" s="49"/>
      <c r="AD825" s="49"/>
      <c r="AE825" s="95"/>
      <c r="AM825" s="103"/>
      <c r="AT825" s="10"/>
    </row>
    <row r="826" spans="9:46" s="16" customFormat="1">
      <c r="I826" s="47"/>
      <c r="P826" s="48"/>
      <c r="Q826" s="48"/>
      <c r="R826" s="48"/>
      <c r="S826" s="49"/>
      <c r="T826" s="47"/>
      <c r="U826" s="50"/>
      <c r="V826" s="47"/>
      <c r="W826" s="50"/>
      <c r="X826" s="49"/>
      <c r="Y826" s="49"/>
      <c r="Z826" s="49"/>
      <c r="AA826" s="49"/>
      <c r="AB826" s="49"/>
      <c r="AC826" s="49"/>
      <c r="AD826" s="49"/>
      <c r="AE826" s="95"/>
      <c r="AM826" s="103"/>
      <c r="AT826" s="10"/>
    </row>
    <row r="827" spans="9:46" s="16" customFormat="1">
      <c r="I827" s="47"/>
      <c r="P827" s="48"/>
      <c r="Q827" s="48"/>
      <c r="R827" s="48"/>
      <c r="S827" s="49"/>
      <c r="T827" s="47"/>
      <c r="U827" s="50"/>
      <c r="V827" s="47"/>
      <c r="W827" s="50"/>
      <c r="X827" s="49"/>
      <c r="Y827" s="49"/>
      <c r="Z827" s="49"/>
      <c r="AA827" s="49"/>
      <c r="AB827" s="49"/>
      <c r="AC827" s="49"/>
      <c r="AD827" s="49"/>
      <c r="AE827" s="95"/>
      <c r="AM827" s="103"/>
      <c r="AT827" s="10"/>
    </row>
    <row r="828" spans="9:46" s="16" customFormat="1">
      <c r="I828" s="47"/>
      <c r="P828" s="48"/>
      <c r="Q828" s="48"/>
      <c r="R828" s="48"/>
      <c r="S828" s="49"/>
      <c r="T828" s="47"/>
      <c r="U828" s="50"/>
      <c r="V828" s="47"/>
      <c r="W828" s="50"/>
      <c r="X828" s="49"/>
      <c r="Y828" s="49"/>
      <c r="Z828" s="49"/>
      <c r="AA828" s="49"/>
      <c r="AB828" s="49"/>
      <c r="AC828" s="49"/>
      <c r="AD828" s="49"/>
      <c r="AE828" s="95"/>
      <c r="AM828" s="103"/>
      <c r="AT828" s="10"/>
    </row>
    <row r="829" spans="9:46" s="16" customFormat="1">
      <c r="I829" s="47"/>
      <c r="P829" s="48"/>
      <c r="Q829" s="48"/>
      <c r="R829" s="48"/>
      <c r="S829" s="49"/>
      <c r="T829" s="47"/>
      <c r="U829" s="50"/>
      <c r="V829" s="47"/>
      <c r="W829" s="50"/>
      <c r="X829" s="49"/>
      <c r="Y829" s="49"/>
      <c r="Z829" s="49"/>
      <c r="AA829" s="49"/>
      <c r="AB829" s="49"/>
      <c r="AC829" s="49"/>
      <c r="AD829" s="49"/>
      <c r="AE829" s="95"/>
      <c r="AM829" s="103"/>
      <c r="AT829" s="10"/>
    </row>
    <row r="830" spans="9:46" s="16" customFormat="1">
      <c r="I830" s="47"/>
      <c r="P830" s="48"/>
      <c r="Q830" s="48"/>
      <c r="R830" s="48"/>
      <c r="S830" s="49"/>
      <c r="T830" s="47"/>
      <c r="U830" s="50"/>
      <c r="V830" s="47"/>
      <c r="W830" s="50"/>
      <c r="X830" s="49"/>
      <c r="Y830" s="49"/>
      <c r="Z830" s="49"/>
      <c r="AA830" s="49"/>
      <c r="AB830" s="49"/>
      <c r="AC830" s="49"/>
      <c r="AD830" s="49"/>
      <c r="AE830" s="95"/>
      <c r="AM830" s="103"/>
      <c r="AT830" s="10"/>
    </row>
    <row r="831" spans="9:46" s="16" customFormat="1">
      <c r="I831" s="47"/>
      <c r="P831" s="48"/>
      <c r="Q831" s="48"/>
      <c r="R831" s="48"/>
      <c r="S831" s="49"/>
      <c r="T831" s="47"/>
      <c r="U831" s="50"/>
      <c r="V831" s="47"/>
      <c r="W831" s="50"/>
      <c r="X831" s="49"/>
      <c r="Y831" s="49"/>
      <c r="Z831" s="49"/>
      <c r="AA831" s="49"/>
      <c r="AB831" s="49"/>
      <c r="AC831" s="49"/>
      <c r="AD831" s="49"/>
      <c r="AE831" s="95"/>
      <c r="AM831" s="103"/>
      <c r="AT831" s="10"/>
    </row>
    <row r="832" spans="9:46" s="16" customFormat="1">
      <c r="I832" s="47"/>
      <c r="P832" s="48"/>
      <c r="Q832" s="48"/>
      <c r="R832" s="48"/>
      <c r="S832" s="49"/>
      <c r="T832" s="47"/>
      <c r="U832" s="50"/>
      <c r="V832" s="47"/>
      <c r="W832" s="50"/>
      <c r="X832" s="49"/>
      <c r="Y832" s="49"/>
      <c r="Z832" s="49"/>
      <c r="AA832" s="49"/>
      <c r="AB832" s="49"/>
      <c r="AC832" s="49"/>
      <c r="AD832" s="49"/>
      <c r="AE832" s="95"/>
      <c r="AM832" s="103"/>
      <c r="AT832" s="10"/>
    </row>
    <row r="833" spans="9:46" s="16" customFormat="1">
      <c r="I833" s="47"/>
      <c r="P833" s="48"/>
      <c r="Q833" s="48"/>
      <c r="R833" s="48"/>
      <c r="S833" s="49"/>
      <c r="T833" s="47"/>
      <c r="U833" s="50"/>
      <c r="V833" s="47"/>
      <c r="W833" s="50"/>
      <c r="X833" s="49"/>
      <c r="Y833" s="49"/>
      <c r="Z833" s="49"/>
      <c r="AA833" s="49"/>
      <c r="AB833" s="49"/>
      <c r="AC833" s="49"/>
      <c r="AD833" s="49"/>
      <c r="AE833" s="95"/>
      <c r="AM833" s="103"/>
      <c r="AT833" s="10"/>
    </row>
    <row r="834" spans="9:46" s="16" customFormat="1">
      <c r="I834" s="47"/>
      <c r="P834" s="48"/>
      <c r="Q834" s="48"/>
      <c r="R834" s="48"/>
      <c r="S834" s="49"/>
      <c r="T834" s="47"/>
      <c r="U834" s="50"/>
      <c r="V834" s="47"/>
      <c r="W834" s="50"/>
      <c r="X834" s="49"/>
      <c r="Y834" s="49"/>
      <c r="Z834" s="49"/>
      <c r="AA834" s="49"/>
      <c r="AB834" s="49"/>
      <c r="AC834" s="49"/>
      <c r="AD834" s="49"/>
      <c r="AE834" s="95"/>
      <c r="AM834" s="103"/>
      <c r="AT834" s="10"/>
    </row>
    <row r="835" spans="9:46" s="16" customFormat="1">
      <c r="I835" s="47"/>
      <c r="P835" s="48"/>
      <c r="Q835" s="48"/>
      <c r="R835" s="48"/>
      <c r="S835" s="49"/>
      <c r="T835" s="47"/>
      <c r="U835" s="50"/>
      <c r="V835" s="47"/>
      <c r="W835" s="50"/>
      <c r="X835" s="49"/>
      <c r="Y835" s="49"/>
      <c r="Z835" s="49"/>
      <c r="AA835" s="49"/>
      <c r="AB835" s="49"/>
      <c r="AC835" s="49"/>
      <c r="AD835" s="49"/>
      <c r="AE835" s="95"/>
      <c r="AM835" s="103"/>
      <c r="AT835" s="10"/>
    </row>
    <row r="836" spans="9:46" s="16" customFormat="1">
      <c r="I836" s="47"/>
      <c r="P836" s="48"/>
      <c r="Q836" s="48"/>
      <c r="R836" s="48"/>
      <c r="S836" s="49"/>
      <c r="T836" s="47"/>
      <c r="U836" s="50"/>
      <c r="V836" s="47"/>
      <c r="W836" s="50"/>
      <c r="X836" s="49"/>
      <c r="Y836" s="49"/>
      <c r="Z836" s="49"/>
      <c r="AA836" s="49"/>
      <c r="AB836" s="49"/>
      <c r="AC836" s="49"/>
      <c r="AD836" s="49"/>
      <c r="AE836" s="95"/>
      <c r="AM836" s="103"/>
      <c r="AT836" s="10"/>
    </row>
    <row r="837" spans="9:46" s="16" customFormat="1">
      <c r="I837" s="47"/>
      <c r="P837" s="48"/>
      <c r="Q837" s="48"/>
      <c r="R837" s="48"/>
      <c r="S837" s="49"/>
      <c r="T837" s="47"/>
      <c r="U837" s="50"/>
      <c r="V837" s="47"/>
      <c r="W837" s="50"/>
      <c r="X837" s="49"/>
      <c r="Y837" s="49"/>
      <c r="Z837" s="49"/>
      <c r="AA837" s="49"/>
      <c r="AB837" s="49"/>
      <c r="AC837" s="49"/>
      <c r="AD837" s="49"/>
      <c r="AE837" s="95"/>
      <c r="AM837" s="103"/>
      <c r="AT837" s="10"/>
    </row>
    <row r="838" spans="9:46" s="16" customFormat="1">
      <c r="I838" s="47"/>
      <c r="P838" s="48"/>
      <c r="Q838" s="48"/>
      <c r="R838" s="48"/>
      <c r="S838" s="49"/>
      <c r="T838" s="47"/>
      <c r="U838" s="50"/>
      <c r="V838" s="47"/>
      <c r="W838" s="50"/>
      <c r="X838" s="49"/>
      <c r="Y838" s="49"/>
      <c r="Z838" s="49"/>
      <c r="AA838" s="49"/>
      <c r="AB838" s="49"/>
      <c r="AC838" s="49"/>
      <c r="AD838" s="49"/>
      <c r="AE838" s="95"/>
      <c r="AM838" s="103"/>
      <c r="AT838" s="10"/>
    </row>
    <row r="839" spans="9:46" s="16" customFormat="1">
      <c r="I839" s="47"/>
      <c r="P839" s="48"/>
      <c r="Q839" s="48"/>
      <c r="R839" s="48"/>
      <c r="S839" s="49"/>
      <c r="T839" s="47"/>
      <c r="U839" s="50"/>
      <c r="V839" s="47"/>
      <c r="W839" s="50"/>
      <c r="X839" s="49"/>
      <c r="Y839" s="49"/>
      <c r="Z839" s="49"/>
      <c r="AA839" s="49"/>
      <c r="AB839" s="49"/>
      <c r="AC839" s="49"/>
      <c r="AD839" s="49"/>
      <c r="AE839" s="95"/>
      <c r="AM839" s="103"/>
      <c r="AT839" s="10"/>
    </row>
    <row r="840" spans="9:46" s="16" customFormat="1">
      <c r="I840" s="47"/>
      <c r="P840" s="48"/>
      <c r="Q840" s="48"/>
      <c r="R840" s="48"/>
      <c r="S840" s="49"/>
      <c r="T840" s="47"/>
      <c r="U840" s="50"/>
      <c r="V840" s="47"/>
      <c r="W840" s="50"/>
      <c r="X840" s="49"/>
      <c r="Y840" s="49"/>
      <c r="Z840" s="49"/>
      <c r="AA840" s="49"/>
      <c r="AB840" s="49"/>
      <c r="AC840" s="49"/>
      <c r="AD840" s="49"/>
      <c r="AE840" s="95"/>
      <c r="AM840" s="103"/>
      <c r="AT840" s="10"/>
    </row>
    <row r="841" spans="9:46" s="16" customFormat="1">
      <c r="I841" s="47"/>
      <c r="P841" s="48"/>
      <c r="Q841" s="48"/>
      <c r="R841" s="48"/>
      <c r="S841" s="49"/>
      <c r="T841" s="47"/>
      <c r="U841" s="50"/>
      <c r="V841" s="47"/>
      <c r="W841" s="50"/>
      <c r="X841" s="49"/>
      <c r="Y841" s="49"/>
      <c r="Z841" s="49"/>
      <c r="AA841" s="49"/>
      <c r="AB841" s="49"/>
      <c r="AC841" s="49"/>
      <c r="AD841" s="49"/>
      <c r="AE841" s="95"/>
      <c r="AM841" s="103"/>
      <c r="AT841" s="10"/>
    </row>
    <row r="842" spans="9:46" s="16" customFormat="1">
      <c r="I842" s="47"/>
      <c r="P842" s="48"/>
      <c r="Q842" s="48"/>
      <c r="R842" s="48"/>
      <c r="S842" s="49"/>
      <c r="T842" s="47"/>
      <c r="U842" s="50"/>
      <c r="V842" s="47"/>
      <c r="W842" s="50"/>
      <c r="X842" s="49"/>
      <c r="Y842" s="49"/>
      <c r="Z842" s="49"/>
      <c r="AA842" s="49"/>
      <c r="AB842" s="49"/>
      <c r="AC842" s="49"/>
      <c r="AD842" s="49"/>
      <c r="AE842" s="95"/>
      <c r="AM842" s="103"/>
      <c r="AT842" s="10"/>
    </row>
    <row r="843" spans="9:46" s="16" customFormat="1">
      <c r="I843" s="47"/>
      <c r="P843" s="48"/>
      <c r="Q843" s="48"/>
      <c r="R843" s="48"/>
      <c r="S843" s="49"/>
      <c r="T843" s="47"/>
      <c r="U843" s="50"/>
      <c r="V843" s="47"/>
      <c r="W843" s="50"/>
      <c r="X843" s="49"/>
      <c r="Y843" s="49"/>
      <c r="Z843" s="49"/>
      <c r="AA843" s="49"/>
      <c r="AB843" s="49"/>
      <c r="AC843" s="49"/>
      <c r="AD843" s="49"/>
      <c r="AE843" s="95"/>
      <c r="AM843" s="103"/>
      <c r="AT843" s="10"/>
    </row>
    <row r="844" spans="9:46" s="16" customFormat="1">
      <c r="I844" s="47"/>
      <c r="P844" s="48"/>
      <c r="Q844" s="48"/>
      <c r="R844" s="48"/>
      <c r="S844" s="49"/>
      <c r="T844" s="47"/>
      <c r="U844" s="50"/>
      <c r="V844" s="47"/>
      <c r="W844" s="50"/>
      <c r="X844" s="49"/>
      <c r="Y844" s="49"/>
      <c r="Z844" s="49"/>
      <c r="AA844" s="49"/>
      <c r="AB844" s="49"/>
      <c r="AC844" s="49"/>
      <c r="AD844" s="49"/>
      <c r="AE844" s="95"/>
      <c r="AM844" s="103"/>
      <c r="AT844" s="10"/>
    </row>
    <row r="845" spans="9:46" s="16" customFormat="1">
      <c r="I845" s="47"/>
      <c r="P845" s="48"/>
      <c r="Q845" s="48"/>
      <c r="R845" s="48"/>
      <c r="S845" s="49"/>
      <c r="T845" s="47"/>
      <c r="U845" s="50"/>
      <c r="V845" s="47"/>
      <c r="W845" s="50"/>
      <c r="X845" s="49"/>
      <c r="Y845" s="49"/>
      <c r="Z845" s="49"/>
      <c r="AA845" s="49"/>
      <c r="AB845" s="49"/>
      <c r="AC845" s="49"/>
      <c r="AD845" s="49"/>
      <c r="AE845" s="95"/>
      <c r="AM845" s="103"/>
      <c r="AT845" s="10"/>
    </row>
    <row r="846" spans="9:46" s="16" customFormat="1">
      <c r="I846" s="47"/>
      <c r="P846" s="48"/>
      <c r="Q846" s="48"/>
      <c r="R846" s="48"/>
      <c r="S846" s="49"/>
      <c r="T846" s="47"/>
      <c r="U846" s="50"/>
      <c r="V846" s="47"/>
      <c r="W846" s="50"/>
      <c r="X846" s="49"/>
      <c r="Y846" s="49"/>
      <c r="Z846" s="49"/>
      <c r="AA846" s="49"/>
      <c r="AB846" s="49"/>
      <c r="AC846" s="49"/>
      <c r="AD846" s="49"/>
      <c r="AE846" s="95"/>
      <c r="AM846" s="103"/>
      <c r="AT846" s="10"/>
    </row>
    <row r="847" spans="9:46" s="16" customFormat="1">
      <c r="I847" s="47"/>
      <c r="P847" s="48"/>
      <c r="Q847" s="48"/>
      <c r="R847" s="48"/>
      <c r="S847" s="49"/>
      <c r="T847" s="47"/>
      <c r="U847" s="50"/>
      <c r="V847" s="47"/>
      <c r="W847" s="50"/>
      <c r="X847" s="49"/>
      <c r="Y847" s="49"/>
      <c r="Z847" s="49"/>
      <c r="AA847" s="49"/>
      <c r="AB847" s="49"/>
      <c r="AC847" s="49"/>
      <c r="AD847" s="49"/>
      <c r="AE847" s="95"/>
      <c r="AM847" s="103"/>
      <c r="AT847" s="10"/>
    </row>
    <row r="848" spans="9:46" s="16" customFormat="1">
      <c r="I848" s="47"/>
      <c r="P848" s="48"/>
      <c r="Q848" s="48"/>
      <c r="R848" s="48"/>
      <c r="S848" s="49"/>
      <c r="T848" s="47"/>
      <c r="U848" s="50"/>
      <c r="V848" s="47"/>
      <c r="W848" s="50"/>
      <c r="X848" s="49"/>
      <c r="Y848" s="49"/>
      <c r="Z848" s="49"/>
      <c r="AA848" s="49"/>
      <c r="AB848" s="49"/>
      <c r="AC848" s="49"/>
      <c r="AD848" s="49"/>
      <c r="AE848" s="95"/>
      <c r="AM848" s="103"/>
      <c r="AT848" s="10"/>
    </row>
    <row r="849" spans="9:46" s="16" customFormat="1">
      <c r="I849" s="47"/>
      <c r="P849" s="48"/>
      <c r="Q849" s="48"/>
      <c r="R849" s="48"/>
      <c r="S849" s="49"/>
      <c r="T849" s="47"/>
      <c r="U849" s="50"/>
      <c r="V849" s="47"/>
      <c r="W849" s="50"/>
      <c r="X849" s="49"/>
      <c r="Y849" s="49"/>
      <c r="Z849" s="49"/>
      <c r="AA849" s="49"/>
      <c r="AB849" s="49"/>
      <c r="AC849" s="49"/>
      <c r="AD849" s="49"/>
      <c r="AE849" s="95"/>
      <c r="AM849" s="103"/>
      <c r="AT849" s="10"/>
    </row>
    <row r="850" spans="9:46" s="16" customFormat="1">
      <c r="I850" s="47"/>
      <c r="P850" s="48"/>
      <c r="Q850" s="48"/>
      <c r="R850" s="48"/>
      <c r="S850" s="49"/>
      <c r="T850" s="47"/>
      <c r="U850" s="50"/>
      <c r="V850" s="47"/>
      <c r="W850" s="50"/>
      <c r="X850" s="49"/>
      <c r="Y850" s="49"/>
      <c r="Z850" s="49"/>
      <c r="AA850" s="49"/>
      <c r="AB850" s="49"/>
      <c r="AC850" s="49"/>
      <c r="AD850" s="49"/>
      <c r="AE850" s="95"/>
      <c r="AM850" s="103"/>
      <c r="AT850" s="10"/>
    </row>
    <row r="851" spans="9:46" s="16" customFormat="1">
      <c r="I851" s="47"/>
      <c r="P851" s="48"/>
      <c r="Q851" s="48"/>
      <c r="R851" s="48"/>
      <c r="S851" s="49"/>
      <c r="T851" s="47"/>
      <c r="U851" s="50"/>
      <c r="V851" s="47"/>
      <c r="W851" s="50"/>
      <c r="X851" s="49"/>
      <c r="Y851" s="49"/>
      <c r="Z851" s="49"/>
      <c r="AA851" s="49"/>
      <c r="AB851" s="49"/>
      <c r="AC851" s="49"/>
      <c r="AD851" s="49"/>
      <c r="AE851" s="95"/>
      <c r="AM851" s="103"/>
      <c r="AT851" s="10"/>
    </row>
    <row r="852" spans="9:46" s="16" customFormat="1">
      <c r="I852" s="47"/>
      <c r="P852" s="48"/>
      <c r="Q852" s="48"/>
      <c r="R852" s="48"/>
      <c r="S852" s="49"/>
      <c r="T852" s="47"/>
      <c r="U852" s="50"/>
      <c r="V852" s="47"/>
      <c r="W852" s="50"/>
      <c r="X852" s="49"/>
      <c r="Y852" s="49"/>
      <c r="Z852" s="49"/>
      <c r="AA852" s="49"/>
      <c r="AB852" s="49"/>
      <c r="AC852" s="49"/>
      <c r="AD852" s="49"/>
      <c r="AE852" s="95"/>
      <c r="AM852" s="103"/>
      <c r="AT852" s="10"/>
    </row>
    <row r="853" spans="9:46" s="16" customFormat="1">
      <c r="I853" s="47"/>
      <c r="P853" s="48"/>
      <c r="Q853" s="48"/>
      <c r="R853" s="48"/>
      <c r="S853" s="49"/>
      <c r="T853" s="47"/>
      <c r="U853" s="50"/>
      <c r="V853" s="47"/>
      <c r="W853" s="50"/>
      <c r="X853" s="49"/>
      <c r="Y853" s="49"/>
      <c r="Z853" s="49"/>
      <c r="AA853" s="49"/>
      <c r="AB853" s="49"/>
      <c r="AC853" s="49"/>
      <c r="AD853" s="49"/>
      <c r="AE853" s="95"/>
      <c r="AM853" s="103"/>
      <c r="AT853" s="10"/>
    </row>
    <row r="854" spans="9:46" s="16" customFormat="1">
      <c r="I854" s="47"/>
      <c r="P854" s="48"/>
      <c r="Q854" s="48"/>
      <c r="R854" s="48"/>
      <c r="S854" s="49"/>
      <c r="T854" s="47"/>
      <c r="U854" s="50"/>
      <c r="V854" s="47"/>
      <c r="W854" s="50"/>
      <c r="X854" s="49"/>
      <c r="Y854" s="49"/>
      <c r="Z854" s="49"/>
      <c r="AA854" s="49"/>
      <c r="AB854" s="49"/>
      <c r="AC854" s="49"/>
      <c r="AD854" s="49"/>
      <c r="AE854" s="95"/>
      <c r="AM854" s="103"/>
      <c r="AT854" s="10"/>
    </row>
    <row r="855" spans="9:46" s="16" customFormat="1">
      <c r="I855" s="47"/>
      <c r="P855" s="48"/>
      <c r="Q855" s="48"/>
      <c r="R855" s="48"/>
      <c r="S855" s="49"/>
      <c r="T855" s="47"/>
      <c r="U855" s="50"/>
      <c r="V855" s="47"/>
      <c r="W855" s="50"/>
      <c r="X855" s="49"/>
      <c r="Y855" s="49"/>
      <c r="Z855" s="49"/>
      <c r="AA855" s="49"/>
      <c r="AB855" s="49"/>
      <c r="AC855" s="49"/>
      <c r="AD855" s="49"/>
      <c r="AE855" s="95"/>
      <c r="AM855" s="103"/>
      <c r="AT855" s="10"/>
    </row>
    <row r="856" spans="9:46" s="16" customFormat="1">
      <c r="I856" s="47"/>
      <c r="P856" s="48"/>
      <c r="Q856" s="48"/>
      <c r="R856" s="48"/>
      <c r="S856" s="49"/>
      <c r="T856" s="47"/>
      <c r="U856" s="50"/>
      <c r="V856" s="47"/>
      <c r="W856" s="50"/>
      <c r="X856" s="49"/>
      <c r="Y856" s="49"/>
      <c r="Z856" s="49"/>
      <c r="AA856" s="49"/>
      <c r="AB856" s="49"/>
      <c r="AC856" s="49"/>
      <c r="AD856" s="49"/>
      <c r="AE856" s="95"/>
      <c r="AM856" s="103"/>
      <c r="AT856" s="10"/>
    </row>
    <row r="857" spans="9:46" s="16" customFormat="1">
      <c r="I857" s="47"/>
      <c r="P857" s="48"/>
      <c r="Q857" s="48"/>
      <c r="R857" s="48"/>
      <c r="S857" s="49"/>
      <c r="T857" s="47"/>
      <c r="U857" s="50"/>
      <c r="V857" s="47"/>
      <c r="W857" s="50"/>
      <c r="X857" s="49"/>
      <c r="Y857" s="49"/>
      <c r="Z857" s="49"/>
      <c r="AA857" s="49"/>
      <c r="AB857" s="49"/>
      <c r="AC857" s="49"/>
      <c r="AD857" s="49"/>
      <c r="AE857" s="95"/>
      <c r="AM857" s="103"/>
      <c r="AT857" s="10"/>
    </row>
    <row r="858" spans="9:46" s="16" customFormat="1">
      <c r="I858" s="47"/>
      <c r="P858" s="48"/>
      <c r="Q858" s="48"/>
      <c r="R858" s="48"/>
      <c r="S858" s="49"/>
      <c r="T858" s="47"/>
      <c r="U858" s="50"/>
      <c r="V858" s="47"/>
      <c r="W858" s="50"/>
      <c r="X858" s="49"/>
      <c r="Y858" s="49"/>
      <c r="Z858" s="49"/>
      <c r="AA858" s="49"/>
      <c r="AB858" s="49"/>
      <c r="AC858" s="49"/>
      <c r="AD858" s="49"/>
      <c r="AE858" s="95"/>
      <c r="AM858" s="103"/>
      <c r="AT858" s="10"/>
    </row>
    <row r="859" spans="9:46" s="16" customFormat="1">
      <c r="I859" s="47"/>
      <c r="P859" s="48"/>
      <c r="Q859" s="48"/>
      <c r="R859" s="48"/>
      <c r="S859" s="49"/>
      <c r="T859" s="47"/>
      <c r="U859" s="50"/>
      <c r="V859" s="47"/>
      <c r="W859" s="50"/>
      <c r="X859" s="49"/>
      <c r="Y859" s="49"/>
      <c r="Z859" s="49"/>
      <c r="AA859" s="49"/>
      <c r="AB859" s="49"/>
      <c r="AC859" s="49"/>
      <c r="AD859" s="49"/>
      <c r="AE859" s="95"/>
      <c r="AM859" s="103"/>
      <c r="AT859" s="10"/>
    </row>
    <row r="860" spans="9:46" s="16" customFormat="1">
      <c r="I860" s="47"/>
      <c r="P860" s="48"/>
      <c r="Q860" s="48"/>
      <c r="R860" s="48"/>
      <c r="S860" s="49"/>
      <c r="T860" s="47"/>
      <c r="U860" s="50"/>
      <c r="V860" s="47"/>
      <c r="W860" s="50"/>
      <c r="X860" s="49"/>
      <c r="Y860" s="49"/>
      <c r="Z860" s="49"/>
      <c r="AA860" s="49"/>
      <c r="AB860" s="49"/>
      <c r="AC860" s="49"/>
      <c r="AD860" s="49"/>
      <c r="AE860" s="95"/>
      <c r="AM860" s="103"/>
      <c r="AT860" s="10"/>
    </row>
    <row r="861" spans="9:46" s="16" customFormat="1">
      <c r="I861" s="47"/>
      <c r="P861" s="48"/>
      <c r="Q861" s="48"/>
      <c r="R861" s="48"/>
      <c r="S861" s="49"/>
      <c r="T861" s="47"/>
      <c r="U861" s="50"/>
      <c r="V861" s="47"/>
      <c r="W861" s="50"/>
      <c r="X861" s="49"/>
      <c r="Y861" s="49"/>
      <c r="Z861" s="49"/>
      <c r="AA861" s="49"/>
      <c r="AB861" s="49"/>
      <c r="AC861" s="49"/>
      <c r="AD861" s="49"/>
      <c r="AE861" s="95"/>
      <c r="AM861" s="103"/>
      <c r="AT861" s="10"/>
    </row>
    <row r="862" spans="9:46" s="16" customFormat="1">
      <c r="I862" s="47"/>
      <c r="P862" s="48"/>
      <c r="Q862" s="48"/>
      <c r="R862" s="48"/>
      <c r="S862" s="49"/>
      <c r="T862" s="47"/>
      <c r="U862" s="50"/>
      <c r="V862" s="47"/>
      <c r="W862" s="50"/>
      <c r="X862" s="49"/>
      <c r="Y862" s="49"/>
      <c r="Z862" s="49"/>
      <c r="AA862" s="49"/>
      <c r="AB862" s="49"/>
      <c r="AC862" s="49"/>
      <c r="AD862" s="49"/>
      <c r="AE862" s="95"/>
      <c r="AM862" s="103"/>
      <c r="AT862" s="10"/>
    </row>
    <row r="863" spans="9:46" s="16" customFormat="1">
      <c r="I863" s="47"/>
      <c r="P863" s="48"/>
      <c r="Q863" s="48"/>
      <c r="R863" s="48"/>
      <c r="S863" s="49"/>
      <c r="T863" s="47"/>
      <c r="U863" s="50"/>
      <c r="V863" s="47"/>
      <c r="W863" s="50"/>
      <c r="X863" s="49"/>
      <c r="Y863" s="49"/>
      <c r="Z863" s="49"/>
      <c r="AA863" s="49"/>
      <c r="AB863" s="49"/>
      <c r="AC863" s="49"/>
      <c r="AD863" s="49"/>
      <c r="AE863" s="95"/>
      <c r="AM863" s="103"/>
      <c r="AT863" s="10"/>
    </row>
    <row r="864" spans="9:46" s="16" customFormat="1">
      <c r="I864" s="47"/>
      <c r="P864" s="48"/>
      <c r="Q864" s="48"/>
      <c r="R864" s="48"/>
      <c r="S864" s="49"/>
      <c r="T864" s="47"/>
      <c r="U864" s="50"/>
      <c r="V864" s="47"/>
      <c r="W864" s="50"/>
      <c r="X864" s="49"/>
      <c r="Y864" s="49"/>
      <c r="Z864" s="49"/>
      <c r="AA864" s="49"/>
      <c r="AB864" s="49"/>
      <c r="AC864" s="49"/>
      <c r="AD864" s="49"/>
      <c r="AE864" s="95"/>
      <c r="AM864" s="103"/>
      <c r="AT864" s="10"/>
    </row>
    <row r="865" spans="9:46" s="16" customFormat="1">
      <c r="I865" s="47"/>
      <c r="P865" s="48"/>
      <c r="Q865" s="48"/>
      <c r="R865" s="48"/>
      <c r="S865" s="49"/>
      <c r="T865" s="47"/>
      <c r="U865" s="50"/>
      <c r="V865" s="47"/>
      <c r="W865" s="50"/>
      <c r="X865" s="49"/>
      <c r="Y865" s="49"/>
      <c r="Z865" s="49"/>
      <c r="AA865" s="49"/>
      <c r="AB865" s="49"/>
      <c r="AC865" s="49"/>
      <c r="AD865" s="49"/>
      <c r="AE865" s="95"/>
      <c r="AM865" s="103"/>
      <c r="AT865" s="10"/>
    </row>
    <row r="866" spans="9:46" s="16" customFormat="1">
      <c r="I866" s="47"/>
      <c r="P866" s="48"/>
      <c r="Q866" s="48"/>
      <c r="R866" s="48"/>
      <c r="S866" s="49"/>
      <c r="T866" s="47"/>
      <c r="U866" s="50"/>
      <c r="V866" s="47"/>
      <c r="W866" s="50"/>
      <c r="X866" s="49"/>
      <c r="Y866" s="49"/>
      <c r="Z866" s="49"/>
      <c r="AA866" s="49"/>
      <c r="AB866" s="49"/>
      <c r="AC866" s="49"/>
      <c r="AD866" s="49"/>
      <c r="AE866" s="95"/>
      <c r="AM866" s="103"/>
      <c r="AT866" s="10"/>
    </row>
    <row r="867" spans="9:46" s="16" customFormat="1">
      <c r="I867" s="47"/>
      <c r="P867" s="48"/>
      <c r="Q867" s="48"/>
      <c r="R867" s="48"/>
      <c r="S867" s="49"/>
      <c r="T867" s="47"/>
      <c r="U867" s="50"/>
      <c r="V867" s="47"/>
      <c r="W867" s="50"/>
      <c r="X867" s="49"/>
      <c r="Y867" s="49"/>
      <c r="Z867" s="49"/>
      <c r="AA867" s="49"/>
      <c r="AB867" s="49"/>
      <c r="AC867" s="49"/>
      <c r="AD867" s="49"/>
      <c r="AE867" s="95"/>
      <c r="AM867" s="103"/>
      <c r="AT867" s="10"/>
    </row>
    <row r="868" spans="9:46" s="16" customFormat="1">
      <c r="I868" s="47"/>
      <c r="P868" s="48"/>
      <c r="Q868" s="48"/>
      <c r="R868" s="48"/>
      <c r="S868" s="49"/>
      <c r="T868" s="47"/>
      <c r="U868" s="50"/>
      <c r="V868" s="47"/>
      <c r="W868" s="50"/>
      <c r="X868" s="49"/>
      <c r="Y868" s="49"/>
      <c r="Z868" s="49"/>
      <c r="AA868" s="49"/>
      <c r="AB868" s="49"/>
      <c r="AC868" s="49"/>
      <c r="AD868" s="49"/>
      <c r="AE868" s="95"/>
      <c r="AM868" s="103"/>
      <c r="AT868" s="10"/>
    </row>
    <row r="869" spans="9:46" s="16" customFormat="1">
      <c r="I869" s="47"/>
      <c r="P869" s="48"/>
      <c r="Q869" s="48"/>
      <c r="R869" s="48"/>
      <c r="S869" s="49"/>
      <c r="T869" s="47"/>
      <c r="U869" s="50"/>
      <c r="V869" s="47"/>
      <c r="W869" s="50"/>
      <c r="X869" s="49"/>
      <c r="Y869" s="49"/>
      <c r="Z869" s="49"/>
      <c r="AA869" s="49"/>
      <c r="AB869" s="49"/>
      <c r="AC869" s="49"/>
      <c r="AD869" s="49"/>
      <c r="AE869" s="95"/>
      <c r="AM869" s="103"/>
      <c r="AT869" s="10"/>
    </row>
    <row r="870" spans="9:46" s="16" customFormat="1">
      <c r="I870" s="47"/>
      <c r="P870" s="48"/>
      <c r="Q870" s="48"/>
      <c r="R870" s="48"/>
      <c r="S870" s="49"/>
      <c r="T870" s="47"/>
      <c r="U870" s="50"/>
      <c r="V870" s="47"/>
      <c r="W870" s="50"/>
      <c r="X870" s="49"/>
      <c r="Y870" s="49"/>
      <c r="Z870" s="49"/>
      <c r="AA870" s="49"/>
      <c r="AB870" s="49"/>
      <c r="AC870" s="49"/>
      <c r="AD870" s="49"/>
      <c r="AE870" s="95"/>
      <c r="AM870" s="103"/>
      <c r="AT870" s="10"/>
    </row>
    <row r="871" spans="9:46" s="16" customFormat="1">
      <c r="I871" s="47"/>
      <c r="P871" s="48"/>
      <c r="Q871" s="48"/>
      <c r="R871" s="48"/>
      <c r="S871" s="49"/>
      <c r="T871" s="47"/>
      <c r="U871" s="50"/>
      <c r="V871" s="47"/>
      <c r="W871" s="50"/>
      <c r="X871" s="49"/>
      <c r="Y871" s="49"/>
      <c r="Z871" s="49"/>
      <c r="AA871" s="49"/>
      <c r="AB871" s="49"/>
      <c r="AC871" s="49"/>
      <c r="AD871" s="49"/>
      <c r="AE871" s="95"/>
      <c r="AM871" s="103"/>
      <c r="AT871" s="10"/>
    </row>
    <row r="872" spans="9:46" s="16" customFormat="1">
      <c r="I872" s="47"/>
      <c r="P872" s="48"/>
      <c r="Q872" s="48"/>
      <c r="R872" s="48"/>
      <c r="S872" s="49"/>
      <c r="T872" s="47"/>
      <c r="U872" s="50"/>
      <c r="V872" s="47"/>
      <c r="W872" s="50"/>
      <c r="X872" s="49"/>
      <c r="Y872" s="49"/>
      <c r="Z872" s="49"/>
      <c r="AA872" s="49"/>
      <c r="AB872" s="49"/>
      <c r="AC872" s="49"/>
      <c r="AD872" s="49"/>
      <c r="AE872" s="95"/>
      <c r="AM872" s="103"/>
      <c r="AT872" s="10"/>
    </row>
    <row r="873" spans="9:46" s="16" customFormat="1">
      <c r="I873" s="47"/>
      <c r="P873" s="48"/>
      <c r="Q873" s="48"/>
      <c r="R873" s="48"/>
      <c r="S873" s="49"/>
      <c r="T873" s="47"/>
      <c r="U873" s="50"/>
      <c r="V873" s="47"/>
      <c r="W873" s="50"/>
      <c r="X873" s="49"/>
      <c r="Y873" s="49"/>
      <c r="Z873" s="49"/>
      <c r="AA873" s="49"/>
      <c r="AB873" s="49"/>
      <c r="AC873" s="49"/>
      <c r="AD873" s="49"/>
      <c r="AE873" s="95"/>
      <c r="AM873" s="103"/>
      <c r="AT873" s="10"/>
    </row>
    <row r="874" spans="9:46" s="16" customFormat="1">
      <c r="I874" s="47"/>
      <c r="P874" s="48"/>
      <c r="Q874" s="48"/>
      <c r="R874" s="48"/>
      <c r="S874" s="49"/>
      <c r="T874" s="47"/>
      <c r="U874" s="50"/>
      <c r="V874" s="47"/>
      <c r="W874" s="50"/>
      <c r="X874" s="49"/>
      <c r="Y874" s="49"/>
      <c r="Z874" s="49"/>
      <c r="AA874" s="49"/>
      <c r="AB874" s="49"/>
      <c r="AC874" s="49"/>
      <c r="AD874" s="49"/>
      <c r="AE874" s="95"/>
      <c r="AM874" s="103"/>
      <c r="AT874" s="10"/>
    </row>
    <row r="875" spans="9:46" s="16" customFormat="1">
      <c r="I875" s="47"/>
      <c r="P875" s="48"/>
      <c r="Q875" s="48"/>
      <c r="R875" s="48"/>
      <c r="S875" s="49"/>
      <c r="T875" s="47"/>
      <c r="U875" s="50"/>
      <c r="V875" s="47"/>
      <c r="W875" s="50"/>
      <c r="X875" s="49"/>
      <c r="Y875" s="49"/>
      <c r="Z875" s="49"/>
      <c r="AA875" s="49"/>
      <c r="AB875" s="49"/>
      <c r="AC875" s="49"/>
      <c r="AD875" s="49"/>
      <c r="AE875" s="95"/>
      <c r="AM875" s="103"/>
      <c r="AT875" s="10"/>
    </row>
    <row r="876" spans="9:46" s="16" customFormat="1">
      <c r="I876" s="47"/>
      <c r="P876" s="48"/>
      <c r="Q876" s="48"/>
      <c r="R876" s="48"/>
      <c r="S876" s="49"/>
      <c r="T876" s="47"/>
      <c r="U876" s="50"/>
      <c r="V876" s="47"/>
      <c r="W876" s="50"/>
      <c r="X876" s="49"/>
      <c r="Y876" s="49"/>
      <c r="Z876" s="49"/>
      <c r="AA876" s="49"/>
      <c r="AB876" s="49"/>
      <c r="AC876" s="49"/>
      <c r="AD876" s="49"/>
      <c r="AE876" s="95"/>
      <c r="AM876" s="103"/>
      <c r="AT876" s="10"/>
    </row>
    <row r="877" spans="9:46" s="16" customFormat="1">
      <c r="I877" s="47"/>
      <c r="P877" s="48"/>
      <c r="Q877" s="48"/>
      <c r="R877" s="48"/>
      <c r="S877" s="49"/>
      <c r="T877" s="47"/>
      <c r="U877" s="50"/>
      <c r="V877" s="47"/>
      <c r="W877" s="50"/>
      <c r="X877" s="49"/>
      <c r="Y877" s="49"/>
      <c r="Z877" s="49"/>
      <c r="AA877" s="49"/>
      <c r="AB877" s="49"/>
      <c r="AC877" s="49"/>
      <c r="AD877" s="49"/>
      <c r="AE877" s="95"/>
      <c r="AM877" s="103"/>
      <c r="AT877" s="10"/>
    </row>
    <row r="878" spans="9:46" s="16" customFormat="1">
      <c r="I878" s="47"/>
      <c r="P878" s="48"/>
      <c r="Q878" s="48"/>
      <c r="R878" s="48"/>
      <c r="S878" s="49"/>
      <c r="T878" s="47"/>
      <c r="U878" s="50"/>
      <c r="V878" s="47"/>
      <c r="W878" s="50"/>
      <c r="X878" s="49"/>
      <c r="Y878" s="49"/>
      <c r="Z878" s="49"/>
      <c r="AA878" s="49"/>
      <c r="AB878" s="49"/>
      <c r="AC878" s="49"/>
      <c r="AD878" s="49"/>
      <c r="AE878" s="95"/>
      <c r="AM878" s="103"/>
      <c r="AT878" s="10"/>
    </row>
    <row r="879" spans="9:46" s="16" customFormat="1">
      <c r="I879" s="47"/>
      <c r="P879" s="48"/>
      <c r="Q879" s="48"/>
      <c r="R879" s="48"/>
      <c r="S879" s="49"/>
      <c r="T879" s="47"/>
      <c r="U879" s="50"/>
      <c r="V879" s="47"/>
      <c r="W879" s="50"/>
      <c r="X879" s="49"/>
      <c r="Y879" s="49"/>
      <c r="Z879" s="49"/>
      <c r="AA879" s="49"/>
      <c r="AB879" s="49"/>
      <c r="AC879" s="49"/>
      <c r="AD879" s="49"/>
      <c r="AE879" s="95"/>
      <c r="AM879" s="103"/>
      <c r="AT879" s="10"/>
    </row>
    <row r="880" spans="9:46" s="16" customFormat="1">
      <c r="I880" s="47"/>
      <c r="P880" s="48"/>
      <c r="Q880" s="48"/>
      <c r="R880" s="48"/>
      <c r="S880" s="49"/>
      <c r="T880" s="47"/>
      <c r="U880" s="50"/>
      <c r="V880" s="47"/>
      <c r="W880" s="50"/>
      <c r="X880" s="49"/>
      <c r="Y880" s="49"/>
      <c r="Z880" s="49"/>
      <c r="AA880" s="49"/>
      <c r="AB880" s="49"/>
      <c r="AC880" s="49"/>
      <c r="AD880" s="49"/>
      <c r="AE880" s="95"/>
      <c r="AM880" s="103"/>
      <c r="AT880" s="10"/>
    </row>
    <row r="881" spans="9:46" s="16" customFormat="1">
      <c r="I881" s="47"/>
      <c r="P881" s="48"/>
      <c r="Q881" s="48"/>
      <c r="R881" s="48"/>
      <c r="S881" s="49"/>
      <c r="T881" s="47"/>
      <c r="U881" s="50"/>
      <c r="V881" s="47"/>
      <c r="W881" s="50"/>
      <c r="X881" s="49"/>
      <c r="Y881" s="49"/>
      <c r="Z881" s="49"/>
      <c r="AA881" s="49"/>
      <c r="AB881" s="49"/>
      <c r="AC881" s="49"/>
      <c r="AD881" s="49"/>
      <c r="AE881" s="95"/>
      <c r="AM881" s="103"/>
      <c r="AT881" s="10"/>
    </row>
    <row r="882" spans="9:46" s="16" customFormat="1">
      <c r="I882" s="47"/>
      <c r="P882" s="48"/>
      <c r="Q882" s="48"/>
      <c r="R882" s="48"/>
      <c r="S882" s="49"/>
      <c r="T882" s="47"/>
      <c r="U882" s="50"/>
      <c r="V882" s="47"/>
      <c r="W882" s="50"/>
      <c r="X882" s="49"/>
      <c r="Y882" s="49"/>
      <c r="Z882" s="49"/>
      <c r="AA882" s="49"/>
      <c r="AB882" s="49"/>
      <c r="AC882" s="49"/>
      <c r="AD882" s="49"/>
      <c r="AE882" s="95"/>
      <c r="AM882" s="103"/>
      <c r="AT882" s="10"/>
    </row>
    <row r="883" spans="9:46" s="16" customFormat="1">
      <c r="I883" s="47"/>
      <c r="P883" s="48"/>
      <c r="Q883" s="48"/>
      <c r="R883" s="48"/>
      <c r="S883" s="49"/>
      <c r="T883" s="47"/>
      <c r="U883" s="50"/>
      <c r="V883" s="47"/>
      <c r="W883" s="50"/>
      <c r="X883" s="49"/>
      <c r="Y883" s="49"/>
      <c r="Z883" s="49"/>
      <c r="AA883" s="49"/>
      <c r="AB883" s="49"/>
      <c r="AC883" s="49"/>
      <c r="AD883" s="49"/>
      <c r="AE883" s="95"/>
      <c r="AM883" s="103"/>
      <c r="AT883" s="10"/>
    </row>
    <row r="884" spans="9:46" s="16" customFormat="1">
      <c r="I884" s="47"/>
      <c r="P884" s="48"/>
      <c r="Q884" s="48"/>
      <c r="R884" s="48"/>
      <c r="S884" s="49"/>
      <c r="T884" s="47"/>
      <c r="U884" s="50"/>
      <c r="V884" s="47"/>
      <c r="W884" s="50"/>
      <c r="X884" s="49"/>
      <c r="Y884" s="49"/>
      <c r="Z884" s="49"/>
      <c r="AA884" s="49"/>
      <c r="AB884" s="49"/>
      <c r="AC884" s="49"/>
      <c r="AD884" s="49"/>
      <c r="AE884" s="95"/>
      <c r="AM884" s="103"/>
      <c r="AT884" s="10"/>
    </row>
    <row r="885" spans="9:46" s="16" customFormat="1">
      <c r="I885" s="47"/>
      <c r="P885" s="48"/>
      <c r="Q885" s="48"/>
      <c r="R885" s="48"/>
      <c r="S885" s="49"/>
      <c r="T885" s="47"/>
      <c r="U885" s="50"/>
      <c r="V885" s="47"/>
      <c r="W885" s="50"/>
      <c r="X885" s="49"/>
      <c r="Y885" s="49"/>
      <c r="Z885" s="49"/>
      <c r="AA885" s="49"/>
      <c r="AB885" s="49"/>
      <c r="AC885" s="49"/>
      <c r="AD885" s="49"/>
      <c r="AE885" s="95"/>
      <c r="AM885" s="103"/>
      <c r="AT885" s="10"/>
    </row>
    <row r="886" spans="9:46" s="16" customFormat="1">
      <c r="I886" s="47"/>
      <c r="P886" s="48"/>
      <c r="Q886" s="48"/>
      <c r="R886" s="48"/>
      <c r="S886" s="49"/>
      <c r="T886" s="47"/>
      <c r="U886" s="50"/>
      <c r="V886" s="47"/>
      <c r="W886" s="50"/>
      <c r="X886" s="49"/>
      <c r="Y886" s="49"/>
      <c r="Z886" s="49"/>
      <c r="AA886" s="49"/>
      <c r="AB886" s="49"/>
      <c r="AC886" s="49"/>
      <c r="AD886" s="49"/>
      <c r="AE886" s="95"/>
      <c r="AM886" s="103"/>
      <c r="AT886" s="10"/>
    </row>
    <row r="887" spans="9:46" s="16" customFormat="1">
      <c r="I887" s="47"/>
      <c r="P887" s="48"/>
      <c r="Q887" s="48"/>
      <c r="R887" s="48"/>
      <c r="S887" s="49"/>
      <c r="T887" s="47"/>
      <c r="U887" s="50"/>
      <c r="V887" s="47"/>
      <c r="W887" s="50"/>
      <c r="X887" s="49"/>
      <c r="Y887" s="49"/>
      <c r="Z887" s="49"/>
      <c r="AA887" s="49"/>
      <c r="AB887" s="49"/>
      <c r="AC887" s="49"/>
      <c r="AD887" s="49"/>
      <c r="AE887" s="95"/>
      <c r="AM887" s="103"/>
      <c r="AT887" s="10"/>
    </row>
    <row r="888" spans="9:46" s="16" customFormat="1">
      <c r="I888" s="47"/>
      <c r="P888" s="48"/>
      <c r="Q888" s="48"/>
      <c r="R888" s="48"/>
      <c r="S888" s="49"/>
      <c r="T888" s="47"/>
      <c r="U888" s="50"/>
      <c r="V888" s="47"/>
      <c r="W888" s="50"/>
      <c r="X888" s="49"/>
      <c r="Y888" s="49"/>
      <c r="Z888" s="49"/>
      <c r="AA888" s="49"/>
      <c r="AB888" s="49"/>
      <c r="AC888" s="49"/>
      <c r="AD888" s="49"/>
      <c r="AE888" s="95"/>
      <c r="AM888" s="103"/>
      <c r="AT888" s="10"/>
    </row>
    <row r="889" spans="9:46" s="16" customFormat="1">
      <c r="I889" s="47"/>
      <c r="P889" s="48"/>
      <c r="Q889" s="48"/>
      <c r="R889" s="48"/>
      <c r="S889" s="49"/>
      <c r="T889" s="47"/>
      <c r="U889" s="50"/>
      <c r="V889" s="47"/>
      <c r="W889" s="50"/>
      <c r="X889" s="49"/>
      <c r="Y889" s="49"/>
      <c r="Z889" s="49"/>
      <c r="AA889" s="49"/>
      <c r="AB889" s="49"/>
      <c r="AC889" s="49"/>
      <c r="AD889" s="49"/>
      <c r="AE889" s="95"/>
      <c r="AM889" s="103"/>
      <c r="AT889" s="10"/>
    </row>
    <row r="890" spans="9:46" s="16" customFormat="1">
      <c r="I890" s="47"/>
      <c r="P890" s="48"/>
      <c r="Q890" s="48"/>
      <c r="R890" s="48"/>
      <c r="S890" s="49"/>
      <c r="T890" s="47"/>
      <c r="U890" s="50"/>
      <c r="V890" s="47"/>
      <c r="W890" s="50"/>
      <c r="X890" s="49"/>
      <c r="Y890" s="49"/>
      <c r="Z890" s="49"/>
      <c r="AA890" s="49"/>
      <c r="AB890" s="49"/>
      <c r="AC890" s="49"/>
      <c r="AD890" s="49"/>
      <c r="AE890" s="95"/>
      <c r="AM890" s="103"/>
      <c r="AT890" s="10"/>
    </row>
    <row r="891" spans="9:46" s="16" customFormat="1">
      <c r="I891" s="47"/>
      <c r="P891" s="48"/>
      <c r="Q891" s="48"/>
      <c r="R891" s="48"/>
      <c r="S891" s="49"/>
      <c r="T891" s="47"/>
      <c r="U891" s="50"/>
      <c r="V891" s="47"/>
      <c r="W891" s="50"/>
      <c r="X891" s="49"/>
      <c r="Y891" s="49"/>
      <c r="Z891" s="49"/>
      <c r="AA891" s="49"/>
      <c r="AB891" s="49"/>
      <c r="AC891" s="49"/>
      <c r="AD891" s="49"/>
      <c r="AE891" s="95"/>
      <c r="AM891" s="103"/>
      <c r="AT891" s="10"/>
    </row>
    <row r="892" spans="9:46" s="16" customFormat="1">
      <c r="I892" s="47"/>
      <c r="P892" s="48"/>
      <c r="Q892" s="48"/>
      <c r="R892" s="48"/>
      <c r="S892" s="49"/>
      <c r="T892" s="47"/>
      <c r="U892" s="50"/>
      <c r="V892" s="47"/>
      <c r="W892" s="50"/>
      <c r="X892" s="49"/>
      <c r="Y892" s="49"/>
      <c r="Z892" s="49"/>
      <c r="AA892" s="49"/>
      <c r="AB892" s="49"/>
      <c r="AC892" s="49"/>
      <c r="AD892" s="49"/>
      <c r="AE892" s="95"/>
      <c r="AM892" s="103"/>
      <c r="AT892" s="10"/>
    </row>
    <row r="893" spans="9:46" s="16" customFormat="1">
      <c r="I893" s="47"/>
      <c r="P893" s="48"/>
      <c r="Q893" s="48"/>
      <c r="R893" s="48"/>
      <c r="S893" s="49"/>
      <c r="T893" s="47"/>
      <c r="U893" s="50"/>
      <c r="V893" s="47"/>
      <c r="W893" s="50"/>
      <c r="X893" s="49"/>
      <c r="Y893" s="49"/>
      <c r="Z893" s="49"/>
      <c r="AA893" s="49"/>
      <c r="AB893" s="49"/>
      <c r="AC893" s="49"/>
      <c r="AD893" s="49"/>
      <c r="AE893" s="95"/>
      <c r="AM893" s="103"/>
      <c r="AT893" s="10"/>
    </row>
    <row r="894" spans="9:46" s="16" customFormat="1">
      <c r="I894" s="47"/>
      <c r="P894" s="48"/>
      <c r="Q894" s="48"/>
      <c r="R894" s="48"/>
      <c r="S894" s="49"/>
      <c r="T894" s="47"/>
      <c r="U894" s="50"/>
      <c r="V894" s="47"/>
      <c r="W894" s="50"/>
      <c r="X894" s="49"/>
      <c r="Y894" s="49"/>
      <c r="Z894" s="49"/>
      <c r="AA894" s="49"/>
      <c r="AB894" s="49"/>
      <c r="AC894" s="49"/>
      <c r="AD894" s="49"/>
      <c r="AE894" s="95"/>
      <c r="AM894" s="103"/>
      <c r="AT894" s="10"/>
    </row>
    <row r="895" spans="9:46" s="16" customFormat="1">
      <c r="I895" s="47"/>
      <c r="P895" s="48"/>
      <c r="Q895" s="48"/>
      <c r="R895" s="48"/>
      <c r="S895" s="49"/>
      <c r="T895" s="47"/>
      <c r="U895" s="50"/>
      <c r="V895" s="47"/>
      <c r="W895" s="50"/>
      <c r="X895" s="49"/>
      <c r="Y895" s="49"/>
      <c r="Z895" s="49"/>
      <c r="AA895" s="49"/>
      <c r="AB895" s="49"/>
      <c r="AC895" s="49"/>
      <c r="AD895" s="49"/>
      <c r="AE895" s="95"/>
      <c r="AM895" s="103"/>
      <c r="AT895" s="10"/>
    </row>
    <row r="896" spans="9:46" s="16" customFormat="1">
      <c r="I896" s="47"/>
      <c r="P896" s="48"/>
      <c r="Q896" s="48"/>
      <c r="R896" s="48"/>
      <c r="S896" s="49"/>
      <c r="T896" s="47"/>
      <c r="U896" s="50"/>
      <c r="V896" s="47"/>
      <c r="W896" s="50"/>
      <c r="X896" s="49"/>
      <c r="Y896" s="49"/>
      <c r="Z896" s="49"/>
      <c r="AA896" s="49"/>
      <c r="AB896" s="49"/>
      <c r="AC896" s="49"/>
      <c r="AD896" s="49"/>
      <c r="AE896" s="95"/>
      <c r="AM896" s="103"/>
      <c r="AT896" s="10"/>
    </row>
    <row r="897" spans="9:46" s="16" customFormat="1">
      <c r="I897" s="47"/>
      <c r="P897" s="48"/>
      <c r="Q897" s="48"/>
      <c r="R897" s="48"/>
      <c r="S897" s="49"/>
      <c r="T897" s="47"/>
      <c r="U897" s="50"/>
      <c r="V897" s="47"/>
      <c r="W897" s="50"/>
      <c r="X897" s="49"/>
      <c r="Y897" s="49"/>
      <c r="Z897" s="49"/>
      <c r="AA897" s="49"/>
      <c r="AB897" s="49"/>
      <c r="AC897" s="49"/>
      <c r="AD897" s="49"/>
      <c r="AE897" s="95"/>
      <c r="AM897" s="103"/>
      <c r="AT897" s="10"/>
    </row>
    <row r="898" spans="9:46" s="16" customFormat="1">
      <c r="I898" s="47"/>
      <c r="P898" s="48"/>
      <c r="Q898" s="48"/>
      <c r="R898" s="48"/>
      <c r="S898" s="49"/>
      <c r="T898" s="47"/>
      <c r="U898" s="50"/>
      <c r="V898" s="47"/>
      <c r="W898" s="50"/>
      <c r="X898" s="49"/>
      <c r="Y898" s="49"/>
      <c r="Z898" s="49"/>
      <c r="AA898" s="49"/>
      <c r="AB898" s="49"/>
      <c r="AC898" s="49"/>
      <c r="AD898" s="49"/>
      <c r="AE898" s="95"/>
      <c r="AM898" s="103"/>
      <c r="AT898" s="10"/>
    </row>
    <row r="899" spans="9:46" s="16" customFormat="1">
      <c r="I899" s="47"/>
      <c r="P899" s="48"/>
      <c r="Q899" s="48"/>
      <c r="R899" s="48"/>
      <c r="S899" s="49"/>
      <c r="T899" s="47"/>
      <c r="U899" s="50"/>
      <c r="V899" s="47"/>
      <c r="W899" s="50"/>
      <c r="X899" s="49"/>
      <c r="Y899" s="49"/>
      <c r="Z899" s="49"/>
      <c r="AA899" s="49"/>
      <c r="AB899" s="49"/>
      <c r="AC899" s="49"/>
      <c r="AD899" s="49"/>
      <c r="AE899" s="95"/>
      <c r="AM899" s="103"/>
      <c r="AT899" s="10"/>
    </row>
    <row r="900" spans="9:46" s="16" customFormat="1">
      <c r="I900" s="47"/>
      <c r="P900" s="48"/>
      <c r="Q900" s="48"/>
      <c r="R900" s="48"/>
      <c r="S900" s="49"/>
      <c r="T900" s="47"/>
      <c r="U900" s="50"/>
      <c r="V900" s="47"/>
      <c r="W900" s="50"/>
      <c r="X900" s="49"/>
      <c r="Y900" s="49"/>
      <c r="Z900" s="49"/>
      <c r="AA900" s="49"/>
      <c r="AB900" s="49"/>
      <c r="AC900" s="49"/>
      <c r="AD900" s="49"/>
      <c r="AE900" s="95"/>
      <c r="AM900" s="103"/>
      <c r="AT900" s="10"/>
    </row>
    <row r="901" spans="9:46" s="16" customFormat="1">
      <c r="I901" s="47"/>
      <c r="P901" s="48"/>
      <c r="Q901" s="48"/>
      <c r="R901" s="48"/>
      <c r="S901" s="49"/>
      <c r="T901" s="47"/>
      <c r="U901" s="50"/>
      <c r="V901" s="47"/>
      <c r="W901" s="50"/>
      <c r="X901" s="49"/>
      <c r="Y901" s="49"/>
      <c r="Z901" s="49"/>
      <c r="AA901" s="49"/>
      <c r="AB901" s="49"/>
      <c r="AC901" s="49"/>
      <c r="AD901" s="49"/>
      <c r="AE901" s="95"/>
      <c r="AM901" s="103"/>
      <c r="AT901" s="10"/>
    </row>
    <row r="902" spans="9:46" s="16" customFormat="1">
      <c r="I902" s="47"/>
      <c r="P902" s="48"/>
      <c r="Q902" s="48"/>
      <c r="R902" s="48"/>
      <c r="S902" s="49"/>
      <c r="T902" s="47"/>
      <c r="U902" s="50"/>
      <c r="V902" s="47"/>
      <c r="W902" s="50"/>
      <c r="X902" s="49"/>
      <c r="Y902" s="49"/>
      <c r="Z902" s="49"/>
      <c r="AA902" s="49"/>
      <c r="AB902" s="49"/>
      <c r="AC902" s="49"/>
      <c r="AD902" s="49"/>
      <c r="AE902" s="95"/>
      <c r="AM902" s="103"/>
      <c r="AT902" s="10"/>
    </row>
    <row r="903" spans="9:46" s="16" customFormat="1">
      <c r="I903" s="47"/>
      <c r="P903" s="48"/>
      <c r="Q903" s="48"/>
      <c r="R903" s="48"/>
      <c r="S903" s="49"/>
      <c r="T903" s="47"/>
      <c r="U903" s="50"/>
      <c r="V903" s="47"/>
      <c r="W903" s="50"/>
      <c r="X903" s="49"/>
      <c r="Y903" s="49"/>
      <c r="Z903" s="49"/>
      <c r="AA903" s="49"/>
      <c r="AB903" s="49"/>
      <c r="AC903" s="49"/>
      <c r="AD903" s="49"/>
      <c r="AE903" s="95"/>
      <c r="AM903" s="103"/>
      <c r="AT903" s="10"/>
    </row>
    <row r="904" spans="9:46" s="16" customFormat="1">
      <c r="I904" s="47"/>
      <c r="P904" s="48"/>
      <c r="Q904" s="48"/>
      <c r="R904" s="48"/>
      <c r="S904" s="49"/>
      <c r="T904" s="47"/>
      <c r="U904" s="50"/>
      <c r="V904" s="47"/>
      <c r="W904" s="50"/>
      <c r="X904" s="49"/>
      <c r="Y904" s="49"/>
      <c r="Z904" s="49"/>
      <c r="AA904" s="49"/>
      <c r="AB904" s="49"/>
      <c r="AC904" s="49"/>
      <c r="AD904" s="49"/>
      <c r="AE904" s="95"/>
      <c r="AM904" s="103"/>
      <c r="AT904" s="10"/>
    </row>
    <row r="905" spans="9:46" s="16" customFormat="1">
      <c r="I905" s="47"/>
      <c r="P905" s="48"/>
      <c r="Q905" s="48"/>
      <c r="R905" s="48"/>
      <c r="S905" s="49"/>
      <c r="T905" s="47"/>
      <c r="U905" s="50"/>
      <c r="V905" s="47"/>
      <c r="W905" s="50"/>
      <c r="X905" s="49"/>
      <c r="Y905" s="49"/>
      <c r="Z905" s="49"/>
      <c r="AA905" s="49"/>
      <c r="AB905" s="49"/>
      <c r="AC905" s="49"/>
      <c r="AD905" s="49"/>
      <c r="AE905" s="95"/>
      <c r="AM905" s="103"/>
      <c r="AT905" s="10"/>
    </row>
    <row r="906" spans="9:46" s="16" customFormat="1">
      <c r="I906" s="47"/>
      <c r="P906" s="48"/>
      <c r="Q906" s="48"/>
      <c r="R906" s="48"/>
      <c r="S906" s="49"/>
      <c r="T906" s="47"/>
      <c r="U906" s="50"/>
      <c r="V906" s="47"/>
      <c r="W906" s="50"/>
      <c r="X906" s="49"/>
      <c r="Y906" s="49"/>
      <c r="Z906" s="49"/>
      <c r="AA906" s="49"/>
      <c r="AB906" s="49"/>
      <c r="AC906" s="49"/>
      <c r="AD906" s="49"/>
      <c r="AE906" s="95"/>
      <c r="AM906" s="103"/>
      <c r="AT906" s="10"/>
    </row>
    <row r="907" spans="9:46" s="16" customFormat="1">
      <c r="I907" s="47"/>
      <c r="P907" s="48"/>
      <c r="Q907" s="48"/>
      <c r="R907" s="48"/>
      <c r="S907" s="49"/>
      <c r="T907" s="47"/>
      <c r="U907" s="50"/>
      <c r="V907" s="47"/>
      <c r="W907" s="50"/>
      <c r="X907" s="49"/>
      <c r="Y907" s="49"/>
      <c r="Z907" s="49"/>
      <c r="AA907" s="49"/>
      <c r="AB907" s="49"/>
      <c r="AC907" s="49"/>
      <c r="AD907" s="49"/>
      <c r="AE907" s="95"/>
      <c r="AM907" s="103"/>
      <c r="AT907" s="10"/>
    </row>
    <row r="908" spans="9:46" s="16" customFormat="1">
      <c r="I908" s="47"/>
      <c r="P908" s="48"/>
      <c r="Q908" s="48"/>
      <c r="R908" s="48"/>
      <c r="S908" s="49"/>
      <c r="T908" s="47"/>
      <c r="U908" s="50"/>
      <c r="V908" s="47"/>
      <c r="W908" s="50"/>
      <c r="X908" s="49"/>
      <c r="Y908" s="49"/>
      <c r="Z908" s="49"/>
      <c r="AA908" s="49"/>
      <c r="AB908" s="49"/>
      <c r="AC908" s="49"/>
      <c r="AD908" s="49"/>
      <c r="AE908" s="95"/>
      <c r="AM908" s="103"/>
      <c r="AT908" s="10"/>
    </row>
    <row r="909" spans="9:46" s="16" customFormat="1">
      <c r="I909" s="47"/>
      <c r="P909" s="48"/>
      <c r="Q909" s="48"/>
      <c r="R909" s="48"/>
      <c r="S909" s="49"/>
      <c r="T909" s="47"/>
      <c r="U909" s="50"/>
      <c r="V909" s="47"/>
      <c r="W909" s="50"/>
      <c r="X909" s="49"/>
      <c r="Y909" s="49"/>
      <c r="Z909" s="49"/>
      <c r="AA909" s="49"/>
      <c r="AB909" s="49"/>
      <c r="AC909" s="49"/>
      <c r="AD909" s="49"/>
      <c r="AE909" s="95"/>
      <c r="AM909" s="103"/>
      <c r="AT909" s="10"/>
    </row>
    <row r="910" spans="9:46" s="16" customFormat="1">
      <c r="I910" s="47"/>
      <c r="P910" s="48"/>
      <c r="Q910" s="48"/>
      <c r="R910" s="48"/>
      <c r="S910" s="49"/>
      <c r="T910" s="47"/>
      <c r="U910" s="50"/>
      <c r="V910" s="47"/>
      <c r="W910" s="50"/>
      <c r="X910" s="49"/>
      <c r="Y910" s="49"/>
      <c r="Z910" s="49"/>
      <c r="AA910" s="49"/>
      <c r="AB910" s="49"/>
      <c r="AC910" s="49"/>
      <c r="AD910" s="49"/>
      <c r="AE910" s="95"/>
      <c r="AM910" s="103"/>
      <c r="AT910" s="10"/>
    </row>
    <row r="911" spans="9:46" s="16" customFormat="1">
      <c r="I911" s="47"/>
      <c r="P911" s="48"/>
      <c r="Q911" s="48"/>
      <c r="R911" s="48"/>
      <c r="S911" s="49"/>
      <c r="T911" s="47"/>
      <c r="U911" s="50"/>
      <c r="V911" s="47"/>
      <c r="W911" s="50"/>
      <c r="X911" s="49"/>
      <c r="Y911" s="49"/>
      <c r="Z911" s="49"/>
      <c r="AA911" s="49"/>
      <c r="AB911" s="49"/>
      <c r="AC911" s="49"/>
      <c r="AD911" s="49"/>
      <c r="AE911" s="95"/>
      <c r="AM911" s="103"/>
      <c r="AT911" s="10"/>
    </row>
    <row r="912" spans="9:46" s="16" customFormat="1">
      <c r="I912" s="47"/>
      <c r="P912" s="48"/>
      <c r="Q912" s="48"/>
      <c r="R912" s="48"/>
      <c r="S912" s="49"/>
      <c r="T912" s="47"/>
      <c r="U912" s="50"/>
      <c r="V912" s="47"/>
      <c r="W912" s="50"/>
      <c r="X912" s="49"/>
      <c r="Y912" s="49"/>
      <c r="Z912" s="49"/>
      <c r="AA912" s="49"/>
      <c r="AB912" s="49"/>
      <c r="AC912" s="49"/>
      <c r="AD912" s="49"/>
      <c r="AE912" s="95"/>
      <c r="AM912" s="103"/>
      <c r="AT912" s="10"/>
    </row>
    <row r="913" spans="9:46" s="16" customFormat="1">
      <c r="I913" s="47"/>
      <c r="P913" s="48"/>
      <c r="Q913" s="48"/>
      <c r="R913" s="48"/>
      <c r="S913" s="49"/>
      <c r="T913" s="47"/>
      <c r="U913" s="50"/>
      <c r="V913" s="47"/>
      <c r="W913" s="50"/>
      <c r="X913" s="49"/>
      <c r="Y913" s="49"/>
      <c r="Z913" s="49"/>
      <c r="AA913" s="49"/>
      <c r="AB913" s="49"/>
      <c r="AC913" s="49"/>
      <c r="AD913" s="49"/>
      <c r="AE913" s="95"/>
      <c r="AM913" s="103"/>
      <c r="AT913" s="10"/>
    </row>
    <row r="914" spans="9:46" s="16" customFormat="1">
      <c r="I914" s="47"/>
      <c r="P914" s="48"/>
      <c r="Q914" s="48"/>
      <c r="R914" s="48"/>
      <c r="S914" s="49"/>
      <c r="T914" s="47"/>
      <c r="U914" s="50"/>
      <c r="V914" s="47"/>
      <c r="W914" s="50"/>
      <c r="X914" s="49"/>
      <c r="Y914" s="49"/>
      <c r="Z914" s="49"/>
      <c r="AA914" s="49"/>
      <c r="AB914" s="49"/>
      <c r="AC914" s="49"/>
      <c r="AD914" s="49"/>
      <c r="AE914" s="95"/>
      <c r="AM914" s="103"/>
      <c r="AT914" s="10"/>
    </row>
    <row r="915" spans="9:46" s="16" customFormat="1">
      <c r="I915" s="47"/>
      <c r="P915" s="48"/>
      <c r="Q915" s="48"/>
      <c r="R915" s="48"/>
      <c r="S915" s="49"/>
      <c r="T915" s="47"/>
      <c r="U915" s="50"/>
      <c r="V915" s="47"/>
      <c r="W915" s="50"/>
      <c r="X915" s="49"/>
      <c r="Y915" s="49"/>
      <c r="Z915" s="49"/>
      <c r="AA915" s="49"/>
      <c r="AB915" s="49"/>
      <c r="AC915" s="49"/>
      <c r="AD915" s="49"/>
      <c r="AE915" s="95"/>
      <c r="AM915" s="103"/>
      <c r="AT915" s="10"/>
    </row>
    <row r="916" spans="9:46" s="16" customFormat="1">
      <c r="I916" s="47"/>
      <c r="P916" s="48"/>
      <c r="Q916" s="48"/>
      <c r="R916" s="48"/>
      <c r="S916" s="49"/>
      <c r="T916" s="47"/>
      <c r="U916" s="50"/>
      <c r="V916" s="47"/>
      <c r="W916" s="50"/>
      <c r="X916" s="49"/>
      <c r="Y916" s="49"/>
      <c r="Z916" s="49"/>
      <c r="AA916" s="49"/>
      <c r="AB916" s="49"/>
      <c r="AC916" s="49"/>
      <c r="AD916" s="49"/>
      <c r="AE916" s="95"/>
      <c r="AM916" s="103"/>
      <c r="AT916" s="10"/>
    </row>
    <row r="917" spans="9:46" s="16" customFormat="1">
      <c r="I917" s="47"/>
      <c r="P917" s="48"/>
      <c r="Q917" s="48"/>
      <c r="R917" s="48"/>
      <c r="S917" s="49"/>
      <c r="T917" s="47"/>
      <c r="U917" s="50"/>
      <c r="V917" s="47"/>
      <c r="W917" s="50"/>
      <c r="X917" s="49"/>
      <c r="Y917" s="49"/>
      <c r="Z917" s="49"/>
      <c r="AA917" s="49"/>
      <c r="AB917" s="49"/>
      <c r="AC917" s="49"/>
      <c r="AD917" s="49"/>
      <c r="AE917" s="95"/>
      <c r="AM917" s="103"/>
      <c r="AT917" s="10"/>
    </row>
    <row r="918" spans="9:46" s="16" customFormat="1">
      <c r="I918" s="47"/>
      <c r="P918" s="48"/>
      <c r="Q918" s="48"/>
      <c r="R918" s="48"/>
      <c r="S918" s="49"/>
      <c r="T918" s="47"/>
      <c r="U918" s="50"/>
      <c r="V918" s="47"/>
      <c r="W918" s="50"/>
      <c r="X918" s="49"/>
      <c r="Y918" s="49"/>
      <c r="Z918" s="49"/>
      <c r="AA918" s="49"/>
      <c r="AB918" s="49"/>
      <c r="AC918" s="49"/>
      <c r="AD918" s="49"/>
      <c r="AE918" s="95"/>
      <c r="AM918" s="103"/>
      <c r="AT918" s="10"/>
    </row>
    <row r="919" spans="9:46" s="16" customFormat="1">
      <c r="I919" s="47"/>
      <c r="P919" s="48"/>
      <c r="Q919" s="48"/>
      <c r="R919" s="48"/>
      <c r="S919" s="49"/>
      <c r="T919" s="47"/>
      <c r="U919" s="50"/>
      <c r="V919" s="47"/>
      <c r="W919" s="50"/>
      <c r="X919" s="49"/>
      <c r="Y919" s="49"/>
      <c r="Z919" s="49"/>
      <c r="AA919" s="49"/>
      <c r="AB919" s="49"/>
      <c r="AC919" s="49"/>
      <c r="AD919" s="49"/>
      <c r="AE919" s="95"/>
      <c r="AM919" s="103"/>
      <c r="AT919" s="10"/>
    </row>
    <row r="920" spans="9:46" s="16" customFormat="1">
      <c r="I920" s="47"/>
      <c r="P920" s="48"/>
      <c r="Q920" s="48"/>
      <c r="R920" s="48"/>
      <c r="S920" s="49"/>
      <c r="T920" s="47"/>
      <c r="U920" s="50"/>
      <c r="V920" s="47"/>
      <c r="W920" s="50"/>
      <c r="X920" s="49"/>
      <c r="Y920" s="49"/>
      <c r="Z920" s="49"/>
      <c r="AA920" s="49"/>
      <c r="AB920" s="49"/>
      <c r="AC920" s="49"/>
      <c r="AD920" s="49"/>
      <c r="AE920" s="95"/>
      <c r="AM920" s="103"/>
      <c r="AT920" s="10"/>
    </row>
    <row r="921" spans="9:46" s="16" customFormat="1">
      <c r="I921" s="47"/>
      <c r="P921" s="48"/>
      <c r="Q921" s="48"/>
      <c r="R921" s="48"/>
      <c r="S921" s="49"/>
      <c r="T921" s="47"/>
      <c r="U921" s="50"/>
      <c r="V921" s="47"/>
      <c r="W921" s="50"/>
      <c r="X921" s="49"/>
      <c r="Y921" s="49"/>
      <c r="Z921" s="49"/>
      <c r="AA921" s="49"/>
      <c r="AB921" s="49"/>
      <c r="AC921" s="49"/>
      <c r="AD921" s="49"/>
      <c r="AE921" s="95"/>
      <c r="AM921" s="103"/>
      <c r="AT921" s="10"/>
    </row>
    <row r="922" spans="9:46" s="16" customFormat="1">
      <c r="I922" s="47"/>
      <c r="P922" s="48"/>
      <c r="Q922" s="48"/>
      <c r="R922" s="48"/>
      <c r="S922" s="49"/>
      <c r="T922" s="47"/>
      <c r="U922" s="50"/>
      <c r="V922" s="47"/>
      <c r="W922" s="50"/>
      <c r="X922" s="49"/>
      <c r="Y922" s="49"/>
      <c r="Z922" s="49"/>
      <c r="AA922" s="49"/>
      <c r="AB922" s="49"/>
      <c r="AC922" s="49"/>
      <c r="AD922" s="49"/>
      <c r="AE922" s="95"/>
      <c r="AM922" s="103"/>
      <c r="AT922" s="10"/>
    </row>
    <row r="923" spans="9:46" s="16" customFormat="1">
      <c r="I923" s="47"/>
      <c r="P923" s="48"/>
      <c r="Q923" s="48"/>
      <c r="R923" s="48"/>
      <c r="S923" s="49"/>
      <c r="T923" s="47"/>
      <c r="U923" s="50"/>
      <c r="V923" s="47"/>
      <c r="W923" s="50"/>
      <c r="X923" s="49"/>
      <c r="Y923" s="49"/>
      <c r="Z923" s="49"/>
      <c r="AA923" s="49"/>
      <c r="AB923" s="49"/>
      <c r="AC923" s="49"/>
      <c r="AD923" s="49"/>
      <c r="AE923" s="95"/>
      <c r="AM923" s="103"/>
      <c r="AT923" s="10"/>
    </row>
    <row r="924" spans="9:46" s="16" customFormat="1">
      <c r="I924" s="47"/>
      <c r="P924" s="48"/>
      <c r="Q924" s="48"/>
      <c r="R924" s="48"/>
      <c r="S924" s="49"/>
      <c r="T924" s="47"/>
      <c r="U924" s="50"/>
      <c r="V924" s="47"/>
      <c r="W924" s="50"/>
      <c r="X924" s="49"/>
      <c r="Y924" s="49"/>
      <c r="Z924" s="49"/>
      <c r="AA924" s="49"/>
      <c r="AB924" s="49"/>
      <c r="AC924" s="49"/>
      <c r="AD924" s="49"/>
      <c r="AE924" s="95"/>
      <c r="AM924" s="103"/>
      <c r="AT924" s="10"/>
    </row>
    <row r="925" spans="9:46" s="16" customFormat="1">
      <c r="I925" s="47"/>
      <c r="P925" s="48"/>
      <c r="Q925" s="48"/>
      <c r="R925" s="48"/>
      <c r="S925" s="49"/>
      <c r="T925" s="47"/>
      <c r="U925" s="50"/>
      <c r="V925" s="47"/>
      <c r="W925" s="50"/>
      <c r="X925" s="49"/>
      <c r="Y925" s="49"/>
      <c r="Z925" s="49"/>
      <c r="AA925" s="49"/>
      <c r="AB925" s="49"/>
      <c r="AC925" s="49"/>
      <c r="AD925" s="49"/>
      <c r="AE925" s="95"/>
      <c r="AM925" s="103"/>
      <c r="AT925" s="10"/>
    </row>
    <row r="926" spans="9:46" s="16" customFormat="1">
      <c r="I926" s="47"/>
      <c r="P926" s="48"/>
      <c r="Q926" s="48"/>
      <c r="R926" s="48"/>
      <c r="S926" s="49"/>
      <c r="T926" s="47"/>
      <c r="U926" s="50"/>
      <c r="V926" s="47"/>
      <c r="W926" s="50"/>
      <c r="X926" s="49"/>
      <c r="Y926" s="49"/>
      <c r="Z926" s="49"/>
      <c r="AA926" s="49"/>
      <c r="AB926" s="49"/>
      <c r="AC926" s="49"/>
      <c r="AD926" s="49"/>
      <c r="AE926" s="95"/>
      <c r="AM926" s="103"/>
      <c r="AT926" s="10"/>
    </row>
    <row r="927" spans="9:46" s="16" customFormat="1">
      <c r="I927" s="47"/>
      <c r="P927" s="48"/>
      <c r="Q927" s="48"/>
      <c r="R927" s="48"/>
      <c r="S927" s="49"/>
      <c r="T927" s="47"/>
      <c r="U927" s="50"/>
      <c r="V927" s="47"/>
      <c r="W927" s="50"/>
      <c r="X927" s="49"/>
      <c r="Y927" s="49"/>
      <c r="Z927" s="49"/>
      <c r="AA927" s="49"/>
      <c r="AB927" s="49"/>
      <c r="AC927" s="49"/>
      <c r="AD927" s="49"/>
      <c r="AE927" s="95"/>
      <c r="AM927" s="103"/>
      <c r="AT927" s="10"/>
    </row>
    <row r="928" spans="9:46" s="16" customFormat="1">
      <c r="I928" s="47"/>
      <c r="P928" s="48"/>
      <c r="Q928" s="48"/>
      <c r="R928" s="48"/>
      <c r="S928" s="49"/>
      <c r="T928" s="47"/>
      <c r="U928" s="50"/>
      <c r="V928" s="47"/>
      <c r="W928" s="50"/>
      <c r="X928" s="49"/>
      <c r="Y928" s="49"/>
      <c r="Z928" s="49"/>
      <c r="AA928" s="49"/>
      <c r="AB928" s="49"/>
      <c r="AC928" s="49"/>
      <c r="AD928" s="49"/>
      <c r="AE928" s="95"/>
      <c r="AM928" s="103"/>
      <c r="AT928" s="10"/>
    </row>
    <row r="929" spans="9:46" s="16" customFormat="1">
      <c r="I929" s="47"/>
      <c r="P929" s="48"/>
      <c r="Q929" s="48"/>
      <c r="R929" s="48"/>
      <c r="S929" s="49"/>
      <c r="T929" s="47"/>
      <c r="U929" s="50"/>
      <c r="V929" s="47"/>
      <c r="W929" s="50"/>
      <c r="X929" s="49"/>
      <c r="Y929" s="49"/>
      <c r="Z929" s="49"/>
      <c r="AA929" s="49"/>
      <c r="AB929" s="49"/>
      <c r="AC929" s="49"/>
      <c r="AD929" s="49"/>
      <c r="AE929" s="95"/>
      <c r="AM929" s="103"/>
      <c r="AT929" s="10"/>
    </row>
    <row r="930" spans="9:46" s="16" customFormat="1">
      <c r="I930" s="47"/>
      <c r="P930" s="48"/>
      <c r="Q930" s="48"/>
      <c r="R930" s="48"/>
      <c r="S930" s="49"/>
      <c r="T930" s="47"/>
      <c r="U930" s="50"/>
      <c r="V930" s="47"/>
      <c r="W930" s="50"/>
      <c r="X930" s="49"/>
      <c r="Y930" s="49"/>
      <c r="Z930" s="49"/>
      <c r="AA930" s="49"/>
      <c r="AB930" s="49"/>
      <c r="AC930" s="49"/>
      <c r="AD930" s="49"/>
      <c r="AE930" s="95"/>
      <c r="AM930" s="103"/>
      <c r="AT930" s="10"/>
    </row>
    <row r="931" spans="9:46" s="16" customFormat="1">
      <c r="I931" s="47"/>
      <c r="P931" s="48"/>
      <c r="Q931" s="48"/>
      <c r="R931" s="48"/>
      <c r="S931" s="49"/>
      <c r="T931" s="47"/>
      <c r="U931" s="50"/>
      <c r="V931" s="47"/>
      <c r="W931" s="50"/>
      <c r="X931" s="49"/>
      <c r="Y931" s="49"/>
      <c r="Z931" s="49"/>
      <c r="AA931" s="49"/>
      <c r="AB931" s="49"/>
      <c r="AC931" s="49"/>
      <c r="AD931" s="49"/>
      <c r="AE931" s="95"/>
      <c r="AM931" s="103"/>
      <c r="AT931" s="10"/>
    </row>
    <row r="932" spans="9:46" s="16" customFormat="1">
      <c r="I932" s="47"/>
      <c r="P932" s="48"/>
      <c r="Q932" s="48"/>
      <c r="R932" s="48"/>
      <c r="S932" s="49"/>
      <c r="T932" s="47"/>
      <c r="U932" s="50"/>
      <c r="V932" s="47"/>
      <c r="W932" s="50"/>
      <c r="X932" s="49"/>
      <c r="Y932" s="49"/>
      <c r="Z932" s="49"/>
      <c r="AA932" s="49"/>
      <c r="AB932" s="49"/>
      <c r="AC932" s="49"/>
      <c r="AD932" s="49"/>
      <c r="AE932" s="95"/>
      <c r="AM932" s="103"/>
      <c r="AT932" s="10"/>
    </row>
    <row r="933" spans="9:46" s="16" customFormat="1">
      <c r="I933" s="47"/>
      <c r="P933" s="48"/>
      <c r="Q933" s="48"/>
      <c r="R933" s="48"/>
      <c r="S933" s="49"/>
      <c r="T933" s="47"/>
      <c r="U933" s="50"/>
      <c r="V933" s="47"/>
      <c r="W933" s="50"/>
      <c r="X933" s="49"/>
      <c r="Y933" s="49"/>
      <c r="Z933" s="49"/>
      <c r="AA933" s="49"/>
      <c r="AB933" s="49"/>
      <c r="AC933" s="49"/>
      <c r="AD933" s="49"/>
      <c r="AE933" s="95"/>
      <c r="AM933" s="103"/>
      <c r="AT933" s="10"/>
    </row>
    <row r="934" spans="9:46" s="16" customFormat="1">
      <c r="I934" s="47"/>
      <c r="P934" s="48"/>
      <c r="Q934" s="48"/>
      <c r="R934" s="48"/>
      <c r="S934" s="49"/>
      <c r="T934" s="47"/>
      <c r="U934" s="50"/>
      <c r="V934" s="47"/>
      <c r="W934" s="50"/>
      <c r="X934" s="49"/>
      <c r="Y934" s="49"/>
      <c r="Z934" s="49"/>
      <c r="AA934" s="49"/>
      <c r="AB934" s="49"/>
      <c r="AC934" s="49"/>
      <c r="AD934" s="49"/>
      <c r="AE934" s="95"/>
      <c r="AM934" s="103"/>
      <c r="AT934" s="10"/>
    </row>
    <row r="935" spans="9:46" s="16" customFormat="1">
      <c r="I935" s="47"/>
      <c r="P935" s="48"/>
      <c r="Q935" s="48"/>
      <c r="R935" s="48"/>
      <c r="S935" s="49"/>
      <c r="T935" s="47"/>
      <c r="U935" s="50"/>
      <c r="V935" s="47"/>
      <c r="W935" s="50"/>
      <c r="X935" s="49"/>
      <c r="Y935" s="49"/>
      <c r="Z935" s="49"/>
      <c r="AA935" s="49"/>
      <c r="AB935" s="49"/>
      <c r="AC935" s="49"/>
      <c r="AD935" s="49"/>
      <c r="AE935" s="95"/>
      <c r="AM935" s="103"/>
      <c r="AT935" s="10"/>
    </row>
    <row r="936" spans="9:46" s="16" customFormat="1">
      <c r="I936" s="47"/>
      <c r="P936" s="48"/>
      <c r="Q936" s="48"/>
      <c r="R936" s="48"/>
      <c r="S936" s="49"/>
      <c r="T936" s="47"/>
      <c r="U936" s="50"/>
      <c r="V936" s="47"/>
      <c r="W936" s="50"/>
      <c r="X936" s="49"/>
      <c r="Y936" s="49"/>
      <c r="Z936" s="49"/>
      <c r="AA936" s="49"/>
      <c r="AB936" s="49"/>
      <c r="AC936" s="49"/>
      <c r="AD936" s="49"/>
      <c r="AE936" s="95"/>
      <c r="AM936" s="103"/>
      <c r="AT936" s="10"/>
    </row>
    <row r="937" spans="9:46" s="16" customFormat="1">
      <c r="I937" s="47"/>
      <c r="P937" s="48"/>
      <c r="Q937" s="48"/>
      <c r="R937" s="48"/>
      <c r="S937" s="49"/>
      <c r="T937" s="47"/>
      <c r="U937" s="50"/>
      <c r="V937" s="47"/>
      <c r="W937" s="50"/>
      <c r="X937" s="49"/>
      <c r="Y937" s="49"/>
      <c r="Z937" s="49"/>
      <c r="AA937" s="49"/>
      <c r="AB937" s="49"/>
      <c r="AC937" s="49"/>
      <c r="AD937" s="49"/>
      <c r="AE937" s="95"/>
      <c r="AM937" s="103"/>
      <c r="AT937" s="10"/>
    </row>
    <row r="938" spans="9:46" s="16" customFormat="1">
      <c r="I938" s="47"/>
      <c r="P938" s="48"/>
      <c r="Q938" s="48"/>
      <c r="R938" s="48"/>
      <c r="S938" s="49"/>
      <c r="T938" s="47"/>
      <c r="U938" s="50"/>
      <c r="V938" s="47"/>
      <c r="W938" s="50"/>
      <c r="X938" s="49"/>
      <c r="Y938" s="49"/>
      <c r="Z938" s="49"/>
      <c r="AA938" s="49"/>
      <c r="AB938" s="49"/>
      <c r="AC938" s="49"/>
      <c r="AD938" s="49"/>
      <c r="AE938" s="95"/>
      <c r="AM938" s="103"/>
      <c r="AT938" s="10"/>
    </row>
    <row r="939" spans="9:46" s="16" customFormat="1">
      <c r="I939" s="47"/>
      <c r="P939" s="48"/>
      <c r="Q939" s="48"/>
      <c r="R939" s="48"/>
      <c r="S939" s="49"/>
      <c r="T939" s="47"/>
      <c r="U939" s="50"/>
      <c r="V939" s="47"/>
      <c r="W939" s="50"/>
      <c r="X939" s="49"/>
      <c r="Y939" s="49"/>
      <c r="Z939" s="49"/>
      <c r="AA939" s="49"/>
      <c r="AB939" s="49"/>
      <c r="AC939" s="49"/>
      <c r="AD939" s="49"/>
      <c r="AE939" s="95"/>
      <c r="AM939" s="103"/>
      <c r="AT939" s="10"/>
    </row>
    <row r="940" spans="9:46" s="16" customFormat="1">
      <c r="I940" s="47"/>
      <c r="P940" s="48"/>
      <c r="Q940" s="48"/>
      <c r="R940" s="48"/>
      <c r="S940" s="49"/>
      <c r="T940" s="47"/>
      <c r="U940" s="50"/>
      <c r="V940" s="47"/>
      <c r="W940" s="50"/>
      <c r="X940" s="49"/>
      <c r="Y940" s="49"/>
      <c r="Z940" s="49"/>
      <c r="AA940" s="49"/>
      <c r="AB940" s="49"/>
      <c r="AC940" s="49"/>
      <c r="AD940" s="49"/>
      <c r="AE940" s="95"/>
      <c r="AM940" s="103"/>
      <c r="AT940" s="10"/>
    </row>
    <row r="941" spans="9:46" s="16" customFormat="1">
      <c r="I941" s="47"/>
      <c r="P941" s="48"/>
      <c r="Q941" s="48"/>
      <c r="R941" s="48"/>
      <c r="S941" s="49"/>
      <c r="T941" s="47"/>
      <c r="U941" s="50"/>
      <c r="V941" s="47"/>
      <c r="W941" s="50"/>
      <c r="X941" s="49"/>
      <c r="Y941" s="49"/>
      <c r="Z941" s="49"/>
      <c r="AA941" s="49"/>
      <c r="AB941" s="49"/>
      <c r="AC941" s="49"/>
      <c r="AD941" s="49"/>
      <c r="AE941" s="95"/>
      <c r="AM941" s="103"/>
      <c r="AT941" s="10"/>
    </row>
    <row r="942" spans="9:46" s="16" customFormat="1">
      <c r="I942" s="47"/>
      <c r="P942" s="48"/>
      <c r="Q942" s="48"/>
      <c r="R942" s="48"/>
      <c r="S942" s="49"/>
      <c r="T942" s="47"/>
      <c r="U942" s="50"/>
      <c r="V942" s="47"/>
      <c r="W942" s="50"/>
      <c r="X942" s="49"/>
      <c r="Y942" s="49"/>
      <c r="Z942" s="49"/>
      <c r="AA942" s="49"/>
      <c r="AB942" s="49"/>
      <c r="AC942" s="49"/>
      <c r="AD942" s="49"/>
      <c r="AE942" s="95"/>
      <c r="AM942" s="103"/>
      <c r="AT942" s="10"/>
    </row>
    <row r="943" spans="9:46" s="16" customFormat="1">
      <c r="I943" s="47"/>
      <c r="P943" s="48"/>
      <c r="Q943" s="48"/>
      <c r="R943" s="48"/>
      <c r="S943" s="49"/>
      <c r="T943" s="47"/>
      <c r="U943" s="50"/>
      <c r="V943" s="47"/>
      <c r="W943" s="50"/>
      <c r="X943" s="49"/>
      <c r="Y943" s="49"/>
      <c r="Z943" s="49"/>
      <c r="AA943" s="49"/>
      <c r="AB943" s="49"/>
      <c r="AC943" s="49"/>
      <c r="AD943" s="49"/>
      <c r="AE943" s="95"/>
      <c r="AM943" s="103"/>
      <c r="AT943" s="10"/>
    </row>
    <row r="944" spans="9:46" s="16" customFormat="1">
      <c r="I944" s="47"/>
      <c r="P944" s="48"/>
      <c r="Q944" s="48"/>
      <c r="R944" s="48"/>
      <c r="S944" s="49"/>
      <c r="T944" s="47"/>
      <c r="U944" s="50"/>
      <c r="V944" s="47"/>
      <c r="W944" s="50"/>
      <c r="X944" s="49"/>
      <c r="Y944" s="49"/>
      <c r="Z944" s="49"/>
      <c r="AA944" s="49"/>
      <c r="AB944" s="49"/>
      <c r="AC944" s="49"/>
      <c r="AD944" s="49"/>
      <c r="AE944" s="95"/>
      <c r="AM944" s="103"/>
      <c r="AT944" s="10"/>
    </row>
    <row r="945" spans="9:46" s="16" customFormat="1">
      <c r="I945" s="47"/>
      <c r="P945" s="48"/>
      <c r="Q945" s="48"/>
      <c r="R945" s="48"/>
      <c r="S945" s="49"/>
      <c r="T945" s="47"/>
      <c r="U945" s="50"/>
      <c r="V945" s="47"/>
      <c r="W945" s="50"/>
      <c r="X945" s="49"/>
      <c r="Y945" s="49"/>
      <c r="Z945" s="49"/>
      <c r="AA945" s="49"/>
      <c r="AB945" s="49"/>
      <c r="AC945" s="49"/>
      <c r="AD945" s="49"/>
      <c r="AE945" s="95"/>
      <c r="AM945" s="103"/>
      <c r="AT945" s="10"/>
    </row>
    <row r="946" spans="9:46" s="16" customFormat="1">
      <c r="I946" s="47"/>
      <c r="P946" s="48"/>
      <c r="Q946" s="48"/>
      <c r="R946" s="48"/>
      <c r="S946" s="49"/>
      <c r="T946" s="47"/>
      <c r="U946" s="50"/>
      <c r="V946" s="47"/>
      <c r="W946" s="50"/>
      <c r="X946" s="49"/>
      <c r="Y946" s="49"/>
      <c r="Z946" s="49"/>
      <c r="AA946" s="49"/>
      <c r="AB946" s="49"/>
      <c r="AC946" s="49"/>
      <c r="AD946" s="49"/>
      <c r="AE946" s="95"/>
      <c r="AM946" s="103"/>
      <c r="AT946" s="10"/>
    </row>
    <row r="947" spans="9:46" s="16" customFormat="1">
      <c r="I947" s="47"/>
      <c r="P947" s="48"/>
      <c r="Q947" s="48"/>
      <c r="R947" s="48"/>
      <c r="S947" s="49"/>
      <c r="T947" s="47"/>
      <c r="U947" s="50"/>
      <c r="V947" s="47"/>
      <c r="W947" s="50"/>
      <c r="X947" s="49"/>
      <c r="Y947" s="49"/>
      <c r="Z947" s="49"/>
      <c r="AA947" s="49"/>
      <c r="AB947" s="49"/>
      <c r="AC947" s="49"/>
      <c r="AD947" s="49"/>
      <c r="AE947" s="95"/>
      <c r="AM947" s="103"/>
      <c r="AT947" s="10"/>
    </row>
    <row r="948" spans="9:46" s="16" customFormat="1">
      <c r="I948" s="47"/>
      <c r="P948" s="48"/>
      <c r="Q948" s="48"/>
      <c r="R948" s="48"/>
      <c r="S948" s="49"/>
      <c r="T948" s="47"/>
      <c r="U948" s="50"/>
      <c r="V948" s="47"/>
      <c r="W948" s="50"/>
      <c r="X948" s="49"/>
      <c r="Y948" s="49"/>
      <c r="Z948" s="49"/>
      <c r="AA948" s="49"/>
      <c r="AB948" s="49"/>
      <c r="AC948" s="49"/>
      <c r="AD948" s="49"/>
      <c r="AE948" s="95"/>
      <c r="AM948" s="103"/>
      <c r="AT948" s="10"/>
    </row>
    <row r="949" spans="9:46" s="16" customFormat="1">
      <c r="I949" s="47"/>
      <c r="P949" s="48"/>
      <c r="Q949" s="48"/>
      <c r="R949" s="48"/>
      <c r="S949" s="49"/>
      <c r="T949" s="47"/>
      <c r="U949" s="50"/>
      <c r="V949" s="47"/>
      <c r="W949" s="50"/>
      <c r="X949" s="49"/>
      <c r="Y949" s="49"/>
      <c r="Z949" s="49"/>
      <c r="AA949" s="49"/>
      <c r="AB949" s="49"/>
      <c r="AC949" s="49"/>
      <c r="AD949" s="49"/>
      <c r="AE949" s="95"/>
      <c r="AM949" s="103"/>
      <c r="AT949" s="10"/>
    </row>
    <row r="950" spans="9:46" s="16" customFormat="1">
      <c r="I950" s="47"/>
      <c r="P950" s="48"/>
      <c r="Q950" s="48"/>
      <c r="R950" s="48"/>
      <c r="S950" s="49"/>
      <c r="T950" s="47"/>
      <c r="U950" s="50"/>
      <c r="V950" s="47"/>
      <c r="W950" s="50"/>
      <c r="X950" s="49"/>
      <c r="Y950" s="49"/>
      <c r="Z950" s="49"/>
      <c r="AA950" s="49"/>
      <c r="AB950" s="49"/>
      <c r="AC950" s="49"/>
      <c r="AD950" s="49"/>
      <c r="AE950" s="95"/>
      <c r="AM950" s="103"/>
      <c r="AT950" s="10"/>
    </row>
    <row r="951" spans="9:46" s="16" customFormat="1">
      <c r="I951" s="47"/>
      <c r="P951" s="48"/>
      <c r="Q951" s="48"/>
      <c r="R951" s="48"/>
      <c r="S951" s="49"/>
      <c r="T951" s="47"/>
      <c r="U951" s="50"/>
      <c r="V951" s="47"/>
      <c r="W951" s="50"/>
      <c r="X951" s="49"/>
      <c r="Y951" s="49"/>
      <c r="Z951" s="49"/>
      <c r="AA951" s="49"/>
      <c r="AB951" s="49"/>
      <c r="AC951" s="49"/>
      <c r="AD951" s="49"/>
      <c r="AE951" s="95"/>
      <c r="AM951" s="103"/>
      <c r="AT951" s="10"/>
    </row>
    <row r="952" spans="9:46" s="16" customFormat="1">
      <c r="I952" s="47"/>
      <c r="P952" s="48"/>
      <c r="Q952" s="48"/>
      <c r="R952" s="48"/>
      <c r="S952" s="49"/>
      <c r="T952" s="47"/>
      <c r="U952" s="50"/>
      <c r="V952" s="47"/>
      <c r="W952" s="50"/>
      <c r="X952" s="49"/>
      <c r="Y952" s="49"/>
      <c r="Z952" s="49"/>
      <c r="AA952" s="49"/>
      <c r="AB952" s="49"/>
      <c r="AC952" s="49"/>
      <c r="AD952" s="49"/>
      <c r="AE952" s="95"/>
      <c r="AM952" s="103"/>
      <c r="AT952" s="10"/>
    </row>
    <row r="953" spans="9:46" s="16" customFormat="1">
      <c r="I953" s="47"/>
      <c r="P953" s="48"/>
      <c r="Q953" s="48"/>
      <c r="R953" s="48"/>
      <c r="S953" s="49"/>
      <c r="T953" s="47"/>
      <c r="U953" s="50"/>
      <c r="V953" s="47"/>
      <c r="W953" s="50"/>
      <c r="X953" s="49"/>
      <c r="Y953" s="49"/>
      <c r="Z953" s="49"/>
      <c r="AA953" s="49"/>
      <c r="AB953" s="49"/>
      <c r="AC953" s="49"/>
      <c r="AD953" s="49"/>
      <c r="AE953" s="95"/>
      <c r="AM953" s="103"/>
      <c r="AT953" s="10"/>
    </row>
    <row r="954" spans="9:46" s="16" customFormat="1">
      <c r="I954" s="47"/>
      <c r="P954" s="48"/>
      <c r="Q954" s="48"/>
      <c r="R954" s="48"/>
      <c r="S954" s="49"/>
      <c r="T954" s="47"/>
      <c r="U954" s="50"/>
      <c r="V954" s="47"/>
      <c r="W954" s="50"/>
      <c r="X954" s="49"/>
      <c r="Y954" s="49"/>
      <c r="Z954" s="49"/>
      <c r="AA954" s="49"/>
      <c r="AB954" s="49"/>
      <c r="AC954" s="49"/>
      <c r="AD954" s="49"/>
      <c r="AE954" s="95"/>
      <c r="AM954" s="103"/>
      <c r="AT954" s="10"/>
    </row>
    <row r="955" spans="9:46" s="16" customFormat="1">
      <c r="I955" s="47"/>
      <c r="P955" s="48"/>
      <c r="Q955" s="48"/>
      <c r="R955" s="48"/>
      <c r="S955" s="49"/>
      <c r="T955" s="47"/>
      <c r="U955" s="50"/>
      <c r="V955" s="47"/>
      <c r="W955" s="50"/>
      <c r="X955" s="49"/>
      <c r="Y955" s="49"/>
      <c r="Z955" s="49"/>
      <c r="AA955" s="49"/>
      <c r="AB955" s="49"/>
      <c r="AC955" s="49"/>
      <c r="AD955" s="49"/>
      <c r="AE955" s="95"/>
      <c r="AM955" s="103"/>
      <c r="AT955" s="10"/>
    </row>
    <row r="956" spans="9:46" s="16" customFormat="1">
      <c r="I956" s="47"/>
      <c r="P956" s="48"/>
      <c r="Q956" s="48"/>
      <c r="R956" s="48"/>
      <c r="S956" s="49"/>
      <c r="T956" s="47"/>
      <c r="U956" s="50"/>
      <c r="V956" s="47"/>
      <c r="W956" s="50"/>
      <c r="X956" s="49"/>
      <c r="Y956" s="49"/>
      <c r="Z956" s="49"/>
      <c r="AA956" s="49"/>
      <c r="AB956" s="49"/>
      <c r="AC956" s="49"/>
      <c r="AD956" s="49"/>
      <c r="AE956" s="95"/>
      <c r="AM956" s="103"/>
      <c r="AT956" s="10"/>
    </row>
    <row r="957" spans="9:46" s="16" customFormat="1">
      <c r="I957" s="47"/>
      <c r="P957" s="48"/>
      <c r="Q957" s="48"/>
      <c r="R957" s="48"/>
      <c r="S957" s="49"/>
      <c r="T957" s="47"/>
      <c r="U957" s="50"/>
      <c r="V957" s="47"/>
      <c r="W957" s="50"/>
      <c r="X957" s="49"/>
      <c r="Y957" s="49"/>
      <c r="Z957" s="49"/>
      <c r="AA957" s="49"/>
      <c r="AB957" s="49"/>
      <c r="AC957" s="49"/>
      <c r="AD957" s="49"/>
      <c r="AE957" s="95"/>
      <c r="AM957" s="103"/>
      <c r="AT957" s="10"/>
    </row>
    <row r="958" spans="9:46" s="16" customFormat="1">
      <c r="I958" s="47"/>
      <c r="P958" s="48"/>
      <c r="Q958" s="48"/>
      <c r="R958" s="48"/>
      <c r="S958" s="49"/>
      <c r="T958" s="47"/>
      <c r="U958" s="50"/>
      <c r="V958" s="47"/>
      <c r="W958" s="50"/>
      <c r="X958" s="49"/>
      <c r="Y958" s="49"/>
      <c r="Z958" s="49"/>
      <c r="AA958" s="49"/>
      <c r="AB958" s="49"/>
      <c r="AC958" s="49"/>
      <c r="AD958" s="49"/>
      <c r="AE958" s="95"/>
      <c r="AM958" s="103"/>
      <c r="AT958" s="10"/>
    </row>
    <row r="959" spans="9:46" s="16" customFormat="1">
      <c r="I959" s="47"/>
      <c r="P959" s="48"/>
      <c r="Q959" s="48"/>
      <c r="R959" s="48"/>
      <c r="S959" s="49"/>
      <c r="T959" s="47"/>
      <c r="U959" s="50"/>
      <c r="V959" s="47"/>
      <c r="W959" s="50"/>
      <c r="X959" s="49"/>
      <c r="Y959" s="49"/>
      <c r="Z959" s="49"/>
      <c r="AA959" s="49"/>
      <c r="AB959" s="49"/>
      <c r="AC959" s="49"/>
      <c r="AD959" s="49"/>
      <c r="AE959" s="95"/>
      <c r="AM959" s="103"/>
      <c r="AT959" s="10"/>
    </row>
    <row r="960" spans="9:46" s="16" customFormat="1">
      <c r="I960" s="47"/>
      <c r="P960" s="48"/>
      <c r="Q960" s="48"/>
      <c r="R960" s="48"/>
      <c r="S960" s="49"/>
      <c r="T960" s="47"/>
      <c r="U960" s="50"/>
      <c r="V960" s="47"/>
      <c r="W960" s="50"/>
      <c r="X960" s="49"/>
      <c r="Y960" s="49"/>
      <c r="Z960" s="49"/>
      <c r="AA960" s="49"/>
      <c r="AB960" s="49"/>
      <c r="AC960" s="49"/>
      <c r="AD960" s="49"/>
      <c r="AE960" s="95"/>
      <c r="AM960" s="103"/>
      <c r="AT960" s="10"/>
    </row>
    <row r="961" spans="9:46" s="16" customFormat="1">
      <c r="I961" s="47"/>
      <c r="P961" s="48"/>
      <c r="Q961" s="48"/>
      <c r="R961" s="48"/>
      <c r="S961" s="49"/>
      <c r="T961" s="47"/>
      <c r="U961" s="50"/>
      <c r="V961" s="47"/>
      <c r="W961" s="50"/>
      <c r="X961" s="49"/>
      <c r="Y961" s="49"/>
      <c r="Z961" s="49"/>
      <c r="AA961" s="49"/>
      <c r="AB961" s="49"/>
      <c r="AC961" s="49"/>
      <c r="AD961" s="49"/>
      <c r="AE961" s="95"/>
      <c r="AM961" s="103"/>
      <c r="AT961" s="10"/>
    </row>
    <row r="962" spans="9:46" s="16" customFormat="1">
      <c r="I962" s="47"/>
      <c r="P962" s="48"/>
      <c r="Q962" s="48"/>
      <c r="R962" s="48"/>
      <c r="S962" s="49"/>
      <c r="T962" s="47"/>
      <c r="U962" s="50"/>
      <c r="V962" s="47"/>
      <c r="W962" s="50"/>
      <c r="X962" s="49"/>
      <c r="Y962" s="49"/>
      <c r="Z962" s="49"/>
      <c r="AA962" s="49"/>
      <c r="AB962" s="49"/>
      <c r="AC962" s="49"/>
      <c r="AD962" s="49"/>
      <c r="AE962" s="95"/>
      <c r="AM962" s="103"/>
      <c r="AT962" s="10"/>
    </row>
    <row r="963" spans="9:46" s="16" customFormat="1">
      <c r="I963" s="47"/>
      <c r="P963" s="48"/>
      <c r="Q963" s="48"/>
      <c r="R963" s="48"/>
      <c r="S963" s="49"/>
      <c r="T963" s="47"/>
      <c r="U963" s="50"/>
      <c r="V963" s="47"/>
      <c r="W963" s="50"/>
      <c r="X963" s="49"/>
      <c r="Y963" s="49"/>
      <c r="Z963" s="49"/>
      <c r="AA963" s="49"/>
      <c r="AB963" s="49"/>
      <c r="AC963" s="49"/>
      <c r="AD963" s="49"/>
      <c r="AE963" s="95"/>
      <c r="AM963" s="103"/>
      <c r="AT963" s="10"/>
    </row>
    <row r="964" spans="9:46" s="16" customFormat="1">
      <c r="I964" s="47"/>
      <c r="P964" s="48"/>
      <c r="Q964" s="48"/>
      <c r="R964" s="48"/>
      <c r="S964" s="49"/>
      <c r="T964" s="47"/>
      <c r="U964" s="50"/>
      <c r="V964" s="47"/>
      <c r="W964" s="50"/>
      <c r="X964" s="49"/>
      <c r="Y964" s="49"/>
      <c r="Z964" s="49"/>
      <c r="AA964" s="49"/>
      <c r="AB964" s="49"/>
      <c r="AC964" s="49"/>
      <c r="AD964" s="49"/>
      <c r="AE964" s="95"/>
      <c r="AM964" s="103"/>
      <c r="AT964" s="10"/>
    </row>
    <row r="965" spans="9:46" s="16" customFormat="1">
      <c r="I965" s="47"/>
      <c r="P965" s="48"/>
      <c r="Q965" s="48"/>
      <c r="R965" s="48"/>
      <c r="S965" s="49"/>
      <c r="T965" s="47"/>
      <c r="U965" s="50"/>
      <c r="V965" s="47"/>
      <c r="W965" s="50"/>
      <c r="X965" s="49"/>
      <c r="Y965" s="49"/>
      <c r="Z965" s="49"/>
      <c r="AA965" s="49"/>
      <c r="AB965" s="49"/>
      <c r="AC965" s="49"/>
      <c r="AD965" s="49"/>
      <c r="AE965" s="95"/>
      <c r="AM965" s="103"/>
      <c r="AT965" s="10"/>
    </row>
    <row r="966" spans="9:46" s="16" customFormat="1">
      <c r="I966" s="47"/>
      <c r="P966" s="48"/>
      <c r="Q966" s="48"/>
      <c r="R966" s="48"/>
      <c r="S966" s="49"/>
      <c r="T966" s="47"/>
      <c r="U966" s="50"/>
      <c r="V966" s="47"/>
      <c r="W966" s="50"/>
      <c r="X966" s="49"/>
      <c r="Y966" s="49"/>
      <c r="Z966" s="49"/>
      <c r="AA966" s="49"/>
      <c r="AB966" s="49"/>
      <c r="AC966" s="49"/>
      <c r="AD966" s="49"/>
      <c r="AE966" s="95"/>
      <c r="AM966" s="103"/>
      <c r="AT966" s="10"/>
    </row>
    <row r="967" spans="9:46" s="16" customFormat="1">
      <c r="I967" s="47"/>
      <c r="P967" s="48"/>
      <c r="Q967" s="48"/>
      <c r="R967" s="48"/>
      <c r="S967" s="49"/>
      <c r="T967" s="47"/>
      <c r="U967" s="50"/>
      <c r="V967" s="47"/>
      <c r="W967" s="50"/>
      <c r="X967" s="49"/>
      <c r="Y967" s="49"/>
      <c r="Z967" s="49"/>
      <c r="AA967" s="49"/>
      <c r="AB967" s="49"/>
      <c r="AC967" s="49"/>
      <c r="AD967" s="49"/>
      <c r="AE967" s="95"/>
      <c r="AM967" s="103"/>
      <c r="AT967" s="10"/>
    </row>
    <row r="968" spans="9:46" s="16" customFormat="1">
      <c r="I968" s="47"/>
      <c r="P968" s="48"/>
      <c r="Q968" s="48"/>
      <c r="R968" s="48"/>
      <c r="S968" s="49"/>
      <c r="T968" s="47"/>
      <c r="U968" s="50"/>
      <c r="V968" s="47"/>
      <c r="W968" s="50"/>
      <c r="X968" s="49"/>
      <c r="Y968" s="49"/>
      <c r="Z968" s="49"/>
      <c r="AA968" s="49"/>
      <c r="AB968" s="49"/>
      <c r="AC968" s="49"/>
      <c r="AD968" s="49"/>
      <c r="AE968" s="95"/>
      <c r="AM968" s="103"/>
      <c r="AT968" s="10"/>
    </row>
    <row r="969" spans="9:46" s="16" customFormat="1">
      <c r="I969" s="47"/>
      <c r="P969" s="48"/>
      <c r="Q969" s="48"/>
      <c r="R969" s="48"/>
      <c r="S969" s="49"/>
      <c r="T969" s="47"/>
      <c r="U969" s="50"/>
      <c r="V969" s="47"/>
      <c r="W969" s="50"/>
      <c r="X969" s="49"/>
      <c r="Y969" s="49"/>
      <c r="Z969" s="49"/>
      <c r="AA969" s="49"/>
      <c r="AB969" s="49"/>
      <c r="AC969" s="49"/>
      <c r="AD969" s="49"/>
      <c r="AE969" s="95"/>
      <c r="AM969" s="103"/>
      <c r="AT969" s="10"/>
    </row>
    <row r="970" spans="9:46" s="16" customFormat="1">
      <c r="I970" s="47"/>
      <c r="P970" s="48"/>
      <c r="Q970" s="48"/>
      <c r="R970" s="48"/>
      <c r="S970" s="49"/>
      <c r="T970" s="47"/>
      <c r="U970" s="50"/>
      <c r="V970" s="47"/>
      <c r="W970" s="50"/>
      <c r="X970" s="49"/>
      <c r="Y970" s="49"/>
      <c r="Z970" s="49"/>
      <c r="AA970" s="49"/>
      <c r="AB970" s="49"/>
      <c r="AC970" s="49"/>
      <c r="AD970" s="49"/>
      <c r="AE970" s="95"/>
      <c r="AM970" s="103"/>
      <c r="AT970" s="10"/>
    </row>
    <row r="971" spans="9:46" s="16" customFormat="1">
      <c r="I971" s="47"/>
      <c r="P971" s="48"/>
      <c r="Q971" s="48"/>
      <c r="R971" s="48"/>
      <c r="S971" s="49"/>
      <c r="T971" s="47"/>
      <c r="U971" s="50"/>
      <c r="V971" s="47"/>
      <c r="W971" s="50"/>
      <c r="X971" s="49"/>
      <c r="Y971" s="49"/>
      <c r="Z971" s="49"/>
      <c r="AA971" s="49"/>
      <c r="AB971" s="49"/>
      <c r="AC971" s="49"/>
      <c r="AD971" s="49"/>
      <c r="AE971" s="95"/>
      <c r="AM971" s="103"/>
      <c r="AT971" s="10"/>
    </row>
    <row r="972" spans="9:46" s="16" customFormat="1">
      <c r="I972" s="47"/>
      <c r="P972" s="48"/>
      <c r="Q972" s="48"/>
      <c r="R972" s="48"/>
      <c r="S972" s="49"/>
      <c r="T972" s="47"/>
      <c r="U972" s="50"/>
      <c r="V972" s="47"/>
      <c r="W972" s="50"/>
      <c r="X972" s="49"/>
      <c r="Y972" s="49"/>
      <c r="Z972" s="49"/>
      <c r="AA972" s="49"/>
      <c r="AB972" s="49"/>
      <c r="AC972" s="49"/>
      <c r="AD972" s="49"/>
      <c r="AE972" s="95"/>
      <c r="AM972" s="103"/>
      <c r="AT972" s="10"/>
    </row>
    <row r="973" spans="9:46" s="16" customFormat="1">
      <c r="I973" s="47"/>
      <c r="P973" s="48"/>
      <c r="Q973" s="48"/>
      <c r="R973" s="48"/>
      <c r="S973" s="49"/>
      <c r="T973" s="47"/>
      <c r="U973" s="50"/>
      <c r="V973" s="47"/>
      <c r="W973" s="50"/>
      <c r="X973" s="49"/>
      <c r="Y973" s="49"/>
      <c r="Z973" s="49"/>
      <c r="AA973" s="49"/>
      <c r="AB973" s="49"/>
      <c r="AC973" s="49"/>
      <c r="AD973" s="49"/>
      <c r="AE973" s="95"/>
      <c r="AM973" s="103"/>
      <c r="AT973" s="10"/>
    </row>
    <row r="974" spans="9:46" s="16" customFormat="1">
      <c r="I974" s="47"/>
      <c r="P974" s="48"/>
      <c r="Q974" s="48"/>
      <c r="R974" s="48"/>
      <c r="S974" s="49"/>
      <c r="T974" s="47"/>
      <c r="U974" s="50"/>
      <c r="V974" s="47"/>
      <c r="W974" s="50"/>
      <c r="X974" s="49"/>
      <c r="Y974" s="49"/>
      <c r="Z974" s="49"/>
      <c r="AA974" s="49"/>
      <c r="AB974" s="49"/>
      <c r="AC974" s="49"/>
      <c r="AD974" s="49"/>
      <c r="AE974" s="95"/>
      <c r="AM974" s="103"/>
      <c r="AT974" s="10"/>
    </row>
    <row r="975" spans="9:46" s="16" customFormat="1">
      <c r="I975" s="47"/>
      <c r="P975" s="48"/>
      <c r="Q975" s="48"/>
      <c r="R975" s="48"/>
      <c r="S975" s="49"/>
      <c r="T975" s="47"/>
      <c r="U975" s="50"/>
      <c r="V975" s="47"/>
      <c r="W975" s="50"/>
      <c r="X975" s="49"/>
      <c r="Y975" s="49"/>
      <c r="Z975" s="49"/>
      <c r="AA975" s="49"/>
      <c r="AB975" s="49"/>
      <c r="AC975" s="49"/>
      <c r="AD975" s="49"/>
      <c r="AE975" s="95"/>
      <c r="AM975" s="103"/>
      <c r="AT975" s="10"/>
    </row>
    <row r="976" spans="9:46" s="16" customFormat="1">
      <c r="I976" s="47"/>
      <c r="P976" s="48"/>
      <c r="Q976" s="48"/>
      <c r="R976" s="48"/>
      <c r="S976" s="49"/>
      <c r="T976" s="47"/>
      <c r="U976" s="50"/>
      <c r="V976" s="47"/>
      <c r="W976" s="50"/>
      <c r="X976" s="49"/>
      <c r="Y976" s="49"/>
      <c r="Z976" s="49"/>
      <c r="AA976" s="49"/>
      <c r="AB976" s="49"/>
      <c r="AC976" s="49"/>
      <c r="AD976" s="49"/>
      <c r="AE976" s="95"/>
      <c r="AM976" s="103"/>
      <c r="AT976" s="10"/>
    </row>
    <row r="977" spans="9:46" s="16" customFormat="1">
      <c r="I977" s="47"/>
      <c r="P977" s="48"/>
      <c r="Q977" s="48"/>
      <c r="R977" s="48"/>
      <c r="S977" s="49"/>
      <c r="T977" s="47"/>
      <c r="U977" s="50"/>
      <c r="V977" s="47"/>
      <c r="W977" s="50"/>
      <c r="X977" s="49"/>
      <c r="Y977" s="49"/>
      <c r="Z977" s="49"/>
      <c r="AA977" s="49"/>
      <c r="AB977" s="49"/>
      <c r="AC977" s="49"/>
      <c r="AD977" s="49"/>
      <c r="AE977" s="95"/>
      <c r="AM977" s="103"/>
      <c r="AT977" s="10"/>
    </row>
    <row r="978" spans="9:46" s="16" customFormat="1">
      <c r="I978" s="47"/>
      <c r="P978" s="48"/>
      <c r="Q978" s="48"/>
      <c r="R978" s="48"/>
      <c r="S978" s="49"/>
      <c r="T978" s="47"/>
      <c r="U978" s="50"/>
      <c r="V978" s="47"/>
      <c r="W978" s="50"/>
      <c r="X978" s="49"/>
      <c r="Y978" s="49"/>
      <c r="Z978" s="49"/>
      <c r="AA978" s="49"/>
      <c r="AB978" s="49"/>
      <c r="AC978" s="49"/>
      <c r="AD978" s="49"/>
      <c r="AE978" s="95"/>
      <c r="AM978" s="103"/>
      <c r="AT978" s="10"/>
    </row>
    <row r="979" spans="9:46" s="16" customFormat="1">
      <c r="I979" s="47"/>
      <c r="P979" s="48"/>
      <c r="Q979" s="48"/>
      <c r="R979" s="48"/>
      <c r="S979" s="49"/>
      <c r="T979" s="47"/>
      <c r="U979" s="50"/>
      <c r="V979" s="47"/>
      <c r="W979" s="50"/>
      <c r="X979" s="49"/>
      <c r="Y979" s="49"/>
      <c r="Z979" s="49"/>
      <c r="AA979" s="49"/>
      <c r="AB979" s="49"/>
      <c r="AC979" s="49"/>
      <c r="AD979" s="49"/>
      <c r="AE979" s="95"/>
      <c r="AM979" s="103"/>
      <c r="AT979" s="10"/>
    </row>
    <row r="980" spans="9:46" s="16" customFormat="1">
      <c r="I980" s="47"/>
      <c r="P980" s="48"/>
      <c r="Q980" s="48"/>
      <c r="R980" s="48"/>
      <c r="S980" s="49"/>
      <c r="T980" s="47"/>
      <c r="U980" s="50"/>
      <c r="V980" s="47"/>
      <c r="W980" s="50"/>
      <c r="X980" s="49"/>
      <c r="Y980" s="49"/>
      <c r="Z980" s="49"/>
      <c r="AA980" s="49"/>
      <c r="AB980" s="49"/>
      <c r="AC980" s="49"/>
      <c r="AD980" s="49"/>
      <c r="AE980" s="95"/>
      <c r="AM980" s="103"/>
      <c r="AT980" s="10"/>
    </row>
    <row r="981" spans="9:46" s="16" customFormat="1">
      <c r="I981" s="47"/>
      <c r="P981" s="48"/>
      <c r="Q981" s="48"/>
      <c r="R981" s="48"/>
      <c r="S981" s="49"/>
      <c r="T981" s="47"/>
      <c r="U981" s="50"/>
      <c r="V981" s="47"/>
      <c r="W981" s="50"/>
      <c r="X981" s="49"/>
      <c r="Y981" s="49"/>
      <c r="Z981" s="49"/>
      <c r="AA981" s="49"/>
      <c r="AB981" s="49"/>
      <c r="AC981" s="49"/>
      <c r="AD981" s="49"/>
      <c r="AE981" s="95"/>
      <c r="AM981" s="103"/>
      <c r="AT981" s="10"/>
    </row>
    <row r="982" spans="9:46" s="16" customFormat="1">
      <c r="I982" s="47"/>
      <c r="P982" s="48"/>
      <c r="Q982" s="48"/>
      <c r="R982" s="48"/>
      <c r="S982" s="49"/>
      <c r="T982" s="47"/>
      <c r="U982" s="50"/>
      <c r="V982" s="47"/>
      <c r="W982" s="50"/>
      <c r="X982" s="49"/>
      <c r="Y982" s="49"/>
      <c r="Z982" s="49"/>
      <c r="AA982" s="49"/>
      <c r="AB982" s="49"/>
      <c r="AC982" s="49"/>
      <c r="AD982" s="49"/>
      <c r="AE982" s="95"/>
      <c r="AM982" s="103"/>
      <c r="AT982" s="10"/>
    </row>
    <row r="983" spans="9:46" s="16" customFormat="1">
      <c r="I983" s="47"/>
      <c r="P983" s="48"/>
      <c r="Q983" s="48"/>
      <c r="R983" s="48"/>
      <c r="S983" s="49"/>
      <c r="T983" s="47"/>
      <c r="U983" s="50"/>
      <c r="V983" s="47"/>
      <c r="W983" s="50"/>
      <c r="X983" s="49"/>
      <c r="Y983" s="49"/>
      <c r="Z983" s="49"/>
      <c r="AA983" s="49"/>
      <c r="AB983" s="49"/>
      <c r="AC983" s="49"/>
      <c r="AD983" s="49"/>
      <c r="AE983" s="95"/>
      <c r="AM983" s="103"/>
      <c r="AT983" s="10"/>
    </row>
    <row r="984" spans="9:46" s="16" customFormat="1">
      <c r="I984" s="47"/>
      <c r="P984" s="48"/>
      <c r="Q984" s="48"/>
      <c r="R984" s="48"/>
      <c r="S984" s="49"/>
      <c r="T984" s="47"/>
      <c r="U984" s="50"/>
      <c r="V984" s="47"/>
      <c r="W984" s="50"/>
      <c r="X984" s="49"/>
      <c r="Y984" s="49"/>
      <c r="Z984" s="49"/>
      <c r="AA984" s="49"/>
      <c r="AB984" s="49"/>
      <c r="AC984" s="49"/>
      <c r="AD984" s="49"/>
      <c r="AE984" s="95"/>
      <c r="AM984" s="103"/>
      <c r="AT984" s="10"/>
    </row>
    <row r="985" spans="9:46" s="16" customFormat="1">
      <c r="I985" s="47"/>
      <c r="P985" s="48"/>
      <c r="Q985" s="48"/>
      <c r="R985" s="48"/>
      <c r="S985" s="49"/>
      <c r="T985" s="47"/>
      <c r="U985" s="50"/>
      <c r="V985" s="47"/>
      <c r="W985" s="50"/>
      <c r="X985" s="49"/>
      <c r="Y985" s="49"/>
      <c r="Z985" s="49"/>
      <c r="AA985" s="49"/>
      <c r="AB985" s="49"/>
      <c r="AC985" s="49"/>
      <c r="AD985" s="49"/>
      <c r="AE985" s="95"/>
      <c r="AM985" s="103"/>
      <c r="AT985" s="10"/>
    </row>
    <row r="986" spans="9:46" s="16" customFormat="1">
      <c r="I986" s="47"/>
      <c r="P986" s="48"/>
      <c r="Q986" s="48"/>
      <c r="R986" s="48"/>
      <c r="S986" s="49"/>
      <c r="T986" s="47"/>
      <c r="U986" s="50"/>
      <c r="V986" s="47"/>
      <c r="W986" s="50"/>
      <c r="X986" s="49"/>
      <c r="Y986" s="49"/>
      <c r="Z986" s="49"/>
      <c r="AA986" s="49"/>
      <c r="AB986" s="49"/>
      <c r="AC986" s="49"/>
      <c r="AD986" s="49"/>
      <c r="AE986" s="95"/>
      <c r="AM986" s="103"/>
      <c r="AT986" s="10"/>
    </row>
    <row r="987" spans="9:46" s="16" customFormat="1">
      <c r="I987" s="47"/>
      <c r="P987" s="48"/>
      <c r="Q987" s="48"/>
      <c r="R987" s="48"/>
      <c r="S987" s="49"/>
      <c r="T987" s="47"/>
      <c r="U987" s="50"/>
      <c r="V987" s="47"/>
      <c r="W987" s="50"/>
      <c r="X987" s="49"/>
      <c r="Y987" s="49"/>
      <c r="Z987" s="49"/>
      <c r="AA987" s="49"/>
      <c r="AB987" s="49"/>
      <c r="AC987" s="49"/>
      <c r="AD987" s="49"/>
      <c r="AE987" s="95"/>
      <c r="AM987" s="103"/>
      <c r="AT987" s="10"/>
    </row>
    <row r="988" spans="9:46" s="16" customFormat="1">
      <c r="I988" s="47"/>
      <c r="P988" s="48"/>
      <c r="Q988" s="48"/>
      <c r="R988" s="48"/>
      <c r="S988" s="49"/>
      <c r="T988" s="47"/>
      <c r="U988" s="50"/>
      <c r="V988" s="47"/>
      <c r="W988" s="50"/>
      <c r="X988" s="49"/>
      <c r="Y988" s="49"/>
      <c r="Z988" s="49"/>
      <c r="AA988" s="49"/>
      <c r="AB988" s="49"/>
      <c r="AC988" s="49"/>
      <c r="AD988" s="49"/>
      <c r="AE988" s="95"/>
      <c r="AM988" s="103"/>
      <c r="AT988" s="10"/>
    </row>
    <row r="989" spans="9:46" s="16" customFormat="1">
      <c r="I989" s="47"/>
      <c r="P989" s="48"/>
      <c r="Q989" s="48"/>
      <c r="R989" s="48"/>
      <c r="S989" s="49"/>
      <c r="T989" s="47"/>
      <c r="U989" s="50"/>
      <c r="V989" s="47"/>
      <c r="W989" s="50"/>
      <c r="X989" s="49"/>
      <c r="Y989" s="49"/>
      <c r="Z989" s="49"/>
      <c r="AA989" s="49"/>
      <c r="AB989" s="49"/>
      <c r="AC989" s="49"/>
      <c r="AD989" s="49"/>
      <c r="AE989" s="95"/>
      <c r="AM989" s="103"/>
      <c r="AT989" s="10"/>
    </row>
    <row r="990" spans="9:46" s="16" customFormat="1">
      <c r="I990" s="47"/>
      <c r="P990" s="48"/>
      <c r="Q990" s="48"/>
      <c r="R990" s="48"/>
      <c r="S990" s="49"/>
      <c r="T990" s="47"/>
      <c r="U990" s="50"/>
      <c r="V990" s="47"/>
      <c r="W990" s="50"/>
      <c r="X990" s="49"/>
      <c r="Y990" s="49"/>
      <c r="Z990" s="49"/>
      <c r="AA990" s="49"/>
      <c r="AB990" s="49"/>
      <c r="AC990" s="49"/>
      <c r="AD990" s="49"/>
      <c r="AE990" s="95"/>
      <c r="AM990" s="103"/>
      <c r="AT990" s="10"/>
    </row>
    <row r="991" spans="9:46" s="16" customFormat="1">
      <c r="I991" s="47"/>
      <c r="P991" s="48"/>
      <c r="Q991" s="48"/>
      <c r="R991" s="48"/>
      <c r="S991" s="49"/>
      <c r="T991" s="47"/>
      <c r="U991" s="50"/>
      <c r="V991" s="47"/>
      <c r="W991" s="50"/>
      <c r="X991" s="49"/>
      <c r="Y991" s="49"/>
      <c r="Z991" s="49"/>
      <c r="AA991" s="49"/>
      <c r="AB991" s="49"/>
      <c r="AC991" s="49"/>
      <c r="AD991" s="49"/>
      <c r="AE991" s="95"/>
      <c r="AM991" s="103"/>
      <c r="AT991" s="10"/>
    </row>
    <row r="992" spans="9:46" s="16" customFormat="1">
      <c r="I992" s="47"/>
      <c r="P992" s="48"/>
      <c r="Q992" s="48"/>
      <c r="R992" s="48"/>
      <c r="S992" s="49"/>
      <c r="T992" s="47"/>
      <c r="U992" s="50"/>
      <c r="V992" s="47"/>
      <c r="W992" s="50"/>
      <c r="X992" s="49"/>
      <c r="Y992" s="49"/>
      <c r="Z992" s="49"/>
      <c r="AA992" s="49"/>
      <c r="AB992" s="49"/>
      <c r="AC992" s="49"/>
      <c r="AD992" s="49"/>
      <c r="AE992" s="95"/>
      <c r="AM992" s="103"/>
      <c r="AT992" s="10"/>
    </row>
    <row r="993" spans="9:46" s="16" customFormat="1">
      <c r="I993" s="47"/>
      <c r="P993" s="48"/>
      <c r="Q993" s="48"/>
      <c r="R993" s="48"/>
      <c r="S993" s="49"/>
      <c r="T993" s="47"/>
      <c r="U993" s="50"/>
      <c r="V993" s="47"/>
      <c r="W993" s="50"/>
      <c r="X993" s="49"/>
      <c r="Y993" s="49"/>
      <c r="Z993" s="49"/>
      <c r="AA993" s="49"/>
      <c r="AB993" s="49"/>
      <c r="AC993" s="49"/>
      <c r="AD993" s="49"/>
      <c r="AE993" s="95"/>
      <c r="AM993" s="103"/>
      <c r="AT993" s="10"/>
    </row>
    <row r="994" spans="9:46" s="16" customFormat="1">
      <c r="I994" s="47"/>
      <c r="P994" s="48"/>
      <c r="Q994" s="48"/>
      <c r="R994" s="48"/>
      <c r="S994" s="49"/>
      <c r="T994" s="47"/>
      <c r="U994" s="50"/>
      <c r="V994" s="47"/>
      <c r="W994" s="50"/>
      <c r="X994" s="49"/>
      <c r="Y994" s="49"/>
      <c r="Z994" s="49"/>
      <c r="AA994" s="49"/>
      <c r="AB994" s="49"/>
      <c r="AC994" s="49"/>
      <c r="AD994" s="49"/>
      <c r="AE994" s="95"/>
      <c r="AM994" s="103"/>
      <c r="AT994" s="10"/>
    </row>
    <row r="995" spans="9:46" s="16" customFormat="1">
      <c r="I995" s="47"/>
      <c r="P995" s="48"/>
      <c r="Q995" s="48"/>
      <c r="R995" s="48"/>
      <c r="S995" s="49"/>
      <c r="T995" s="47"/>
      <c r="U995" s="50"/>
      <c r="V995" s="47"/>
      <c r="W995" s="50"/>
      <c r="X995" s="49"/>
      <c r="Y995" s="49"/>
      <c r="Z995" s="49"/>
      <c r="AA995" s="49"/>
      <c r="AB995" s="49"/>
      <c r="AC995" s="49"/>
      <c r="AD995" s="49"/>
      <c r="AE995" s="95"/>
      <c r="AM995" s="103"/>
      <c r="AT995" s="10"/>
    </row>
    <row r="996" spans="9:46" s="16" customFormat="1">
      <c r="I996" s="47"/>
      <c r="P996" s="48"/>
      <c r="Q996" s="48"/>
      <c r="R996" s="48"/>
      <c r="S996" s="49"/>
      <c r="T996" s="47"/>
      <c r="U996" s="50"/>
      <c r="V996" s="47"/>
      <c r="W996" s="50"/>
      <c r="X996" s="49"/>
      <c r="Y996" s="49"/>
      <c r="Z996" s="49"/>
      <c r="AA996" s="49"/>
      <c r="AB996" s="49"/>
      <c r="AC996" s="49"/>
      <c r="AD996" s="49"/>
      <c r="AE996" s="95"/>
      <c r="AM996" s="103"/>
      <c r="AT996" s="10"/>
    </row>
    <row r="997" spans="9:46" s="16" customFormat="1">
      <c r="I997" s="47"/>
      <c r="P997" s="48"/>
      <c r="Q997" s="48"/>
      <c r="R997" s="48"/>
      <c r="S997" s="49"/>
      <c r="T997" s="47"/>
      <c r="U997" s="50"/>
      <c r="V997" s="47"/>
      <c r="W997" s="50"/>
      <c r="X997" s="49"/>
      <c r="Y997" s="49"/>
      <c r="Z997" s="49"/>
      <c r="AA997" s="49"/>
      <c r="AB997" s="49"/>
      <c r="AC997" s="49"/>
      <c r="AD997" s="49"/>
      <c r="AE997" s="95"/>
      <c r="AM997" s="103"/>
      <c r="AT997" s="10"/>
    </row>
    <row r="998" spans="9:46" s="16" customFormat="1">
      <c r="I998" s="47"/>
      <c r="P998" s="48"/>
      <c r="Q998" s="48"/>
      <c r="R998" s="48"/>
      <c r="S998" s="49"/>
      <c r="T998" s="47"/>
      <c r="U998" s="50"/>
      <c r="V998" s="47"/>
      <c r="W998" s="50"/>
      <c r="X998" s="49"/>
      <c r="Y998" s="49"/>
      <c r="Z998" s="49"/>
      <c r="AA998" s="49"/>
      <c r="AB998" s="49"/>
      <c r="AC998" s="49"/>
      <c r="AD998" s="49"/>
      <c r="AE998" s="95"/>
      <c r="AM998" s="103"/>
      <c r="AT998" s="10"/>
    </row>
    <row r="999" spans="9:46" s="16" customFormat="1">
      <c r="I999" s="47"/>
      <c r="P999" s="48"/>
      <c r="Q999" s="48"/>
      <c r="R999" s="48"/>
      <c r="S999" s="49"/>
      <c r="T999" s="47"/>
      <c r="U999" s="50"/>
      <c r="V999" s="47"/>
      <c r="W999" s="50"/>
      <c r="X999" s="49"/>
      <c r="Y999" s="49"/>
      <c r="Z999" s="49"/>
      <c r="AA999" s="49"/>
      <c r="AB999" s="49"/>
      <c r="AC999" s="49"/>
      <c r="AD999" s="49"/>
      <c r="AE999" s="95"/>
      <c r="AM999" s="103"/>
      <c r="AT999" s="10"/>
    </row>
    <row r="1000" spans="9:46" s="16" customFormat="1">
      <c r="I1000" s="47"/>
      <c r="P1000" s="48"/>
      <c r="Q1000" s="48"/>
      <c r="R1000" s="48"/>
      <c r="S1000" s="49"/>
      <c r="T1000" s="47"/>
      <c r="U1000" s="50"/>
      <c r="V1000" s="47"/>
      <c r="W1000" s="50"/>
      <c r="X1000" s="49"/>
      <c r="Y1000" s="49"/>
      <c r="Z1000" s="49"/>
      <c r="AA1000" s="49"/>
      <c r="AB1000" s="49"/>
      <c r="AC1000" s="49"/>
      <c r="AD1000" s="49"/>
      <c r="AE1000" s="95"/>
      <c r="AM1000" s="103"/>
      <c r="AT1000" s="10"/>
    </row>
    <row r="1001" spans="9:46" s="16" customFormat="1">
      <c r="I1001" s="47"/>
      <c r="P1001" s="48"/>
      <c r="Q1001" s="48"/>
      <c r="R1001" s="48"/>
      <c r="S1001" s="49"/>
      <c r="T1001" s="47"/>
      <c r="U1001" s="50"/>
      <c r="V1001" s="47"/>
      <c r="W1001" s="50"/>
      <c r="X1001" s="49"/>
      <c r="Y1001" s="49"/>
      <c r="Z1001" s="49"/>
      <c r="AA1001" s="49"/>
      <c r="AB1001" s="49"/>
      <c r="AC1001" s="49"/>
      <c r="AD1001" s="49"/>
      <c r="AE1001" s="95"/>
      <c r="AM1001" s="103"/>
      <c r="AT1001" s="10"/>
    </row>
    <row r="1002" spans="9:46" s="16" customFormat="1">
      <c r="I1002" s="47"/>
      <c r="P1002" s="48"/>
      <c r="Q1002" s="48"/>
      <c r="R1002" s="48"/>
      <c r="S1002" s="49"/>
      <c r="T1002" s="47"/>
      <c r="U1002" s="50"/>
      <c r="V1002" s="47"/>
      <c r="W1002" s="50"/>
      <c r="X1002" s="49"/>
      <c r="Y1002" s="49"/>
      <c r="Z1002" s="49"/>
      <c r="AA1002" s="49"/>
      <c r="AB1002" s="49"/>
      <c r="AC1002" s="49"/>
      <c r="AD1002" s="49"/>
      <c r="AE1002" s="95"/>
      <c r="AM1002" s="103"/>
      <c r="AT1002" s="10"/>
    </row>
    <row r="1003" spans="9:46" s="16" customFormat="1">
      <c r="I1003" s="47"/>
      <c r="P1003" s="48"/>
      <c r="Q1003" s="48"/>
      <c r="R1003" s="48"/>
      <c r="S1003" s="49"/>
      <c r="T1003" s="47"/>
      <c r="U1003" s="50"/>
      <c r="V1003" s="47"/>
      <c r="W1003" s="50"/>
      <c r="X1003" s="49"/>
      <c r="Y1003" s="49"/>
      <c r="Z1003" s="49"/>
      <c r="AA1003" s="49"/>
      <c r="AB1003" s="49"/>
      <c r="AC1003" s="49"/>
      <c r="AD1003" s="49"/>
      <c r="AE1003" s="95"/>
      <c r="AM1003" s="103"/>
      <c r="AT1003" s="10"/>
    </row>
    <row r="1004" spans="9:46" s="16" customFormat="1">
      <c r="I1004" s="47"/>
      <c r="P1004" s="48"/>
      <c r="Q1004" s="48"/>
      <c r="R1004" s="48"/>
      <c r="S1004" s="49"/>
      <c r="T1004" s="47"/>
      <c r="U1004" s="50"/>
      <c r="V1004" s="47"/>
      <c r="W1004" s="50"/>
      <c r="X1004" s="49"/>
      <c r="Y1004" s="49"/>
      <c r="Z1004" s="49"/>
      <c r="AA1004" s="49"/>
      <c r="AB1004" s="49"/>
      <c r="AC1004" s="49"/>
      <c r="AD1004" s="49"/>
      <c r="AE1004" s="95"/>
      <c r="AM1004" s="103"/>
      <c r="AT1004" s="10"/>
    </row>
    <row r="1005" spans="9:46" s="16" customFormat="1">
      <c r="I1005" s="47"/>
      <c r="P1005" s="48"/>
      <c r="Q1005" s="48"/>
      <c r="R1005" s="48"/>
      <c r="S1005" s="49"/>
      <c r="T1005" s="47"/>
      <c r="U1005" s="50"/>
      <c r="V1005" s="47"/>
      <c r="W1005" s="50"/>
      <c r="X1005" s="49"/>
      <c r="Y1005" s="49"/>
      <c r="Z1005" s="49"/>
      <c r="AA1005" s="49"/>
      <c r="AB1005" s="49"/>
      <c r="AC1005" s="49"/>
      <c r="AD1005" s="49"/>
      <c r="AE1005" s="95"/>
      <c r="AM1005" s="103"/>
      <c r="AT1005" s="10"/>
    </row>
    <row r="1006" spans="9:46" s="16" customFormat="1">
      <c r="I1006" s="47"/>
      <c r="P1006" s="48"/>
      <c r="Q1006" s="48"/>
      <c r="R1006" s="48"/>
      <c r="S1006" s="49"/>
      <c r="T1006" s="47"/>
      <c r="U1006" s="50"/>
      <c r="V1006" s="47"/>
      <c r="W1006" s="50"/>
      <c r="X1006" s="49"/>
      <c r="Y1006" s="49"/>
      <c r="Z1006" s="49"/>
      <c r="AA1006" s="49"/>
      <c r="AB1006" s="49"/>
      <c r="AC1006" s="49"/>
      <c r="AD1006" s="49"/>
      <c r="AE1006" s="95"/>
      <c r="AM1006" s="103"/>
      <c r="AT1006" s="10"/>
    </row>
    <row r="1007" spans="9:46" s="16" customFormat="1">
      <c r="I1007" s="47"/>
      <c r="P1007" s="48"/>
      <c r="Q1007" s="48"/>
      <c r="R1007" s="48"/>
      <c r="S1007" s="49"/>
      <c r="T1007" s="47"/>
      <c r="U1007" s="50"/>
      <c r="V1007" s="47"/>
      <c r="W1007" s="50"/>
      <c r="X1007" s="49"/>
      <c r="Y1007" s="49"/>
      <c r="Z1007" s="49"/>
      <c r="AA1007" s="49"/>
      <c r="AB1007" s="49"/>
      <c r="AC1007" s="49"/>
      <c r="AD1007" s="49"/>
      <c r="AE1007" s="95"/>
      <c r="AM1007" s="103"/>
      <c r="AT1007" s="10"/>
    </row>
    <row r="1008" spans="9:46" s="16" customFormat="1">
      <c r="I1008" s="47"/>
      <c r="P1008" s="48"/>
      <c r="Q1008" s="48"/>
      <c r="R1008" s="48"/>
      <c r="S1008" s="49"/>
      <c r="T1008" s="47"/>
      <c r="U1008" s="50"/>
      <c r="V1008" s="47"/>
      <c r="W1008" s="50"/>
      <c r="X1008" s="49"/>
      <c r="Y1008" s="49"/>
      <c r="Z1008" s="49"/>
      <c r="AA1008" s="49"/>
      <c r="AB1008" s="49"/>
      <c r="AC1008" s="49"/>
      <c r="AD1008" s="49"/>
      <c r="AE1008" s="95"/>
      <c r="AM1008" s="103"/>
      <c r="AT1008" s="10"/>
    </row>
    <row r="1009" spans="9:46" s="16" customFormat="1">
      <c r="I1009" s="47"/>
      <c r="P1009" s="48"/>
      <c r="Q1009" s="48"/>
      <c r="R1009" s="48"/>
      <c r="S1009" s="49"/>
      <c r="T1009" s="47"/>
      <c r="U1009" s="50"/>
      <c r="V1009" s="47"/>
      <c r="W1009" s="50"/>
      <c r="X1009" s="49"/>
      <c r="Y1009" s="49"/>
      <c r="Z1009" s="49"/>
      <c r="AA1009" s="49"/>
      <c r="AB1009" s="49"/>
      <c r="AC1009" s="49"/>
      <c r="AD1009" s="49"/>
      <c r="AE1009" s="95"/>
      <c r="AM1009" s="103"/>
      <c r="AT1009" s="10"/>
    </row>
    <row r="1010" spans="9:46" s="16" customFormat="1">
      <c r="I1010" s="47"/>
      <c r="P1010" s="48"/>
      <c r="Q1010" s="48"/>
      <c r="R1010" s="48"/>
      <c r="S1010" s="49"/>
      <c r="T1010" s="47"/>
      <c r="U1010" s="50"/>
      <c r="V1010" s="47"/>
      <c r="W1010" s="50"/>
      <c r="X1010" s="49"/>
      <c r="Y1010" s="49"/>
      <c r="Z1010" s="49"/>
      <c r="AA1010" s="49"/>
      <c r="AB1010" s="49"/>
      <c r="AC1010" s="49"/>
      <c r="AD1010" s="49"/>
      <c r="AE1010" s="95"/>
      <c r="AM1010" s="103"/>
      <c r="AT1010" s="10"/>
    </row>
    <row r="1011" spans="9:46" s="16" customFormat="1">
      <c r="I1011" s="47"/>
      <c r="P1011" s="48"/>
      <c r="Q1011" s="48"/>
      <c r="R1011" s="48"/>
      <c r="S1011" s="49"/>
      <c r="T1011" s="47"/>
      <c r="U1011" s="50"/>
      <c r="V1011" s="47"/>
      <c r="W1011" s="50"/>
      <c r="X1011" s="49"/>
      <c r="Y1011" s="49"/>
      <c r="Z1011" s="49"/>
      <c r="AA1011" s="49"/>
      <c r="AB1011" s="49"/>
      <c r="AC1011" s="49"/>
      <c r="AD1011" s="49"/>
      <c r="AE1011" s="95"/>
      <c r="AM1011" s="103"/>
      <c r="AT1011" s="10"/>
    </row>
    <row r="1012" spans="9:46" s="16" customFormat="1">
      <c r="I1012" s="47"/>
      <c r="P1012" s="48"/>
      <c r="Q1012" s="48"/>
      <c r="R1012" s="48"/>
      <c r="S1012" s="49"/>
      <c r="T1012" s="47"/>
      <c r="U1012" s="50"/>
      <c r="V1012" s="47"/>
      <c r="W1012" s="50"/>
      <c r="X1012" s="49"/>
      <c r="Y1012" s="49"/>
      <c r="Z1012" s="49"/>
      <c r="AA1012" s="49"/>
      <c r="AB1012" s="49"/>
      <c r="AC1012" s="49"/>
      <c r="AD1012" s="49"/>
      <c r="AE1012" s="95"/>
      <c r="AM1012" s="103"/>
      <c r="AT1012" s="10"/>
    </row>
    <row r="1013" spans="9:46" s="16" customFormat="1">
      <c r="I1013" s="47"/>
      <c r="P1013" s="48"/>
      <c r="Q1013" s="48"/>
      <c r="R1013" s="48"/>
      <c r="S1013" s="49"/>
      <c r="T1013" s="47"/>
      <c r="U1013" s="50"/>
      <c r="V1013" s="47"/>
      <c r="W1013" s="50"/>
      <c r="X1013" s="49"/>
      <c r="Y1013" s="49"/>
      <c r="Z1013" s="49"/>
      <c r="AA1013" s="49"/>
      <c r="AB1013" s="49"/>
      <c r="AC1013" s="49"/>
      <c r="AD1013" s="49"/>
      <c r="AE1013" s="95"/>
      <c r="AM1013" s="103"/>
      <c r="AT1013" s="10"/>
    </row>
    <row r="1014" spans="9:46" s="16" customFormat="1">
      <c r="I1014" s="47"/>
      <c r="P1014" s="48"/>
      <c r="Q1014" s="48"/>
      <c r="R1014" s="48"/>
      <c r="S1014" s="49"/>
      <c r="T1014" s="47"/>
      <c r="U1014" s="50"/>
      <c r="V1014" s="47"/>
      <c r="W1014" s="50"/>
      <c r="X1014" s="49"/>
      <c r="Y1014" s="49"/>
      <c r="Z1014" s="49"/>
      <c r="AA1014" s="49"/>
      <c r="AB1014" s="49"/>
      <c r="AC1014" s="49"/>
      <c r="AD1014" s="49"/>
      <c r="AE1014" s="95"/>
      <c r="AM1014" s="103"/>
      <c r="AT1014" s="10"/>
    </row>
    <row r="1015" spans="9:46" s="16" customFormat="1">
      <c r="I1015" s="47"/>
      <c r="P1015" s="48"/>
      <c r="Q1015" s="48"/>
      <c r="R1015" s="48"/>
      <c r="S1015" s="49"/>
      <c r="T1015" s="47"/>
      <c r="U1015" s="50"/>
      <c r="V1015" s="47"/>
      <c r="W1015" s="50"/>
      <c r="X1015" s="49"/>
      <c r="Y1015" s="49"/>
      <c r="Z1015" s="49"/>
      <c r="AA1015" s="49"/>
      <c r="AB1015" s="49"/>
      <c r="AC1015" s="49"/>
      <c r="AD1015" s="49"/>
      <c r="AE1015" s="95"/>
      <c r="AM1015" s="103"/>
      <c r="AT1015" s="10"/>
    </row>
    <row r="1016" spans="9:46" s="16" customFormat="1">
      <c r="I1016" s="47"/>
      <c r="P1016" s="48"/>
      <c r="Q1016" s="48"/>
      <c r="R1016" s="48"/>
      <c r="S1016" s="49"/>
      <c r="T1016" s="47"/>
      <c r="U1016" s="50"/>
      <c r="V1016" s="47"/>
      <c r="W1016" s="50"/>
      <c r="X1016" s="49"/>
      <c r="Y1016" s="49"/>
      <c r="Z1016" s="49"/>
      <c r="AA1016" s="49"/>
      <c r="AB1016" s="49"/>
      <c r="AC1016" s="49"/>
      <c r="AD1016" s="49"/>
      <c r="AE1016" s="95"/>
      <c r="AM1016" s="103"/>
      <c r="AT1016" s="10"/>
    </row>
    <row r="1017" spans="9:46" s="16" customFormat="1">
      <c r="I1017" s="47"/>
      <c r="P1017" s="48"/>
      <c r="Q1017" s="48"/>
      <c r="R1017" s="48"/>
      <c r="S1017" s="49"/>
      <c r="T1017" s="47"/>
      <c r="U1017" s="50"/>
      <c r="V1017" s="47"/>
      <c r="W1017" s="50"/>
      <c r="X1017" s="49"/>
      <c r="Y1017" s="49"/>
      <c r="Z1017" s="49"/>
      <c r="AA1017" s="49"/>
      <c r="AB1017" s="49"/>
      <c r="AC1017" s="49"/>
      <c r="AD1017" s="49"/>
      <c r="AE1017" s="95"/>
      <c r="AM1017" s="103"/>
      <c r="AT1017" s="10"/>
    </row>
    <row r="1018" spans="9:46" s="16" customFormat="1">
      <c r="I1018" s="47"/>
      <c r="P1018" s="48"/>
      <c r="Q1018" s="48"/>
      <c r="R1018" s="48"/>
      <c r="S1018" s="49"/>
      <c r="T1018" s="47"/>
      <c r="U1018" s="50"/>
      <c r="V1018" s="47"/>
      <c r="W1018" s="50"/>
      <c r="X1018" s="49"/>
      <c r="Y1018" s="49"/>
      <c r="Z1018" s="49"/>
      <c r="AA1018" s="49"/>
      <c r="AB1018" s="49"/>
      <c r="AC1018" s="49"/>
      <c r="AD1018" s="49"/>
      <c r="AE1018" s="95"/>
      <c r="AM1018" s="103"/>
      <c r="AT1018" s="10"/>
    </row>
    <row r="1019" spans="9:46" s="16" customFormat="1">
      <c r="I1019" s="47"/>
      <c r="P1019" s="48"/>
      <c r="Q1019" s="48"/>
      <c r="R1019" s="48"/>
      <c r="S1019" s="49"/>
      <c r="T1019" s="47"/>
      <c r="U1019" s="50"/>
      <c r="V1019" s="47"/>
      <c r="W1019" s="50"/>
      <c r="X1019" s="49"/>
      <c r="Y1019" s="49"/>
      <c r="Z1019" s="49"/>
      <c r="AA1019" s="49"/>
      <c r="AB1019" s="49"/>
      <c r="AC1019" s="49"/>
      <c r="AD1019" s="49"/>
      <c r="AE1019" s="95"/>
      <c r="AM1019" s="103"/>
      <c r="AT1019" s="10"/>
    </row>
    <row r="1020" spans="9:46" s="16" customFormat="1">
      <c r="I1020" s="47"/>
      <c r="P1020" s="48"/>
      <c r="Q1020" s="48"/>
      <c r="R1020" s="48"/>
      <c r="S1020" s="49"/>
      <c r="T1020" s="47"/>
      <c r="U1020" s="50"/>
      <c r="V1020" s="47"/>
      <c r="W1020" s="50"/>
      <c r="X1020" s="49"/>
      <c r="Y1020" s="49"/>
      <c r="Z1020" s="49"/>
      <c r="AA1020" s="49"/>
      <c r="AB1020" s="49"/>
      <c r="AC1020" s="49"/>
      <c r="AD1020" s="49"/>
      <c r="AE1020" s="95"/>
      <c r="AM1020" s="103"/>
      <c r="AT1020" s="10"/>
    </row>
    <row r="1021" spans="9:46" s="16" customFormat="1">
      <c r="I1021" s="47"/>
      <c r="P1021" s="48"/>
      <c r="Q1021" s="48"/>
      <c r="R1021" s="48"/>
      <c r="S1021" s="49"/>
      <c r="T1021" s="47"/>
      <c r="U1021" s="50"/>
      <c r="V1021" s="47"/>
      <c r="W1021" s="50"/>
      <c r="X1021" s="49"/>
      <c r="Y1021" s="49"/>
      <c r="Z1021" s="49"/>
      <c r="AA1021" s="49"/>
      <c r="AB1021" s="49"/>
      <c r="AC1021" s="49"/>
      <c r="AD1021" s="49"/>
      <c r="AE1021" s="95"/>
      <c r="AM1021" s="103"/>
      <c r="AT1021" s="10"/>
    </row>
    <row r="1022" spans="9:46" s="16" customFormat="1">
      <c r="I1022" s="47"/>
      <c r="P1022" s="48"/>
      <c r="Q1022" s="48"/>
      <c r="R1022" s="48"/>
      <c r="S1022" s="49"/>
      <c r="T1022" s="47"/>
      <c r="U1022" s="50"/>
      <c r="V1022" s="47"/>
      <c r="W1022" s="50"/>
      <c r="X1022" s="49"/>
      <c r="Y1022" s="49"/>
      <c r="Z1022" s="49"/>
      <c r="AA1022" s="49"/>
      <c r="AB1022" s="49"/>
      <c r="AC1022" s="49"/>
      <c r="AD1022" s="49"/>
      <c r="AE1022" s="95"/>
      <c r="AM1022" s="103"/>
      <c r="AT1022" s="10"/>
    </row>
    <row r="1023" spans="9:46" s="16" customFormat="1">
      <c r="I1023" s="47"/>
      <c r="P1023" s="48"/>
      <c r="Q1023" s="48"/>
      <c r="R1023" s="48"/>
      <c r="S1023" s="49"/>
      <c r="T1023" s="47"/>
      <c r="U1023" s="50"/>
      <c r="V1023" s="47"/>
      <c r="W1023" s="50"/>
      <c r="X1023" s="49"/>
      <c r="Y1023" s="49"/>
      <c r="Z1023" s="49"/>
      <c r="AA1023" s="49"/>
      <c r="AB1023" s="49"/>
      <c r="AC1023" s="49"/>
      <c r="AD1023" s="49"/>
      <c r="AE1023" s="95"/>
      <c r="AM1023" s="103"/>
      <c r="AT1023" s="10"/>
    </row>
    <row r="1024" spans="9:46" s="16" customFormat="1">
      <c r="I1024" s="47"/>
      <c r="P1024" s="48"/>
      <c r="Q1024" s="48"/>
      <c r="R1024" s="48"/>
      <c r="S1024" s="49"/>
      <c r="T1024" s="47"/>
      <c r="U1024" s="50"/>
      <c r="V1024" s="47"/>
      <c r="W1024" s="50"/>
      <c r="X1024" s="49"/>
      <c r="Y1024" s="49"/>
      <c r="Z1024" s="49"/>
      <c r="AA1024" s="49"/>
      <c r="AB1024" s="49"/>
      <c r="AC1024" s="49"/>
      <c r="AD1024" s="49"/>
      <c r="AE1024" s="95"/>
      <c r="AM1024" s="103"/>
      <c r="AT1024" s="10"/>
    </row>
    <row r="1025" spans="9:46" s="16" customFormat="1">
      <c r="I1025" s="47"/>
      <c r="P1025" s="48"/>
      <c r="Q1025" s="48"/>
      <c r="R1025" s="48"/>
      <c r="S1025" s="49"/>
      <c r="T1025" s="47"/>
      <c r="U1025" s="50"/>
      <c r="V1025" s="47"/>
      <c r="W1025" s="50"/>
      <c r="X1025" s="49"/>
      <c r="Y1025" s="49"/>
      <c r="Z1025" s="49"/>
      <c r="AA1025" s="49"/>
      <c r="AB1025" s="49"/>
      <c r="AC1025" s="49"/>
      <c r="AD1025" s="49"/>
      <c r="AE1025" s="95"/>
      <c r="AM1025" s="103"/>
      <c r="AT1025" s="10"/>
    </row>
    <row r="1026" spans="9:46" s="16" customFormat="1">
      <c r="I1026" s="47"/>
      <c r="P1026" s="48"/>
      <c r="Q1026" s="48"/>
      <c r="R1026" s="48"/>
      <c r="S1026" s="49"/>
      <c r="T1026" s="47"/>
      <c r="U1026" s="50"/>
      <c r="V1026" s="47"/>
      <c r="W1026" s="50"/>
      <c r="X1026" s="49"/>
      <c r="Y1026" s="49"/>
      <c r="Z1026" s="49"/>
      <c r="AA1026" s="49"/>
      <c r="AB1026" s="49"/>
      <c r="AC1026" s="49"/>
      <c r="AD1026" s="49"/>
      <c r="AE1026" s="95"/>
      <c r="AM1026" s="103"/>
      <c r="AT1026" s="10"/>
    </row>
    <row r="1027" spans="9:46" s="16" customFormat="1">
      <c r="I1027" s="47"/>
      <c r="P1027" s="48"/>
      <c r="Q1027" s="48"/>
      <c r="R1027" s="48"/>
      <c r="S1027" s="49"/>
      <c r="T1027" s="47"/>
      <c r="U1027" s="50"/>
      <c r="V1027" s="47"/>
      <c r="W1027" s="50"/>
      <c r="X1027" s="49"/>
      <c r="Y1027" s="49"/>
      <c r="Z1027" s="49"/>
      <c r="AA1027" s="49"/>
      <c r="AB1027" s="49"/>
      <c r="AC1027" s="49"/>
      <c r="AD1027" s="49"/>
      <c r="AE1027" s="95"/>
      <c r="AM1027" s="103"/>
      <c r="AT1027" s="10"/>
    </row>
    <row r="1028" spans="9:46" s="16" customFormat="1">
      <c r="I1028" s="47"/>
      <c r="P1028" s="48"/>
      <c r="Q1028" s="48"/>
      <c r="R1028" s="48"/>
      <c r="S1028" s="49"/>
      <c r="T1028" s="47"/>
      <c r="U1028" s="50"/>
      <c r="V1028" s="47"/>
      <c r="W1028" s="50"/>
      <c r="X1028" s="49"/>
      <c r="Y1028" s="49"/>
      <c r="Z1028" s="49"/>
      <c r="AA1028" s="49"/>
      <c r="AB1028" s="49"/>
      <c r="AC1028" s="49"/>
      <c r="AD1028" s="49"/>
      <c r="AE1028" s="95"/>
      <c r="AM1028" s="103"/>
      <c r="AT1028" s="10"/>
    </row>
    <row r="1029" spans="9:46" s="16" customFormat="1">
      <c r="I1029" s="47"/>
      <c r="P1029" s="48"/>
      <c r="Q1029" s="48"/>
      <c r="R1029" s="48"/>
      <c r="S1029" s="49"/>
      <c r="T1029" s="47"/>
      <c r="U1029" s="50"/>
      <c r="V1029" s="47"/>
      <c r="W1029" s="50"/>
      <c r="X1029" s="49"/>
      <c r="Y1029" s="49"/>
      <c r="Z1029" s="49"/>
      <c r="AA1029" s="49"/>
      <c r="AB1029" s="49"/>
      <c r="AC1029" s="49"/>
      <c r="AD1029" s="49"/>
      <c r="AE1029" s="95"/>
      <c r="AM1029" s="103"/>
      <c r="AT1029" s="10"/>
    </row>
    <row r="1030" spans="9:46" s="16" customFormat="1">
      <c r="I1030" s="47"/>
      <c r="P1030" s="48"/>
      <c r="Q1030" s="48"/>
      <c r="R1030" s="48"/>
      <c r="S1030" s="49"/>
      <c r="T1030" s="47"/>
      <c r="U1030" s="50"/>
      <c r="V1030" s="47"/>
      <c r="W1030" s="50"/>
      <c r="X1030" s="49"/>
      <c r="Y1030" s="49"/>
      <c r="Z1030" s="49"/>
      <c r="AA1030" s="49"/>
      <c r="AB1030" s="49"/>
      <c r="AC1030" s="49"/>
      <c r="AD1030" s="49"/>
      <c r="AE1030" s="95"/>
      <c r="AM1030" s="103"/>
      <c r="AT1030" s="10"/>
    </row>
    <row r="1031" spans="9:46" s="16" customFormat="1">
      <c r="I1031" s="47"/>
      <c r="P1031" s="48"/>
      <c r="Q1031" s="48"/>
      <c r="R1031" s="48"/>
      <c r="S1031" s="49"/>
      <c r="T1031" s="47"/>
      <c r="U1031" s="50"/>
      <c r="V1031" s="47"/>
      <c r="W1031" s="50"/>
      <c r="X1031" s="49"/>
      <c r="Y1031" s="49"/>
      <c r="Z1031" s="49"/>
      <c r="AA1031" s="49"/>
      <c r="AB1031" s="49"/>
      <c r="AC1031" s="49"/>
      <c r="AD1031" s="49"/>
      <c r="AE1031" s="95"/>
      <c r="AM1031" s="103"/>
      <c r="AT1031" s="10"/>
    </row>
    <row r="1032" spans="9:46" s="16" customFormat="1">
      <c r="I1032" s="47"/>
      <c r="P1032" s="48"/>
      <c r="Q1032" s="48"/>
      <c r="R1032" s="48"/>
      <c r="S1032" s="49"/>
      <c r="T1032" s="47"/>
      <c r="U1032" s="50"/>
      <c r="V1032" s="47"/>
      <c r="W1032" s="50"/>
      <c r="X1032" s="49"/>
      <c r="Y1032" s="49"/>
      <c r="Z1032" s="49"/>
      <c r="AA1032" s="49"/>
      <c r="AB1032" s="49"/>
      <c r="AC1032" s="49"/>
      <c r="AD1032" s="49"/>
      <c r="AE1032" s="95"/>
      <c r="AM1032" s="103"/>
      <c r="AT1032" s="10"/>
    </row>
    <row r="1033" spans="9:46" s="16" customFormat="1">
      <c r="I1033" s="47"/>
      <c r="P1033" s="48"/>
      <c r="Q1033" s="48"/>
      <c r="R1033" s="48"/>
      <c r="S1033" s="49"/>
      <c r="T1033" s="47"/>
      <c r="U1033" s="50"/>
      <c r="V1033" s="47"/>
      <c r="W1033" s="50"/>
      <c r="X1033" s="49"/>
      <c r="Y1033" s="49"/>
      <c r="Z1033" s="49"/>
      <c r="AA1033" s="49"/>
      <c r="AB1033" s="49"/>
      <c r="AC1033" s="49"/>
      <c r="AD1033" s="49"/>
      <c r="AE1033" s="95"/>
      <c r="AM1033" s="103"/>
      <c r="AT1033" s="10"/>
    </row>
    <row r="1034" spans="9:46" s="16" customFormat="1">
      <c r="I1034" s="47"/>
      <c r="P1034" s="48"/>
      <c r="Q1034" s="48"/>
      <c r="R1034" s="48"/>
      <c r="S1034" s="49"/>
      <c r="T1034" s="47"/>
      <c r="U1034" s="50"/>
      <c r="V1034" s="47"/>
      <c r="W1034" s="50"/>
      <c r="X1034" s="49"/>
      <c r="Y1034" s="49"/>
      <c r="Z1034" s="49"/>
      <c r="AA1034" s="49"/>
      <c r="AB1034" s="49"/>
      <c r="AC1034" s="49"/>
      <c r="AD1034" s="49"/>
      <c r="AE1034" s="95"/>
      <c r="AM1034" s="103"/>
      <c r="AT1034" s="10"/>
    </row>
    <row r="1035" spans="9:46" s="16" customFormat="1">
      <c r="I1035" s="47"/>
      <c r="P1035" s="48"/>
      <c r="Q1035" s="48"/>
      <c r="R1035" s="48"/>
      <c r="S1035" s="49"/>
      <c r="T1035" s="47"/>
      <c r="U1035" s="50"/>
      <c r="V1035" s="47"/>
      <c r="W1035" s="50"/>
      <c r="X1035" s="49"/>
      <c r="Y1035" s="49"/>
      <c r="Z1035" s="49"/>
      <c r="AA1035" s="49"/>
      <c r="AB1035" s="49"/>
      <c r="AC1035" s="49"/>
      <c r="AD1035" s="49"/>
      <c r="AE1035" s="95"/>
      <c r="AM1035" s="103"/>
      <c r="AT1035" s="10"/>
    </row>
    <row r="1036" spans="9:46" s="16" customFormat="1">
      <c r="I1036" s="47"/>
      <c r="P1036" s="48"/>
      <c r="Q1036" s="48"/>
      <c r="R1036" s="48"/>
      <c r="S1036" s="49"/>
      <c r="T1036" s="47"/>
      <c r="U1036" s="50"/>
      <c r="V1036" s="47"/>
      <c r="W1036" s="50"/>
      <c r="X1036" s="49"/>
      <c r="Y1036" s="49"/>
      <c r="Z1036" s="49"/>
      <c r="AA1036" s="49"/>
      <c r="AB1036" s="49"/>
      <c r="AC1036" s="49"/>
      <c r="AD1036" s="49"/>
      <c r="AE1036" s="95"/>
      <c r="AM1036" s="103"/>
      <c r="AT1036" s="10"/>
    </row>
    <row r="1037" spans="9:46" s="16" customFormat="1">
      <c r="I1037" s="47"/>
      <c r="P1037" s="48"/>
      <c r="Q1037" s="48"/>
      <c r="R1037" s="48"/>
      <c r="S1037" s="49"/>
      <c r="T1037" s="47"/>
      <c r="U1037" s="50"/>
      <c r="V1037" s="47"/>
      <c r="W1037" s="50"/>
      <c r="X1037" s="49"/>
      <c r="Y1037" s="49"/>
      <c r="Z1037" s="49"/>
      <c r="AA1037" s="49"/>
      <c r="AB1037" s="49"/>
      <c r="AC1037" s="49"/>
      <c r="AD1037" s="49"/>
      <c r="AE1037" s="95"/>
      <c r="AM1037" s="103"/>
      <c r="AT1037" s="10"/>
    </row>
    <row r="1038" spans="9:46" s="16" customFormat="1">
      <c r="I1038" s="47"/>
      <c r="P1038" s="48"/>
      <c r="Q1038" s="48"/>
      <c r="R1038" s="48"/>
      <c r="S1038" s="49"/>
      <c r="T1038" s="47"/>
      <c r="U1038" s="50"/>
      <c r="V1038" s="47"/>
      <c r="W1038" s="50"/>
      <c r="X1038" s="49"/>
      <c r="Y1038" s="49"/>
      <c r="Z1038" s="49"/>
      <c r="AA1038" s="49"/>
      <c r="AB1038" s="49"/>
      <c r="AC1038" s="49"/>
      <c r="AD1038" s="49"/>
      <c r="AE1038" s="95"/>
      <c r="AM1038" s="103"/>
      <c r="AT1038" s="10"/>
    </row>
    <row r="1039" spans="9:46" s="16" customFormat="1">
      <c r="I1039" s="47"/>
      <c r="P1039" s="48"/>
      <c r="Q1039" s="48"/>
      <c r="R1039" s="48"/>
      <c r="S1039" s="49"/>
      <c r="T1039" s="47"/>
      <c r="U1039" s="50"/>
      <c r="V1039" s="47"/>
      <c r="W1039" s="50"/>
      <c r="X1039" s="49"/>
      <c r="Y1039" s="49"/>
      <c r="Z1039" s="49"/>
      <c r="AA1039" s="49"/>
      <c r="AB1039" s="49"/>
      <c r="AC1039" s="49"/>
      <c r="AD1039" s="49"/>
      <c r="AE1039" s="95"/>
      <c r="AM1039" s="103"/>
      <c r="AT1039" s="10"/>
    </row>
    <row r="1040" spans="9:46" s="16" customFormat="1">
      <c r="I1040" s="47"/>
      <c r="P1040" s="48"/>
      <c r="Q1040" s="48"/>
      <c r="R1040" s="48"/>
      <c r="S1040" s="49"/>
      <c r="T1040" s="47"/>
      <c r="U1040" s="50"/>
      <c r="V1040" s="47"/>
      <c r="W1040" s="50"/>
      <c r="X1040" s="49"/>
      <c r="Y1040" s="49"/>
      <c r="Z1040" s="49"/>
      <c r="AA1040" s="49"/>
      <c r="AB1040" s="49"/>
      <c r="AC1040" s="49"/>
      <c r="AD1040" s="49"/>
      <c r="AE1040" s="95"/>
      <c r="AM1040" s="103"/>
      <c r="AT1040" s="10"/>
    </row>
    <row r="1041" spans="9:46" s="16" customFormat="1">
      <c r="I1041" s="47"/>
      <c r="P1041" s="48"/>
      <c r="Q1041" s="48"/>
      <c r="R1041" s="48"/>
      <c r="S1041" s="49"/>
      <c r="T1041" s="47"/>
      <c r="U1041" s="50"/>
      <c r="V1041" s="47"/>
      <c r="W1041" s="50"/>
      <c r="X1041" s="49"/>
      <c r="Y1041" s="49"/>
      <c r="Z1041" s="49"/>
      <c r="AA1041" s="49"/>
      <c r="AB1041" s="49"/>
      <c r="AC1041" s="49"/>
      <c r="AD1041" s="49"/>
      <c r="AE1041" s="95"/>
      <c r="AM1041" s="103"/>
      <c r="AT1041" s="10"/>
    </row>
    <row r="1042" spans="9:46" s="16" customFormat="1">
      <c r="I1042" s="47"/>
      <c r="P1042" s="48"/>
      <c r="Q1042" s="48"/>
      <c r="R1042" s="48"/>
      <c r="S1042" s="49"/>
      <c r="T1042" s="47"/>
      <c r="U1042" s="50"/>
      <c r="V1042" s="47"/>
      <c r="W1042" s="50"/>
      <c r="X1042" s="49"/>
      <c r="Y1042" s="49"/>
      <c r="Z1042" s="49"/>
      <c r="AA1042" s="49"/>
      <c r="AB1042" s="49"/>
      <c r="AC1042" s="49"/>
      <c r="AD1042" s="49"/>
      <c r="AE1042" s="95"/>
      <c r="AM1042" s="103"/>
      <c r="AT1042" s="10"/>
    </row>
    <row r="1043" spans="9:46" s="16" customFormat="1">
      <c r="I1043" s="47"/>
      <c r="P1043" s="48"/>
      <c r="Q1043" s="48"/>
      <c r="R1043" s="48"/>
      <c r="S1043" s="49"/>
      <c r="T1043" s="47"/>
      <c r="U1043" s="50"/>
      <c r="V1043" s="47"/>
      <c r="W1043" s="50"/>
      <c r="X1043" s="49"/>
      <c r="Y1043" s="49"/>
      <c r="Z1043" s="49"/>
      <c r="AA1043" s="49"/>
      <c r="AB1043" s="49"/>
      <c r="AC1043" s="49"/>
      <c r="AD1043" s="49"/>
      <c r="AE1043" s="95"/>
      <c r="AM1043" s="103"/>
      <c r="AT1043" s="10"/>
    </row>
    <row r="1044" spans="9:46" s="16" customFormat="1">
      <c r="I1044" s="47"/>
      <c r="P1044" s="48"/>
      <c r="Q1044" s="48"/>
      <c r="R1044" s="48"/>
      <c r="S1044" s="49"/>
      <c r="T1044" s="47"/>
      <c r="U1044" s="50"/>
      <c r="V1044" s="47"/>
      <c r="W1044" s="50"/>
      <c r="X1044" s="49"/>
      <c r="Y1044" s="49"/>
      <c r="Z1044" s="49"/>
      <c r="AA1044" s="49"/>
      <c r="AB1044" s="49"/>
      <c r="AC1044" s="49"/>
      <c r="AD1044" s="49"/>
      <c r="AE1044" s="95"/>
      <c r="AM1044" s="103"/>
      <c r="AT1044" s="10"/>
    </row>
    <row r="1045" spans="9:46" s="16" customFormat="1">
      <c r="I1045" s="47"/>
      <c r="P1045" s="48"/>
      <c r="Q1045" s="48"/>
      <c r="R1045" s="48"/>
      <c r="S1045" s="49"/>
      <c r="T1045" s="47"/>
      <c r="U1045" s="50"/>
      <c r="V1045" s="47"/>
      <c r="W1045" s="50"/>
      <c r="X1045" s="49"/>
      <c r="Y1045" s="49"/>
      <c r="Z1045" s="49"/>
      <c r="AA1045" s="49"/>
      <c r="AB1045" s="49"/>
      <c r="AC1045" s="49"/>
      <c r="AD1045" s="49"/>
      <c r="AE1045" s="95"/>
      <c r="AM1045" s="103"/>
      <c r="AT1045" s="10"/>
    </row>
    <row r="1046" spans="9:46" s="16" customFormat="1">
      <c r="I1046" s="47"/>
      <c r="P1046" s="48"/>
      <c r="Q1046" s="48"/>
      <c r="R1046" s="48"/>
      <c r="S1046" s="49"/>
      <c r="T1046" s="47"/>
      <c r="U1046" s="50"/>
      <c r="V1046" s="47"/>
      <c r="W1046" s="50"/>
      <c r="X1046" s="49"/>
      <c r="Y1046" s="49"/>
      <c r="Z1046" s="49"/>
      <c r="AA1046" s="49"/>
      <c r="AB1046" s="49"/>
      <c r="AC1046" s="49"/>
      <c r="AD1046" s="49"/>
      <c r="AE1046" s="95"/>
      <c r="AM1046" s="103"/>
      <c r="AT1046" s="10"/>
    </row>
    <row r="1047" spans="9:46" s="16" customFormat="1">
      <c r="I1047" s="47"/>
      <c r="P1047" s="48"/>
      <c r="Q1047" s="48"/>
      <c r="R1047" s="48"/>
      <c r="S1047" s="49"/>
      <c r="T1047" s="47"/>
      <c r="U1047" s="50"/>
      <c r="V1047" s="47"/>
      <c r="W1047" s="50"/>
      <c r="X1047" s="49"/>
      <c r="Y1047" s="49"/>
      <c r="Z1047" s="49"/>
      <c r="AA1047" s="49"/>
      <c r="AB1047" s="49"/>
      <c r="AC1047" s="49"/>
      <c r="AD1047" s="49"/>
      <c r="AE1047" s="95"/>
      <c r="AM1047" s="103"/>
      <c r="AT1047" s="10"/>
    </row>
    <row r="1048" spans="9:46" s="16" customFormat="1">
      <c r="I1048" s="47"/>
      <c r="P1048" s="48"/>
      <c r="Q1048" s="48"/>
      <c r="R1048" s="48"/>
      <c r="S1048" s="49"/>
      <c r="T1048" s="47"/>
      <c r="U1048" s="50"/>
      <c r="V1048" s="47"/>
      <c r="W1048" s="50"/>
      <c r="X1048" s="49"/>
      <c r="Y1048" s="49"/>
      <c r="Z1048" s="49"/>
      <c r="AA1048" s="49"/>
      <c r="AB1048" s="49"/>
      <c r="AC1048" s="49"/>
      <c r="AD1048" s="49"/>
      <c r="AE1048" s="95"/>
      <c r="AM1048" s="103"/>
      <c r="AT1048" s="10"/>
    </row>
    <row r="1049" spans="9:46" s="16" customFormat="1">
      <c r="I1049" s="47"/>
      <c r="P1049" s="48"/>
      <c r="Q1049" s="48"/>
      <c r="R1049" s="48"/>
      <c r="S1049" s="49"/>
      <c r="T1049" s="47"/>
      <c r="U1049" s="50"/>
      <c r="V1049" s="47"/>
      <c r="W1049" s="50"/>
      <c r="X1049" s="49"/>
      <c r="Y1049" s="49"/>
      <c r="Z1049" s="49"/>
      <c r="AA1049" s="49"/>
      <c r="AB1049" s="49"/>
      <c r="AC1049" s="49"/>
      <c r="AD1049" s="49"/>
      <c r="AE1049" s="95"/>
      <c r="AM1049" s="103"/>
      <c r="AT1049" s="10"/>
    </row>
    <row r="1050" spans="9:46" s="16" customFormat="1">
      <c r="I1050" s="47"/>
      <c r="P1050" s="48"/>
      <c r="Q1050" s="48"/>
      <c r="R1050" s="48"/>
      <c r="S1050" s="49"/>
      <c r="T1050" s="47"/>
      <c r="U1050" s="50"/>
      <c r="V1050" s="47"/>
      <c r="W1050" s="50"/>
      <c r="X1050" s="49"/>
      <c r="Y1050" s="49"/>
      <c r="Z1050" s="49"/>
      <c r="AA1050" s="49"/>
      <c r="AB1050" s="49"/>
      <c r="AC1050" s="49"/>
      <c r="AD1050" s="49"/>
      <c r="AE1050" s="95"/>
      <c r="AM1050" s="103"/>
      <c r="AT1050" s="10"/>
    </row>
    <row r="1051" spans="9:46" s="16" customFormat="1">
      <c r="I1051" s="47"/>
      <c r="P1051" s="48"/>
      <c r="Q1051" s="48"/>
      <c r="R1051" s="48"/>
      <c r="S1051" s="49"/>
      <c r="T1051" s="47"/>
      <c r="U1051" s="50"/>
      <c r="V1051" s="47"/>
      <c r="W1051" s="50"/>
      <c r="X1051" s="49"/>
      <c r="Y1051" s="49"/>
      <c r="Z1051" s="49"/>
      <c r="AA1051" s="49"/>
      <c r="AB1051" s="49"/>
      <c r="AC1051" s="49"/>
      <c r="AD1051" s="49"/>
      <c r="AE1051" s="95"/>
      <c r="AM1051" s="103"/>
      <c r="AT1051" s="10"/>
    </row>
    <row r="1052" spans="9:46" s="16" customFormat="1">
      <c r="I1052" s="47"/>
      <c r="P1052" s="48"/>
      <c r="Q1052" s="48"/>
      <c r="R1052" s="48"/>
      <c r="S1052" s="49"/>
      <c r="T1052" s="47"/>
      <c r="U1052" s="50"/>
      <c r="V1052" s="47"/>
      <c r="W1052" s="50"/>
      <c r="X1052" s="49"/>
      <c r="Y1052" s="49"/>
      <c r="Z1052" s="49"/>
      <c r="AA1052" s="49"/>
      <c r="AB1052" s="49"/>
      <c r="AC1052" s="49"/>
      <c r="AD1052" s="49"/>
      <c r="AE1052" s="95"/>
      <c r="AM1052" s="103"/>
      <c r="AT1052" s="10"/>
    </row>
    <row r="1053" spans="9:46" s="16" customFormat="1">
      <c r="I1053" s="47"/>
      <c r="P1053" s="48"/>
      <c r="Q1053" s="48"/>
      <c r="R1053" s="48"/>
      <c r="S1053" s="49"/>
      <c r="T1053" s="47"/>
      <c r="U1053" s="50"/>
      <c r="V1053" s="47"/>
      <c r="W1053" s="50"/>
      <c r="X1053" s="49"/>
      <c r="Y1053" s="49"/>
      <c r="Z1053" s="49"/>
      <c r="AA1053" s="49"/>
      <c r="AB1053" s="49"/>
      <c r="AC1053" s="49"/>
      <c r="AD1053" s="49"/>
      <c r="AE1053" s="95"/>
      <c r="AM1053" s="103"/>
      <c r="AT1053" s="10"/>
    </row>
    <row r="1054" spans="9:46" s="16" customFormat="1">
      <c r="I1054" s="47"/>
      <c r="P1054" s="48"/>
      <c r="Q1054" s="48"/>
      <c r="R1054" s="48"/>
      <c r="S1054" s="49"/>
      <c r="T1054" s="47"/>
      <c r="U1054" s="50"/>
      <c r="V1054" s="47"/>
      <c r="W1054" s="50"/>
      <c r="X1054" s="49"/>
      <c r="Y1054" s="49"/>
      <c r="Z1054" s="49"/>
      <c r="AA1054" s="49"/>
      <c r="AB1054" s="49"/>
      <c r="AC1054" s="49"/>
      <c r="AD1054" s="49"/>
      <c r="AE1054" s="95"/>
      <c r="AM1054" s="103"/>
      <c r="AT1054" s="10"/>
    </row>
    <row r="1055" spans="9:46" s="16" customFormat="1">
      <c r="I1055" s="47"/>
      <c r="P1055" s="48"/>
      <c r="Q1055" s="48"/>
      <c r="R1055" s="48"/>
      <c r="S1055" s="49"/>
      <c r="T1055" s="47"/>
      <c r="U1055" s="50"/>
      <c r="V1055" s="47"/>
      <c r="W1055" s="50"/>
      <c r="X1055" s="49"/>
      <c r="Y1055" s="49"/>
      <c r="Z1055" s="49"/>
      <c r="AA1055" s="49"/>
      <c r="AB1055" s="49"/>
      <c r="AC1055" s="49"/>
      <c r="AD1055" s="49"/>
      <c r="AE1055" s="95"/>
      <c r="AM1055" s="103"/>
      <c r="AT1055" s="10"/>
    </row>
    <row r="1056" spans="9:46" s="16" customFormat="1">
      <c r="I1056" s="47"/>
      <c r="P1056" s="48"/>
      <c r="Q1056" s="48"/>
      <c r="R1056" s="48"/>
      <c r="S1056" s="49"/>
      <c r="T1056" s="47"/>
      <c r="U1056" s="50"/>
      <c r="V1056" s="47"/>
      <c r="W1056" s="50"/>
      <c r="X1056" s="49"/>
      <c r="Y1056" s="49"/>
      <c r="Z1056" s="49"/>
      <c r="AA1056" s="49"/>
      <c r="AB1056" s="49"/>
      <c r="AC1056" s="49"/>
      <c r="AD1056" s="49"/>
      <c r="AE1056" s="95"/>
      <c r="AM1056" s="103"/>
      <c r="AT1056" s="10"/>
    </row>
    <row r="1057" spans="9:46" s="16" customFormat="1">
      <c r="I1057" s="47"/>
      <c r="P1057" s="48"/>
      <c r="Q1057" s="48"/>
      <c r="R1057" s="48"/>
      <c r="S1057" s="49"/>
      <c r="T1057" s="47"/>
      <c r="U1057" s="50"/>
      <c r="V1057" s="47"/>
      <c r="W1057" s="50"/>
      <c r="X1057" s="49"/>
      <c r="Y1057" s="49"/>
      <c r="Z1057" s="49"/>
      <c r="AA1057" s="49"/>
      <c r="AB1057" s="49"/>
      <c r="AC1057" s="49"/>
      <c r="AD1057" s="49"/>
      <c r="AE1057" s="95"/>
      <c r="AM1057" s="103"/>
      <c r="AT1057" s="10"/>
    </row>
    <row r="1058" spans="9:46" s="16" customFormat="1">
      <c r="I1058" s="47"/>
      <c r="P1058" s="48"/>
      <c r="Q1058" s="48"/>
      <c r="R1058" s="48"/>
      <c r="S1058" s="49"/>
      <c r="T1058" s="47"/>
      <c r="U1058" s="50"/>
      <c r="V1058" s="47"/>
      <c r="W1058" s="50"/>
      <c r="X1058" s="49"/>
      <c r="Y1058" s="49"/>
      <c r="Z1058" s="49"/>
      <c r="AA1058" s="49"/>
      <c r="AB1058" s="49"/>
      <c r="AC1058" s="49"/>
      <c r="AD1058" s="49"/>
      <c r="AE1058" s="95"/>
      <c r="AM1058" s="103"/>
      <c r="AT1058" s="10"/>
    </row>
    <row r="1059" spans="9:46" s="16" customFormat="1">
      <c r="I1059" s="47"/>
      <c r="P1059" s="48"/>
      <c r="Q1059" s="48"/>
      <c r="R1059" s="48"/>
      <c r="S1059" s="49"/>
      <c r="T1059" s="47"/>
      <c r="U1059" s="50"/>
      <c r="V1059" s="47"/>
      <c r="W1059" s="50"/>
      <c r="X1059" s="49"/>
      <c r="Y1059" s="49"/>
      <c r="Z1059" s="49"/>
      <c r="AA1059" s="49"/>
      <c r="AB1059" s="49"/>
      <c r="AC1059" s="49"/>
      <c r="AD1059" s="49"/>
      <c r="AE1059" s="95"/>
      <c r="AM1059" s="103"/>
      <c r="AT1059" s="10"/>
    </row>
    <row r="1060" spans="9:46" s="16" customFormat="1">
      <c r="I1060" s="47"/>
      <c r="P1060" s="48"/>
      <c r="Q1060" s="48"/>
      <c r="R1060" s="48"/>
      <c r="S1060" s="49"/>
      <c r="T1060" s="47"/>
      <c r="U1060" s="50"/>
      <c r="V1060" s="47"/>
      <c r="W1060" s="50"/>
      <c r="X1060" s="49"/>
      <c r="Y1060" s="49"/>
      <c r="Z1060" s="49"/>
      <c r="AA1060" s="49"/>
      <c r="AB1060" s="49"/>
      <c r="AC1060" s="49"/>
      <c r="AD1060" s="49"/>
      <c r="AE1060" s="95"/>
      <c r="AM1060" s="103"/>
      <c r="AT1060" s="10"/>
    </row>
    <row r="1061" spans="9:46" s="16" customFormat="1">
      <c r="I1061" s="47"/>
      <c r="P1061" s="48"/>
      <c r="Q1061" s="48"/>
      <c r="R1061" s="48"/>
      <c r="S1061" s="49"/>
      <c r="T1061" s="47"/>
      <c r="U1061" s="50"/>
      <c r="V1061" s="47"/>
      <c r="W1061" s="50"/>
      <c r="X1061" s="49"/>
      <c r="Y1061" s="49"/>
      <c r="Z1061" s="49"/>
      <c r="AA1061" s="49"/>
      <c r="AB1061" s="49"/>
      <c r="AC1061" s="49"/>
      <c r="AD1061" s="49"/>
      <c r="AE1061" s="95"/>
      <c r="AM1061" s="103"/>
      <c r="AT1061" s="10"/>
    </row>
    <row r="1062" spans="9:46" s="16" customFormat="1">
      <c r="I1062" s="47"/>
      <c r="P1062" s="48"/>
      <c r="Q1062" s="48"/>
      <c r="R1062" s="48"/>
      <c r="S1062" s="49"/>
      <c r="T1062" s="47"/>
      <c r="U1062" s="50"/>
      <c r="V1062" s="47"/>
      <c r="W1062" s="50"/>
      <c r="X1062" s="49"/>
      <c r="Y1062" s="49"/>
      <c r="Z1062" s="49"/>
      <c r="AA1062" s="49"/>
      <c r="AB1062" s="49"/>
      <c r="AC1062" s="49"/>
      <c r="AD1062" s="49"/>
      <c r="AE1062" s="95"/>
      <c r="AM1062" s="103"/>
      <c r="AT1062" s="10"/>
    </row>
    <row r="1063" spans="9:46" s="16" customFormat="1">
      <c r="I1063" s="47"/>
      <c r="P1063" s="48"/>
      <c r="Q1063" s="48"/>
      <c r="R1063" s="48"/>
      <c r="S1063" s="49"/>
      <c r="T1063" s="47"/>
      <c r="U1063" s="50"/>
      <c r="V1063" s="47"/>
      <c r="W1063" s="50"/>
      <c r="X1063" s="49"/>
      <c r="Y1063" s="49"/>
      <c r="Z1063" s="49"/>
      <c r="AA1063" s="49"/>
      <c r="AB1063" s="49"/>
      <c r="AC1063" s="49"/>
      <c r="AD1063" s="49"/>
      <c r="AE1063" s="95"/>
      <c r="AM1063" s="103"/>
      <c r="AT1063" s="10"/>
    </row>
    <row r="1064" spans="9:46" s="16" customFormat="1">
      <c r="I1064" s="47"/>
      <c r="P1064" s="48"/>
      <c r="Q1064" s="48"/>
      <c r="R1064" s="48"/>
      <c r="S1064" s="49"/>
      <c r="T1064" s="47"/>
      <c r="U1064" s="50"/>
      <c r="V1064" s="47"/>
      <c r="W1064" s="50"/>
      <c r="X1064" s="49"/>
      <c r="Y1064" s="49"/>
      <c r="Z1064" s="49"/>
      <c r="AA1064" s="49"/>
      <c r="AB1064" s="49"/>
      <c r="AC1064" s="49"/>
      <c r="AD1064" s="49"/>
      <c r="AE1064" s="95"/>
      <c r="AM1064" s="103"/>
      <c r="AT1064" s="10"/>
    </row>
    <row r="1065" spans="9:46" s="16" customFormat="1">
      <c r="I1065" s="47"/>
      <c r="P1065" s="48"/>
      <c r="Q1065" s="48"/>
      <c r="R1065" s="48"/>
      <c r="S1065" s="49"/>
      <c r="T1065" s="47"/>
      <c r="U1065" s="50"/>
      <c r="V1065" s="47"/>
      <c r="W1065" s="50"/>
      <c r="X1065" s="49"/>
      <c r="Y1065" s="49"/>
      <c r="Z1065" s="49"/>
      <c r="AA1065" s="49"/>
      <c r="AB1065" s="49"/>
      <c r="AC1065" s="49"/>
      <c r="AD1065" s="49"/>
      <c r="AE1065" s="95"/>
      <c r="AM1065" s="103"/>
      <c r="AT1065" s="10"/>
    </row>
    <row r="1066" spans="9:46" s="16" customFormat="1">
      <c r="I1066" s="47"/>
      <c r="P1066" s="48"/>
      <c r="Q1066" s="48"/>
      <c r="R1066" s="48"/>
      <c r="S1066" s="49"/>
      <c r="T1066" s="47"/>
      <c r="U1066" s="50"/>
      <c r="V1066" s="47"/>
      <c r="W1066" s="50"/>
      <c r="X1066" s="49"/>
      <c r="Y1066" s="49"/>
      <c r="Z1066" s="49"/>
      <c r="AA1066" s="49"/>
      <c r="AB1066" s="49"/>
      <c r="AC1066" s="49"/>
      <c r="AD1066" s="49"/>
      <c r="AE1066" s="95"/>
      <c r="AM1066" s="103"/>
      <c r="AT1066" s="10"/>
    </row>
    <row r="1067" spans="9:46" s="16" customFormat="1">
      <c r="I1067" s="47"/>
      <c r="P1067" s="48"/>
      <c r="Q1067" s="48"/>
      <c r="R1067" s="48"/>
      <c r="S1067" s="49"/>
      <c r="T1067" s="47"/>
      <c r="U1067" s="50"/>
      <c r="V1067" s="47"/>
      <c r="W1067" s="50"/>
      <c r="X1067" s="49"/>
      <c r="Y1067" s="49"/>
      <c r="Z1067" s="49"/>
      <c r="AA1067" s="49"/>
      <c r="AB1067" s="49"/>
      <c r="AC1067" s="49"/>
      <c r="AD1067" s="49"/>
      <c r="AE1067" s="95"/>
      <c r="AM1067" s="103"/>
      <c r="AT1067" s="10"/>
    </row>
    <row r="1068" spans="9:46" s="16" customFormat="1">
      <c r="I1068" s="47"/>
      <c r="P1068" s="48"/>
      <c r="Q1068" s="48"/>
      <c r="R1068" s="48"/>
      <c r="S1068" s="49"/>
      <c r="T1068" s="47"/>
      <c r="U1068" s="50"/>
      <c r="V1068" s="47"/>
      <c r="W1068" s="50"/>
      <c r="X1068" s="49"/>
      <c r="Y1068" s="49"/>
      <c r="Z1068" s="49"/>
      <c r="AA1068" s="49"/>
      <c r="AB1068" s="49"/>
      <c r="AC1068" s="49"/>
      <c r="AD1068" s="49"/>
      <c r="AE1068" s="95"/>
      <c r="AM1068" s="103"/>
      <c r="AT1068" s="10"/>
    </row>
    <row r="1069" spans="9:46" s="16" customFormat="1">
      <c r="I1069" s="47"/>
      <c r="P1069" s="48"/>
      <c r="Q1069" s="48"/>
      <c r="R1069" s="48"/>
      <c r="S1069" s="49"/>
      <c r="T1069" s="47"/>
      <c r="U1069" s="50"/>
      <c r="V1069" s="47"/>
      <c r="W1069" s="50"/>
      <c r="X1069" s="49"/>
      <c r="Y1069" s="49"/>
      <c r="Z1069" s="49"/>
      <c r="AA1069" s="49"/>
      <c r="AB1069" s="49"/>
      <c r="AC1069" s="49"/>
      <c r="AD1069" s="49"/>
      <c r="AE1069" s="95"/>
      <c r="AM1069" s="103"/>
      <c r="AT1069" s="10"/>
    </row>
    <row r="1070" spans="9:46" s="16" customFormat="1">
      <c r="I1070" s="47"/>
      <c r="P1070" s="48"/>
      <c r="Q1070" s="48"/>
      <c r="R1070" s="48"/>
      <c r="S1070" s="49"/>
      <c r="T1070" s="47"/>
      <c r="U1070" s="50"/>
      <c r="V1070" s="47"/>
      <c r="W1070" s="50"/>
      <c r="X1070" s="49"/>
      <c r="Y1070" s="49"/>
      <c r="Z1070" s="49"/>
      <c r="AA1070" s="49"/>
      <c r="AB1070" s="49"/>
      <c r="AC1070" s="49"/>
      <c r="AD1070" s="49"/>
      <c r="AE1070" s="95"/>
      <c r="AM1070" s="103"/>
      <c r="AT1070" s="10"/>
    </row>
    <row r="1071" spans="9:46" s="16" customFormat="1">
      <c r="I1071" s="47"/>
      <c r="P1071" s="48"/>
      <c r="Q1071" s="48"/>
      <c r="R1071" s="48"/>
      <c r="S1071" s="49"/>
      <c r="T1071" s="47"/>
      <c r="U1071" s="50"/>
      <c r="V1071" s="47"/>
      <c r="W1071" s="50"/>
      <c r="X1071" s="49"/>
      <c r="Y1071" s="49"/>
      <c r="Z1071" s="49"/>
      <c r="AA1071" s="49"/>
      <c r="AB1071" s="49"/>
      <c r="AC1071" s="49"/>
      <c r="AD1071" s="49"/>
      <c r="AE1071" s="95"/>
      <c r="AM1071" s="103"/>
      <c r="AT1071" s="10"/>
    </row>
    <row r="1072" spans="9:46" s="16" customFormat="1">
      <c r="I1072" s="47"/>
      <c r="P1072" s="48"/>
      <c r="Q1072" s="48"/>
      <c r="R1072" s="48"/>
      <c r="S1072" s="49"/>
      <c r="T1072" s="47"/>
      <c r="U1072" s="50"/>
      <c r="V1072" s="47"/>
      <c r="W1072" s="50"/>
      <c r="X1072" s="49"/>
      <c r="Y1072" s="49"/>
      <c r="Z1072" s="49"/>
      <c r="AA1072" s="49"/>
      <c r="AB1072" s="49"/>
      <c r="AC1072" s="49"/>
      <c r="AD1072" s="49"/>
      <c r="AE1072" s="95"/>
      <c r="AM1072" s="103"/>
      <c r="AT1072" s="10"/>
    </row>
    <row r="1073" spans="9:46" s="16" customFormat="1">
      <c r="I1073" s="47"/>
      <c r="P1073" s="48"/>
      <c r="Q1073" s="48"/>
      <c r="R1073" s="48"/>
      <c r="S1073" s="49"/>
      <c r="T1073" s="47"/>
      <c r="U1073" s="50"/>
      <c r="V1073" s="47"/>
      <c r="W1073" s="50"/>
      <c r="X1073" s="49"/>
      <c r="Y1073" s="49"/>
      <c r="Z1073" s="49"/>
      <c r="AA1073" s="49"/>
      <c r="AB1073" s="49"/>
      <c r="AC1073" s="49"/>
      <c r="AD1073" s="49"/>
      <c r="AE1073" s="95"/>
      <c r="AM1073" s="103"/>
      <c r="AT1073" s="10"/>
    </row>
    <row r="1074" spans="9:46" s="16" customFormat="1">
      <c r="I1074" s="47"/>
      <c r="P1074" s="48"/>
      <c r="Q1074" s="48"/>
      <c r="R1074" s="48"/>
      <c r="S1074" s="49"/>
      <c r="T1074" s="47"/>
      <c r="U1074" s="50"/>
      <c r="V1074" s="47"/>
      <c r="W1074" s="50"/>
      <c r="X1074" s="49"/>
      <c r="Y1074" s="49"/>
      <c r="Z1074" s="49"/>
      <c r="AA1074" s="49"/>
      <c r="AB1074" s="49"/>
      <c r="AC1074" s="49"/>
      <c r="AD1074" s="49"/>
      <c r="AE1074" s="95"/>
      <c r="AM1074" s="103"/>
      <c r="AT1074" s="10"/>
    </row>
    <row r="1075" spans="9:46" s="16" customFormat="1">
      <c r="I1075" s="47"/>
      <c r="P1075" s="48"/>
      <c r="Q1075" s="48"/>
      <c r="R1075" s="48"/>
      <c r="S1075" s="49"/>
      <c r="T1075" s="47"/>
      <c r="U1075" s="50"/>
      <c r="V1075" s="47"/>
      <c r="W1075" s="50"/>
      <c r="X1075" s="49"/>
      <c r="Y1075" s="49"/>
      <c r="Z1075" s="49"/>
      <c r="AA1075" s="49"/>
      <c r="AB1075" s="49"/>
      <c r="AC1075" s="49"/>
      <c r="AD1075" s="49"/>
      <c r="AE1075" s="95"/>
      <c r="AM1075" s="103"/>
      <c r="AT1075" s="10"/>
    </row>
    <row r="1076" spans="9:46" s="16" customFormat="1">
      <c r="I1076" s="47"/>
      <c r="P1076" s="48"/>
      <c r="Q1076" s="48"/>
      <c r="R1076" s="48"/>
      <c r="S1076" s="49"/>
      <c r="T1076" s="47"/>
      <c r="U1076" s="50"/>
      <c r="V1076" s="47"/>
      <c r="W1076" s="50"/>
      <c r="X1076" s="49"/>
      <c r="Y1076" s="49"/>
      <c r="Z1076" s="49"/>
      <c r="AA1076" s="49"/>
      <c r="AB1076" s="49"/>
      <c r="AC1076" s="49"/>
      <c r="AD1076" s="49"/>
      <c r="AE1076" s="95"/>
      <c r="AM1076" s="103"/>
      <c r="AT1076" s="10"/>
    </row>
    <row r="1077" spans="9:46" s="16" customFormat="1">
      <c r="I1077" s="47"/>
      <c r="P1077" s="48"/>
      <c r="Q1077" s="48"/>
      <c r="R1077" s="48"/>
      <c r="S1077" s="49"/>
      <c r="T1077" s="47"/>
      <c r="U1077" s="50"/>
      <c r="V1077" s="47"/>
      <c r="W1077" s="50"/>
      <c r="X1077" s="49"/>
      <c r="Y1077" s="49"/>
      <c r="Z1077" s="49"/>
      <c r="AA1077" s="49"/>
      <c r="AB1077" s="49"/>
      <c r="AC1077" s="49"/>
      <c r="AD1077" s="49"/>
      <c r="AE1077" s="95"/>
      <c r="AM1077" s="103"/>
      <c r="AT1077" s="10"/>
    </row>
    <row r="1078" spans="9:46" s="16" customFormat="1">
      <c r="I1078" s="47"/>
      <c r="P1078" s="48"/>
      <c r="Q1078" s="48"/>
      <c r="R1078" s="48"/>
      <c r="S1078" s="49"/>
      <c r="T1078" s="47"/>
      <c r="U1078" s="50"/>
      <c r="V1078" s="47"/>
      <c r="W1078" s="50"/>
      <c r="X1078" s="49"/>
      <c r="Y1078" s="49"/>
      <c r="Z1078" s="49"/>
      <c r="AA1078" s="49"/>
      <c r="AB1078" s="49"/>
      <c r="AC1078" s="49"/>
      <c r="AD1078" s="49"/>
      <c r="AE1078" s="95"/>
      <c r="AM1078" s="103"/>
      <c r="AT1078" s="10"/>
    </row>
    <row r="1079" spans="9:46" s="16" customFormat="1">
      <c r="I1079" s="47"/>
      <c r="P1079" s="48"/>
      <c r="Q1079" s="48"/>
      <c r="R1079" s="48"/>
      <c r="S1079" s="49"/>
      <c r="T1079" s="47"/>
      <c r="U1079" s="50"/>
      <c r="V1079" s="47"/>
      <c r="W1079" s="50"/>
      <c r="X1079" s="49"/>
      <c r="Y1079" s="49"/>
      <c r="Z1079" s="49"/>
      <c r="AA1079" s="49"/>
      <c r="AB1079" s="49"/>
      <c r="AC1079" s="49"/>
      <c r="AD1079" s="49"/>
      <c r="AE1079" s="95"/>
      <c r="AM1079" s="103"/>
      <c r="AT1079" s="10"/>
    </row>
    <row r="1080" spans="9:46" s="16" customFormat="1">
      <c r="I1080" s="47"/>
      <c r="P1080" s="48"/>
      <c r="Q1080" s="48"/>
      <c r="R1080" s="48"/>
      <c r="S1080" s="49"/>
      <c r="T1080" s="47"/>
      <c r="U1080" s="50"/>
      <c r="V1080" s="47"/>
      <c r="W1080" s="50"/>
      <c r="X1080" s="49"/>
      <c r="Y1080" s="49"/>
      <c r="Z1080" s="49"/>
      <c r="AA1080" s="49"/>
      <c r="AB1080" s="49"/>
      <c r="AC1080" s="49"/>
      <c r="AD1080" s="49"/>
      <c r="AE1080" s="95"/>
      <c r="AM1080" s="103"/>
      <c r="AT1080" s="10"/>
    </row>
    <row r="1081" spans="9:46" s="16" customFormat="1">
      <c r="I1081" s="47"/>
      <c r="P1081" s="48"/>
      <c r="Q1081" s="48"/>
      <c r="R1081" s="48"/>
      <c r="S1081" s="49"/>
      <c r="T1081" s="47"/>
      <c r="U1081" s="50"/>
      <c r="V1081" s="47"/>
      <c r="W1081" s="50"/>
      <c r="X1081" s="49"/>
      <c r="Y1081" s="49"/>
      <c r="Z1081" s="49"/>
      <c r="AA1081" s="49"/>
      <c r="AB1081" s="49"/>
      <c r="AC1081" s="49"/>
      <c r="AD1081" s="49"/>
      <c r="AE1081" s="95"/>
      <c r="AM1081" s="103"/>
      <c r="AT1081" s="10"/>
    </row>
    <row r="1082" spans="9:46" s="16" customFormat="1">
      <c r="I1082" s="47"/>
      <c r="P1082" s="48"/>
      <c r="Q1082" s="48"/>
      <c r="R1082" s="48"/>
      <c r="S1082" s="49"/>
      <c r="T1082" s="47"/>
      <c r="U1082" s="50"/>
      <c r="V1082" s="47"/>
      <c r="W1082" s="50"/>
      <c r="X1082" s="49"/>
      <c r="Y1082" s="49"/>
      <c r="Z1082" s="49"/>
      <c r="AA1082" s="49"/>
      <c r="AB1082" s="49"/>
      <c r="AC1082" s="49"/>
      <c r="AD1082" s="49"/>
      <c r="AE1082" s="95"/>
      <c r="AM1082" s="103"/>
      <c r="AT1082" s="10"/>
    </row>
    <row r="1083" spans="9:46" s="16" customFormat="1">
      <c r="I1083" s="47"/>
      <c r="P1083" s="48"/>
      <c r="Q1083" s="48"/>
      <c r="R1083" s="48"/>
      <c r="S1083" s="49"/>
      <c r="T1083" s="47"/>
      <c r="U1083" s="50"/>
      <c r="V1083" s="47"/>
      <c r="W1083" s="50"/>
      <c r="X1083" s="49"/>
      <c r="Y1083" s="49"/>
      <c r="Z1083" s="49"/>
      <c r="AA1083" s="49"/>
      <c r="AB1083" s="49"/>
      <c r="AC1083" s="49"/>
      <c r="AD1083" s="49"/>
      <c r="AE1083" s="95"/>
      <c r="AM1083" s="103"/>
      <c r="AT1083" s="10"/>
    </row>
    <row r="1084" spans="9:46" s="16" customFormat="1">
      <c r="I1084" s="47"/>
      <c r="P1084" s="48"/>
      <c r="Q1084" s="48"/>
      <c r="R1084" s="48"/>
      <c r="S1084" s="49"/>
      <c r="T1084" s="47"/>
      <c r="U1084" s="50"/>
      <c r="V1084" s="47"/>
      <c r="W1084" s="50"/>
      <c r="X1084" s="49"/>
      <c r="Y1084" s="49"/>
      <c r="Z1084" s="49"/>
      <c r="AA1084" s="49"/>
      <c r="AB1084" s="49"/>
      <c r="AC1084" s="49"/>
      <c r="AD1084" s="49"/>
      <c r="AE1084" s="95"/>
      <c r="AM1084" s="103"/>
      <c r="AT1084" s="10"/>
    </row>
    <row r="1085" spans="9:46" s="16" customFormat="1">
      <c r="I1085" s="47"/>
      <c r="P1085" s="48"/>
      <c r="Q1085" s="48"/>
      <c r="R1085" s="48"/>
      <c r="S1085" s="49"/>
      <c r="T1085" s="47"/>
      <c r="U1085" s="50"/>
      <c r="V1085" s="47"/>
      <c r="W1085" s="50"/>
      <c r="X1085" s="49"/>
      <c r="Y1085" s="49"/>
      <c r="Z1085" s="49"/>
      <c r="AA1085" s="49"/>
      <c r="AB1085" s="49"/>
      <c r="AC1085" s="49"/>
      <c r="AD1085" s="49"/>
      <c r="AE1085" s="95"/>
      <c r="AM1085" s="103"/>
      <c r="AT1085" s="10"/>
    </row>
    <row r="1086" spans="9:46" s="16" customFormat="1">
      <c r="I1086" s="47"/>
      <c r="P1086" s="48"/>
      <c r="Q1086" s="48"/>
      <c r="R1086" s="48"/>
      <c r="S1086" s="49"/>
      <c r="T1086" s="47"/>
      <c r="U1086" s="50"/>
      <c r="V1086" s="47"/>
      <c r="W1086" s="50"/>
      <c r="X1086" s="49"/>
      <c r="Y1086" s="49"/>
      <c r="Z1086" s="49"/>
      <c r="AA1086" s="49"/>
      <c r="AB1086" s="49"/>
      <c r="AC1086" s="49"/>
      <c r="AD1086" s="49"/>
      <c r="AE1086" s="95"/>
      <c r="AM1086" s="103"/>
      <c r="AT1086" s="10"/>
    </row>
    <row r="1087" spans="9:46" s="16" customFormat="1">
      <c r="I1087" s="47"/>
      <c r="P1087" s="48"/>
      <c r="Q1087" s="48"/>
      <c r="R1087" s="48"/>
      <c r="S1087" s="49"/>
      <c r="T1087" s="47"/>
      <c r="U1087" s="50"/>
      <c r="V1087" s="47"/>
      <c r="W1087" s="50"/>
      <c r="X1087" s="49"/>
      <c r="Y1087" s="49"/>
      <c r="Z1087" s="49"/>
      <c r="AA1087" s="49"/>
      <c r="AB1087" s="49"/>
      <c r="AC1087" s="49"/>
      <c r="AD1087" s="49"/>
      <c r="AE1087" s="95"/>
      <c r="AM1087" s="103"/>
      <c r="AT1087" s="10"/>
    </row>
    <row r="1088" spans="9:46" s="16" customFormat="1">
      <c r="I1088" s="47"/>
      <c r="P1088" s="48"/>
      <c r="Q1088" s="48"/>
      <c r="R1088" s="48"/>
      <c r="S1088" s="49"/>
      <c r="T1088" s="47"/>
      <c r="U1088" s="50"/>
      <c r="V1088" s="47"/>
      <c r="W1088" s="50"/>
      <c r="X1088" s="49"/>
      <c r="Y1088" s="49"/>
      <c r="Z1088" s="49"/>
      <c r="AA1088" s="49"/>
      <c r="AB1088" s="49"/>
      <c r="AC1088" s="49"/>
      <c r="AD1088" s="49"/>
      <c r="AE1088" s="95"/>
      <c r="AM1088" s="103"/>
      <c r="AT1088" s="10"/>
    </row>
    <row r="1089" spans="9:46" s="16" customFormat="1">
      <c r="I1089" s="47"/>
      <c r="P1089" s="48"/>
      <c r="Q1089" s="48"/>
      <c r="R1089" s="48"/>
      <c r="S1089" s="49"/>
      <c r="T1089" s="47"/>
      <c r="U1089" s="50"/>
      <c r="V1089" s="47"/>
      <c r="W1089" s="50"/>
      <c r="X1089" s="49"/>
      <c r="Y1089" s="49"/>
      <c r="Z1089" s="49"/>
      <c r="AA1089" s="49"/>
      <c r="AB1089" s="49"/>
      <c r="AC1089" s="49"/>
      <c r="AD1089" s="49"/>
      <c r="AE1089" s="95"/>
      <c r="AM1089" s="103"/>
      <c r="AT1089" s="10"/>
    </row>
    <row r="1090" spans="9:46" s="16" customFormat="1">
      <c r="I1090" s="47"/>
      <c r="P1090" s="48"/>
      <c r="Q1090" s="48"/>
      <c r="R1090" s="48"/>
      <c r="S1090" s="49"/>
      <c r="T1090" s="47"/>
      <c r="U1090" s="50"/>
      <c r="V1090" s="47"/>
      <c r="W1090" s="50"/>
      <c r="X1090" s="49"/>
      <c r="Y1090" s="49"/>
      <c r="Z1090" s="49"/>
      <c r="AA1090" s="49"/>
      <c r="AB1090" s="49"/>
      <c r="AC1090" s="49"/>
      <c r="AD1090" s="49"/>
      <c r="AE1090" s="95"/>
      <c r="AM1090" s="103"/>
      <c r="AT1090" s="10"/>
    </row>
    <row r="1091" spans="9:46" s="16" customFormat="1">
      <c r="I1091" s="47"/>
      <c r="P1091" s="48"/>
      <c r="Q1091" s="48"/>
      <c r="R1091" s="48"/>
      <c r="S1091" s="49"/>
      <c r="T1091" s="47"/>
      <c r="U1091" s="50"/>
      <c r="V1091" s="47"/>
      <c r="W1091" s="50"/>
      <c r="X1091" s="49"/>
      <c r="Y1091" s="49"/>
      <c r="Z1091" s="49"/>
      <c r="AA1091" s="49"/>
      <c r="AB1091" s="49"/>
      <c r="AC1091" s="49"/>
      <c r="AD1091" s="49"/>
      <c r="AE1091" s="95"/>
      <c r="AM1091" s="103"/>
      <c r="AT1091" s="10"/>
    </row>
    <row r="1092" spans="9:46" s="16" customFormat="1">
      <c r="I1092" s="47"/>
      <c r="P1092" s="48"/>
      <c r="Q1092" s="48"/>
      <c r="R1092" s="48"/>
      <c r="S1092" s="49"/>
      <c r="T1092" s="47"/>
      <c r="U1092" s="50"/>
      <c r="V1092" s="47"/>
      <c r="W1092" s="50"/>
      <c r="X1092" s="49"/>
      <c r="Y1092" s="49"/>
      <c r="Z1092" s="49"/>
      <c r="AA1092" s="49"/>
      <c r="AB1092" s="49"/>
      <c r="AC1092" s="49"/>
      <c r="AD1092" s="49"/>
      <c r="AE1092" s="95"/>
      <c r="AM1092" s="103"/>
      <c r="AT1092" s="10"/>
    </row>
    <row r="1093" spans="9:46" s="16" customFormat="1">
      <c r="I1093" s="47"/>
      <c r="P1093" s="48"/>
      <c r="Q1093" s="48"/>
      <c r="R1093" s="48"/>
      <c r="S1093" s="49"/>
      <c r="T1093" s="47"/>
      <c r="U1093" s="50"/>
      <c r="V1093" s="47"/>
      <c r="W1093" s="50"/>
      <c r="X1093" s="49"/>
      <c r="Y1093" s="49"/>
      <c r="Z1093" s="49"/>
      <c r="AA1093" s="49"/>
      <c r="AB1093" s="49"/>
      <c r="AC1093" s="49"/>
      <c r="AD1093" s="49"/>
      <c r="AE1093" s="95"/>
      <c r="AM1093" s="103"/>
      <c r="AT1093" s="10"/>
    </row>
    <row r="1094" spans="9:46" s="16" customFormat="1">
      <c r="I1094" s="47"/>
      <c r="P1094" s="48"/>
      <c r="Q1094" s="48"/>
      <c r="R1094" s="48"/>
      <c r="S1094" s="49"/>
      <c r="T1094" s="47"/>
      <c r="U1094" s="50"/>
      <c r="V1094" s="47"/>
      <c r="W1094" s="50"/>
      <c r="X1094" s="49"/>
      <c r="Y1094" s="49"/>
      <c r="Z1094" s="49"/>
      <c r="AA1094" s="49"/>
      <c r="AB1094" s="49"/>
      <c r="AC1094" s="49"/>
      <c r="AD1094" s="49"/>
      <c r="AE1094" s="95"/>
      <c r="AM1094" s="103"/>
      <c r="AT1094" s="10"/>
    </row>
    <row r="1095" spans="9:46" s="16" customFormat="1">
      <c r="I1095" s="47"/>
      <c r="P1095" s="48"/>
      <c r="Q1095" s="48"/>
      <c r="R1095" s="48"/>
      <c r="S1095" s="49"/>
      <c r="T1095" s="47"/>
      <c r="U1095" s="50"/>
      <c r="V1095" s="47"/>
      <c r="W1095" s="50"/>
      <c r="X1095" s="49"/>
      <c r="Y1095" s="49"/>
      <c r="Z1095" s="49"/>
      <c r="AA1095" s="49"/>
      <c r="AB1095" s="49"/>
      <c r="AC1095" s="49"/>
      <c r="AD1095" s="49"/>
      <c r="AE1095" s="95"/>
      <c r="AM1095" s="103"/>
      <c r="AT1095" s="10"/>
    </row>
    <row r="1096" spans="9:46" s="16" customFormat="1">
      <c r="I1096" s="47"/>
      <c r="P1096" s="48"/>
      <c r="Q1096" s="48"/>
      <c r="R1096" s="48"/>
      <c r="S1096" s="49"/>
      <c r="T1096" s="47"/>
      <c r="U1096" s="50"/>
      <c r="V1096" s="47"/>
      <c r="W1096" s="50"/>
      <c r="X1096" s="49"/>
      <c r="Y1096" s="49"/>
      <c r="Z1096" s="49"/>
      <c r="AA1096" s="49"/>
      <c r="AB1096" s="49"/>
      <c r="AC1096" s="49"/>
      <c r="AD1096" s="49"/>
      <c r="AE1096" s="95"/>
      <c r="AM1096" s="103"/>
      <c r="AT1096" s="10"/>
    </row>
    <row r="1097" spans="9:46" s="16" customFormat="1">
      <c r="I1097" s="47"/>
      <c r="P1097" s="48"/>
      <c r="Q1097" s="48"/>
      <c r="R1097" s="48"/>
      <c r="S1097" s="49"/>
      <c r="T1097" s="47"/>
      <c r="U1097" s="50"/>
      <c r="V1097" s="47"/>
      <c r="W1097" s="50"/>
      <c r="X1097" s="49"/>
      <c r="Y1097" s="49"/>
      <c r="Z1097" s="49"/>
      <c r="AA1097" s="49"/>
      <c r="AB1097" s="49"/>
      <c r="AC1097" s="49"/>
      <c r="AD1097" s="49"/>
      <c r="AE1097" s="95"/>
      <c r="AM1097" s="103"/>
      <c r="AT1097" s="10"/>
    </row>
    <row r="1098" spans="9:46" s="16" customFormat="1">
      <c r="I1098" s="47"/>
      <c r="P1098" s="48"/>
      <c r="Q1098" s="48"/>
      <c r="R1098" s="48"/>
      <c r="S1098" s="49"/>
      <c r="T1098" s="47"/>
      <c r="U1098" s="50"/>
      <c r="V1098" s="47"/>
      <c r="W1098" s="50"/>
      <c r="X1098" s="49"/>
      <c r="Y1098" s="49"/>
      <c r="Z1098" s="49"/>
      <c r="AA1098" s="49"/>
      <c r="AB1098" s="49"/>
      <c r="AC1098" s="49"/>
      <c r="AD1098" s="49"/>
      <c r="AE1098" s="95"/>
      <c r="AM1098" s="103"/>
      <c r="AT1098" s="10"/>
    </row>
    <row r="1099" spans="9:46" s="16" customFormat="1">
      <c r="I1099" s="47"/>
      <c r="P1099" s="48"/>
      <c r="Q1099" s="48"/>
      <c r="R1099" s="48"/>
      <c r="S1099" s="49"/>
      <c r="T1099" s="47"/>
      <c r="U1099" s="50"/>
      <c r="V1099" s="47"/>
      <c r="W1099" s="50"/>
      <c r="X1099" s="49"/>
      <c r="Y1099" s="49"/>
      <c r="Z1099" s="49"/>
      <c r="AA1099" s="49"/>
      <c r="AB1099" s="49"/>
      <c r="AC1099" s="49"/>
      <c r="AD1099" s="49"/>
      <c r="AE1099" s="95"/>
      <c r="AM1099" s="103"/>
      <c r="AT1099" s="10"/>
    </row>
    <row r="1100" spans="9:46" s="16" customFormat="1">
      <c r="I1100" s="47"/>
      <c r="P1100" s="48"/>
      <c r="Q1100" s="48"/>
      <c r="R1100" s="48"/>
      <c r="S1100" s="49"/>
      <c r="T1100" s="47"/>
      <c r="U1100" s="50"/>
      <c r="V1100" s="47"/>
      <c r="W1100" s="50"/>
      <c r="X1100" s="49"/>
      <c r="Y1100" s="49"/>
      <c r="Z1100" s="49"/>
      <c r="AA1100" s="49"/>
      <c r="AB1100" s="49"/>
      <c r="AC1100" s="49"/>
      <c r="AD1100" s="49"/>
      <c r="AE1100" s="95"/>
      <c r="AM1100" s="103"/>
      <c r="AT1100" s="10"/>
    </row>
    <row r="1101" spans="9:46" s="16" customFormat="1">
      <c r="I1101" s="47"/>
      <c r="P1101" s="48"/>
      <c r="Q1101" s="48"/>
      <c r="R1101" s="48"/>
      <c r="S1101" s="49"/>
      <c r="T1101" s="47"/>
      <c r="U1101" s="50"/>
      <c r="V1101" s="47"/>
      <c r="W1101" s="50"/>
      <c r="X1101" s="49"/>
      <c r="Y1101" s="49"/>
      <c r="Z1101" s="49"/>
      <c r="AA1101" s="49"/>
      <c r="AB1101" s="49"/>
      <c r="AC1101" s="49"/>
      <c r="AD1101" s="49"/>
      <c r="AE1101" s="95"/>
      <c r="AM1101" s="103"/>
      <c r="AT1101" s="10"/>
    </row>
    <row r="1102" spans="9:46" s="16" customFormat="1">
      <c r="I1102" s="47"/>
      <c r="P1102" s="48"/>
      <c r="Q1102" s="48"/>
      <c r="R1102" s="48"/>
      <c r="S1102" s="49"/>
      <c r="T1102" s="47"/>
      <c r="U1102" s="50"/>
      <c r="V1102" s="47"/>
      <c r="W1102" s="50"/>
      <c r="X1102" s="49"/>
      <c r="Y1102" s="49"/>
      <c r="Z1102" s="49"/>
      <c r="AA1102" s="49"/>
      <c r="AB1102" s="49"/>
      <c r="AC1102" s="49"/>
      <c r="AD1102" s="49"/>
      <c r="AE1102" s="95"/>
      <c r="AM1102" s="103"/>
      <c r="AT1102" s="10"/>
    </row>
    <row r="1103" spans="9:46" s="16" customFormat="1">
      <c r="I1103" s="47"/>
      <c r="P1103" s="48"/>
      <c r="Q1103" s="48"/>
      <c r="R1103" s="48"/>
      <c r="S1103" s="49"/>
      <c r="T1103" s="47"/>
      <c r="U1103" s="50"/>
      <c r="V1103" s="47"/>
      <c r="W1103" s="50"/>
      <c r="X1103" s="49"/>
      <c r="Y1103" s="49"/>
      <c r="Z1103" s="49"/>
      <c r="AA1103" s="49"/>
      <c r="AB1103" s="49"/>
      <c r="AC1103" s="49"/>
      <c r="AD1103" s="49"/>
      <c r="AE1103" s="95"/>
      <c r="AM1103" s="103"/>
      <c r="AT1103" s="10"/>
    </row>
    <row r="1104" spans="9:46" s="16" customFormat="1">
      <c r="I1104" s="47"/>
      <c r="P1104" s="48"/>
      <c r="Q1104" s="48"/>
      <c r="R1104" s="48"/>
      <c r="S1104" s="49"/>
      <c r="T1104" s="47"/>
      <c r="U1104" s="50"/>
      <c r="V1104" s="47"/>
      <c r="W1104" s="50"/>
      <c r="X1104" s="49"/>
      <c r="Y1104" s="49"/>
      <c r="Z1104" s="49"/>
      <c r="AA1104" s="49"/>
      <c r="AB1104" s="49"/>
      <c r="AC1104" s="49"/>
      <c r="AD1104" s="49"/>
      <c r="AE1104" s="95"/>
      <c r="AM1104" s="103"/>
      <c r="AT1104" s="10"/>
    </row>
    <row r="1105" spans="9:46" s="16" customFormat="1">
      <c r="I1105" s="47"/>
      <c r="P1105" s="48"/>
      <c r="Q1105" s="48"/>
      <c r="R1105" s="48"/>
      <c r="S1105" s="49"/>
      <c r="T1105" s="47"/>
      <c r="U1105" s="50"/>
      <c r="V1105" s="47"/>
      <c r="W1105" s="50"/>
      <c r="X1105" s="49"/>
      <c r="Y1105" s="49"/>
      <c r="Z1105" s="49"/>
      <c r="AA1105" s="49"/>
      <c r="AB1105" s="49"/>
      <c r="AC1105" s="49"/>
      <c r="AD1105" s="49"/>
      <c r="AE1105" s="95"/>
      <c r="AM1105" s="103"/>
      <c r="AT1105" s="10"/>
    </row>
    <row r="1106" spans="9:46" s="16" customFormat="1">
      <c r="I1106" s="47"/>
      <c r="P1106" s="48"/>
      <c r="Q1106" s="48"/>
      <c r="R1106" s="48"/>
      <c r="S1106" s="49"/>
      <c r="T1106" s="47"/>
      <c r="U1106" s="50"/>
      <c r="V1106" s="47"/>
      <c r="W1106" s="50"/>
      <c r="X1106" s="49"/>
      <c r="Y1106" s="49"/>
      <c r="Z1106" s="49"/>
      <c r="AA1106" s="49"/>
      <c r="AB1106" s="49"/>
      <c r="AC1106" s="49"/>
      <c r="AD1106" s="49"/>
      <c r="AE1106" s="95"/>
      <c r="AM1106" s="103"/>
      <c r="AT1106" s="10"/>
    </row>
    <row r="1107" spans="9:46" s="16" customFormat="1">
      <c r="I1107" s="47"/>
      <c r="P1107" s="48"/>
      <c r="Q1107" s="48"/>
      <c r="R1107" s="48"/>
      <c r="S1107" s="49"/>
      <c r="T1107" s="47"/>
      <c r="U1107" s="50"/>
      <c r="V1107" s="47"/>
      <c r="W1107" s="50"/>
      <c r="X1107" s="49"/>
      <c r="Y1107" s="49"/>
      <c r="Z1107" s="49"/>
      <c r="AA1107" s="49"/>
      <c r="AB1107" s="49"/>
      <c r="AC1107" s="49"/>
      <c r="AD1107" s="49"/>
      <c r="AE1107" s="95"/>
      <c r="AM1107" s="103"/>
      <c r="AT1107" s="10"/>
    </row>
    <row r="1108" spans="9:46" s="16" customFormat="1">
      <c r="I1108" s="47"/>
      <c r="P1108" s="48"/>
      <c r="Q1108" s="48"/>
      <c r="R1108" s="48"/>
      <c r="S1108" s="49"/>
      <c r="T1108" s="47"/>
      <c r="U1108" s="50"/>
      <c r="V1108" s="47"/>
      <c r="W1108" s="50"/>
      <c r="X1108" s="49"/>
      <c r="Y1108" s="49"/>
      <c r="Z1108" s="49"/>
      <c r="AA1108" s="49"/>
      <c r="AB1108" s="49"/>
      <c r="AC1108" s="49"/>
      <c r="AD1108" s="49"/>
      <c r="AE1108" s="95"/>
      <c r="AM1108" s="103"/>
      <c r="AT1108" s="10"/>
    </row>
    <row r="1109" spans="9:46" s="16" customFormat="1">
      <c r="I1109" s="47"/>
      <c r="P1109" s="48"/>
      <c r="Q1109" s="48"/>
      <c r="R1109" s="48"/>
      <c r="S1109" s="49"/>
      <c r="T1109" s="47"/>
      <c r="U1109" s="50"/>
      <c r="V1109" s="47"/>
      <c r="W1109" s="50"/>
      <c r="X1109" s="49"/>
      <c r="Y1109" s="49"/>
      <c r="Z1109" s="49"/>
      <c r="AA1109" s="49"/>
      <c r="AB1109" s="49"/>
      <c r="AC1109" s="49"/>
      <c r="AD1109" s="49"/>
      <c r="AE1109" s="95"/>
      <c r="AM1109" s="103"/>
      <c r="AT1109" s="10"/>
    </row>
    <row r="1110" spans="9:46" s="16" customFormat="1">
      <c r="I1110" s="47"/>
      <c r="P1110" s="48"/>
      <c r="Q1110" s="48"/>
      <c r="R1110" s="48"/>
      <c r="S1110" s="49"/>
      <c r="T1110" s="47"/>
      <c r="U1110" s="50"/>
      <c r="V1110" s="47"/>
      <c r="W1110" s="50"/>
      <c r="X1110" s="49"/>
      <c r="Y1110" s="49"/>
      <c r="Z1110" s="49"/>
      <c r="AA1110" s="49"/>
      <c r="AB1110" s="49"/>
      <c r="AC1110" s="49"/>
      <c r="AD1110" s="49"/>
      <c r="AE1110" s="95"/>
      <c r="AM1110" s="103"/>
      <c r="AT1110" s="10"/>
    </row>
    <row r="1111" spans="9:46" s="16" customFormat="1">
      <c r="I1111" s="47"/>
      <c r="P1111" s="48"/>
      <c r="Q1111" s="48"/>
      <c r="R1111" s="48"/>
      <c r="S1111" s="49"/>
      <c r="T1111" s="47"/>
      <c r="U1111" s="50"/>
      <c r="V1111" s="47"/>
      <c r="W1111" s="50"/>
      <c r="X1111" s="49"/>
      <c r="Y1111" s="49"/>
      <c r="Z1111" s="49"/>
      <c r="AA1111" s="49"/>
      <c r="AB1111" s="49"/>
      <c r="AC1111" s="49"/>
      <c r="AD1111" s="49"/>
      <c r="AE1111" s="95"/>
      <c r="AM1111" s="103"/>
      <c r="AT1111" s="10"/>
    </row>
    <row r="1112" spans="9:46" s="16" customFormat="1">
      <c r="I1112" s="47"/>
      <c r="P1112" s="48"/>
      <c r="Q1112" s="48"/>
      <c r="R1112" s="48"/>
      <c r="S1112" s="49"/>
      <c r="T1112" s="47"/>
      <c r="U1112" s="50"/>
      <c r="V1112" s="47"/>
      <c r="W1112" s="50"/>
      <c r="X1112" s="49"/>
      <c r="Y1112" s="49"/>
      <c r="Z1112" s="49"/>
      <c r="AA1112" s="49"/>
      <c r="AB1112" s="49"/>
      <c r="AC1112" s="49"/>
      <c r="AD1112" s="49"/>
      <c r="AE1112" s="95"/>
      <c r="AM1112" s="103"/>
      <c r="AT1112" s="10"/>
    </row>
    <row r="1113" spans="9:46" s="16" customFormat="1">
      <c r="I1113" s="47"/>
      <c r="P1113" s="48"/>
      <c r="Q1113" s="48"/>
      <c r="R1113" s="48"/>
      <c r="S1113" s="49"/>
      <c r="T1113" s="47"/>
      <c r="U1113" s="50"/>
      <c r="V1113" s="47"/>
      <c r="W1113" s="50"/>
      <c r="X1113" s="49"/>
      <c r="Y1113" s="49"/>
      <c r="Z1113" s="49"/>
      <c r="AA1113" s="49"/>
      <c r="AB1113" s="49"/>
      <c r="AC1113" s="49"/>
      <c r="AD1113" s="49"/>
      <c r="AE1113" s="95"/>
      <c r="AM1113" s="103"/>
      <c r="AT1113" s="10"/>
    </row>
    <row r="1114" spans="9:46" s="16" customFormat="1">
      <c r="I1114" s="47"/>
      <c r="P1114" s="48"/>
      <c r="Q1114" s="48"/>
      <c r="R1114" s="48"/>
      <c r="S1114" s="49"/>
      <c r="T1114" s="47"/>
      <c r="U1114" s="50"/>
      <c r="V1114" s="47"/>
      <c r="W1114" s="50"/>
      <c r="X1114" s="49"/>
      <c r="Y1114" s="49"/>
      <c r="Z1114" s="49"/>
      <c r="AA1114" s="49"/>
      <c r="AB1114" s="49"/>
      <c r="AC1114" s="49"/>
      <c r="AD1114" s="49"/>
      <c r="AE1114" s="95"/>
      <c r="AM1114" s="103"/>
      <c r="AT1114" s="10"/>
    </row>
    <row r="1115" spans="9:46" s="16" customFormat="1">
      <c r="I1115" s="47"/>
      <c r="P1115" s="48"/>
      <c r="Q1115" s="48"/>
      <c r="R1115" s="48"/>
      <c r="S1115" s="49"/>
      <c r="T1115" s="47"/>
      <c r="U1115" s="50"/>
      <c r="V1115" s="47"/>
      <c r="W1115" s="50"/>
      <c r="X1115" s="49"/>
      <c r="Y1115" s="49"/>
      <c r="Z1115" s="49"/>
      <c r="AA1115" s="49"/>
      <c r="AB1115" s="49"/>
      <c r="AC1115" s="49"/>
      <c r="AD1115" s="49"/>
      <c r="AE1115" s="95"/>
      <c r="AM1115" s="103"/>
      <c r="AT1115" s="10"/>
    </row>
    <row r="1116" spans="9:46" s="16" customFormat="1">
      <c r="I1116" s="47"/>
      <c r="P1116" s="48"/>
      <c r="Q1116" s="48"/>
      <c r="R1116" s="48"/>
      <c r="S1116" s="49"/>
      <c r="T1116" s="47"/>
      <c r="U1116" s="50"/>
      <c r="V1116" s="47"/>
      <c r="W1116" s="50"/>
      <c r="X1116" s="49"/>
      <c r="Y1116" s="49"/>
      <c r="Z1116" s="49"/>
      <c r="AA1116" s="49"/>
      <c r="AB1116" s="49"/>
      <c r="AC1116" s="49"/>
      <c r="AD1116" s="49"/>
      <c r="AE1116" s="95"/>
      <c r="AM1116" s="103"/>
      <c r="AT1116" s="10"/>
    </row>
    <row r="1117" spans="9:46" s="16" customFormat="1">
      <c r="I1117" s="47"/>
      <c r="P1117" s="48"/>
      <c r="Q1117" s="48"/>
      <c r="R1117" s="48"/>
      <c r="S1117" s="49"/>
      <c r="T1117" s="47"/>
      <c r="U1117" s="50"/>
      <c r="V1117" s="47"/>
      <c r="W1117" s="50"/>
      <c r="X1117" s="49"/>
      <c r="Y1117" s="49"/>
      <c r="Z1117" s="49"/>
      <c r="AA1117" s="49"/>
      <c r="AB1117" s="49"/>
      <c r="AC1117" s="49"/>
      <c r="AD1117" s="49"/>
      <c r="AE1117" s="95"/>
      <c r="AM1117" s="103"/>
      <c r="AT1117" s="10"/>
    </row>
    <row r="1118" spans="9:46" s="16" customFormat="1">
      <c r="I1118" s="47"/>
      <c r="P1118" s="48"/>
      <c r="Q1118" s="48"/>
      <c r="R1118" s="48"/>
      <c r="S1118" s="49"/>
      <c r="T1118" s="47"/>
      <c r="U1118" s="50"/>
      <c r="V1118" s="47"/>
      <c r="W1118" s="50"/>
      <c r="X1118" s="49"/>
      <c r="Y1118" s="49"/>
      <c r="Z1118" s="49"/>
      <c r="AA1118" s="49"/>
      <c r="AB1118" s="49"/>
      <c r="AC1118" s="49"/>
      <c r="AD1118" s="49"/>
      <c r="AE1118" s="95"/>
      <c r="AM1118" s="103"/>
      <c r="AT1118" s="10"/>
    </row>
    <row r="1119" spans="9:46" s="16" customFormat="1">
      <c r="I1119" s="47"/>
      <c r="P1119" s="48"/>
      <c r="Q1119" s="48"/>
      <c r="R1119" s="48"/>
      <c r="S1119" s="49"/>
      <c r="T1119" s="47"/>
      <c r="U1119" s="50"/>
      <c r="V1119" s="47"/>
      <c r="W1119" s="50"/>
      <c r="X1119" s="49"/>
      <c r="Y1119" s="49"/>
      <c r="Z1119" s="49"/>
      <c r="AA1119" s="49"/>
      <c r="AB1119" s="49"/>
      <c r="AC1119" s="49"/>
      <c r="AD1119" s="49"/>
      <c r="AE1119" s="95"/>
      <c r="AM1119" s="103"/>
      <c r="AT1119" s="10"/>
    </row>
    <row r="1120" spans="9:46" s="16" customFormat="1">
      <c r="I1120" s="47"/>
      <c r="P1120" s="48"/>
      <c r="Q1120" s="48"/>
      <c r="R1120" s="48"/>
      <c r="S1120" s="49"/>
      <c r="T1120" s="47"/>
      <c r="U1120" s="50"/>
      <c r="V1120" s="47"/>
      <c r="W1120" s="50"/>
      <c r="X1120" s="49"/>
      <c r="Y1120" s="49"/>
      <c r="Z1120" s="49"/>
      <c r="AA1120" s="49"/>
      <c r="AB1120" s="49"/>
      <c r="AC1120" s="49"/>
      <c r="AD1120" s="49"/>
      <c r="AE1120" s="95"/>
      <c r="AM1120" s="103"/>
      <c r="AT1120" s="10"/>
    </row>
    <row r="1121" spans="9:46" s="16" customFormat="1">
      <c r="I1121" s="47"/>
      <c r="P1121" s="48"/>
      <c r="Q1121" s="48"/>
      <c r="R1121" s="48"/>
      <c r="S1121" s="49"/>
      <c r="T1121" s="47"/>
      <c r="U1121" s="50"/>
      <c r="V1121" s="47"/>
      <c r="W1121" s="50"/>
      <c r="X1121" s="49"/>
      <c r="Y1121" s="49"/>
      <c r="Z1121" s="49"/>
      <c r="AA1121" s="49"/>
      <c r="AB1121" s="49"/>
      <c r="AC1121" s="49"/>
      <c r="AD1121" s="49"/>
      <c r="AE1121" s="95"/>
      <c r="AM1121" s="103"/>
      <c r="AT1121" s="10"/>
    </row>
    <row r="1122" spans="9:46" s="16" customFormat="1">
      <c r="I1122" s="47"/>
      <c r="P1122" s="48"/>
      <c r="Q1122" s="48"/>
      <c r="R1122" s="48"/>
      <c r="S1122" s="49"/>
      <c r="T1122" s="47"/>
      <c r="U1122" s="50"/>
      <c r="V1122" s="47"/>
      <c r="W1122" s="50"/>
      <c r="X1122" s="49"/>
      <c r="Y1122" s="49"/>
      <c r="Z1122" s="49"/>
      <c r="AA1122" s="49"/>
      <c r="AB1122" s="49"/>
      <c r="AC1122" s="49"/>
      <c r="AD1122" s="49"/>
      <c r="AE1122" s="95"/>
      <c r="AM1122" s="103"/>
      <c r="AT1122" s="10"/>
    </row>
    <row r="1123" spans="9:46" s="16" customFormat="1">
      <c r="I1123" s="47"/>
      <c r="P1123" s="48"/>
      <c r="Q1123" s="48"/>
      <c r="R1123" s="48"/>
      <c r="S1123" s="49"/>
      <c r="T1123" s="47"/>
      <c r="U1123" s="50"/>
      <c r="V1123" s="47"/>
      <c r="W1123" s="50"/>
      <c r="X1123" s="49"/>
      <c r="Y1123" s="49"/>
      <c r="Z1123" s="49"/>
      <c r="AA1123" s="49"/>
      <c r="AB1123" s="49"/>
      <c r="AC1123" s="49"/>
      <c r="AD1123" s="49"/>
      <c r="AE1123" s="95"/>
      <c r="AM1123" s="103"/>
      <c r="AT1123" s="10"/>
    </row>
    <row r="1124" spans="9:46" s="16" customFormat="1">
      <c r="I1124" s="47"/>
      <c r="P1124" s="48"/>
      <c r="Q1124" s="48"/>
      <c r="R1124" s="48"/>
      <c r="S1124" s="49"/>
      <c r="T1124" s="47"/>
      <c r="U1124" s="50"/>
      <c r="V1124" s="47"/>
      <c r="W1124" s="50"/>
      <c r="X1124" s="49"/>
      <c r="Y1124" s="49"/>
      <c r="Z1124" s="49"/>
      <c r="AA1124" s="49"/>
      <c r="AB1124" s="49"/>
      <c r="AC1124" s="49"/>
      <c r="AD1124" s="49"/>
      <c r="AE1124" s="95"/>
      <c r="AM1124" s="103"/>
      <c r="AT1124" s="10"/>
    </row>
    <row r="1125" spans="9:46" s="16" customFormat="1">
      <c r="I1125" s="47"/>
      <c r="P1125" s="48"/>
      <c r="Q1125" s="48"/>
      <c r="R1125" s="48"/>
      <c r="S1125" s="49"/>
      <c r="T1125" s="47"/>
      <c r="U1125" s="50"/>
      <c r="V1125" s="47"/>
      <c r="W1125" s="50"/>
      <c r="X1125" s="49"/>
      <c r="Y1125" s="49"/>
      <c r="Z1125" s="49"/>
      <c r="AA1125" s="49"/>
      <c r="AB1125" s="49"/>
      <c r="AC1125" s="49"/>
      <c r="AD1125" s="49"/>
      <c r="AE1125" s="95"/>
      <c r="AM1125" s="103"/>
      <c r="AT1125" s="10"/>
    </row>
    <row r="1126" spans="9:46" s="16" customFormat="1">
      <c r="I1126" s="47"/>
      <c r="P1126" s="48"/>
      <c r="Q1126" s="48"/>
      <c r="R1126" s="48"/>
      <c r="S1126" s="49"/>
      <c r="T1126" s="47"/>
      <c r="U1126" s="50"/>
      <c r="V1126" s="47"/>
      <c r="W1126" s="50"/>
      <c r="X1126" s="49"/>
      <c r="Y1126" s="49"/>
      <c r="Z1126" s="49"/>
      <c r="AA1126" s="49"/>
      <c r="AB1126" s="49"/>
      <c r="AC1126" s="49"/>
      <c r="AD1126" s="49"/>
      <c r="AE1126" s="95"/>
      <c r="AM1126" s="103"/>
      <c r="AT1126" s="10"/>
    </row>
    <row r="1127" spans="9:46" s="16" customFormat="1">
      <c r="I1127" s="47"/>
      <c r="P1127" s="48"/>
      <c r="Q1127" s="48"/>
      <c r="R1127" s="48"/>
      <c r="S1127" s="49"/>
      <c r="T1127" s="47"/>
      <c r="U1127" s="50"/>
      <c r="V1127" s="47"/>
      <c r="W1127" s="50"/>
      <c r="X1127" s="49"/>
      <c r="Y1127" s="49"/>
      <c r="Z1127" s="49"/>
      <c r="AA1127" s="49"/>
      <c r="AB1127" s="49"/>
      <c r="AC1127" s="49"/>
      <c r="AD1127" s="49"/>
      <c r="AE1127" s="95"/>
      <c r="AM1127" s="103"/>
      <c r="AT1127" s="10"/>
    </row>
    <row r="1128" spans="9:46" s="16" customFormat="1">
      <c r="I1128" s="47"/>
      <c r="P1128" s="48"/>
      <c r="Q1128" s="48"/>
      <c r="R1128" s="48"/>
      <c r="S1128" s="49"/>
      <c r="T1128" s="47"/>
      <c r="U1128" s="50"/>
      <c r="V1128" s="47"/>
      <c r="W1128" s="50"/>
      <c r="X1128" s="49"/>
      <c r="Y1128" s="49"/>
      <c r="Z1128" s="49"/>
      <c r="AA1128" s="49"/>
      <c r="AB1128" s="49"/>
      <c r="AC1128" s="49"/>
      <c r="AD1128" s="49"/>
      <c r="AE1128" s="95"/>
      <c r="AM1128" s="103"/>
      <c r="AT1128" s="10"/>
    </row>
    <row r="1129" spans="9:46" s="16" customFormat="1">
      <c r="I1129" s="47"/>
      <c r="P1129" s="48"/>
      <c r="Q1129" s="48"/>
      <c r="R1129" s="48"/>
      <c r="S1129" s="49"/>
      <c r="T1129" s="47"/>
      <c r="U1129" s="50"/>
      <c r="V1129" s="47"/>
      <c r="W1129" s="50"/>
      <c r="X1129" s="49"/>
      <c r="Y1129" s="49"/>
      <c r="Z1129" s="49"/>
      <c r="AA1129" s="49"/>
      <c r="AB1129" s="49"/>
      <c r="AC1129" s="49"/>
      <c r="AD1129" s="49"/>
      <c r="AE1129" s="95"/>
      <c r="AM1129" s="103"/>
      <c r="AT1129" s="10"/>
    </row>
    <row r="1130" spans="9:46" s="16" customFormat="1">
      <c r="I1130" s="47"/>
      <c r="P1130" s="48"/>
      <c r="Q1130" s="48"/>
      <c r="R1130" s="48"/>
      <c r="S1130" s="49"/>
      <c r="T1130" s="47"/>
      <c r="U1130" s="50"/>
      <c r="V1130" s="47"/>
      <c r="W1130" s="50"/>
      <c r="X1130" s="49"/>
      <c r="Y1130" s="49"/>
      <c r="Z1130" s="49"/>
      <c r="AA1130" s="49"/>
      <c r="AB1130" s="49"/>
      <c r="AC1130" s="49"/>
      <c r="AD1130" s="49"/>
      <c r="AE1130" s="95"/>
      <c r="AM1130" s="103"/>
      <c r="AT1130" s="10"/>
    </row>
    <row r="1131" spans="9:46" s="16" customFormat="1">
      <c r="I1131" s="47"/>
      <c r="P1131" s="48"/>
      <c r="Q1131" s="48"/>
      <c r="R1131" s="48"/>
      <c r="S1131" s="49"/>
      <c r="T1131" s="47"/>
      <c r="U1131" s="50"/>
      <c r="V1131" s="47"/>
      <c r="W1131" s="50"/>
      <c r="X1131" s="49"/>
      <c r="Y1131" s="49"/>
      <c r="Z1131" s="49"/>
      <c r="AA1131" s="49"/>
      <c r="AB1131" s="49"/>
      <c r="AC1131" s="49"/>
      <c r="AD1131" s="49"/>
      <c r="AE1131" s="95"/>
      <c r="AM1131" s="103"/>
      <c r="AT1131" s="10"/>
    </row>
    <row r="1132" spans="9:46" s="16" customFormat="1">
      <c r="I1132" s="47"/>
      <c r="P1132" s="48"/>
      <c r="Q1132" s="48"/>
      <c r="R1132" s="48"/>
      <c r="S1132" s="49"/>
      <c r="T1132" s="47"/>
      <c r="U1132" s="50"/>
      <c r="V1132" s="47"/>
      <c r="W1132" s="50"/>
      <c r="X1132" s="49"/>
      <c r="Y1132" s="49"/>
      <c r="Z1132" s="49"/>
      <c r="AA1132" s="49"/>
      <c r="AB1132" s="49"/>
      <c r="AC1132" s="49"/>
      <c r="AD1132" s="49"/>
      <c r="AE1132" s="95"/>
      <c r="AM1132" s="103"/>
      <c r="AT1132" s="10"/>
    </row>
    <row r="1133" spans="9:46" s="16" customFormat="1">
      <c r="I1133" s="47"/>
      <c r="P1133" s="48"/>
      <c r="Q1133" s="48"/>
      <c r="R1133" s="48"/>
      <c r="S1133" s="49"/>
      <c r="T1133" s="47"/>
      <c r="U1133" s="50"/>
      <c r="V1133" s="47"/>
      <c r="W1133" s="50"/>
      <c r="X1133" s="49"/>
      <c r="Y1133" s="49"/>
      <c r="Z1133" s="49"/>
      <c r="AA1133" s="49"/>
      <c r="AB1133" s="49"/>
      <c r="AC1133" s="49"/>
      <c r="AD1133" s="49"/>
      <c r="AE1133" s="95"/>
      <c r="AM1133" s="103"/>
      <c r="AT1133" s="10"/>
    </row>
    <row r="1134" spans="9:46" s="16" customFormat="1">
      <c r="I1134" s="47"/>
      <c r="P1134" s="48"/>
      <c r="Q1134" s="48"/>
      <c r="R1134" s="48"/>
      <c r="S1134" s="49"/>
      <c r="T1134" s="47"/>
      <c r="U1134" s="50"/>
      <c r="V1134" s="47"/>
      <c r="W1134" s="50"/>
      <c r="X1134" s="49"/>
      <c r="Y1134" s="49"/>
      <c r="Z1134" s="49"/>
      <c r="AA1134" s="49"/>
      <c r="AB1134" s="49"/>
      <c r="AC1134" s="49"/>
      <c r="AD1134" s="49"/>
      <c r="AE1134" s="95"/>
      <c r="AM1134" s="103"/>
      <c r="AT1134" s="10"/>
    </row>
    <row r="1135" spans="9:46" s="16" customFormat="1">
      <c r="I1135" s="47"/>
      <c r="P1135" s="48"/>
      <c r="Q1135" s="48"/>
      <c r="R1135" s="48"/>
      <c r="S1135" s="49"/>
      <c r="T1135" s="47"/>
      <c r="U1135" s="50"/>
      <c r="V1135" s="47"/>
      <c r="W1135" s="50"/>
      <c r="X1135" s="49"/>
      <c r="Y1135" s="49"/>
      <c r="Z1135" s="49"/>
      <c r="AA1135" s="49"/>
      <c r="AB1135" s="49"/>
      <c r="AC1135" s="49"/>
      <c r="AD1135" s="49"/>
      <c r="AE1135" s="95"/>
      <c r="AM1135" s="103"/>
      <c r="AT1135" s="10"/>
    </row>
    <row r="1136" spans="9:46" s="16" customFormat="1">
      <c r="I1136" s="47"/>
      <c r="P1136" s="48"/>
      <c r="Q1136" s="48"/>
      <c r="R1136" s="48"/>
      <c r="S1136" s="49"/>
      <c r="T1136" s="47"/>
      <c r="U1136" s="50"/>
      <c r="V1136" s="47"/>
      <c r="W1136" s="50"/>
      <c r="X1136" s="49"/>
      <c r="Y1136" s="49"/>
      <c r="Z1136" s="49"/>
      <c r="AA1136" s="49"/>
      <c r="AB1136" s="49"/>
      <c r="AC1136" s="49"/>
      <c r="AD1136" s="49"/>
      <c r="AE1136" s="95"/>
      <c r="AM1136" s="103"/>
      <c r="AT1136" s="10"/>
    </row>
    <row r="1137" spans="9:46" s="16" customFormat="1">
      <c r="I1137" s="47"/>
      <c r="P1137" s="48"/>
      <c r="Q1137" s="48"/>
      <c r="R1137" s="48"/>
      <c r="S1137" s="49"/>
      <c r="T1137" s="47"/>
      <c r="U1137" s="50"/>
      <c r="V1137" s="47"/>
      <c r="W1137" s="50"/>
      <c r="X1137" s="49"/>
      <c r="Y1137" s="49"/>
      <c r="Z1137" s="49"/>
      <c r="AA1137" s="49"/>
      <c r="AB1137" s="49"/>
      <c r="AC1137" s="49"/>
      <c r="AD1137" s="49"/>
      <c r="AE1137" s="95"/>
      <c r="AM1137" s="103"/>
      <c r="AT1137" s="10"/>
    </row>
    <row r="1138" spans="9:46" s="16" customFormat="1">
      <c r="I1138" s="47"/>
      <c r="P1138" s="48"/>
      <c r="Q1138" s="48"/>
      <c r="R1138" s="48"/>
      <c r="S1138" s="49"/>
      <c r="T1138" s="47"/>
      <c r="U1138" s="50"/>
      <c r="V1138" s="47"/>
      <c r="W1138" s="50"/>
      <c r="X1138" s="49"/>
      <c r="Y1138" s="49"/>
      <c r="Z1138" s="49"/>
      <c r="AA1138" s="49"/>
      <c r="AB1138" s="49"/>
      <c r="AC1138" s="49"/>
      <c r="AD1138" s="49"/>
      <c r="AE1138" s="95"/>
      <c r="AM1138" s="103"/>
      <c r="AT1138" s="10"/>
    </row>
    <row r="1139" spans="9:46" s="16" customFormat="1">
      <c r="I1139" s="47"/>
      <c r="P1139" s="48"/>
      <c r="Q1139" s="48"/>
      <c r="R1139" s="48"/>
      <c r="S1139" s="49"/>
      <c r="T1139" s="47"/>
      <c r="U1139" s="50"/>
      <c r="V1139" s="47"/>
      <c r="W1139" s="50"/>
      <c r="X1139" s="49"/>
      <c r="Y1139" s="49"/>
      <c r="Z1139" s="49"/>
      <c r="AA1139" s="49"/>
      <c r="AB1139" s="49"/>
      <c r="AC1139" s="49"/>
      <c r="AD1139" s="49"/>
      <c r="AE1139" s="95"/>
      <c r="AM1139" s="103"/>
      <c r="AT1139" s="10"/>
    </row>
    <row r="1140" spans="9:46" s="16" customFormat="1">
      <c r="I1140" s="47"/>
      <c r="P1140" s="48"/>
      <c r="Q1140" s="48"/>
      <c r="R1140" s="48"/>
      <c r="S1140" s="49"/>
      <c r="T1140" s="47"/>
      <c r="U1140" s="50"/>
      <c r="V1140" s="47"/>
      <c r="W1140" s="50"/>
      <c r="X1140" s="49"/>
      <c r="Y1140" s="49"/>
      <c r="Z1140" s="49"/>
      <c r="AA1140" s="49"/>
      <c r="AB1140" s="49"/>
      <c r="AC1140" s="49"/>
      <c r="AD1140" s="49"/>
      <c r="AE1140" s="95"/>
      <c r="AM1140" s="103"/>
      <c r="AT1140" s="10"/>
    </row>
    <row r="1141" spans="9:46" s="16" customFormat="1">
      <c r="I1141" s="47"/>
      <c r="P1141" s="48"/>
      <c r="Q1141" s="48"/>
      <c r="R1141" s="48"/>
      <c r="S1141" s="49"/>
      <c r="T1141" s="47"/>
      <c r="U1141" s="50"/>
      <c r="V1141" s="47"/>
      <c r="W1141" s="50"/>
      <c r="X1141" s="49"/>
      <c r="Y1141" s="49"/>
      <c r="Z1141" s="49"/>
      <c r="AA1141" s="49"/>
      <c r="AB1141" s="49"/>
      <c r="AC1141" s="49"/>
      <c r="AD1141" s="49"/>
      <c r="AE1141" s="95"/>
      <c r="AM1141" s="103"/>
      <c r="AT1141" s="10"/>
    </row>
    <row r="1142" spans="9:46" s="16" customFormat="1">
      <c r="I1142" s="47"/>
      <c r="P1142" s="48"/>
      <c r="Q1142" s="48"/>
      <c r="R1142" s="48"/>
      <c r="S1142" s="49"/>
      <c r="T1142" s="47"/>
      <c r="U1142" s="50"/>
      <c r="V1142" s="47"/>
      <c r="W1142" s="50"/>
      <c r="X1142" s="49"/>
      <c r="Y1142" s="49"/>
      <c r="Z1142" s="49"/>
      <c r="AA1142" s="49"/>
      <c r="AB1142" s="49"/>
      <c r="AC1142" s="49"/>
      <c r="AD1142" s="49"/>
      <c r="AE1142" s="95"/>
      <c r="AM1142" s="103"/>
      <c r="AT1142" s="10"/>
    </row>
    <row r="1143" spans="9:46" s="16" customFormat="1">
      <c r="I1143" s="47"/>
      <c r="P1143" s="48"/>
      <c r="Q1143" s="48"/>
      <c r="R1143" s="48"/>
      <c r="S1143" s="49"/>
      <c r="T1143" s="47"/>
      <c r="U1143" s="50"/>
      <c r="V1143" s="47"/>
      <c r="W1143" s="50"/>
      <c r="X1143" s="49"/>
      <c r="Y1143" s="49"/>
      <c r="Z1143" s="49"/>
      <c r="AA1143" s="49"/>
      <c r="AB1143" s="49"/>
      <c r="AC1143" s="49"/>
      <c r="AD1143" s="49"/>
      <c r="AE1143" s="95"/>
      <c r="AM1143" s="103"/>
      <c r="AT1143" s="10"/>
    </row>
    <row r="1144" spans="9:46" s="16" customFormat="1">
      <c r="I1144" s="47"/>
      <c r="P1144" s="48"/>
      <c r="Q1144" s="48"/>
      <c r="R1144" s="48"/>
      <c r="S1144" s="49"/>
      <c r="T1144" s="47"/>
      <c r="U1144" s="50"/>
      <c r="V1144" s="47"/>
      <c r="W1144" s="50"/>
      <c r="X1144" s="49"/>
      <c r="Y1144" s="49"/>
      <c r="Z1144" s="49"/>
      <c r="AA1144" s="49"/>
      <c r="AB1144" s="49"/>
      <c r="AC1144" s="49"/>
      <c r="AD1144" s="49"/>
      <c r="AE1144" s="95"/>
      <c r="AM1144" s="103"/>
      <c r="AT1144" s="10"/>
    </row>
    <row r="1145" spans="9:46" s="16" customFormat="1">
      <c r="I1145" s="47"/>
      <c r="P1145" s="48"/>
      <c r="Q1145" s="48"/>
      <c r="R1145" s="48"/>
      <c r="S1145" s="49"/>
      <c r="T1145" s="47"/>
      <c r="U1145" s="50"/>
      <c r="V1145" s="47"/>
      <c r="W1145" s="50"/>
      <c r="X1145" s="49"/>
      <c r="Y1145" s="49"/>
      <c r="Z1145" s="49"/>
      <c r="AA1145" s="49"/>
      <c r="AB1145" s="49"/>
      <c r="AC1145" s="49"/>
      <c r="AD1145" s="49"/>
      <c r="AE1145" s="95"/>
      <c r="AM1145" s="103"/>
      <c r="AT1145" s="10"/>
    </row>
    <row r="1146" spans="9:46" s="16" customFormat="1">
      <c r="I1146" s="47"/>
      <c r="P1146" s="48"/>
      <c r="Q1146" s="48"/>
      <c r="R1146" s="48"/>
      <c r="S1146" s="49"/>
      <c r="T1146" s="47"/>
      <c r="U1146" s="50"/>
      <c r="V1146" s="47"/>
      <c r="W1146" s="50"/>
      <c r="X1146" s="49"/>
      <c r="Y1146" s="49"/>
      <c r="Z1146" s="49"/>
      <c r="AA1146" s="49"/>
      <c r="AB1146" s="49"/>
      <c r="AC1146" s="49"/>
      <c r="AD1146" s="49"/>
      <c r="AE1146" s="95"/>
      <c r="AM1146" s="103"/>
      <c r="AT1146" s="10"/>
    </row>
    <row r="1147" spans="9:46" s="16" customFormat="1">
      <c r="I1147" s="47"/>
      <c r="P1147" s="48"/>
      <c r="Q1147" s="48"/>
      <c r="R1147" s="48"/>
      <c r="S1147" s="49"/>
      <c r="T1147" s="47"/>
      <c r="U1147" s="50"/>
      <c r="V1147" s="47"/>
      <c r="W1147" s="50"/>
      <c r="X1147" s="49"/>
      <c r="Y1147" s="49"/>
      <c r="Z1147" s="49"/>
      <c r="AA1147" s="49"/>
      <c r="AB1147" s="49"/>
      <c r="AC1147" s="49"/>
      <c r="AD1147" s="49"/>
      <c r="AE1147" s="95"/>
      <c r="AM1147" s="103"/>
      <c r="AT1147" s="10"/>
    </row>
    <row r="1148" spans="9:46" s="16" customFormat="1">
      <c r="I1148" s="47"/>
      <c r="P1148" s="48"/>
      <c r="Q1148" s="48"/>
      <c r="R1148" s="48"/>
      <c r="S1148" s="49"/>
      <c r="T1148" s="47"/>
      <c r="U1148" s="50"/>
      <c r="V1148" s="47"/>
      <c r="W1148" s="50"/>
      <c r="X1148" s="49"/>
      <c r="Y1148" s="49"/>
      <c r="Z1148" s="49"/>
      <c r="AA1148" s="49"/>
      <c r="AB1148" s="49"/>
      <c r="AC1148" s="49"/>
      <c r="AD1148" s="49"/>
      <c r="AE1148" s="95"/>
      <c r="AM1148" s="103"/>
      <c r="AT1148" s="10"/>
    </row>
    <row r="1149" spans="9:46" s="16" customFormat="1">
      <c r="I1149" s="47"/>
      <c r="P1149" s="48"/>
      <c r="Q1149" s="48"/>
      <c r="R1149" s="48"/>
      <c r="S1149" s="49"/>
      <c r="T1149" s="47"/>
      <c r="U1149" s="50"/>
      <c r="V1149" s="47"/>
      <c r="W1149" s="50"/>
      <c r="X1149" s="49"/>
      <c r="Y1149" s="49"/>
      <c r="Z1149" s="49"/>
      <c r="AA1149" s="49"/>
      <c r="AB1149" s="49"/>
      <c r="AC1149" s="49"/>
      <c r="AD1149" s="49"/>
      <c r="AE1149" s="95"/>
      <c r="AM1149" s="103"/>
      <c r="AT1149" s="10"/>
    </row>
    <row r="1150" spans="9:46" s="16" customFormat="1">
      <c r="I1150" s="47"/>
      <c r="P1150" s="48"/>
      <c r="Q1150" s="48"/>
      <c r="R1150" s="48"/>
      <c r="S1150" s="49"/>
      <c r="T1150" s="47"/>
      <c r="U1150" s="50"/>
      <c r="V1150" s="47"/>
      <c r="W1150" s="50"/>
      <c r="X1150" s="49"/>
      <c r="Y1150" s="49"/>
      <c r="Z1150" s="49"/>
      <c r="AA1150" s="49"/>
      <c r="AB1150" s="49"/>
      <c r="AC1150" s="49"/>
      <c r="AD1150" s="49"/>
      <c r="AE1150" s="95"/>
      <c r="AM1150" s="103"/>
      <c r="AT1150" s="10"/>
    </row>
    <row r="1151" spans="9:46" s="16" customFormat="1">
      <c r="I1151" s="47"/>
      <c r="P1151" s="48"/>
      <c r="Q1151" s="48"/>
      <c r="R1151" s="48"/>
      <c r="S1151" s="49"/>
      <c r="T1151" s="47"/>
      <c r="U1151" s="50"/>
      <c r="V1151" s="47"/>
      <c r="W1151" s="50"/>
      <c r="X1151" s="49"/>
      <c r="Y1151" s="49"/>
      <c r="Z1151" s="49"/>
      <c r="AA1151" s="49"/>
      <c r="AB1151" s="49"/>
      <c r="AC1151" s="49"/>
      <c r="AD1151" s="49"/>
      <c r="AE1151" s="95"/>
      <c r="AM1151" s="103"/>
      <c r="AT1151" s="10"/>
    </row>
    <row r="1152" spans="9:46" s="16" customFormat="1">
      <c r="I1152" s="47"/>
      <c r="P1152" s="48"/>
      <c r="Q1152" s="48"/>
      <c r="R1152" s="48"/>
      <c r="S1152" s="49"/>
      <c r="T1152" s="47"/>
      <c r="U1152" s="50"/>
      <c r="V1152" s="47"/>
      <c r="W1152" s="50"/>
      <c r="X1152" s="49"/>
      <c r="Y1152" s="49"/>
      <c r="Z1152" s="49"/>
      <c r="AA1152" s="49"/>
      <c r="AB1152" s="49"/>
      <c r="AC1152" s="49"/>
      <c r="AD1152" s="49"/>
      <c r="AE1152" s="95"/>
      <c r="AM1152" s="103"/>
      <c r="AT1152" s="10"/>
    </row>
    <row r="1153" spans="9:46" s="16" customFormat="1">
      <c r="I1153" s="47"/>
      <c r="P1153" s="48"/>
      <c r="Q1153" s="48"/>
      <c r="R1153" s="48"/>
      <c r="S1153" s="49"/>
      <c r="T1153" s="47"/>
      <c r="U1153" s="50"/>
      <c r="V1153" s="47"/>
      <c r="W1153" s="50"/>
      <c r="X1153" s="49"/>
      <c r="Y1153" s="49"/>
      <c r="Z1153" s="49"/>
      <c r="AA1153" s="49"/>
      <c r="AB1153" s="49"/>
      <c r="AC1153" s="49"/>
      <c r="AD1153" s="49"/>
      <c r="AE1153" s="95"/>
      <c r="AM1153" s="103"/>
      <c r="AT1153" s="10"/>
    </row>
    <row r="1154" spans="9:46" s="16" customFormat="1">
      <c r="I1154" s="47"/>
      <c r="P1154" s="48"/>
      <c r="Q1154" s="48"/>
      <c r="R1154" s="48"/>
      <c r="S1154" s="49"/>
      <c r="T1154" s="47"/>
      <c r="U1154" s="50"/>
      <c r="V1154" s="47"/>
      <c r="W1154" s="50"/>
      <c r="X1154" s="49"/>
      <c r="Y1154" s="49"/>
      <c r="Z1154" s="49"/>
      <c r="AA1154" s="49"/>
      <c r="AB1154" s="49"/>
      <c r="AC1154" s="49"/>
      <c r="AD1154" s="49"/>
      <c r="AE1154" s="95"/>
      <c r="AM1154" s="103"/>
      <c r="AT1154" s="10"/>
    </row>
    <row r="1155" spans="9:46" s="16" customFormat="1">
      <c r="I1155" s="47"/>
      <c r="P1155" s="48"/>
      <c r="Q1155" s="48"/>
      <c r="R1155" s="48"/>
      <c r="S1155" s="49"/>
      <c r="T1155" s="47"/>
      <c r="U1155" s="50"/>
      <c r="V1155" s="47"/>
      <c r="W1155" s="50"/>
      <c r="X1155" s="49"/>
      <c r="Y1155" s="49"/>
      <c r="Z1155" s="49"/>
      <c r="AA1155" s="49"/>
      <c r="AB1155" s="49"/>
      <c r="AC1155" s="49"/>
      <c r="AD1155" s="49"/>
      <c r="AE1155" s="95"/>
      <c r="AM1155" s="103"/>
      <c r="AT1155" s="10"/>
    </row>
    <row r="1156" spans="9:46" s="16" customFormat="1">
      <c r="I1156" s="47"/>
      <c r="P1156" s="48"/>
      <c r="Q1156" s="48"/>
      <c r="R1156" s="48"/>
      <c r="S1156" s="49"/>
      <c r="T1156" s="47"/>
      <c r="U1156" s="50"/>
      <c r="V1156" s="47"/>
      <c r="W1156" s="50"/>
      <c r="X1156" s="49"/>
      <c r="Y1156" s="49"/>
      <c r="Z1156" s="49"/>
      <c r="AA1156" s="49"/>
      <c r="AB1156" s="49"/>
      <c r="AC1156" s="49"/>
      <c r="AD1156" s="49"/>
      <c r="AE1156" s="95"/>
      <c r="AM1156" s="103"/>
      <c r="AT1156" s="10"/>
    </row>
    <row r="1157" spans="9:46" s="16" customFormat="1">
      <c r="I1157" s="47"/>
      <c r="P1157" s="48"/>
      <c r="Q1157" s="48"/>
      <c r="R1157" s="48"/>
      <c r="S1157" s="49"/>
      <c r="T1157" s="47"/>
      <c r="U1157" s="50"/>
      <c r="V1157" s="47"/>
      <c r="W1157" s="50"/>
      <c r="X1157" s="49"/>
      <c r="Y1157" s="49"/>
      <c r="Z1157" s="49"/>
      <c r="AA1157" s="49"/>
      <c r="AB1157" s="49"/>
      <c r="AC1157" s="49"/>
      <c r="AD1157" s="49"/>
      <c r="AE1157" s="95"/>
      <c r="AM1157" s="103"/>
      <c r="AT1157" s="10"/>
    </row>
    <row r="1158" spans="9:46" s="16" customFormat="1">
      <c r="I1158" s="47"/>
      <c r="P1158" s="48"/>
      <c r="Q1158" s="48"/>
      <c r="R1158" s="48"/>
      <c r="S1158" s="49"/>
      <c r="T1158" s="47"/>
      <c r="U1158" s="50"/>
      <c r="V1158" s="47"/>
      <c r="W1158" s="50"/>
      <c r="X1158" s="49"/>
      <c r="Y1158" s="49"/>
      <c r="Z1158" s="49"/>
      <c r="AA1158" s="49"/>
      <c r="AB1158" s="49"/>
      <c r="AC1158" s="49"/>
      <c r="AD1158" s="49"/>
      <c r="AE1158" s="95"/>
      <c r="AM1158" s="103"/>
      <c r="AT1158" s="10"/>
    </row>
    <row r="1159" spans="9:46" s="16" customFormat="1">
      <c r="I1159" s="47"/>
      <c r="P1159" s="48"/>
      <c r="Q1159" s="48"/>
      <c r="R1159" s="48"/>
      <c r="S1159" s="49"/>
      <c r="T1159" s="47"/>
      <c r="U1159" s="50"/>
      <c r="V1159" s="47"/>
      <c r="W1159" s="50"/>
      <c r="X1159" s="49"/>
      <c r="Y1159" s="49"/>
      <c r="Z1159" s="49"/>
      <c r="AA1159" s="49"/>
      <c r="AB1159" s="49"/>
      <c r="AC1159" s="49"/>
      <c r="AD1159" s="49"/>
      <c r="AE1159" s="95"/>
      <c r="AM1159" s="103"/>
      <c r="AT1159" s="10"/>
    </row>
    <row r="1160" spans="9:46" s="16" customFormat="1">
      <c r="I1160" s="47"/>
      <c r="P1160" s="48"/>
      <c r="Q1160" s="48"/>
      <c r="R1160" s="48"/>
      <c r="S1160" s="49"/>
      <c r="T1160" s="47"/>
      <c r="U1160" s="50"/>
      <c r="V1160" s="47"/>
      <c r="W1160" s="50"/>
      <c r="X1160" s="49"/>
      <c r="Y1160" s="49"/>
      <c r="Z1160" s="49"/>
      <c r="AA1160" s="49"/>
      <c r="AB1160" s="49"/>
      <c r="AC1160" s="49"/>
      <c r="AD1160" s="49"/>
      <c r="AE1160" s="95"/>
      <c r="AM1160" s="103"/>
      <c r="AT1160" s="10"/>
    </row>
    <row r="1161" spans="9:46" s="16" customFormat="1">
      <c r="I1161" s="47"/>
      <c r="P1161" s="48"/>
      <c r="Q1161" s="48"/>
      <c r="R1161" s="48"/>
      <c r="S1161" s="49"/>
      <c r="T1161" s="47"/>
      <c r="U1161" s="50"/>
      <c r="V1161" s="47"/>
      <c r="W1161" s="50"/>
      <c r="X1161" s="49"/>
      <c r="Y1161" s="49"/>
      <c r="Z1161" s="49"/>
      <c r="AA1161" s="49"/>
      <c r="AB1161" s="49"/>
      <c r="AC1161" s="49"/>
      <c r="AD1161" s="49"/>
      <c r="AE1161" s="95"/>
      <c r="AM1161" s="103"/>
      <c r="AT1161" s="10"/>
    </row>
    <row r="1162" spans="9:46" s="16" customFormat="1">
      <c r="I1162" s="47"/>
      <c r="P1162" s="48"/>
      <c r="Q1162" s="48"/>
      <c r="R1162" s="48"/>
      <c r="S1162" s="49"/>
      <c r="T1162" s="47"/>
      <c r="U1162" s="50"/>
      <c r="V1162" s="47"/>
      <c r="W1162" s="50"/>
      <c r="X1162" s="49"/>
      <c r="Y1162" s="49"/>
      <c r="Z1162" s="49"/>
      <c r="AA1162" s="49"/>
      <c r="AB1162" s="49"/>
      <c r="AC1162" s="49"/>
      <c r="AD1162" s="49"/>
      <c r="AE1162" s="95"/>
      <c r="AM1162" s="103"/>
      <c r="AT1162" s="10"/>
    </row>
    <row r="1163" spans="9:46" s="16" customFormat="1">
      <c r="I1163" s="47"/>
      <c r="P1163" s="48"/>
      <c r="Q1163" s="48"/>
      <c r="R1163" s="48"/>
      <c r="S1163" s="49"/>
      <c r="T1163" s="47"/>
      <c r="U1163" s="50"/>
      <c r="V1163" s="47"/>
      <c r="W1163" s="50"/>
      <c r="X1163" s="49"/>
      <c r="Y1163" s="49"/>
      <c r="Z1163" s="49"/>
      <c r="AA1163" s="49"/>
      <c r="AB1163" s="49"/>
      <c r="AC1163" s="49"/>
      <c r="AD1163" s="49"/>
      <c r="AE1163" s="95"/>
      <c r="AM1163" s="103"/>
      <c r="AT1163" s="10"/>
    </row>
    <row r="1164" spans="9:46" s="16" customFormat="1">
      <c r="I1164" s="47"/>
      <c r="P1164" s="48"/>
      <c r="Q1164" s="48"/>
      <c r="R1164" s="48"/>
      <c r="S1164" s="49"/>
      <c r="T1164" s="47"/>
      <c r="U1164" s="50"/>
      <c r="V1164" s="47"/>
      <c r="W1164" s="50"/>
      <c r="X1164" s="49"/>
      <c r="Y1164" s="49"/>
      <c r="Z1164" s="49"/>
      <c r="AA1164" s="49"/>
      <c r="AB1164" s="49"/>
      <c r="AC1164" s="49"/>
      <c r="AD1164" s="49"/>
      <c r="AE1164" s="95"/>
      <c r="AM1164" s="103"/>
      <c r="AT1164" s="10"/>
    </row>
    <row r="1165" spans="9:46" s="16" customFormat="1">
      <c r="I1165" s="47"/>
      <c r="P1165" s="48"/>
      <c r="Q1165" s="48"/>
      <c r="R1165" s="48"/>
      <c r="S1165" s="49"/>
      <c r="T1165" s="47"/>
      <c r="U1165" s="50"/>
      <c r="V1165" s="47"/>
      <c r="W1165" s="50"/>
      <c r="X1165" s="49"/>
      <c r="Y1165" s="49"/>
      <c r="Z1165" s="49"/>
      <c r="AA1165" s="49"/>
      <c r="AB1165" s="49"/>
      <c r="AC1165" s="49"/>
      <c r="AD1165" s="49"/>
      <c r="AE1165" s="95"/>
      <c r="AM1165" s="103"/>
      <c r="AT1165" s="10"/>
    </row>
    <row r="1166" spans="9:46" s="16" customFormat="1">
      <c r="I1166" s="47"/>
      <c r="P1166" s="48"/>
      <c r="Q1166" s="48"/>
      <c r="R1166" s="48"/>
      <c r="S1166" s="49"/>
      <c r="T1166" s="47"/>
      <c r="U1166" s="50"/>
      <c r="V1166" s="47"/>
      <c r="W1166" s="50"/>
      <c r="X1166" s="49"/>
      <c r="Y1166" s="49"/>
      <c r="Z1166" s="49"/>
      <c r="AA1166" s="49"/>
      <c r="AB1166" s="49"/>
      <c r="AC1166" s="49"/>
      <c r="AD1166" s="49"/>
      <c r="AE1166" s="95"/>
      <c r="AM1166" s="103"/>
      <c r="AT1166" s="10"/>
    </row>
    <row r="1167" spans="9:46" s="16" customFormat="1">
      <c r="I1167" s="47"/>
      <c r="P1167" s="48"/>
      <c r="Q1167" s="48"/>
      <c r="R1167" s="48"/>
      <c r="S1167" s="49"/>
      <c r="T1167" s="47"/>
      <c r="U1167" s="50"/>
      <c r="V1167" s="47"/>
      <c r="W1167" s="50"/>
      <c r="X1167" s="49"/>
      <c r="Y1167" s="49"/>
      <c r="Z1167" s="49"/>
      <c r="AA1167" s="49"/>
      <c r="AB1167" s="49"/>
      <c r="AC1167" s="49"/>
      <c r="AD1167" s="49"/>
      <c r="AE1167" s="95"/>
      <c r="AM1167" s="103"/>
      <c r="AT1167" s="10"/>
    </row>
    <row r="1168" spans="9:46" s="16" customFormat="1">
      <c r="I1168" s="47"/>
      <c r="P1168" s="48"/>
      <c r="Q1168" s="48"/>
      <c r="R1168" s="48"/>
      <c r="S1168" s="49"/>
      <c r="T1168" s="47"/>
      <c r="U1168" s="50"/>
      <c r="V1168" s="47"/>
      <c r="W1168" s="50"/>
      <c r="X1168" s="49"/>
      <c r="Y1168" s="49"/>
      <c r="Z1168" s="49"/>
      <c r="AA1168" s="49"/>
      <c r="AB1168" s="49"/>
      <c r="AC1168" s="49"/>
      <c r="AD1168" s="49"/>
      <c r="AE1168" s="95"/>
      <c r="AM1168" s="103"/>
      <c r="AT1168" s="10"/>
    </row>
    <row r="1169" spans="9:46" s="16" customFormat="1">
      <c r="I1169" s="47"/>
      <c r="P1169" s="48"/>
      <c r="Q1169" s="48"/>
      <c r="R1169" s="48"/>
      <c r="S1169" s="49"/>
      <c r="T1169" s="47"/>
      <c r="U1169" s="50"/>
      <c r="V1169" s="47"/>
      <c r="W1169" s="50"/>
      <c r="X1169" s="49"/>
      <c r="Y1169" s="49"/>
      <c r="Z1169" s="49"/>
      <c r="AA1169" s="49"/>
      <c r="AB1169" s="49"/>
      <c r="AC1169" s="49"/>
      <c r="AD1169" s="49"/>
      <c r="AE1169" s="95"/>
      <c r="AM1169" s="103"/>
      <c r="AT1169" s="10"/>
    </row>
    <row r="1170" spans="9:46" s="16" customFormat="1">
      <c r="I1170" s="47"/>
      <c r="P1170" s="48"/>
      <c r="Q1170" s="48"/>
      <c r="R1170" s="48"/>
      <c r="S1170" s="49"/>
      <c r="T1170" s="47"/>
      <c r="U1170" s="50"/>
      <c r="V1170" s="47"/>
      <c r="W1170" s="50"/>
      <c r="X1170" s="49"/>
      <c r="Y1170" s="49"/>
      <c r="Z1170" s="49"/>
      <c r="AA1170" s="49"/>
      <c r="AB1170" s="49"/>
      <c r="AC1170" s="49"/>
      <c r="AD1170" s="49"/>
      <c r="AE1170" s="95"/>
      <c r="AM1170" s="103"/>
      <c r="AT1170" s="10"/>
    </row>
    <row r="1171" spans="9:46" s="16" customFormat="1">
      <c r="I1171" s="47"/>
      <c r="P1171" s="48"/>
      <c r="Q1171" s="48"/>
      <c r="R1171" s="48"/>
      <c r="S1171" s="49"/>
      <c r="T1171" s="47"/>
      <c r="U1171" s="50"/>
      <c r="V1171" s="47"/>
      <c r="W1171" s="50"/>
      <c r="X1171" s="49"/>
      <c r="Y1171" s="49"/>
      <c r="Z1171" s="49"/>
      <c r="AA1171" s="49"/>
      <c r="AB1171" s="49"/>
      <c r="AC1171" s="49"/>
      <c r="AD1171" s="49"/>
      <c r="AE1171" s="95"/>
      <c r="AM1171" s="103"/>
      <c r="AT1171" s="10"/>
    </row>
    <row r="1172" spans="9:46" s="16" customFormat="1">
      <c r="I1172" s="47"/>
      <c r="P1172" s="48"/>
      <c r="Q1172" s="48"/>
      <c r="R1172" s="48"/>
      <c r="S1172" s="49"/>
      <c r="T1172" s="47"/>
      <c r="U1172" s="50"/>
      <c r="V1172" s="47"/>
      <c r="W1172" s="50"/>
      <c r="X1172" s="49"/>
      <c r="Y1172" s="49"/>
      <c r="Z1172" s="49"/>
      <c r="AA1172" s="49"/>
      <c r="AB1172" s="49"/>
      <c r="AC1172" s="49"/>
      <c r="AD1172" s="49"/>
      <c r="AE1172" s="95"/>
      <c r="AM1172" s="103"/>
      <c r="AT1172" s="10"/>
    </row>
    <row r="1173" spans="9:46" s="16" customFormat="1">
      <c r="I1173" s="47"/>
      <c r="P1173" s="48"/>
      <c r="Q1173" s="48"/>
      <c r="R1173" s="48"/>
      <c r="S1173" s="49"/>
      <c r="T1173" s="47"/>
      <c r="U1173" s="50"/>
      <c r="V1173" s="47"/>
      <c r="W1173" s="50"/>
      <c r="X1173" s="49"/>
      <c r="Y1173" s="49"/>
      <c r="Z1173" s="49"/>
      <c r="AA1173" s="49"/>
      <c r="AB1173" s="49"/>
      <c r="AC1173" s="49"/>
      <c r="AD1173" s="49"/>
      <c r="AE1173" s="95"/>
      <c r="AM1173" s="103"/>
      <c r="AT1173" s="10"/>
    </row>
    <row r="1174" spans="9:46" s="16" customFormat="1">
      <c r="I1174" s="47"/>
      <c r="P1174" s="48"/>
      <c r="Q1174" s="48"/>
      <c r="R1174" s="48"/>
      <c r="S1174" s="49"/>
      <c r="T1174" s="47"/>
      <c r="U1174" s="50"/>
      <c r="V1174" s="47"/>
      <c r="W1174" s="50"/>
      <c r="X1174" s="49"/>
      <c r="Y1174" s="49"/>
      <c r="Z1174" s="49"/>
      <c r="AA1174" s="49"/>
      <c r="AB1174" s="49"/>
      <c r="AC1174" s="49"/>
      <c r="AD1174" s="49"/>
      <c r="AE1174" s="95"/>
      <c r="AM1174" s="103"/>
      <c r="AT1174" s="10"/>
    </row>
    <row r="1175" spans="9:46" s="16" customFormat="1">
      <c r="I1175" s="47"/>
      <c r="P1175" s="48"/>
      <c r="Q1175" s="48"/>
      <c r="R1175" s="48"/>
      <c r="S1175" s="49"/>
      <c r="T1175" s="47"/>
      <c r="U1175" s="50"/>
      <c r="V1175" s="47"/>
      <c r="W1175" s="50"/>
      <c r="X1175" s="49"/>
      <c r="Y1175" s="49"/>
      <c r="Z1175" s="49"/>
      <c r="AA1175" s="49"/>
      <c r="AB1175" s="49"/>
      <c r="AC1175" s="49"/>
      <c r="AD1175" s="49"/>
      <c r="AE1175" s="95"/>
      <c r="AM1175" s="103"/>
      <c r="AT1175" s="10"/>
    </row>
    <row r="1176" spans="9:46" s="16" customFormat="1">
      <c r="I1176" s="47"/>
      <c r="P1176" s="48"/>
      <c r="Q1176" s="48"/>
      <c r="R1176" s="48"/>
      <c r="S1176" s="49"/>
      <c r="T1176" s="47"/>
      <c r="U1176" s="50"/>
      <c r="V1176" s="47"/>
      <c r="W1176" s="50"/>
      <c r="X1176" s="49"/>
      <c r="Y1176" s="49"/>
      <c r="Z1176" s="49"/>
      <c r="AA1176" s="49"/>
      <c r="AB1176" s="49"/>
      <c r="AC1176" s="49"/>
      <c r="AD1176" s="49"/>
      <c r="AE1176" s="95"/>
      <c r="AM1176" s="103"/>
      <c r="AT1176" s="10"/>
    </row>
    <row r="1177" spans="9:46" s="16" customFormat="1">
      <c r="I1177" s="47"/>
      <c r="P1177" s="48"/>
      <c r="Q1177" s="48"/>
      <c r="R1177" s="48"/>
      <c r="S1177" s="49"/>
      <c r="T1177" s="47"/>
      <c r="U1177" s="50"/>
      <c r="V1177" s="47"/>
      <c r="W1177" s="50"/>
      <c r="X1177" s="49"/>
      <c r="Y1177" s="49"/>
      <c r="Z1177" s="49"/>
      <c r="AA1177" s="49"/>
      <c r="AB1177" s="49"/>
      <c r="AC1177" s="49"/>
      <c r="AD1177" s="49"/>
      <c r="AE1177" s="95"/>
      <c r="AM1177" s="103"/>
      <c r="AT1177" s="10"/>
    </row>
    <row r="1178" spans="9:46" s="16" customFormat="1">
      <c r="I1178" s="47"/>
      <c r="P1178" s="48"/>
      <c r="Q1178" s="48"/>
      <c r="R1178" s="48"/>
      <c r="S1178" s="49"/>
      <c r="T1178" s="47"/>
      <c r="U1178" s="50"/>
      <c r="V1178" s="47"/>
      <c r="W1178" s="50"/>
      <c r="X1178" s="49"/>
      <c r="Y1178" s="49"/>
      <c r="Z1178" s="49"/>
      <c r="AA1178" s="49"/>
      <c r="AB1178" s="49"/>
      <c r="AC1178" s="49"/>
      <c r="AD1178" s="49"/>
      <c r="AE1178" s="95"/>
      <c r="AM1178" s="103"/>
      <c r="AT1178" s="10"/>
    </row>
    <row r="1179" spans="9:46" s="16" customFormat="1">
      <c r="I1179" s="47"/>
      <c r="P1179" s="48"/>
      <c r="Q1179" s="48"/>
      <c r="R1179" s="48"/>
      <c r="S1179" s="49"/>
      <c r="T1179" s="47"/>
      <c r="U1179" s="50"/>
      <c r="V1179" s="47"/>
      <c r="W1179" s="50"/>
      <c r="X1179" s="49"/>
      <c r="Y1179" s="49"/>
      <c r="Z1179" s="49"/>
      <c r="AA1179" s="49"/>
      <c r="AB1179" s="49"/>
      <c r="AC1179" s="49"/>
      <c r="AD1179" s="49"/>
      <c r="AE1179" s="95"/>
      <c r="AM1179" s="103"/>
      <c r="AT1179" s="10"/>
    </row>
    <row r="1180" spans="9:46" s="16" customFormat="1">
      <c r="I1180" s="47"/>
      <c r="P1180" s="48"/>
      <c r="Q1180" s="48"/>
      <c r="R1180" s="48"/>
      <c r="S1180" s="49"/>
      <c r="T1180" s="47"/>
      <c r="U1180" s="50"/>
      <c r="V1180" s="47"/>
      <c r="W1180" s="50"/>
      <c r="X1180" s="49"/>
      <c r="Y1180" s="49"/>
      <c r="Z1180" s="49"/>
      <c r="AA1180" s="49"/>
      <c r="AB1180" s="49"/>
      <c r="AC1180" s="49"/>
      <c r="AD1180" s="49"/>
      <c r="AE1180" s="95"/>
      <c r="AM1180" s="103"/>
      <c r="AT1180" s="10"/>
    </row>
    <row r="1181" spans="9:46" s="16" customFormat="1">
      <c r="I1181" s="47"/>
      <c r="P1181" s="48"/>
      <c r="Q1181" s="48"/>
      <c r="R1181" s="48"/>
      <c r="S1181" s="49"/>
      <c r="T1181" s="47"/>
      <c r="U1181" s="50"/>
      <c r="V1181" s="47"/>
      <c r="W1181" s="50"/>
      <c r="X1181" s="49"/>
      <c r="Y1181" s="49"/>
      <c r="Z1181" s="49"/>
      <c r="AA1181" s="49"/>
      <c r="AB1181" s="49"/>
      <c r="AC1181" s="49"/>
      <c r="AD1181" s="49"/>
      <c r="AE1181" s="95"/>
      <c r="AM1181" s="103"/>
      <c r="AT1181" s="10"/>
    </row>
    <row r="1182" spans="9:46" s="16" customFormat="1">
      <c r="I1182" s="47"/>
      <c r="P1182" s="48"/>
      <c r="Q1182" s="48"/>
      <c r="R1182" s="48"/>
      <c r="S1182" s="49"/>
      <c r="T1182" s="47"/>
      <c r="U1182" s="50"/>
      <c r="V1182" s="47"/>
      <c r="W1182" s="50"/>
      <c r="X1182" s="49"/>
      <c r="Y1182" s="49"/>
      <c r="Z1182" s="49"/>
      <c r="AA1182" s="49"/>
      <c r="AB1182" s="49"/>
      <c r="AC1182" s="49"/>
      <c r="AD1182" s="49"/>
      <c r="AE1182" s="95"/>
      <c r="AM1182" s="103"/>
      <c r="AT1182" s="10"/>
    </row>
    <row r="1183" spans="9:46" s="16" customFormat="1">
      <c r="I1183" s="47"/>
      <c r="P1183" s="48"/>
      <c r="Q1183" s="48"/>
      <c r="R1183" s="48"/>
      <c r="S1183" s="49"/>
      <c r="T1183" s="47"/>
      <c r="U1183" s="50"/>
      <c r="V1183" s="47"/>
      <c r="W1183" s="50"/>
      <c r="X1183" s="49"/>
      <c r="Y1183" s="49"/>
      <c r="Z1183" s="49"/>
      <c r="AA1183" s="49"/>
      <c r="AB1183" s="49"/>
      <c r="AC1183" s="49"/>
      <c r="AD1183" s="49"/>
      <c r="AE1183" s="95"/>
      <c r="AM1183" s="103"/>
      <c r="AT1183" s="10"/>
    </row>
    <row r="1184" spans="9:46" s="16" customFormat="1">
      <c r="I1184" s="47"/>
      <c r="P1184" s="48"/>
      <c r="Q1184" s="48"/>
      <c r="R1184" s="48"/>
      <c r="S1184" s="49"/>
      <c r="T1184" s="47"/>
      <c r="U1184" s="50"/>
      <c r="V1184" s="47"/>
      <c r="W1184" s="50"/>
      <c r="X1184" s="49"/>
      <c r="Y1184" s="49"/>
      <c r="Z1184" s="49"/>
      <c r="AA1184" s="49"/>
      <c r="AB1184" s="49"/>
      <c r="AC1184" s="49"/>
      <c r="AD1184" s="49"/>
      <c r="AE1184" s="95"/>
      <c r="AM1184" s="103"/>
      <c r="AT1184" s="10"/>
    </row>
    <row r="1185" spans="9:46" s="16" customFormat="1">
      <c r="I1185" s="47"/>
      <c r="P1185" s="48"/>
      <c r="Q1185" s="48"/>
      <c r="R1185" s="48"/>
      <c r="S1185" s="49"/>
      <c r="T1185" s="47"/>
      <c r="U1185" s="50"/>
      <c r="V1185" s="47"/>
      <c r="W1185" s="50"/>
      <c r="X1185" s="49"/>
      <c r="Y1185" s="49"/>
      <c r="Z1185" s="49"/>
      <c r="AA1185" s="49"/>
      <c r="AB1185" s="49"/>
      <c r="AC1185" s="49"/>
      <c r="AD1185" s="49"/>
      <c r="AE1185" s="95"/>
      <c r="AM1185" s="103"/>
      <c r="AT1185" s="10"/>
    </row>
    <row r="1186" spans="9:46" s="16" customFormat="1">
      <c r="I1186" s="47"/>
      <c r="P1186" s="48"/>
      <c r="Q1186" s="48"/>
      <c r="R1186" s="48"/>
      <c r="S1186" s="49"/>
      <c r="T1186" s="47"/>
      <c r="U1186" s="50"/>
      <c r="V1186" s="47"/>
      <c r="W1186" s="50"/>
      <c r="X1186" s="49"/>
      <c r="Y1186" s="49"/>
      <c r="Z1186" s="49"/>
      <c r="AA1186" s="49"/>
      <c r="AB1186" s="49"/>
      <c r="AC1186" s="49"/>
      <c r="AD1186" s="49"/>
      <c r="AE1186" s="95"/>
      <c r="AM1186" s="103"/>
      <c r="AT1186" s="10"/>
    </row>
    <row r="1187" spans="9:46" s="16" customFormat="1">
      <c r="I1187" s="47"/>
      <c r="P1187" s="48"/>
      <c r="Q1187" s="48"/>
      <c r="R1187" s="48"/>
      <c r="S1187" s="49"/>
      <c r="T1187" s="47"/>
      <c r="U1187" s="50"/>
      <c r="V1187" s="47"/>
      <c r="W1187" s="50"/>
      <c r="X1187" s="49"/>
      <c r="Y1187" s="49"/>
      <c r="Z1187" s="49"/>
      <c r="AA1187" s="49"/>
      <c r="AB1187" s="49"/>
      <c r="AC1187" s="49"/>
      <c r="AD1187" s="49"/>
      <c r="AE1187" s="95"/>
      <c r="AM1187" s="103"/>
      <c r="AT1187" s="10"/>
    </row>
    <row r="1188" spans="9:46" s="16" customFormat="1">
      <c r="I1188" s="47"/>
      <c r="P1188" s="48"/>
      <c r="Q1188" s="48"/>
      <c r="R1188" s="48"/>
      <c r="S1188" s="49"/>
      <c r="T1188" s="47"/>
      <c r="U1188" s="50"/>
      <c r="V1188" s="47"/>
      <c r="W1188" s="50"/>
      <c r="X1188" s="49"/>
      <c r="Y1188" s="49"/>
      <c r="Z1188" s="49"/>
      <c r="AA1188" s="49"/>
      <c r="AB1188" s="49"/>
      <c r="AC1188" s="49"/>
      <c r="AD1188" s="49"/>
      <c r="AE1188" s="95"/>
      <c r="AM1188" s="103"/>
      <c r="AT1188" s="10"/>
    </row>
    <row r="1189" spans="9:46" s="16" customFormat="1">
      <c r="I1189" s="47"/>
      <c r="P1189" s="48"/>
      <c r="Q1189" s="48"/>
      <c r="R1189" s="48"/>
      <c r="S1189" s="49"/>
      <c r="T1189" s="47"/>
      <c r="U1189" s="50"/>
      <c r="V1189" s="47"/>
      <c r="W1189" s="50"/>
      <c r="X1189" s="49"/>
      <c r="Y1189" s="49"/>
      <c r="Z1189" s="49"/>
      <c r="AA1189" s="49"/>
      <c r="AB1189" s="49"/>
      <c r="AC1189" s="49"/>
      <c r="AD1189" s="49"/>
      <c r="AE1189" s="95"/>
      <c r="AM1189" s="103"/>
      <c r="AT1189" s="10"/>
    </row>
    <row r="1190" spans="9:46" s="16" customFormat="1">
      <c r="I1190" s="47"/>
      <c r="P1190" s="48"/>
      <c r="Q1190" s="48"/>
      <c r="R1190" s="48"/>
      <c r="S1190" s="49"/>
      <c r="T1190" s="47"/>
      <c r="U1190" s="50"/>
      <c r="V1190" s="47"/>
      <c r="W1190" s="50"/>
      <c r="X1190" s="49"/>
      <c r="Y1190" s="49"/>
      <c r="Z1190" s="49"/>
      <c r="AA1190" s="49"/>
      <c r="AB1190" s="49"/>
      <c r="AC1190" s="49"/>
      <c r="AD1190" s="49"/>
      <c r="AE1190" s="95"/>
      <c r="AM1190" s="103"/>
      <c r="AT1190" s="10"/>
    </row>
    <row r="1191" spans="9:46" s="16" customFormat="1">
      <c r="I1191" s="47"/>
      <c r="P1191" s="48"/>
      <c r="Q1191" s="48"/>
      <c r="R1191" s="48"/>
      <c r="S1191" s="49"/>
      <c r="T1191" s="47"/>
      <c r="U1191" s="50"/>
      <c r="V1191" s="47"/>
      <c r="W1191" s="50"/>
      <c r="X1191" s="49"/>
      <c r="Y1191" s="49"/>
      <c r="Z1191" s="49"/>
      <c r="AA1191" s="49"/>
      <c r="AB1191" s="49"/>
      <c r="AC1191" s="49"/>
      <c r="AD1191" s="49"/>
      <c r="AE1191" s="95"/>
      <c r="AM1191" s="103"/>
      <c r="AT1191" s="10"/>
    </row>
    <row r="1192" spans="9:46" s="16" customFormat="1">
      <c r="I1192" s="47"/>
      <c r="P1192" s="48"/>
      <c r="Q1192" s="48"/>
      <c r="R1192" s="48"/>
      <c r="S1192" s="49"/>
      <c r="T1192" s="47"/>
      <c r="U1192" s="50"/>
      <c r="V1192" s="47"/>
      <c r="W1192" s="50"/>
      <c r="X1192" s="49"/>
      <c r="Y1192" s="49"/>
      <c r="Z1192" s="49"/>
      <c r="AA1192" s="49"/>
      <c r="AB1192" s="49"/>
      <c r="AC1192" s="49"/>
      <c r="AD1192" s="49"/>
      <c r="AE1192" s="95"/>
      <c r="AM1192" s="103"/>
      <c r="AT1192" s="10"/>
    </row>
    <row r="1193" spans="9:46" s="16" customFormat="1">
      <c r="I1193" s="47"/>
      <c r="P1193" s="48"/>
      <c r="Q1193" s="48"/>
      <c r="R1193" s="48"/>
      <c r="S1193" s="49"/>
      <c r="T1193" s="47"/>
      <c r="U1193" s="50"/>
      <c r="V1193" s="47"/>
      <c r="W1193" s="50"/>
      <c r="X1193" s="49"/>
      <c r="Y1193" s="49"/>
      <c r="Z1193" s="49"/>
      <c r="AA1193" s="49"/>
      <c r="AB1193" s="49"/>
      <c r="AC1193" s="49"/>
      <c r="AD1193" s="49"/>
      <c r="AE1193" s="95"/>
      <c r="AM1193" s="103"/>
      <c r="AT1193" s="10"/>
    </row>
    <row r="1194" spans="9:46" s="16" customFormat="1">
      <c r="I1194" s="47"/>
      <c r="P1194" s="48"/>
      <c r="Q1194" s="48"/>
      <c r="R1194" s="48"/>
      <c r="S1194" s="49"/>
      <c r="T1194" s="47"/>
      <c r="U1194" s="50"/>
      <c r="V1194" s="47"/>
      <c r="W1194" s="50"/>
      <c r="X1194" s="49"/>
      <c r="Y1194" s="49"/>
      <c r="Z1194" s="49"/>
      <c r="AA1194" s="49"/>
      <c r="AB1194" s="49"/>
      <c r="AC1194" s="49"/>
      <c r="AD1194" s="49"/>
      <c r="AE1194" s="95"/>
      <c r="AM1194" s="103"/>
      <c r="AT1194" s="10"/>
    </row>
    <row r="1195" spans="9:46" s="16" customFormat="1">
      <c r="I1195" s="47"/>
      <c r="P1195" s="48"/>
      <c r="Q1195" s="48"/>
      <c r="R1195" s="48"/>
      <c r="S1195" s="49"/>
      <c r="T1195" s="47"/>
      <c r="U1195" s="50"/>
      <c r="V1195" s="47"/>
      <c r="W1195" s="50"/>
      <c r="X1195" s="49"/>
      <c r="Y1195" s="49"/>
      <c r="Z1195" s="49"/>
      <c r="AA1195" s="49"/>
      <c r="AB1195" s="49"/>
      <c r="AC1195" s="49"/>
      <c r="AD1195" s="49"/>
      <c r="AE1195" s="95"/>
      <c r="AM1195" s="103"/>
      <c r="AT1195" s="10"/>
    </row>
    <row r="1196" spans="9:46" s="16" customFormat="1">
      <c r="I1196" s="47"/>
      <c r="P1196" s="48"/>
      <c r="Q1196" s="48"/>
      <c r="R1196" s="48"/>
      <c r="S1196" s="49"/>
      <c r="T1196" s="47"/>
      <c r="U1196" s="50"/>
      <c r="V1196" s="47"/>
      <c r="W1196" s="50"/>
      <c r="X1196" s="49"/>
      <c r="Y1196" s="49"/>
      <c r="Z1196" s="49"/>
      <c r="AA1196" s="49"/>
      <c r="AB1196" s="49"/>
      <c r="AC1196" s="49"/>
      <c r="AD1196" s="49"/>
      <c r="AE1196" s="95"/>
      <c r="AM1196" s="103"/>
      <c r="AT1196" s="10"/>
    </row>
    <row r="1197" spans="9:46" s="16" customFormat="1">
      <c r="I1197" s="47"/>
      <c r="P1197" s="48"/>
      <c r="Q1197" s="48"/>
      <c r="R1197" s="48"/>
      <c r="S1197" s="49"/>
      <c r="T1197" s="47"/>
      <c r="U1197" s="50"/>
      <c r="V1197" s="47"/>
      <c r="W1197" s="50"/>
      <c r="X1197" s="49"/>
      <c r="Y1197" s="49"/>
      <c r="Z1197" s="49"/>
      <c r="AA1197" s="49"/>
      <c r="AB1197" s="49"/>
      <c r="AC1197" s="49"/>
      <c r="AD1197" s="49"/>
      <c r="AE1197" s="95"/>
      <c r="AM1197" s="103"/>
      <c r="AT1197" s="10"/>
    </row>
    <row r="1198" spans="9:46" s="16" customFormat="1">
      <c r="I1198" s="47"/>
      <c r="P1198" s="48"/>
      <c r="Q1198" s="48"/>
      <c r="R1198" s="48"/>
      <c r="S1198" s="49"/>
      <c r="T1198" s="47"/>
      <c r="U1198" s="50"/>
      <c r="V1198" s="47"/>
      <c r="W1198" s="50"/>
      <c r="X1198" s="49"/>
      <c r="Y1198" s="49"/>
      <c r="Z1198" s="49"/>
      <c r="AA1198" s="49"/>
      <c r="AB1198" s="49"/>
      <c r="AC1198" s="49"/>
      <c r="AD1198" s="49"/>
      <c r="AE1198" s="95"/>
      <c r="AM1198" s="103"/>
      <c r="AT1198" s="10"/>
    </row>
    <row r="1199" spans="9:46" s="16" customFormat="1">
      <c r="I1199" s="47"/>
      <c r="P1199" s="48"/>
      <c r="Q1199" s="48"/>
      <c r="R1199" s="48"/>
      <c r="S1199" s="49"/>
      <c r="T1199" s="47"/>
      <c r="U1199" s="50"/>
      <c r="V1199" s="47"/>
      <c r="W1199" s="50"/>
      <c r="X1199" s="49"/>
      <c r="Y1199" s="49"/>
      <c r="Z1199" s="49"/>
      <c r="AA1199" s="49"/>
      <c r="AB1199" s="49"/>
      <c r="AC1199" s="49"/>
      <c r="AD1199" s="49"/>
      <c r="AE1199" s="95"/>
      <c r="AM1199" s="103"/>
      <c r="AT1199" s="10"/>
    </row>
    <row r="1200" spans="9:46" s="16" customFormat="1">
      <c r="I1200" s="47"/>
      <c r="P1200" s="48"/>
      <c r="Q1200" s="48"/>
      <c r="R1200" s="48"/>
      <c r="S1200" s="49"/>
      <c r="T1200" s="47"/>
      <c r="U1200" s="50"/>
      <c r="V1200" s="47"/>
      <c r="W1200" s="50"/>
      <c r="X1200" s="49"/>
      <c r="Y1200" s="49"/>
      <c r="Z1200" s="49"/>
      <c r="AA1200" s="49"/>
      <c r="AB1200" s="49"/>
      <c r="AC1200" s="49"/>
      <c r="AD1200" s="49"/>
      <c r="AE1200" s="95"/>
      <c r="AM1200" s="103"/>
      <c r="AT1200" s="10"/>
    </row>
    <row r="1201" spans="9:46" s="16" customFormat="1">
      <c r="I1201" s="47"/>
      <c r="P1201" s="48"/>
      <c r="Q1201" s="48"/>
      <c r="R1201" s="48"/>
      <c r="S1201" s="49"/>
      <c r="T1201" s="47"/>
      <c r="U1201" s="50"/>
      <c r="V1201" s="47"/>
      <c r="W1201" s="50"/>
      <c r="X1201" s="49"/>
      <c r="Y1201" s="49"/>
      <c r="Z1201" s="49"/>
      <c r="AA1201" s="49"/>
      <c r="AB1201" s="49"/>
      <c r="AC1201" s="49"/>
      <c r="AD1201" s="49"/>
      <c r="AE1201" s="95"/>
      <c r="AM1201" s="103"/>
      <c r="AT1201" s="10"/>
    </row>
    <row r="1202" spans="9:46" s="16" customFormat="1">
      <c r="I1202" s="47"/>
      <c r="P1202" s="48"/>
      <c r="Q1202" s="48"/>
      <c r="R1202" s="48"/>
      <c r="S1202" s="49"/>
      <c r="T1202" s="47"/>
      <c r="U1202" s="50"/>
      <c r="V1202" s="47"/>
      <c r="W1202" s="50"/>
      <c r="X1202" s="49"/>
      <c r="Y1202" s="49"/>
      <c r="Z1202" s="49"/>
      <c r="AA1202" s="49"/>
      <c r="AB1202" s="49"/>
      <c r="AC1202" s="49"/>
      <c r="AD1202" s="49"/>
      <c r="AE1202" s="95"/>
      <c r="AM1202" s="103"/>
      <c r="AT1202" s="10"/>
    </row>
    <row r="1203" spans="9:46" s="16" customFormat="1">
      <c r="I1203" s="47"/>
      <c r="P1203" s="48"/>
      <c r="Q1203" s="48"/>
      <c r="R1203" s="48"/>
      <c r="S1203" s="49"/>
      <c r="T1203" s="47"/>
      <c r="U1203" s="50"/>
      <c r="V1203" s="47"/>
      <c r="W1203" s="50"/>
      <c r="X1203" s="49"/>
      <c r="Y1203" s="49"/>
      <c r="Z1203" s="49"/>
      <c r="AA1203" s="49"/>
      <c r="AB1203" s="49"/>
      <c r="AC1203" s="49"/>
      <c r="AD1203" s="49"/>
      <c r="AE1203" s="95"/>
      <c r="AM1203" s="103"/>
      <c r="AT1203" s="10"/>
    </row>
    <row r="1204" spans="9:46" s="16" customFormat="1">
      <c r="I1204" s="47"/>
      <c r="P1204" s="48"/>
      <c r="Q1204" s="48"/>
      <c r="R1204" s="48"/>
      <c r="S1204" s="49"/>
      <c r="T1204" s="47"/>
      <c r="U1204" s="50"/>
      <c r="V1204" s="47"/>
      <c r="W1204" s="50"/>
      <c r="X1204" s="49"/>
      <c r="Y1204" s="49"/>
      <c r="Z1204" s="49"/>
      <c r="AA1204" s="49"/>
      <c r="AB1204" s="49"/>
      <c r="AC1204" s="49"/>
      <c r="AD1204" s="49"/>
      <c r="AE1204" s="95"/>
      <c r="AM1204" s="103"/>
      <c r="AT1204" s="10"/>
    </row>
    <row r="1205" spans="9:46" s="16" customFormat="1">
      <c r="I1205" s="47"/>
      <c r="P1205" s="48"/>
      <c r="Q1205" s="48"/>
      <c r="R1205" s="48"/>
      <c r="S1205" s="49"/>
      <c r="T1205" s="47"/>
      <c r="U1205" s="50"/>
      <c r="V1205" s="47"/>
      <c r="W1205" s="50"/>
      <c r="X1205" s="49"/>
      <c r="Y1205" s="49"/>
      <c r="Z1205" s="49"/>
      <c r="AA1205" s="49"/>
      <c r="AB1205" s="49"/>
      <c r="AC1205" s="49"/>
      <c r="AD1205" s="49"/>
      <c r="AE1205" s="95"/>
      <c r="AM1205" s="103"/>
      <c r="AT1205" s="10"/>
    </row>
    <row r="1206" spans="9:46" s="16" customFormat="1">
      <c r="I1206" s="47"/>
      <c r="P1206" s="48"/>
      <c r="Q1206" s="48"/>
      <c r="R1206" s="48"/>
      <c r="S1206" s="49"/>
      <c r="T1206" s="47"/>
      <c r="U1206" s="50"/>
      <c r="V1206" s="47"/>
      <c r="W1206" s="50"/>
      <c r="X1206" s="49"/>
      <c r="Y1206" s="49"/>
      <c r="Z1206" s="49"/>
      <c r="AA1206" s="49"/>
      <c r="AB1206" s="49"/>
      <c r="AC1206" s="49"/>
      <c r="AD1206" s="49"/>
      <c r="AE1206" s="95"/>
      <c r="AM1206" s="103"/>
      <c r="AT1206" s="10"/>
    </row>
    <row r="1207" spans="9:46" s="16" customFormat="1">
      <c r="I1207" s="47"/>
      <c r="P1207" s="48"/>
      <c r="Q1207" s="48"/>
      <c r="R1207" s="48"/>
      <c r="S1207" s="49"/>
      <c r="T1207" s="47"/>
      <c r="U1207" s="50"/>
      <c r="V1207" s="47"/>
      <c r="W1207" s="50"/>
      <c r="X1207" s="49"/>
      <c r="Y1207" s="49"/>
      <c r="Z1207" s="49"/>
      <c r="AA1207" s="49"/>
      <c r="AB1207" s="49"/>
      <c r="AC1207" s="49"/>
      <c r="AD1207" s="49"/>
      <c r="AE1207" s="95"/>
      <c r="AM1207" s="103"/>
      <c r="AT1207" s="10"/>
    </row>
    <row r="1208" spans="9:46" s="16" customFormat="1">
      <c r="I1208" s="47"/>
      <c r="P1208" s="48"/>
      <c r="Q1208" s="48"/>
      <c r="R1208" s="48"/>
      <c r="S1208" s="49"/>
      <c r="T1208" s="47"/>
      <c r="U1208" s="50"/>
      <c r="V1208" s="47"/>
      <c r="W1208" s="50"/>
      <c r="X1208" s="49"/>
      <c r="Y1208" s="49"/>
      <c r="Z1208" s="49"/>
      <c r="AA1208" s="49"/>
      <c r="AB1208" s="49"/>
      <c r="AC1208" s="49"/>
      <c r="AD1208" s="49"/>
      <c r="AE1208" s="95"/>
      <c r="AM1208" s="103"/>
      <c r="AT1208" s="10"/>
    </row>
    <row r="1209" spans="9:46" s="16" customFormat="1">
      <c r="I1209" s="47"/>
      <c r="P1209" s="48"/>
      <c r="Q1209" s="48"/>
      <c r="R1209" s="48"/>
      <c r="S1209" s="49"/>
      <c r="T1209" s="47"/>
      <c r="U1209" s="50"/>
      <c r="V1209" s="47"/>
      <c r="W1209" s="50"/>
      <c r="X1209" s="49"/>
      <c r="Y1209" s="49"/>
      <c r="Z1209" s="49"/>
      <c r="AA1209" s="49"/>
      <c r="AB1209" s="49"/>
      <c r="AC1209" s="49"/>
      <c r="AD1209" s="49"/>
      <c r="AE1209" s="95"/>
      <c r="AM1209" s="103"/>
      <c r="AT1209" s="10"/>
    </row>
    <row r="1210" spans="9:46" s="16" customFormat="1">
      <c r="I1210" s="47"/>
      <c r="P1210" s="48"/>
      <c r="Q1210" s="48"/>
      <c r="R1210" s="48"/>
      <c r="S1210" s="49"/>
      <c r="T1210" s="47"/>
      <c r="U1210" s="50"/>
      <c r="V1210" s="47"/>
      <c r="W1210" s="50"/>
      <c r="X1210" s="49"/>
      <c r="Y1210" s="49"/>
      <c r="Z1210" s="49"/>
      <c r="AA1210" s="49"/>
      <c r="AB1210" s="49"/>
      <c r="AC1210" s="49"/>
      <c r="AD1210" s="49"/>
      <c r="AE1210" s="95"/>
      <c r="AM1210" s="103"/>
      <c r="AT1210" s="10"/>
    </row>
    <row r="1211" spans="9:46" s="16" customFormat="1">
      <c r="I1211" s="47"/>
      <c r="P1211" s="48"/>
      <c r="Q1211" s="48"/>
      <c r="R1211" s="48"/>
      <c r="S1211" s="49"/>
      <c r="T1211" s="47"/>
      <c r="U1211" s="50"/>
      <c r="V1211" s="47"/>
      <c r="W1211" s="50"/>
      <c r="X1211" s="49"/>
      <c r="Y1211" s="49"/>
      <c r="Z1211" s="49"/>
      <c r="AA1211" s="49"/>
      <c r="AB1211" s="49"/>
      <c r="AC1211" s="49"/>
      <c r="AD1211" s="49"/>
      <c r="AE1211" s="95"/>
      <c r="AM1211" s="103"/>
      <c r="AT1211" s="10"/>
    </row>
    <row r="1212" spans="9:46" s="16" customFormat="1">
      <c r="I1212" s="47"/>
      <c r="P1212" s="48"/>
      <c r="Q1212" s="48"/>
      <c r="R1212" s="48"/>
      <c r="S1212" s="49"/>
      <c r="T1212" s="47"/>
      <c r="U1212" s="50"/>
      <c r="V1212" s="47"/>
      <c r="W1212" s="50"/>
      <c r="X1212" s="49"/>
      <c r="Y1212" s="49"/>
      <c r="Z1212" s="49"/>
      <c r="AA1212" s="49"/>
      <c r="AB1212" s="49"/>
      <c r="AC1212" s="49"/>
      <c r="AD1212" s="49"/>
      <c r="AE1212" s="95"/>
      <c r="AM1212" s="103"/>
      <c r="AT1212" s="10"/>
    </row>
    <row r="1213" spans="9:46" s="16" customFormat="1">
      <c r="I1213" s="47"/>
      <c r="P1213" s="48"/>
      <c r="Q1213" s="48"/>
      <c r="R1213" s="48"/>
      <c r="S1213" s="49"/>
      <c r="T1213" s="47"/>
      <c r="U1213" s="50"/>
      <c r="V1213" s="47"/>
      <c r="W1213" s="50"/>
      <c r="X1213" s="49"/>
      <c r="Y1213" s="49"/>
      <c r="Z1213" s="49"/>
      <c r="AA1213" s="49"/>
      <c r="AB1213" s="49"/>
      <c r="AC1213" s="49"/>
      <c r="AD1213" s="49"/>
      <c r="AE1213" s="95"/>
      <c r="AM1213" s="103"/>
      <c r="AT1213" s="10"/>
    </row>
    <row r="1214" spans="9:46" s="16" customFormat="1">
      <c r="I1214" s="47"/>
      <c r="P1214" s="48"/>
      <c r="Q1214" s="48"/>
      <c r="R1214" s="48"/>
      <c r="S1214" s="49"/>
      <c r="T1214" s="47"/>
      <c r="U1214" s="50"/>
      <c r="V1214" s="47"/>
      <c r="W1214" s="50"/>
      <c r="X1214" s="49"/>
      <c r="Y1214" s="49"/>
      <c r="Z1214" s="49"/>
      <c r="AA1214" s="49"/>
      <c r="AB1214" s="49"/>
      <c r="AC1214" s="49"/>
      <c r="AD1214" s="49"/>
      <c r="AE1214" s="95"/>
      <c r="AM1214" s="103"/>
      <c r="AT1214" s="10"/>
    </row>
    <row r="1215" spans="9:46" s="16" customFormat="1">
      <c r="I1215" s="47"/>
      <c r="P1215" s="48"/>
      <c r="Q1215" s="48"/>
      <c r="R1215" s="48"/>
      <c r="S1215" s="49"/>
      <c r="T1215" s="47"/>
      <c r="U1215" s="50"/>
      <c r="V1215" s="47"/>
      <c r="W1215" s="50"/>
      <c r="X1215" s="49"/>
      <c r="Y1215" s="49"/>
      <c r="Z1215" s="49"/>
      <c r="AA1215" s="49"/>
      <c r="AB1215" s="49"/>
      <c r="AC1215" s="49"/>
      <c r="AD1215" s="49"/>
      <c r="AE1215" s="95"/>
      <c r="AM1215" s="103"/>
      <c r="AT1215" s="10"/>
    </row>
    <row r="1216" spans="9:46" s="16" customFormat="1">
      <c r="I1216" s="47"/>
      <c r="P1216" s="48"/>
      <c r="Q1216" s="48"/>
      <c r="R1216" s="48"/>
      <c r="S1216" s="49"/>
      <c r="T1216" s="47"/>
      <c r="U1216" s="50"/>
      <c r="V1216" s="47"/>
      <c r="W1216" s="50"/>
      <c r="X1216" s="49"/>
      <c r="Y1216" s="49"/>
      <c r="Z1216" s="49"/>
      <c r="AA1216" s="49"/>
      <c r="AB1216" s="49"/>
      <c r="AC1216" s="49"/>
      <c r="AD1216" s="49"/>
      <c r="AE1216" s="95"/>
      <c r="AM1216" s="103"/>
      <c r="AT1216" s="10"/>
    </row>
    <row r="1217" spans="9:46" s="16" customFormat="1">
      <c r="I1217" s="47"/>
      <c r="P1217" s="48"/>
      <c r="Q1217" s="48"/>
      <c r="R1217" s="48"/>
      <c r="S1217" s="49"/>
      <c r="T1217" s="47"/>
      <c r="U1217" s="50"/>
      <c r="V1217" s="47"/>
      <c r="W1217" s="50"/>
      <c r="X1217" s="49"/>
      <c r="Y1217" s="49"/>
      <c r="Z1217" s="49"/>
      <c r="AA1217" s="49"/>
      <c r="AB1217" s="49"/>
      <c r="AC1217" s="49"/>
      <c r="AD1217" s="49"/>
      <c r="AE1217" s="95"/>
      <c r="AM1217" s="103"/>
      <c r="AT1217" s="10"/>
    </row>
    <row r="1218" spans="9:46" s="16" customFormat="1">
      <c r="I1218" s="47"/>
      <c r="P1218" s="48"/>
      <c r="Q1218" s="48"/>
      <c r="R1218" s="48"/>
      <c r="S1218" s="49"/>
      <c r="T1218" s="47"/>
      <c r="U1218" s="50"/>
      <c r="V1218" s="47"/>
      <c r="W1218" s="50"/>
      <c r="X1218" s="49"/>
      <c r="Y1218" s="49"/>
      <c r="Z1218" s="49"/>
      <c r="AA1218" s="49"/>
      <c r="AB1218" s="49"/>
      <c r="AC1218" s="49"/>
      <c r="AD1218" s="49"/>
      <c r="AE1218" s="95"/>
      <c r="AM1218" s="103"/>
      <c r="AT1218" s="10"/>
    </row>
    <row r="1219" spans="9:46" s="16" customFormat="1">
      <c r="I1219" s="47"/>
      <c r="P1219" s="48"/>
      <c r="Q1219" s="48"/>
      <c r="R1219" s="48"/>
      <c r="S1219" s="49"/>
      <c r="T1219" s="47"/>
      <c r="U1219" s="50"/>
      <c r="V1219" s="47"/>
      <c r="W1219" s="50"/>
      <c r="X1219" s="49"/>
      <c r="Y1219" s="49"/>
      <c r="Z1219" s="49"/>
      <c r="AA1219" s="49"/>
      <c r="AB1219" s="49"/>
      <c r="AC1219" s="49"/>
      <c r="AD1219" s="49"/>
      <c r="AE1219" s="95"/>
      <c r="AM1219" s="103"/>
      <c r="AT1219" s="10"/>
    </row>
    <row r="1220" spans="9:46" s="16" customFormat="1">
      <c r="I1220" s="47"/>
      <c r="P1220" s="48"/>
      <c r="Q1220" s="48"/>
      <c r="R1220" s="48"/>
      <c r="S1220" s="49"/>
      <c r="T1220" s="47"/>
      <c r="U1220" s="50"/>
      <c r="V1220" s="47"/>
      <c r="W1220" s="50"/>
      <c r="X1220" s="49"/>
      <c r="Y1220" s="49"/>
      <c r="Z1220" s="49"/>
      <c r="AA1220" s="49"/>
      <c r="AB1220" s="49"/>
      <c r="AC1220" s="49"/>
      <c r="AD1220" s="49"/>
      <c r="AE1220" s="95"/>
      <c r="AM1220" s="103"/>
      <c r="AT1220" s="10"/>
    </row>
    <row r="1221" spans="9:46" s="16" customFormat="1">
      <c r="I1221" s="47"/>
      <c r="P1221" s="48"/>
      <c r="Q1221" s="48"/>
      <c r="R1221" s="48"/>
      <c r="S1221" s="49"/>
      <c r="T1221" s="47"/>
      <c r="U1221" s="50"/>
      <c r="V1221" s="47"/>
      <c r="W1221" s="50"/>
      <c r="X1221" s="49"/>
      <c r="Y1221" s="49"/>
      <c r="Z1221" s="49"/>
      <c r="AA1221" s="49"/>
      <c r="AB1221" s="49"/>
      <c r="AC1221" s="49"/>
      <c r="AD1221" s="49"/>
      <c r="AE1221" s="95"/>
      <c r="AM1221" s="103"/>
      <c r="AT1221" s="10"/>
    </row>
    <row r="1222" spans="9:46" s="16" customFormat="1">
      <c r="I1222" s="47"/>
      <c r="P1222" s="48"/>
      <c r="Q1222" s="48"/>
      <c r="R1222" s="48"/>
      <c r="S1222" s="49"/>
      <c r="T1222" s="47"/>
      <c r="U1222" s="50"/>
      <c r="V1222" s="47"/>
      <c r="W1222" s="50"/>
      <c r="X1222" s="49"/>
      <c r="Y1222" s="49"/>
      <c r="Z1222" s="49"/>
      <c r="AA1222" s="49"/>
      <c r="AB1222" s="49"/>
      <c r="AC1222" s="49"/>
      <c r="AD1222" s="49"/>
      <c r="AE1222" s="95"/>
      <c r="AM1222" s="103"/>
      <c r="AT1222" s="10"/>
    </row>
    <row r="1223" spans="9:46" s="16" customFormat="1">
      <c r="I1223" s="47"/>
      <c r="P1223" s="48"/>
      <c r="Q1223" s="48"/>
      <c r="R1223" s="48"/>
      <c r="S1223" s="49"/>
      <c r="T1223" s="47"/>
      <c r="U1223" s="50"/>
      <c r="V1223" s="47"/>
      <c r="W1223" s="50"/>
      <c r="X1223" s="49"/>
      <c r="Y1223" s="49"/>
      <c r="Z1223" s="49"/>
      <c r="AA1223" s="49"/>
      <c r="AB1223" s="49"/>
      <c r="AC1223" s="49"/>
      <c r="AD1223" s="49"/>
      <c r="AE1223" s="95"/>
      <c r="AM1223" s="103"/>
      <c r="AT1223" s="10"/>
    </row>
    <row r="1224" spans="9:46" s="16" customFormat="1">
      <c r="I1224" s="47"/>
      <c r="P1224" s="48"/>
      <c r="Q1224" s="48"/>
      <c r="R1224" s="48"/>
      <c r="S1224" s="49"/>
      <c r="T1224" s="47"/>
      <c r="U1224" s="50"/>
      <c r="V1224" s="47"/>
      <c r="W1224" s="50"/>
      <c r="X1224" s="49"/>
      <c r="Y1224" s="49"/>
      <c r="Z1224" s="49"/>
      <c r="AA1224" s="49"/>
      <c r="AB1224" s="49"/>
      <c r="AC1224" s="49"/>
      <c r="AD1224" s="49"/>
      <c r="AE1224" s="95"/>
      <c r="AM1224" s="103"/>
      <c r="AT1224" s="10"/>
    </row>
    <row r="1225" spans="9:46" s="16" customFormat="1">
      <c r="I1225" s="47"/>
      <c r="P1225" s="48"/>
      <c r="Q1225" s="48"/>
      <c r="R1225" s="48"/>
      <c r="S1225" s="49"/>
      <c r="T1225" s="47"/>
      <c r="U1225" s="50"/>
      <c r="V1225" s="47"/>
      <c r="W1225" s="50"/>
      <c r="X1225" s="49"/>
      <c r="Y1225" s="49"/>
      <c r="Z1225" s="49"/>
      <c r="AA1225" s="49"/>
      <c r="AB1225" s="49"/>
      <c r="AC1225" s="49"/>
      <c r="AD1225" s="49"/>
      <c r="AE1225" s="95"/>
      <c r="AM1225" s="103"/>
      <c r="AT1225" s="10"/>
    </row>
    <row r="1226" spans="9:46" s="16" customFormat="1">
      <c r="I1226" s="47"/>
      <c r="P1226" s="48"/>
      <c r="Q1226" s="48"/>
      <c r="R1226" s="48"/>
      <c r="S1226" s="49"/>
      <c r="T1226" s="47"/>
      <c r="U1226" s="50"/>
      <c r="V1226" s="47"/>
      <c r="W1226" s="50"/>
      <c r="X1226" s="49"/>
      <c r="Y1226" s="49"/>
      <c r="Z1226" s="49"/>
      <c r="AA1226" s="49"/>
      <c r="AB1226" s="49"/>
      <c r="AC1226" s="49"/>
      <c r="AD1226" s="49"/>
      <c r="AE1226" s="95"/>
      <c r="AM1226" s="103"/>
      <c r="AT1226" s="10"/>
    </row>
    <row r="1227" spans="9:46" s="16" customFormat="1">
      <c r="I1227" s="47"/>
      <c r="P1227" s="48"/>
      <c r="Q1227" s="48"/>
      <c r="R1227" s="48"/>
      <c r="S1227" s="49"/>
      <c r="T1227" s="47"/>
      <c r="U1227" s="50"/>
      <c r="V1227" s="47"/>
      <c r="W1227" s="50"/>
      <c r="X1227" s="49"/>
      <c r="Y1227" s="49"/>
      <c r="Z1227" s="49"/>
      <c r="AA1227" s="49"/>
      <c r="AB1227" s="49"/>
      <c r="AC1227" s="49"/>
      <c r="AD1227" s="49"/>
      <c r="AE1227" s="95"/>
      <c r="AM1227" s="103"/>
      <c r="AT1227" s="10"/>
    </row>
    <row r="1228" spans="9:46" s="16" customFormat="1">
      <c r="I1228" s="47"/>
      <c r="P1228" s="48"/>
      <c r="Q1228" s="48"/>
      <c r="R1228" s="48"/>
      <c r="S1228" s="49"/>
      <c r="T1228" s="47"/>
      <c r="U1228" s="50"/>
      <c r="V1228" s="47"/>
      <c r="W1228" s="50"/>
      <c r="X1228" s="49"/>
      <c r="Y1228" s="49"/>
      <c r="Z1228" s="49"/>
      <c r="AA1228" s="49"/>
      <c r="AB1228" s="49"/>
      <c r="AC1228" s="49"/>
      <c r="AD1228" s="49"/>
      <c r="AE1228" s="95"/>
      <c r="AM1228" s="103"/>
      <c r="AT1228" s="10"/>
    </row>
    <row r="1229" spans="9:46" s="16" customFormat="1">
      <c r="I1229" s="47"/>
      <c r="P1229" s="48"/>
      <c r="Q1229" s="48"/>
      <c r="R1229" s="48"/>
      <c r="S1229" s="49"/>
      <c r="T1229" s="47"/>
      <c r="U1229" s="50"/>
      <c r="V1229" s="47"/>
      <c r="W1229" s="50"/>
      <c r="X1229" s="49"/>
      <c r="Y1229" s="49"/>
      <c r="Z1229" s="49"/>
      <c r="AA1229" s="49"/>
      <c r="AB1229" s="49"/>
      <c r="AC1229" s="49"/>
      <c r="AD1229" s="49"/>
      <c r="AE1229" s="95"/>
      <c r="AM1229" s="103"/>
      <c r="AT1229" s="10"/>
    </row>
    <row r="1230" spans="9:46" s="16" customFormat="1">
      <c r="I1230" s="47"/>
      <c r="P1230" s="48"/>
      <c r="Q1230" s="48"/>
      <c r="R1230" s="48"/>
      <c r="S1230" s="49"/>
      <c r="T1230" s="47"/>
      <c r="U1230" s="50"/>
      <c r="V1230" s="47"/>
      <c r="W1230" s="50"/>
      <c r="X1230" s="49"/>
      <c r="Y1230" s="49"/>
      <c r="Z1230" s="49"/>
      <c r="AA1230" s="49"/>
      <c r="AB1230" s="49"/>
      <c r="AC1230" s="49"/>
      <c r="AD1230" s="49"/>
      <c r="AE1230" s="95"/>
      <c r="AM1230" s="103"/>
      <c r="AT1230" s="10"/>
    </row>
    <row r="1231" spans="9:46" s="16" customFormat="1">
      <c r="I1231" s="47"/>
      <c r="P1231" s="48"/>
      <c r="Q1231" s="48"/>
      <c r="R1231" s="48"/>
      <c r="S1231" s="49"/>
      <c r="T1231" s="47"/>
      <c r="U1231" s="50"/>
      <c r="V1231" s="47"/>
      <c r="W1231" s="50"/>
      <c r="X1231" s="49"/>
      <c r="Y1231" s="49"/>
      <c r="Z1231" s="49"/>
      <c r="AA1231" s="49"/>
      <c r="AB1231" s="49"/>
      <c r="AC1231" s="49"/>
      <c r="AD1231" s="49"/>
      <c r="AE1231" s="95"/>
      <c r="AM1231" s="103"/>
      <c r="AT1231" s="10"/>
    </row>
    <row r="1232" spans="9:46" s="16" customFormat="1">
      <c r="I1232" s="47"/>
      <c r="P1232" s="48"/>
      <c r="Q1232" s="48"/>
      <c r="R1232" s="48"/>
      <c r="S1232" s="49"/>
      <c r="T1232" s="47"/>
      <c r="U1232" s="50"/>
      <c r="V1232" s="47"/>
      <c r="W1232" s="50"/>
      <c r="X1232" s="49"/>
      <c r="Y1232" s="49"/>
      <c r="Z1232" s="49"/>
      <c r="AA1232" s="49"/>
      <c r="AB1232" s="49"/>
      <c r="AC1232" s="49"/>
      <c r="AD1232" s="49"/>
      <c r="AE1232" s="95"/>
      <c r="AM1232" s="103"/>
      <c r="AT1232" s="10"/>
    </row>
    <row r="1233" spans="9:46" s="16" customFormat="1">
      <c r="I1233" s="47"/>
      <c r="P1233" s="48"/>
      <c r="Q1233" s="48"/>
      <c r="R1233" s="48"/>
      <c r="S1233" s="49"/>
      <c r="T1233" s="47"/>
      <c r="U1233" s="50"/>
      <c r="V1233" s="47"/>
      <c r="W1233" s="50"/>
      <c r="X1233" s="49"/>
      <c r="Y1233" s="49"/>
      <c r="Z1233" s="49"/>
      <c r="AA1233" s="49"/>
      <c r="AB1233" s="49"/>
      <c r="AC1233" s="49"/>
      <c r="AD1233" s="49"/>
      <c r="AE1233" s="95"/>
      <c r="AM1233" s="103"/>
      <c r="AT1233" s="10"/>
    </row>
    <row r="1234" spans="9:46" s="16" customFormat="1">
      <c r="I1234" s="47"/>
      <c r="P1234" s="48"/>
      <c r="Q1234" s="48"/>
      <c r="R1234" s="48"/>
      <c r="S1234" s="49"/>
      <c r="T1234" s="47"/>
      <c r="U1234" s="50"/>
      <c r="V1234" s="47"/>
      <c r="W1234" s="50"/>
      <c r="X1234" s="49"/>
      <c r="Y1234" s="49"/>
      <c r="Z1234" s="49"/>
      <c r="AA1234" s="49"/>
      <c r="AB1234" s="49"/>
      <c r="AC1234" s="49"/>
      <c r="AD1234" s="49"/>
      <c r="AE1234" s="95"/>
      <c r="AM1234" s="103"/>
      <c r="AT1234" s="10"/>
    </row>
    <row r="1235" spans="9:46" s="16" customFormat="1">
      <c r="I1235" s="47"/>
      <c r="P1235" s="48"/>
      <c r="Q1235" s="48"/>
      <c r="R1235" s="48"/>
      <c r="S1235" s="49"/>
      <c r="T1235" s="47"/>
      <c r="U1235" s="50"/>
      <c r="V1235" s="47"/>
      <c r="W1235" s="50"/>
      <c r="X1235" s="49"/>
      <c r="Y1235" s="49"/>
      <c r="Z1235" s="49"/>
      <c r="AA1235" s="49"/>
      <c r="AB1235" s="49"/>
      <c r="AC1235" s="49"/>
      <c r="AD1235" s="49"/>
      <c r="AE1235" s="95"/>
      <c r="AM1235" s="103"/>
      <c r="AT1235" s="10"/>
    </row>
    <row r="1236" spans="9:46" s="16" customFormat="1">
      <c r="I1236" s="47"/>
      <c r="P1236" s="48"/>
      <c r="Q1236" s="48"/>
      <c r="R1236" s="48"/>
      <c r="S1236" s="49"/>
      <c r="T1236" s="47"/>
      <c r="U1236" s="50"/>
      <c r="V1236" s="47"/>
      <c r="W1236" s="50"/>
      <c r="X1236" s="49"/>
      <c r="Y1236" s="49"/>
      <c r="Z1236" s="49"/>
      <c r="AA1236" s="49"/>
      <c r="AB1236" s="49"/>
      <c r="AC1236" s="49"/>
      <c r="AD1236" s="49"/>
      <c r="AE1236" s="95"/>
      <c r="AM1236" s="103"/>
      <c r="AT1236" s="10"/>
    </row>
    <row r="1237" spans="9:46" s="16" customFormat="1">
      <c r="I1237" s="47"/>
      <c r="P1237" s="48"/>
      <c r="Q1237" s="48"/>
      <c r="R1237" s="48"/>
      <c r="S1237" s="49"/>
      <c r="T1237" s="47"/>
      <c r="U1237" s="50"/>
      <c r="V1237" s="47"/>
      <c r="W1237" s="50"/>
      <c r="X1237" s="49"/>
      <c r="Y1237" s="49"/>
      <c r="Z1237" s="49"/>
      <c r="AA1237" s="49"/>
      <c r="AB1237" s="49"/>
      <c r="AC1237" s="49"/>
      <c r="AD1237" s="49"/>
      <c r="AE1237" s="95"/>
      <c r="AM1237" s="103"/>
      <c r="AT1237" s="10"/>
    </row>
    <row r="1238" spans="9:46" s="16" customFormat="1">
      <c r="I1238" s="47"/>
      <c r="P1238" s="48"/>
      <c r="Q1238" s="48"/>
      <c r="R1238" s="48"/>
      <c r="S1238" s="49"/>
      <c r="T1238" s="47"/>
      <c r="U1238" s="50"/>
      <c r="V1238" s="47"/>
      <c r="W1238" s="50"/>
      <c r="X1238" s="49"/>
      <c r="Y1238" s="49"/>
      <c r="Z1238" s="49"/>
      <c r="AA1238" s="49"/>
      <c r="AB1238" s="49"/>
      <c r="AC1238" s="49"/>
      <c r="AD1238" s="49"/>
      <c r="AE1238" s="95"/>
      <c r="AM1238" s="103"/>
      <c r="AT1238" s="10"/>
    </row>
    <row r="1239" spans="9:46" s="16" customFormat="1">
      <c r="I1239" s="47"/>
      <c r="P1239" s="48"/>
      <c r="Q1239" s="48"/>
      <c r="R1239" s="48"/>
      <c r="S1239" s="49"/>
      <c r="T1239" s="47"/>
      <c r="U1239" s="50"/>
      <c r="V1239" s="47"/>
      <c r="W1239" s="50"/>
      <c r="X1239" s="49"/>
      <c r="Y1239" s="49"/>
      <c r="Z1239" s="49"/>
      <c r="AA1239" s="49"/>
      <c r="AB1239" s="49"/>
      <c r="AC1239" s="49"/>
      <c r="AD1239" s="49"/>
      <c r="AE1239" s="95"/>
      <c r="AM1239" s="103"/>
      <c r="AT1239" s="10"/>
    </row>
    <row r="1240" spans="9:46" s="16" customFormat="1">
      <c r="I1240" s="47"/>
      <c r="P1240" s="48"/>
      <c r="Q1240" s="48"/>
      <c r="R1240" s="48"/>
      <c r="S1240" s="49"/>
      <c r="T1240" s="47"/>
      <c r="U1240" s="50"/>
      <c r="V1240" s="47"/>
      <c r="W1240" s="50"/>
      <c r="X1240" s="49"/>
      <c r="Y1240" s="49"/>
      <c r="Z1240" s="49"/>
      <c r="AA1240" s="49"/>
      <c r="AB1240" s="49"/>
      <c r="AC1240" s="49"/>
      <c r="AD1240" s="49"/>
      <c r="AE1240" s="95"/>
      <c r="AM1240" s="103"/>
      <c r="AT1240" s="10"/>
    </row>
    <row r="1241" spans="9:46" s="16" customFormat="1">
      <c r="I1241" s="47"/>
      <c r="P1241" s="48"/>
      <c r="Q1241" s="48"/>
      <c r="R1241" s="48"/>
      <c r="S1241" s="49"/>
      <c r="T1241" s="47"/>
      <c r="U1241" s="50"/>
      <c r="V1241" s="47"/>
      <c r="W1241" s="50"/>
      <c r="X1241" s="49"/>
      <c r="Y1241" s="49"/>
      <c r="Z1241" s="49"/>
      <c r="AA1241" s="49"/>
      <c r="AB1241" s="49"/>
      <c r="AC1241" s="49"/>
      <c r="AD1241" s="49"/>
      <c r="AE1241" s="95"/>
      <c r="AM1241" s="103"/>
      <c r="AT1241" s="10"/>
    </row>
    <row r="1242" spans="9:46" s="16" customFormat="1">
      <c r="I1242" s="47"/>
      <c r="P1242" s="48"/>
      <c r="Q1242" s="48"/>
      <c r="R1242" s="48"/>
      <c r="S1242" s="49"/>
      <c r="T1242" s="47"/>
      <c r="U1242" s="50"/>
      <c r="V1242" s="47"/>
      <c r="W1242" s="50"/>
      <c r="X1242" s="49"/>
      <c r="Y1242" s="49"/>
      <c r="Z1242" s="49"/>
      <c r="AA1242" s="49"/>
      <c r="AB1242" s="49"/>
      <c r="AC1242" s="49"/>
      <c r="AD1242" s="49"/>
      <c r="AE1242" s="95"/>
      <c r="AM1242" s="103"/>
      <c r="AT1242" s="10"/>
    </row>
    <row r="1243" spans="9:46" s="16" customFormat="1">
      <c r="I1243" s="47"/>
      <c r="P1243" s="48"/>
      <c r="Q1243" s="48"/>
      <c r="R1243" s="48"/>
      <c r="S1243" s="49"/>
      <c r="T1243" s="47"/>
      <c r="U1243" s="50"/>
      <c r="V1243" s="47"/>
      <c r="W1243" s="50"/>
      <c r="X1243" s="49"/>
      <c r="Y1243" s="49"/>
      <c r="Z1243" s="49"/>
      <c r="AA1243" s="49"/>
      <c r="AB1243" s="49"/>
      <c r="AC1243" s="49"/>
      <c r="AD1243" s="49"/>
      <c r="AE1243" s="95"/>
      <c r="AM1243" s="103"/>
      <c r="AT1243" s="10"/>
    </row>
    <row r="1244" spans="9:46" s="16" customFormat="1">
      <c r="I1244" s="47"/>
      <c r="P1244" s="48"/>
      <c r="Q1244" s="48"/>
      <c r="R1244" s="48"/>
      <c r="S1244" s="49"/>
      <c r="T1244" s="47"/>
      <c r="U1244" s="50"/>
      <c r="V1244" s="47"/>
      <c r="W1244" s="50"/>
      <c r="X1244" s="49"/>
      <c r="Y1244" s="49"/>
      <c r="Z1244" s="49"/>
      <c r="AA1244" s="49"/>
      <c r="AB1244" s="49"/>
      <c r="AC1244" s="49"/>
      <c r="AD1244" s="49"/>
      <c r="AE1244" s="95"/>
      <c r="AM1244" s="103"/>
      <c r="AT1244" s="10"/>
    </row>
    <row r="1245" spans="9:46" s="16" customFormat="1">
      <c r="I1245" s="47"/>
      <c r="P1245" s="48"/>
      <c r="Q1245" s="48"/>
      <c r="R1245" s="48"/>
      <c r="S1245" s="49"/>
      <c r="T1245" s="47"/>
      <c r="U1245" s="50"/>
      <c r="V1245" s="47"/>
      <c r="W1245" s="50"/>
      <c r="X1245" s="49"/>
      <c r="Y1245" s="49"/>
      <c r="Z1245" s="49"/>
      <c r="AA1245" s="49"/>
      <c r="AB1245" s="49"/>
      <c r="AC1245" s="49"/>
      <c r="AD1245" s="49"/>
      <c r="AE1245" s="95"/>
      <c r="AM1245" s="103"/>
      <c r="AT1245" s="10"/>
    </row>
    <row r="1246" spans="9:46" s="16" customFormat="1">
      <c r="I1246" s="47"/>
      <c r="P1246" s="48"/>
      <c r="Q1246" s="48"/>
      <c r="R1246" s="48"/>
      <c r="S1246" s="49"/>
      <c r="T1246" s="47"/>
      <c r="U1246" s="50"/>
      <c r="V1246" s="47"/>
      <c r="W1246" s="50"/>
      <c r="X1246" s="49"/>
      <c r="Y1246" s="49"/>
      <c r="Z1246" s="49"/>
      <c r="AA1246" s="49"/>
      <c r="AB1246" s="49"/>
      <c r="AC1246" s="49"/>
      <c r="AD1246" s="49"/>
      <c r="AE1246" s="95"/>
      <c r="AM1246" s="103"/>
      <c r="AT1246" s="10"/>
    </row>
    <row r="1247" spans="9:46" s="16" customFormat="1">
      <c r="I1247" s="47"/>
      <c r="P1247" s="48"/>
      <c r="Q1247" s="48"/>
      <c r="R1247" s="48"/>
      <c r="S1247" s="49"/>
      <c r="T1247" s="47"/>
      <c r="U1247" s="50"/>
      <c r="V1247" s="47"/>
      <c r="W1247" s="50"/>
      <c r="X1247" s="49"/>
      <c r="Y1247" s="49"/>
      <c r="Z1247" s="49"/>
      <c r="AA1247" s="49"/>
      <c r="AB1247" s="49"/>
      <c r="AC1247" s="49"/>
      <c r="AD1247" s="49"/>
      <c r="AE1247" s="95"/>
      <c r="AM1247" s="103"/>
      <c r="AT1247" s="10"/>
    </row>
    <row r="1248" spans="9:46" s="16" customFormat="1">
      <c r="I1248" s="47"/>
      <c r="P1248" s="48"/>
      <c r="Q1248" s="48"/>
      <c r="R1248" s="48"/>
      <c r="S1248" s="49"/>
      <c r="T1248" s="47"/>
      <c r="U1248" s="50"/>
      <c r="V1248" s="47"/>
      <c r="W1248" s="50"/>
      <c r="X1248" s="49"/>
      <c r="Y1248" s="49"/>
      <c r="Z1248" s="49"/>
      <c r="AA1248" s="49"/>
      <c r="AB1248" s="49"/>
      <c r="AC1248" s="49"/>
      <c r="AD1248" s="49"/>
      <c r="AE1248" s="95"/>
      <c r="AM1248" s="103"/>
      <c r="AT1248" s="10"/>
    </row>
    <row r="1249" spans="9:46" s="16" customFormat="1">
      <c r="I1249" s="47"/>
      <c r="P1249" s="48"/>
      <c r="Q1249" s="48"/>
      <c r="R1249" s="48"/>
      <c r="S1249" s="49"/>
      <c r="T1249" s="47"/>
      <c r="U1249" s="50"/>
      <c r="V1249" s="47"/>
      <c r="W1249" s="50"/>
      <c r="X1249" s="49"/>
      <c r="Y1249" s="49"/>
      <c r="Z1249" s="49"/>
      <c r="AA1249" s="49"/>
      <c r="AB1249" s="49"/>
      <c r="AC1249" s="49"/>
      <c r="AD1249" s="49"/>
      <c r="AE1249" s="95"/>
      <c r="AM1249" s="103"/>
      <c r="AT1249" s="10"/>
    </row>
    <row r="1250" spans="9:46" s="16" customFormat="1">
      <c r="I1250" s="47"/>
      <c r="P1250" s="48"/>
      <c r="Q1250" s="48"/>
      <c r="R1250" s="48"/>
      <c r="S1250" s="49"/>
      <c r="T1250" s="47"/>
      <c r="U1250" s="50"/>
      <c r="V1250" s="47"/>
      <c r="W1250" s="50"/>
      <c r="X1250" s="49"/>
      <c r="Y1250" s="49"/>
      <c r="Z1250" s="49"/>
      <c r="AA1250" s="49"/>
      <c r="AB1250" s="49"/>
      <c r="AC1250" s="49"/>
      <c r="AD1250" s="49"/>
      <c r="AE1250" s="95"/>
      <c r="AM1250" s="103"/>
      <c r="AT1250" s="10"/>
    </row>
    <row r="1251" spans="9:46" s="16" customFormat="1">
      <c r="I1251" s="47"/>
      <c r="P1251" s="48"/>
      <c r="Q1251" s="48"/>
      <c r="R1251" s="48"/>
      <c r="S1251" s="49"/>
      <c r="T1251" s="47"/>
      <c r="U1251" s="50"/>
      <c r="V1251" s="47"/>
      <c r="W1251" s="50"/>
      <c r="X1251" s="49"/>
      <c r="Y1251" s="49"/>
      <c r="Z1251" s="49"/>
      <c r="AA1251" s="49"/>
      <c r="AB1251" s="49"/>
      <c r="AC1251" s="49"/>
      <c r="AD1251" s="49"/>
      <c r="AE1251" s="95"/>
      <c r="AM1251" s="103"/>
      <c r="AT1251" s="10"/>
    </row>
    <row r="1252" spans="9:46" s="16" customFormat="1">
      <c r="I1252" s="47"/>
      <c r="P1252" s="48"/>
      <c r="Q1252" s="48"/>
      <c r="R1252" s="48"/>
      <c r="S1252" s="49"/>
      <c r="T1252" s="47"/>
      <c r="U1252" s="50"/>
      <c r="V1252" s="47"/>
      <c r="W1252" s="50"/>
      <c r="X1252" s="49"/>
      <c r="Y1252" s="49"/>
      <c r="Z1252" s="49"/>
      <c r="AA1252" s="49"/>
      <c r="AB1252" s="49"/>
      <c r="AC1252" s="49"/>
      <c r="AD1252" s="49"/>
      <c r="AE1252" s="95"/>
      <c r="AM1252" s="103"/>
      <c r="AT1252" s="10"/>
    </row>
    <row r="1253" spans="9:46" s="16" customFormat="1">
      <c r="I1253" s="47"/>
      <c r="P1253" s="48"/>
      <c r="Q1253" s="48"/>
      <c r="R1253" s="48"/>
      <c r="S1253" s="49"/>
      <c r="T1253" s="47"/>
      <c r="U1253" s="50"/>
      <c r="V1253" s="47"/>
      <c r="W1253" s="50"/>
      <c r="X1253" s="49"/>
      <c r="Y1253" s="49"/>
      <c r="Z1253" s="49"/>
      <c r="AA1253" s="49"/>
      <c r="AB1253" s="49"/>
      <c r="AC1253" s="49"/>
      <c r="AD1253" s="49"/>
      <c r="AE1253" s="95"/>
      <c r="AM1253" s="103"/>
      <c r="AT1253" s="10"/>
    </row>
    <row r="1254" spans="9:46" s="16" customFormat="1">
      <c r="I1254" s="47"/>
      <c r="P1254" s="48"/>
      <c r="Q1254" s="48"/>
      <c r="R1254" s="48"/>
      <c r="S1254" s="49"/>
      <c r="T1254" s="47"/>
      <c r="U1254" s="50"/>
      <c r="V1254" s="47"/>
      <c r="W1254" s="50"/>
      <c r="X1254" s="49"/>
      <c r="Y1254" s="49"/>
      <c r="Z1254" s="49"/>
      <c r="AA1254" s="49"/>
      <c r="AB1254" s="49"/>
      <c r="AC1254" s="49"/>
      <c r="AD1254" s="49"/>
      <c r="AE1254" s="95"/>
      <c r="AM1254" s="103"/>
      <c r="AT1254" s="10"/>
    </row>
    <row r="1255" spans="9:46" s="16" customFormat="1">
      <c r="I1255" s="47"/>
      <c r="P1255" s="48"/>
      <c r="Q1255" s="48"/>
      <c r="R1255" s="48"/>
      <c r="S1255" s="49"/>
      <c r="T1255" s="47"/>
      <c r="U1255" s="50"/>
      <c r="V1255" s="47"/>
      <c r="W1255" s="50"/>
      <c r="X1255" s="49"/>
      <c r="Y1255" s="49"/>
      <c r="Z1255" s="49"/>
      <c r="AA1255" s="49"/>
      <c r="AB1255" s="49"/>
      <c r="AC1255" s="49"/>
      <c r="AD1255" s="49"/>
      <c r="AE1255" s="95"/>
      <c r="AM1255" s="103"/>
      <c r="AT1255" s="10"/>
    </row>
    <row r="1256" spans="9:46" s="16" customFormat="1">
      <c r="I1256" s="47"/>
      <c r="P1256" s="48"/>
      <c r="Q1256" s="48"/>
      <c r="R1256" s="48"/>
      <c r="S1256" s="49"/>
      <c r="T1256" s="47"/>
      <c r="U1256" s="50"/>
      <c r="V1256" s="47"/>
      <c r="W1256" s="50"/>
      <c r="X1256" s="49"/>
      <c r="Y1256" s="49"/>
      <c r="Z1256" s="49"/>
      <c r="AA1256" s="49"/>
      <c r="AB1256" s="49"/>
      <c r="AC1256" s="49"/>
      <c r="AD1256" s="49"/>
      <c r="AE1256" s="95"/>
      <c r="AM1256" s="103"/>
      <c r="AT1256" s="10"/>
    </row>
    <row r="1257" spans="9:46" s="16" customFormat="1">
      <c r="I1257" s="47"/>
      <c r="P1257" s="48"/>
      <c r="Q1257" s="48"/>
      <c r="R1257" s="48"/>
      <c r="S1257" s="49"/>
      <c r="T1257" s="47"/>
      <c r="U1257" s="50"/>
      <c r="V1257" s="47"/>
      <c r="W1257" s="50"/>
      <c r="X1257" s="49"/>
      <c r="Y1257" s="49"/>
      <c r="Z1257" s="49"/>
      <c r="AA1257" s="49"/>
      <c r="AB1257" s="49"/>
      <c r="AC1257" s="49"/>
      <c r="AD1257" s="49"/>
      <c r="AE1257" s="95"/>
      <c r="AM1257" s="103"/>
      <c r="AT1257" s="10"/>
    </row>
    <row r="1258" spans="9:46" s="16" customFormat="1">
      <c r="I1258" s="47"/>
      <c r="P1258" s="48"/>
      <c r="Q1258" s="48"/>
      <c r="R1258" s="48"/>
      <c r="S1258" s="49"/>
      <c r="T1258" s="47"/>
      <c r="U1258" s="50"/>
      <c r="V1258" s="47"/>
      <c r="W1258" s="50"/>
      <c r="X1258" s="49"/>
      <c r="Y1258" s="49"/>
      <c r="Z1258" s="49"/>
      <c r="AA1258" s="49"/>
      <c r="AB1258" s="49"/>
      <c r="AC1258" s="49"/>
      <c r="AD1258" s="49"/>
      <c r="AE1258" s="95"/>
      <c r="AM1258" s="103"/>
      <c r="AT1258" s="10"/>
    </row>
    <row r="1259" spans="9:46" s="16" customFormat="1">
      <c r="I1259" s="47"/>
      <c r="P1259" s="48"/>
      <c r="Q1259" s="48"/>
      <c r="R1259" s="48"/>
      <c r="S1259" s="49"/>
      <c r="T1259" s="47"/>
      <c r="U1259" s="50"/>
      <c r="V1259" s="47"/>
      <c r="W1259" s="50"/>
      <c r="X1259" s="49"/>
      <c r="Y1259" s="49"/>
      <c r="Z1259" s="49"/>
      <c r="AA1259" s="49"/>
      <c r="AB1259" s="49"/>
      <c r="AC1259" s="49"/>
      <c r="AD1259" s="49"/>
      <c r="AE1259" s="95"/>
      <c r="AM1259" s="103"/>
      <c r="AT1259" s="10"/>
    </row>
    <row r="1260" spans="9:46" s="16" customFormat="1">
      <c r="I1260" s="47"/>
      <c r="P1260" s="48"/>
      <c r="Q1260" s="48"/>
      <c r="R1260" s="48"/>
      <c r="S1260" s="49"/>
      <c r="T1260" s="47"/>
      <c r="U1260" s="50"/>
      <c r="V1260" s="47"/>
      <c r="W1260" s="50"/>
      <c r="X1260" s="49"/>
      <c r="Y1260" s="49"/>
      <c r="Z1260" s="49"/>
      <c r="AA1260" s="49"/>
      <c r="AB1260" s="49"/>
      <c r="AC1260" s="49"/>
      <c r="AD1260" s="49"/>
      <c r="AE1260" s="95"/>
      <c r="AM1260" s="103"/>
      <c r="AT1260" s="10"/>
    </row>
    <row r="1261" spans="9:46" s="16" customFormat="1">
      <c r="I1261" s="47"/>
      <c r="P1261" s="48"/>
      <c r="Q1261" s="48"/>
      <c r="R1261" s="48"/>
      <c r="S1261" s="49"/>
      <c r="T1261" s="47"/>
      <c r="U1261" s="50"/>
      <c r="V1261" s="47"/>
      <c r="W1261" s="50"/>
      <c r="X1261" s="49"/>
      <c r="Y1261" s="49"/>
      <c r="Z1261" s="49"/>
      <c r="AA1261" s="49"/>
      <c r="AB1261" s="49"/>
      <c r="AC1261" s="49"/>
      <c r="AD1261" s="49"/>
      <c r="AE1261" s="95"/>
      <c r="AM1261" s="103"/>
      <c r="AT1261" s="10"/>
    </row>
    <row r="1262" spans="9:46" s="16" customFormat="1">
      <c r="I1262" s="47"/>
      <c r="P1262" s="48"/>
      <c r="Q1262" s="48"/>
      <c r="R1262" s="48"/>
      <c r="S1262" s="49"/>
      <c r="T1262" s="47"/>
      <c r="U1262" s="50"/>
      <c r="V1262" s="47"/>
      <c r="W1262" s="50"/>
      <c r="X1262" s="49"/>
      <c r="Y1262" s="49"/>
      <c r="Z1262" s="49"/>
      <c r="AA1262" s="49"/>
      <c r="AB1262" s="49"/>
      <c r="AC1262" s="49"/>
      <c r="AD1262" s="49"/>
      <c r="AE1262" s="95"/>
      <c r="AM1262" s="103"/>
      <c r="AT1262" s="10"/>
    </row>
    <row r="1263" spans="9:46" s="16" customFormat="1">
      <c r="I1263" s="47"/>
      <c r="P1263" s="48"/>
      <c r="Q1263" s="48"/>
      <c r="R1263" s="48"/>
      <c r="S1263" s="49"/>
      <c r="T1263" s="47"/>
      <c r="U1263" s="50"/>
      <c r="V1263" s="47"/>
      <c r="W1263" s="50"/>
      <c r="X1263" s="49"/>
      <c r="Y1263" s="49"/>
      <c r="Z1263" s="49"/>
      <c r="AA1263" s="49"/>
      <c r="AB1263" s="49"/>
      <c r="AC1263" s="49"/>
      <c r="AD1263" s="49"/>
      <c r="AE1263" s="95"/>
      <c r="AM1263" s="103"/>
      <c r="AT1263" s="10"/>
    </row>
    <row r="1264" spans="9:46" s="16" customFormat="1">
      <c r="I1264" s="47"/>
      <c r="P1264" s="48"/>
      <c r="Q1264" s="48"/>
      <c r="R1264" s="48"/>
      <c r="S1264" s="49"/>
      <c r="T1264" s="47"/>
      <c r="U1264" s="50"/>
      <c r="V1264" s="47"/>
      <c r="W1264" s="50"/>
      <c r="X1264" s="49"/>
      <c r="Y1264" s="49"/>
      <c r="Z1264" s="49"/>
      <c r="AA1264" s="49"/>
      <c r="AB1264" s="49"/>
      <c r="AC1264" s="49"/>
      <c r="AD1264" s="49"/>
      <c r="AE1264" s="95"/>
      <c r="AM1264" s="103"/>
      <c r="AT1264" s="10"/>
    </row>
    <row r="1265" spans="9:46" s="16" customFormat="1">
      <c r="I1265" s="47"/>
      <c r="P1265" s="48"/>
      <c r="Q1265" s="48"/>
      <c r="R1265" s="48"/>
      <c r="S1265" s="49"/>
      <c r="T1265" s="47"/>
      <c r="U1265" s="50"/>
      <c r="V1265" s="47"/>
      <c r="W1265" s="50"/>
      <c r="X1265" s="49"/>
      <c r="Y1265" s="49"/>
      <c r="Z1265" s="49"/>
      <c r="AA1265" s="49"/>
      <c r="AB1265" s="49"/>
      <c r="AC1265" s="49"/>
      <c r="AD1265" s="49"/>
      <c r="AE1265" s="95"/>
      <c r="AM1265" s="103"/>
      <c r="AT1265" s="10"/>
    </row>
    <row r="1266" spans="9:46" s="16" customFormat="1">
      <c r="I1266" s="47"/>
      <c r="P1266" s="48"/>
      <c r="Q1266" s="48"/>
      <c r="R1266" s="48"/>
      <c r="S1266" s="49"/>
      <c r="T1266" s="47"/>
      <c r="U1266" s="50"/>
      <c r="V1266" s="47"/>
      <c r="W1266" s="50"/>
      <c r="X1266" s="49"/>
      <c r="Y1266" s="49"/>
      <c r="Z1266" s="49"/>
      <c r="AA1266" s="49"/>
      <c r="AB1266" s="49"/>
      <c r="AC1266" s="49"/>
      <c r="AD1266" s="49"/>
      <c r="AE1266" s="95"/>
      <c r="AM1266" s="103"/>
      <c r="AT1266" s="10"/>
    </row>
    <row r="1267" spans="9:46" s="16" customFormat="1">
      <c r="I1267" s="47"/>
      <c r="P1267" s="48"/>
      <c r="Q1267" s="48"/>
      <c r="R1267" s="48"/>
      <c r="S1267" s="49"/>
      <c r="T1267" s="47"/>
      <c r="U1267" s="50"/>
      <c r="V1267" s="47"/>
      <c r="W1267" s="50"/>
      <c r="X1267" s="49"/>
      <c r="Y1267" s="49"/>
      <c r="Z1267" s="49"/>
      <c r="AA1267" s="49"/>
      <c r="AB1267" s="49"/>
      <c r="AC1267" s="49"/>
      <c r="AD1267" s="49"/>
      <c r="AE1267" s="95"/>
      <c r="AM1267" s="103"/>
      <c r="AT1267" s="10"/>
    </row>
    <row r="1268" spans="9:46" s="16" customFormat="1">
      <c r="I1268" s="47"/>
      <c r="P1268" s="48"/>
      <c r="Q1268" s="48"/>
      <c r="R1268" s="48"/>
      <c r="S1268" s="49"/>
      <c r="T1268" s="47"/>
      <c r="U1268" s="50"/>
      <c r="V1268" s="47"/>
      <c r="W1268" s="50"/>
      <c r="X1268" s="49"/>
      <c r="Y1268" s="49"/>
      <c r="Z1268" s="49"/>
      <c r="AA1268" s="49"/>
      <c r="AB1268" s="49"/>
      <c r="AC1268" s="49"/>
      <c r="AD1268" s="49"/>
      <c r="AE1268" s="95"/>
      <c r="AM1268" s="103"/>
      <c r="AT1268" s="10"/>
    </row>
    <row r="1269" spans="9:46" s="16" customFormat="1">
      <c r="I1269" s="47"/>
      <c r="P1269" s="48"/>
      <c r="Q1269" s="48"/>
      <c r="R1269" s="48"/>
      <c r="S1269" s="49"/>
      <c r="T1269" s="47"/>
      <c r="U1269" s="50"/>
      <c r="V1269" s="47"/>
      <c r="W1269" s="50"/>
      <c r="X1269" s="49"/>
      <c r="Y1269" s="49"/>
      <c r="Z1269" s="49"/>
      <c r="AA1269" s="49"/>
      <c r="AB1269" s="49"/>
      <c r="AC1269" s="49"/>
      <c r="AD1269" s="49"/>
      <c r="AE1269" s="95"/>
      <c r="AM1269" s="103"/>
      <c r="AT1269" s="10"/>
    </row>
    <row r="1270" spans="9:46" s="16" customFormat="1">
      <c r="I1270" s="47"/>
      <c r="P1270" s="48"/>
      <c r="Q1270" s="48"/>
      <c r="R1270" s="48"/>
      <c r="S1270" s="49"/>
      <c r="T1270" s="47"/>
      <c r="U1270" s="50"/>
      <c r="V1270" s="47"/>
      <c r="W1270" s="50"/>
      <c r="X1270" s="49"/>
      <c r="Y1270" s="49"/>
      <c r="Z1270" s="49"/>
      <c r="AA1270" s="49"/>
      <c r="AB1270" s="49"/>
      <c r="AC1270" s="49"/>
      <c r="AD1270" s="49"/>
      <c r="AE1270" s="95"/>
      <c r="AM1270" s="103"/>
      <c r="AT1270" s="10"/>
    </row>
    <row r="1271" spans="9:46" s="16" customFormat="1">
      <c r="I1271" s="47"/>
      <c r="P1271" s="48"/>
      <c r="Q1271" s="48"/>
      <c r="R1271" s="48"/>
      <c r="S1271" s="49"/>
      <c r="T1271" s="47"/>
      <c r="U1271" s="50"/>
      <c r="V1271" s="47"/>
      <c r="W1271" s="50"/>
      <c r="X1271" s="49"/>
      <c r="Y1271" s="49"/>
      <c r="Z1271" s="49"/>
      <c r="AA1271" s="49"/>
      <c r="AB1271" s="49"/>
      <c r="AC1271" s="49"/>
      <c r="AD1271" s="49"/>
      <c r="AE1271" s="95"/>
      <c r="AM1271" s="103"/>
      <c r="AT1271" s="10"/>
    </row>
    <row r="1272" spans="9:46" s="16" customFormat="1">
      <c r="I1272" s="47"/>
      <c r="P1272" s="48"/>
      <c r="Q1272" s="48"/>
      <c r="R1272" s="48"/>
      <c r="S1272" s="49"/>
      <c r="T1272" s="47"/>
      <c r="U1272" s="50"/>
      <c r="V1272" s="47"/>
      <c r="W1272" s="50"/>
      <c r="X1272" s="49"/>
      <c r="Y1272" s="49"/>
      <c r="Z1272" s="49"/>
      <c r="AA1272" s="49"/>
      <c r="AB1272" s="49"/>
      <c r="AC1272" s="49"/>
      <c r="AD1272" s="49"/>
      <c r="AE1272" s="95"/>
      <c r="AM1272" s="103"/>
      <c r="AT1272" s="10"/>
    </row>
    <row r="1273" spans="9:46" s="16" customFormat="1">
      <c r="I1273" s="47"/>
      <c r="P1273" s="48"/>
      <c r="Q1273" s="48"/>
      <c r="R1273" s="48"/>
      <c r="S1273" s="49"/>
      <c r="T1273" s="47"/>
      <c r="U1273" s="50"/>
      <c r="V1273" s="47"/>
      <c r="W1273" s="50"/>
      <c r="X1273" s="49"/>
      <c r="Y1273" s="49"/>
      <c r="Z1273" s="49"/>
      <c r="AA1273" s="49"/>
      <c r="AB1273" s="49"/>
      <c r="AC1273" s="49"/>
      <c r="AD1273" s="49"/>
      <c r="AE1273" s="95"/>
      <c r="AM1273" s="103"/>
      <c r="AT1273" s="10"/>
    </row>
    <row r="1274" spans="9:46" s="16" customFormat="1">
      <c r="I1274" s="47"/>
      <c r="P1274" s="48"/>
      <c r="Q1274" s="48"/>
      <c r="R1274" s="48"/>
      <c r="S1274" s="49"/>
      <c r="T1274" s="47"/>
      <c r="U1274" s="50"/>
      <c r="V1274" s="47"/>
      <c r="W1274" s="50"/>
      <c r="X1274" s="49"/>
      <c r="Y1274" s="49"/>
      <c r="Z1274" s="49"/>
      <c r="AA1274" s="49"/>
      <c r="AB1274" s="49"/>
      <c r="AC1274" s="49"/>
      <c r="AD1274" s="49"/>
      <c r="AE1274" s="95"/>
      <c r="AM1274" s="103"/>
      <c r="AT1274" s="10"/>
    </row>
    <row r="1275" spans="9:46" s="16" customFormat="1">
      <c r="I1275" s="47"/>
      <c r="P1275" s="48"/>
      <c r="Q1275" s="48"/>
      <c r="R1275" s="48"/>
      <c r="S1275" s="49"/>
      <c r="T1275" s="47"/>
      <c r="U1275" s="50"/>
      <c r="V1275" s="47"/>
      <c r="W1275" s="50"/>
      <c r="X1275" s="49"/>
      <c r="Y1275" s="49"/>
      <c r="Z1275" s="49"/>
      <c r="AA1275" s="49"/>
      <c r="AB1275" s="49"/>
      <c r="AC1275" s="49"/>
      <c r="AD1275" s="49"/>
      <c r="AE1275" s="95"/>
      <c r="AM1275" s="103"/>
      <c r="AT1275" s="10"/>
    </row>
    <row r="1276" spans="9:46" s="16" customFormat="1">
      <c r="I1276" s="47"/>
      <c r="P1276" s="48"/>
      <c r="Q1276" s="48"/>
      <c r="R1276" s="48"/>
      <c r="S1276" s="49"/>
      <c r="T1276" s="47"/>
      <c r="U1276" s="50"/>
      <c r="V1276" s="47"/>
      <c r="W1276" s="50"/>
      <c r="X1276" s="49"/>
      <c r="Y1276" s="49"/>
      <c r="Z1276" s="49"/>
      <c r="AA1276" s="49"/>
      <c r="AB1276" s="49"/>
      <c r="AC1276" s="49"/>
      <c r="AD1276" s="49"/>
      <c r="AE1276" s="95"/>
      <c r="AM1276" s="103"/>
      <c r="AT1276" s="10"/>
    </row>
    <row r="1277" spans="9:46" s="16" customFormat="1">
      <c r="I1277" s="47"/>
      <c r="P1277" s="48"/>
      <c r="Q1277" s="48"/>
      <c r="R1277" s="48"/>
      <c r="S1277" s="49"/>
      <c r="T1277" s="47"/>
      <c r="U1277" s="50"/>
      <c r="V1277" s="47"/>
      <c r="W1277" s="50"/>
      <c r="X1277" s="49"/>
      <c r="Y1277" s="49"/>
      <c r="Z1277" s="49"/>
      <c r="AA1277" s="49"/>
      <c r="AB1277" s="49"/>
      <c r="AC1277" s="49"/>
      <c r="AD1277" s="49"/>
      <c r="AE1277" s="95"/>
      <c r="AM1277" s="103"/>
      <c r="AT1277" s="10"/>
    </row>
    <row r="1278" spans="9:46" s="16" customFormat="1">
      <c r="I1278" s="47"/>
      <c r="P1278" s="48"/>
      <c r="Q1278" s="48"/>
      <c r="R1278" s="48"/>
      <c r="S1278" s="49"/>
      <c r="T1278" s="47"/>
      <c r="U1278" s="50"/>
      <c r="V1278" s="47"/>
      <c r="W1278" s="50"/>
      <c r="X1278" s="49"/>
      <c r="Y1278" s="49"/>
      <c r="Z1278" s="49"/>
      <c r="AA1278" s="49"/>
      <c r="AB1278" s="49"/>
      <c r="AC1278" s="49"/>
      <c r="AD1278" s="49"/>
      <c r="AE1278" s="95"/>
      <c r="AM1278" s="103"/>
      <c r="AT1278" s="10"/>
    </row>
    <row r="1279" spans="9:46" s="16" customFormat="1">
      <c r="I1279" s="47"/>
      <c r="P1279" s="48"/>
      <c r="Q1279" s="48"/>
      <c r="R1279" s="48"/>
      <c r="S1279" s="49"/>
      <c r="T1279" s="47"/>
      <c r="U1279" s="50"/>
      <c r="V1279" s="47"/>
      <c r="W1279" s="50"/>
      <c r="X1279" s="49"/>
      <c r="Y1279" s="49"/>
      <c r="Z1279" s="49"/>
      <c r="AA1279" s="49"/>
      <c r="AB1279" s="49"/>
      <c r="AC1279" s="49"/>
      <c r="AD1279" s="49"/>
      <c r="AE1279" s="95"/>
      <c r="AM1279" s="103"/>
      <c r="AT1279" s="10"/>
    </row>
    <row r="1280" spans="9:46" s="16" customFormat="1">
      <c r="I1280" s="47"/>
      <c r="P1280" s="48"/>
      <c r="Q1280" s="48"/>
      <c r="R1280" s="48"/>
      <c r="S1280" s="49"/>
      <c r="T1280" s="47"/>
      <c r="U1280" s="50"/>
      <c r="V1280" s="47"/>
      <c r="W1280" s="50"/>
      <c r="X1280" s="49"/>
      <c r="Y1280" s="49"/>
      <c r="Z1280" s="49"/>
      <c r="AA1280" s="49"/>
      <c r="AB1280" s="49"/>
      <c r="AC1280" s="49"/>
      <c r="AD1280" s="49"/>
      <c r="AE1280" s="95"/>
      <c r="AM1280" s="103"/>
      <c r="AT1280" s="10"/>
    </row>
    <row r="1281" spans="9:46" s="16" customFormat="1">
      <c r="I1281" s="47"/>
      <c r="P1281" s="48"/>
      <c r="Q1281" s="48"/>
      <c r="R1281" s="48"/>
      <c r="S1281" s="49"/>
      <c r="T1281" s="47"/>
      <c r="U1281" s="50"/>
      <c r="V1281" s="47"/>
      <c r="W1281" s="50"/>
      <c r="X1281" s="49"/>
      <c r="Y1281" s="49"/>
      <c r="Z1281" s="49"/>
      <c r="AA1281" s="49"/>
      <c r="AB1281" s="49"/>
      <c r="AC1281" s="49"/>
      <c r="AD1281" s="49"/>
      <c r="AE1281" s="95"/>
      <c r="AM1281" s="103"/>
      <c r="AT1281" s="10"/>
    </row>
    <row r="1282" spans="9:46" s="16" customFormat="1">
      <c r="I1282" s="47"/>
      <c r="P1282" s="48"/>
      <c r="Q1282" s="48"/>
      <c r="R1282" s="48"/>
      <c r="S1282" s="49"/>
      <c r="T1282" s="47"/>
      <c r="U1282" s="50"/>
      <c r="V1282" s="47"/>
      <c r="W1282" s="50"/>
      <c r="X1282" s="49"/>
      <c r="Y1282" s="49"/>
      <c r="Z1282" s="49"/>
      <c r="AA1282" s="49"/>
      <c r="AB1282" s="49"/>
      <c r="AC1282" s="49"/>
      <c r="AD1282" s="49"/>
      <c r="AE1282" s="95"/>
      <c r="AM1282" s="103"/>
      <c r="AT1282" s="10"/>
    </row>
    <row r="1283" spans="9:46" s="16" customFormat="1">
      <c r="I1283" s="47"/>
      <c r="P1283" s="48"/>
      <c r="Q1283" s="48"/>
      <c r="R1283" s="48"/>
      <c r="S1283" s="49"/>
      <c r="T1283" s="47"/>
      <c r="U1283" s="50"/>
      <c r="V1283" s="47"/>
      <c r="W1283" s="50"/>
      <c r="X1283" s="49"/>
      <c r="Y1283" s="49"/>
      <c r="Z1283" s="49"/>
      <c r="AA1283" s="49"/>
      <c r="AB1283" s="49"/>
      <c r="AC1283" s="49"/>
      <c r="AD1283" s="49"/>
      <c r="AE1283" s="95"/>
      <c r="AM1283" s="103"/>
      <c r="AT1283" s="10"/>
    </row>
    <row r="1284" spans="9:46" s="16" customFormat="1">
      <c r="I1284" s="47"/>
      <c r="P1284" s="48"/>
      <c r="Q1284" s="48"/>
      <c r="R1284" s="48"/>
      <c r="S1284" s="49"/>
      <c r="T1284" s="47"/>
      <c r="U1284" s="50"/>
      <c r="V1284" s="47"/>
      <c r="W1284" s="50"/>
      <c r="X1284" s="49"/>
      <c r="Y1284" s="49"/>
      <c r="Z1284" s="49"/>
      <c r="AA1284" s="49"/>
      <c r="AB1284" s="49"/>
      <c r="AC1284" s="49"/>
      <c r="AD1284" s="49"/>
      <c r="AE1284" s="95"/>
      <c r="AM1284" s="103"/>
      <c r="AT1284" s="10"/>
    </row>
    <row r="1285" spans="9:46" s="16" customFormat="1">
      <c r="I1285" s="47"/>
      <c r="P1285" s="48"/>
      <c r="Q1285" s="48"/>
      <c r="R1285" s="48"/>
      <c r="S1285" s="49"/>
      <c r="T1285" s="47"/>
      <c r="U1285" s="50"/>
      <c r="V1285" s="47"/>
      <c r="W1285" s="50"/>
      <c r="X1285" s="49"/>
      <c r="Y1285" s="49"/>
      <c r="Z1285" s="49"/>
      <c r="AA1285" s="49"/>
      <c r="AB1285" s="49"/>
      <c r="AC1285" s="49"/>
      <c r="AD1285" s="49"/>
      <c r="AE1285" s="95"/>
      <c r="AM1285" s="103"/>
      <c r="AT1285" s="10"/>
    </row>
    <row r="1286" spans="9:46" s="16" customFormat="1">
      <c r="I1286" s="47"/>
      <c r="P1286" s="48"/>
      <c r="Q1286" s="48"/>
      <c r="R1286" s="48"/>
      <c r="S1286" s="49"/>
      <c r="T1286" s="47"/>
      <c r="U1286" s="50"/>
      <c r="V1286" s="47"/>
      <c r="W1286" s="50"/>
      <c r="X1286" s="49"/>
      <c r="Y1286" s="49"/>
      <c r="Z1286" s="49"/>
      <c r="AA1286" s="49"/>
      <c r="AB1286" s="49"/>
      <c r="AC1286" s="49"/>
      <c r="AD1286" s="49"/>
      <c r="AE1286" s="95"/>
      <c r="AM1286" s="103"/>
      <c r="AT1286" s="10"/>
    </row>
    <row r="1287" spans="9:46" s="16" customFormat="1">
      <c r="I1287" s="47"/>
      <c r="P1287" s="48"/>
      <c r="Q1287" s="48"/>
      <c r="R1287" s="48"/>
      <c r="S1287" s="49"/>
      <c r="T1287" s="47"/>
      <c r="U1287" s="50"/>
      <c r="V1287" s="47"/>
      <c r="W1287" s="50"/>
      <c r="X1287" s="49"/>
      <c r="Y1287" s="49"/>
      <c r="Z1287" s="49"/>
      <c r="AA1287" s="49"/>
      <c r="AB1287" s="49"/>
      <c r="AC1287" s="49"/>
      <c r="AD1287" s="49"/>
      <c r="AE1287" s="95"/>
      <c r="AM1287" s="103"/>
      <c r="AT1287" s="10"/>
    </row>
    <row r="1288" spans="9:46" s="16" customFormat="1">
      <c r="I1288" s="47"/>
      <c r="P1288" s="48"/>
      <c r="Q1288" s="48"/>
      <c r="R1288" s="48"/>
      <c r="S1288" s="49"/>
      <c r="T1288" s="47"/>
      <c r="U1288" s="50"/>
      <c r="V1288" s="47"/>
      <c r="W1288" s="50"/>
      <c r="X1288" s="49"/>
      <c r="Y1288" s="49"/>
      <c r="Z1288" s="49"/>
      <c r="AA1288" s="49"/>
      <c r="AB1288" s="49"/>
      <c r="AC1288" s="49"/>
      <c r="AD1288" s="49"/>
      <c r="AE1288" s="95"/>
      <c r="AM1288" s="103"/>
      <c r="AT1288" s="10"/>
    </row>
    <row r="1289" spans="9:46" s="16" customFormat="1">
      <c r="I1289" s="47"/>
      <c r="P1289" s="48"/>
      <c r="Q1289" s="48"/>
      <c r="R1289" s="48"/>
      <c r="S1289" s="49"/>
      <c r="T1289" s="47"/>
      <c r="U1289" s="50"/>
      <c r="V1289" s="47"/>
      <c r="W1289" s="50"/>
      <c r="X1289" s="49"/>
      <c r="Y1289" s="49"/>
      <c r="Z1289" s="49"/>
      <c r="AA1289" s="49"/>
      <c r="AB1289" s="49"/>
      <c r="AC1289" s="49"/>
      <c r="AD1289" s="49"/>
      <c r="AE1289" s="95"/>
      <c r="AM1289" s="103"/>
      <c r="AT1289" s="10"/>
    </row>
    <row r="1290" spans="9:46" s="16" customFormat="1">
      <c r="I1290" s="47"/>
      <c r="P1290" s="48"/>
      <c r="Q1290" s="48"/>
      <c r="R1290" s="48"/>
      <c r="S1290" s="49"/>
      <c r="T1290" s="47"/>
      <c r="U1290" s="50"/>
      <c r="V1290" s="47"/>
      <c r="W1290" s="50"/>
      <c r="X1290" s="49"/>
      <c r="Y1290" s="49"/>
      <c r="Z1290" s="49"/>
      <c r="AA1290" s="49"/>
      <c r="AB1290" s="49"/>
      <c r="AC1290" s="49"/>
      <c r="AD1290" s="49"/>
      <c r="AE1290" s="95"/>
      <c r="AM1290" s="103"/>
      <c r="AT1290" s="10"/>
    </row>
    <row r="1291" spans="9:46" s="16" customFormat="1">
      <c r="I1291" s="47"/>
      <c r="P1291" s="48"/>
      <c r="Q1291" s="48"/>
      <c r="R1291" s="48"/>
      <c r="S1291" s="49"/>
      <c r="T1291" s="47"/>
      <c r="U1291" s="50"/>
      <c r="V1291" s="47"/>
      <c r="W1291" s="50"/>
      <c r="X1291" s="49"/>
      <c r="Y1291" s="49"/>
      <c r="Z1291" s="49"/>
      <c r="AA1291" s="49"/>
      <c r="AB1291" s="49"/>
      <c r="AC1291" s="49"/>
      <c r="AD1291" s="49"/>
      <c r="AE1291" s="95"/>
      <c r="AM1291" s="103"/>
      <c r="AT1291" s="10"/>
    </row>
    <row r="1292" spans="9:46" s="16" customFormat="1">
      <c r="I1292" s="47"/>
      <c r="P1292" s="48"/>
      <c r="Q1292" s="48"/>
      <c r="R1292" s="48"/>
      <c r="S1292" s="49"/>
      <c r="T1292" s="47"/>
      <c r="U1292" s="50"/>
      <c r="V1292" s="47"/>
      <c r="W1292" s="50"/>
      <c r="X1292" s="49"/>
      <c r="Y1292" s="49"/>
      <c r="Z1292" s="49"/>
      <c r="AA1292" s="49"/>
      <c r="AB1292" s="49"/>
      <c r="AC1292" s="49"/>
      <c r="AD1292" s="49"/>
      <c r="AE1292" s="95"/>
      <c r="AM1292" s="103"/>
      <c r="AT1292" s="10"/>
    </row>
    <row r="1293" spans="9:46" s="16" customFormat="1">
      <c r="I1293" s="47"/>
      <c r="P1293" s="48"/>
      <c r="Q1293" s="48"/>
      <c r="R1293" s="48"/>
      <c r="S1293" s="49"/>
      <c r="T1293" s="47"/>
      <c r="U1293" s="50"/>
      <c r="V1293" s="47"/>
      <c r="W1293" s="50"/>
      <c r="X1293" s="49"/>
      <c r="Y1293" s="49"/>
      <c r="Z1293" s="49"/>
      <c r="AA1293" s="49"/>
      <c r="AB1293" s="49"/>
      <c r="AC1293" s="49"/>
      <c r="AD1293" s="49"/>
      <c r="AE1293" s="95"/>
      <c r="AM1293" s="103"/>
      <c r="AT1293" s="10"/>
    </row>
    <row r="1294" spans="9:46" s="16" customFormat="1">
      <c r="I1294" s="47"/>
      <c r="P1294" s="48"/>
      <c r="Q1294" s="48"/>
      <c r="R1294" s="48"/>
      <c r="S1294" s="49"/>
      <c r="T1294" s="47"/>
      <c r="U1294" s="50"/>
      <c r="V1294" s="47"/>
      <c r="W1294" s="50"/>
      <c r="X1294" s="49"/>
      <c r="Y1294" s="49"/>
      <c r="Z1294" s="49"/>
      <c r="AA1294" s="49"/>
      <c r="AB1294" s="49"/>
      <c r="AC1294" s="49"/>
      <c r="AD1294" s="49"/>
      <c r="AE1294" s="95"/>
      <c r="AM1294" s="103"/>
      <c r="AT1294" s="10"/>
    </row>
    <row r="1295" spans="9:46" s="16" customFormat="1">
      <c r="I1295" s="47"/>
      <c r="P1295" s="48"/>
      <c r="Q1295" s="48"/>
      <c r="R1295" s="48"/>
      <c r="S1295" s="49"/>
      <c r="T1295" s="47"/>
      <c r="U1295" s="50"/>
      <c r="V1295" s="47"/>
      <c r="W1295" s="50"/>
      <c r="X1295" s="49"/>
      <c r="Y1295" s="49"/>
      <c r="Z1295" s="49"/>
      <c r="AA1295" s="49"/>
      <c r="AB1295" s="49"/>
      <c r="AC1295" s="49"/>
      <c r="AD1295" s="49"/>
      <c r="AE1295" s="95"/>
      <c r="AM1295" s="103"/>
      <c r="AT1295" s="10"/>
    </row>
    <row r="1296" spans="9:46" s="16" customFormat="1">
      <c r="I1296" s="47"/>
      <c r="P1296" s="48"/>
      <c r="Q1296" s="48"/>
      <c r="R1296" s="48"/>
      <c r="S1296" s="49"/>
      <c r="T1296" s="47"/>
      <c r="U1296" s="50"/>
      <c r="V1296" s="47"/>
      <c r="W1296" s="50"/>
      <c r="X1296" s="49"/>
      <c r="Y1296" s="49"/>
      <c r="Z1296" s="49"/>
      <c r="AA1296" s="49"/>
      <c r="AB1296" s="49"/>
      <c r="AC1296" s="49"/>
      <c r="AD1296" s="49"/>
      <c r="AE1296" s="95"/>
      <c r="AM1296" s="103"/>
      <c r="AT1296" s="10"/>
    </row>
    <row r="1297" spans="9:46" s="16" customFormat="1">
      <c r="I1297" s="47"/>
      <c r="P1297" s="48"/>
      <c r="Q1297" s="48"/>
      <c r="R1297" s="48"/>
      <c r="S1297" s="49"/>
      <c r="T1297" s="47"/>
      <c r="U1297" s="50"/>
      <c r="V1297" s="47"/>
      <c r="W1297" s="50"/>
      <c r="X1297" s="49"/>
      <c r="Y1297" s="49"/>
      <c r="Z1297" s="49"/>
      <c r="AA1297" s="49"/>
      <c r="AB1297" s="49"/>
      <c r="AC1297" s="49"/>
      <c r="AD1297" s="49"/>
      <c r="AE1297" s="95"/>
      <c r="AM1297" s="103"/>
      <c r="AT1297" s="10"/>
    </row>
    <row r="1298" spans="9:46" s="16" customFormat="1">
      <c r="I1298" s="47"/>
      <c r="P1298" s="48"/>
      <c r="Q1298" s="48"/>
      <c r="R1298" s="48"/>
      <c r="S1298" s="49"/>
      <c r="T1298" s="47"/>
      <c r="U1298" s="50"/>
      <c r="V1298" s="47"/>
      <c r="W1298" s="50"/>
      <c r="X1298" s="49"/>
      <c r="Y1298" s="49"/>
      <c r="Z1298" s="49"/>
      <c r="AA1298" s="49"/>
      <c r="AB1298" s="49"/>
      <c r="AC1298" s="49"/>
      <c r="AD1298" s="49"/>
      <c r="AE1298" s="95"/>
      <c r="AM1298" s="103"/>
      <c r="AT1298" s="10"/>
    </row>
    <row r="1299" spans="9:46" s="16" customFormat="1">
      <c r="I1299" s="47"/>
      <c r="P1299" s="48"/>
      <c r="Q1299" s="48"/>
      <c r="R1299" s="48"/>
      <c r="S1299" s="49"/>
      <c r="T1299" s="47"/>
      <c r="U1299" s="50"/>
      <c r="V1299" s="47"/>
      <c r="W1299" s="50"/>
      <c r="X1299" s="49"/>
      <c r="Y1299" s="49"/>
      <c r="Z1299" s="49"/>
      <c r="AA1299" s="49"/>
      <c r="AB1299" s="49"/>
      <c r="AC1299" s="49"/>
      <c r="AD1299" s="49"/>
      <c r="AE1299" s="95"/>
      <c r="AM1299" s="103"/>
      <c r="AT1299" s="10"/>
    </row>
    <row r="1300" spans="9:46" s="16" customFormat="1">
      <c r="I1300" s="47"/>
      <c r="P1300" s="48"/>
      <c r="Q1300" s="48"/>
      <c r="R1300" s="48"/>
      <c r="S1300" s="49"/>
      <c r="T1300" s="47"/>
      <c r="U1300" s="50"/>
      <c r="V1300" s="47"/>
      <c r="W1300" s="50"/>
      <c r="X1300" s="49"/>
      <c r="Y1300" s="49"/>
      <c r="Z1300" s="49"/>
      <c r="AA1300" s="49"/>
      <c r="AB1300" s="49"/>
      <c r="AC1300" s="49"/>
      <c r="AD1300" s="49"/>
      <c r="AE1300" s="95"/>
      <c r="AM1300" s="103"/>
      <c r="AT1300" s="10"/>
    </row>
    <row r="1301" spans="9:46" s="16" customFormat="1">
      <c r="I1301" s="47"/>
      <c r="P1301" s="48"/>
      <c r="Q1301" s="48"/>
      <c r="R1301" s="48"/>
      <c r="S1301" s="49"/>
      <c r="T1301" s="47"/>
      <c r="U1301" s="50"/>
      <c r="V1301" s="47"/>
      <c r="W1301" s="50"/>
      <c r="X1301" s="49"/>
      <c r="Y1301" s="49"/>
      <c r="Z1301" s="49"/>
      <c r="AA1301" s="49"/>
      <c r="AB1301" s="49"/>
      <c r="AC1301" s="49"/>
      <c r="AD1301" s="49"/>
      <c r="AE1301" s="95"/>
      <c r="AM1301" s="103"/>
      <c r="AT1301" s="10"/>
    </row>
    <row r="1302" spans="9:46" s="16" customFormat="1">
      <c r="I1302" s="47"/>
      <c r="P1302" s="48"/>
      <c r="Q1302" s="48"/>
      <c r="R1302" s="48"/>
      <c r="S1302" s="49"/>
      <c r="T1302" s="47"/>
      <c r="U1302" s="50"/>
      <c r="V1302" s="47"/>
      <c r="W1302" s="50"/>
      <c r="X1302" s="49"/>
      <c r="Y1302" s="49"/>
      <c r="Z1302" s="49"/>
      <c r="AA1302" s="49"/>
      <c r="AB1302" s="49"/>
      <c r="AC1302" s="49"/>
      <c r="AD1302" s="49"/>
      <c r="AE1302" s="95"/>
      <c r="AM1302" s="103"/>
      <c r="AT1302" s="10"/>
    </row>
    <row r="1303" spans="9:46" s="16" customFormat="1">
      <c r="I1303" s="47"/>
      <c r="P1303" s="48"/>
      <c r="Q1303" s="48"/>
      <c r="R1303" s="48"/>
      <c r="S1303" s="49"/>
      <c r="T1303" s="47"/>
      <c r="U1303" s="50"/>
      <c r="V1303" s="47"/>
      <c r="W1303" s="50"/>
      <c r="X1303" s="49"/>
      <c r="Y1303" s="49"/>
      <c r="Z1303" s="49"/>
      <c r="AA1303" s="49"/>
      <c r="AB1303" s="49"/>
      <c r="AC1303" s="49"/>
      <c r="AD1303" s="49"/>
      <c r="AE1303" s="95"/>
      <c r="AM1303" s="103"/>
      <c r="AT1303" s="10"/>
    </row>
    <row r="1304" spans="9:46" s="16" customFormat="1">
      <c r="I1304" s="47"/>
      <c r="P1304" s="48"/>
      <c r="Q1304" s="48"/>
      <c r="R1304" s="48"/>
      <c r="S1304" s="49"/>
      <c r="T1304" s="47"/>
      <c r="U1304" s="50"/>
      <c r="V1304" s="47"/>
      <c r="W1304" s="50"/>
      <c r="X1304" s="49"/>
      <c r="Y1304" s="49"/>
      <c r="Z1304" s="49"/>
      <c r="AA1304" s="49"/>
      <c r="AB1304" s="49"/>
      <c r="AC1304" s="49"/>
      <c r="AD1304" s="49"/>
      <c r="AE1304" s="95"/>
      <c r="AM1304" s="103"/>
      <c r="AT1304" s="10"/>
    </row>
    <row r="1305" spans="9:46" s="16" customFormat="1">
      <c r="I1305" s="47"/>
      <c r="P1305" s="48"/>
      <c r="Q1305" s="48"/>
      <c r="R1305" s="48"/>
      <c r="S1305" s="49"/>
      <c r="T1305" s="47"/>
      <c r="U1305" s="50"/>
      <c r="V1305" s="47"/>
      <c r="W1305" s="50"/>
      <c r="X1305" s="49"/>
      <c r="Y1305" s="49"/>
      <c r="Z1305" s="49"/>
      <c r="AA1305" s="49"/>
      <c r="AB1305" s="49"/>
      <c r="AC1305" s="49"/>
      <c r="AD1305" s="49"/>
      <c r="AE1305" s="95"/>
      <c r="AM1305" s="103"/>
      <c r="AT1305" s="10"/>
    </row>
    <row r="1306" spans="9:46" s="16" customFormat="1">
      <c r="I1306" s="47"/>
      <c r="P1306" s="48"/>
      <c r="Q1306" s="48"/>
      <c r="R1306" s="48"/>
      <c r="S1306" s="49"/>
      <c r="T1306" s="47"/>
      <c r="U1306" s="50"/>
      <c r="V1306" s="47"/>
      <c r="W1306" s="50"/>
      <c r="X1306" s="49"/>
      <c r="Y1306" s="49"/>
      <c r="Z1306" s="49"/>
      <c r="AA1306" s="49"/>
      <c r="AB1306" s="49"/>
      <c r="AC1306" s="49"/>
      <c r="AD1306" s="49"/>
      <c r="AE1306" s="95"/>
      <c r="AM1306" s="103"/>
      <c r="AT1306" s="10"/>
    </row>
    <row r="1307" spans="9:46" s="16" customFormat="1">
      <c r="I1307" s="47"/>
      <c r="P1307" s="48"/>
      <c r="Q1307" s="48"/>
      <c r="R1307" s="48"/>
      <c r="S1307" s="49"/>
      <c r="T1307" s="47"/>
      <c r="U1307" s="50"/>
      <c r="V1307" s="47"/>
      <c r="W1307" s="50"/>
      <c r="X1307" s="49"/>
      <c r="Y1307" s="49"/>
      <c r="Z1307" s="49"/>
      <c r="AA1307" s="49"/>
      <c r="AB1307" s="49"/>
      <c r="AC1307" s="49"/>
      <c r="AD1307" s="49"/>
      <c r="AE1307" s="95"/>
      <c r="AM1307" s="103"/>
      <c r="AT1307" s="10"/>
    </row>
    <row r="1308" spans="9:46" s="16" customFormat="1">
      <c r="I1308" s="47"/>
      <c r="P1308" s="48"/>
      <c r="Q1308" s="48"/>
      <c r="R1308" s="48"/>
      <c r="S1308" s="49"/>
      <c r="T1308" s="47"/>
      <c r="U1308" s="50"/>
      <c r="V1308" s="47"/>
      <c r="W1308" s="50"/>
      <c r="X1308" s="49"/>
      <c r="Y1308" s="49"/>
      <c r="Z1308" s="49"/>
      <c r="AA1308" s="49"/>
      <c r="AB1308" s="49"/>
      <c r="AC1308" s="49"/>
      <c r="AD1308" s="49"/>
      <c r="AE1308" s="95"/>
      <c r="AM1308" s="103"/>
      <c r="AT1308" s="10"/>
    </row>
    <row r="1309" spans="9:46" s="16" customFormat="1">
      <c r="I1309" s="47"/>
      <c r="P1309" s="48"/>
      <c r="Q1309" s="48"/>
      <c r="R1309" s="48"/>
      <c r="S1309" s="49"/>
      <c r="T1309" s="47"/>
      <c r="U1309" s="50"/>
      <c r="V1309" s="47"/>
      <c r="W1309" s="50"/>
      <c r="X1309" s="49"/>
      <c r="Y1309" s="49"/>
      <c r="Z1309" s="49"/>
      <c r="AA1309" s="49"/>
      <c r="AB1309" s="49"/>
      <c r="AC1309" s="49"/>
      <c r="AD1309" s="49"/>
      <c r="AE1309" s="95"/>
      <c r="AM1309" s="103"/>
      <c r="AT1309" s="10"/>
    </row>
    <row r="1310" spans="9:46" s="16" customFormat="1">
      <c r="I1310" s="47"/>
      <c r="P1310" s="48"/>
      <c r="Q1310" s="48"/>
      <c r="R1310" s="48"/>
      <c r="S1310" s="49"/>
      <c r="T1310" s="47"/>
      <c r="U1310" s="50"/>
      <c r="V1310" s="47"/>
      <c r="W1310" s="50"/>
      <c r="X1310" s="49"/>
      <c r="Y1310" s="49"/>
      <c r="Z1310" s="49"/>
      <c r="AA1310" s="49"/>
      <c r="AB1310" s="49"/>
      <c r="AC1310" s="49"/>
      <c r="AD1310" s="49"/>
      <c r="AE1310" s="95"/>
      <c r="AM1310" s="103"/>
      <c r="AT1310" s="10"/>
    </row>
    <row r="1311" spans="9:46" s="16" customFormat="1">
      <c r="I1311" s="47"/>
      <c r="P1311" s="48"/>
      <c r="Q1311" s="48"/>
      <c r="R1311" s="48"/>
      <c r="S1311" s="49"/>
      <c r="T1311" s="47"/>
      <c r="U1311" s="50"/>
      <c r="V1311" s="47"/>
      <c r="W1311" s="50"/>
      <c r="X1311" s="49"/>
      <c r="Y1311" s="49"/>
      <c r="Z1311" s="49"/>
      <c r="AA1311" s="49"/>
      <c r="AB1311" s="49"/>
      <c r="AC1311" s="49"/>
      <c r="AD1311" s="49"/>
      <c r="AE1311" s="95"/>
      <c r="AM1311" s="103"/>
      <c r="AT1311" s="10"/>
    </row>
    <row r="1312" spans="9:46" s="16" customFormat="1">
      <c r="I1312" s="47"/>
      <c r="P1312" s="48"/>
      <c r="Q1312" s="48"/>
      <c r="R1312" s="48"/>
      <c r="S1312" s="49"/>
      <c r="T1312" s="47"/>
      <c r="U1312" s="50"/>
      <c r="V1312" s="47"/>
      <c r="W1312" s="50"/>
      <c r="X1312" s="49"/>
      <c r="Y1312" s="49"/>
      <c r="Z1312" s="49"/>
      <c r="AA1312" s="49"/>
      <c r="AB1312" s="49"/>
      <c r="AC1312" s="49"/>
      <c r="AD1312" s="49"/>
      <c r="AE1312" s="95"/>
      <c r="AM1312" s="103"/>
      <c r="AT1312" s="10"/>
    </row>
    <row r="1313" spans="9:46" s="16" customFormat="1">
      <c r="I1313" s="47"/>
      <c r="P1313" s="48"/>
      <c r="Q1313" s="48"/>
      <c r="R1313" s="48"/>
      <c r="S1313" s="49"/>
      <c r="T1313" s="47"/>
      <c r="U1313" s="50"/>
      <c r="V1313" s="47"/>
      <c r="W1313" s="50"/>
      <c r="X1313" s="49"/>
      <c r="Y1313" s="49"/>
      <c r="Z1313" s="49"/>
      <c r="AA1313" s="49"/>
      <c r="AB1313" s="49"/>
      <c r="AC1313" s="49"/>
      <c r="AD1313" s="49"/>
      <c r="AE1313" s="95"/>
      <c r="AM1313" s="103"/>
      <c r="AT1313" s="10"/>
    </row>
    <row r="1314" spans="9:46" s="16" customFormat="1">
      <c r="I1314" s="47"/>
      <c r="P1314" s="48"/>
      <c r="Q1314" s="48"/>
      <c r="R1314" s="48"/>
      <c r="S1314" s="49"/>
      <c r="T1314" s="47"/>
      <c r="U1314" s="50"/>
      <c r="V1314" s="47"/>
      <c r="W1314" s="50"/>
      <c r="X1314" s="49"/>
      <c r="Y1314" s="49"/>
      <c r="Z1314" s="49"/>
      <c r="AA1314" s="49"/>
      <c r="AB1314" s="49"/>
      <c r="AC1314" s="49"/>
      <c r="AD1314" s="49"/>
      <c r="AE1314" s="95"/>
      <c r="AM1314" s="103"/>
      <c r="AT1314" s="10"/>
    </row>
    <row r="1315" spans="9:46" s="16" customFormat="1">
      <c r="I1315" s="47"/>
      <c r="P1315" s="48"/>
      <c r="Q1315" s="48"/>
      <c r="R1315" s="48"/>
      <c r="S1315" s="49"/>
      <c r="T1315" s="47"/>
      <c r="U1315" s="50"/>
      <c r="V1315" s="47"/>
      <c r="W1315" s="50"/>
      <c r="X1315" s="49"/>
      <c r="Y1315" s="49"/>
      <c r="Z1315" s="49"/>
      <c r="AA1315" s="49"/>
      <c r="AB1315" s="49"/>
      <c r="AC1315" s="49"/>
      <c r="AD1315" s="49"/>
      <c r="AE1315" s="95"/>
      <c r="AM1315" s="103"/>
      <c r="AT1315" s="10"/>
    </row>
    <row r="1316" spans="9:46" s="16" customFormat="1">
      <c r="I1316" s="47"/>
      <c r="P1316" s="48"/>
      <c r="Q1316" s="48"/>
      <c r="R1316" s="48"/>
      <c r="S1316" s="49"/>
      <c r="T1316" s="47"/>
      <c r="U1316" s="50"/>
      <c r="V1316" s="47"/>
      <c r="W1316" s="50"/>
      <c r="X1316" s="49"/>
      <c r="Y1316" s="49"/>
      <c r="Z1316" s="49"/>
      <c r="AA1316" s="49"/>
      <c r="AB1316" s="49"/>
      <c r="AC1316" s="49"/>
      <c r="AD1316" s="49"/>
      <c r="AE1316" s="95"/>
      <c r="AM1316" s="103"/>
      <c r="AT1316" s="10"/>
    </row>
    <row r="1317" spans="9:46" s="16" customFormat="1">
      <c r="I1317" s="47"/>
      <c r="P1317" s="48"/>
      <c r="Q1317" s="48"/>
      <c r="R1317" s="48"/>
      <c r="S1317" s="49"/>
      <c r="T1317" s="47"/>
      <c r="U1317" s="50"/>
      <c r="V1317" s="47"/>
      <c r="W1317" s="50"/>
      <c r="X1317" s="49"/>
      <c r="Y1317" s="49"/>
      <c r="Z1317" s="49"/>
      <c r="AA1317" s="49"/>
      <c r="AB1317" s="49"/>
      <c r="AC1317" s="49"/>
      <c r="AD1317" s="49"/>
      <c r="AE1317" s="95"/>
      <c r="AM1317" s="103"/>
      <c r="AT1317" s="10"/>
    </row>
    <row r="1318" spans="9:46" s="16" customFormat="1">
      <c r="I1318" s="47"/>
      <c r="P1318" s="48"/>
      <c r="Q1318" s="48"/>
      <c r="R1318" s="48"/>
      <c r="S1318" s="49"/>
      <c r="T1318" s="47"/>
      <c r="U1318" s="50"/>
      <c r="V1318" s="47"/>
      <c r="W1318" s="50"/>
      <c r="X1318" s="49"/>
      <c r="Y1318" s="49"/>
      <c r="Z1318" s="49"/>
      <c r="AA1318" s="49"/>
      <c r="AB1318" s="49"/>
      <c r="AC1318" s="49"/>
      <c r="AD1318" s="49"/>
      <c r="AE1318" s="95"/>
      <c r="AM1318" s="103"/>
      <c r="AT1318" s="10"/>
    </row>
    <row r="1319" spans="9:46" s="16" customFormat="1">
      <c r="I1319" s="47"/>
      <c r="P1319" s="48"/>
      <c r="Q1319" s="48"/>
      <c r="R1319" s="48"/>
      <c r="S1319" s="49"/>
      <c r="T1319" s="47"/>
      <c r="U1319" s="50"/>
      <c r="V1319" s="47"/>
      <c r="W1319" s="50"/>
      <c r="X1319" s="49"/>
      <c r="Y1319" s="49"/>
      <c r="Z1319" s="49"/>
      <c r="AA1319" s="49"/>
      <c r="AB1319" s="49"/>
      <c r="AC1319" s="49"/>
      <c r="AD1319" s="49"/>
      <c r="AE1319" s="95"/>
      <c r="AM1319" s="103"/>
      <c r="AT1319" s="10"/>
    </row>
    <row r="1320" spans="9:46" s="16" customFormat="1">
      <c r="I1320" s="47"/>
      <c r="P1320" s="48"/>
      <c r="Q1320" s="48"/>
      <c r="R1320" s="48"/>
      <c r="S1320" s="49"/>
      <c r="T1320" s="47"/>
      <c r="U1320" s="50"/>
      <c r="V1320" s="47"/>
      <c r="W1320" s="50"/>
      <c r="X1320" s="49"/>
      <c r="Y1320" s="49"/>
      <c r="Z1320" s="49"/>
      <c r="AA1320" s="49"/>
      <c r="AB1320" s="49"/>
      <c r="AC1320" s="49"/>
      <c r="AD1320" s="49"/>
      <c r="AE1320" s="95"/>
      <c r="AM1320" s="103"/>
      <c r="AT1320" s="10"/>
    </row>
    <row r="1321" spans="9:46" s="16" customFormat="1">
      <c r="I1321" s="47"/>
      <c r="P1321" s="48"/>
      <c r="Q1321" s="48"/>
      <c r="R1321" s="48"/>
      <c r="S1321" s="49"/>
      <c r="T1321" s="47"/>
      <c r="U1321" s="50"/>
      <c r="V1321" s="47"/>
      <c r="W1321" s="50"/>
      <c r="X1321" s="49"/>
      <c r="Y1321" s="49"/>
      <c r="Z1321" s="49"/>
      <c r="AA1321" s="49"/>
      <c r="AB1321" s="49"/>
      <c r="AC1321" s="49"/>
      <c r="AD1321" s="49"/>
      <c r="AE1321" s="95"/>
      <c r="AM1321" s="103"/>
      <c r="AT1321" s="10"/>
    </row>
    <row r="1322" spans="9:46" s="16" customFormat="1">
      <c r="I1322" s="47"/>
      <c r="P1322" s="48"/>
      <c r="Q1322" s="48"/>
      <c r="R1322" s="48"/>
      <c r="S1322" s="49"/>
      <c r="T1322" s="47"/>
      <c r="U1322" s="50"/>
      <c r="V1322" s="47"/>
      <c r="W1322" s="50"/>
      <c r="X1322" s="49"/>
      <c r="Y1322" s="49"/>
      <c r="Z1322" s="49"/>
      <c r="AA1322" s="49"/>
      <c r="AB1322" s="49"/>
      <c r="AC1322" s="49"/>
      <c r="AD1322" s="49"/>
      <c r="AE1322" s="95"/>
      <c r="AM1322" s="103"/>
      <c r="AT1322" s="10"/>
    </row>
    <row r="1323" spans="9:46" s="16" customFormat="1">
      <c r="I1323" s="47"/>
      <c r="P1323" s="48"/>
      <c r="Q1323" s="48"/>
      <c r="R1323" s="48"/>
      <c r="S1323" s="49"/>
      <c r="T1323" s="47"/>
      <c r="U1323" s="50"/>
      <c r="V1323" s="47"/>
      <c r="W1323" s="50"/>
      <c r="X1323" s="49"/>
      <c r="Y1323" s="49"/>
      <c r="Z1323" s="49"/>
      <c r="AA1323" s="49"/>
      <c r="AB1323" s="49"/>
      <c r="AC1323" s="49"/>
      <c r="AD1323" s="49"/>
      <c r="AE1323" s="95"/>
      <c r="AM1323" s="103"/>
      <c r="AT1323" s="10"/>
    </row>
    <row r="1324" spans="9:46" s="16" customFormat="1">
      <c r="I1324" s="47"/>
      <c r="P1324" s="48"/>
      <c r="Q1324" s="48"/>
      <c r="R1324" s="48"/>
      <c r="S1324" s="49"/>
      <c r="T1324" s="47"/>
      <c r="U1324" s="50"/>
      <c r="V1324" s="47"/>
      <c r="W1324" s="50"/>
      <c r="X1324" s="49"/>
      <c r="Y1324" s="49"/>
      <c r="Z1324" s="49"/>
      <c r="AA1324" s="49"/>
      <c r="AB1324" s="49"/>
      <c r="AC1324" s="49"/>
      <c r="AD1324" s="49"/>
      <c r="AE1324" s="95"/>
      <c r="AM1324" s="103"/>
      <c r="AT1324" s="10"/>
    </row>
    <row r="1325" spans="9:46" s="16" customFormat="1">
      <c r="I1325" s="47"/>
      <c r="P1325" s="48"/>
      <c r="Q1325" s="48"/>
      <c r="R1325" s="48"/>
      <c r="S1325" s="49"/>
      <c r="T1325" s="47"/>
      <c r="U1325" s="50"/>
      <c r="V1325" s="47"/>
      <c r="W1325" s="50"/>
      <c r="X1325" s="49"/>
      <c r="Y1325" s="49"/>
      <c r="Z1325" s="49"/>
      <c r="AA1325" s="49"/>
      <c r="AB1325" s="49"/>
      <c r="AC1325" s="49"/>
      <c r="AD1325" s="49"/>
      <c r="AE1325" s="95"/>
      <c r="AM1325" s="103"/>
      <c r="AT1325" s="10"/>
    </row>
    <row r="1326" spans="9:46" s="16" customFormat="1">
      <c r="I1326" s="47"/>
      <c r="P1326" s="48"/>
      <c r="Q1326" s="48"/>
      <c r="R1326" s="48"/>
      <c r="S1326" s="49"/>
      <c r="T1326" s="47"/>
      <c r="U1326" s="50"/>
      <c r="V1326" s="47"/>
      <c r="W1326" s="50"/>
      <c r="X1326" s="49"/>
      <c r="Y1326" s="49"/>
      <c r="Z1326" s="49"/>
      <c r="AA1326" s="49"/>
      <c r="AB1326" s="49"/>
      <c r="AC1326" s="49"/>
      <c r="AD1326" s="49"/>
      <c r="AE1326" s="95"/>
      <c r="AM1326" s="103"/>
      <c r="AT1326" s="10"/>
    </row>
    <row r="1327" spans="9:46" s="16" customFormat="1">
      <c r="I1327" s="47"/>
      <c r="P1327" s="48"/>
      <c r="Q1327" s="48"/>
      <c r="R1327" s="48"/>
      <c r="S1327" s="49"/>
      <c r="T1327" s="47"/>
      <c r="U1327" s="50"/>
      <c r="V1327" s="47"/>
      <c r="W1327" s="50"/>
      <c r="X1327" s="49"/>
      <c r="Y1327" s="49"/>
      <c r="Z1327" s="49"/>
      <c r="AA1327" s="49"/>
      <c r="AB1327" s="49"/>
      <c r="AC1327" s="49"/>
      <c r="AD1327" s="49"/>
      <c r="AE1327" s="95"/>
      <c r="AM1327" s="103"/>
      <c r="AT1327" s="10"/>
    </row>
    <row r="1328" spans="9:46" s="16" customFormat="1">
      <c r="I1328" s="47"/>
      <c r="P1328" s="48"/>
      <c r="Q1328" s="48"/>
      <c r="R1328" s="48"/>
      <c r="S1328" s="49"/>
      <c r="T1328" s="47"/>
      <c r="U1328" s="50"/>
      <c r="V1328" s="47"/>
      <c r="W1328" s="50"/>
      <c r="X1328" s="49"/>
      <c r="Y1328" s="49"/>
      <c r="Z1328" s="49"/>
      <c r="AA1328" s="49"/>
      <c r="AB1328" s="49"/>
      <c r="AC1328" s="49"/>
      <c r="AD1328" s="49"/>
      <c r="AE1328" s="95"/>
      <c r="AM1328" s="103"/>
      <c r="AT1328" s="10"/>
    </row>
    <row r="1329" spans="9:46" s="16" customFormat="1">
      <c r="I1329" s="47"/>
      <c r="P1329" s="48"/>
      <c r="Q1329" s="48"/>
      <c r="R1329" s="48"/>
      <c r="S1329" s="49"/>
      <c r="T1329" s="47"/>
      <c r="U1329" s="50"/>
      <c r="V1329" s="47"/>
      <c r="W1329" s="50"/>
      <c r="X1329" s="49"/>
      <c r="Y1329" s="49"/>
      <c r="Z1329" s="49"/>
      <c r="AA1329" s="49"/>
      <c r="AB1329" s="49"/>
      <c r="AC1329" s="49"/>
      <c r="AD1329" s="49"/>
      <c r="AE1329" s="95"/>
      <c r="AM1329" s="103"/>
      <c r="AT1329" s="10"/>
    </row>
    <row r="1330" spans="9:46" s="16" customFormat="1">
      <c r="I1330" s="47"/>
      <c r="P1330" s="48"/>
      <c r="Q1330" s="48"/>
      <c r="R1330" s="48"/>
      <c r="S1330" s="49"/>
      <c r="T1330" s="47"/>
      <c r="U1330" s="50"/>
      <c r="V1330" s="47"/>
      <c r="W1330" s="50"/>
      <c r="X1330" s="49"/>
      <c r="Y1330" s="49"/>
      <c r="Z1330" s="49"/>
      <c r="AA1330" s="49"/>
      <c r="AB1330" s="49"/>
      <c r="AC1330" s="49"/>
      <c r="AD1330" s="49"/>
      <c r="AE1330" s="95"/>
      <c r="AM1330" s="103"/>
      <c r="AT1330" s="10"/>
    </row>
    <row r="1331" spans="9:46" s="16" customFormat="1">
      <c r="I1331" s="47"/>
      <c r="P1331" s="48"/>
      <c r="Q1331" s="48"/>
      <c r="R1331" s="48"/>
      <c r="S1331" s="49"/>
      <c r="T1331" s="47"/>
      <c r="U1331" s="50"/>
      <c r="V1331" s="47"/>
      <c r="W1331" s="50"/>
      <c r="X1331" s="49"/>
      <c r="Y1331" s="49"/>
      <c r="Z1331" s="49"/>
      <c r="AA1331" s="49"/>
      <c r="AB1331" s="49"/>
      <c r="AC1331" s="49"/>
      <c r="AD1331" s="49"/>
      <c r="AE1331" s="95"/>
      <c r="AM1331" s="103"/>
      <c r="AT1331" s="10"/>
    </row>
    <row r="1332" spans="9:46" s="16" customFormat="1">
      <c r="I1332" s="47"/>
      <c r="P1332" s="48"/>
      <c r="Q1332" s="48"/>
      <c r="R1332" s="48"/>
      <c r="S1332" s="49"/>
      <c r="T1332" s="47"/>
      <c r="U1332" s="50"/>
      <c r="V1332" s="47"/>
      <c r="W1332" s="50"/>
      <c r="X1332" s="49"/>
      <c r="Y1332" s="49"/>
      <c r="Z1332" s="49"/>
      <c r="AA1332" s="49"/>
      <c r="AB1332" s="49"/>
      <c r="AC1332" s="49"/>
      <c r="AD1332" s="49"/>
      <c r="AE1332" s="95"/>
      <c r="AM1332" s="103"/>
      <c r="AT1332" s="10"/>
    </row>
    <row r="1333" spans="9:46" s="16" customFormat="1">
      <c r="I1333" s="47"/>
      <c r="P1333" s="48"/>
      <c r="Q1333" s="48"/>
      <c r="R1333" s="48"/>
      <c r="S1333" s="49"/>
      <c r="T1333" s="47"/>
      <c r="U1333" s="50"/>
      <c r="V1333" s="47"/>
      <c r="W1333" s="50"/>
      <c r="X1333" s="49"/>
      <c r="Y1333" s="49"/>
      <c r="Z1333" s="49"/>
      <c r="AA1333" s="49"/>
      <c r="AB1333" s="49"/>
      <c r="AC1333" s="49"/>
      <c r="AD1333" s="49"/>
      <c r="AE1333" s="95"/>
      <c r="AM1333" s="103"/>
      <c r="AT1333" s="10"/>
    </row>
    <row r="1334" spans="9:46" s="16" customFormat="1">
      <c r="I1334" s="47"/>
      <c r="P1334" s="48"/>
      <c r="Q1334" s="48"/>
      <c r="R1334" s="48"/>
      <c r="S1334" s="49"/>
      <c r="T1334" s="47"/>
      <c r="U1334" s="50"/>
      <c r="V1334" s="47"/>
      <c r="W1334" s="50"/>
      <c r="X1334" s="49"/>
      <c r="Y1334" s="49"/>
      <c r="Z1334" s="49"/>
      <c r="AA1334" s="49"/>
      <c r="AB1334" s="49"/>
      <c r="AC1334" s="49"/>
      <c r="AD1334" s="49"/>
      <c r="AE1334" s="95"/>
      <c r="AM1334" s="103"/>
      <c r="AT1334" s="10"/>
    </row>
    <row r="1335" spans="9:46" s="16" customFormat="1">
      <c r="I1335" s="47"/>
      <c r="P1335" s="48"/>
      <c r="Q1335" s="48"/>
      <c r="R1335" s="48"/>
      <c r="S1335" s="49"/>
      <c r="T1335" s="47"/>
      <c r="U1335" s="50"/>
      <c r="V1335" s="47"/>
      <c r="W1335" s="50"/>
      <c r="X1335" s="49"/>
      <c r="Y1335" s="49"/>
      <c r="Z1335" s="49"/>
      <c r="AA1335" s="49"/>
      <c r="AB1335" s="49"/>
      <c r="AC1335" s="49"/>
      <c r="AD1335" s="49"/>
      <c r="AE1335" s="95"/>
      <c r="AM1335" s="103"/>
      <c r="AT1335" s="10"/>
    </row>
    <row r="1336" spans="9:46" s="16" customFormat="1">
      <c r="I1336" s="47"/>
      <c r="P1336" s="48"/>
      <c r="Q1336" s="48"/>
      <c r="R1336" s="48"/>
      <c r="S1336" s="49"/>
      <c r="T1336" s="47"/>
      <c r="U1336" s="50"/>
      <c r="V1336" s="47"/>
      <c r="W1336" s="50"/>
      <c r="X1336" s="49"/>
      <c r="Y1336" s="49"/>
      <c r="Z1336" s="49"/>
      <c r="AA1336" s="49"/>
      <c r="AB1336" s="49"/>
      <c r="AC1336" s="49"/>
      <c r="AD1336" s="49"/>
      <c r="AE1336" s="95"/>
      <c r="AM1336" s="103"/>
      <c r="AT1336" s="10"/>
    </row>
    <row r="1337" spans="9:46" s="16" customFormat="1">
      <c r="I1337" s="47"/>
      <c r="P1337" s="48"/>
      <c r="Q1337" s="48"/>
      <c r="R1337" s="48"/>
      <c r="S1337" s="49"/>
      <c r="T1337" s="47"/>
      <c r="U1337" s="50"/>
      <c r="V1337" s="47"/>
      <c r="W1337" s="50"/>
      <c r="X1337" s="49"/>
      <c r="Y1337" s="49"/>
      <c r="Z1337" s="49"/>
      <c r="AA1337" s="49"/>
      <c r="AB1337" s="49"/>
      <c r="AC1337" s="49"/>
      <c r="AD1337" s="49"/>
      <c r="AE1337" s="95"/>
      <c r="AM1337" s="103"/>
      <c r="AT1337" s="10"/>
    </row>
    <row r="1338" spans="9:46" s="16" customFormat="1">
      <c r="I1338" s="47"/>
      <c r="P1338" s="48"/>
      <c r="Q1338" s="48"/>
      <c r="R1338" s="48"/>
      <c r="S1338" s="49"/>
      <c r="T1338" s="47"/>
      <c r="U1338" s="50"/>
      <c r="V1338" s="47"/>
      <c r="W1338" s="50"/>
      <c r="X1338" s="49"/>
      <c r="Y1338" s="49"/>
      <c r="Z1338" s="49"/>
      <c r="AA1338" s="49"/>
      <c r="AB1338" s="49"/>
      <c r="AC1338" s="49"/>
      <c r="AD1338" s="49"/>
      <c r="AE1338" s="95"/>
      <c r="AM1338" s="103"/>
      <c r="AT1338" s="10"/>
    </row>
    <row r="1339" spans="9:46" s="16" customFormat="1">
      <c r="I1339" s="47"/>
      <c r="P1339" s="48"/>
      <c r="Q1339" s="48"/>
      <c r="R1339" s="48"/>
      <c r="S1339" s="49"/>
      <c r="T1339" s="47"/>
      <c r="U1339" s="50"/>
      <c r="V1339" s="47"/>
      <c r="W1339" s="50"/>
      <c r="X1339" s="49"/>
      <c r="Y1339" s="49"/>
      <c r="Z1339" s="49"/>
      <c r="AA1339" s="49"/>
      <c r="AB1339" s="49"/>
      <c r="AC1339" s="49"/>
      <c r="AD1339" s="49"/>
      <c r="AE1339" s="95"/>
      <c r="AM1339" s="103"/>
      <c r="AT1339" s="10"/>
    </row>
    <row r="1340" spans="9:46" s="16" customFormat="1">
      <c r="I1340" s="47"/>
      <c r="P1340" s="48"/>
      <c r="Q1340" s="48"/>
      <c r="R1340" s="48"/>
      <c r="S1340" s="49"/>
      <c r="T1340" s="47"/>
      <c r="U1340" s="50"/>
      <c r="V1340" s="47"/>
      <c r="W1340" s="50"/>
      <c r="X1340" s="49"/>
      <c r="Y1340" s="49"/>
      <c r="Z1340" s="49"/>
      <c r="AA1340" s="49"/>
      <c r="AB1340" s="49"/>
      <c r="AC1340" s="49"/>
      <c r="AD1340" s="49"/>
      <c r="AE1340" s="95"/>
      <c r="AM1340" s="103"/>
      <c r="AT1340" s="10"/>
    </row>
    <row r="1341" spans="9:46" s="16" customFormat="1">
      <c r="I1341" s="47"/>
      <c r="P1341" s="48"/>
      <c r="Q1341" s="48"/>
      <c r="R1341" s="48"/>
      <c r="S1341" s="49"/>
      <c r="T1341" s="47"/>
      <c r="U1341" s="50"/>
      <c r="V1341" s="47"/>
      <c r="W1341" s="50"/>
      <c r="X1341" s="49"/>
      <c r="Y1341" s="49"/>
      <c r="Z1341" s="49"/>
      <c r="AA1341" s="49"/>
      <c r="AB1341" s="49"/>
      <c r="AC1341" s="49"/>
      <c r="AD1341" s="49"/>
      <c r="AE1341" s="95"/>
      <c r="AM1341" s="103"/>
      <c r="AT1341" s="10"/>
    </row>
    <row r="1342" spans="9:46" s="16" customFormat="1">
      <c r="I1342" s="47"/>
      <c r="P1342" s="48"/>
      <c r="Q1342" s="48"/>
      <c r="R1342" s="48"/>
      <c r="S1342" s="49"/>
      <c r="T1342" s="47"/>
      <c r="U1342" s="50"/>
      <c r="V1342" s="47"/>
      <c r="W1342" s="50"/>
      <c r="X1342" s="49"/>
      <c r="Y1342" s="49"/>
      <c r="Z1342" s="49"/>
      <c r="AA1342" s="49"/>
      <c r="AB1342" s="49"/>
      <c r="AC1342" s="49"/>
      <c r="AD1342" s="49"/>
      <c r="AE1342" s="95"/>
      <c r="AM1342" s="103"/>
      <c r="AT1342" s="10"/>
    </row>
    <row r="1343" spans="9:46" s="16" customFormat="1">
      <c r="I1343" s="47"/>
      <c r="P1343" s="48"/>
      <c r="Q1343" s="48"/>
      <c r="R1343" s="48"/>
      <c r="S1343" s="49"/>
      <c r="T1343" s="47"/>
      <c r="U1343" s="50"/>
      <c r="V1343" s="47"/>
      <c r="W1343" s="50"/>
      <c r="X1343" s="49"/>
      <c r="Y1343" s="49"/>
      <c r="Z1343" s="49"/>
      <c r="AA1343" s="49"/>
      <c r="AB1343" s="49"/>
      <c r="AC1343" s="49"/>
      <c r="AD1343" s="49"/>
      <c r="AE1343" s="95"/>
      <c r="AM1343" s="103"/>
      <c r="AT1343" s="10"/>
    </row>
    <row r="1344" spans="9:46" s="16" customFormat="1">
      <c r="I1344" s="47"/>
      <c r="P1344" s="48"/>
      <c r="Q1344" s="48"/>
      <c r="R1344" s="48"/>
      <c r="S1344" s="49"/>
      <c r="T1344" s="47"/>
      <c r="U1344" s="50"/>
      <c r="V1344" s="47"/>
      <c r="W1344" s="50"/>
      <c r="X1344" s="49"/>
      <c r="Y1344" s="49"/>
      <c r="Z1344" s="49"/>
      <c r="AA1344" s="49"/>
      <c r="AB1344" s="49"/>
      <c r="AC1344" s="49"/>
      <c r="AD1344" s="49"/>
      <c r="AE1344" s="95"/>
      <c r="AM1344" s="103"/>
      <c r="AT1344" s="10"/>
    </row>
    <row r="1345" spans="9:46" s="16" customFormat="1">
      <c r="I1345" s="47"/>
      <c r="P1345" s="48"/>
      <c r="Q1345" s="48"/>
      <c r="R1345" s="48"/>
      <c r="S1345" s="49"/>
      <c r="T1345" s="47"/>
      <c r="U1345" s="50"/>
      <c r="V1345" s="47"/>
      <c r="W1345" s="50"/>
      <c r="X1345" s="49"/>
      <c r="Y1345" s="49"/>
      <c r="Z1345" s="49"/>
      <c r="AA1345" s="49"/>
      <c r="AB1345" s="49"/>
      <c r="AC1345" s="49"/>
      <c r="AD1345" s="49"/>
      <c r="AE1345" s="95"/>
      <c r="AM1345" s="103"/>
      <c r="AT1345" s="10"/>
    </row>
    <row r="1346" spans="9:46" s="16" customFormat="1">
      <c r="I1346" s="47"/>
      <c r="P1346" s="48"/>
      <c r="Q1346" s="48"/>
      <c r="R1346" s="48"/>
      <c r="S1346" s="49"/>
      <c r="T1346" s="47"/>
      <c r="U1346" s="50"/>
      <c r="V1346" s="47"/>
      <c r="W1346" s="50"/>
      <c r="X1346" s="49"/>
      <c r="Y1346" s="49"/>
      <c r="Z1346" s="49"/>
      <c r="AA1346" s="49"/>
      <c r="AB1346" s="49"/>
      <c r="AC1346" s="49"/>
      <c r="AD1346" s="49"/>
      <c r="AE1346" s="95"/>
      <c r="AM1346" s="103"/>
      <c r="AT1346" s="10"/>
    </row>
    <row r="1347" spans="9:46" s="16" customFormat="1">
      <c r="I1347" s="47"/>
      <c r="P1347" s="48"/>
      <c r="Q1347" s="48"/>
      <c r="R1347" s="48"/>
      <c r="S1347" s="49"/>
      <c r="T1347" s="47"/>
      <c r="U1347" s="50"/>
      <c r="V1347" s="47"/>
      <c r="W1347" s="50"/>
      <c r="X1347" s="49"/>
      <c r="Y1347" s="49"/>
      <c r="Z1347" s="49"/>
      <c r="AA1347" s="49"/>
      <c r="AB1347" s="49"/>
      <c r="AC1347" s="49"/>
      <c r="AD1347" s="49"/>
      <c r="AE1347" s="95"/>
      <c r="AM1347" s="103"/>
      <c r="AT1347" s="10"/>
    </row>
    <row r="1348" spans="9:46" s="16" customFormat="1">
      <c r="I1348" s="47"/>
      <c r="P1348" s="48"/>
      <c r="Q1348" s="48"/>
      <c r="R1348" s="48"/>
      <c r="S1348" s="49"/>
      <c r="T1348" s="47"/>
      <c r="U1348" s="50"/>
      <c r="V1348" s="47"/>
      <c r="W1348" s="50"/>
      <c r="X1348" s="49"/>
      <c r="Y1348" s="49"/>
      <c r="Z1348" s="49"/>
      <c r="AA1348" s="49"/>
      <c r="AB1348" s="49"/>
      <c r="AC1348" s="49"/>
      <c r="AD1348" s="49"/>
      <c r="AE1348" s="95"/>
      <c r="AM1348" s="103"/>
      <c r="AT1348" s="10"/>
    </row>
    <row r="1349" spans="9:46" s="16" customFormat="1">
      <c r="I1349" s="47"/>
      <c r="P1349" s="48"/>
      <c r="Q1349" s="48"/>
      <c r="R1349" s="48"/>
      <c r="S1349" s="49"/>
      <c r="T1349" s="47"/>
      <c r="U1349" s="50"/>
      <c r="V1349" s="47"/>
      <c r="W1349" s="50"/>
      <c r="X1349" s="49"/>
      <c r="Y1349" s="49"/>
      <c r="Z1349" s="49"/>
      <c r="AA1349" s="49"/>
      <c r="AB1349" s="49"/>
      <c r="AC1349" s="49"/>
      <c r="AD1349" s="49"/>
      <c r="AE1349" s="95"/>
      <c r="AM1349" s="103"/>
      <c r="AT1349" s="10"/>
    </row>
    <row r="1350" spans="9:46" s="16" customFormat="1">
      <c r="I1350" s="47"/>
      <c r="P1350" s="48"/>
      <c r="Q1350" s="48"/>
      <c r="R1350" s="48"/>
      <c r="S1350" s="49"/>
      <c r="T1350" s="47"/>
      <c r="U1350" s="50"/>
      <c r="V1350" s="47"/>
      <c r="W1350" s="50"/>
      <c r="X1350" s="49"/>
      <c r="Y1350" s="49"/>
      <c r="Z1350" s="49"/>
      <c r="AA1350" s="49"/>
      <c r="AB1350" s="49"/>
      <c r="AC1350" s="49"/>
      <c r="AD1350" s="49"/>
      <c r="AE1350" s="95"/>
      <c r="AM1350" s="103"/>
      <c r="AT1350" s="10"/>
    </row>
    <row r="1351" spans="9:46" s="16" customFormat="1">
      <c r="I1351" s="47"/>
      <c r="P1351" s="48"/>
      <c r="Q1351" s="48"/>
      <c r="R1351" s="48"/>
      <c r="S1351" s="49"/>
      <c r="T1351" s="47"/>
      <c r="U1351" s="50"/>
      <c r="V1351" s="47"/>
      <c r="W1351" s="50"/>
      <c r="X1351" s="49"/>
      <c r="Y1351" s="49"/>
      <c r="Z1351" s="49"/>
      <c r="AA1351" s="49"/>
      <c r="AB1351" s="49"/>
      <c r="AC1351" s="49"/>
      <c r="AD1351" s="49"/>
      <c r="AE1351" s="95"/>
      <c r="AM1351" s="103"/>
      <c r="AT1351" s="10"/>
    </row>
    <row r="1352" spans="9:46" s="16" customFormat="1">
      <c r="I1352" s="47"/>
      <c r="P1352" s="48"/>
      <c r="Q1352" s="48"/>
      <c r="R1352" s="48"/>
      <c r="S1352" s="49"/>
      <c r="T1352" s="47"/>
      <c r="U1352" s="50"/>
      <c r="V1352" s="47"/>
      <c r="W1352" s="50"/>
      <c r="X1352" s="49"/>
      <c r="Y1352" s="49"/>
      <c r="Z1352" s="49"/>
      <c r="AA1352" s="49"/>
      <c r="AB1352" s="49"/>
      <c r="AC1352" s="49"/>
      <c r="AD1352" s="49"/>
      <c r="AE1352" s="95"/>
      <c r="AM1352" s="103"/>
      <c r="AT1352" s="10"/>
    </row>
    <row r="1353" spans="9:46" s="16" customFormat="1">
      <c r="I1353" s="47"/>
      <c r="P1353" s="48"/>
      <c r="Q1353" s="48"/>
      <c r="R1353" s="48"/>
      <c r="S1353" s="49"/>
      <c r="T1353" s="47"/>
      <c r="U1353" s="50"/>
      <c r="V1353" s="47"/>
      <c r="W1353" s="50"/>
      <c r="X1353" s="49"/>
      <c r="Y1353" s="49"/>
      <c r="Z1353" s="49"/>
      <c r="AA1353" s="49"/>
      <c r="AB1353" s="49"/>
      <c r="AC1353" s="49"/>
      <c r="AD1353" s="49"/>
      <c r="AE1353" s="95"/>
      <c r="AM1353" s="103"/>
      <c r="AT1353" s="10"/>
    </row>
    <row r="1354" spans="9:46" s="16" customFormat="1">
      <c r="I1354" s="47"/>
      <c r="P1354" s="48"/>
      <c r="Q1354" s="48"/>
      <c r="R1354" s="48"/>
      <c r="S1354" s="49"/>
      <c r="T1354" s="47"/>
      <c r="U1354" s="50"/>
      <c r="V1354" s="47"/>
      <c r="W1354" s="50"/>
      <c r="X1354" s="49"/>
      <c r="Y1354" s="49"/>
      <c r="Z1354" s="49"/>
      <c r="AA1354" s="49"/>
      <c r="AB1354" s="49"/>
      <c r="AC1354" s="49"/>
      <c r="AD1354" s="49"/>
      <c r="AE1354" s="95"/>
      <c r="AM1354" s="103"/>
      <c r="AT1354" s="10"/>
    </row>
    <row r="1355" spans="9:46" s="16" customFormat="1">
      <c r="I1355" s="47"/>
      <c r="P1355" s="48"/>
      <c r="Q1355" s="48"/>
      <c r="R1355" s="48"/>
      <c r="S1355" s="49"/>
      <c r="T1355" s="47"/>
      <c r="U1355" s="50"/>
      <c r="V1355" s="47"/>
      <c r="W1355" s="50"/>
      <c r="X1355" s="49"/>
      <c r="Y1355" s="49"/>
      <c r="Z1355" s="49"/>
      <c r="AA1355" s="49"/>
      <c r="AB1355" s="49"/>
      <c r="AC1355" s="49"/>
      <c r="AD1355" s="49"/>
      <c r="AE1355" s="95"/>
      <c r="AM1355" s="103"/>
      <c r="AT1355" s="10"/>
    </row>
    <row r="1356" spans="9:46" s="16" customFormat="1">
      <c r="I1356" s="47"/>
      <c r="P1356" s="48"/>
      <c r="Q1356" s="48"/>
      <c r="R1356" s="48"/>
      <c r="S1356" s="49"/>
      <c r="T1356" s="47"/>
      <c r="U1356" s="50"/>
      <c r="V1356" s="47"/>
      <c r="W1356" s="50"/>
      <c r="X1356" s="49"/>
      <c r="Y1356" s="49"/>
      <c r="Z1356" s="49"/>
      <c r="AA1356" s="49"/>
      <c r="AB1356" s="49"/>
      <c r="AC1356" s="49"/>
      <c r="AD1356" s="49"/>
      <c r="AE1356" s="95"/>
      <c r="AM1356" s="103"/>
      <c r="AT1356" s="10"/>
    </row>
    <row r="1357" spans="9:46" s="16" customFormat="1">
      <c r="I1357" s="47"/>
      <c r="P1357" s="48"/>
      <c r="Q1357" s="48"/>
      <c r="R1357" s="48"/>
      <c r="S1357" s="49"/>
      <c r="T1357" s="47"/>
      <c r="U1357" s="50"/>
      <c r="V1357" s="47"/>
      <c r="W1357" s="50"/>
      <c r="X1357" s="49"/>
      <c r="Y1357" s="49"/>
      <c r="Z1357" s="49"/>
      <c r="AA1357" s="49"/>
      <c r="AB1357" s="49"/>
      <c r="AC1357" s="49"/>
      <c r="AD1357" s="49"/>
      <c r="AE1357" s="95"/>
      <c r="AM1357" s="103"/>
      <c r="AT1357" s="10"/>
    </row>
    <row r="1358" spans="9:46" s="16" customFormat="1">
      <c r="I1358" s="47"/>
      <c r="P1358" s="48"/>
      <c r="Q1358" s="48"/>
      <c r="R1358" s="48"/>
      <c r="S1358" s="49"/>
      <c r="T1358" s="47"/>
      <c r="U1358" s="50"/>
      <c r="V1358" s="47"/>
      <c r="W1358" s="50"/>
      <c r="X1358" s="49"/>
      <c r="Y1358" s="49"/>
      <c r="Z1358" s="49"/>
      <c r="AA1358" s="49"/>
      <c r="AB1358" s="49"/>
      <c r="AC1358" s="49"/>
      <c r="AD1358" s="49"/>
      <c r="AE1358" s="95"/>
      <c r="AM1358" s="103"/>
      <c r="AT1358" s="10"/>
    </row>
    <row r="1359" spans="9:46" s="16" customFormat="1">
      <c r="I1359" s="47"/>
      <c r="P1359" s="48"/>
      <c r="Q1359" s="48"/>
      <c r="R1359" s="48"/>
      <c r="S1359" s="49"/>
      <c r="T1359" s="47"/>
      <c r="U1359" s="50"/>
      <c r="V1359" s="47"/>
      <c r="W1359" s="50"/>
      <c r="X1359" s="49"/>
      <c r="Y1359" s="49"/>
      <c r="Z1359" s="49"/>
      <c r="AA1359" s="49"/>
      <c r="AB1359" s="49"/>
      <c r="AC1359" s="49"/>
      <c r="AD1359" s="49"/>
      <c r="AE1359" s="95"/>
      <c r="AM1359" s="103"/>
      <c r="AT1359" s="10"/>
    </row>
    <row r="1360" spans="9:46" s="16" customFormat="1">
      <c r="I1360" s="47"/>
      <c r="P1360" s="48"/>
      <c r="Q1360" s="48"/>
      <c r="R1360" s="48"/>
      <c r="S1360" s="49"/>
      <c r="T1360" s="47"/>
      <c r="U1360" s="50"/>
      <c r="V1360" s="47"/>
      <c r="W1360" s="50"/>
      <c r="X1360" s="49"/>
      <c r="Y1360" s="49"/>
      <c r="Z1360" s="49"/>
      <c r="AA1360" s="49"/>
      <c r="AB1360" s="49"/>
      <c r="AC1360" s="49"/>
      <c r="AD1360" s="49"/>
      <c r="AE1360" s="95"/>
      <c r="AM1360" s="103"/>
      <c r="AT1360" s="10"/>
    </row>
    <row r="1361" spans="9:46" s="16" customFormat="1">
      <c r="I1361" s="47"/>
      <c r="P1361" s="48"/>
      <c r="Q1361" s="48"/>
      <c r="R1361" s="48"/>
      <c r="S1361" s="49"/>
      <c r="T1361" s="47"/>
      <c r="U1361" s="50"/>
      <c r="V1361" s="47"/>
      <c r="W1361" s="50"/>
      <c r="X1361" s="49"/>
      <c r="Y1361" s="49"/>
      <c r="Z1361" s="49"/>
      <c r="AA1361" s="49"/>
      <c r="AB1361" s="49"/>
      <c r="AC1361" s="49"/>
      <c r="AD1361" s="49"/>
      <c r="AE1361" s="95"/>
      <c r="AM1361" s="103"/>
      <c r="AT1361" s="10"/>
    </row>
    <row r="1362" spans="9:46" s="16" customFormat="1">
      <c r="I1362" s="47"/>
      <c r="P1362" s="48"/>
      <c r="Q1362" s="48"/>
      <c r="R1362" s="48"/>
      <c r="S1362" s="49"/>
      <c r="T1362" s="47"/>
      <c r="U1362" s="50"/>
      <c r="V1362" s="47"/>
      <c r="W1362" s="50"/>
      <c r="X1362" s="49"/>
      <c r="Y1362" s="49"/>
      <c r="Z1362" s="49"/>
      <c r="AA1362" s="49"/>
      <c r="AB1362" s="49"/>
      <c r="AC1362" s="49"/>
      <c r="AD1362" s="49"/>
      <c r="AE1362" s="95"/>
      <c r="AM1362" s="103"/>
      <c r="AT1362" s="10"/>
    </row>
    <row r="1363" spans="9:46" s="16" customFormat="1">
      <c r="I1363" s="47"/>
      <c r="P1363" s="48"/>
      <c r="Q1363" s="48"/>
      <c r="R1363" s="48"/>
      <c r="S1363" s="49"/>
      <c r="T1363" s="47"/>
      <c r="U1363" s="50"/>
      <c r="V1363" s="47"/>
      <c r="W1363" s="50"/>
      <c r="X1363" s="49"/>
      <c r="Y1363" s="49"/>
      <c r="Z1363" s="49"/>
      <c r="AA1363" s="49"/>
      <c r="AB1363" s="49"/>
      <c r="AC1363" s="49"/>
      <c r="AD1363" s="49"/>
      <c r="AE1363" s="95"/>
      <c r="AM1363" s="103"/>
      <c r="AT1363" s="10"/>
    </row>
    <row r="1364" spans="9:46" s="16" customFormat="1">
      <c r="I1364" s="47"/>
      <c r="P1364" s="48"/>
      <c r="Q1364" s="48"/>
      <c r="R1364" s="48"/>
      <c r="S1364" s="49"/>
      <c r="T1364" s="47"/>
      <c r="U1364" s="50"/>
      <c r="V1364" s="47"/>
      <c r="W1364" s="50"/>
      <c r="X1364" s="49"/>
      <c r="Y1364" s="49"/>
      <c r="Z1364" s="49"/>
      <c r="AA1364" s="49"/>
      <c r="AB1364" s="49"/>
      <c r="AC1364" s="49"/>
      <c r="AD1364" s="49"/>
      <c r="AE1364" s="95"/>
      <c r="AM1364" s="103"/>
      <c r="AT1364" s="10"/>
    </row>
    <row r="1365" spans="9:46" s="16" customFormat="1">
      <c r="I1365" s="47"/>
      <c r="P1365" s="48"/>
      <c r="Q1365" s="48"/>
      <c r="R1365" s="48"/>
      <c r="S1365" s="49"/>
      <c r="T1365" s="47"/>
      <c r="U1365" s="50"/>
      <c r="V1365" s="47"/>
      <c r="W1365" s="50"/>
      <c r="X1365" s="49"/>
      <c r="Y1365" s="49"/>
      <c r="Z1365" s="49"/>
      <c r="AA1365" s="49"/>
      <c r="AB1365" s="49"/>
      <c r="AC1365" s="49"/>
      <c r="AD1365" s="49"/>
      <c r="AE1365" s="95"/>
      <c r="AM1365" s="103"/>
      <c r="AT1365" s="10"/>
    </row>
    <row r="1366" spans="9:46" s="16" customFormat="1">
      <c r="I1366" s="47"/>
      <c r="P1366" s="48"/>
      <c r="Q1366" s="48"/>
      <c r="R1366" s="48"/>
      <c r="S1366" s="49"/>
      <c r="T1366" s="47"/>
      <c r="U1366" s="50"/>
      <c r="V1366" s="47"/>
      <c r="W1366" s="50"/>
      <c r="X1366" s="49"/>
      <c r="Y1366" s="49"/>
      <c r="Z1366" s="49"/>
      <c r="AA1366" s="49"/>
      <c r="AB1366" s="49"/>
      <c r="AC1366" s="49"/>
      <c r="AD1366" s="49"/>
      <c r="AE1366" s="95"/>
      <c r="AM1366" s="103"/>
      <c r="AT1366" s="10"/>
    </row>
    <row r="1367" spans="9:46" s="16" customFormat="1">
      <c r="I1367" s="47"/>
      <c r="P1367" s="48"/>
      <c r="Q1367" s="48"/>
      <c r="R1367" s="48"/>
      <c r="S1367" s="49"/>
      <c r="T1367" s="47"/>
      <c r="U1367" s="50"/>
      <c r="V1367" s="47"/>
      <c r="W1367" s="50"/>
      <c r="X1367" s="49"/>
      <c r="Y1367" s="49"/>
      <c r="Z1367" s="49"/>
      <c r="AA1367" s="49"/>
      <c r="AB1367" s="49"/>
      <c r="AC1367" s="49"/>
      <c r="AD1367" s="49"/>
      <c r="AE1367" s="95"/>
      <c r="AM1367" s="103"/>
      <c r="AT1367" s="10"/>
    </row>
    <row r="1368" spans="9:46" s="16" customFormat="1">
      <c r="I1368" s="47"/>
      <c r="P1368" s="48"/>
      <c r="Q1368" s="48"/>
      <c r="R1368" s="48"/>
      <c r="S1368" s="49"/>
      <c r="T1368" s="47"/>
      <c r="U1368" s="50"/>
      <c r="V1368" s="47"/>
      <c r="W1368" s="50"/>
      <c r="X1368" s="49"/>
      <c r="Y1368" s="49"/>
      <c r="Z1368" s="49"/>
      <c r="AA1368" s="49"/>
      <c r="AB1368" s="49"/>
      <c r="AC1368" s="49"/>
      <c r="AD1368" s="49"/>
      <c r="AE1368" s="95"/>
      <c r="AM1368" s="103"/>
      <c r="AT1368" s="10"/>
    </row>
    <row r="1369" spans="9:46" s="16" customFormat="1">
      <c r="I1369" s="47"/>
      <c r="P1369" s="48"/>
      <c r="Q1369" s="48"/>
      <c r="R1369" s="48"/>
      <c r="S1369" s="49"/>
      <c r="T1369" s="47"/>
      <c r="U1369" s="50"/>
      <c r="V1369" s="47"/>
      <c r="W1369" s="50"/>
      <c r="X1369" s="49"/>
      <c r="Y1369" s="49"/>
      <c r="Z1369" s="49"/>
      <c r="AA1369" s="49"/>
      <c r="AB1369" s="49"/>
      <c r="AC1369" s="49"/>
      <c r="AD1369" s="49"/>
      <c r="AE1369" s="95"/>
      <c r="AM1369" s="103"/>
      <c r="AT1369" s="10"/>
    </row>
    <row r="1370" spans="9:46" s="16" customFormat="1">
      <c r="I1370" s="47"/>
      <c r="P1370" s="48"/>
      <c r="Q1370" s="48"/>
      <c r="R1370" s="48"/>
      <c r="S1370" s="49"/>
      <c r="T1370" s="47"/>
      <c r="U1370" s="50"/>
      <c r="V1370" s="47"/>
      <c r="W1370" s="50"/>
      <c r="X1370" s="49"/>
      <c r="Y1370" s="49"/>
      <c r="Z1370" s="49"/>
      <c r="AA1370" s="49"/>
      <c r="AB1370" s="49"/>
      <c r="AC1370" s="49"/>
      <c r="AD1370" s="49"/>
      <c r="AE1370" s="95"/>
      <c r="AM1370" s="103"/>
      <c r="AT1370" s="10"/>
    </row>
    <row r="1371" spans="9:46" s="16" customFormat="1">
      <c r="I1371" s="47"/>
      <c r="P1371" s="48"/>
      <c r="Q1371" s="48"/>
      <c r="R1371" s="48"/>
      <c r="S1371" s="49"/>
      <c r="T1371" s="47"/>
      <c r="U1371" s="50"/>
      <c r="V1371" s="47"/>
      <c r="W1371" s="50"/>
      <c r="X1371" s="49"/>
      <c r="Y1371" s="49"/>
      <c r="Z1371" s="49"/>
      <c r="AA1371" s="49"/>
      <c r="AB1371" s="49"/>
      <c r="AC1371" s="49"/>
      <c r="AD1371" s="49"/>
      <c r="AE1371" s="95"/>
      <c r="AM1371" s="103"/>
      <c r="AT1371" s="10"/>
    </row>
    <row r="1372" spans="9:46" s="16" customFormat="1">
      <c r="I1372" s="47"/>
      <c r="P1372" s="48"/>
      <c r="Q1372" s="48"/>
      <c r="R1372" s="48"/>
      <c r="S1372" s="49"/>
      <c r="T1372" s="47"/>
      <c r="U1372" s="50"/>
      <c r="V1372" s="47"/>
      <c r="W1372" s="50"/>
      <c r="X1372" s="49"/>
      <c r="Y1372" s="49"/>
      <c r="Z1372" s="49"/>
      <c r="AA1372" s="49"/>
      <c r="AB1372" s="49"/>
      <c r="AC1372" s="49"/>
      <c r="AD1372" s="49"/>
      <c r="AE1372" s="95"/>
      <c r="AM1372" s="103"/>
      <c r="AT1372" s="10"/>
    </row>
    <row r="1373" spans="9:46" s="16" customFormat="1">
      <c r="I1373" s="47"/>
      <c r="P1373" s="48"/>
      <c r="Q1373" s="48"/>
      <c r="R1373" s="48"/>
      <c r="S1373" s="49"/>
      <c r="T1373" s="47"/>
      <c r="U1373" s="50"/>
      <c r="V1373" s="47"/>
      <c r="W1373" s="50"/>
      <c r="X1373" s="49"/>
      <c r="Y1373" s="49"/>
      <c r="Z1373" s="49"/>
      <c r="AA1373" s="49"/>
      <c r="AB1373" s="49"/>
      <c r="AC1373" s="49"/>
      <c r="AD1373" s="49"/>
      <c r="AE1373" s="95"/>
      <c r="AM1373" s="103"/>
      <c r="AT1373" s="10"/>
    </row>
    <row r="1374" spans="9:46" s="16" customFormat="1">
      <c r="I1374" s="47"/>
      <c r="P1374" s="48"/>
      <c r="Q1374" s="48"/>
      <c r="R1374" s="48"/>
      <c r="S1374" s="49"/>
      <c r="T1374" s="47"/>
      <c r="U1374" s="50"/>
      <c r="V1374" s="47"/>
      <c r="W1374" s="50"/>
      <c r="X1374" s="49"/>
      <c r="Y1374" s="49"/>
      <c r="Z1374" s="49"/>
      <c r="AA1374" s="49"/>
      <c r="AB1374" s="49"/>
      <c r="AC1374" s="49"/>
      <c r="AD1374" s="49"/>
      <c r="AE1374" s="95"/>
      <c r="AM1374" s="103"/>
      <c r="AT1374" s="10"/>
    </row>
    <row r="1375" spans="9:46" s="16" customFormat="1">
      <c r="I1375" s="47"/>
      <c r="P1375" s="48"/>
      <c r="Q1375" s="48"/>
      <c r="R1375" s="48"/>
      <c r="S1375" s="49"/>
      <c r="T1375" s="47"/>
      <c r="U1375" s="50"/>
      <c r="V1375" s="47"/>
      <c r="W1375" s="50"/>
      <c r="X1375" s="49"/>
      <c r="Y1375" s="49"/>
      <c r="Z1375" s="49"/>
      <c r="AA1375" s="49"/>
      <c r="AB1375" s="49"/>
      <c r="AC1375" s="49"/>
      <c r="AD1375" s="49"/>
      <c r="AE1375" s="95"/>
      <c r="AM1375" s="103"/>
      <c r="AT1375" s="10"/>
    </row>
    <row r="1376" spans="9:46" s="16" customFormat="1">
      <c r="I1376" s="47"/>
      <c r="P1376" s="48"/>
      <c r="Q1376" s="48"/>
      <c r="R1376" s="48"/>
      <c r="S1376" s="49"/>
      <c r="T1376" s="47"/>
      <c r="U1376" s="50"/>
      <c r="V1376" s="47"/>
      <c r="W1376" s="50"/>
      <c r="X1376" s="49"/>
      <c r="Y1376" s="49"/>
      <c r="Z1376" s="49"/>
      <c r="AA1376" s="49"/>
      <c r="AB1376" s="49"/>
      <c r="AC1376" s="49"/>
      <c r="AD1376" s="49"/>
      <c r="AE1376" s="95"/>
      <c r="AM1376" s="103"/>
      <c r="AT1376" s="10"/>
    </row>
    <row r="1377" spans="9:46" s="16" customFormat="1">
      <c r="I1377" s="47"/>
      <c r="P1377" s="48"/>
      <c r="Q1377" s="48"/>
      <c r="R1377" s="48"/>
      <c r="S1377" s="49"/>
      <c r="T1377" s="47"/>
      <c r="U1377" s="50"/>
      <c r="V1377" s="47"/>
      <c r="W1377" s="50"/>
      <c r="X1377" s="49"/>
      <c r="Y1377" s="49"/>
      <c r="Z1377" s="49"/>
      <c r="AA1377" s="49"/>
      <c r="AB1377" s="49"/>
      <c r="AC1377" s="49"/>
      <c r="AD1377" s="49"/>
      <c r="AE1377" s="95"/>
      <c r="AM1377" s="103"/>
      <c r="AT1377" s="10"/>
    </row>
    <row r="1378" spans="9:46" s="16" customFormat="1">
      <c r="I1378" s="47"/>
      <c r="P1378" s="48"/>
      <c r="Q1378" s="48"/>
      <c r="R1378" s="48"/>
      <c r="S1378" s="49"/>
      <c r="T1378" s="47"/>
      <c r="U1378" s="50"/>
      <c r="V1378" s="47"/>
      <c r="W1378" s="50"/>
      <c r="X1378" s="49"/>
      <c r="Y1378" s="49"/>
      <c r="Z1378" s="49"/>
      <c r="AA1378" s="49"/>
      <c r="AB1378" s="49"/>
      <c r="AC1378" s="49"/>
      <c r="AD1378" s="49"/>
      <c r="AE1378" s="95"/>
      <c r="AM1378" s="103"/>
      <c r="AT1378" s="10"/>
    </row>
    <row r="1379" spans="9:46" s="16" customFormat="1">
      <c r="I1379" s="47"/>
      <c r="P1379" s="48"/>
      <c r="Q1379" s="48"/>
      <c r="R1379" s="48"/>
      <c r="S1379" s="49"/>
      <c r="T1379" s="47"/>
      <c r="U1379" s="50"/>
      <c r="V1379" s="47"/>
      <c r="W1379" s="50"/>
      <c r="X1379" s="49"/>
      <c r="Y1379" s="49"/>
      <c r="Z1379" s="49"/>
      <c r="AA1379" s="49"/>
      <c r="AB1379" s="49"/>
      <c r="AC1379" s="49"/>
      <c r="AD1379" s="49"/>
      <c r="AE1379" s="95"/>
      <c r="AM1379" s="103"/>
      <c r="AT1379" s="10"/>
    </row>
    <row r="1380" spans="9:46" s="16" customFormat="1">
      <c r="I1380" s="47"/>
      <c r="P1380" s="48"/>
      <c r="Q1380" s="48"/>
      <c r="R1380" s="48"/>
      <c r="S1380" s="49"/>
      <c r="T1380" s="47"/>
      <c r="U1380" s="50"/>
      <c r="V1380" s="47"/>
      <c r="W1380" s="50"/>
      <c r="X1380" s="49"/>
      <c r="Y1380" s="49"/>
      <c r="Z1380" s="49"/>
      <c r="AA1380" s="49"/>
      <c r="AB1380" s="49"/>
      <c r="AC1380" s="49"/>
      <c r="AD1380" s="49"/>
      <c r="AE1380" s="95"/>
      <c r="AM1380" s="103"/>
      <c r="AT1380" s="10"/>
    </row>
    <row r="1381" spans="9:46" s="16" customFormat="1">
      <c r="I1381" s="47"/>
      <c r="P1381" s="48"/>
      <c r="Q1381" s="48"/>
      <c r="R1381" s="48"/>
      <c r="S1381" s="49"/>
      <c r="T1381" s="47"/>
      <c r="U1381" s="50"/>
      <c r="V1381" s="47"/>
      <c r="W1381" s="50"/>
      <c r="X1381" s="49"/>
      <c r="Y1381" s="49"/>
      <c r="Z1381" s="49"/>
      <c r="AA1381" s="49"/>
      <c r="AB1381" s="49"/>
      <c r="AC1381" s="49"/>
      <c r="AD1381" s="49"/>
      <c r="AE1381" s="95"/>
      <c r="AM1381" s="103"/>
      <c r="AT1381" s="10"/>
    </row>
    <row r="1382" spans="9:46" s="16" customFormat="1">
      <c r="I1382" s="47"/>
      <c r="P1382" s="48"/>
      <c r="Q1382" s="48"/>
      <c r="R1382" s="48"/>
      <c r="S1382" s="49"/>
      <c r="T1382" s="47"/>
      <c r="U1382" s="50"/>
      <c r="V1382" s="47"/>
      <c r="W1382" s="50"/>
      <c r="X1382" s="49"/>
      <c r="Y1382" s="49"/>
      <c r="Z1382" s="49"/>
      <c r="AA1382" s="49"/>
      <c r="AB1382" s="49"/>
      <c r="AC1382" s="49"/>
      <c r="AD1382" s="49"/>
      <c r="AE1382" s="95"/>
      <c r="AM1382" s="103"/>
      <c r="AT1382" s="10"/>
    </row>
    <row r="1383" spans="9:46" s="16" customFormat="1">
      <c r="I1383" s="47"/>
      <c r="P1383" s="48"/>
      <c r="Q1383" s="48"/>
      <c r="R1383" s="48"/>
      <c r="S1383" s="49"/>
      <c r="T1383" s="47"/>
      <c r="U1383" s="50"/>
      <c r="V1383" s="47"/>
      <c r="W1383" s="50"/>
      <c r="X1383" s="49"/>
      <c r="Y1383" s="49"/>
      <c r="Z1383" s="49"/>
      <c r="AA1383" s="49"/>
      <c r="AB1383" s="49"/>
      <c r="AC1383" s="49"/>
      <c r="AD1383" s="49"/>
      <c r="AE1383" s="95"/>
      <c r="AM1383" s="103"/>
      <c r="AT1383" s="10"/>
    </row>
    <row r="1384" spans="9:46" s="16" customFormat="1">
      <c r="I1384" s="47"/>
      <c r="P1384" s="48"/>
      <c r="Q1384" s="48"/>
      <c r="R1384" s="48"/>
      <c r="S1384" s="49"/>
      <c r="T1384" s="47"/>
      <c r="U1384" s="50"/>
      <c r="V1384" s="47"/>
      <c r="W1384" s="50"/>
      <c r="X1384" s="49"/>
      <c r="Y1384" s="49"/>
      <c r="Z1384" s="49"/>
      <c r="AA1384" s="49"/>
      <c r="AB1384" s="49"/>
      <c r="AC1384" s="49"/>
      <c r="AD1384" s="49"/>
      <c r="AE1384" s="95"/>
      <c r="AM1384" s="103"/>
      <c r="AT1384" s="10"/>
    </row>
    <row r="1385" spans="9:46" s="16" customFormat="1">
      <c r="I1385" s="47"/>
      <c r="P1385" s="48"/>
      <c r="Q1385" s="48"/>
      <c r="R1385" s="48"/>
      <c r="S1385" s="49"/>
      <c r="T1385" s="47"/>
      <c r="U1385" s="50"/>
      <c r="V1385" s="47"/>
      <c r="W1385" s="50"/>
      <c r="X1385" s="49"/>
      <c r="Y1385" s="49"/>
      <c r="Z1385" s="49"/>
      <c r="AA1385" s="49"/>
      <c r="AB1385" s="49"/>
      <c r="AC1385" s="49"/>
      <c r="AD1385" s="49"/>
      <c r="AE1385" s="95"/>
      <c r="AM1385" s="103"/>
      <c r="AT1385" s="10"/>
    </row>
    <row r="1386" spans="9:46" s="16" customFormat="1">
      <c r="I1386" s="47"/>
      <c r="P1386" s="48"/>
      <c r="Q1386" s="48"/>
      <c r="R1386" s="48"/>
      <c r="S1386" s="49"/>
      <c r="T1386" s="47"/>
      <c r="U1386" s="50"/>
      <c r="V1386" s="47"/>
      <c r="W1386" s="50"/>
      <c r="X1386" s="49"/>
      <c r="Y1386" s="49"/>
      <c r="Z1386" s="49"/>
      <c r="AA1386" s="49"/>
      <c r="AB1386" s="49"/>
      <c r="AC1386" s="49"/>
      <c r="AD1386" s="49"/>
      <c r="AE1386" s="95"/>
      <c r="AM1386" s="103"/>
      <c r="AT1386" s="10"/>
    </row>
    <row r="1387" spans="9:46" s="16" customFormat="1">
      <c r="I1387" s="47"/>
      <c r="P1387" s="48"/>
      <c r="Q1387" s="48"/>
      <c r="R1387" s="48"/>
      <c r="S1387" s="49"/>
      <c r="T1387" s="47"/>
      <c r="U1387" s="50"/>
      <c r="V1387" s="47"/>
      <c r="W1387" s="50"/>
      <c r="X1387" s="49"/>
      <c r="Y1387" s="49"/>
      <c r="Z1387" s="49"/>
      <c r="AA1387" s="49"/>
      <c r="AB1387" s="49"/>
      <c r="AC1387" s="49"/>
      <c r="AD1387" s="49"/>
      <c r="AE1387" s="95"/>
      <c r="AM1387" s="103"/>
      <c r="AT1387" s="10"/>
    </row>
    <row r="1388" spans="9:46" s="16" customFormat="1">
      <c r="I1388" s="47"/>
      <c r="P1388" s="48"/>
      <c r="Q1388" s="48"/>
      <c r="R1388" s="48"/>
      <c r="S1388" s="49"/>
      <c r="T1388" s="47"/>
      <c r="U1388" s="50"/>
      <c r="V1388" s="47"/>
      <c r="W1388" s="50"/>
      <c r="X1388" s="49"/>
      <c r="Y1388" s="49"/>
      <c r="Z1388" s="49"/>
      <c r="AA1388" s="49"/>
      <c r="AB1388" s="49"/>
      <c r="AC1388" s="49"/>
      <c r="AD1388" s="49"/>
      <c r="AE1388" s="95"/>
      <c r="AM1388" s="103"/>
      <c r="AT1388" s="10"/>
    </row>
    <row r="1389" spans="9:46" s="16" customFormat="1">
      <c r="I1389" s="47"/>
      <c r="P1389" s="48"/>
      <c r="Q1389" s="48"/>
      <c r="R1389" s="48"/>
      <c r="S1389" s="49"/>
      <c r="T1389" s="47"/>
      <c r="U1389" s="50"/>
      <c r="V1389" s="47"/>
      <c r="W1389" s="50"/>
      <c r="X1389" s="49"/>
      <c r="Y1389" s="49"/>
      <c r="Z1389" s="49"/>
      <c r="AA1389" s="49"/>
      <c r="AB1389" s="49"/>
      <c r="AC1389" s="49"/>
      <c r="AD1389" s="49"/>
      <c r="AE1389" s="95"/>
      <c r="AM1389" s="103"/>
      <c r="AT1389" s="10"/>
    </row>
    <row r="1390" spans="9:46" s="16" customFormat="1">
      <c r="I1390" s="47"/>
      <c r="P1390" s="48"/>
      <c r="Q1390" s="48"/>
      <c r="R1390" s="48"/>
      <c r="S1390" s="49"/>
      <c r="T1390" s="47"/>
      <c r="U1390" s="50"/>
      <c r="V1390" s="47"/>
      <c r="W1390" s="50"/>
      <c r="X1390" s="49"/>
      <c r="Y1390" s="49"/>
      <c r="Z1390" s="49"/>
      <c r="AA1390" s="49"/>
      <c r="AB1390" s="49"/>
      <c r="AC1390" s="49"/>
      <c r="AD1390" s="49"/>
      <c r="AE1390" s="95"/>
      <c r="AM1390" s="103"/>
      <c r="AT1390" s="10"/>
    </row>
    <row r="1391" spans="9:46" s="16" customFormat="1">
      <c r="I1391" s="47"/>
      <c r="P1391" s="48"/>
      <c r="Q1391" s="48"/>
      <c r="R1391" s="48"/>
      <c r="S1391" s="49"/>
      <c r="T1391" s="47"/>
      <c r="U1391" s="50"/>
      <c r="V1391" s="47"/>
      <c r="W1391" s="50"/>
      <c r="X1391" s="49"/>
      <c r="Y1391" s="49"/>
      <c r="Z1391" s="49"/>
      <c r="AA1391" s="49"/>
      <c r="AB1391" s="49"/>
      <c r="AC1391" s="49"/>
      <c r="AD1391" s="49"/>
      <c r="AE1391" s="95"/>
      <c r="AM1391" s="103"/>
      <c r="AT1391" s="10"/>
    </row>
    <row r="1392" spans="9:46" s="16" customFormat="1">
      <c r="I1392" s="47"/>
      <c r="P1392" s="48"/>
      <c r="Q1392" s="48"/>
      <c r="R1392" s="48"/>
      <c r="S1392" s="49"/>
      <c r="T1392" s="47"/>
      <c r="U1392" s="50"/>
      <c r="V1392" s="47"/>
      <c r="W1392" s="50"/>
      <c r="X1392" s="49"/>
      <c r="Y1392" s="49"/>
      <c r="Z1392" s="49"/>
      <c r="AA1392" s="49"/>
      <c r="AB1392" s="49"/>
      <c r="AC1392" s="49"/>
      <c r="AD1392" s="49"/>
      <c r="AE1392" s="95"/>
      <c r="AM1392" s="103"/>
      <c r="AT1392" s="10"/>
    </row>
    <row r="1393" spans="9:46" s="16" customFormat="1">
      <c r="I1393" s="47"/>
      <c r="P1393" s="48"/>
      <c r="Q1393" s="48"/>
      <c r="R1393" s="48"/>
      <c r="S1393" s="49"/>
      <c r="T1393" s="47"/>
      <c r="U1393" s="50"/>
      <c r="V1393" s="47"/>
      <c r="W1393" s="50"/>
      <c r="X1393" s="49"/>
      <c r="Y1393" s="49"/>
      <c r="Z1393" s="49"/>
      <c r="AA1393" s="49"/>
      <c r="AB1393" s="49"/>
      <c r="AC1393" s="49"/>
      <c r="AD1393" s="49"/>
      <c r="AE1393" s="95"/>
      <c r="AM1393" s="103"/>
      <c r="AT1393" s="10"/>
    </row>
    <row r="1394" spans="9:46" s="16" customFormat="1">
      <c r="I1394" s="47"/>
      <c r="P1394" s="48"/>
      <c r="Q1394" s="48"/>
      <c r="R1394" s="48"/>
      <c r="S1394" s="49"/>
      <c r="T1394" s="47"/>
      <c r="U1394" s="50"/>
      <c r="V1394" s="47"/>
      <c r="W1394" s="50"/>
      <c r="X1394" s="49"/>
      <c r="Y1394" s="49"/>
      <c r="Z1394" s="49"/>
      <c r="AA1394" s="49"/>
      <c r="AB1394" s="49"/>
      <c r="AC1394" s="49"/>
      <c r="AD1394" s="49"/>
      <c r="AE1394" s="95"/>
      <c r="AM1394" s="103"/>
      <c r="AT1394" s="10"/>
    </row>
    <row r="1395" spans="9:46" s="16" customFormat="1">
      <c r="I1395" s="47"/>
      <c r="P1395" s="48"/>
      <c r="Q1395" s="48"/>
      <c r="R1395" s="48"/>
      <c r="S1395" s="49"/>
      <c r="T1395" s="47"/>
      <c r="U1395" s="50"/>
      <c r="V1395" s="47"/>
      <c r="W1395" s="50"/>
      <c r="X1395" s="49"/>
      <c r="Y1395" s="49"/>
      <c r="Z1395" s="49"/>
      <c r="AA1395" s="49"/>
      <c r="AB1395" s="49"/>
      <c r="AC1395" s="49"/>
      <c r="AD1395" s="49"/>
      <c r="AE1395" s="95"/>
      <c r="AM1395" s="103"/>
      <c r="AT1395" s="10"/>
    </row>
    <row r="1396" spans="9:46" s="16" customFormat="1">
      <c r="I1396" s="47"/>
      <c r="P1396" s="48"/>
      <c r="Q1396" s="48"/>
      <c r="R1396" s="48"/>
      <c r="S1396" s="49"/>
      <c r="T1396" s="47"/>
      <c r="U1396" s="50"/>
      <c r="V1396" s="47"/>
      <c r="W1396" s="50"/>
      <c r="X1396" s="49"/>
      <c r="Y1396" s="49"/>
      <c r="Z1396" s="49"/>
      <c r="AA1396" s="49"/>
      <c r="AB1396" s="49"/>
      <c r="AC1396" s="49"/>
      <c r="AD1396" s="49"/>
      <c r="AE1396" s="95"/>
      <c r="AM1396" s="103"/>
      <c r="AT1396" s="10"/>
    </row>
    <row r="1397" spans="9:46" s="16" customFormat="1">
      <c r="I1397" s="47"/>
      <c r="P1397" s="48"/>
      <c r="Q1397" s="48"/>
      <c r="R1397" s="48"/>
      <c r="S1397" s="49"/>
      <c r="T1397" s="47"/>
      <c r="U1397" s="50"/>
      <c r="V1397" s="47"/>
      <c r="W1397" s="50"/>
      <c r="X1397" s="49"/>
      <c r="Y1397" s="49"/>
      <c r="Z1397" s="49"/>
      <c r="AA1397" s="49"/>
      <c r="AB1397" s="49"/>
      <c r="AC1397" s="49"/>
      <c r="AD1397" s="49"/>
      <c r="AE1397" s="95"/>
      <c r="AM1397" s="103"/>
      <c r="AT1397" s="10"/>
    </row>
    <row r="1398" spans="9:46" s="16" customFormat="1">
      <c r="I1398" s="47"/>
      <c r="P1398" s="48"/>
      <c r="Q1398" s="48"/>
      <c r="R1398" s="48"/>
      <c r="S1398" s="49"/>
      <c r="T1398" s="47"/>
      <c r="U1398" s="50"/>
      <c r="V1398" s="47"/>
      <c r="W1398" s="50"/>
      <c r="X1398" s="49"/>
      <c r="Y1398" s="49"/>
      <c r="Z1398" s="49"/>
      <c r="AA1398" s="49"/>
      <c r="AB1398" s="49"/>
      <c r="AC1398" s="49"/>
      <c r="AD1398" s="49"/>
      <c r="AE1398" s="95"/>
      <c r="AM1398" s="103"/>
      <c r="AT1398" s="10"/>
    </row>
    <row r="1399" spans="9:46" s="16" customFormat="1">
      <c r="I1399" s="47"/>
      <c r="P1399" s="48"/>
      <c r="Q1399" s="48"/>
      <c r="R1399" s="48"/>
      <c r="S1399" s="49"/>
      <c r="T1399" s="47"/>
      <c r="U1399" s="50"/>
      <c r="V1399" s="47"/>
      <c r="W1399" s="50"/>
      <c r="X1399" s="49"/>
      <c r="Y1399" s="49"/>
      <c r="Z1399" s="49"/>
      <c r="AA1399" s="49"/>
      <c r="AB1399" s="49"/>
      <c r="AC1399" s="49"/>
      <c r="AD1399" s="49"/>
      <c r="AE1399" s="95"/>
      <c r="AM1399" s="103"/>
      <c r="AT1399" s="10"/>
    </row>
    <row r="1400" spans="9:46" s="16" customFormat="1">
      <c r="I1400" s="47"/>
      <c r="P1400" s="48"/>
      <c r="Q1400" s="48"/>
      <c r="R1400" s="48"/>
      <c r="S1400" s="49"/>
      <c r="T1400" s="47"/>
      <c r="U1400" s="50"/>
      <c r="V1400" s="47"/>
      <c r="W1400" s="50"/>
      <c r="X1400" s="49"/>
      <c r="Y1400" s="49"/>
      <c r="Z1400" s="49"/>
      <c r="AA1400" s="49"/>
      <c r="AB1400" s="49"/>
      <c r="AC1400" s="49"/>
      <c r="AD1400" s="49"/>
      <c r="AE1400" s="95"/>
      <c r="AM1400" s="103"/>
      <c r="AT1400" s="10"/>
    </row>
    <row r="1401" spans="9:46" s="16" customFormat="1">
      <c r="I1401" s="47"/>
      <c r="P1401" s="48"/>
      <c r="Q1401" s="48"/>
      <c r="R1401" s="48"/>
      <c r="S1401" s="49"/>
      <c r="T1401" s="47"/>
      <c r="U1401" s="50"/>
      <c r="V1401" s="47"/>
      <c r="W1401" s="50"/>
      <c r="X1401" s="49"/>
      <c r="Y1401" s="49"/>
      <c r="Z1401" s="49"/>
      <c r="AA1401" s="49"/>
      <c r="AB1401" s="49"/>
      <c r="AC1401" s="49"/>
      <c r="AD1401" s="49"/>
      <c r="AE1401" s="95"/>
      <c r="AM1401" s="103"/>
      <c r="AT1401" s="10"/>
    </row>
    <row r="1402" spans="9:46" s="16" customFormat="1">
      <c r="I1402" s="47"/>
      <c r="P1402" s="48"/>
      <c r="Q1402" s="48"/>
      <c r="R1402" s="48"/>
      <c r="S1402" s="49"/>
      <c r="T1402" s="47"/>
      <c r="U1402" s="50"/>
      <c r="V1402" s="47"/>
      <c r="W1402" s="50"/>
      <c r="X1402" s="49"/>
      <c r="Y1402" s="49"/>
      <c r="Z1402" s="49"/>
      <c r="AA1402" s="49"/>
      <c r="AB1402" s="49"/>
      <c r="AC1402" s="49"/>
      <c r="AD1402" s="49"/>
      <c r="AE1402" s="95"/>
      <c r="AM1402" s="103"/>
      <c r="AT1402" s="10"/>
    </row>
    <row r="1403" spans="9:46" s="16" customFormat="1">
      <c r="I1403" s="47"/>
      <c r="P1403" s="48"/>
      <c r="Q1403" s="48"/>
      <c r="R1403" s="48"/>
      <c r="S1403" s="49"/>
      <c r="T1403" s="47"/>
      <c r="U1403" s="50"/>
      <c r="V1403" s="47"/>
      <c r="W1403" s="50"/>
      <c r="X1403" s="49"/>
      <c r="Y1403" s="49"/>
      <c r="Z1403" s="49"/>
      <c r="AA1403" s="49"/>
      <c r="AB1403" s="49"/>
      <c r="AC1403" s="49"/>
      <c r="AD1403" s="49"/>
      <c r="AE1403" s="95"/>
      <c r="AM1403" s="103"/>
      <c r="AT1403" s="10"/>
    </row>
    <row r="1404" spans="9:46" s="16" customFormat="1">
      <c r="I1404" s="47"/>
      <c r="P1404" s="48"/>
      <c r="Q1404" s="48"/>
      <c r="R1404" s="48"/>
      <c r="S1404" s="49"/>
      <c r="T1404" s="47"/>
      <c r="U1404" s="50"/>
      <c r="V1404" s="47"/>
      <c r="W1404" s="50"/>
      <c r="X1404" s="49"/>
      <c r="Y1404" s="49"/>
      <c r="Z1404" s="49"/>
      <c r="AA1404" s="49"/>
      <c r="AB1404" s="49"/>
      <c r="AC1404" s="49"/>
      <c r="AD1404" s="49"/>
      <c r="AE1404" s="95"/>
      <c r="AM1404" s="103"/>
      <c r="AT1404" s="10"/>
    </row>
    <row r="1405" spans="9:46" s="16" customFormat="1">
      <c r="I1405" s="47"/>
      <c r="P1405" s="48"/>
      <c r="Q1405" s="48"/>
      <c r="R1405" s="48"/>
      <c r="S1405" s="49"/>
      <c r="T1405" s="47"/>
      <c r="U1405" s="50"/>
      <c r="V1405" s="47"/>
      <c r="W1405" s="50"/>
      <c r="X1405" s="49"/>
      <c r="Y1405" s="49"/>
      <c r="Z1405" s="49"/>
      <c r="AA1405" s="49"/>
      <c r="AB1405" s="49"/>
      <c r="AC1405" s="49"/>
      <c r="AD1405" s="49"/>
      <c r="AE1405" s="95"/>
      <c r="AM1405" s="103"/>
      <c r="AT1405" s="10"/>
    </row>
    <row r="1406" spans="9:46" s="16" customFormat="1">
      <c r="I1406" s="47"/>
      <c r="P1406" s="48"/>
      <c r="Q1406" s="48"/>
      <c r="R1406" s="48"/>
      <c r="S1406" s="49"/>
      <c r="T1406" s="47"/>
      <c r="U1406" s="50"/>
      <c r="V1406" s="47"/>
      <c r="W1406" s="50"/>
      <c r="X1406" s="49"/>
      <c r="Y1406" s="49"/>
      <c r="Z1406" s="49"/>
      <c r="AA1406" s="49"/>
      <c r="AB1406" s="49"/>
      <c r="AC1406" s="49"/>
      <c r="AD1406" s="49"/>
      <c r="AE1406" s="95"/>
      <c r="AM1406" s="103"/>
      <c r="AT1406" s="10"/>
    </row>
    <row r="1407" spans="9:46" s="16" customFormat="1">
      <c r="I1407" s="47"/>
      <c r="P1407" s="48"/>
      <c r="Q1407" s="48"/>
      <c r="R1407" s="48"/>
      <c r="S1407" s="49"/>
      <c r="T1407" s="47"/>
      <c r="U1407" s="50"/>
      <c r="V1407" s="47"/>
      <c r="W1407" s="50"/>
      <c r="X1407" s="49"/>
      <c r="Y1407" s="49"/>
      <c r="Z1407" s="49"/>
      <c r="AA1407" s="49"/>
      <c r="AB1407" s="49"/>
      <c r="AC1407" s="49"/>
      <c r="AD1407" s="49"/>
      <c r="AE1407" s="95"/>
      <c r="AM1407" s="103"/>
      <c r="AT1407" s="10"/>
    </row>
    <row r="1408" spans="9:46" s="16" customFormat="1">
      <c r="I1408" s="47"/>
      <c r="P1408" s="48"/>
      <c r="Q1408" s="48"/>
      <c r="R1408" s="48"/>
      <c r="S1408" s="49"/>
      <c r="T1408" s="47"/>
      <c r="U1408" s="50"/>
      <c r="V1408" s="47"/>
      <c r="W1408" s="50"/>
      <c r="X1408" s="49"/>
      <c r="Y1408" s="49"/>
      <c r="Z1408" s="49"/>
      <c r="AA1408" s="49"/>
      <c r="AB1408" s="49"/>
      <c r="AC1408" s="49"/>
      <c r="AD1408" s="49"/>
      <c r="AE1408" s="95"/>
      <c r="AM1408" s="103"/>
      <c r="AT1408" s="10"/>
    </row>
    <row r="1409" spans="9:46" s="16" customFormat="1">
      <c r="I1409" s="47"/>
      <c r="P1409" s="48"/>
      <c r="Q1409" s="48"/>
      <c r="R1409" s="48"/>
      <c r="S1409" s="49"/>
      <c r="T1409" s="47"/>
      <c r="U1409" s="50"/>
      <c r="V1409" s="47"/>
      <c r="W1409" s="50"/>
      <c r="X1409" s="49"/>
      <c r="Y1409" s="49"/>
      <c r="Z1409" s="49"/>
      <c r="AA1409" s="49"/>
      <c r="AB1409" s="49"/>
      <c r="AC1409" s="49"/>
      <c r="AD1409" s="49"/>
      <c r="AE1409" s="95"/>
      <c r="AM1409" s="103"/>
      <c r="AT1409" s="10"/>
    </row>
    <row r="1410" spans="9:46" s="16" customFormat="1">
      <c r="I1410" s="47"/>
      <c r="P1410" s="48"/>
      <c r="Q1410" s="48"/>
      <c r="R1410" s="48"/>
      <c r="S1410" s="49"/>
      <c r="T1410" s="47"/>
      <c r="U1410" s="50"/>
      <c r="V1410" s="47"/>
      <c r="W1410" s="50"/>
      <c r="X1410" s="49"/>
      <c r="Y1410" s="49"/>
      <c r="Z1410" s="49"/>
      <c r="AA1410" s="49"/>
      <c r="AB1410" s="49"/>
      <c r="AC1410" s="49"/>
      <c r="AD1410" s="49"/>
      <c r="AE1410" s="95"/>
      <c r="AM1410" s="103"/>
      <c r="AT1410" s="10"/>
    </row>
    <row r="1411" spans="9:46" s="16" customFormat="1">
      <c r="I1411" s="47"/>
      <c r="P1411" s="48"/>
      <c r="Q1411" s="48"/>
      <c r="R1411" s="48"/>
      <c r="S1411" s="49"/>
      <c r="T1411" s="47"/>
      <c r="U1411" s="50"/>
      <c r="V1411" s="47"/>
      <c r="W1411" s="50"/>
      <c r="X1411" s="49"/>
      <c r="Y1411" s="49"/>
      <c r="Z1411" s="49"/>
      <c r="AA1411" s="49"/>
      <c r="AB1411" s="49"/>
      <c r="AC1411" s="49"/>
      <c r="AD1411" s="49"/>
      <c r="AE1411" s="95"/>
      <c r="AM1411" s="103"/>
      <c r="AT1411" s="10"/>
    </row>
    <row r="1412" spans="9:46" s="16" customFormat="1">
      <c r="I1412" s="47"/>
      <c r="P1412" s="48"/>
      <c r="Q1412" s="48"/>
      <c r="R1412" s="48"/>
      <c r="S1412" s="49"/>
      <c r="T1412" s="47"/>
      <c r="U1412" s="50"/>
      <c r="V1412" s="47"/>
      <c r="W1412" s="50"/>
      <c r="X1412" s="49"/>
      <c r="Y1412" s="49"/>
      <c r="Z1412" s="49"/>
      <c r="AA1412" s="49"/>
      <c r="AB1412" s="49"/>
      <c r="AC1412" s="49"/>
      <c r="AD1412" s="49"/>
      <c r="AE1412" s="95"/>
      <c r="AM1412" s="103"/>
      <c r="AT1412" s="10"/>
    </row>
    <row r="1413" spans="9:46" s="16" customFormat="1">
      <c r="I1413" s="47"/>
      <c r="P1413" s="48"/>
      <c r="Q1413" s="48"/>
      <c r="R1413" s="48"/>
      <c r="S1413" s="49"/>
      <c r="T1413" s="47"/>
      <c r="U1413" s="50"/>
      <c r="V1413" s="47"/>
      <c r="W1413" s="50"/>
      <c r="X1413" s="49"/>
      <c r="Y1413" s="49"/>
      <c r="Z1413" s="49"/>
      <c r="AA1413" s="49"/>
      <c r="AB1413" s="49"/>
      <c r="AC1413" s="49"/>
      <c r="AD1413" s="49"/>
      <c r="AE1413" s="95"/>
      <c r="AM1413" s="103"/>
      <c r="AT1413" s="10"/>
    </row>
    <row r="1414" spans="9:46" s="16" customFormat="1">
      <c r="I1414" s="47"/>
      <c r="P1414" s="48"/>
      <c r="Q1414" s="48"/>
      <c r="R1414" s="48"/>
      <c r="S1414" s="49"/>
      <c r="T1414" s="47"/>
      <c r="U1414" s="50"/>
      <c r="V1414" s="47"/>
      <c r="W1414" s="50"/>
      <c r="X1414" s="49"/>
      <c r="Y1414" s="49"/>
      <c r="Z1414" s="49"/>
      <c r="AA1414" s="49"/>
      <c r="AB1414" s="49"/>
      <c r="AC1414" s="49"/>
      <c r="AD1414" s="49"/>
      <c r="AE1414" s="95"/>
      <c r="AM1414" s="103"/>
      <c r="AT1414" s="10"/>
    </row>
    <row r="1415" spans="9:46" s="16" customFormat="1">
      <c r="I1415" s="47"/>
      <c r="P1415" s="48"/>
      <c r="Q1415" s="48"/>
      <c r="R1415" s="48"/>
      <c r="S1415" s="49"/>
      <c r="T1415" s="47"/>
      <c r="U1415" s="50"/>
      <c r="V1415" s="47"/>
      <c r="W1415" s="50"/>
      <c r="X1415" s="49"/>
      <c r="Y1415" s="49"/>
      <c r="Z1415" s="49"/>
      <c r="AA1415" s="49"/>
      <c r="AB1415" s="49"/>
      <c r="AC1415" s="49"/>
      <c r="AD1415" s="49"/>
      <c r="AE1415" s="95"/>
      <c r="AM1415" s="103"/>
      <c r="AT1415" s="10"/>
    </row>
    <row r="1416" spans="9:46" s="16" customFormat="1">
      <c r="I1416" s="47"/>
      <c r="P1416" s="48"/>
      <c r="Q1416" s="48"/>
      <c r="R1416" s="48"/>
      <c r="S1416" s="49"/>
      <c r="T1416" s="47"/>
      <c r="U1416" s="50"/>
      <c r="V1416" s="47"/>
      <c r="W1416" s="50"/>
      <c r="X1416" s="49"/>
      <c r="Y1416" s="49"/>
      <c r="Z1416" s="49"/>
      <c r="AA1416" s="49"/>
      <c r="AB1416" s="49"/>
      <c r="AC1416" s="49"/>
      <c r="AD1416" s="49"/>
      <c r="AE1416" s="95"/>
      <c r="AM1416" s="103"/>
      <c r="AT1416" s="10"/>
    </row>
    <row r="1417" spans="9:46" s="16" customFormat="1">
      <c r="I1417" s="47"/>
      <c r="P1417" s="48"/>
      <c r="Q1417" s="48"/>
      <c r="R1417" s="48"/>
      <c r="S1417" s="49"/>
      <c r="T1417" s="47"/>
      <c r="U1417" s="50"/>
      <c r="V1417" s="47"/>
      <c r="W1417" s="50"/>
      <c r="X1417" s="49"/>
      <c r="Y1417" s="49"/>
      <c r="Z1417" s="49"/>
      <c r="AA1417" s="49"/>
      <c r="AB1417" s="49"/>
      <c r="AC1417" s="49"/>
      <c r="AD1417" s="49"/>
      <c r="AE1417" s="95"/>
      <c r="AM1417" s="103"/>
      <c r="AT1417" s="10"/>
    </row>
    <row r="1418" spans="9:46" s="16" customFormat="1">
      <c r="I1418" s="47"/>
      <c r="P1418" s="48"/>
      <c r="Q1418" s="48"/>
      <c r="R1418" s="48"/>
      <c r="S1418" s="49"/>
      <c r="T1418" s="47"/>
      <c r="U1418" s="50"/>
      <c r="V1418" s="47"/>
      <c r="W1418" s="50"/>
      <c r="X1418" s="49"/>
      <c r="Y1418" s="49"/>
      <c r="Z1418" s="49"/>
      <c r="AA1418" s="49"/>
      <c r="AB1418" s="49"/>
      <c r="AC1418" s="49"/>
      <c r="AD1418" s="49"/>
      <c r="AE1418" s="95"/>
      <c r="AM1418" s="103"/>
      <c r="AT1418" s="10"/>
    </row>
    <row r="1419" spans="9:46" s="16" customFormat="1">
      <c r="I1419" s="47"/>
      <c r="P1419" s="48"/>
      <c r="Q1419" s="48"/>
      <c r="R1419" s="48"/>
      <c r="S1419" s="49"/>
      <c r="T1419" s="47"/>
      <c r="U1419" s="50"/>
      <c r="V1419" s="47"/>
      <c r="W1419" s="50"/>
      <c r="X1419" s="49"/>
      <c r="Y1419" s="49"/>
      <c r="Z1419" s="49"/>
      <c r="AA1419" s="49"/>
      <c r="AB1419" s="49"/>
      <c r="AC1419" s="49"/>
      <c r="AD1419" s="49"/>
      <c r="AE1419" s="95"/>
      <c r="AM1419" s="103"/>
      <c r="AT1419" s="10"/>
    </row>
    <row r="1420" spans="9:46" s="16" customFormat="1">
      <c r="I1420" s="47"/>
      <c r="P1420" s="48"/>
      <c r="Q1420" s="48"/>
      <c r="R1420" s="48"/>
      <c r="S1420" s="49"/>
      <c r="T1420" s="47"/>
      <c r="U1420" s="50"/>
      <c r="V1420" s="47"/>
      <c r="W1420" s="50"/>
      <c r="X1420" s="49"/>
      <c r="Y1420" s="49"/>
      <c r="Z1420" s="49"/>
      <c r="AA1420" s="49"/>
      <c r="AB1420" s="49"/>
      <c r="AC1420" s="49"/>
      <c r="AD1420" s="49"/>
      <c r="AE1420" s="95"/>
      <c r="AM1420" s="103"/>
      <c r="AT1420" s="10"/>
    </row>
    <row r="1421" spans="9:46" s="16" customFormat="1">
      <c r="I1421" s="47"/>
      <c r="P1421" s="48"/>
      <c r="Q1421" s="48"/>
      <c r="R1421" s="48"/>
      <c r="S1421" s="49"/>
      <c r="T1421" s="47"/>
      <c r="U1421" s="50"/>
      <c r="V1421" s="47"/>
      <c r="W1421" s="50"/>
      <c r="X1421" s="49"/>
      <c r="Y1421" s="49"/>
      <c r="Z1421" s="49"/>
      <c r="AA1421" s="49"/>
      <c r="AB1421" s="49"/>
      <c r="AC1421" s="49"/>
      <c r="AD1421" s="49"/>
      <c r="AE1421" s="95"/>
      <c r="AM1421" s="103"/>
      <c r="AT1421" s="10"/>
    </row>
    <row r="1422" spans="9:46" s="16" customFormat="1">
      <c r="I1422" s="47"/>
      <c r="P1422" s="48"/>
      <c r="Q1422" s="48"/>
      <c r="R1422" s="48"/>
      <c r="S1422" s="49"/>
      <c r="T1422" s="47"/>
      <c r="U1422" s="50"/>
      <c r="V1422" s="47"/>
      <c r="W1422" s="50"/>
      <c r="X1422" s="49"/>
      <c r="Y1422" s="49"/>
      <c r="Z1422" s="49"/>
      <c r="AA1422" s="49"/>
      <c r="AB1422" s="49"/>
      <c r="AC1422" s="49"/>
      <c r="AD1422" s="49"/>
      <c r="AE1422" s="95"/>
      <c r="AM1422" s="103"/>
      <c r="AT1422" s="10"/>
    </row>
    <row r="1423" spans="9:46" s="16" customFormat="1">
      <c r="I1423" s="47"/>
      <c r="P1423" s="48"/>
      <c r="Q1423" s="48"/>
      <c r="R1423" s="48"/>
      <c r="S1423" s="49"/>
      <c r="T1423" s="47"/>
      <c r="U1423" s="50"/>
      <c r="V1423" s="47"/>
      <c r="W1423" s="50"/>
      <c r="X1423" s="49"/>
      <c r="Y1423" s="49"/>
      <c r="Z1423" s="49"/>
      <c r="AA1423" s="49"/>
      <c r="AB1423" s="49"/>
      <c r="AC1423" s="49"/>
      <c r="AD1423" s="49"/>
      <c r="AE1423" s="95"/>
      <c r="AM1423" s="103"/>
      <c r="AT1423" s="10"/>
    </row>
    <row r="1424" spans="9:46" s="16" customFormat="1">
      <c r="I1424" s="47"/>
      <c r="P1424" s="48"/>
      <c r="Q1424" s="48"/>
      <c r="R1424" s="48"/>
      <c r="S1424" s="49"/>
      <c r="T1424" s="47"/>
      <c r="U1424" s="50"/>
      <c r="V1424" s="47"/>
      <c r="W1424" s="50"/>
      <c r="X1424" s="49"/>
      <c r="Y1424" s="49"/>
      <c r="Z1424" s="49"/>
      <c r="AA1424" s="49"/>
      <c r="AB1424" s="49"/>
      <c r="AC1424" s="49"/>
      <c r="AD1424" s="49"/>
      <c r="AE1424" s="95"/>
      <c r="AM1424" s="103"/>
      <c r="AT1424" s="10"/>
    </row>
    <row r="1425" spans="9:46" s="16" customFormat="1">
      <c r="I1425" s="47"/>
      <c r="P1425" s="48"/>
      <c r="Q1425" s="48"/>
      <c r="R1425" s="48"/>
      <c r="S1425" s="49"/>
      <c r="T1425" s="47"/>
      <c r="U1425" s="50"/>
      <c r="V1425" s="47"/>
      <c r="W1425" s="50"/>
      <c r="X1425" s="49"/>
      <c r="Y1425" s="49"/>
      <c r="Z1425" s="49"/>
      <c r="AA1425" s="49"/>
      <c r="AB1425" s="49"/>
      <c r="AC1425" s="49"/>
      <c r="AD1425" s="49"/>
      <c r="AE1425" s="95"/>
      <c r="AM1425" s="103"/>
      <c r="AT1425" s="10"/>
    </row>
    <row r="1426" spans="9:46" s="16" customFormat="1">
      <c r="I1426" s="47"/>
      <c r="P1426" s="48"/>
      <c r="Q1426" s="48"/>
      <c r="R1426" s="48"/>
      <c r="S1426" s="49"/>
      <c r="T1426" s="47"/>
      <c r="U1426" s="50"/>
      <c r="V1426" s="47"/>
      <c r="W1426" s="50"/>
      <c r="X1426" s="49"/>
      <c r="Y1426" s="49"/>
      <c r="Z1426" s="49"/>
      <c r="AA1426" s="49"/>
      <c r="AB1426" s="49"/>
      <c r="AC1426" s="49"/>
      <c r="AD1426" s="49"/>
      <c r="AE1426" s="95"/>
      <c r="AM1426" s="103"/>
      <c r="AT1426" s="10"/>
    </row>
    <row r="1427" spans="9:46" s="16" customFormat="1">
      <c r="I1427" s="47"/>
      <c r="P1427" s="48"/>
      <c r="Q1427" s="48"/>
      <c r="R1427" s="48"/>
      <c r="S1427" s="49"/>
      <c r="T1427" s="47"/>
      <c r="U1427" s="50"/>
      <c r="V1427" s="47"/>
      <c r="W1427" s="50"/>
      <c r="X1427" s="49"/>
      <c r="Y1427" s="49"/>
      <c r="Z1427" s="49"/>
      <c r="AA1427" s="49"/>
      <c r="AB1427" s="49"/>
      <c r="AC1427" s="49"/>
      <c r="AD1427" s="49"/>
      <c r="AE1427" s="95"/>
      <c r="AM1427" s="103"/>
      <c r="AT1427" s="10"/>
    </row>
    <row r="1428" spans="9:46" s="16" customFormat="1">
      <c r="I1428" s="47"/>
      <c r="P1428" s="48"/>
      <c r="Q1428" s="48"/>
      <c r="R1428" s="48"/>
      <c r="S1428" s="49"/>
      <c r="T1428" s="47"/>
      <c r="U1428" s="50"/>
      <c r="V1428" s="47"/>
      <c r="W1428" s="50"/>
      <c r="X1428" s="49"/>
      <c r="Y1428" s="49"/>
      <c r="Z1428" s="49"/>
      <c r="AA1428" s="49"/>
      <c r="AB1428" s="49"/>
      <c r="AC1428" s="49"/>
      <c r="AD1428" s="49"/>
      <c r="AE1428" s="95"/>
      <c r="AM1428" s="103"/>
      <c r="AT1428" s="10"/>
    </row>
    <row r="1429" spans="9:46" s="16" customFormat="1">
      <c r="I1429" s="47"/>
      <c r="P1429" s="48"/>
      <c r="Q1429" s="48"/>
      <c r="R1429" s="48"/>
      <c r="S1429" s="49"/>
      <c r="T1429" s="47"/>
      <c r="U1429" s="50"/>
      <c r="V1429" s="47"/>
      <c r="W1429" s="50"/>
      <c r="X1429" s="49"/>
      <c r="Y1429" s="49"/>
      <c r="Z1429" s="49"/>
      <c r="AA1429" s="49"/>
      <c r="AB1429" s="49"/>
      <c r="AC1429" s="49"/>
      <c r="AD1429" s="49"/>
      <c r="AE1429" s="95"/>
      <c r="AM1429" s="103"/>
      <c r="AT1429" s="10"/>
    </row>
    <row r="1430" spans="9:46" s="16" customFormat="1">
      <c r="I1430" s="47"/>
      <c r="P1430" s="48"/>
      <c r="Q1430" s="48"/>
      <c r="R1430" s="48"/>
      <c r="S1430" s="49"/>
      <c r="T1430" s="47"/>
      <c r="U1430" s="50"/>
      <c r="V1430" s="47"/>
      <c r="W1430" s="50"/>
      <c r="X1430" s="49"/>
      <c r="Y1430" s="49"/>
      <c r="Z1430" s="49"/>
      <c r="AA1430" s="49"/>
      <c r="AB1430" s="49"/>
      <c r="AC1430" s="49"/>
      <c r="AD1430" s="49"/>
      <c r="AE1430" s="95"/>
      <c r="AM1430" s="103"/>
      <c r="AT1430" s="10"/>
    </row>
    <row r="1431" spans="9:46" s="16" customFormat="1">
      <c r="I1431" s="47"/>
      <c r="P1431" s="48"/>
      <c r="Q1431" s="48"/>
      <c r="R1431" s="48"/>
      <c r="S1431" s="49"/>
      <c r="T1431" s="47"/>
      <c r="U1431" s="50"/>
      <c r="V1431" s="47"/>
      <c r="W1431" s="50"/>
      <c r="X1431" s="49"/>
      <c r="Y1431" s="49"/>
      <c r="Z1431" s="49"/>
      <c r="AA1431" s="49"/>
      <c r="AB1431" s="49"/>
      <c r="AC1431" s="49"/>
      <c r="AD1431" s="49"/>
      <c r="AE1431" s="95"/>
      <c r="AM1431" s="103"/>
      <c r="AT1431" s="10"/>
    </row>
    <row r="1432" spans="9:46" s="16" customFormat="1">
      <c r="I1432" s="47"/>
      <c r="P1432" s="48"/>
      <c r="Q1432" s="48"/>
      <c r="R1432" s="48"/>
      <c r="S1432" s="49"/>
      <c r="T1432" s="47"/>
      <c r="U1432" s="50"/>
      <c r="V1432" s="47"/>
      <c r="W1432" s="50"/>
      <c r="X1432" s="49"/>
      <c r="Y1432" s="49"/>
      <c r="Z1432" s="49"/>
      <c r="AA1432" s="49"/>
      <c r="AB1432" s="49"/>
      <c r="AC1432" s="49"/>
      <c r="AD1432" s="49"/>
      <c r="AE1432" s="95"/>
      <c r="AM1432" s="103"/>
      <c r="AT1432" s="10"/>
    </row>
    <row r="1433" spans="9:46" s="16" customFormat="1">
      <c r="I1433" s="47"/>
      <c r="P1433" s="48"/>
      <c r="Q1433" s="48"/>
      <c r="R1433" s="48"/>
      <c r="S1433" s="49"/>
      <c r="T1433" s="47"/>
      <c r="U1433" s="50"/>
      <c r="V1433" s="47"/>
      <c r="W1433" s="50"/>
      <c r="X1433" s="49"/>
      <c r="Y1433" s="49"/>
      <c r="Z1433" s="49"/>
      <c r="AA1433" s="49"/>
      <c r="AB1433" s="49"/>
      <c r="AC1433" s="49"/>
      <c r="AD1433" s="49"/>
      <c r="AE1433" s="95"/>
      <c r="AM1433" s="103"/>
      <c r="AT1433" s="10"/>
    </row>
    <row r="1434" spans="9:46" s="16" customFormat="1">
      <c r="I1434" s="47"/>
      <c r="P1434" s="48"/>
      <c r="Q1434" s="48"/>
      <c r="R1434" s="48"/>
      <c r="S1434" s="49"/>
      <c r="T1434" s="47"/>
      <c r="U1434" s="50"/>
      <c r="V1434" s="47"/>
      <c r="W1434" s="50"/>
      <c r="X1434" s="49"/>
      <c r="Y1434" s="49"/>
      <c r="Z1434" s="49"/>
      <c r="AA1434" s="49"/>
      <c r="AB1434" s="49"/>
      <c r="AC1434" s="49"/>
      <c r="AD1434" s="49"/>
      <c r="AE1434" s="95"/>
      <c r="AM1434" s="103"/>
      <c r="AT1434" s="10"/>
    </row>
    <row r="1435" spans="9:46" s="16" customFormat="1">
      <c r="I1435" s="47"/>
      <c r="P1435" s="48"/>
      <c r="Q1435" s="48"/>
      <c r="R1435" s="48"/>
      <c r="S1435" s="49"/>
      <c r="T1435" s="47"/>
      <c r="U1435" s="50"/>
      <c r="V1435" s="47"/>
      <c r="W1435" s="50"/>
      <c r="X1435" s="49"/>
      <c r="Y1435" s="49"/>
      <c r="Z1435" s="49"/>
      <c r="AA1435" s="49"/>
      <c r="AB1435" s="49"/>
      <c r="AC1435" s="49"/>
      <c r="AD1435" s="49"/>
      <c r="AE1435" s="95"/>
      <c r="AM1435" s="103"/>
      <c r="AT1435" s="10"/>
    </row>
    <row r="1436" spans="9:46" s="16" customFormat="1">
      <c r="I1436" s="47"/>
      <c r="P1436" s="48"/>
      <c r="Q1436" s="48"/>
      <c r="R1436" s="48"/>
      <c r="S1436" s="49"/>
      <c r="T1436" s="47"/>
      <c r="U1436" s="50"/>
      <c r="V1436" s="47"/>
      <c r="W1436" s="50"/>
      <c r="X1436" s="49"/>
      <c r="Y1436" s="49"/>
      <c r="Z1436" s="49"/>
      <c r="AA1436" s="49"/>
      <c r="AB1436" s="49"/>
      <c r="AC1436" s="49"/>
      <c r="AD1436" s="49"/>
      <c r="AE1436" s="95"/>
      <c r="AM1436" s="103"/>
      <c r="AT1436" s="10"/>
    </row>
    <row r="1437" spans="9:46" s="16" customFormat="1">
      <c r="I1437" s="47"/>
      <c r="P1437" s="48"/>
      <c r="Q1437" s="48"/>
      <c r="R1437" s="48"/>
      <c r="S1437" s="49"/>
      <c r="T1437" s="47"/>
      <c r="U1437" s="50"/>
      <c r="V1437" s="47"/>
      <c r="W1437" s="50"/>
      <c r="X1437" s="49"/>
      <c r="Y1437" s="49"/>
      <c r="Z1437" s="49"/>
      <c r="AA1437" s="49"/>
      <c r="AB1437" s="49"/>
      <c r="AC1437" s="49"/>
      <c r="AD1437" s="49"/>
      <c r="AE1437" s="95"/>
      <c r="AM1437" s="103"/>
      <c r="AT1437" s="10"/>
    </row>
    <row r="1438" spans="9:46" s="16" customFormat="1">
      <c r="I1438" s="47"/>
      <c r="P1438" s="48"/>
      <c r="Q1438" s="48"/>
      <c r="R1438" s="48"/>
      <c r="S1438" s="49"/>
      <c r="T1438" s="47"/>
      <c r="U1438" s="50"/>
      <c r="V1438" s="47"/>
      <c r="W1438" s="50"/>
      <c r="X1438" s="49"/>
      <c r="Y1438" s="49"/>
      <c r="Z1438" s="49"/>
      <c r="AA1438" s="49"/>
      <c r="AB1438" s="49"/>
      <c r="AC1438" s="49"/>
      <c r="AD1438" s="49"/>
      <c r="AE1438" s="95"/>
      <c r="AM1438" s="103"/>
      <c r="AT1438" s="10"/>
    </row>
    <row r="1439" spans="9:46" s="16" customFormat="1">
      <c r="I1439" s="47"/>
      <c r="P1439" s="48"/>
      <c r="Q1439" s="48"/>
      <c r="R1439" s="48"/>
      <c r="S1439" s="49"/>
      <c r="T1439" s="47"/>
      <c r="U1439" s="50"/>
      <c r="V1439" s="47"/>
      <c r="W1439" s="50"/>
      <c r="X1439" s="49"/>
      <c r="Y1439" s="49"/>
      <c r="Z1439" s="49"/>
      <c r="AA1439" s="49"/>
      <c r="AB1439" s="49"/>
      <c r="AC1439" s="49"/>
      <c r="AD1439" s="49"/>
      <c r="AE1439" s="95"/>
      <c r="AM1439" s="103"/>
      <c r="AT1439" s="10"/>
    </row>
    <row r="1440" spans="9:46" s="16" customFormat="1">
      <c r="I1440" s="47"/>
      <c r="P1440" s="48"/>
      <c r="Q1440" s="48"/>
      <c r="R1440" s="48"/>
      <c r="S1440" s="49"/>
      <c r="T1440" s="47"/>
      <c r="U1440" s="50"/>
      <c r="V1440" s="47"/>
      <c r="W1440" s="50"/>
      <c r="X1440" s="49"/>
      <c r="Y1440" s="49"/>
      <c r="Z1440" s="49"/>
      <c r="AA1440" s="49"/>
      <c r="AB1440" s="49"/>
      <c r="AC1440" s="49"/>
      <c r="AD1440" s="49"/>
      <c r="AE1440" s="95"/>
      <c r="AM1440" s="103"/>
      <c r="AT1440" s="10"/>
    </row>
    <row r="1441" spans="9:46" s="16" customFormat="1">
      <c r="I1441" s="47"/>
      <c r="P1441" s="48"/>
      <c r="Q1441" s="48"/>
      <c r="R1441" s="48"/>
      <c r="S1441" s="49"/>
      <c r="T1441" s="47"/>
      <c r="U1441" s="50"/>
      <c r="V1441" s="47"/>
      <c r="W1441" s="50"/>
      <c r="X1441" s="49"/>
      <c r="Y1441" s="49"/>
      <c r="Z1441" s="49"/>
      <c r="AA1441" s="49"/>
      <c r="AB1441" s="49"/>
      <c r="AC1441" s="49"/>
      <c r="AD1441" s="49"/>
      <c r="AE1441" s="95"/>
      <c r="AM1441" s="103"/>
      <c r="AT1441" s="10"/>
    </row>
    <row r="1442" spans="9:46" s="16" customFormat="1">
      <c r="I1442" s="47"/>
      <c r="P1442" s="48"/>
      <c r="Q1442" s="48"/>
      <c r="R1442" s="48"/>
      <c r="S1442" s="49"/>
      <c r="T1442" s="47"/>
      <c r="U1442" s="50"/>
      <c r="V1442" s="47"/>
      <c r="W1442" s="50"/>
      <c r="X1442" s="49"/>
      <c r="Y1442" s="49"/>
      <c r="Z1442" s="49"/>
      <c r="AA1442" s="49"/>
      <c r="AB1442" s="49"/>
      <c r="AC1442" s="49"/>
      <c r="AD1442" s="49"/>
      <c r="AE1442" s="95"/>
      <c r="AM1442" s="103"/>
      <c r="AT1442" s="10"/>
    </row>
    <row r="1443" spans="9:46" s="16" customFormat="1">
      <c r="I1443" s="47"/>
      <c r="P1443" s="48"/>
      <c r="Q1443" s="48"/>
      <c r="R1443" s="48"/>
      <c r="S1443" s="49"/>
      <c r="T1443" s="47"/>
      <c r="U1443" s="50"/>
      <c r="V1443" s="47"/>
      <c r="W1443" s="50"/>
      <c r="X1443" s="49"/>
      <c r="Y1443" s="49"/>
      <c r="Z1443" s="49"/>
      <c r="AA1443" s="49"/>
      <c r="AB1443" s="49"/>
      <c r="AC1443" s="49"/>
      <c r="AD1443" s="49"/>
      <c r="AE1443" s="95"/>
      <c r="AM1443" s="103"/>
      <c r="AT1443" s="10"/>
    </row>
    <row r="1444" spans="9:46" s="16" customFormat="1">
      <c r="I1444" s="47"/>
      <c r="P1444" s="48"/>
      <c r="Q1444" s="48"/>
      <c r="R1444" s="48"/>
      <c r="S1444" s="49"/>
      <c r="T1444" s="47"/>
      <c r="U1444" s="50"/>
      <c r="V1444" s="47"/>
      <c r="W1444" s="50"/>
      <c r="X1444" s="49"/>
      <c r="Y1444" s="49"/>
      <c r="Z1444" s="49"/>
      <c r="AA1444" s="49"/>
      <c r="AB1444" s="49"/>
      <c r="AC1444" s="49"/>
      <c r="AD1444" s="49"/>
      <c r="AE1444" s="95"/>
      <c r="AM1444" s="103"/>
      <c r="AT1444" s="10"/>
    </row>
    <row r="1445" spans="9:46" s="16" customFormat="1">
      <c r="I1445" s="47"/>
      <c r="P1445" s="48"/>
      <c r="Q1445" s="48"/>
      <c r="R1445" s="48"/>
      <c r="S1445" s="49"/>
      <c r="T1445" s="47"/>
      <c r="U1445" s="50"/>
      <c r="V1445" s="47"/>
      <c r="W1445" s="50"/>
      <c r="X1445" s="49"/>
      <c r="Y1445" s="49"/>
      <c r="Z1445" s="49"/>
      <c r="AA1445" s="49"/>
      <c r="AB1445" s="49"/>
      <c r="AC1445" s="49"/>
      <c r="AD1445" s="49"/>
      <c r="AE1445" s="95"/>
      <c r="AM1445" s="103"/>
      <c r="AT1445" s="10"/>
    </row>
    <row r="1446" spans="9:46" s="16" customFormat="1">
      <c r="I1446" s="47"/>
      <c r="P1446" s="48"/>
      <c r="Q1446" s="48"/>
      <c r="R1446" s="48"/>
      <c r="S1446" s="49"/>
      <c r="T1446" s="47"/>
      <c r="U1446" s="50"/>
      <c r="V1446" s="47"/>
      <c r="W1446" s="50"/>
      <c r="X1446" s="49"/>
      <c r="Y1446" s="49"/>
      <c r="Z1446" s="49"/>
      <c r="AA1446" s="49"/>
      <c r="AB1446" s="49"/>
      <c r="AC1446" s="49"/>
      <c r="AD1446" s="49"/>
      <c r="AE1446" s="95"/>
      <c r="AM1446" s="103"/>
      <c r="AT1446" s="10"/>
    </row>
    <row r="1447" spans="9:46" s="16" customFormat="1">
      <c r="I1447" s="47"/>
      <c r="P1447" s="48"/>
      <c r="Q1447" s="48"/>
      <c r="R1447" s="48"/>
      <c r="S1447" s="49"/>
      <c r="T1447" s="47"/>
      <c r="U1447" s="50"/>
      <c r="V1447" s="47"/>
      <c r="W1447" s="50"/>
      <c r="X1447" s="49"/>
      <c r="Y1447" s="49"/>
      <c r="Z1447" s="49"/>
      <c r="AA1447" s="49"/>
      <c r="AB1447" s="49"/>
      <c r="AC1447" s="49"/>
      <c r="AD1447" s="49"/>
      <c r="AE1447" s="95"/>
      <c r="AM1447" s="103"/>
      <c r="AT1447" s="10"/>
    </row>
    <row r="1448" spans="9:46" s="16" customFormat="1">
      <c r="I1448" s="47"/>
      <c r="P1448" s="48"/>
      <c r="Q1448" s="48"/>
      <c r="R1448" s="48"/>
      <c r="S1448" s="49"/>
      <c r="T1448" s="47"/>
      <c r="U1448" s="50"/>
      <c r="V1448" s="47"/>
      <c r="W1448" s="50"/>
      <c r="X1448" s="49"/>
      <c r="Y1448" s="49"/>
      <c r="Z1448" s="49"/>
      <c r="AA1448" s="49"/>
      <c r="AB1448" s="49"/>
      <c r="AC1448" s="49"/>
      <c r="AD1448" s="49"/>
      <c r="AE1448" s="95"/>
      <c r="AM1448" s="103"/>
      <c r="AT1448" s="10"/>
    </row>
    <row r="1449" spans="9:46" s="16" customFormat="1">
      <c r="I1449" s="47"/>
      <c r="P1449" s="48"/>
      <c r="Q1449" s="48"/>
      <c r="R1449" s="48"/>
      <c r="S1449" s="49"/>
      <c r="T1449" s="47"/>
      <c r="U1449" s="50"/>
      <c r="V1449" s="47"/>
      <c r="W1449" s="50"/>
      <c r="X1449" s="49"/>
      <c r="Y1449" s="49"/>
      <c r="Z1449" s="49"/>
      <c r="AA1449" s="49"/>
      <c r="AB1449" s="49"/>
      <c r="AC1449" s="49"/>
      <c r="AD1449" s="49"/>
      <c r="AE1449" s="95"/>
      <c r="AM1449" s="103"/>
      <c r="AT1449" s="10"/>
    </row>
    <row r="1450" spans="9:46" s="16" customFormat="1">
      <c r="I1450" s="47"/>
      <c r="P1450" s="48"/>
      <c r="Q1450" s="48"/>
      <c r="R1450" s="48"/>
      <c r="S1450" s="49"/>
      <c r="T1450" s="47"/>
      <c r="U1450" s="50"/>
      <c r="V1450" s="47"/>
      <c r="W1450" s="50"/>
      <c r="X1450" s="49"/>
      <c r="Y1450" s="49"/>
      <c r="Z1450" s="49"/>
      <c r="AA1450" s="49"/>
      <c r="AB1450" s="49"/>
      <c r="AC1450" s="49"/>
      <c r="AD1450" s="49"/>
      <c r="AE1450" s="95"/>
      <c r="AM1450" s="103"/>
      <c r="AT1450" s="10"/>
    </row>
    <row r="1451" spans="9:46" s="16" customFormat="1">
      <c r="I1451" s="47"/>
      <c r="P1451" s="48"/>
      <c r="Q1451" s="48"/>
      <c r="R1451" s="48"/>
      <c r="S1451" s="49"/>
      <c r="T1451" s="47"/>
      <c r="U1451" s="50"/>
      <c r="V1451" s="47"/>
      <c r="W1451" s="50"/>
      <c r="X1451" s="49"/>
      <c r="Y1451" s="49"/>
      <c r="Z1451" s="49"/>
      <c r="AA1451" s="49"/>
      <c r="AB1451" s="49"/>
      <c r="AC1451" s="49"/>
      <c r="AD1451" s="49"/>
      <c r="AE1451" s="95"/>
      <c r="AM1451" s="103"/>
      <c r="AT1451" s="10"/>
    </row>
    <row r="1452" spans="9:46" s="16" customFormat="1">
      <c r="I1452" s="47"/>
      <c r="P1452" s="48"/>
      <c r="Q1452" s="48"/>
      <c r="R1452" s="48"/>
      <c r="S1452" s="49"/>
      <c r="T1452" s="47"/>
      <c r="U1452" s="50"/>
      <c r="V1452" s="47"/>
      <c r="W1452" s="50"/>
      <c r="X1452" s="49"/>
      <c r="Y1452" s="49"/>
      <c r="Z1452" s="49"/>
      <c r="AA1452" s="49"/>
      <c r="AB1452" s="49"/>
      <c r="AC1452" s="49"/>
      <c r="AD1452" s="49"/>
      <c r="AE1452" s="95"/>
      <c r="AM1452" s="103"/>
      <c r="AT1452" s="10"/>
    </row>
    <row r="1453" spans="9:46" s="16" customFormat="1">
      <c r="I1453" s="47"/>
      <c r="P1453" s="48"/>
      <c r="Q1453" s="48"/>
      <c r="R1453" s="48"/>
      <c r="S1453" s="49"/>
      <c r="T1453" s="47"/>
      <c r="U1453" s="50"/>
      <c r="V1453" s="47"/>
      <c r="W1453" s="50"/>
      <c r="X1453" s="49"/>
      <c r="Y1453" s="49"/>
      <c r="Z1453" s="49"/>
      <c r="AA1453" s="49"/>
      <c r="AB1453" s="49"/>
      <c r="AC1453" s="49"/>
      <c r="AD1453" s="49"/>
      <c r="AE1453" s="95"/>
      <c r="AM1453" s="103"/>
      <c r="AT1453" s="10"/>
    </row>
    <row r="1454" spans="9:46" s="16" customFormat="1">
      <c r="I1454" s="47"/>
      <c r="P1454" s="48"/>
      <c r="Q1454" s="48"/>
      <c r="R1454" s="48"/>
      <c r="S1454" s="49"/>
      <c r="T1454" s="47"/>
      <c r="U1454" s="50"/>
      <c r="V1454" s="47"/>
      <c r="W1454" s="50"/>
      <c r="X1454" s="49"/>
      <c r="Y1454" s="49"/>
      <c r="Z1454" s="49"/>
      <c r="AA1454" s="49"/>
      <c r="AB1454" s="49"/>
      <c r="AC1454" s="49"/>
      <c r="AD1454" s="49"/>
      <c r="AE1454" s="95"/>
      <c r="AM1454" s="103"/>
      <c r="AT1454" s="10"/>
    </row>
    <row r="1455" spans="9:46" s="16" customFormat="1">
      <c r="I1455" s="47"/>
      <c r="P1455" s="48"/>
      <c r="Q1455" s="48"/>
      <c r="R1455" s="48"/>
      <c r="S1455" s="49"/>
      <c r="T1455" s="47"/>
      <c r="U1455" s="50"/>
      <c r="V1455" s="47"/>
      <c r="W1455" s="50"/>
      <c r="X1455" s="49"/>
      <c r="Y1455" s="49"/>
      <c r="Z1455" s="49"/>
      <c r="AA1455" s="49"/>
      <c r="AB1455" s="49"/>
      <c r="AC1455" s="49"/>
      <c r="AD1455" s="49"/>
      <c r="AE1455" s="95"/>
      <c r="AM1455" s="103"/>
      <c r="AT1455" s="10"/>
    </row>
    <row r="1456" spans="9:46" s="16" customFormat="1">
      <c r="I1456" s="47"/>
      <c r="P1456" s="48"/>
      <c r="Q1456" s="48"/>
      <c r="R1456" s="48"/>
      <c r="S1456" s="49"/>
      <c r="T1456" s="47"/>
      <c r="U1456" s="50"/>
      <c r="V1456" s="47"/>
      <c r="W1456" s="50"/>
      <c r="X1456" s="49"/>
      <c r="Y1456" s="49"/>
      <c r="Z1456" s="49"/>
      <c r="AA1456" s="49"/>
      <c r="AB1456" s="49"/>
      <c r="AC1456" s="49"/>
      <c r="AD1456" s="49"/>
      <c r="AE1456" s="95"/>
      <c r="AM1456" s="103"/>
      <c r="AT1456" s="10"/>
    </row>
    <row r="1457" spans="9:46" s="16" customFormat="1">
      <c r="I1457" s="47"/>
      <c r="P1457" s="48"/>
      <c r="Q1457" s="48"/>
      <c r="R1457" s="48"/>
      <c r="S1457" s="49"/>
      <c r="T1457" s="47"/>
      <c r="U1457" s="50"/>
      <c r="V1457" s="47"/>
      <c r="W1457" s="50"/>
      <c r="X1457" s="49"/>
      <c r="Y1457" s="49"/>
      <c r="Z1457" s="49"/>
      <c r="AA1457" s="49"/>
      <c r="AB1457" s="49"/>
      <c r="AC1457" s="49"/>
      <c r="AD1457" s="49"/>
      <c r="AE1457" s="95"/>
      <c r="AM1457" s="103"/>
      <c r="AT1457" s="10"/>
    </row>
    <row r="1458" spans="9:46" s="16" customFormat="1">
      <c r="I1458" s="47"/>
      <c r="P1458" s="48"/>
      <c r="Q1458" s="48"/>
      <c r="R1458" s="48"/>
      <c r="S1458" s="49"/>
      <c r="T1458" s="47"/>
      <c r="U1458" s="50"/>
      <c r="V1458" s="47"/>
      <c r="W1458" s="50"/>
      <c r="X1458" s="49"/>
      <c r="Y1458" s="49"/>
      <c r="Z1458" s="49"/>
      <c r="AA1458" s="49"/>
      <c r="AB1458" s="49"/>
      <c r="AC1458" s="49"/>
      <c r="AD1458" s="49"/>
      <c r="AE1458" s="95"/>
      <c r="AM1458" s="103"/>
      <c r="AT1458" s="10"/>
    </row>
    <row r="1459" spans="9:46" s="16" customFormat="1">
      <c r="I1459" s="47"/>
      <c r="P1459" s="48"/>
      <c r="Q1459" s="48"/>
      <c r="R1459" s="48"/>
      <c r="S1459" s="49"/>
      <c r="T1459" s="47"/>
      <c r="U1459" s="50"/>
      <c r="V1459" s="47"/>
      <c r="W1459" s="50"/>
      <c r="X1459" s="49"/>
      <c r="Y1459" s="49"/>
      <c r="Z1459" s="49"/>
      <c r="AA1459" s="49"/>
      <c r="AB1459" s="49"/>
      <c r="AC1459" s="49"/>
      <c r="AD1459" s="49"/>
      <c r="AE1459" s="95"/>
      <c r="AM1459" s="103"/>
      <c r="AT1459" s="10"/>
    </row>
    <row r="1460" spans="9:46" s="16" customFormat="1">
      <c r="I1460" s="47"/>
      <c r="P1460" s="48"/>
      <c r="Q1460" s="48"/>
      <c r="R1460" s="48"/>
      <c r="S1460" s="49"/>
      <c r="T1460" s="47"/>
      <c r="U1460" s="50"/>
      <c r="V1460" s="47"/>
      <c r="W1460" s="50"/>
      <c r="X1460" s="49"/>
      <c r="Y1460" s="49"/>
      <c r="Z1460" s="49"/>
      <c r="AA1460" s="49"/>
      <c r="AB1460" s="49"/>
      <c r="AC1460" s="49"/>
      <c r="AD1460" s="49"/>
      <c r="AE1460" s="95"/>
      <c r="AM1460" s="103"/>
      <c r="AT1460" s="10"/>
    </row>
    <row r="1461" spans="9:46" s="16" customFormat="1">
      <c r="I1461" s="47"/>
      <c r="P1461" s="48"/>
      <c r="Q1461" s="48"/>
      <c r="R1461" s="48"/>
      <c r="S1461" s="49"/>
      <c r="T1461" s="47"/>
      <c r="U1461" s="50"/>
      <c r="V1461" s="47"/>
      <c r="W1461" s="50"/>
      <c r="X1461" s="49"/>
      <c r="Y1461" s="49"/>
      <c r="Z1461" s="49"/>
      <c r="AA1461" s="49"/>
      <c r="AB1461" s="49"/>
      <c r="AC1461" s="49"/>
      <c r="AD1461" s="49"/>
      <c r="AE1461" s="95"/>
      <c r="AM1461" s="103"/>
      <c r="AT1461" s="10"/>
    </row>
    <row r="1462" spans="9:46" s="16" customFormat="1">
      <c r="I1462" s="47"/>
      <c r="P1462" s="48"/>
      <c r="Q1462" s="48"/>
      <c r="R1462" s="48"/>
      <c r="S1462" s="49"/>
      <c r="T1462" s="47"/>
      <c r="U1462" s="50"/>
      <c r="V1462" s="47"/>
      <c r="W1462" s="50"/>
      <c r="X1462" s="49"/>
      <c r="Y1462" s="49"/>
      <c r="Z1462" s="49"/>
      <c r="AA1462" s="49"/>
      <c r="AB1462" s="49"/>
      <c r="AC1462" s="49"/>
      <c r="AD1462" s="49"/>
      <c r="AE1462" s="95"/>
      <c r="AM1462" s="103"/>
      <c r="AT1462" s="10"/>
    </row>
    <row r="1463" spans="9:46" s="16" customFormat="1">
      <c r="I1463" s="47"/>
      <c r="P1463" s="48"/>
      <c r="Q1463" s="48"/>
      <c r="R1463" s="48"/>
      <c r="S1463" s="49"/>
      <c r="T1463" s="47"/>
      <c r="U1463" s="50"/>
      <c r="V1463" s="47"/>
      <c r="W1463" s="50"/>
      <c r="X1463" s="49"/>
      <c r="Y1463" s="49"/>
      <c r="Z1463" s="49"/>
      <c r="AA1463" s="49"/>
      <c r="AB1463" s="49"/>
      <c r="AC1463" s="49"/>
      <c r="AD1463" s="49"/>
      <c r="AE1463" s="95"/>
      <c r="AM1463" s="103"/>
      <c r="AT1463" s="10"/>
    </row>
    <row r="1464" spans="9:46" s="16" customFormat="1">
      <c r="I1464" s="47"/>
      <c r="P1464" s="48"/>
      <c r="Q1464" s="48"/>
      <c r="R1464" s="48"/>
      <c r="S1464" s="49"/>
      <c r="T1464" s="47"/>
      <c r="U1464" s="50"/>
      <c r="V1464" s="47"/>
      <c r="W1464" s="50"/>
      <c r="X1464" s="49"/>
      <c r="Y1464" s="49"/>
      <c r="Z1464" s="49"/>
      <c r="AA1464" s="49"/>
      <c r="AB1464" s="49"/>
      <c r="AC1464" s="49"/>
      <c r="AD1464" s="49"/>
      <c r="AE1464" s="95"/>
      <c r="AM1464" s="103"/>
      <c r="AT1464" s="10"/>
    </row>
    <row r="1465" spans="9:46" s="16" customFormat="1">
      <c r="I1465" s="47"/>
      <c r="P1465" s="48"/>
      <c r="Q1465" s="48"/>
      <c r="R1465" s="48"/>
      <c r="S1465" s="49"/>
      <c r="T1465" s="47"/>
      <c r="U1465" s="50"/>
      <c r="V1465" s="47"/>
      <c r="W1465" s="50"/>
      <c r="X1465" s="49"/>
      <c r="Y1465" s="49"/>
      <c r="Z1465" s="49"/>
      <c r="AA1465" s="49"/>
      <c r="AB1465" s="49"/>
      <c r="AC1465" s="49"/>
      <c r="AD1465" s="49"/>
      <c r="AE1465" s="95"/>
      <c r="AM1465" s="103"/>
      <c r="AT1465" s="10"/>
    </row>
    <row r="1466" spans="9:46" s="16" customFormat="1">
      <c r="I1466" s="47"/>
      <c r="P1466" s="48"/>
      <c r="Q1466" s="48"/>
      <c r="R1466" s="48"/>
      <c r="S1466" s="49"/>
      <c r="T1466" s="47"/>
      <c r="U1466" s="50"/>
      <c r="V1466" s="47"/>
      <c r="W1466" s="50"/>
      <c r="X1466" s="49"/>
      <c r="Y1466" s="49"/>
      <c r="Z1466" s="49"/>
      <c r="AA1466" s="49"/>
      <c r="AB1466" s="49"/>
      <c r="AC1466" s="49"/>
      <c r="AD1466" s="49"/>
      <c r="AE1466" s="95"/>
      <c r="AM1466" s="103"/>
      <c r="AT1466" s="10"/>
    </row>
    <row r="1467" spans="9:46" s="16" customFormat="1">
      <c r="I1467" s="47"/>
      <c r="P1467" s="48"/>
      <c r="Q1467" s="48"/>
      <c r="R1467" s="48"/>
      <c r="S1467" s="49"/>
      <c r="T1467" s="47"/>
      <c r="U1467" s="50"/>
      <c r="V1467" s="47"/>
      <c r="W1467" s="50"/>
      <c r="X1467" s="49"/>
      <c r="Y1467" s="49"/>
      <c r="Z1467" s="49"/>
      <c r="AA1467" s="49"/>
      <c r="AB1467" s="49"/>
      <c r="AC1467" s="49"/>
      <c r="AD1467" s="49"/>
      <c r="AE1467" s="95"/>
      <c r="AM1467" s="103"/>
      <c r="AT1467" s="10"/>
    </row>
    <row r="1468" spans="9:46" s="16" customFormat="1">
      <c r="I1468" s="47"/>
      <c r="P1468" s="48"/>
      <c r="Q1468" s="48"/>
      <c r="R1468" s="48"/>
      <c r="S1468" s="49"/>
      <c r="T1468" s="47"/>
      <c r="U1468" s="50"/>
      <c r="V1468" s="47"/>
      <c r="W1468" s="50"/>
      <c r="X1468" s="49"/>
      <c r="Y1468" s="49"/>
      <c r="Z1468" s="49"/>
      <c r="AA1468" s="49"/>
      <c r="AB1468" s="49"/>
      <c r="AC1468" s="49"/>
      <c r="AD1468" s="49"/>
      <c r="AE1468" s="95"/>
      <c r="AM1468" s="103"/>
      <c r="AT1468" s="10"/>
    </row>
    <row r="1469" spans="9:46" s="16" customFormat="1">
      <c r="I1469" s="47"/>
      <c r="P1469" s="48"/>
      <c r="Q1469" s="48"/>
      <c r="R1469" s="48"/>
      <c r="S1469" s="49"/>
      <c r="T1469" s="47"/>
      <c r="U1469" s="50"/>
      <c r="V1469" s="47"/>
      <c r="W1469" s="50"/>
      <c r="X1469" s="49"/>
      <c r="Y1469" s="49"/>
      <c r="Z1469" s="49"/>
      <c r="AA1469" s="49"/>
      <c r="AB1469" s="49"/>
      <c r="AC1469" s="49"/>
      <c r="AD1469" s="49"/>
      <c r="AE1469" s="95"/>
      <c r="AM1469" s="103"/>
      <c r="AT1469" s="10"/>
    </row>
    <row r="1470" spans="9:46" s="16" customFormat="1">
      <c r="I1470" s="47"/>
      <c r="P1470" s="48"/>
      <c r="Q1470" s="48"/>
      <c r="R1470" s="48"/>
      <c r="S1470" s="49"/>
      <c r="T1470" s="47"/>
      <c r="U1470" s="50"/>
      <c r="V1470" s="47"/>
      <c r="W1470" s="50"/>
      <c r="X1470" s="49"/>
      <c r="Y1470" s="49"/>
      <c r="Z1470" s="49"/>
      <c r="AA1470" s="49"/>
      <c r="AB1470" s="49"/>
      <c r="AC1470" s="49"/>
      <c r="AD1470" s="49"/>
      <c r="AE1470" s="95"/>
      <c r="AM1470" s="103"/>
      <c r="AT1470" s="10"/>
    </row>
    <row r="1471" spans="9:46" s="16" customFormat="1">
      <c r="I1471" s="47"/>
      <c r="P1471" s="48"/>
      <c r="Q1471" s="48"/>
      <c r="R1471" s="48"/>
      <c r="S1471" s="49"/>
      <c r="T1471" s="47"/>
      <c r="U1471" s="50"/>
      <c r="V1471" s="47"/>
      <c r="W1471" s="50"/>
      <c r="X1471" s="49"/>
      <c r="Y1471" s="49"/>
      <c r="Z1471" s="49"/>
      <c r="AA1471" s="49"/>
      <c r="AB1471" s="49"/>
      <c r="AC1471" s="49"/>
      <c r="AD1471" s="49"/>
      <c r="AE1471" s="95"/>
      <c r="AM1471" s="103"/>
      <c r="AT1471" s="10"/>
    </row>
    <row r="1472" spans="9:46" s="16" customFormat="1">
      <c r="I1472" s="47"/>
      <c r="P1472" s="48"/>
      <c r="Q1472" s="48"/>
      <c r="R1472" s="48"/>
      <c r="S1472" s="49"/>
      <c r="T1472" s="47"/>
      <c r="U1472" s="50"/>
      <c r="V1472" s="47"/>
      <c r="W1472" s="50"/>
      <c r="X1472" s="49"/>
      <c r="Y1472" s="49"/>
      <c r="Z1472" s="49"/>
      <c r="AA1472" s="49"/>
      <c r="AB1472" s="49"/>
      <c r="AC1472" s="49"/>
      <c r="AD1472" s="49"/>
      <c r="AE1472" s="95"/>
      <c r="AM1472" s="103"/>
      <c r="AT1472" s="10"/>
    </row>
    <row r="1473" spans="9:46" s="16" customFormat="1">
      <c r="I1473" s="47"/>
      <c r="P1473" s="48"/>
      <c r="Q1473" s="48"/>
      <c r="R1473" s="48"/>
      <c r="S1473" s="49"/>
      <c r="T1473" s="47"/>
      <c r="U1473" s="50"/>
      <c r="V1473" s="47"/>
      <c r="W1473" s="50"/>
      <c r="X1473" s="49"/>
      <c r="Y1473" s="49"/>
      <c r="Z1473" s="49"/>
      <c r="AA1473" s="49"/>
      <c r="AB1473" s="49"/>
      <c r="AC1473" s="49"/>
      <c r="AD1473" s="49"/>
      <c r="AE1473" s="95"/>
      <c r="AM1473" s="103"/>
      <c r="AT1473" s="10"/>
    </row>
    <row r="1474" spans="9:46" s="16" customFormat="1">
      <c r="I1474" s="47"/>
      <c r="P1474" s="48"/>
      <c r="Q1474" s="48"/>
      <c r="R1474" s="48"/>
      <c r="S1474" s="49"/>
      <c r="T1474" s="47"/>
      <c r="U1474" s="50"/>
      <c r="V1474" s="47"/>
      <c r="W1474" s="50"/>
      <c r="X1474" s="49"/>
      <c r="Y1474" s="49"/>
      <c r="Z1474" s="49"/>
      <c r="AA1474" s="49"/>
      <c r="AB1474" s="49"/>
      <c r="AC1474" s="49"/>
      <c r="AD1474" s="49"/>
      <c r="AE1474" s="95"/>
      <c r="AM1474" s="103"/>
      <c r="AT1474" s="10"/>
    </row>
    <row r="1475" spans="9:46" s="16" customFormat="1">
      <c r="I1475" s="47"/>
      <c r="P1475" s="48"/>
      <c r="Q1475" s="48"/>
      <c r="R1475" s="48"/>
      <c r="S1475" s="49"/>
      <c r="T1475" s="47"/>
      <c r="U1475" s="50"/>
      <c r="V1475" s="47"/>
      <c r="W1475" s="50"/>
      <c r="X1475" s="49"/>
      <c r="Y1475" s="49"/>
      <c r="Z1475" s="49"/>
      <c r="AA1475" s="49"/>
      <c r="AB1475" s="49"/>
      <c r="AC1475" s="49"/>
      <c r="AD1475" s="49"/>
      <c r="AE1475" s="95"/>
      <c r="AM1475" s="103"/>
      <c r="AT1475" s="10"/>
    </row>
    <row r="1476" spans="9:46" s="16" customFormat="1">
      <c r="I1476" s="47"/>
      <c r="P1476" s="48"/>
      <c r="Q1476" s="48"/>
      <c r="R1476" s="48"/>
      <c r="S1476" s="49"/>
      <c r="T1476" s="47"/>
      <c r="U1476" s="50"/>
      <c r="V1476" s="47"/>
      <c r="W1476" s="50"/>
      <c r="X1476" s="49"/>
      <c r="Y1476" s="49"/>
      <c r="Z1476" s="49"/>
      <c r="AA1476" s="49"/>
      <c r="AB1476" s="49"/>
      <c r="AC1476" s="49"/>
      <c r="AD1476" s="49"/>
      <c r="AE1476" s="95"/>
      <c r="AM1476" s="103"/>
      <c r="AT1476" s="10"/>
    </row>
    <row r="1477" spans="9:46" s="16" customFormat="1">
      <c r="I1477" s="47"/>
      <c r="P1477" s="48"/>
      <c r="Q1477" s="48"/>
      <c r="R1477" s="48"/>
      <c r="S1477" s="49"/>
      <c r="T1477" s="47"/>
      <c r="U1477" s="50"/>
      <c r="V1477" s="47"/>
      <c r="W1477" s="50"/>
      <c r="X1477" s="49"/>
      <c r="Y1477" s="49"/>
      <c r="Z1477" s="49"/>
      <c r="AA1477" s="49"/>
      <c r="AB1477" s="49"/>
      <c r="AC1477" s="49"/>
      <c r="AD1477" s="49"/>
      <c r="AE1477" s="95"/>
      <c r="AM1477" s="103"/>
      <c r="AT1477" s="10"/>
    </row>
    <row r="1478" spans="9:46" s="16" customFormat="1">
      <c r="I1478" s="47"/>
      <c r="P1478" s="48"/>
      <c r="Q1478" s="48"/>
      <c r="R1478" s="48"/>
      <c r="S1478" s="49"/>
      <c r="T1478" s="47"/>
      <c r="U1478" s="50"/>
      <c r="V1478" s="47"/>
      <c r="W1478" s="50"/>
      <c r="X1478" s="49"/>
      <c r="Y1478" s="49"/>
      <c r="Z1478" s="49"/>
      <c r="AA1478" s="49"/>
      <c r="AB1478" s="49"/>
      <c r="AC1478" s="49"/>
      <c r="AD1478" s="49"/>
      <c r="AE1478" s="95"/>
      <c r="AM1478" s="103"/>
      <c r="AT1478" s="10"/>
    </row>
    <row r="1479" spans="9:46" s="16" customFormat="1">
      <c r="I1479" s="47"/>
      <c r="P1479" s="48"/>
      <c r="Q1479" s="48"/>
      <c r="R1479" s="48"/>
      <c r="S1479" s="49"/>
      <c r="T1479" s="47"/>
      <c r="U1479" s="50"/>
      <c r="V1479" s="47"/>
      <c r="W1479" s="50"/>
      <c r="X1479" s="49"/>
      <c r="Y1479" s="49"/>
      <c r="Z1479" s="49"/>
      <c r="AA1479" s="49"/>
      <c r="AB1479" s="49"/>
      <c r="AC1479" s="49"/>
      <c r="AD1479" s="49"/>
      <c r="AE1479" s="95"/>
      <c r="AM1479" s="103"/>
      <c r="AT1479" s="10"/>
    </row>
    <row r="1480" spans="9:46" s="16" customFormat="1">
      <c r="I1480" s="47"/>
      <c r="P1480" s="48"/>
      <c r="Q1480" s="48"/>
      <c r="R1480" s="48"/>
      <c r="S1480" s="49"/>
      <c r="T1480" s="47"/>
      <c r="U1480" s="50"/>
      <c r="V1480" s="47"/>
      <c r="W1480" s="50"/>
      <c r="X1480" s="49"/>
      <c r="Y1480" s="49"/>
      <c r="Z1480" s="49"/>
      <c r="AA1480" s="49"/>
      <c r="AB1480" s="49"/>
      <c r="AC1480" s="49"/>
      <c r="AD1480" s="49"/>
      <c r="AE1480" s="95"/>
      <c r="AM1480" s="103"/>
      <c r="AT1480" s="10"/>
    </row>
    <row r="1481" spans="9:46" s="16" customFormat="1">
      <c r="I1481" s="47"/>
      <c r="P1481" s="48"/>
      <c r="Q1481" s="48"/>
      <c r="R1481" s="48"/>
      <c r="S1481" s="49"/>
      <c r="T1481" s="47"/>
      <c r="U1481" s="50"/>
      <c r="V1481" s="47"/>
      <c r="W1481" s="50"/>
      <c r="X1481" s="49"/>
      <c r="Y1481" s="49"/>
      <c r="Z1481" s="49"/>
      <c r="AA1481" s="49"/>
      <c r="AB1481" s="49"/>
      <c r="AC1481" s="49"/>
      <c r="AD1481" s="49"/>
      <c r="AE1481" s="95"/>
      <c r="AM1481" s="103"/>
      <c r="AT1481" s="10"/>
    </row>
    <row r="1482" spans="9:46" s="16" customFormat="1">
      <c r="I1482" s="47"/>
      <c r="P1482" s="48"/>
      <c r="Q1482" s="48"/>
      <c r="R1482" s="48"/>
      <c r="S1482" s="49"/>
      <c r="T1482" s="47"/>
      <c r="U1482" s="50"/>
      <c r="V1482" s="47"/>
      <c r="W1482" s="50"/>
      <c r="X1482" s="49"/>
      <c r="Y1482" s="49"/>
      <c r="Z1482" s="49"/>
      <c r="AA1482" s="49"/>
      <c r="AB1482" s="49"/>
      <c r="AC1482" s="49"/>
      <c r="AD1482" s="49"/>
      <c r="AE1482" s="95"/>
      <c r="AM1482" s="103"/>
      <c r="AT1482" s="10"/>
    </row>
    <row r="1483" spans="9:46" s="16" customFormat="1">
      <c r="I1483" s="47"/>
      <c r="P1483" s="48"/>
      <c r="Q1483" s="48"/>
      <c r="R1483" s="48"/>
      <c r="S1483" s="49"/>
      <c r="T1483" s="47"/>
      <c r="U1483" s="50"/>
      <c r="V1483" s="47"/>
      <c r="W1483" s="50"/>
      <c r="X1483" s="49"/>
      <c r="Y1483" s="49"/>
      <c r="Z1483" s="49"/>
      <c r="AA1483" s="49"/>
      <c r="AB1483" s="49"/>
      <c r="AC1483" s="49"/>
      <c r="AD1483" s="49"/>
      <c r="AE1483" s="95"/>
      <c r="AM1483" s="103"/>
      <c r="AT1483" s="10"/>
    </row>
    <row r="1484" spans="9:46" s="16" customFormat="1">
      <c r="I1484" s="47"/>
      <c r="P1484" s="48"/>
      <c r="Q1484" s="48"/>
      <c r="R1484" s="48"/>
      <c r="S1484" s="49"/>
      <c r="T1484" s="47"/>
      <c r="U1484" s="50"/>
      <c r="V1484" s="47"/>
      <c r="W1484" s="50"/>
      <c r="X1484" s="49"/>
      <c r="Y1484" s="49"/>
      <c r="Z1484" s="49"/>
      <c r="AA1484" s="49"/>
      <c r="AB1484" s="49"/>
      <c r="AC1484" s="49"/>
      <c r="AD1484" s="49"/>
      <c r="AE1484" s="95"/>
      <c r="AM1484" s="103"/>
      <c r="AT1484" s="10"/>
    </row>
    <row r="1485" spans="9:46" s="16" customFormat="1">
      <c r="I1485" s="47"/>
      <c r="P1485" s="48"/>
      <c r="Q1485" s="48"/>
      <c r="R1485" s="48"/>
      <c r="S1485" s="49"/>
      <c r="T1485" s="47"/>
      <c r="U1485" s="50"/>
      <c r="V1485" s="47"/>
      <c r="W1485" s="50"/>
      <c r="X1485" s="49"/>
      <c r="Y1485" s="49"/>
      <c r="Z1485" s="49"/>
      <c r="AA1485" s="49"/>
      <c r="AB1485" s="49"/>
      <c r="AC1485" s="49"/>
      <c r="AD1485" s="49"/>
      <c r="AE1485" s="95"/>
      <c r="AM1485" s="103"/>
      <c r="AT1485" s="10"/>
    </row>
    <row r="1486" spans="9:46" s="16" customFormat="1">
      <c r="I1486" s="47"/>
      <c r="P1486" s="48"/>
      <c r="Q1486" s="48"/>
      <c r="R1486" s="48"/>
      <c r="S1486" s="49"/>
      <c r="T1486" s="47"/>
      <c r="U1486" s="50"/>
      <c r="V1486" s="47"/>
      <c r="W1486" s="50"/>
      <c r="X1486" s="49"/>
      <c r="Y1486" s="49"/>
      <c r="Z1486" s="49"/>
      <c r="AA1486" s="49"/>
      <c r="AB1486" s="49"/>
      <c r="AC1486" s="49"/>
      <c r="AD1486" s="49"/>
      <c r="AE1486" s="95"/>
      <c r="AM1486" s="103"/>
      <c r="AT1486" s="10"/>
    </row>
    <row r="1487" spans="9:46" s="16" customFormat="1">
      <c r="I1487" s="47"/>
      <c r="P1487" s="48"/>
      <c r="Q1487" s="48"/>
      <c r="R1487" s="48"/>
      <c r="S1487" s="49"/>
      <c r="T1487" s="47"/>
      <c r="U1487" s="50"/>
      <c r="V1487" s="47"/>
      <c r="W1487" s="50"/>
      <c r="X1487" s="49"/>
      <c r="Y1487" s="49"/>
      <c r="Z1487" s="49"/>
      <c r="AA1487" s="49"/>
      <c r="AB1487" s="49"/>
      <c r="AC1487" s="49"/>
      <c r="AD1487" s="49"/>
      <c r="AE1487" s="95"/>
      <c r="AM1487" s="103"/>
      <c r="AT1487" s="10"/>
    </row>
    <row r="1488" spans="9:46" s="16" customFormat="1">
      <c r="I1488" s="47"/>
      <c r="P1488" s="48"/>
      <c r="Q1488" s="48"/>
      <c r="R1488" s="48"/>
      <c r="S1488" s="49"/>
      <c r="T1488" s="47"/>
      <c r="U1488" s="50"/>
      <c r="V1488" s="47"/>
      <c r="W1488" s="50"/>
      <c r="X1488" s="49"/>
      <c r="Y1488" s="49"/>
      <c r="Z1488" s="49"/>
      <c r="AA1488" s="49"/>
      <c r="AB1488" s="49"/>
      <c r="AC1488" s="49"/>
      <c r="AD1488" s="49"/>
      <c r="AE1488" s="95"/>
      <c r="AM1488" s="103"/>
      <c r="AT1488" s="10"/>
    </row>
    <row r="1489" spans="9:46" s="16" customFormat="1">
      <c r="I1489" s="47"/>
      <c r="P1489" s="48"/>
      <c r="Q1489" s="48"/>
      <c r="R1489" s="48"/>
      <c r="S1489" s="49"/>
      <c r="T1489" s="47"/>
      <c r="U1489" s="50"/>
      <c r="V1489" s="47"/>
      <c r="W1489" s="50"/>
      <c r="X1489" s="49"/>
      <c r="Y1489" s="49"/>
      <c r="Z1489" s="49"/>
      <c r="AA1489" s="49"/>
      <c r="AB1489" s="49"/>
      <c r="AC1489" s="49"/>
      <c r="AD1489" s="49"/>
      <c r="AE1489" s="95"/>
      <c r="AM1489" s="103"/>
      <c r="AT1489" s="10"/>
    </row>
    <row r="1490" spans="9:46" s="16" customFormat="1">
      <c r="I1490" s="47"/>
      <c r="P1490" s="48"/>
      <c r="Q1490" s="48"/>
      <c r="R1490" s="48"/>
      <c r="S1490" s="49"/>
      <c r="T1490" s="47"/>
      <c r="U1490" s="50"/>
      <c r="V1490" s="47"/>
      <c r="W1490" s="50"/>
      <c r="X1490" s="49"/>
      <c r="Y1490" s="49"/>
      <c r="Z1490" s="49"/>
      <c r="AA1490" s="49"/>
      <c r="AB1490" s="49"/>
      <c r="AC1490" s="49"/>
      <c r="AD1490" s="49"/>
      <c r="AE1490" s="95"/>
      <c r="AM1490" s="103"/>
      <c r="AT1490" s="10"/>
    </row>
    <row r="1491" spans="9:46" s="16" customFormat="1">
      <c r="I1491" s="47"/>
      <c r="P1491" s="48"/>
      <c r="Q1491" s="48"/>
      <c r="R1491" s="48"/>
      <c r="S1491" s="49"/>
      <c r="T1491" s="47"/>
      <c r="U1491" s="50"/>
      <c r="V1491" s="47"/>
      <c r="W1491" s="50"/>
      <c r="X1491" s="49"/>
      <c r="Y1491" s="49"/>
      <c r="Z1491" s="49"/>
      <c r="AA1491" s="49"/>
      <c r="AB1491" s="49"/>
      <c r="AC1491" s="49"/>
      <c r="AD1491" s="49"/>
      <c r="AE1491" s="95"/>
      <c r="AM1491" s="103"/>
      <c r="AT1491" s="10"/>
    </row>
    <row r="1492" spans="9:46" s="16" customFormat="1">
      <c r="I1492" s="47"/>
      <c r="P1492" s="48"/>
      <c r="Q1492" s="48"/>
      <c r="R1492" s="48"/>
      <c r="S1492" s="49"/>
      <c r="T1492" s="47"/>
      <c r="U1492" s="50"/>
      <c r="V1492" s="47"/>
      <c r="W1492" s="50"/>
      <c r="X1492" s="49"/>
      <c r="Y1492" s="49"/>
      <c r="Z1492" s="49"/>
      <c r="AA1492" s="49"/>
      <c r="AB1492" s="49"/>
      <c r="AC1492" s="49"/>
      <c r="AD1492" s="49"/>
      <c r="AE1492" s="95"/>
      <c r="AM1492" s="103"/>
      <c r="AT1492" s="10"/>
    </row>
    <row r="1493" spans="9:46" s="16" customFormat="1">
      <c r="I1493" s="47"/>
      <c r="P1493" s="48"/>
      <c r="Q1493" s="48"/>
      <c r="R1493" s="48"/>
      <c r="S1493" s="49"/>
      <c r="T1493" s="47"/>
      <c r="U1493" s="50"/>
      <c r="V1493" s="47"/>
      <c r="W1493" s="50"/>
      <c r="X1493" s="49"/>
      <c r="Y1493" s="49"/>
      <c r="Z1493" s="49"/>
      <c r="AA1493" s="49"/>
      <c r="AB1493" s="49"/>
      <c r="AC1493" s="49"/>
      <c r="AD1493" s="49"/>
      <c r="AE1493" s="95"/>
      <c r="AM1493" s="103"/>
      <c r="AT1493" s="10"/>
    </row>
    <row r="1494" spans="9:46" s="16" customFormat="1">
      <c r="I1494" s="47"/>
      <c r="P1494" s="48"/>
      <c r="Q1494" s="48"/>
      <c r="R1494" s="48"/>
      <c r="S1494" s="49"/>
      <c r="T1494" s="47"/>
      <c r="U1494" s="50"/>
      <c r="V1494" s="47"/>
      <c r="W1494" s="50"/>
      <c r="X1494" s="49"/>
      <c r="Y1494" s="49"/>
      <c r="Z1494" s="49"/>
      <c r="AA1494" s="49"/>
      <c r="AB1494" s="49"/>
      <c r="AC1494" s="49"/>
      <c r="AD1494" s="49"/>
      <c r="AE1494" s="95"/>
      <c r="AM1494" s="103"/>
      <c r="AT1494" s="10"/>
    </row>
    <row r="1495" spans="9:46" s="16" customFormat="1">
      <c r="I1495" s="47"/>
      <c r="P1495" s="48"/>
      <c r="Q1495" s="48"/>
      <c r="R1495" s="48"/>
      <c r="S1495" s="49"/>
      <c r="T1495" s="47"/>
      <c r="U1495" s="50"/>
      <c r="V1495" s="47"/>
      <c r="W1495" s="50"/>
      <c r="X1495" s="49"/>
      <c r="Y1495" s="49"/>
      <c r="Z1495" s="49"/>
      <c r="AA1495" s="49"/>
      <c r="AB1495" s="49"/>
      <c r="AC1495" s="49"/>
      <c r="AD1495" s="49"/>
      <c r="AE1495" s="95"/>
      <c r="AM1495" s="103"/>
      <c r="AT1495" s="10"/>
    </row>
    <row r="1496" spans="9:46" s="16" customFormat="1">
      <c r="I1496" s="47"/>
      <c r="P1496" s="48"/>
      <c r="Q1496" s="48"/>
      <c r="R1496" s="48"/>
      <c r="S1496" s="49"/>
      <c r="T1496" s="47"/>
      <c r="U1496" s="50"/>
      <c r="V1496" s="47"/>
      <c r="W1496" s="50"/>
      <c r="X1496" s="49"/>
      <c r="Y1496" s="49"/>
      <c r="Z1496" s="49"/>
      <c r="AA1496" s="49"/>
      <c r="AB1496" s="49"/>
      <c r="AC1496" s="49"/>
      <c r="AD1496" s="49"/>
      <c r="AE1496" s="95"/>
      <c r="AM1496" s="103"/>
      <c r="AT1496" s="10"/>
    </row>
    <row r="1497" spans="9:46" s="16" customFormat="1">
      <c r="I1497" s="47"/>
      <c r="P1497" s="48"/>
      <c r="Q1497" s="48"/>
      <c r="R1497" s="48"/>
      <c r="S1497" s="49"/>
      <c r="T1497" s="47"/>
      <c r="U1497" s="50"/>
      <c r="V1497" s="47"/>
      <c r="W1497" s="50"/>
      <c r="X1497" s="49"/>
      <c r="Y1497" s="49"/>
      <c r="Z1497" s="49"/>
      <c r="AA1497" s="49"/>
      <c r="AB1497" s="49"/>
      <c r="AC1497" s="49"/>
      <c r="AD1497" s="49"/>
      <c r="AE1497" s="95"/>
      <c r="AM1497" s="103"/>
      <c r="AT1497" s="10"/>
    </row>
    <row r="1498" spans="9:46" s="16" customFormat="1">
      <c r="I1498" s="47"/>
      <c r="P1498" s="48"/>
      <c r="Q1498" s="48"/>
      <c r="R1498" s="48"/>
      <c r="S1498" s="49"/>
      <c r="T1498" s="47"/>
      <c r="U1498" s="50"/>
      <c r="V1498" s="47"/>
      <c r="W1498" s="50"/>
      <c r="X1498" s="49"/>
      <c r="Y1498" s="49"/>
      <c r="Z1498" s="49"/>
      <c r="AA1498" s="49"/>
      <c r="AB1498" s="49"/>
      <c r="AC1498" s="49"/>
      <c r="AD1498" s="49"/>
      <c r="AE1498" s="95"/>
      <c r="AM1498" s="103"/>
      <c r="AT1498" s="10"/>
    </row>
    <row r="1499" spans="9:46" s="16" customFormat="1">
      <c r="I1499" s="47"/>
      <c r="P1499" s="48"/>
      <c r="Q1499" s="48"/>
      <c r="R1499" s="48"/>
      <c r="S1499" s="49"/>
      <c r="T1499" s="47"/>
      <c r="U1499" s="50"/>
      <c r="V1499" s="47"/>
      <c r="W1499" s="50"/>
      <c r="X1499" s="49"/>
      <c r="Y1499" s="49"/>
      <c r="Z1499" s="49"/>
      <c r="AA1499" s="49"/>
      <c r="AB1499" s="49"/>
      <c r="AC1499" s="49"/>
      <c r="AD1499" s="49"/>
      <c r="AE1499" s="95"/>
      <c r="AM1499" s="103"/>
      <c r="AT1499" s="10"/>
    </row>
    <row r="1500" spans="9:46" s="16" customFormat="1">
      <c r="I1500" s="47"/>
      <c r="P1500" s="48"/>
      <c r="Q1500" s="48"/>
      <c r="R1500" s="48"/>
      <c r="S1500" s="49"/>
      <c r="T1500" s="47"/>
      <c r="U1500" s="50"/>
      <c r="V1500" s="47"/>
      <c r="W1500" s="50"/>
      <c r="X1500" s="49"/>
      <c r="Y1500" s="49"/>
      <c r="Z1500" s="49"/>
      <c r="AA1500" s="49"/>
      <c r="AB1500" s="49"/>
      <c r="AC1500" s="49"/>
      <c r="AD1500" s="49"/>
      <c r="AE1500" s="95"/>
      <c r="AM1500" s="103"/>
      <c r="AT1500" s="10"/>
    </row>
    <row r="1501" spans="9:46" s="16" customFormat="1">
      <c r="I1501" s="47"/>
      <c r="P1501" s="48"/>
      <c r="Q1501" s="48"/>
      <c r="R1501" s="48"/>
      <c r="S1501" s="49"/>
      <c r="T1501" s="47"/>
      <c r="U1501" s="50"/>
      <c r="V1501" s="47"/>
      <c r="W1501" s="50"/>
      <c r="X1501" s="49"/>
      <c r="Y1501" s="49"/>
      <c r="Z1501" s="49"/>
      <c r="AA1501" s="49"/>
      <c r="AB1501" s="49"/>
      <c r="AC1501" s="49"/>
      <c r="AD1501" s="49"/>
      <c r="AE1501" s="95"/>
      <c r="AM1501" s="103"/>
      <c r="AT1501" s="10"/>
    </row>
    <row r="1502" spans="9:46" s="16" customFormat="1">
      <c r="I1502" s="47"/>
      <c r="P1502" s="48"/>
      <c r="Q1502" s="48"/>
      <c r="R1502" s="48"/>
      <c r="S1502" s="49"/>
      <c r="T1502" s="47"/>
      <c r="U1502" s="50"/>
      <c r="V1502" s="47"/>
      <c r="W1502" s="50"/>
      <c r="X1502" s="49"/>
      <c r="Y1502" s="49"/>
      <c r="Z1502" s="49"/>
      <c r="AA1502" s="49"/>
      <c r="AB1502" s="49"/>
      <c r="AC1502" s="49"/>
      <c r="AD1502" s="49"/>
      <c r="AE1502" s="95"/>
      <c r="AM1502" s="103"/>
      <c r="AT1502" s="10"/>
    </row>
    <row r="1503" spans="9:46" s="16" customFormat="1">
      <c r="I1503" s="47"/>
      <c r="P1503" s="48"/>
      <c r="Q1503" s="48"/>
      <c r="R1503" s="48"/>
      <c r="S1503" s="49"/>
      <c r="T1503" s="47"/>
      <c r="U1503" s="50"/>
      <c r="V1503" s="47"/>
      <c r="W1503" s="50"/>
      <c r="X1503" s="49"/>
      <c r="Y1503" s="49"/>
      <c r="Z1503" s="49"/>
      <c r="AA1503" s="49"/>
      <c r="AB1503" s="49"/>
      <c r="AC1503" s="49"/>
      <c r="AD1503" s="49"/>
      <c r="AE1503" s="95"/>
      <c r="AM1503" s="103"/>
      <c r="AT1503" s="10"/>
    </row>
    <row r="1504" spans="9:46" s="16" customFormat="1">
      <c r="I1504" s="47"/>
      <c r="P1504" s="48"/>
      <c r="Q1504" s="48"/>
      <c r="R1504" s="48"/>
      <c r="S1504" s="49"/>
      <c r="T1504" s="47"/>
      <c r="U1504" s="50"/>
      <c r="V1504" s="47"/>
      <c r="W1504" s="50"/>
      <c r="X1504" s="49"/>
      <c r="Y1504" s="49"/>
      <c r="Z1504" s="49"/>
      <c r="AA1504" s="49"/>
      <c r="AB1504" s="49"/>
      <c r="AC1504" s="49"/>
      <c r="AD1504" s="49"/>
      <c r="AE1504" s="95"/>
      <c r="AM1504" s="103"/>
      <c r="AT1504" s="10"/>
    </row>
    <row r="1505" spans="9:46" s="16" customFormat="1">
      <c r="I1505" s="47"/>
      <c r="P1505" s="48"/>
      <c r="Q1505" s="48"/>
      <c r="R1505" s="48"/>
      <c r="S1505" s="49"/>
      <c r="T1505" s="47"/>
      <c r="U1505" s="50"/>
      <c r="V1505" s="47"/>
      <c r="W1505" s="50"/>
      <c r="X1505" s="49"/>
      <c r="Y1505" s="49"/>
      <c r="Z1505" s="49"/>
      <c r="AA1505" s="49"/>
      <c r="AB1505" s="49"/>
      <c r="AC1505" s="49"/>
      <c r="AD1505" s="49"/>
      <c r="AE1505" s="95"/>
      <c r="AM1505" s="103"/>
      <c r="AT1505" s="10"/>
    </row>
    <row r="1506" spans="9:46" s="16" customFormat="1">
      <c r="I1506" s="47"/>
      <c r="P1506" s="48"/>
      <c r="Q1506" s="48"/>
      <c r="R1506" s="48"/>
      <c r="S1506" s="49"/>
      <c r="T1506" s="47"/>
      <c r="U1506" s="50"/>
      <c r="V1506" s="47"/>
      <c r="W1506" s="50"/>
      <c r="X1506" s="49"/>
      <c r="Y1506" s="49"/>
      <c r="Z1506" s="49"/>
      <c r="AA1506" s="49"/>
      <c r="AB1506" s="49"/>
      <c r="AC1506" s="49"/>
      <c r="AD1506" s="49"/>
      <c r="AE1506" s="95"/>
      <c r="AM1506" s="103"/>
      <c r="AT1506" s="10"/>
    </row>
    <row r="1507" spans="9:46" s="16" customFormat="1">
      <c r="I1507" s="47"/>
      <c r="P1507" s="48"/>
      <c r="Q1507" s="48"/>
      <c r="R1507" s="48"/>
      <c r="S1507" s="49"/>
      <c r="T1507" s="47"/>
      <c r="U1507" s="50"/>
      <c r="V1507" s="47"/>
      <c r="W1507" s="50"/>
      <c r="X1507" s="49"/>
      <c r="Y1507" s="49"/>
      <c r="Z1507" s="49"/>
      <c r="AA1507" s="49"/>
      <c r="AB1507" s="49"/>
      <c r="AC1507" s="49"/>
      <c r="AD1507" s="49"/>
      <c r="AE1507" s="95"/>
      <c r="AM1507" s="103"/>
      <c r="AT1507" s="10"/>
    </row>
    <row r="1508" spans="9:46" s="16" customFormat="1">
      <c r="I1508" s="47"/>
      <c r="P1508" s="48"/>
      <c r="Q1508" s="48"/>
      <c r="R1508" s="48"/>
      <c r="S1508" s="49"/>
      <c r="T1508" s="47"/>
      <c r="U1508" s="50"/>
      <c r="V1508" s="47"/>
      <c r="W1508" s="50"/>
      <c r="X1508" s="49"/>
      <c r="Y1508" s="49"/>
      <c r="Z1508" s="49"/>
      <c r="AA1508" s="49"/>
      <c r="AB1508" s="49"/>
      <c r="AC1508" s="49"/>
      <c r="AD1508" s="49"/>
      <c r="AE1508" s="95"/>
      <c r="AM1508" s="103"/>
      <c r="AT1508" s="10"/>
    </row>
    <row r="1509" spans="9:46" s="16" customFormat="1">
      <c r="I1509" s="47"/>
      <c r="P1509" s="48"/>
      <c r="Q1509" s="48"/>
      <c r="R1509" s="48"/>
      <c r="S1509" s="49"/>
      <c r="T1509" s="47"/>
      <c r="U1509" s="50"/>
      <c r="V1509" s="47"/>
      <c r="W1509" s="50"/>
      <c r="X1509" s="49"/>
      <c r="Y1509" s="49"/>
      <c r="Z1509" s="49"/>
      <c r="AA1509" s="49"/>
      <c r="AB1509" s="49"/>
      <c r="AC1509" s="49"/>
      <c r="AD1509" s="49"/>
      <c r="AE1509" s="95"/>
      <c r="AM1509" s="103"/>
      <c r="AT1509" s="10"/>
    </row>
    <row r="1510" spans="9:46" s="16" customFormat="1">
      <c r="I1510" s="47"/>
      <c r="P1510" s="48"/>
      <c r="Q1510" s="48"/>
      <c r="R1510" s="48"/>
      <c r="S1510" s="49"/>
      <c r="T1510" s="47"/>
      <c r="U1510" s="50"/>
      <c r="V1510" s="47"/>
      <c r="W1510" s="50"/>
      <c r="X1510" s="49"/>
      <c r="Y1510" s="49"/>
      <c r="Z1510" s="49"/>
      <c r="AA1510" s="49"/>
      <c r="AB1510" s="49"/>
      <c r="AC1510" s="49"/>
      <c r="AD1510" s="49"/>
      <c r="AE1510" s="95"/>
      <c r="AM1510" s="103"/>
      <c r="AT1510" s="10"/>
    </row>
    <row r="1511" spans="9:46" s="16" customFormat="1">
      <c r="I1511" s="47"/>
      <c r="P1511" s="48"/>
      <c r="Q1511" s="48"/>
      <c r="R1511" s="48"/>
      <c r="S1511" s="49"/>
      <c r="T1511" s="47"/>
      <c r="U1511" s="50"/>
      <c r="V1511" s="47"/>
      <c r="W1511" s="50"/>
      <c r="X1511" s="49"/>
      <c r="Y1511" s="49"/>
      <c r="Z1511" s="49"/>
      <c r="AA1511" s="49"/>
      <c r="AB1511" s="49"/>
      <c r="AC1511" s="49"/>
      <c r="AD1511" s="49"/>
      <c r="AE1511" s="95"/>
      <c r="AM1511" s="103"/>
      <c r="AT1511" s="10"/>
    </row>
    <row r="1512" spans="9:46" s="16" customFormat="1">
      <c r="I1512" s="47"/>
      <c r="P1512" s="48"/>
      <c r="Q1512" s="48"/>
      <c r="R1512" s="48"/>
      <c r="S1512" s="49"/>
      <c r="T1512" s="47"/>
      <c r="U1512" s="50"/>
      <c r="V1512" s="47"/>
      <c r="W1512" s="50"/>
      <c r="X1512" s="49"/>
      <c r="Y1512" s="49"/>
      <c r="Z1512" s="49"/>
      <c r="AA1512" s="49"/>
      <c r="AB1512" s="49"/>
      <c r="AC1512" s="49"/>
      <c r="AD1512" s="49"/>
      <c r="AE1512" s="95"/>
      <c r="AM1512" s="103"/>
      <c r="AT1512" s="10"/>
    </row>
    <row r="1513" spans="9:46" s="16" customFormat="1">
      <c r="I1513" s="47"/>
      <c r="P1513" s="48"/>
      <c r="Q1513" s="48"/>
      <c r="R1513" s="48"/>
      <c r="S1513" s="49"/>
      <c r="T1513" s="47"/>
      <c r="U1513" s="50"/>
      <c r="V1513" s="47"/>
      <c r="W1513" s="50"/>
      <c r="X1513" s="49"/>
      <c r="Y1513" s="49"/>
      <c r="Z1513" s="49"/>
      <c r="AA1513" s="49"/>
      <c r="AB1513" s="49"/>
      <c r="AC1513" s="49"/>
      <c r="AD1513" s="49"/>
      <c r="AE1513" s="95"/>
      <c r="AM1513" s="103"/>
      <c r="AT1513" s="10"/>
    </row>
    <row r="1514" spans="9:46" s="16" customFormat="1">
      <c r="I1514" s="47"/>
      <c r="P1514" s="48"/>
      <c r="Q1514" s="48"/>
      <c r="R1514" s="48"/>
      <c r="S1514" s="49"/>
      <c r="T1514" s="47"/>
      <c r="U1514" s="50"/>
      <c r="V1514" s="47"/>
      <c r="W1514" s="50"/>
      <c r="X1514" s="49"/>
      <c r="Y1514" s="49"/>
      <c r="Z1514" s="49"/>
      <c r="AA1514" s="49"/>
      <c r="AB1514" s="49"/>
      <c r="AC1514" s="49"/>
      <c r="AD1514" s="49"/>
      <c r="AE1514" s="95"/>
      <c r="AM1514" s="103"/>
      <c r="AT1514" s="10"/>
    </row>
    <row r="1515" spans="9:46" s="16" customFormat="1">
      <c r="I1515" s="47"/>
      <c r="P1515" s="48"/>
      <c r="Q1515" s="48"/>
      <c r="R1515" s="48"/>
      <c r="S1515" s="49"/>
      <c r="T1515" s="47"/>
      <c r="U1515" s="50"/>
      <c r="V1515" s="47"/>
      <c r="W1515" s="50"/>
      <c r="X1515" s="49"/>
      <c r="Y1515" s="49"/>
      <c r="Z1515" s="49"/>
      <c r="AA1515" s="49"/>
      <c r="AB1515" s="49"/>
      <c r="AC1515" s="49"/>
      <c r="AD1515" s="49"/>
      <c r="AE1515" s="95"/>
      <c r="AM1515" s="103"/>
      <c r="AT1515" s="10"/>
    </row>
    <row r="1516" spans="9:46" s="16" customFormat="1">
      <c r="I1516" s="47"/>
      <c r="P1516" s="48"/>
      <c r="Q1516" s="48"/>
      <c r="R1516" s="48"/>
      <c r="S1516" s="49"/>
      <c r="T1516" s="47"/>
      <c r="U1516" s="50"/>
      <c r="V1516" s="47"/>
      <c r="W1516" s="50"/>
      <c r="X1516" s="49"/>
      <c r="Y1516" s="49"/>
      <c r="Z1516" s="49"/>
      <c r="AA1516" s="49"/>
      <c r="AB1516" s="49"/>
      <c r="AC1516" s="49"/>
      <c r="AD1516" s="49"/>
      <c r="AE1516" s="95"/>
      <c r="AM1516" s="103"/>
      <c r="AT1516" s="10"/>
    </row>
    <row r="1517" spans="9:46" s="16" customFormat="1">
      <c r="I1517" s="47"/>
      <c r="P1517" s="48"/>
      <c r="Q1517" s="48"/>
      <c r="R1517" s="48"/>
      <c r="S1517" s="49"/>
      <c r="T1517" s="47"/>
      <c r="U1517" s="50"/>
      <c r="V1517" s="47"/>
      <c r="W1517" s="50"/>
      <c r="X1517" s="49"/>
      <c r="Y1517" s="49"/>
      <c r="Z1517" s="49"/>
      <c r="AA1517" s="49"/>
      <c r="AB1517" s="49"/>
      <c r="AC1517" s="49"/>
      <c r="AD1517" s="49"/>
      <c r="AE1517" s="95"/>
      <c r="AM1517" s="103"/>
      <c r="AT1517" s="10"/>
    </row>
    <row r="1518" spans="9:46" s="16" customFormat="1">
      <c r="I1518" s="47"/>
      <c r="P1518" s="48"/>
      <c r="Q1518" s="48"/>
      <c r="R1518" s="48"/>
      <c r="S1518" s="49"/>
      <c r="T1518" s="47"/>
      <c r="U1518" s="50"/>
      <c r="V1518" s="47"/>
      <c r="W1518" s="50"/>
      <c r="X1518" s="49"/>
      <c r="Y1518" s="49"/>
      <c r="Z1518" s="49"/>
      <c r="AA1518" s="49"/>
      <c r="AB1518" s="49"/>
      <c r="AC1518" s="49"/>
      <c r="AD1518" s="49"/>
      <c r="AE1518" s="95"/>
      <c r="AM1518" s="103"/>
      <c r="AT1518" s="10"/>
    </row>
    <row r="1519" spans="9:46" s="16" customFormat="1">
      <c r="I1519" s="47"/>
      <c r="P1519" s="48"/>
      <c r="Q1519" s="48"/>
      <c r="R1519" s="48"/>
      <c r="S1519" s="49"/>
      <c r="T1519" s="47"/>
      <c r="U1519" s="50"/>
      <c r="V1519" s="47"/>
      <c r="W1519" s="50"/>
      <c r="X1519" s="49"/>
      <c r="Y1519" s="49"/>
      <c r="Z1519" s="49"/>
      <c r="AA1519" s="49"/>
      <c r="AB1519" s="49"/>
      <c r="AC1519" s="49"/>
      <c r="AD1519" s="49"/>
      <c r="AE1519" s="95"/>
      <c r="AM1519" s="103"/>
      <c r="AT1519" s="10"/>
    </row>
    <row r="1520" spans="9:46" s="16" customFormat="1">
      <c r="I1520" s="47"/>
      <c r="P1520" s="48"/>
      <c r="Q1520" s="48"/>
      <c r="R1520" s="48"/>
      <c r="S1520" s="49"/>
      <c r="T1520" s="47"/>
      <c r="U1520" s="50"/>
      <c r="V1520" s="47"/>
      <c r="W1520" s="50"/>
      <c r="X1520" s="49"/>
      <c r="Y1520" s="49"/>
      <c r="Z1520" s="49"/>
      <c r="AA1520" s="49"/>
      <c r="AB1520" s="49"/>
      <c r="AC1520" s="49"/>
      <c r="AD1520" s="49"/>
      <c r="AE1520" s="95"/>
      <c r="AM1520" s="103"/>
      <c r="AT1520" s="10"/>
    </row>
    <row r="1521" spans="9:46" s="16" customFormat="1">
      <c r="I1521" s="47"/>
      <c r="P1521" s="48"/>
      <c r="Q1521" s="48"/>
      <c r="R1521" s="48"/>
      <c r="S1521" s="49"/>
      <c r="T1521" s="47"/>
      <c r="U1521" s="50"/>
      <c r="V1521" s="47"/>
      <c r="W1521" s="50"/>
      <c r="X1521" s="49"/>
      <c r="Y1521" s="49"/>
      <c r="Z1521" s="49"/>
      <c r="AA1521" s="49"/>
      <c r="AB1521" s="49"/>
      <c r="AC1521" s="49"/>
      <c r="AD1521" s="49"/>
      <c r="AE1521" s="95"/>
      <c r="AM1521" s="103"/>
      <c r="AT1521" s="10"/>
    </row>
    <row r="1522" spans="9:46" s="16" customFormat="1">
      <c r="I1522" s="47"/>
      <c r="P1522" s="48"/>
      <c r="Q1522" s="48"/>
      <c r="R1522" s="48"/>
      <c r="S1522" s="49"/>
      <c r="T1522" s="47"/>
      <c r="U1522" s="50"/>
      <c r="V1522" s="47"/>
      <c r="W1522" s="50"/>
      <c r="X1522" s="49"/>
      <c r="Y1522" s="49"/>
      <c r="Z1522" s="49"/>
      <c r="AA1522" s="49"/>
      <c r="AB1522" s="49"/>
      <c r="AC1522" s="49"/>
      <c r="AD1522" s="49"/>
      <c r="AE1522" s="95"/>
      <c r="AM1522" s="103"/>
      <c r="AT1522" s="10"/>
    </row>
    <row r="1523" spans="9:46" s="16" customFormat="1">
      <c r="I1523" s="47"/>
      <c r="P1523" s="48"/>
      <c r="Q1523" s="48"/>
      <c r="R1523" s="48"/>
      <c r="S1523" s="49"/>
      <c r="T1523" s="47"/>
      <c r="U1523" s="50"/>
      <c r="V1523" s="47"/>
      <c r="W1523" s="50"/>
      <c r="X1523" s="49"/>
      <c r="Y1523" s="49"/>
      <c r="Z1523" s="49"/>
      <c r="AA1523" s="49"/>
      <c r="AB1523" s="49"/>
      <c r="AC1523" s="49"/>
      <c r="AD1523" s="49"/>
      <c r="AE1523" s="95"/>
      <c r="AM1523" s="103"/>
      <c r="AT1523" s="10"/>
    </row>
    <row r="1524" spans="9:46" s="16" customFormat="1">
      <c r="I1524" s="47"/>
      <c r="P1524" s="48"/>
      <c r="Q1524" s="48"/>
      <c r="R1524" s="48"/>
      <c r="S1524" s="49"/>
      <c r="T1524" s="47"/>
      <c r="U1524" s="50"/>
      <c r="V1524" s="47"/>
      <c r="W1524" s="50"/>
      <c r="X1524" s="49"/>
      <c r="Y1524" s="49"/>
      <c r="Z1524" s="49"/>
      <c r="AA1524" s="49"/>
      <c r="AB1524" s="49"/>
      <c r="AC1524" s="49"/>
      <c r="AD1524" s="49"/>
      <c r="AE1524" s="95"/>
      <c r="AM1524" s="103"/>
      <c r="AT1524" s="10"/>
    </row>
    <row r="1525" spans="9:46" s="16" customFormat="1">
      <c r="I1525" s="47"/>
      <c r="P1525" s="48"/>
      <c r="Q1525" s="48"/>
      <c r="R1525" s="48"/>
      <c r="S1525" s="49"/>
      <c r="T1525" s="47"/>
      <c r="U1525" s="50"/>
      <c r="V1525" s="47"/>
      <c r="W1525" s="50"/>
      <c r="X1525" s="49"/>
      <c r="Y1525" s="49"/>
      <c r="Z1525" s="49"/>
      <c r="AA1525" s="49"/>
      <c r="AB1525" s="49"/>
      <c r="AC1525" s="49"/>
      <c r="AD1525" s="49"/>
      <c r="AE1525" s="95"/>
      <c r="AM1525" s="103"/>
      <c r="AT1525" s="10"/>
    </row>
    <row r="1526" spans="9:46" s="16" customFormat="1">
      <c r="I1526" s="47"/>
      <c r="P1526" s="48"/>
      <c r="Q1526" s="48"/>
      <c r="R1526" s="48"/>
      <c r="S1526" s="49"/>
      <c r="T1526" s="47"/>
      <c r="U1526" s="50"/>
      <c r="V1526" s="47"/>
      <c r="W1526" s="50"/>
      <c r="X1526" s="49"/>
      <c r="Y1526" s="49"/>
      <c r="Z1526" s="49"/>
      <c r="AA1526" s="49"/>
      <c r="AB1526" s="49"/>
      <c r="AC1526" s="49"/>
      <c r="AD1526" s="49"/>
      <c r="AE1526" s="95"/>
      <c r="AM1526" s="103"/>
      <c r="AT1526" s="10"/>
    </row>
    <row r="1527" spans="9:46" s="16" customFormat="1">
      <c r="I1527" s="47"/>
      <c r="P1527" s="48"/>
      <c r="Q1527" s="48"/>
      <c r="R1527" s="48"/>
      <c r="S1527" s="49"/>
      <c r="T1527" s="47"/>
      <c r="U1527" s="50"/>
      <c r="V1527" s="47"/>
      <c r="W1527" s="50"/>
      <c r="X1527" s="49"/>
      <c r="Y1527" s="49"/>
      <c r="Z1527" s="49"/>
      <c r="AA1527" s="49"/>
      <c r="AB1527" s="49"/>
      <c r="AC1527" s="49"/>
      <c r="AD1527" s="49"/>
      <c r="AE1527" s="95"/>
      <c r="AM1527" s="103"/>
      <c r="AT1527" s="10"/>
    </row>
    <row r="1528" spans="9:46" s="16" customFormat="1">
      <c r="I1528" s="47"/>
      <c r="P1528" s="48"/>
      <c r="Q1528" s="48"/>
      <c r="R1528" s="48"/>
      <c r="S1528" s="49"/>
      <c r="T1528" s="47"/>
      <c r="U1528" s="50"/>
      <c r="V1528" s="47"/>
      <c r="W1528" s="50"/>
      <c r="X1528" s="49"/>
      <c r="Y1528" s="49"/>
      <c r="Z1528" s="49"/>
      <c r="AA1528" s="49"/>
      <c r="AB1528" s="49"/>
      <c r="AC1528" s="49"/>
      <c r="AD1528" s="49"/>
      <c r="AE1528" s="95"/>
      <c r="AM1528" s="103"/>
      <c r="AT1528" s="10"/>
    </row>
    <row r="1529" spans="9:46" s="16" customFormat="1">
      <c r="I1529" s="47"/>
      <c r="P1529" s="48"/>
      <c r="Q1529" s="48"/>
      <c r="R1529" s="48"/>
      <c r="S1529" s="49"/>
      <c r="T1529" s="47"/>
      <c r="U1529" s="50"/>
      <c r="V1529" s="47"/>
      <c r="W1529" s="50"/>
      <c r="X1529" s="49"/>
      <c r="Y1529" s="49"/>
      <c r="Z1529" s="49"/>
      <c r="AA1529" s="49"/>
      <c r="AB1529" s="49"/>
      <c r="AC1529" s="49"/>
      <c r="AD1529" s="49"/>
      <c r="AE1529" s="95"/>
      <c r="AM1529" s="103"/>
      <c r="AT1529" s="10"/>
    </row>
    <row r="1530" spans="9:46" s="16" customFormat="1">
      <c r="I1530" s="47"/>
      <c r="P1530" s="48"/>
      <c r="Q1530" s="48"/>
      <c r="R1530" s="48"/>
      <c r="S1530" s="49"/>
      <c r="T1530" s="47"/>
      <c r="U1530" s="50"/>
      <c r="V1530" s="47"/>
      <c r="W1530" s="50"/>
      <c r="X1530" s="49"/>
      <c r="Y1530" s="49"/>
      <c r="Z1530" s="49"/>
      <c r="AA1530" s="49"/>
      <c r="AB1530" s="49"/>
      <c r="AC1530" s="49"/>
      <c r="AD1530" s="49"/>
      <c r="AE1530" s="95"/>
      <c r="AM1530" s="103"/>
      <c r="AT1530" s="10"/>
    </row>
    <row r="1531" spans="9:46" s="16" customFormat="1">
      <c r="I1531" s="47"/>
      <c r="P1531" s="48"/>
      <c r="Q1531" s="48"/>
      <c r="R1531" s="48"/>
      <c r="S1531" s="49"/>
      <c r="T1531" s="47"/>
      <c r="U1531" s="50"/>
      <c r="V1531" s="47"/>
      <c r="W1531" s="50"/>
      <c r="X1531" s="49"/>
      <c r="Y1531" s="49"/>
      <c r="Z1531" s="49"/>
      <c r="AA1531" s="49"/>
      <c r="AB1531" s="49"/>
      <c r="AC1531" s="49"/>
      <c r="AD1531" s="49"/>
      <c r="AE1531" s="95"/>
      <c r="AM1531" s="103"/>
      <c r="AT1531" s="10"/>
    </row>
    <row r="1532" spans="9:46" s="16" customFormat="1">
      <c r="I1532" s="47"/>
      <c r="P1532" s="48"/>
      <c r="Q1532" s="48"/>
      <c r="R1532" s="48"/>
      <c r="S1532" s="49"/>
      <c r="T1532" s="47"/>
      <c r="U1532" s="50"/>
      <c r="V1532" s="47"/>
      <c r="W1532" s="50"/>
      <c r="X1532" s="49"/>
      <c r="Y1532" s="49"/>
      <c r="Z1532" s="49"/>
      <c r="AA1532" s="49"/>
      <c r="AB1532" s="49"/>
      <c r="AC1532" s="49"/>
      <c r="AD1532" s="49"/>
      <c r="AE1532" s="95"/>
      <c r="AM1532" s="103"/>
      <c r="AT1532" s="10"/>
    </row>
    <row r="1533" spans="9:46" s="16" customFormat="1">
      <c r="I1533" s="47"/>
      <c r="P1533" s="48"/>
      <c r="Q1533" s="48"/>
      <c r="R1533" s="48"/>
      <c r="S1533" s="49"/>
      <c r="T1533" s="47"/>
      <c r="U1533" s="50"/>
      <c r="V1533" s="47"/>
      <c r="W1533" s="50"/>
      <c r="X1533" s="49"/>
      <c r="Y1533" s="49"/>
      <c r="Z1533" s="49"/>
      <c r="AA1533" s="49"/>
      <c r="AB1533" s="49"/>
      <c r="AC1533" s="49"/>
      <c r="AD1533" s="49"/>
      <c r="AE1533" s="95"/>
      <c r="AM1533" s="103"/>
      <c r="AT1533" s="10"/>
    </row>
    <row r="1534" spans="9:46" s="16" customFormat="1">
      <c r="I1534" s="47"/>
      <c r="P1534" s="48"/>
      <c r="Q1534" s="48"/>
      <c r="R1534" s="48"/>
      <c r="S1534" s="49"/>
      <c r="T1534" s="47"/>
      <c r="U1534" s="50"/>
      <c r="V1534" s="47"/>
      <c r="W1534" s="50"/>
      <c r="X1534" s="49"/>
      <c r="Y1534" s="49"/>
      <c r="Z1534" s="49"/>
      <c r="AA1534" s="49"/>
      <c r="AB1534" s="49"/>
      <c r="AC1534" s="49"/>
      <c r="AD1534" s="49"/>
      <c r="AE1534" s="95"/>
      <c r="AM1534" s="103"/>
      <c r="AT1534" s="10"/>
    </row>
    <row r="1535" spans="9:46" s="16" customFormat="1">
      <c r="I1535" s="47"/>
      <c r="P1535" s="48"/>
      <c r="Q1535" s="48"/>
      <c r="R1535" s="48"/>
      <c r="S1535" s="49"/>
      <c r="T1535" s="47"/>
      <c r="U1535" s="50"/>
      <c r="V1535" s="47"/>
      <c r="W1535" s="50"/>
      <c r="X1535" s="49"/>
      <c r="Y1535" s="49"/>
      <c r="Z1535" s="49"/>
      <c r="AA1535" s="49"/>
      <c r="AB1535" s="49"/>
      <c r="AC1535" s="49"/>
      <c r="AD1535" s="49"/>
      <c r="AE1535" s="95"/>
      <c r="AM1535" s="103"/>
      <c r="AT1535" s="10"/>
    </row>
    <row r="1536" spans="9:46" s="16" customFormat="1">
      <c r="I1536" s="47"/>
      <c r="P1536" s="48"/>
      <c r="Q1536" s="48"/>
      <c r="R1536" s="48"/>
      <c r="S1536" s="49"/>
      <c r="T1536" s="47"/>
      <c r="U1536" s="50"/>
      <c r="V1536" s="47"/>
      <c r="W1536" s="50"/>
      <c r="X1536" s="49"/>
      <c r="Y1536" s="49"/>
      <c r="Z1536" s="49"/>
      <c r="AA1536" s="49"/>
      <c r="AB1536" s="49"/>
      <c r="AC1536" s="49"/>
      <c r="AD1536" s="49"/>
      <c r="AE1536" s="95"/>
      <c r="AM1536" s="103"/>
      <c r="AT1536" s="10"/>
    </row>
    <row r="1537" spans="9:46" s="16" customFormat="1">
      <c r="I1537" s="47"/>
      <c r="P1537" s="48"/>
      <c r="Q1537" s="48"/>
      <c r="R1537" s="48"/>
      <c r="S1537" s="49"/>
      <c r="T1537" s="47"/>
      <c r="U1537" s="50"/>
      <c r="V1537" s="47"/>
      <c r="W1537" s="50"/>
      <c r="X1537" s="49"/>
      <c r="Y1537" s="49"/>
      <c r="Z1537" s="49"/>
      <c r="AA1537" s="49"/>
      <c r="AB1537" s="49"/>
      <c r="AC1537" s="49"/>
      <c r="AD1537" s="49"/>
      <c r="AE1537" s="95"/>
      <c r="AM1537" s="103"/>
      <c r="AT1537" s="10"/>
    </row>
    <row r="1538" spans="9:46" s="16" customFormat="1">
      <c r="I1538" s="47"/>
      <c r="P1538" s="48"/>
      <c r="Q1538" s="48"/>
      <c r="R1538" s="48"/>
      <c r="S1538" s="49"/>
      <c r="T1538" s="47"/>
      <c r="U1538" s="50"/>
      <c r="V1538" s="47"/>
      <c r="W1538" s="50"/>
      <c r="X1538" s="49"/>
      <c r="Y1538" s="49"/>
      <c r="Z1538" s="49"/>
      <c r="AA1538" s="49"/>
      <c r="AB1538" s="49"/>
      <c r="AC1538" s="49"/>
      <c r="AD1538" s="49"/>
      <c r="AE1538" s="95"/>
      <c r="AM1538" s="103"/>
      <c r="AT1538" s="10"/>
    </row>
    <row r="1539" spans="9:46" s="16" customFormat="1">
      <c r="I1539" s="47"/>
      <c r="P1539" s="48"/>
      <c r="Q1539" s="48"/>
      <c r="R1539" s="48"/>
      <c r="S1539" s="49"/>
      <c r="T1539" s="47"/>
      <c r="U1539" s="50"/>
      <c r="V1539" s="47"/>
      <c r="W1539" s="50"/>
      <c r="X1539" s="49"/>
      <c r="Y1539" s="49"/>
      <c r="Z1539" s="49"/>
      <c r="AA1539" s="49"/>
      <c r="AB1539" s="49"/>
      <c r="AC1539" s="49"/>
      <c r="AD1539" s="49"/>
      <c r="AE1539" s="95"/>
      <c r="AM1539" s="103"/>
      <c r="AT1539" s="10"/>
    </row>
    <row r="1540" spans="9:46" s="16" customFormat="1">
      <c r="I1540" s="47"/>
      <c r="P1540" s="48"/>
      <c r="Q1540" s="48"/>
      <c r="R1540" s="48"/>
      <c r="S1540" s="49"/>
      <c r="T1540" s="47"/>
      <c r="U1540" s="50"/>
      <c r="V1540" s="47"/>
      <c r="W1540" s="50"/>
      <c r="X1540" s="49"/>
      <c r="Y1540" s="49"/>
      <c r="Z1540" s="49"/>
      <c r="AA1540" s="49"/>
      <c r="AB1540" s="49"/>
      <c r="AC1540" s="49"/>
      <c r="AD1540" s="49"/>
      <c r="AE1540" s="95"/>
      <c r="AM1540" s="103"/>
      <c r="AT1540" s="10"/>
    </row>
    <row r="1541" spans="9:46" s="16" customFormat="1">
      <c r="I1541" s="47"/>
      <c r="P1541" s="48"/>
      <c r="Q1541" s="48"/>
      <c r="R1541" s="48"/>
      <c r="S1541" s="49"/>
      <c r="T1541" s="47"/>
      <c r="U1541" s="50"/>
      <c r="V1541" s="47"/>
      <c r="W1541" s="50"/>
      <c r="X1541" s="49"/>
      <c r="Y1541" s="49"/>
      <c r="Z1541" s="49"/>
      <c r="AA1541" s="49"/>
      <c r="AB1541" s="49"/>
      <c r="AC1541" s="49"/>
      <c r="AD1541" s="49"/>
      <c r="AE1541" s="95"/>
      <c r="AM1541" s="103"/>
      <c r="AT1541" s="10"/>
    </row>
    <row r="1542" spans="9:46" s="16" customFormat="1">
      <c r="I1542" s="47"/>
      <c r="P1542" s="48"/>
      <c r="Q1542" s="48"/>
      <c r="R1542" s="48"/>
      <c r="S1542" s="49"/>
      <c r="T1542" s="47"/>
      <c r="U1542" s="50"/>
      <c r="V1542" s="47"/>
      <c r="W1542" s="50"/>
      <c r="X1542" s="49"/>
      <c r="Y1542" s="49"/>
      <c r="Z1542" s="49"/>
      <c r="AA1542" s="49"/>
      <c r="AB1542" s="49"/>
      <c r="AC1542" s="49"/>
      <c r="AD1542" s="49"/>
      <c r="AE1542" s="95"/>
      <c r="AM1542" s="103"/>
      <c r="AT1542" s="10"/>
    </row>
    <row r="1543" spans="9:46" s="16" customFormat="1">
      <c r="I1543" s="47"/>
      <c r="P1543" s="48"/>
      <c r="Q1543" s="48"/>
      <c r="R1543" s="48"/>
      <c r="S1543" s="49"/>
      <c r="T1543" s="47"/>
      <c r="U1543" s="50"/>
      <c r="V1543" s="47"/>
      <c r="W1543" s="50"/>
      <c r="X1543" s="49"/>
      <c r="Y1543" s="49"/>
      <c r="Z1543" s="49"/>
      <c r="AA1543" s="49"/>
      <c r="AB1543" s="49"/>
      <c r="AC1543" s="49"/>
      <c r="AD1543" s="49"/>
      <c r="AE1543" s="95"/>
      <c r="AM1543" s="103"/>
      <c r="AT1543" s="10"/>
    </row>
    <row r="1544" spans="9:46" s="16" customFormat="1">
      <c r="I1544" s="47"/>
      <c r="P1544" s="48"/>
      <c r="Q1544" s="48"/>
      <c r="R1544" s="48"/>
      <c r="S1544" s="49"/>
      <c r="T1544" s="47"/>
      <c r="U1544" s="50"/>
      <c r="V1544" s="47"/>
      <c r="W1544" s="50"/>
      <c r="X1544" s="49"/>
      <c r="Y1544" s="49"/>
      <c r="Z1544" s="49"/>
      <c r="AA1544" s="49"/>
      <c r="AB1544" s="49"/>
      <c r="AC1544" s="49"/>
      <c r="AD1544" s="49"/>
      <c r="AE1544" s="95"/>
      <c r="AM1544" s="103"/>
      <c r="AT1544" s="10"/>
    </row>
    <row r="1545" spans="9:46" s="16" customFormat="1">
      <c r="I1545" s="47"/>
      <c r="P1545" s="48"/>
      <c r="Q1545" s="48"/>
      <c r="R1545" s="48"/>
      <c r="S1545" s="49"/>
      <c r="T1545" s="47"/>
      <c r="U1545" s="50"/>
      <c r="V1545" s="47"/>
      <c r="W1545" s="50"/>
      <c r="X1545" s="49"/>
      <c r="Y1545" s="49"/>
      <c r="Z1545" s="49"/>
      <c r="AA1545" s="49"/>
      <c r="AB1545" s="49"/>
      <c r="AC1545" s="49"/>
      <c r="AD1545" s="49"/>
      <c r="AE1545" s="95"/>
      <c r="AM1545" s="103"/>
      <c r="AT1545" s="10"/>
    </row>
    <row r="1546" spans="9:46" s="16" customFormat="1">
      <c r="I1546" s="47"/>
      <c r="P1546" s="48"/>
      <c r="Q1546" s="48"/>
      <c r="R1546" s="48"/>
      <c r="S1546" s="49"/>
      <c r="T1546" s="47"/>
      <c r="U1546" s="50"/>
      <c r="V1546" s="47"/>
      <c r="W1546" s="50"/>
      <c r="X1546" s="49"/>
      <c r="Y1546" s="49"/>
      <c r="Z1546" s="49"/>
      <c r="AA1546" s="49"/>
      <c r="AB1546" s="49"/>
      <c r="AC1546" s="49"/>
      <c r="AD1546" s="49"/>
      <c r="AE1546" s="95"/>
      <c r="AM1546" s="103"/>
      <c r="AT1546" s="10"/>
    </row>
    <row r="1547" spans="9:46" s="16" customFormat="1">
      <c r="I1547" s="47"/>
      <c r="P1547" s="48"/>
      <c r="Q1547" s="48"/>
      <c r="R1547" s="48"/>
      <c r="S1547" s="49"/>
      <c r="T1547" s="47"/>
      <c r="U1547" s="50"/>
      <c r="V1547" s="47"/>
      <c r="W1547" s="50"/>
      <c r="X1547" s="49"/>
      <c r="Y1547" s="49"/>
      <c r="Z1547" s="49"/>
      <c r="AA1547" s="49"/>
      <c r="AB1547" s="49"/>
      <c r="AC1547" s="49"/>
      <c r="AD1547" s="49"/>
      <c r="AE1547" s="95"/>
      <c r="AM1547" s="103"/>
      <c r="AT1547" s="10"/>
    </row>
    <row r="1548" spans="9:46" s="16" customFormat="1">
      <c r="I1548" s="47"/>
      <c r="P1548" s="48"/>
      <c r="Q1548" s="48"/>
      <c r="R1548" s="48"/>
      <c r="S1548" s="49"/>
      <c r="T1548" s="47"/>
      <c r="U1548" s="50"/>
      <c r="V1548" s="47"/>
      <c r="W1548" s="50"/>
      <c r="X1548" s="49"/>
      <c r="Y1548" s="49"/>
      <c r="Z1548" s="49"/>
      <c r="AA1548" s="49"/>
      <c r="AB1548" s="49"/>
      <c r="AC1548" s="49"/>
      <c r="AD1548" s="49"/>
      <c r="AE1548" s="95"/>
      <c r="AM1548" s="103"/>
      <c r="AT1548" s="10"/>
    </row>
    <row r="1549" spans="9:46" s="16" customFormat="1">
      <c r="I1549" s="47"/>
      <c r="P1549" s="48"/>
      <c r="Q1549" s="48"/>
      <c r="R1549" s="48"/>
      <c r="S1549" s="49"/>
      <c r="T1549" s="47"/>
      <c r="U1549" s="50"/>
      <c r="V1549" s="47"/>
      <c r="W1549" s="50"/>
      <c r="X1549" s="49"/>
      <c r="Y1549" s="49"/>
      <c r="Z1549" s="49"/>
      <c r="AA1549" s="49"/>
      <c r="AB1549" s="49"/>
      <c r="AC1549" s="49"/>
      <c r="AD1549" s="49"/>
      <c r="AE1549" s="95"/>
      <c r="AM1549" s="103"/>
      <c r="AT1549" s="10"/>
    </row>
    <row r="1550" spans="9:46" s="16" customFormat="1">
      <c r="I1550" s="47"/>
      <c r="P1550" s="48"/>
      <c r="Q1550" s="48"/>
      <c r="R1550" s="48"/>
      <c r="S1550" s="49"/>
      <c r="T1550" s="47"/>
      <c r="U1550" s="50"/>
      <c r="V1550" s="47"/>
      <c r="W1550" s="50"/>
      <c r="X1550" s="49"/>
      <c r="Y1550" s="49"/>
      <c r="Z1550" s="49"/>
      <c r="AA1550" s="49"/>
      <c r="AB1550" s="49"/>
      <c r="AC1550" s="49"/>
      <c r="AD1550" s="49"/>
      <c r="AE1550" s="95"/>
      <c r="AM1550" s="103"/>
      <c r="AT1550" s="10"/>
    </row>
    <row r="1551" spans="9:46" s="16" customFormat="1">
      <c r="I1551" s="47"/>
      <c r="P1551" s="48"/>
      <c r="Q1551" s="48"/>
      <c r="R1551" s="48"/>
      <c r="S1551" s="49"/>
      <c r="T1551" s="47"/>
      <c r="U1551" s="50"/>
      <c r="V1551" s="47"/>
      <c r="W1551" s="50"/>
      <c r="X1551" s="49"/>
      <c r="Y1551" s="49"/>
      <c r="Z1551" s="49"/>
      <c r="AA1551" s="49"/>
      <c r="AB1551" s="49"/>
      <c r="AC1551" s="49"/>
      <c r="AD1551" s="49"/>
      <c r="AE1551" s="95"/>
      <c r="AM1551" s="103"/>
      <c r="AT1551" s="10"/>
    </row>
    <row r="1552" spans="9:46" s="16" customFormat="1">
      <c r="I1552" s="47"/>
      <c r="P1552" s="48"/>
      <c r="Q1552" s="48"/>
      <c r="R1552" s="48"/>
      <c r="S1552" s="49"/>
      <c r="T1552" s="47"/>
      <c r="U1552" s="50"/>
      <c r="V1552" s="47"/>
      <c r="W1552" s="50"/>
      <c r="X1552" s="49"/>
      <c r="Y1552" s="49"/>
      <c r="Z1552" s="49"/>
      <c r="AA1552" s="49"/>
      <c r="AB1552" s="49"/>
      <c r="AC1552" s="49"/>
      <c r="AD1552" s="49"/>
      <c r="AE1552" s="95"/>
      <c r="AM1552" s="103"/>
      <c r="AT1552" s="10"/>
    </row>
    <row r="1553" spans="9:46" s="16" customFormat="1">
      <c r="I1553" s="47"/>
      <c r="P1553" s="48"/>
      <c r="Q1553" s="48"/>
      <c r="R1553" s="48"/>
      <c r="S1553" s="49"/>
      <c r="T1553" s="47"/>
      <c r="U1553" s="50"/>
      <c r="V1553" s="47"/>
      <c r="W1553" s="50"/>
      <c r="X1553" s="49"/>
      <c r="Y1553" s="49"/>
      <c r="Z1553" s="49"/>
      <c r="AA1553" s="49"/>
      <c r="AB1553" s="49"/>
      <c r="AC1553" s="49"/>
      <c r="AD1553" s="49"/>
      <c r="AE1553" s="95"/>
      <c r="AM1553" s="103"/>
      <c r="AT1553" s="10"/>
    </row>
    <row r="1554" spans="9:46" s="16" customFormat="1">
      <c r="I1554" s="47"/>
      <c r="P1554" s="48"/>
      <c r="Q1554" s="48"/>
      <c r="R1554" s="48"/>
      <c r="S1554" s="49"/>
      <c r="T1554" s="47"/>
      <c r="U1554" s="50"/>
      <c r="V1554" s="47"/>
      <c r="W1554" s="50"/>
      <c r="X1554" s="49"/>
      <c r="Y1554" s="49"/>
      <c r="Z1554" s="49"/>
      <c r="AA1554" s="49"/>
      <c r="AB1554" s="49"/>
      <c r="AC1554" s="49"/>
      <c r="AD1554" s="49"/>
      <c r="AE1554" s="95"/>
      <c r="AM1554" s="103"/>
      <c r="AT1554" s="10"/>
    </row>
    <row r="1555" spans="9:46" s="16" customFormat="1">
      <c r="I1555" s="47"/>
      <c r="P1555" s="48"/>
      <c r="Q1555" s="48"/>
      <c r="R1555" s="48"/>
      <c r="S1555" s="49"/>
      <c r="T1555" s="47"/>
      <c r="U1555" s="50"/>
      <c r="V1555" s="47"/>
      <c r="W1555" s="50"/>
      <c r="X1555" s="49"/>
      <c r="Y1555" s="49"/>
      <c r="Z1555" s="49"/>
      <c r="AA1555" s="49"/>
      <c r="AB1555" s="49"/>
      <c r="AC1555" s="49"/>
      <c r="AD1555" s="49"/>
      <c r="AE1555" s="95"/>
      <c r="AM1555" s="103"/>
      <c r="AT1555" s="10"/>
    </row>
    <row r="1556" spans="9:46" s="16" customFormat="1">
      <c r="I1556" s="47"/>
      <c r="P1556" s="48"/>
      <c r="Q1556" s="48"/>
      <c r="R1556" s="48"/>
      <c r="S1556" s="49"/>
      <c r="T1556" s="47"/>
      <c r="U1556" s="50"/>
      <c r="V1556" s="47"/>
      <c r="W1556" s="50"/>
      <c r="X1556" s="49"/>
      <c r="Y1556" s="49"/>
      <c r="Z1556" s="49"/>
      <c r="AA1556" s="49"/>
      <c r="AB1556" s="49"/>
      <c r="AC1556" s="49"/>
      <c r="AD1556" s="49"/>
      <c r="AE1556" s="95"/>
      <c r="AM1556" s="103"/>
      <c r="AT1556" s="10"/>
    </row>
    <row r="1557" spans="9:46" s="16" customFormat="1">
      <c r="I1557" s="47"/>
      <c r="P1557" s="48"/>
      <c r="Q1557" s="48"/>
      <c r="R1557" s="48"/>
      <c r="S1557" s="49"/>
      <c r="T1557" s="47"/>
      <c r="U1557" s="50"/>
      <c r="V1557" s="47"/>
      <c r="W1557" s="50"/>
      <c r="X1557" s="49"/>
      <c r="Y1557" s="49"/>
      <c r="Z1557" s="49"/>
      <c r="AA1557" s="49"/>
      <c r="AB1557" s="49"/>
      <c r="AC1557" s="49"/>
      <c r="AD1557" s="49"/>
      <c r="AE1557" s="95"/>
      <c r="AM1557" s="103"/>
      <c r="AT1557" s="10"/>
    </row>
    <row r="1558" spans="9:46" s="16" customFormat="1">
      <c r="I1558" s="47"/>
      <c r="P1558" s="48"/>
      <c r="Q1558" s="48"/>
      <c r="R1558" s="48"/>
      <c r="S1558" s="49"/>
      <c r="T1558" s="47"/>
      <c r="U1558" s="50"/>
      <c r="V1558" s="47"/>
      <c r="W1558" s="50"/>
      <c r="X1558" s="49"/>
      <c r="Y1558" s="49"/>
      <c r="Z1558" s="49"/>
      <c r="AA1558" s="49"/>
      <c r="AB1558" s="49"/>
      <c r="AC1558" s="49"/>
      <c r="AD1558" s="49"/>
      <c r="AE1558" s="95"/>
      <c r="AM1558" s="103"/>
      <c r="AT1558" s="10"/>
    </row>
    <row r="1559" spans="9:46" s="16" customFormat="1">
      <c r="I1559" s="47"/>
      <c r="P1559" s="48"/>
      <c r="Q1559" s="48"/>
      <c r="R1559" s="48"/>
      <c r="S1559" s="49"/>
      <c r="T1559" s="47"/>
      <c r="U1559" s="50"/>
      <c r="V1559" s="47"/>
      <c r="W1559" s="50"/>
      <c r="X1559" s="49"/>
      <c r="Y1559" s="49"/>
      <c r="Z1559" s="49"/>
      <c r="AA1559" s="49"/>
      <c r="AB1559" s="49"/>
      <c r="AC1559" s="49"/>
      <c r="AD1559" s="49"/>
      <c r="AE1559" s="95"/>
      <c r="AM1559" s="103"/>
      <c r="AT1559" s="10"/>
    </row>
    <row r="1560" spans="9:46" s="16" customFormat="1">
      <c r="I1560" s="47"/>
      <c r="P1560" s="48"/>
      <c r="Q1560" s="48"/>
      <c r="R1560" s="48"/>
      <c r="S1560" s="49"/>
      <c r="T1560" s="47"/>
      <c r="U1560" s="50"/>
      <c r="V1560" s="47"/>
      <c r="W1560" s="50"/>
      <c r="X1560" s="49"/>
      <c r="Y1560" s="49"/>
      <c r="Z1560" s="49"/>
      <c r="AA1560" s="49"/>
      <c r="AB1560" s="49"/>
      <c r="AC1560" s="49"/>
      <c r="AD1560" s="49"/>
      <c r="AE1560" s="95"/>
      <c r="AM1560" s="103"/>
      <c r="AT1560" s="10"/>
    </row>
    <row r="1561" spans="9:46" s="16" customFormat="1">
      <c r="I1561" s="47"/>
      <c r="P1561" s="48"/>
      <c r="Q1561" s="48"/>
      <c r="R1561" s="48"/>
      <c r="S1561" s="49"/>
      <c r="T1561" s="47"/>
      <c r="U1561" s="50"/>
      <c r="V1561" s="47"/>
      <c r="W1561" s="50"/>
      <c r="X1561" s="49"/>
      <c r="Y1561" s="49"/>
      <c r="Z1561" s="49"/>
      <c r="AA1561" s="49"/>
      <c r="AB1561" s="49"/>
      <c r="AC1561" s="49"/>
      <c r="AD1561" s="49"/>
      <c r="AE1561" s="95"/>
      <c r="AM1561" s="103"/>
      <c r="AT1561" s="10"/>
    </row>
    <row r="1562" spans="9:46" s="16" customFormat="1">
      <c r="I1562" s="47"/>
      <c r="P1562" s="48"/>
      <c r="Q1562" s="48"/>
      <c r="R1562" s="48"/>
      <c r="S1562" s="49"/>
      <c r="T1562" s="47"/>
      <c r="U1562" s="50"/>
      <c r="V1562" s="47"/>
      <c r="W1562" s="50"/>
      <c r="X1562" s="49"/>
      <c r="Y1562" s="49"/>
      <c r="Z1562" s="49"/>
      <c r="AA1562" s="49"/>
      <c r="AB1562" s="49"/>
      <c r="AC1562" s="49"/>
      <c r="AD1562" s="49"/>
      <c r="AE1562" s="95"/>
      <c r="AM1562" s="103"/>
      <c r="AT1562" s="10"/>
    </row>
    <row r="1563" spans="9:46" s="16" customFormat="1">
      <c r="I1563" s="47"/>
      <c r="P1563" s="48"/>
      <c r="Q1563" s="48"/>
      <c r="R1563" s="48"/>
      <c r="S1563" s="49"/>
      <c r="T1563" s="47"/>
      <c r="U1563" s="50"/>
      <c r="V1563" s="47"/>
      <c r="W1563" s="50"/>
      <c r="X1563" s="49"/>
      <c r="Y1563" s="49"/>
      <c r="Z1563" s="49"/>
      <c r="AA1563" s="49"/>
      <c r="AB1563" s="49"/>
      <c r="AC1563" s="49"/>
      <c r="AD1563" s="49"/>
      <c r="AE1563" s="95"/>
      <c r="AM1563" s="103"/>
      <c r="AT1563" s="10"/>
    </row>
    <row r="1564" spans="9:46" s="16" customFormat="1">
      <c r="I1564" s="47"/>
      <c r="P1564" s="48"/>
      <c r="Q1564" s="48"/>
      <c r="R1564" s="48"/>
      <c r="S1564" s="49"/>
      <c r="T1564" s="47"/>
      <c r="U1564" s="50"/>
      <c r="V1564" s="47"/>
      <c r="W1564" s="50"/>
      <c r="X1564" s="49"/>
      <c r="Y1564" s="49"/>
      <c r="Z1564" s="49"/>
      <c r="AA1564" s="49"/>
      <c r="AB1564" s="49"/>
      <c r="AC1564" s="49"/>
      <c r="AD1564" s="49"/>
      <c r="AE1564" s="95"/>
      <c r="AM1564" s="103"/>
      <c r="AT1564" s="10"/>
    </row>
    <row r="1565" spans="9:46" s="16" customFormat="1">
      <c r="I1565" s="47"/>
      <c r="P1565" s="48"/>
      <c r="Q1565" s="48"/>
      <c r="R1565" s="48"/>
      <c r="S1565" s="49"/>
      <c r="T1565" s="47"/>
      <c r="U1565" s="50"/>
      <c r="V1565" s="47"/>
      <c r="W1565" s="50"/>
      <c r="X1565" s="49"/>
      <c r="Y1565" s="49"/>
      <c r="Z1565" s="49"/>
      <c r="AA1565" s="49"/>
      <c r="AB1565" s="49"/>
      <c r="AC1565" s="49"/>
      <c r="AD1565" s="49"/>
      <c r="AE1565" s="95"/>
      <c r="AM1565" s="103"/>
      <c r="AT1565" s="10"/>
    </row>
    <row r="1566" spans="9:46" s="16" customFormat="1">
      <c r="I1566" s="47"/>
      <c r="P1566" s="48"/>
      <c r="Q1566" s="48"/>
      <c r="R1566" s="48"/>
      <c r="S1566" s="49"/>
      <c r="T1566" s="47"/>
      <c r="U1566" s="50"/>
      <c r="V1566" s="47"/>
      <c r="W1566" s="50"/>
      <c r="X1566" s="49"/>
      <c r="Y1566" s="49"/>
      <c r="Z1566" s="49"/>
      <c r="AA1566" s="49"/>
      <c r="AB1566" s="49"/>
      <c r="AC1566" s="49"/>
      <c r="AD1566" s="49"/>
      <c r="AE1566" s="95"/>
      <c r="AM1566" s="103"/>
      <c r="AT1566" s="10"/>
    </row>
    <row r="1567" spans="9:46" s="16" customFormat="1">
      <c r="I1567" s="47"/>
      <c r="P1567" s="48"/>
      <c r="Q1567" s="48"/>
      <c r="R1567" s="48"/>
      <c r="S1567" s="49"/>
      <c r="T1567" s="47"/>
      <c r="U1567" s="50"/>
      <c r="V1567" s="47"/>
      <c r="W1567" s="50"/>
      <c r="X1567" s="49"/>
      <c r="Y1567" s="49"/>
      <c r="Z1567" s="49"/>
      <c r="AA1567" s="49"/>
      <c r="AB1567" s="49"/>
      <c r="AC1567" s="49"/>
      <c r="AD1567" s="49"/>
      <c r="AE1567" s="95"/>
      <c r="AM1567" s="103"/>
      <c r="AT1567" s="10"/>
    </row>
    <row r="1568" spans="9:46" s="16" customFormat="1">
      <c r="I1568" s="47"/>
      <c r="P1568" s="48"/>
      <c r="Q1568" s="48"/>
      <c r="R1568" s="48"/>
      <c r="S1568" s="49"/>
      <c r="T1568" s="47"/>
      <c r="U1568" s="50"/>
      <c r="V1568" s="47"/>
      <c r="W1568" s="50"/>
      <c r="X1568" s="49"/>
      <c r="Y1568" s="49"/>
      <c r="Z1568" s="49"/>
      <c r="AA1568" s="49"/>
      <c r="AB1568" s="49"/>
      <c r="AC1568" s="49"/>
      <c r="AD1568" s="49"/>
      <c r="AE1568" s="95"/>
      <c r="AM1568" s="103"/>
      <c r="AT1568" s="10"/>
    </row>
    <row r="1569" spans="9:46" s="16" customFormat="1">
      <c r="I1569" s="47"/>
      <c r="P1569" s="48"/>
      <c r="Q1569" s="48"/>
      <c r="R1569" s="48"/>
      <c r="S1569" s="49"/>
      <c r="T1569" s="47"/>
      <c r="U1569" s="50"/>
      <c r="V1569" s="47"/>
      <c r="W1569" s="50"/>
      <c r="X1569" s="49"/>
      <c r="Y1569" s="49"/>
      <c r="Z1569" s="49"/>
      <c r="AA1569" s="49"/>
      <c r="AB1569" s="49"/>
      <c r="AC1569" s="49"/>
      <c r="AD1569" s="49"/>
      <c r="AE1569" s="95"/>
      <c r="AM1569" s="103"/>
      <c r="AT1569" s="10"/>
    </row>
    <row r="1570" spans="9:46" s="16" customFormat="1">
      <c r="I1570" s="47"/>
      <c r="P1570" s="48"/>
      <c r="Q1570" s="48"/>
      <c r="R1570" s="48"/>
      <c r="S1570" s="49"/>
      <c r="T1570" s="47"/>
      <c r="U1570" s="50"/>
      <c r="V1570" s="47"/>
      <c r="W1570" s="50"/>
      <c r="X1570" s="49"/>
      <c r="Y1570" s="49"/>
      <c r="Z1570" s="49"/>
      <c r="AA1570" s="49"/>
      <c r="AB1570" s="49"/>
      <c r="AC1570" s="49"/>
      <c r="AD1570" s="49"/>
      <c r="AE1570" s="95"/>
      <c r="AM1570" s="103"/>
      <c r="AT1570" s="10"/>
    </row>
    <row r="1571" spans="9:46" s="16" customFormat="1">
      <c r="I1571" s="47"/>
      <c r="P1571" s="48"/>
      <c r="Q1571" s="48"/>
      <c r="R1571" s="48"/>
      <c r="S1571" s="49"/>
      <c r="T1571" s="47"/>
      <c r="U1571" s="50"/>
      <c r="V1571" s="47"/>
      <c r="W1571" s="50"/>
      <c r="X1571" s="49"/>
      <c r="Y1571" s="49"/>
      <c r="Z1571" s="49"/>
      <c r="AA1571" s="49"/>
      <c r="AB1571" s="49"/>
      <c r="AC1571" s="49"/>
      <c r="AD1571" s="49"/>
      <c r="AE1571" s="95"/>
      <c r="AM1571" s="103"/>
      <c r="AT1571" s="10"/>
    </row>
    <row r="1572" spans="9:46" s="16" customFormat="1">
      <c r="I1572" s="47"/>
      <c r="P1572" s="48"/>
      <c r="Q1572" s="48"/>
      <c r="R1572" s="48"/>
      <c r="S1572" s="49"/>
      <c r="T1572" s="47"/>
      <c r="U1572" s="50"/>
      <c r="V1572" s="47"/>
      <c r="W1572" s="50"/>
      <c r="X1572" s="49"/>
      <c r="Y1572" s="49"/>
      <c r="Z1572" s="49"/>
      <c r="AA1572" s="49"/>
      <c r="AB1572" s="49"/>
      <c r="AC1572" s="49"/>
      <c r="AD1572" s="49"/>
      <c r="AE1572" s="95"/>
      <c r="AM1572" s="103"/>
      <c r="AT1572" s="10"/>
    </row>
    <row r="1573" spans="9:46" s="16" customFormat="1">
      <c r="I1573" s="47"/>
      <c r="P1573" s="48"/>
      <c r="Q1573" s="48"/>
      <c r="R1573" s="48"/>
      <c r="S1573" s="49"/>
      <c r="T1573" s="47"/>
      <c r="U1573" s="50"/>
      <c r="V1573" s="47"/>
      <c r="W1573" s="50"/>
      <c r="X1573" s="49"/>
      <c r="Y1573" s="49"/>
      <c r="Z1573" s="49"/>
      <c r="AA1573" s="49"/>
      <c r="AB1573" s="49"/>
      <c r="AC1573" s="49"/>
      <c r="AD1573" s="49"/>
      <c r="AE1573" s="95"/>
      <c r="AM1573" s="103"/>
      <c r="AT1573" s="10"/>
    </row>
    <row r="1574" spans="9:46" s="16" customFormat="1">
      <c r="I1574" s="47"/>
      <c r="P1574" s="48"/>
      <c r="Q1574" s="48"/>
      <c r="R1574" s="48"/>
      <c r="S1574" s="49"/>
      <c r="T1574" s="47"/>
      <c r="U1574" s="50"/>
      <c r="V1574" s="47"/>
      <c r="W1574" s="50"/>
      <c r="X1574" s="49"/>
      <c r="Y1574" s="49"/>
      <c r="Z1574" s="49"/>
      <c r="AA1574" s="49"/>
      <c r="AB1574" s="49"/>
      <c r="AC1574" s="49"/>
      <c r="AD1574" s="49"/>
      <c r="AE1574" s="95"/>
      <c r="AM1574" s="103"/>
      <c r="AT1574" s="10"/>
    </row>
    <row r="1575" spans="9:46" s="16" customFormat="1">
      <c r="I1575" s="47"/>
      <c r="P1575" s="48"/>
      <c r="Q1575" s="48"/>
      <c r="R1575" s="48"/>
      <c r="S1575" s="49"/>
      <c r="T1575" s="47"/>
      <c r="U1575" s="50"/>
      <c r="V1575" s="47"/>
      <c r="W1575" s="50"/>
      <c r="X1575" s="49"/>
      <c r="Y1575" s="49"/>
      <c r="Z1575" s="49"/>
      <c r="AA1575" s="49"/>
      <c r="AB1575" s="49"/>
      <c r="AC1575" s="49"/>
      <c r="AD1575" s="49"/>
      <c r="AE1575" s="95"/>
      <c r="AM1575" s="103"/>
      <c r="AT1575" s="10"/>
    </row>
    <row r="1576" spans="9:46" s="16" customFormat="1">
      <c r="I1576" s="47"/>
      <c r="P1576" s="48"/>
      <c r="Q1576" s="48"/>
      <c r="R1576" s="48"/>
      <c r="S1576" s="49"/>
      <c r="T1576" s="47"/>
      <c r="U1576" s="50"/>
      <c r="V1576" s="47"/>
      <c r="W1576" s="50"/>
      <c r="X1576" s="49"/>
      <c r="Y1576" s="49"/>
      <c r="Z1576" s="49"/>
      <c r="AA1576" s="49"/>
      <c r="AB1576" s="49"/>
      <c r="AC1576" s="49"/>
      <c r="AD1576" s="49"/>
      <c r="AE1576" s="95"/>
      <c r="AM1576" s="103"/>
      <c r="AT1576" s="10"/>
    </row>
    <row r="1577" spans="9:46" s="16" customFormat="1">
      <c r="I1577" s="47"/>
      <c r="P1577" s="48"/>
      <c r="Q1577" s="48"/>
      <c r="R1577" s="48"/>
      <c r="S1577" s="49"/>
      <c r="T1577" s="47"/>
      <c r="U1577" s="50"/>
      <c r="V1577" s="47"/>
      <c r="W1577" s="50"/>
      <c r="X1577" s="49"/>
      <c r="Y1577" s="49"/>
      <c r="Z1577" s="49"/>
      <c r="AA1577" s="49"/>
      <c r="AB1577" s="49"/>
      <c r="AC1577" s="49"/>
      <c r="AD1577" s="49"/>
      <c r="AE1577" s="95"/>
      <c r="AM1577" s="103"/>
      <c r="AT1577" s="10"/>
    </row>
    <row r="1578" spans="9:46" s="16" customFormat="1">
      <c r="I1578" s="47"/>
      <c r="P1578" s="48"/>
      <c r="Q1578" s="48"/>
      <c r="R1578" s="48"/>
      <c r="S1578" s="49"/>
      <c r="T1578" s="47"/>
      <c r="U1578" s="50"/>
      <c r="V1578" s="47"/>
      <c r="W1578" s="50"/>
      <c r="X1578" s="49"/>
      <c r="Y1578" s="49"/>
      <c r="Z1578" s="49"/>
      <c r="AA1578" s="49"/>
      <c r="AB1578" s="49"/>
      <c r="AC1578" s="49"/>
      <c r="AD1578" s="49"/>
      <c r="AE1578" s="95"/>
      <c r="AM1578" s="103"/>
      <c r="AT1578" s="10"/>
    </row>
    <row r="1579" spans="9:46" s="16" customFormat="1">
      <c r="I1579" s="47"/>
      <c r="P1579" s="48"/>
      <c r="Q1579" s="48"/>
      <c r="R1579" s="48"/>
      <c r="S1579" s="49"/>
      <c r="T1579" s="47"/>
      <c r="U1579" s="50"/>
      <c r="V1579" s="47"/>
      <c r="W1579" s="50"/>
      <c r="X1579" s="49"/>
      <c r="Y1579" s="49"/>
      <c r="Z1579" s="49"/>
      <c r="AA1579" s="49"/>
      <c r="AB1579" s="49"/>
      <c r="AC1579" s="49"/>
      <c r="AD1579" s="49"/>
      <c r="AE1579" s="95"/>
      <c r="AM1579" s="103"/>
      <c r="AT1579" s="10"/>
    </row>
    <row r="1580" spans="9:46" s="16" customFormat="1">
      <c r="I1580" s="47"/>
      <c r="P1580" s="48"/>
      <c r="Q1580" s="48"/>
      <c r="R1580" s="48"/>
      <c r="S1580" s="49"/>
      <c r="T1580" s="47"/>
      <c r="U1580" s="50"/>
      <c r="V1580" s="47"/>
      <c r="W1580" s="50"/>
      <c r="X1580" s="49"/>
      <c r="Y1580" s="49"/>
      <c r="Z1580" s="49"/>
      <c r="AA1580" s="49"/>
      <c r="AB1580" s="49"/>
      <c r="AC1580" s="49"/>
      <c r="AD1580" s="49"/>
      <c r="AE1580" s="95"/>
      <c r="AM1580" s="103"/>
      <c r="AT1580" s="10"/>
    </row>
    <row r="1581" spans="9:46" s="16" customFormat="1">
      <c r="I1581" s="47"/>
      <c r="P1581" s="48"/>
      <c r="Q1581" s="48"/>
      <c r="R1581" s="48"/>
      <c r="S1581" s="49"/>
      <c r="T1581" s="47"/>
      <c r="U1581" s="50"/>
      <c r="V1581" s="47"/>
      <c r="W1581" s="50"/>
      <c r="X1581" s="49"/>
      <c r="Y1581" s="49"/>
      <c r="Z1581" s="49"/>
      <c r="AA1581" s="49"/>
      <c r="AB1581" s="49"/>
      <c r="AC1581" s="49"/>
      <c r="AD1581" s="49"/>
      <c r="AE1581" s="95"/>
      <c r="AM1581" s="103"/>
      <c r="AT1581" s="10"/>
    </row>
    <row r="1582" spans="9:46" s="16" customFormat="1">
      <c r="I1582" s="47"/>
      <c r="P1582" s="48"/>
      <c r="Q1582" s="48"/>
      <c r="R1582" s="48"/>
      <c r="S1582" s="49"/>
      <c r="T1582" s="47"/>
      <c r="U1582" s="50"/>
      <c r="V1582" s="47"/>
      <c r="W1582" s="50"/>
      <c r="X1582" s="49"/>
      <c r="Y1582" s="49"/>
      <c r="Z1582" s="49"/>
      <c r="AA1582" s="49"/>
      <c r="AB1582" s="49"/>
      <c r="AC1582" s="49"/>
      <c r="AD1582" s="49"/>
      <c r="AE1582" s="95"/>
      <c r="AM1582" s="103"/>
      <c r="AT1582" s="10"/>
    </row>
    <row r="1583" spans="9:46" s="16" customFormat="1">
      <c r="I1583" s="47"/>
      <c r="P1583" s="48"/>
      <c r="Q1583" s="48"/>
      <c r="R1583" s="48"/>
      <c r="S1583" s="49"/>
      <c r="T1583" s="47"/>
      <c r="U1583" s="50"/>
      <c r="V1583" s="47"/>
      <c r="W1583" s="50"/>
      <c r="X1583" s="49"/>
      <c r="Y1583" s="49"/>
      <c r="Z1583" s="49"/>
      <c r="AA1583" s="49"/>
      <c r="AB1583" s="49"/>
      <c r="AC1583" s="49"/>
      <c r="AD1583" s="49"/>
      <c r="AE1583" s="95"/>
      <c r="AM1583" s="103"/>
      <c r="AT1583" s="10"/>
    </row>
    <row r="1584" spans="9:46" s="16" customFormat="1">
      <c r="I1584" s="47"/>
      <c r="P1584" s="48"/>
      <c r="Q1584" s="48"/>
      <c r="R1584" s="48"/>
      <c r="S1584" s="49"/>
      <c r="T1584" s="47"/>
      <c r="U1584" s="50"/>
      <c r="V1584" s="47"/>
      <c r="W1584" s="50"/>
      <c r="X1584" s="49"/>
      <c r="Y1584" s="49"/>
      <c r="Z1584" s="49"/>
      <c r="AA1584" s="49"/>
      <c r="AB1584" s="49"/>
      <c r="AC1584" s="49"/>
      <c r="AD1584" s="49"/>
      <c r="AE1584" s="95"/>
      <c r="AM1584" s="103"/>
      <c r="AT1584" s="10"/>
    </row>
    <row r="1585" spans="9:46" s="16" customFormat="1">
      <c r="I1585" s="47"/>
      <c r="P1585" s="48"/>
      <c r="Q1585" s="48"/>
      <c r="R1585" s="48"/>
      <c r="S1585" s="49"/>
      <c r="T1585" s="47"/>
      <c r="U1585" s="50"/>
      <c r="V1585" s="47"/>
      <c r="W1585" s="50"/>
      <c r="X1585" s="49"/>
      <c r="Y1585" s="49"/>
      <c r="Z1585" s="49"/>
      <c r="AA1585" s="49"/>
      <c r="AB1585" s="49"/>
      <c r="AC1585" s="49"/>
      <c r="AD1585" s="49"/>
      <c r="AE1585" s="95"/>
      <c r="AM1585" s="103"/>
      <c r="AT1585" s="10"/>
    </row>
    <row r="1586" spans="9:46" s="16" customFormat="1">
      <c r="I1586" s="47"/>
      <c r="P1586" s="48"/>
      <c r="Q1586" s="48"/>
      <c r="R1586" s="48"/>
      <c r="S1586" s="49"/>
      <c r="T1586" s="47"/>
      <c r="U1586" s="50"/>
      <c r="V1586" s="47"/>
      <c r="W1586" s="50"/>
      <c r="X1586" s="49"/>
      <c r="Y1586" s="49"/>
      <c r="Z1586" s="49"/>
      <c r="AA1586" s="49"/>
      <c r="AB1586" s="49"/>
      <c r="AC1586" s="49"/>
      <c r="AD1586" s="49"/>
      <c r="AE1586" s="95"/>
      <c r="AM1586" s="103"/>
      <c r="AT1586" s="10"/>
    </row>
    <row r="1587" spans="9:46" s="16" customFormat="1">
      <c r="I1587" s="47"/>
      <c r="P1587" s="48"/>
      <c r="Q1587" s="48"/>
      <c r="R1587" s="48"/>
      <c r="S1587" s="49"/>
      <c r="T1587" s="47"/>
      <c r="U1587" s="50"/>
      <c r="V1587" s="47"/>
      <c r="W1587" s="50"/>
      <c r="X1587" s="49"/>
      <c r="Y1587" s="49"/>
      <c r="Z1587" s="49"/>
      <c r="AA1587" s="49"/>
      <c r="AB1587" s="49"/>
      <c r="AC1587" s="49"/>
      <c r="AD1587" s="49"/>
      <c r="AE1587" s="95"/>
      <c r="AM1587" s="103"/>
      <c r="AT1587" s="10"/>
    </row>
    <row r="1588" spans="9:46" s="16" customFormat="1">
      <c r="I1588" s="47"/>
      <c r="P1588" s="48"/>
      <c r="Q1588" s="48"/>
      <c r="R1588" s="48"/>
      <c r="S1588" s="49"/>
      <c r="T1588" s="47"/>
      <c r="U1588" s="50"/>
      <c r="V1588" s="47"/>
      <c r="W1588" s="50"/>
      <c r="X1588" s="49"/>
      <c r="Y1588" s="49"/>
      <c r="Z1588" s="49"/>
      <c r="AA1588" s="49"/>
      <c r="AB1588" s="49"/>
      <c r="AC1588" s="49"/>
      <c r="AD1588" s="49"/>
      <c r="AE1588" s="95"/>
      <c r="AM1588" s="103"/>
      <c r="AT1588" s="10"/>
    </row>
    <row r="1589" spans="9:46" s="16" customFormat="1">
      <c r="I1589" s="47"/>
      <c r="P1589" s="48"/>
      <c r="Q1589" s="48"/>
      <c r="R1589" s="48"/>
      <c r="S1589" s="49"/>
      <c r="T1589" s="47"/>
      <c r="U1589" s="50"/>
      <c r="V1589" s="47"/>
      <c r="W1589" s="50"/>
      <c r="X1589" s="49"/>
      <c r="Y1589" s="49"/>
      <c r="Z1589" s="49"/>
      <c r="AA1589" s="49"/>
      <c r="AB1589" s="49"/>
      <c r="AC1589" s="49"/>
      <c r="AD1589" s="49"/>
      <c r="AE1589" s="95"/>
      <c r="AM1589" s="103"/>
      <c r="AT1589" s="10"/>
    </row>
    <row r="1590" spans="9:46" s="16" customFormat="1">
      <c r="I1590" s="47"/>
      <c r="P1590" s="48"/>
      <c r="Q1590" s="48"/>
      <c r="R1590" s="48"/>
      <c r="S1590" s="49"/>
      <c r="T1590" s="47"/>
      <c r="U1590" s="50"/>
      <c r="V1590" s="47"/>
      <c r="W1590" s="50"/>
      <c r="X1590" s="49"/>
      <c r="Y1590" s="49"/>
      <c r="Z1590" s="49"/>
      <c r="AA1590" s="49"/>
      <c r="AB1590" s="49"/>
      <c r="AC1590" s="49"/>
      <c r="AD1590" s="49"/>
      <c r="AE1590" s="95"/>
      <c r="AM1590" s="103"/>
      <c r="AT1590" s="10"/>
    </row>
    <row r="1591" spans="9:46" s="16" customFormat="1">
      <c r="I1591" s="47"/>
      <c r="P1591" s="48"/>
      <c r="Q1591" s="48"/>
      <c r="R1591" s="48"/>
      <c r="S1591" s="49"/>
      <c r="T1591" s="47"/>
      <c r="U1591" s="50"/>
      <c r="V1591" s="47"/>
      <c r="W1591" s="50"/>
      <c r="X1591" s="49"/>
      <c r="Y1591" s="49"/>
      <c r="Z1591" s="49"/>
      <c r="AA1591" s="49"/>
      <c r="AB1591" s="49"/>
      <c r="AC1591" s="49"/>
      <c r="AD1591" s="49"/>
      <c r="AE1591" s="95"/>
      <c r="AM1591" s="103"/>
      <c r="AT1591" s="10"/>
    </row>
    <row r="1592" spans="9:46" s="16" customFormat="1">
      <c r="I1592" s="47"/>
      <c r="P1592" s="48"/>
      <c r="Q1592" s="48"/>
      <c r="R1592" s="48"/>
      <c r="S1592" s="49"/>
      <c r="T1592" s="47"/>
      <c r="U1592" s="50"/>
      <c r="V1592" s="47"/>
      <c r="W1592" s="50"/>
      <c r="X1592" s="49"/>
      <c r="Y1592" s="49"/>
      <c r="Z1592" s="49"/>
      <c r="AA1592" s="49"/>
      <c r="AB1592" s="49"/>
      <c r="AC1592" s="49"/>
      <c r="AD1592" s="49"/>
      <c r="AE1592" s="95"/>
      <c r="AM1592" s="103"/>
      <c r="AT1592" s="10"/>
    </row>
    <row r="1593" spans="9:46" s="16" customFormat="1">
      <c r="I1593" s="47"/>
      <c r="P1593" s="48"/>
      <c r="Q1593" s="48"/>
      <c r="R1593" s="48"/>
      <c r="S1593" s="49"/>
      <c r="T1593" s="47"/>
      <c r="U1593" s="50"/>
      <c r="V1593" s="47"/>
      <c r="W1593" s="50"/>
      <c r="X1593" s="49"/>
      <c r="Y1593" s="49"/>
      <c r="Z1593" s="49"/>
      <c r="AA1593" s="49"/>
      <c r="AB1593" s="49"/>
      <c r="AC1593" s="49"/>
      <c r="AD1593" s="49"/>
      <c r="AE1593" s="95"/>
      <c r="AM1593" s="103"/>
      <c r="AT1593" s="10"/>
    </row>
    <row r="1594" spans="9:46" s="16" customFormat="1">
      <c r="I1594" s="47"/>
      <c r="P1594" s="48"/>
      <c r="Q1594" s="48"/>
      <c r="R1594" s="48"/>
      <c r="S1594" s="49"/>
      <c r="T1594" s="47"/>
      <c r="U1594" s="50"/>
      <c r="V1594" s="47"/>
      <c r="W1594" s="50"/>
      <c r="X1594" s="49"/>
      <c r="Y1594" s="49"/>
      <c r="Z1594" s="49"/>
      <c r="AA1594" s="49"/>
      <c r="AB1594" s="49"/>
      <c r="AC1594" s="49"/>
      <c r="AD1594" s="49"/>
      <c r="AE1594" s="95"/>
      <c r="AM1594" s="103"/>
      <c r="AT1594" s="10"/>
    </row>
    <row r="1595" spans="9:46" s="16" customFormat="1">
      <c r="I1595" s="47"/>
      <c r="P1595" s="48"/>
      <c r="Q1595" s="48"/>
      <c r="R1595" s="48"/>
      <c r="S1595" s="49"/>
      <c r="T1595" s="47"/>
      <c r="U1595" s="50"/>
      <c r="V1595" s="47"/>
      <c r="W1595" s="50"/>
      <c r="X1595" s="49"/>
      <c r="Y1595" s="49"/>
      <c r="Z1595" s="49"/>
      <c r="AA1595" s="49"/>
      <c r="AB1595" s="49"/>
      <c r="AC1595" s="49"/>
      <c r="AD1595" s="49"/>
      <c r="AE1595" s="95"/>
      <c r="AM1595" s="103"/>
      <c r="AT1595" s="10"/>
    </row>
    <row r="1596" spans="9:46" s="16" customFormat="1">
      <c r="I1596" s="47"/>
      <c r="P1596" s="48"/>
      <c r="Q1596" s="48"/>
      <c r="R1596" s="48"/>
      <c r="S1596" s="49"/>
      <c r="T1596" s="47"/>
      <c r="U1596" s="50"/>
      <c r="V1596" s="47"/>
      <c r="W1596" s="50"/>
      <c r="X1596" s="49"/>
      <c r="Y1596" s="49"/>
      <c r="Z1596" s="49"/>
      <c r="AA1596" s="49"/>
      <c r="AB1596" s="49"/>
      <c r="AC1596" s="49"/>
      <c r="AD1596" s="49"/>
      <c r="AE1596" s="95"/>
      <c r="AM1596" s="103"/>
      <c r="AT1596" s="10"/>
    </row>
    <row r="1597" spans="9:46" s="16" customFormat="1">
      <c r="I1597" s="47"/>
      <c r="P1597" s="48"/>
      <c r="Q1597" s="48"/>
      <c r="R1597" s="48"/>
      <c r="S1597" s="49"/>
      <c r="T1597" s="47"/>
      <c r="U1597" s="50"/>
      <c r="V1597" s="47"/>
      <c r="W1597" s="50"/>
      <c r="X1597" s="49"/>
      <c r="Y1597" s="49"/>
      <c r="Z1597" s="49"/>
      <c r="AA1597" s="49"/>
      <c r="AB1597" s="49"/>
      <c r="AC1597" s="49"/>
      <c r="AD1597" s="49"/>
      <c r="AE1597" s="95"/>
      <c r="AM1597" s="103"/>
      <c r="AT1597" s="10"/>
    </row>
    <row r="1598" spans="9:46" s="16" customFormat="1">
      <c r="I1598" s="47"/>
      <c r="P1598" s="48"/>
      <c r="Q1598" s="48"/>
      <c r="R1598" s="48"/>
      <c r="S1598" s="49"/>
      <c r="T1598" s="47"/>
      <c r="U1598" s="50"/>
      <c r="V1598" s="47"/>
      <c r="W1598" s="50"/>
      <c r="X1598" s="49"/>
      <c r="Y1598" s="49"/>
      <c r="Z1598" s="49"/>
      <c r="AA1598" s="49"/>
      <c r="AB1598" s="49"/>
      <c r="AC1598" s="49"/>
      <c r="AD1598" s="49"/>
      <c r="AE1598" s="95"/>
      <c r="AM1598" s="103"/>
      <c r="AT1598" s="10"/>
    </row>
    <row r="1599" spans="9:46" s="16" customFormat="1">
      <c r="I1599" s="47"/>
      <c r="P1599" s="48"/>
      <c r="Q1599" s="48"/>
      <c r="R1599" s="48"/>
      <c r="S1599" s="49"/>
      <c r="T1599" s="47"/>
      <c r="U1599" s="50"/>
      <c r="V1599" s="47"/>
      <c r="W1599" s="50"/>
      <c r="X1599" s="49"/>
      <c r="Y1599" s="49"/>
      <c r="Z1599" s="49"/>
      <c r="AA1599" s="49"/>
      <c r="AB1599" s="49"/>
      <c r="AC1599" s="49"/>
      <c r="AD1599" s="49"/>
      <c r="AE1599" s="95"/>
      <c r="AM1599" s="103"/>
      <c r="AT1599" s="10"/>
    </row>
    <row r="1600" spans="9:46" s="16" customFormat="1">
      <c r="I1600" s="47"/>
      <c r="P1600" s="48"/>
      <c r="Q1600" s="48"/>
      <c r="R1600" s="48"/>
      <c r="S1600" s="49"/>
      <c r="T1600" s="47"/>
      <c r="U1600" s="50"/>
      <c r="V1600" s="47"/>
      <c r="W1600" s="50"/>
      <c r="X1600" s="49"/>
      <c r="Y1600" s="49"/>
      <c r="Z1600" s="49"/>
      <c r="AA1600" s="49"/>
      <c r="AB1600" s="49"/>
      <c r="AC1600" s="49"/>
      <c r="AD1600" s="49"/>
      <c r="AE1600" s="95"/>
      <c r="AM1600" s="103"/>
      <c r="AT1600" s="10"/>
    </row>
    <row r="1601" spans="9:46" s="16" customFormat="1">
      <c r="I1601" s="47"/>
      <c r="P1601" s="48"/>
      <c r="Q1601" s="48"/>
      <c r="R1601" s="48"/>
      <c r="S1601" s="49"/>
      <c r="T1601" s="47"/>
      <c r="U1601" s="50"/>
      <c r="V1601" s="47"/>
      <c r="W1601" s="50"/>
      <c r="X1601" s="49"/>
      <c r="Y1601" s="49"/>
      <c r="Z1601" s="49"/>
      <c r="AA1601" s="49"/>
      <c r="AB1601" s="49"/>
      <c r="AC1601" s="49"/>
      <c r="AD1601" s="49"/>
      <c r="AE1601" s="95"/>
      <c r="AM1601" s="103"/>
      <c r="AT1601" s="10"/>
    </row>
    <row r="1602" spans="9:46" s="16" customFormat="1">
      <c r="I1602" s="47"/>
      <c r="P1602" s="48"/>
      <c r="Q1602" s="48"/>
      <c r="R1602" s="48"/>
      <c r="S1602" s="49"/>
      <c r="T1602" s="47"/>
      <c r="U1602" s="50"/>
      <c r="V1602" s="47"/>
      <c r="W1602" s="50"/>
      <c r="X1602" s="49"/>
      <c r="Y1602" s="49"/>
      <c r="Z1602" s="49"/>
      <c r="AA1602" s="49"/>
      <c r="AB1602" s="49"/>
      <c r="AC1602" s="49"/>
      <c r="AD1602" s="49"/>
      <c r="AE1602" s="95"/>
      <c r="AM1602" s="103"/>
      <c r="AT1602" s="10"/>
    </row>
    <row r="1603" spans="9:46" s="16" customFormat="1">
      <c r="I1603" s="47"/>
      <c r="P1603" s="48"/>
      <c r="Q1603" s="48"/>
      <c r="R1603" s="48"/>
      <c r="S1603" s="49"/>
      <c r="T1603" s="47"/>
      <c r="U1603" s="50"/>
      <c r="V1603" s="47"/>
      <c r="W1603" s="50"/>
      <c r="X1603" s="49"/>
      <c r="Y1603" s="49"/>
      <c r="Z1603" s="49"/>
      <c r="AA1603" s="49"/>
      <c r="AB1603" s="49"/>
      <c r="AC1603" s="49"/>
      <c r="AD1603" s="49"/>
      <c r="AE1603" s="95"/>
      <c r="AM1603" s="103"/>
      <c r="AT1603" s="10"/>
    </row>
    <row r="1604" spans="9:46" s="16" customFormat="1">
      <c r="I1604" s="47"/>
      <c r="P1604" s="48"/>
      <c r="Q1604" s="48"/>
      <c r="R1604" s="48"/>
      <c r="S1604" s="49"/>
      <c r="T1604" s="47"/>
      <c r="U1604" s="50"/>
      <c r="V1604" s="47"/>
      <c r="W1604" s="50"/>
      <c r="X1604" s="49"/>
      <c r="Y1604" s="49"/>
      <c r="Z1604" s="49"/>
      <c r="AA1604" s="49"/>
      <c r="AB1604" s="49"/>
      <c r="AC1604" s="49"/>
      <c r="AD1604" s="49"/>
      <c r="AE1604" s="95"/>
      <c r="AM1604" s="103"/>
      <c r="AT1604" s="10"/>
    </row>
    <row r="1605" spans="9:46" s="16" customFormat="1">
      <c r="I1605" s="47"/>
      <c r="P1605" s="48"/>
      <c r="Q1605" s="48"/>
      <c r="R1605" s="48"/>
      <c r="S1605" s="49"/>
      <c r="T1605" s="47"/>
      <c r="U1605" s="50"/>
      <c r="V1605" s="47"/>
      <c r="W1605" s="50"/>
      <c r="X1605" s="49"/>
      <c r="Y1605" s="49"/>
      <c r="Z1605" s="49"/>
      <c r="AA1605" s="49"/>
      <c r="AB1605" s="49"/>
      <c r="AC1605" s="49"/>
      <c r="AD1605" s="49"/>
      <c r="AE1605" s="95"/>
      <c r="AM1605" s="103"/>
      <c r="AT1605" s="10"/>
    </row>
    <row r="1606" spans="9:46" s="16" customFormat="1">
      <c r="I1606" s="47"/>
      <c r="P1606" s="48"/>
      <c r="Q1606" s="48"/>
      <c r="R1606" s="48"/>
      <c r="S1606" s="49"/>
      <c r="T1606" s="47"/>
      <c r="U1606" s="50"/>
      <c r="V1606" s="47"/>
      <c r="W1606" s="50"/>
      <c r="X1606" s="49"/>
      <c r="Y1606" s="49"/>
      <c r="Z1606" s="49"/>
      <c r="AA1606" s="49"/>
      <c r="AB1606" s="49"/>
      <c r="AC1606" s="49"/>
      <c r="AD1606" s="49"/>
      <c r="AE1606" s="95"/>
      <c r="AM1606" s="103"/>
      <c r="AT1606" s="10"/>
    </row>
    <row r="1607" spans="9:46" s="16" customFormat="1">
      <c r="I1607" s="47"/>
      <c r="P1607" s="48"/>
      <c r="Q1607" s="48"/>
      <c r="R1607" s="48"/>
      <c r="S1607" s="49"/>
      <c r="T1607" s="47"/>
      <c r="U1607" s="50"/>
      <c r="V1607" s="47"/>
      <c r="W1607" s="50"/>
      <c r="X1607" s="49"/>
      <c r="Y1607" s="49"/>
      <c r="Z1607" s="49"/>
      <c r="AA1607" s="49"/>
      <c r="AB1607" s="49"/>
      <c r="AC1607" s="49"/>
      <c r="AD1607" s="49"/>
      <c r="AE1607" s="95"/>
      <c r="AM1607" s="103"/>
      <c r="AT1607" s="10"/>
    </row>
    <row r="1608" spans="9:46" s="16" customFormat="1">
      <c r="I1608" s="47"/>
      <c r="P1608" s="48"/>
      <c r="Q1608" s="48"/>
      <c r="R1608" s="48"/>
      <c r="S1608" s="49"/>
      <c r="T1608" s="47"/>
      <c r="U1608" s="50"/>
      <c r="V1608" s="47"/>
      <c r="W1608" s="50"/>
      <c r="X1608" s="49"/>
      <c r="Y1608" s="49"/>
      <c r="Z1608" s="49"/>
      <c r="AA1608" s="49"/>
      <c r="AB1608" s="49"/>
      <c r="AC1608" s="49"/>
      <c r="AD1608" s="49"/>
      <c r="AE1608" s="95"/>
      <c r="AM1608" s="103"/>
      <c r="AT1608" s="10"/>
    </row>
    <row r="1609" spans="9:46" s="16" customFormat="1">
      <c r="I1609" s="47"/>
      <c r="P1609" s="48"/>
      <c r="Q1609" s="48"/>
      <c r="R1609" s="48"/>
      <c r="S1609" s="49"/>
      <c r="T1609" s="47"/>
      <c r="U1609" s="50"/>
      <c r="V1609" s="47"/>
      <c r="W1609" s="50"/>
      <c r="X1609" s="49"/>
      <c r="Y1609" s="49"/>
      <c r="Z1609" s="49"/>
      <c r="AA1609" s="49"/>
      <c r="AB1609" s="49"/>
      <c r="AC1609" s="49"/>
      <c r="AD1609" s="49"/>
      <c r="AE1609" s="95"/>
      <c r="AM1609" s="103"/>
      <c r="AT1609" s="10"/>
    </row>
    <row r="1610" spans="9:46" s="16" customFormat="1">
      <c r="I1610" s="47"/>
      <c r="P1610" s="48"/>
      <c r="Q1610" s="48"/>
      <c r="R1610" s="48"/>
      <c r="S1610" s="49"/>
      <c r="T1610" s="47"/>
      <c r="U1610" s="50"/>
      <c r="V1610" s="47"/>
      <c r="W1610" s="50"/>
      <c r="X1610" s="49"/>
      <c r="Y1610" s="49"/>
      <c r="Z1610" s="49"/>
      <c r="AA1610" s="49"/>
      <c r="AB1610" s="49"/>
      <c r="AC1610" s="49"/>
      <c r="AD1610" s="49"/>
      <c r="AE1610" s="95"/>
      <c r="AM1610" s="103"/>
      <c r="AT1610" s="10"/>
    </row>
    <row r="1611" spans="9:46" s="16" customFormat="1">
      <c r="I1611" s="47"/>
      <c r="P1611" s="48"/>
      <c r="Q1611" s="48"/>
      <c r="R1611" s="48"/>
      <c r="S1611" s="49"/>
      <c r="T1611" s="47"/>
      <c r="U1611" s="50"/>
      <c r="V1611" s="47"/>
      <c r="W1611" s="50"/>
      <c r="X1611" s="49"/>
      <c r="Y1611" s="49"/>
      <c r="Z1611" s="49"/>
      <c r="AA1611" s="49"/>
      <c r="AB1611" s="49"/>
      <c r="AC1611" s="49"/>
      <c r="AD1611" s="49"/>
      <c r="AE1611" s="95"/>
      <c r="AM1611" s="103"/>
      <c r="AT1611" s="10"/>
    </row>
    <row r="1612" spans="9:46" s="16" customFormat="1">
      <c r="I1612" s="47"/>
      <c r="P1612" s="48"/>
      <c r="Q1612" s="48"/>
      <c r="R1612" s="48"/>
      <c r="S1612" s="49"/>
      <c r="T1612" s="47"/>
      <c r="U1612" s="50"/>
      <c r="V1612" s="47"/>
      <c r="W1612" s="50"/>
      <c r="X1612" s="49"/>
      <c r="Y1612" s="49"/>
      <c r="Z1612" s="49"/>
      <c r="AA1612" s="49"/>
      <c r="AB1612" s="49"/>
      <c r="AC1612" s="49"/>
      <c r="AD1612" s="49"/>
      <c r="AE1612" s="95"/>
      <c r="AM1612" s="103"/>
      <c r="AT1612" s="10"/>
    </row>
    <row r="1613" spans="9:46" s="16" customFormat="1">
      <c r="I1613" s="47"/>
      <c r="P1613" s="48"/>
      <c r="Q1613" s="48"/>
      <c r="R1613" s="48"/>
      <c r="S1613" s="49"/>
      <c r="T1613" s="47"/>
      <c r="U1613" s="50"/>
      <c r="V1613" s="47"/>
      <c r="W1613" s="50"/>
      <c r="X1613" s="49"/>
      <c r="Y1613" s="49"/>
      <c r="Z1613" s="49"/>
      <c r="AA1613" s="49"/>
      <c r="AB1613" s="49"/>
      <c r="AC1613" s="49"/>
      <c r="AD1613" s="49"/>
      <c r="AE1613" s="95"/>
      <c r="AM1613" s="103"/>
      <c r="AT1613" s="10"/>
    </row>
    <row r="1614" spans="9:46" s="16" customFormat="1">
      <c r="I1614" s="47"/>
      <c r="P1614" s="48"/>
      <c r="Q1614" s="48"/>
      <c r="R1614" s="48"/>
      <c r="S1614" s="49"/>
      <c r="T1614" s="47"/>
      <c r="U1614" s="50"/>
      <c r="V1614" s="47"/>
      <c r="W1614" s="50"/>
      <c r="X1614" s="49"/>
      <c r="Y1614" s="49"/>
      <c r="Z1614" s="49"/>
      <c r="AA1614" s="49"/>
      <c r="AB1614" s="49"/>
      <c r="AC1614" s="49"/>
      <c r="AD1614" s="49"/>
      <c r="AE1614" s="95"/>
      <c r="AM1614" s="103"/>
      <c r="AT1614" s="10"/>
    </row>
    <row r="1615" spans="9:46" s="16" customFormat="1">
      <c r="I1615" s="47"/>
      <c r="P1615" s="48"/>
      <c r="Q1615" s="48"/>
      <c r="R1615" s="48"/>
      <c r="S1615" s="49"/>
      <c r="T1615" s="47"/>
      <c r="U1615" s="50"/>
      <c r="V1615" s="47"/>
      <c r="W1615" s="50"/>
      <c r="X1615" s="49"/>
      <c r="Y1615" s="49"/>
      <c r="Z1615" s="49"/>
      <c r="AA1615" s="49"/>
      <c r="AB1615" s="49"/>
      <c r="AC1615" s="49"/>
      <c r="AD1615" s="49"/>
      <c r="AE1615" s="95"/>
      <c r="AM1615" s="103"/>
      <c r="AT1615" s="10"/>
    </row>
    <row r="1616" spans="9:46" s="16" customFormat="1">
      <c r="I1616" s="47"/>
      <c r="P1616" s="48"/>
      <c r="Q1616" s="48"/>
      <c r="R1616" s="48"/>
      <c r="S1616" s="49"/>
      <c r="T1616" s="47"/>
      <c r="U1616" s="50"/>
      <c r="V1616" s="47"/>
      <c r="W1616" s="50"/>
      <c r="X1616" s="49"/>
      <c r="Y1616" s="49"/>
      <c r="Z1616" s="49"/>
      <c r="AA1616" s="49"/>
      <c r="AB1616" s="49"/>
      <c r="AC1616" s="49"/>
      <c r="AD1616" s="49"/>
      <c r="AE1616" s="95"/>
      <c r="AM1616" s="103"/>
      <c r="AT1616" s="10"/>
    </row>
    <row r="1617" spans="9:46" s="16" customFormat="1">
      <c r="I1617" s="47"/>
      <c r="P1617" s="48"/>
      <c r="Q1617" s="48"/>
      <c r="R1617" s="48"/>
      <c r="S1617" s="49"/>
      <c r="T1617" s="47"/>
      <c r="U1617" s="50"/>
      <c r="V1617" s="47"/>
      <c r="W1617" s="50"/>
      <c r="X1617" s="49"/>
      <c r="Y1617" s="49"/>
      <c r="Z1617" s="49"/>
      <c r="AA1617" s="49"/>
      <c r="AB1617" s="49"/>
      <c r="AC1617" s="49"/>
      <c r="AD1617" s="49"/>
      <c r="AE1617" s="95"/>
      <c r="AM1617" s="103"/>
      <c r="AT1617" s="10"/>
    </row>
    <row r="1618" spans="9:46" s="16" customFormat="1">
      <c r="I1618" s="47"/>
      <c r="P1618" s="48"/>
      <c r="Q1618" s="48"/>
      <c r="R1618" s="48"/>
      <c r="S1618" s="49"/>
      <c r="T1618" s="47"/>
      <c r="U1618" s="50"/>
      <c r="V1618" s="47"/>
      <c r="W1618" s="50"/>
      <c r="X1618" s="49"/>
      <c r="Y1618" s="49"/>
      <c r="Z1618" s="49"/>
      <c r="AA1618" s="49"/>
      <c r="AB1618" s="49"/>
      <c r="AC1618" s="49"/>
      <c r="AD1618" s="49"/>
      <c r="AE1618" s="95"/>
      <c r="AM1618" s="103"/>
      <c r="AT1618" s="10"/>
    </row>
    <row r="1619" spans="9:46" s="16" customFormat="1">
      <c r="I1619" s="47"/>
      <c r="P1619" s="48"/>
      <c r="Q1619" s="48"/>
      <c r="R1619" s="48"/>
      <c r="S1619" s="49"/>
      <c r="T1619" s="47"/>
      <c r="U1619" s="50"/>
      <c r="V1619" s="47"/>
      <c r="W1619" s="50"/>
      <c r="X1619" s="49"/>
      <c r="Y1619" s="49"/>
      <c r="Z1619" s="49"/>
      <c r="AA1619" s="49"/>
      <c r="AB1619" s="49"/>
      <c r="AC1619" s="49"/>
      <c r="AD1619" s="49"/>
      <c r="AE1619" s="95"/>
      <c r="AM1619" s="103"/>
      <c r="AT1619" s="10"/>
    </row>
    <row r="1620" spans="9:46" s="16" customFormat="1">
      <c r="I1620" s="47"/>
      <c r="P1620" s="48"/>
      <c r="Q1620" s="48"/>
      <c r="R1620" s="48"/>
      <c r="S1620" s="49"/>
      <c r="T1620" s="47"/>
      <c r="U1620" s="50"/>
      <c r="V1620" s="47"/>
      <c r="W1620" s="50"/>
      <c r="X1620" s="49"/>
      <c r="Y1620" s="49"/>
      <c r="Z1620" s="49"/>
      <c r="AA1620" s="49"/>
      <c r="AB1620" s="49"/>
      <c r="AC1620" s="49"/>
      <c r="AD1620" s="49"/>
      <c r="AE1620" s="95"/>
      <c r="AM1620" s="103"/>
      <c r="AT1620" s="10"/>
    </row>
    <row r="1621" spans="9:46" s="16" customFormat="1">
      <c r="I1621" s="47"/>
      <c r="P1621" s="48"/>
      <c r="Q1621" s="48"/>
      <c r="R1621" s="48"/>
      <c r="S1621" s="49"/>
      <c r="T1621" s="47"/>
      <c r="U1621" s="50"/>
      <c r="V1621" s="47"/>
      <c r="W1621" s="50"/>
      <c r="X1621" s="49"/>
      <c r="Y1621" s="49"/>
      <c r="Z1621" s="49"/>
      <c r="AA1621" s="49"/>
      <c r="AB1621" s="49"/>
      <c r="AC1621" s="49"/>
      <c r="AD1621" s="49"/>
      <c r="AE1621" s="95"/>
      <c r="AM1621" s="103"/>
      <c r="AT1621" s="10"/>
    </row>
    <row r="1622" spans="9:46" s="16" customFormat="1">
      <c r="I1622" s="47"/>
      <c r="P1622" s="48"/>
      <c r="Q1622" s="48"/>
      <c r="R1622" s="48"/>
      <c r="S1622" s="49"/>
      <c r="T1622" s="47"/>
      <c r="U1622" s="50"/>
      <c r="V1622" s="47"/>
      <c r="W1622" s="50"/>
      <c r="X1622" s="49"/>
      <c r="Y1622" s="49"/>
      <c r="Z1622" s="49"/>
      <c r="AA1622" s="49"/>
      <c r="AB1622" s="49"/>
      <c r="AC1622" s="49"/>
      <c r="AD1622" s="49"/>
      <c r="AE1622" s="95"/>
      <c r="AM1622" s="103"/>
      <c r="AT1622" s="10"/>
    </row>
    <row r="1623" spans="9:46" s="16" customFormat="1">
      <c r="I1623" s="47"/>
      <c r="P1623" s="48"/>
      <c r="Q1623" s="48"/>
      <c r="R1623" s="48"/>
      <c r="S1623" s="49"/>
      <c r="T1623" s="47"/>
      <c r="U1623" s="50"/>
      <c r="V1623" s="47"/>
      <c r="W1623" s="50"/>
      <c r="X1623" s="49"/>
      <c r="Y1623" s="49"/>
      <c r="Z1623" s="49"/>
      <c r="AA1623" s="49"/>
      <c r="AB1623" s="49"/>
      <c r="AC1623" s="49"/>
      <c r="AD1623" s="49"/>
      <c r="AE1623" s="95"/>
      <c r="AM1623" s="103"/>
      <c r="AT1623" s="10"/>
    </row>
    <row r="1624" spans="9:46" s="16" customFormat="1">
      <c r="I1624" s="47"/>
      <c r="P1624" s="48"/>
      <c r="Q1624" s="48"/>
      <c r="R1624" s="48"/>
      <c r="S1624" s="49"/>
      <c r="T1624" s="47"/>
      <c r="U1624" s="50"/>
      <c r="V1624" s="47"/>
      <c r="W1624" s="50"/>
      <c r="X1624" s="49"/>
      <c r="Y1624" s="49"/>
      <c r="Z1624" s="49"/>
      <c r="AA1624" s="49"/>
      <c r="AB1624" s="49"/>
      <c r="AC1624" s="49"/>
      <c r="AD1624" s="49"/>
      <c r="AE1624" s="95"/>
      <c r="AM1624" s="103"/>
      <c r="AT1624" s="10"/>
    </row>
    <row r="1625" spans="9:46" s="16" customFormat="1">
      <c r="I1625" s="47"/>
      <c r="P1625" s="48"/>
      <c r="Q1625" s="48"/>
      <c r="R1625" s="48"/>
      <c r="S1625" s="49"/>
      <c r="T1625" s="47"/>
      <c r="U1625" s="50"/>
      <c r="V1625" s="47"/>
      <c r="W1625" s="50"/>
      <c r="X1625" s="49"/>
      <c r="Y1625" s="49"/>
      <c r="Z1625" s="49"/>
      <c r="AA1625" s="49"/>
      <c r="AB1625" s="49"/>
      <c r="AC1625" s="49"/>
      <c r="AD1625" s="49"/>
      <c r="AE1625" s="95"/>
      <c r="AM1625" s="103"/>
      <c r="AT1625" s="10"/>
    </row>
    <row r="1626" spans="9:46" s="16" customFormat="1">
      <c r="I1626" s="47"/>
      <c r="P1626" s="48"/>
      <c r="Q1626" s="48"/>
      <c r="R1626" s="48"/>
      <c r="S1626" s="49"/>
      <c r="T1626" s="47"/>
      <c r="U1626" s="50"/>
      <c r="V1626" s="47"/>
      <c r="W1626" s="50"/>
      <c r="X1626" s="49"/>
      <c r="Y1626" s="49"/>
      <c r="Z1626" s="49"/>
      <c r="AA1626" s="49"/>
      <c r="AB1626" s="49"/>
      <c r="AC1626" s="49"/>
      <c r="AD1626" s="49"/>
      <c r="AE1626" s="95"/>
      <c r="AM1626" s="103"/>
      <c r="AT1626" s="10"/>
    </row>
    <row r="1627" spans="9:46" s="16" customFormat="1">
      <c r="I1627" s="47"/>
      <c r="P1627" s="48"/>
      <c r="Q1627" s="48"/>
      <c r="R1627" s="48"/>
      <c r="S1627" s="49"/>
      <c r="T1627" s="47"/>
      <c r="U1627" s="50"/>
      <c r="V1627" s="47"/>
      <c r="W1627" s="50"/>
      <c r="X1627" s="49"/>
      <c r="Y1627" s="49"/>
      <c r="Z1627" s="49"/>
      <c r="AA1627" s="49"/>
      <c r="AB1627" s="49"/>
      <c r="AC1627" s="49"/>
      <c r="AD1627" s="49"/>
      <c r="AE1627" s="95"/>
      <c r="AM1627" s="103"/>
      <c r="AT1627" s="10"/>
    </row>
    <row r="1628" spans="9:46" s="16" customFormat="1">
      <c r="I1628" s="47"/>
      <c r="P1628" s="48"/>
      <c r="Q1628" s="48"/>
      <c r="R1628" s="48"/>
      <c r="S1628" s="49"/>
      <c r="T1628" s="47"/>
      <c r="U1628" s="50"/>
      <c r="V1628" s="47"/>
      <c r="W1628" s="50"/>
      <c r="X1628" s="49"/>
      <c r="Y1628" s="49"/>
      <c r="Z1628" s="49"/>
      <c r="AA1628" s="49"/>
      <c r="AB1628" s="49"/>
      <c r="AC1628" s="49"/>
      <c r="AD1628" s="49"/>
      <c r="AE1628" s="95"/>
      <c r="AM1628" s="103"/>
      <c r="AT1628" s="10"/>
    </row>
    <row r="1629" spans="9:46" s="16" customFormat="1">
      <c r="I1629" s="47"/>
      <c r="P1629" s="48"/>
      <c r="Q1629" s="48"/>
      <c r="R1629" s="48"/>
      <c r="S1629" s="49"/>
      <c r="T1629" s="47"/>
      <c r="U1629" s="50"/>
      <c r="V1629" s="47"/>
      <c r="W1629" s="50"/>
      <c r="X1629" s="49"/>
      <c r="Y1629" s="49"/>
      <c r="Z1629" s="49"/>
      <c r="AA1629" s="49"/>
      <c r="AB1629" s="49"/>
      <c r="AC1629" s="49"/>
      <c r="AD1629" s="49"/>
      <c r="AE1629" s="95"/>
      <c r="AM1629" s="103"/>
      <c r="AT1629" s="10"/>
    </row>
    <row r="1630" spans="9:46" s="16" customFormat="1">
      <c r="I1630" s="47"/>
      <c r="P1630" s="48"/>
      <c r="Q1630" s="48"/>
      <c r="R1630" s="48"/>
      <c r="S1630" s="49"/>
      <c r="T1630" s="47"/>
      <c r="U1630" s="50"/>
      <c r="V1630" s="47"/>
      <c r="W1630" s="50"/>
      <c r="X1630" s="49"/>
      <c r="Y1630" s="49"/>
      <c r="Z1630" s="49"/>
      <c r="AA1630" s="49"/>
      <c r="AB1630" s="49"/>
      <c r="AC1630" s="49"/>
      <c r="AD1630" s="49"/>
      <c r="AE1630" s="95"/>
      <c r="AM1630" s="103"/>
      <c r="AT1630" s="10"/>
    </row>
    <row r="1631" spans="9:46" s="16" customFormat="1">
      <c r="I1631" s="47"/>
      <c r="P1631" s="48"/>
      <c r="Q1631" s="48"/>
      <c r="R1631" s="48"/>
      <c r="S1631" s="49"/>
      <c r="T1631" s="47"/>
      <c r="U1631" s="50"/>
      <c r="V1631" s="47"/>
      <c r="W1631" s="50"/>
      <c r="X1631" s="49"/>
      <c r="Y1631" s="49"/>
      <c r="Z1631" s="49"/>
      <c r="AA1631" s="49"/>
      <c r="AB1631" s="49"/>
      <c r="AC1631" s="49"/>
      <c r="AD1631" s="49"/>
      <c r="AE1631" s="95"/>
      <c r="AM1631" s="103"/>
      <c r="AT1631" s="10"/>
    </row>
    <row r="1632" spans="9:46" s="16" customFormat="1">
      <c r="I1632" s="47"/>
      <c r="P1632" s="48"/>
      <c r="Q1632" s="48"/>
      <c r="R1632" s="48"/>
      <c r="S1632" s="49"/>
      <c r="T1632" s="47"/>
      <c r="U1632" s="50"/>
      <c r="V1632" s="47"/>
      <c r="W1632" s="50"/>
      <c r="X1632" s="49"/>
      <c r="Y1632" s="49"/>
      <c r="Z1632" s="49"/>
      <c r="AA1632" s="49"/>
      <c r="AB1632" s="49"/>
      <c r="AC1632" s="49"/>
      <c r="AD1632" s="49"/>
      <c r="AE1632" s="95"/>
      <c r="AM1632" s="103"/>
      <c r="AT1632" s="10"/>
    </row>
    <row r="1633" spans="9:46" s="16" customFormat="1">
      <c r="I1633" s="47"/>
      <c r="P1633" s="48"/>
      <c r="Q1633" s="48"/>
      <c r="R1633" s="48"/>
      <c r="S1633" s="49"/>
      <c r="T1633" s="47"/>
      <c r="U1633" s="50"/>
      <c r="V1633" s="47"/>
      <c r="W1633" s="50"/>
      <c r="X1633" s="49"/>
      <c r="Y1633" s="49"/>
      <c r="Z1633" s="49"/>
      <c r="AA1633" s="49"/>
      <c r="AB1633" s="49"/>
      <c r="AC1633" s="49"/>
      <c r="AD1633" s="49"/>
      <c r="AE1633" s="95"/>
      <c r="AM1633" s="103"/>
      <c r="AT1633" s="10"/>
    </row>
    <row r="1634" spans="9:46" s="16" customFormat="1">
      <c r="I1634" s="47"/>
      <c r="P1634" s="48"/>
      <c r="Q1634" s="48"/>
      <c r="R1634" s="48"/>
      <c r="S1634" s="49"/>
      <c r="T1634" s="47"/>
      <c r="U1634" s="50"/>
      <c r="V1634" s="47"/>
      <c r="W1634" s="50"/>
      <c r="X1634" s="49"/>
      <c r="Y1634" s="49"/>
      <c r="Z1634" s="49"/>
      <c r="AA1634" s="49"/>
      <c r="AB1634" s="49"/>
      <c r="AC1634" s="49"/>
      <c r="AD1634" s="49"/>
      <c r="AE1634" s="95"/>
      <c r="AM1634" s="103"/>
      <c r="AT1634" s="10"/>
    </row>
    <row r="1635" spans="9:46" s="16" customFormat="1">
      <c r="I1635" s="47"/>
      <c r="P1635" s="48"/>
      <c r="Q1635" s="48"/>
      <c r="R1635" s="48"/>
      <c r="S1635" s="49"/>
      <c r="T1635" s="47"/>
      <c r="U1635" s="50"/>
      <c r="V1635" s="47"/>
      <c r="W1635" s="50"/>
      <c r="X1635" s="49"/>
      <c r="Y1635" s="49"/>
      <c r="Z1635" s="49"/>
      <c r="AA1635" s="49"/>
      <c r="AB1635" s="49"/>
      <c r="AC1635" s="49"/>
      <c r="AD1635" s="49"/>
      <c r="AE1635" s="95"/>
      <c r="AM1635" s="103"/>
      <c r="AT1635" s="10"/>
    </row>
    <row r="1636" spans="9:46" s="16" customFormat="1">
      <c r="I1636" s="47"/>
      <c r="P1636" s="48"/>
      <c r="Q1636" s="48"/>
      <c r="R1636" s="48"/>
      <c r="S1636" s="49"/>
      <c r="T1636" s="47"/>
      <c r="U1636" s="50"/>
      <c r="V1636" s="47"/>
      <c r="W1636" s="50"/>
      <c r="X1636" s="49"/>
      <c r="Y1636" s="49"/>
      <c r="Z1636" s="49"/>
      <c r="AA1636" s="49"/>
      <c r="AB1636" s="49"/>
      <c r="AC1636" s="49"/>
      <c r="AD1636" s="49"/>
      <c r="AE1636" s="95"/>
      <c r="AM1636" s="103"/>
      <c r="AT1636" s="10"/>
    </row>
    <row r="1637" spans="9:46" s="16" customFormat="1">
      <c r="I1637" s="47"/>
      <c r="P1637" s="48"/>
      <c r="Q1637" s="48"/>
      <c r="R1637" s="48"/>
      <c r="S1637" s="49"/>
      <c r="T1637" s="47"/>
      <c r="U1637" s="50"/>
      <c r="V1637" s="47"/>
      <c r="W1637" s="50"/>
      <c r="X1637" s="49"/>
      <c r="Y1637" s="49"/>
      <c r="Z1637" s="49"/>
      <c r="AA1637" s="49"/>
      <c r="AB1637" s="49"/>
      <c r="AC1637" s="49"/>
      <c r="AD1637" s="49"/>
      <c r="AE1637" s="95"/>
      <c r="AM1637" s="103"/>
      <c r="AT1637" s="10"/>
    </row>
    <row r="1638" spans="9:46" s="16" customFormat="1">
      <c r="I1638" s="47"/>
      <c r="P1638" s="48"/>
      <c r="Q1638" s="48"/>
      <c r="R1638" s="48"/>
      <c r="S1638" s="49"/>
      <c r="T1638" s="47"/>
      <c r="U1638" s="50"/>
      <c r="V1638" s="47"/>
      <c r="W1638" s="50"/>
      <c r="X1638" s="49"/>
      <c r="Y1638" s="49"/>
      <c r="Z1638" s="49"/>
      <c r="AA1638" s="49"/>
      <c r="AB1638" s="49"/>
      <c r="AC1638" s="49"/>
      <c r="AD1638" s="49"/>
      <c r="AE1638" s="95"/>
      <c r="AM1638" s="103"/>
      <c r="AT1638" s="10"/>
    </row>
    <row r="1639" spans="9:46" s="16" customFormat="1">
      <c r="I1639" s="47"/>
      <c r="P1639" s="48"/>
      <c r="Q1639" s="48"/>
      <c r="R1639" s="48"/>
      <c r="S1639" s="49"/>
      <c r="T1639" s="47"/>
      <c r="U1639" s="50"/>
      <c r="V1639" s="47"/>
      <c r="W1639" s="50"/>
      <c r="X1639" s="49"/>
      <c r="Y1639" s="49"/>
      <c r="Z1639" s="49"/>
      <c r="AA1639" s="49"/>
      <c r="AB1639" s="49"/>
      <c r="AC1639" s="49"/>
      <c r="AD1639" s="49"/>
      <c r="AE1639" s="95"/>
      <c r="AM1639" s="103"/>
      <c r="AT1639" s="10"/>
    </row>
    <row r="1640" spans="9:46" s="16" customFormat="1">
      <c r="I1640" s="47"/>
      <c r="P1640" s="48"/>
      <c r="Q1640" s="48"/>
      <c r="R1640" s="48"/>
      <c r="S1640" s="49"/>
      <c r="T1640" s="47"/>
      <c r="U1640" s="50"/>
      <c r="V1640" s="47"/>
      <c r="W1640" s="50"/>
      <c r="X1640" s="49"/>
      <c r="Y1640" s="49"/>
      <c r="Z1640" s="49"/>
      <c r="AA1640" s="49"/>
      <c r="AB1640" s="49"/>
      <c r="AC1640" s="49"/>
      <c r="AD1640" s="49"/>
      <c r="AE1640" s="95"/>
      <c r="AM1640" s="103"/>
      <c r="AT1640" s="10"/>
    </row>
    <row r="1641" spans="9:46" s="16" customFormat="1">
      <c r="I1641" s="47"/>
      <c r="P1641" s="48"/>
      <c r="Q1641" s="48"/>
      <c r="R1641" s="48"/>
      <c r="S1641" s="49"/>
      <c r="T1641" s="47"/>
      <c r="U1641" s="50"/>
      <c r="V1641" s="47"/>
      <c r="W1641" s="50"/>
      <c r="X1641" s="49"/>
      <c r="Y1641" s="49"/>
      <c r="Z1641" s="49"/>
      <c r="AA1641" s="49"/>
      <c r="AB1641" s="49"/>
      <c r="AC1641" s="49"/>
      <c r="AD1641" s="49"/>
      <c r="AE1641" s="95"/>
      <c r="AM1641" s="103"/>
      <c r="AT1641" s="10"/>
    </row>
    <row r="1642" spans="9:46" s="16" customFormat="1">
      <c r="I1642" s="47"/>
      <c r="P1642" s="48"/>
      <c r="Q1642" s="48"/>
      <c r="R1642" s="48"/>
      <c r="S1642" s="49"/>
      <c r="T1642" s="47"/>
      <c r="U1642" s="50"/>
      <c r="V1642" s="47"/>
      <c r="W1642" s="50"/>
      <c r="X1642" s="49"/>
      <c r="Y1642" s="49"/>
      <c r="Z1642" s="49"/>
      <c r="AA1642" s="49"/>
      <c r="AB1642" s="49"/>
      <c r="AC1642" s="49"/>
      <c r="AD1642" s="49"/>
      <c r="AE1642" s="95"/>
      <c r="AM1642" s="103"/>
      <c r="AT1642" s="10"/>
    </row>
    <row r="1643" spans="9:46" s="16" customFormat="1">
      <c r="I1643" s="47"/>
      <c r="P1643" s="48"/>
      <c r="Q1643" s="48"/>
      <c r="R1643" s="48"/>
      <c r="S1643" s="49"/>
      <c r="T1643" s="47"/>
      <c r="U1643" s="50"/>
      <c r="V1643" s="47"/>
      <c r="W1643" s="50"/>
      <c r="X1643" s="49"/>
      <c r="Y1643" s="49"/>
      <c r="Z1643" s="49"/>
      <c r="AA1643" s="49"/>
      <c r="AB1643" s="49"/>
      <c r="AC1643" s="49"/>
      <c r="AD1643" s="49"/>
      <c r="AE1643" s="95"/>
      <c r="AM1643" s="103"/>
      <c r="AT1643" s="10"/>
    </row>
    <row r="1644" spans="9:46" s="16" customFormat="1">
      <c r="I1644" s="47"/>
      <c r="P1644" s="48"/>
      <c r="Q1644" s="48"/>
      <c r="R1644" s="48"/>
      <c r="S1644" s="49"/>
      <c r="T1644" s="47"/>
      <c r="U1644" s="50"/>
      <c r="V1644" s="47"/>
      <c r="W1644" s="50"/>
      <c r="X1644" s="49"/>
      <c r="Y1644" s="49"/>
      <c r="Z1644" s="49"/>
      <c r="AA1644" s="49"/>
      <c r="AB1644" s="49"/>
      <c r="AC1644" s="49"/>
      <c r="AD1644" s="49"/>
      <c r="AE1644" s="95"/>
      <c r="AM1644" s="103"/>
      <c r="AT1644" s="10"/>
    </row>
    <row r="1645" spans="9:46" s="16" customFormat="1">
      <c r="I1645" s="47"/>
      <c r="P1645" s="48"/>
      <c r="Q1645" s="48"/>
      <c r="R1645" s="48"/>
      <c r="S1645" s="49"/>
      <c r="T1645" s="47"/>
      <c r="U1645" s="50"/>
      <c r="V1645" s="47"/>
      <c r="W1645" s="50"/>
      <c r="X1645" s="49"/>
      <c r="Y1645" s="49"/>
      <c r="Z1645" s="49"/>
      <c r="AA1645" s="49"/>
      <c r="AB1645" s="49"/>
      <c r="AC1645" s="49"/>
      <c r="AD1645" s="49"/>
      <c r="AE1645" s="95"/>
      <c r="AM1645" s="103"/>
      <c r="AT1645" s="10"/>
    </row>
    <row r="1646" spans="9:46" s="16" customFormat="1">
      <c r="I1646" s="47"/>
      <c r="P1646" s="48"/>
      <c r="Q1646" s="48"/>
      <c r="R1646" s="48"/>
      <c r="S1646" s="49"/>
      <c r="T1646" s="47"/>
      <c r="U1646" s="50"/>
      <c r="V1646" s="47"/>
      <c r="W1646" s="50"/>
      <c r="X1646" s="49"/>
      <c r="Y1646" s="49"/>
      <c r="Z1646" s="49"/>
      <c r="AA1646" s="49"/>
      <c r="AB1646" s="49"/>
      <c r="AC1646" s="49"/>
      <c r="AD1646" s="49"/>
      <c r="AE1646" s="95"/>
      <c r="AM1646" s="103"/>
      <c r="AT1646" s="10"/>
    </row>
    <row r="1647" spans="9:46" s="16" customFormat="1">
      <c r="I1647" s="47"/>
      <c r="P1647" s="48"/>
      <c r="Q1647" s="48"/>
      <c r="R1647" s="48"/>
      <c r="S1647" s="49"/>
      <c r="T1647" s="47"/>
      <c r="U1647" s="50"/>
      <c r="V1647" s="47"/>
      <c r="W1647" s="50"/>
      <c r="X1647" s="49"/>
      <c r="Y1647" s="49"/>
      <c r="Z1647" s="49"/>
      <c r="AA1647" s="49"/>
      <c r="AB1647" s="49"/>
      <c r="AC1647" s="49"/>
      <c r="AD1647" s="49"/>
      <c r="AE1647" s="95"/>
      <c r="AM1647" s="103"/>
      <c r="AT1647" s="10"/>
    </row>
    <row r="1648" spans="9:46" s="16" customFormat="1">
      <c r="I1648" s="47"/>
      <c r="P1648" s="48"/>
      <c r="Q1648" s="48"/>
      <c r="R1648" s="48"/>
      <c r="S1648" s="49"/>
      <c r="T1648" s="47"/>
      <c r="U1648" s="50"/>
      <c r="V1648" s="47"/>
      <c r="W1648" s="50"/>
      <c r="X1648" s="49"/>
      <c r="Y1648" s="49"/>
      <c r="Z1648" s="49"/>
      <c r="AA1648" s="49"/>
      <c r="AB1648" s="49"/>
      <c r="AC1648" s="49"/>
      <c r="AD1648" s="49"/>
      <c r="AE1648" s="95"/>
      <c r="AM1648" s="103"/>
      <c r="AT1648" s="10"/>
    </row>
    <row r="1649" spans="9:46" s="16" customFormat="1">
      <c r="I1649" s="47"/>
      <c r="P1649" s="48"/>
      <c r="Q1649" s="48"/>
      <c r="R1649" s="48"/>
      <c r="S1649" s="49"/>
      <c r="T1649" s="47"/>
      <c r="U1649" s="50"/>
      <c r="V1649" s="47"/>
      <c r="W1649" s="50"/>
      <c r="X1649" s="49"/>
      <c r="Y1649" s="49"/>
      <c r="Z1649" s="49"/>
      <c r="AA1649" s="49"/>
      <c r="AB1649" s="49"/>
      <c r="AC1649" s="49"/>
      <c r="AD1649" s="49"/>
      <c r="AE1649" s="95"/>
      <c r="AM1649" s="103"/>
      <c r="AT1649" s="10"/>
    </row>
    <row r="1650" spans="9:46" s="16" customFormat="1">
      <c r="I1650" s="47"/>
      <c r="P1650" s="48"/>
      <c r="Q1650" s="48"/>
      <c r="R1650" s="48"/>
      <c r="S1650" s="49"/>
      <c r="T1650" s="47"/>
      <c r="U1650" s="50"/>
      <c r="V1650" s="47"/>
      <c r="W1650" s="50"/>
      <c r="X1650" s="49"/>
      <c r="Y1650" s="49"/>
      <c r="Z1650" s="49"/>
      <c r="AA1650" s="49"/>
      <c r="AB1650" s="49"/>
      <c r="AC1650" s="49"/>
      <c r="AD1650" s="49"/>
      <c r="AE1650" s="95"/>
      <c r="AM1650" s="103"/>
      <c r="AT1650" s="10"/>
    </row>
    <row r="1651" spans="9:46" s="16" customFormat="1">
      <c r="I1651" s="47"/>
      <c r="P1651" s="48"/>
      <c r="Q1651" s="48"/>
      <c r="R1651" s="48"/>
      <c r="S1651" s="49"/>
      <c r="T1651" s="47"/>
      <c r="U1651" s="50"/>
      <c r="V1651" s="47"/>
      <c r="W1651" s="50"/>
      <c r="X1651" s="49"/>
      <c r="Y1651" s="49"/>
      <c r="Z1651" s="49"/>
      <c r="AA1651" s="49"/>
      <c r="AB1651" s="49"/>
      <c r="AC1651" s="49"/>
      <c r="AD1651" s="49"/>
      <c r="AE1651" s="95"/>
      <c r="AM1651" s="103"/>
      <c r="AT1651" s="10"/>
    </row>
    <row r="1652" spans="9:46" s="16" customFormat="1">
      <c r="I1652" s="47"/>
      <c r="P1652" s="48"/>
      <c r="Q1652" s="48"/>
      <c r="R1652" s="48"/>
      <c r="S1652" s="49"/>
      <c r="T1652" s="47"/>
      <c r="U1652" s="50"/>
      <c r="V1652" s="47"/>
      <c r="W1652" s="50"/>
      <c r="X1652" s="49"/>
      <c r="Y1652" s="49"/>
      <c r="Z1652" s="49"/>
      <c r="AA1652" s="49"/>
      <c r="AB1652" s="49"/>
      <c r="AC1652" s="49"/>
      <c r="AD1652" s="49"/>
      <c r="AE1652" s="95"/>
      <c r="AM1652" s="103"/>
      <c r="AT1652" s="10"/>
    </row>
    <row r="1653" spans="9:46" s="16" customFormat="1">
      <c r="I1653" s="47"/>
      <c r="P1653" s="48"/>
      <c r="Q1653" s="48"/>
      <c r="R1653" s="48"/>
      <c r="S1653" s="49"/>
      <c r="T1653" s="47"/>
      <c r="U1653" s="50"/>
      <c r="V1653" s="47"/>
      <c r="W1653" s="50"/>
      <c r="X1653" s="49"/>
      <c r="Y1653" s="49"/>
      <c r="Z1653" s="49"/>
      <c r="AA1653" s="49"/>
      <c r="AB1653" s="49"/>
      <c r="AC1653" s="49"/>
      <c r="AD1653" s="49"/>
      <c r="AE1653" s="95"/>
      <c r="AM1653" s="103"/>
      <c r="AT1653" s="10"/>
    </row>
    <row r="1654" spans="9:46" s="16" customFormat="1">
      <c r="I1654" s="47"/>
      <c r="P1654" s="48"/>
      <c r="Q1654" s="48"/>
      <c r="R1654" s="48"/>
      <c r="S1654" s="49"/>
      <c r="T1654" s="47"/>
      <c r="U1654" s="50"/>
      <c r="V1654" s="47"/>
      <c r="W1654" s="50"/>
      <c r="X1654" s="49"/>
      <c r="Y1654" s="49"/>
      <c r="Z1654" s="49"/>
      <c r="AA1654" s="49"/>
      <c r="AB1654" s="49"/>
      <c r="AC1654" s="49"/>
      <c r="AD1654" s="49"/>
      <c r="AE1654" s="95"/>
      <c r="AM1654" s="103"/>
      <c r="AT1654" s="10"/>
    </row>
    <row r="1655" spans="9:46" s="16" customFormat="1">
      <c r="I1655" s="47"/>
      <c r="P1655" s="48"/>
      <c r="Q1655" s="48"/>
      <c r="R1655" s="48"/>
      <c r="S1655" s="49"/>
      <c r="T1655" s="47"/>
      <c r="U1655" s="50"/>
      <c r="V1655" s="47"/>
      <c r="W1655" s="50"/>
      <c r="X1655" s="49"/>
      <c r="Y1655" s="49"/>
      <c r="Z1655" s="49"/>
      <c r="AA1655" s="49"/>
      <c r="AB1655" s="49"/>
      <c r="AC1655" s="49"/>
      <c r="AD1655" s="49"/>
      <c r="AE1655" s="95"/>
      <c r="AM1655" s="103"/>
      <c r="AT1655" s="10"/>
    </row>
    <row r="1656" spans="9:46" s="16" customFormat="1">
      <c r="I1656" s="47"/>
      <c r="P1656" s="48"/>
      <c r="Q1656" s="48"/>
      <c r="R1656" s="48"/>
      <c r="S1656" s="49"/>
      <c r="T1656" s="47"/>
      <c r="U1656" s="50"/>
      <c r="V1656" s="47"/>
      <c r="W1656" s="50"/>
      <c r="X1656" s="49"/>
      <c r="Y1656" s="49"/>
      <c r="Z1656" s="49"/>
      <c r="AA1656" s="49"/>
      <c r="AB1656" s="49"/>
      <c r="AC1656" s="49"/>
      <c r="AD1656" s="49"/>
      <c r="AE1656" s="95"/>
      <c r="AM1656" s="103"/>
      <c r="AT1656" s="10"/>
    </row>
    <row r="1657" spans="9:46" s="16" customFormat="1">
      <c r="I1657" s="47"/>
      <c r="P1657" s="48"/>
      <c r="Q1657" s="48"/>
      <c r="R1657" s="48"/>
      <c r="S1657" s="49"/>
      <c r="T1657" s="47"/>
      <c r="U1657" s="50"/>
      <c r="V1657" s="47"/>
      <c r="W1657" s="50"/>
      <c r="X1657" s="49"/>
      <c r="Y1657" s="49"/>
      <c r="Z1657" s="49"/>
      <c r="AA1657" s="49"/>
      <c r="AB1657" s="49"/>
      <c r="AC1657" s="49"/>
      <c r="AD1657" s="49"/>
      <c r="AE1657" s="95"/>
      <c r="AM1657" s="103"/>
      <c r="AT1657" s="10"/>
    </row>
    <row r="1658" spans="9:46" s="16" customFormat="1">
      <c r="I1658" s="47"/>
      <c r="P1658" s="48"/>
      <c r="Q1658" s="48"/>
      <c r="R1658" s="48"/>
      <c r="S1658" s="49"/>
      <c r="T1658" s="47"/>
      <c r="U1658" s="50"/>
      <c r="V1658" s="47"/>
      <c r="W1658" s="50"/>
      <c r="X1658" s="49"/>
      <c r="Y1658" s="49"/>
      <c r="Z1658" s="49"/>
      <c r="AA1658" s="49"/>
      <c r="AB1658" s="49"/>
      <c r="AC1658" s="49"/>
      <c r="AD1658" s="49"/>
      <c r="AE1658" s="95"/>
      <c r="AM1658" s="103"/>
      <c r="AT1658" s="10"/>
    </row>
    <row r="1659" spans="9:46" s="16" customFormat="1">
      <c r="I1659" s="47"/>
      <c r="P1659" s="48"/>
      <c r="Q1659" s="48"/>
      <c r="R1659" s="48"/>
      <c r="S1659" s="49"/>
      <c r="T1659" s="47"/>
      <c r="U1659" s="50"/>
      <c r="V1659" s="47"/>
      <c r="W1659" s="50"/>
      <c r="X1659" s="49"/>
      <c r="Y1659" s="49"/>
      <c r="Z1659" s="49"/>
      <c r="AA1659" s="49"/>
      <c r="AB1659" s="49"/>
      <c r="AC1659" s="49"/>
      <c r="AD1659" s="49"/>
      <c r="AE1659" s="95"/>
      <c r="AM1659" s="103"/>
      <c r="AT1659" s="10"/>
    </row>
    <row r="1660" spans="9:46" s="16" customFormat="1">
      <c r="I1660" s="47"/>
      <c r="P1660" s="48"/>
      <c r="Q1660" s="48"/>
      <c r="R1660" s="48"/>
      <c r="S1660" s="49"/>
      <c r="T1660" s="47"/>
      <c r="U1660" s="50"/>
      <c r="V1660" s="47"/>
      <c r="W1660" s="50"/>
      <c r="X1660" s="49"/>
      <c r="Y1660" s="49"/>
      <c r="Z1660" s="49"/>
      <c r="AA1660" s="49"/>
      <c r="AB1660" s="49"/>
      <c r="AC1660" s="49"/>
      <c r="AD1660" s="49"/>
      <c r="AE1660" s="95"/>
      <c r="AM1660" s="103"/>
      <c r="AT1660" s="10"/>
    </row>
    <row r="1661" spans="9:46" s="16" customFormat="1">
      <c r="I1661" s="47"/>
      <c r="P1661" s="48"/>
      <c r="Q1661" s="48"/>
      <c r="R1661" s="48"/>
      <c r="S1661" s="49"/>
      <c r="T1661" s="47"/>
      <c r="U1661" s="50"/>
      <c r="V1661" s="47"/>
      <c r="W1661" s="50"/>
      <c r="X1661" s="49"/>
      <c r="Y1661" s="49"/>
      <c r="Z1661" s="49"/>
      <c r="AA1661" s="49"/>
      <c r="AB1661" s="49"/>
      <c r="AC1661" s="49"/>
      <c r="AD1661" s="49"/>
      <c r="AE1661" s="95"/>
      <c r="AM1661" s="103"/>
      <c r="AT1661" s="10"/>
    </row>
    <row r="1662" spans="9:46" s="16" customFormat="1">
      <c r="I1662" s="47"/>
      <c r="P1662" s="48"/>
      <c r="Q1662" s="48"/>
      <c r="R1662" s="48"/>
      <c r="S1662" s="49"/>
      <c r="T1662" s="47"/>
      <c r="U1662" s="50"/>
      <c r="V1662" s="47"/>
      <c r="W1662" s="50"/>
      <c r="X1662" s="49"/>
      <c r="Y1662" s="49"/>
      <c r="Z1662" s="49"/>
      <c r="AA1662" s="49"/>
      <c r="AB1662" s="49"/>
      <c r="AC1662" s="49"/>
      <c r="AD1662" s="49"/>
      <c r="AE1662" s="95"/>
      <c r="AM1662" s="103"/>
      <c r="AT1662" s="10"/>
    </row>
    <row r="1663" spans="9:46" s="16" customFormat="1">
      <c r="I1663" s="47"/>
      <c r="P1663" s="48"/>
      <c r="Q1663" s="48"/>
      <c r="R1663" s="48"/>
      <c r="S1663" s="49"/>
      <c r="T1663" s="47"/>
      <c r="U1663" s="50"/>
      <c r="V1663" s="47"/>
      <c r="W1663" s="50"/>
      <c r="X1663" s="49"/>
      <c r="Y1663" s="49"/>
      <c r="Z1663" s="49"/>
      <c r="AA1663" s="49"/>
      <c r="AB1663" s="49"/>
      <c r="AC1663" s="49"/>
      <c r="AD1663" s="49"/>
      <c r="AE1663" s="95"/>
      <c r="AM1663" s="103"/>
      <c r="AT1663" s="10"/>
    </row>
    <row r="1664" spans="9:46" s="16" customFormat="1">
      <c r="I1664" s="47"/>
      <c r="P1664" s="48"/>
      <c r="Q1664" s="48"/>
      <c r="R1664" s="48"/>
      <c r="S1664" s="49"/>
      <c r="T1664" s="47"/>
      <c r="U1664" s="50"/>
      <c r="V1664" s="47"/>
      <c r="W1664" s="50"/>
      <c r="X1664" s="49"/>
      <c r="Y1664" s="49"/>
      <c r="Z1664" s="49"/>
      <c r="AA1664" s="49"/>
      <c r="AB1664" s="49"/>
      <c r="AC1664" s="49"/>
      <c r="AD1664" s="49"/>
      <c r="AE1664" s="95"/>
      <c r="AM1664" s="103"/>
      <c r="AT1664" s="10"/>
    </row>
    <row r="1665" spans="9:46" s="16" customFormat="1">
      <c r="I1665" s="47"/>
      <c r="P1665" s="48"/>
      <c r="Q1665" s="48"/>
      <c r="R1665" s="48"/>
      <c r="S1665" s="49"/>
      <c r="T1665" s="47"/>
      <c r="U1665" s="50"/>
      <c r="V1665" s="47"/>
      <c r="W1665" s="50"/>
      <c r="X1665" s="49"/>
      <c r="Y1665" s="49"/>
      <c r="Z1665" s="49"/>
      <c r="AA1665" s="49"/>
      <c r="AB1665" s="49"/>
      <c r="AC1665" s="49"/>
      <c r="AD1665" s="49"/>
      <c r="AE1665" s="95"/>
      <c r="AM1665" s="103"/>
      <c r="AT1665" s="10"/>
    </row>
    <row r="1666" spans="9:46" s="16" customFormat="1">
      <c r="I1666" s="47"/>
      <c r="P1666" s="48"/>
      <c r="Q1666" s="48"/>
      <c r="R1666" s="48"/>
      <c r="S1666" s="49"/>
      <c r="T1666" s="47"/>
      <c r="U1666" s="50"/>
      <c r="V1666" s="47"/>
      <c r="W1666" s="50"/>
      <c r="X1666" s="49"/>
      <c r="Y1666" s="49"/>
      <c r="Z1666" s="49"/>
      <c r="AA1666" s="49"/>
      <c r="AB1666" s="49"/>
      <c r="AC1666" s="49"/>
      <c r="AD1666" s="49"/>
      <c r="AE1666" s="95"/>
      <c r="AM1666" s="103"/>
      <c r="AT1666" s="10"/>
    </row>
    <row r="1667" spans="9:46" s="16" customFormat="1">
      <c r="I1667" s="47"/>
      <c r="P1667" s="48"/>
      <c r="Q1667" s="48"/>
      <c r="R1667" s="48"/>
      <c r="S1667" s="49"/>
      <c r="T1667" s="47"/>
      <c r="U1667" s="50"/>
      <c r="V1667" s="47"/>
      <c r="W1667" s="50"/>
      <c r="X1667" s="49"/>
      <c r="Y1667" s="49"/>
      <c r="Z1667" s="49"/>
      <c r="AA1667" s="49"/>
      <c r="AB1667" s="49"/>
      <c r="AC1667" s="49"/>
      <c r="AD1667" s="49"/>
      <c r="AE1667" s="95"/>
      <c r="AM1667" s="103"/>
      <c r="AT1667" s="10"/>
    </row>
    <row r="1668" spans="9:46" s="16" customFormat="1">
      <c r="I1668" s="47"/>
      <c r="P1668" s="48"/>
      <c r="Q1668" s="48"/>
      <c r="R1668" s="48"/>
      <c r="S1668" s="49"/>
      <c r="T1668" s="47"/>
      <c r="U1668" s="50"/>
      <c r="V1668" s="47"/>
      <c r="W1668" s="50"/>
      <c r="X1668" s="49"/>
      <c r="Y1668" s="49"/>
      <c r="Z1668" s="49"/>
      <c r="AA1668" s="49"/>
      <c r="AB1668" s="49"/>
      <c r="AC1668" s="49"/>
      <c r="AD1668" s="49"/>
      <c r="AE1668" s="95"/>
      <c r="AM1668" s="103"/>
      <c r="AT1668" s="10"/>
    </row>
    <row r="1669" spans="9:46" s="16" customFormat="1">
      <c r="I1669" s="47"/>
      <c r="P1669" s="48"/>
      <c r="Q1669" s="48"/>
      <c r="R1669" s="48"/>
      <c r="S1669" s="49"/>
      <c r="T1669" s="47"/>
      <c r="U1669" s="50"/>
      <c r="V1669" s="47"/>
      <c r="W1669" s="50"/>
      <c r="X1669" s="49"/>
      <c r="Y1669" s="49"/>
      <c r="Z1669" s="49"/>
      <c r="AA1669" s="49"/>
      <c r="AB1669" s="49"/>
      <c r="AC1669" s="49"/>
      <c r="AD1669" s="49"/>
      <c r="AE1669" s="95"/>
      <c r="AM1669" s="103"/>
      <c r="AT1669" s="10"/>
    </row>
    <row r="1670" spans="9:46" s="16" customFormat="1">
      <c r="I1670" s="47"/>
      <c r="P1670" s="48"/>
      <c r="Q1670" s="48"/>
      <c r="R1670" s="48"/>
      <c r="S1670" s="49"/>
      <c r="T1670" s="47"/>
      <c r="U1670" s="50"/>
      <c r="V1670" s="47"/>
      <c r="W1670" s="50"/>
      <c r="X1670" s="49"/>
      <c r="Y1670" s="49"/>
      <c r="Z1670" s="49"/>
      <c r="AA1670" s="49"/>
      <c r="AB1670" s="49"/>
      <c r="AC1670" s="49"/>
      <c r="AD1670" s="49"/>
      <c r="AE1670" s="95"/>
      <c r="AM1670" s="103"/>
      <c r="AT1670" s="10"/>
    </row>
    <row r="1671" spans="9:46" s="16" customFormat="1">
      <c r="I1671" s="47"/>
      <c r="P1671" s="48"/>
      <c r="Q1671" s="48"/>
      <c r="R1671" s="48"/>
      <c r="S1671" s="49"/>
      <c r="T1671" s="47"/>
      <c r="U1671" s="50"/>
      <c r="V1671" s="47"/>
      <c r="W1671" s="50"/>
      <c r="X1671" s="49"/>
      <c r="Y1671" s="49"/>
      <c r="Z1671" s="49"/>
      <c r="AA1671" s="49"/>
      <c r="AB1671" s="49"/>
      <c r="AC1671" s="49"/>
      <c r="AD1671" s="49"/>
      <c r="AE1671" s="95"/>
      <c r="AM1671" s="103"/>
      <c r="AT1671" s="10"/>
    </row>
    <row r="1672" spans="9:46" s="16" customFormat="1">
      <c r="I1672" s="47"/>
      <c r="P1672" s="48"/>
      <c r="Q1672" s="48"/>
      <c r="R1672" s="48"/>
      <c r="S1672" s="49"/>
      <c r="T1672" s="47"/>
      <c r="U1672" s="50"/>
      <c r="V1672" s="47"/>
      <c r="W1672" s="50"/>
      <c r="X1672" s="49"/>
      <c r="Y1672" s="49"/>
      <c r="Z1672" s="49"/>
      <c r="AA1672" s="49"/>
      <c r="AB1672" s="49"/>
      <c r="AC1672" s="49"/>
      <c r="AD1672" s="49"/>
      <c r="AE1672" s="95"/>
      <c r="AM1672" s="103"/>
      <c r="AT1672" s="10"/>
    </row>
    <row r="1673" spans="9:46" s="16" customFormat="1">
      <c r="I1673" s="47"/>
      <c r="P1673" s="48"/>
      <c r="Q1673" s="48"/>
      <c r="R1673" s="48"/>
      <c r="S1673" s="49"/>
      <c r="T1673" s="47"/>
      <c r="U1673" s="50"/>
      <c r="V1673" s="47"/>
      <c r="W1673" s="50"/>
      <c r="X1673" s="49"/>
      <c r="Y1673" s="49"/>
      <c r="Z1673" s="49"/>
      <c r="AA1673" s="49"/>
      <c r="AB1673" s="49"/>
      <c r="AC1673" s="49"/>
      <c r="AD1673" s="49"/>
      <c r="AE1673" s="95"/>
      <c r="AM1673" s="103"/>
      <c r="AT1673" s="10"/>
    </row>
    <row r="1674" spans="9:46" s="16" customFormat="1">
      <c r="I1674" s="47"/>
      <c r="P1674" s="48"/>
      <c r="Q1674" s="48"/>
      <c r="R1674" s="48"/>
      <c r="S1674" s="49"/>
      <c r="T1674" s="47"/>
      <c r="U1674" s="50"/>
      <c r="V1674" s="47"/>
      <c r="W1674" s="50"/>
      <c r="X1674" s="49"/>
      <c r="Y1674" s="49"/>
      <c r="Z1674" s="49"/>
      <c r="AA1674" s="49"/>
      <c r="AB1674" s="49"/>
      <c r="AC1674" s="49"/>
      <c r="AD1674" s="49"/>
      <c r="AE1674" s="95"/>
      <c r="AM1674" s="103"/>
      <c r="AT1674" s="10"/>
    </row>
    <row r="1675" spans="9:46" s="16" customFormat="1">
      <c r="I1675" s="47"/>
      <c r="P1675" s="48"/>
      <c r="Q1675" s="48"/>
      <c r="R1675" s="48"/>
      <c r="S1675" s="49"/>
      <c r="T1675" s="47"/>
      <c r="U1675" s="50"/>
      <c r="V1675" s="47"/>
      <c r="W1675" s="50"/>
      <c r="X1675" s="49"/>
      <c r="Y1675" s="49"/>
      <c r="Z1675" s="49"/>
      <c r="AA1675" s="49"/>
      <c r="AB1675" s="49"/>
      <c r="AC1675" s="49"/>
      <c r="AD1675" s="49"/>
      <c r="AE1675" s="95"/>
      <c r="AM1675" s="103"/>
      <c r="AT1675" s="10"/>
    </row>
    <row r="1676" spans="9:46" s="16" customFormat="1">
      <c r="I1676" s="47"/>
      <c r="P1676" s="48"/>
      <c r="Q1676" s="48"/>
      <c r="R1676" s="48"/>
      <c r="S1676" s="49"/>
      <c r="T1676" s="47"/>
      <c r="U1676" s="50"/>
      <c r="V1676" s="47"/>
      <c r="W1676" s="50"/>
      <c r="X1676" s="49"/>
      <c r="Y1676" s="49"/>
      <c r="Z1676" s="49"/>
      <c r="AA1676" s="49"/>
      <c r="AB1676" s="49"/>
      <c r="AC1676" s="49"/>
      <c r="AD1676" s="49"/>
      <c r="AE1676" s="95"/>
      <c r="AM1676" s="103"/>
      <c r="AT1676" s="10"/>
    </row>
    <row r="1677" spans="9:46" s="16" customFormat="1">
      <c r="I1677" s="47"/>
      <c r="P1677" s="48"/>
      <c r="Q1677" s="48"/>
      <c r="R1677" s="48"/>
      <c r="S1677" s="49"/>
      <c r="T1677" s="47"/>
      <c r="U1677" s="50"/>
      <c r="V1677" s="47"/>
      <c r="W1677" s="50"/>
      <c r="X1677" s="49"/>
      <c r="Y1677" s="49"/>
      <c r="Z1677" s="49"/>
      <c r="AA1677" s="49"/>
      <c r="AB1677" s="49"/>
      <c r="AC1677" s="49"/>
      <c r="AD1677" s="49"/>
      <c r="AE1677" s="95"/>
      <c r="AM1677" s="103"/>
      <c r="AT1677" s="10"/>
    </row>
    <row r="1678" spans="9:46" s="16" customFormat="1">
      <c r="I1678" s="47"/>
      <c r="P1678" s="48"/>
      <c r="Q1678" s="48"/>
      <c r="R1678" s="48"/>
      <c r="S1678" s="49"/>
      <c r="T1678" s="47"/>
      <c r="U1678" s="50"/>
      <c r="V1678" s="47"/>
      <c r="W1678" s="50"/>
      <c r="X1678" s="49"/>
      <c r="Y1678" s="49"/>
      <c r="Z1678" s="49"/>
      <c r="AA1678" s="49"/>
      <c r="AB1678" s="49"/>
      <c r="AC1678" s="49"/>
      <c r="AD1678" s="49"/>
      <c r="AE1678" s="95"/>
      <c r="AM1678" s="103"/>
      <c r="AT1678" s="10"/>
    </row>
    <row r="1679" spans="9:46" s="16" customFormat="1">
      <c r="I1679" s="47"/>
      <c r="P1679" s="48"/>
      <c r="Q1679" s="48"/>
      <c r="R1679" s="48"/>
      <c r="S1679" s="49"/>
      <c r="T1679" s="47"/>
      <c r="U1679" s="50"/>
      <c r="V1679" s="47"/>
      <c r="W1679" s="50"/>
      <c r="X1679" s="49"/>
      <c r="Y1679" s="49"/>
      <c r="Z1679" s="49"/>
      <c r="AA1679" s="49"/>
      <c r="AB1679" s="49"/>
      <c r="AC1679" s="49"/>
      <c r="AD1679" s="49"/>
      <c r="AE1679" s="95"/>
      <c r="AM1679" s="103"/>
      <c r="AT1679" s="10"/>
    </row>
    <row r="1680" spans="9:46" s="16" customFormat="1">
      <c r="I1680" s="47"/>
      <c r="P1680" s="48"/>
      <c r="Q1680" s="48"/>
      <c r="R1680" s="48"/>
      <c r="S1680" s="49"/>
      <c r="T1680" s="47"/>
      <c r="U1680" s="50"/>
      <c r="V1680" s="47"/>
      <c r="W1680" s="50"/>
      <c r="X1680" s="49"/>
      <c r="Y1680" s="49"/>
      <c r="Z1680" s="49"/>
      <c r="AA1680" s="49"/>
      <c r="AB1680" s="49"/>
      <c r="AC1680" s="49"/>
      <c r="AD1680" s="49"/>
      <c r="AE1680" s="95"/>
      <c r="AM1680" s="103"/>
      <c r="AT1680" s="10"/>
    </row>
    <row r="1681" spans="9:46" s="16" customFormat="1">
      <c r="I1681" s="47"/>
      <c r="P1681" s="48"/>
      <c r="Q1681" s="48"/>
      <c r="R1681" s="48"/>
      <c r="S1681" s="49"/>
      <c r="T1681" s="47"/>
      <c r="U1681" s="50"/>
      <c r="V1681" s="47"/>
      <c r="W1681" s="50"/>
      <c r="X1681" s="49"/>
      <c r="Y1681" s="49"/>
      <c r="Z1681" s="49"/>
      <c r="AA1681" s="49"/>
      <c r="AB1681" s="49"/>
      <c r="AC1681" s="49"/>
      <c r="AD1681" s="49"/>
      <c r="AE1681" s="95"/>
      <c r="AM1681" s="103"/>
      <c r="AT1681" s="10"/>
    </row>
    <row r="1682" spans="9:46" s="16" customFormat="1">
      <c r="I1682" s="47"/>
      <c r="P1682" s="48"/>
      <c r="Q1682" s="48"/>
      <c r="R1682" s="48"/>
      <c r="S1682" s="49"/>
      <c r="T1682" s="47"/>
      <c r="U1682" s="50"/>
      <c r="V1682" s="47"/>
      <c r="W1682" s="50"/>
      <c r="X1682" s="49"/>
      <c r="Y1682" s="49"/>
      <c r="Z1682" s="49"/>
      <c r="AA1682" s="49"/>
      <c r="AB1682" s="49"/>
      <c r="AC1682" s="49"/>
      <c r="AD1682" s="49"/>
      <c r="AE1682" s="95"/>
      <c r="AM1682" s="103"/>
      <c r="AT1682" s="10"/>
    </row>
    <row r="1683" spans="9:46" s="16" customFormat="1">
      <c r="I1683" s="47"/>
      <c r="P1683" s="48"/>
      <c r="Q1683" s="48"/>
      <c r="R1683" s="48"/>
      <c r="S1683" s="49"/>
      <c r="T1683" s="47"/>
      <c r="U1683" s="50"/>
      <c r="V1683" s="47"/>
      <c r="W1683" s="50"/>
      <c r="X1683" s="49"/>
      <c r="Y1683" s="49"/>
      <c r="Z1683" s="49"/>
      <c r="AA1683" s="49"/>
      <c r="AB1683" s="49"/>
      <c r="AC1683" s="49"/>
      <c r="AD1683" s="49"/>
      <c r="AE1683" s="95"/>
      <c r="AM1683" s="103"/>
      <c r="AT1683" s="10"/>
    </row>
    <row r="1684" spans="9:46" s="16" customFormat="1">
      <c r="I1684" s="47"/>
      <c r="P1684" s="48"/>
      <c r="Q1684" s="48"/>
      <c r="R1684" s="48"/>
      <c r="S1684" s="49"/>
      <c r="T1684" s="47"/>
      <c r="U1684" s="50"/>
      <c r="V1684" s="47"/>
      <c r="W1684" s="50"/>
      <c r="X1684" s="49"/>
      <c r="Y1684" s="49"/>
      <c r="Z1684" s="49"/>
      <c r="AA1684" s="49"/>
      <c r="AB1684" s="49"/>
      <c r="AC1684" s="49"/>
      <c r="AD1684" s="49"/>
      <c r="AE1684" s="95"/>
      <c r="AM1684" s="103"/>
      <c r="AT1684" s="10"/>
    </row>
    <row r="1685" spans="9:46" s="16" customFormat="1">
      <c r="I1685" s="47"/>
      <c r="P1685" s="48"/>
      <c r="Q1685" s="48"/>
      <c r="R1685" s="48"/>
      <c r="S1685" s="49"/>
      <c r="T1685" s="47"/>
      <c r="U1685" s="50"/>
      <c r="V1685" s="47"/>
      <c r="W1685" s="50"/>
      <c r="X1685" s="49"/>
      <c r="Y1685" s="49"/>
      <c r="Z1685" s="49"/>
      <c r="AA1685" s="49"/>
      <c r="AB1685" s="49"/>
      <c r="AC1685" s="49"/>
      <c r="AD1685" s="49"/>
      <c r="AE1685" s="95"/>
      <c r="AM1685" s="103"/>
      <c r="AT1685" s="10"/>
    </row>
    <row r="1686" spans="9:46" s="16" customFormat="1">
      <c r="I1686" s="47"/>
      <c r="P1686" s="48"/>
      <c r="Q1686" s="48"/>
      <c r="R1686" s="48"/>
      <c r="S1686" s="49"/>
      <c r="T1686" s="47"/>
      <c r="U1686" s="50"/>
      <c r="V1686" s="47"/>
      <c r="W1686" s="50"/>
      <c r="X1686" s="49"/>
      <c r="Y1686" s="49"/>
      <c r="Z1686" s="49"/>
      <c r="AA1686" s="49"/>
      <c r="AB1686" s="49"/>
      <c r="AC1686" s="49"/>
      <c r="AD1686" s="49"/>
      <c r="AE1686" s="95"/>
      <c r="AM1686" s="103"/>
      <c r="AT1686" s="10"/>
    </row>
    <row r="1687" spans="9:46" s="16" customFormat="1">
      <c r="I1687" s="47"/>
      <c r="P1687" s="48"/>
      <c r="Q1687" s="48"/>
      <c r="R1687" s="48"/>
      <c r="S1687" s="49"/>
      <c r="T1687" s="47"/>
      <c r="U1687" s="50"/>
      <c r="V1687" s="47"/>
      <c r="W1687" s="50"/>
      <c r="X1687" s="49"/>
      <c r="Y1687" s="49"/>
      <c r="Z1687" s="49"/>
      <c r="AA1687" s="49"/>
      <c r="AB1687" s="49"/>
      <c r="AC1687" s="49"/>
      <c r="AD1687" s="49"/>
      <c r="AE1687" s="95"/>
      <c r="AM1687" s="103"/>
      <c r="AT1687" s="10"/>
    </row>
    <row r="1688" spans="9:46" s="16" customFormat="1">
      <c r="I1688" s="47"/>
      <c r="P1688" s="48"/>
      <c r="Q1688" s="48"/>
      <c r="R1688" s="48"/>
      <c r="S1688" s="49"/>
      <c r="T1688" s="47"/>
      <c r="U1688" s="50"/>
      <c r="V1688" s="47"/>
      <c r="W1688" s="50"/>
      <c r="X1688" s="49"/>
      <c r="Y1688" s="49"/>
      <c r="Z1688" s="49"/>
      <c r="AA1688" s="49"/>
      <c r="AB1688" s="49"/>
      <c r="AC1688" s="49"/>
      <c r="AD1688" s="49"/>
      <c r="AE1688" s="95"/>
      <c r="AM1688" s="103"/>
      <c r="AT1688" s="10"/>
    </row>
    <row r="1689" spans="9:46" s="16" customFormat="1">
      <c r="I1689" s="47"/>
      <c r="P1689" s="48"/>
      <c r="Q1689" s="48"/>
      <c r="R1689" s="48"/>
      <c r="S1689" s="49"/>
      <c r="T1689" s="47"/>
      <c r="U1689" s="50"/>
      <c r="V1689" s="47"/>
      <c r="W1689" s="50"/>
      <c r="X1689" s="49"/>
      <c r="Y1689" s="49"/>
      <c r="Z1689" s="49"/>
      <c r="AA1689" s="49"/>
      <c r="AB1689" s="49"/>
      <c r="AC1689" s="49"/>
      <c r="AD1689" s="49"/>
      <c r="AE1689" s="95"/>
      <c r="AM1689" s="103"/>
      <c r="AT1689" s="10"/>
    </row>
    <row r="1690" spans="9:46" s="16" customFormat="1">
      <c r="I1690" s="47"/>
      <c r="P1690" s="48"/>
      <c r="Q1690" s="48"/>
      <c r="R1690" s="48"/>
      <c r="S1690" s="49"/>
      <c r="T1690" s="47"/>
      <c r="U1690" s="50"/>
      <c r="V1690" s="47"/>
      <c r="W1690" s="50"/>
      <c r="X1690" s="49"/>
      <c r="Y1690" s="49"/>
      <c r="Z1690" s="49"/>
      <c r="AA1690" s="49"/>
      <c r="AB1690" s="49"/>
      <c r="AC1690" s="49"/>
      <c r="AD1690" s="49"/>
      <c r="AE1690" s="95"/>
      <c r="AM1690" s="103"/>
      <c r="AT1690" s="10"/>
    </row>
    <row r="1691" spans="9:46" s="16" customFormat="1">
      <c r="I1691" s="47"/>
      <c r="P1691" s="48"/>
      <c r="Q1691" s="48"/>
      <c r="R1691" s="48"/>
      <c r="S1691" s="49"/>
      <c r="T1691" s="47"/>
      <c r="U1691" s="50"/>
      <c r="V1691" s="47"/>
      <c r="W1691" s="50"/>
      <c r="X1691" s="49"/>
      <c r="Y1691" s="49"/>
      <c r="Z1691" s="49"/>
      <c r="AA1691" s="49"/>
      <c r="AB1691" s="49"/>
      <c r="AC1691" s="49"/>
      <c r="AD1691" s="49"/>
      <c r="AE1691" s="95"/>
      <c r="AM1691" s="103"/>
      <c r="AT1691" s="10"/>
    </row>
    <row r="1692" spans="9:46" s="16" customFormat="1">
      <c r="I1692" s="47"/>
      <c r="P1692" s="48"/>
      <c r="Q1692" s="48"/>
      <c r="R1692" s="48"/>
      <c r="S1692" s="49"/>
      <c r="T1692" s="47"/>
      <c r="U1692" s="50"/>
      <c r="V1692" s="47"/>
      <c r="W1692" s="50"/>
      <c r="X1692" s="49"/>
      <c r="Y1692" s="49"/>
      <c r="Z1692" s="49"/>
      <c r="AA1692" s="49"/>
      <c r="AB1692" s="49"/>
      <c r="AC1692" s="49"/>
      <c r="AD1692" s="49"/>
      <c r="AE1692" s="95"/>
      <c r="AM1692" s="103"/>
      <c r="AT1692" s="10"/>
    </row>
    <row r="1693" spans="9:46" s="16" customFormat="1">
      <c r="I1693" s="47"/>
      <c r="P1693" s="48"/>
      <c r="Q1693" s="48"/>
      <c r="R1693" s="48"/>
      <c r="S1693" s="49"/>
      <c r="T1693" s="47"/>
      <c r="U1693" s="50"/>
      <c r="V1693" s="47"/>
      <c r="W1693" s="50"/>
      <c r="X1693" s="49"/>
      <c r="Y1693" s="49"/>
      <c r="Z1693" s="49"/>
      <c r="AA1693" s="49"/>
      <c r="AB1693" s="49"/>
      <c r="AC1693" s="49"/>
      <c r="AD1693" s="49"/>
      <c r="AE1693" s="95"/>
      <c r="AM1693" s="103"/>
      <c r="AT1693" s="10"/>
    </row>
    <row r="1694" spans="9:46" s="16" customFormat="1">
      <c r="I1694" s="47"/>
      <c r="P1694" s="48"/>
      <c r="Q1694" s="48"/>
      <c r="R1694" s="48"/>
      <c r="S1694" s="49"/>
      <c r="T1694" s="47"/>
      <c r="U1694" s="50"/>
      <c r="V1694" s="47"/>
      <c r="W1694" s="50"/>
      <c r="X1694" s="49"/>
      <c r="Y1694" s="49"/>
      <c r="Z1694" s="49"/>
      <c r="AA1694" s="49"/>
      <c r="AB1694" s="49"/>
      <c r="AC1694" s="49"/>
      <c r="AD1694" s="49"/>
      <c r="AE1694" s="95"/>
      <c r="AM1694" s="103"/>
      <c r="AT1694" s="10"/>
    </row>
    <row r="1695" spans="9:46" s="16" customFormat="1">
      <c r="I1695" s="47"/>
      <c r="P1695" s="48"/>
      <c r="Q1695" s="48"/>
      <c r="R1695" s="48"/>
      <c r="S1695" s="49"/>
      <c r="T1695" s="47"/>
      <c r="U1695" s="50"/>
      <c r="V1695" s="47"/>
      <c r="W1695" s="50"/>
      <c r="X1695" s="49"/>
      <c r="Y1695" s="49"/>
      <c r="Z1695" s="49"/>
      <c r="AA1695" s="49"/>
      <c r="AB1695" s="49"/>
      <c r="AC1695" s="49"/>
      <c r="AD1695" s="49"/>
      <c r="AE1695" s="95"/>
      <c r="AM1695" s="103"/>
      <c r="AT1695" s="10"/>
    </row>
    <row r="1696" spans="9:46" s="16" customFormat="1">
      <c r="I1696" s="47"/>
      <c r="P1696" s="48"/>
      <c r="Q1696" s="48"/>
      <c r="R1696" s="48"/>
      <c r="S1696" s="49"/>
      <c r="T1696" s="47"/>
      <c r="U1696" s="50"/>
      <c r="V1696" s="47"/>
      <c r="W1696" s="50"/>
      <c r="X1696" s="49"/>
      <c r="Y1696" s="49"/>
      <c r="Z1696" s="49"/>
      <c r="AA1696" s="49"/>
      <c r="AB1696" s="49"/>
      <c r="AC1696" s="49"/>
      <c r="AD1696" s="49"/>
      <c r="AE1696" s="95"/>
      <c r="AM1696" s="103"/>
      <c r="AT1696" s="10"/>
    </row>
    <row r="1697" spans="9:46" s="16" customFormat="1">
      <c r="I1697" s="47"/>
      <c r="P1697" s="48"/>
      <c r="Q1697" s="48"/>
      <c r="R1697" s="48"/>
      <c r="S1697" s="49"/>
      <c r="T1697" s="47"/>
      <c r="U1697" s="50"/>
      <c r="V1697" s="47"/>
      <c r="W1697" s="50"/>
      <c r="X1697" s="49"/>
      <c r="Y1697" s="49"/>
      <c r="Z1697" s="49"/>
      <c r="AA1697" s="49"/>
      <c r="AB1697" s="49"/>
      <c r="AC1697" s="49"/>
      <c r="AD1697" s="49"/>
      <c r="AE1697" s="95"/>
      <c r="AM1697" s="103"/>
      <c r="AT1697" s="10"/>
    </row>
    <row r="1698" spans="9:46" s="16" customFormat="1">
      <c r="I1698" s="47"/>
      <c r="P1698" s="48"/>
      <c r="Q1698" s="48"/>
      <c r="R1698" s="48"/>
      <c r="S1698" s="49"/>
      <c r="T1698" s="47"/>
      <c r="U1698" s="50"/>
      <c r="V1698" s="47"/>
      <c r="W1698" s="50"/>
      <c r="X1698" s="49"/>
      <c r="Y1698" s="49"/>
      <c r="Z1698" s="49"/>
      <c r="AA1698" s="49"/>
      <c r="AB1698" s="49"/>
      <c r="AC1698" s="49"/>
      <c r="AD1698" s="49"/>
      <c r="AE1698" s="95"/>
      <c r="AM1698" s="103"/>
      <c r="AT1698" s="10"/>
    </row>
    <row r="1699" spans="9:46" s="16" customFormat="1">
      <c r="I1699" s="47"/>
      <c r="P1699" s="48"/>
      <c r="Q1699" s="48"/>
      <c r="R1699" s="48"/>
      <c r="S1699" s="49"/>
      <c r="T1699" s="47"/>
      <c r="U1699" s="50"/>
      <c r="V1699" s="47"/>
      <c r="W1699" s="50"/>
      <c r="X1699" s="49"/>
      <c r="Y1699" s="49"/>
      <c r="Z1699" s="49"/>
      <c r="AA1699" s="49"/>
      <c r="AB1699" s="49"/>
      <c r="AC1699" s="49"/>
      <c r="AD1699" s="49"/>
      <c r="AE1699" s="95"/>
      <c r="AM1699" s="103"/>
      <c r="AT1699" s="10"/>
    </row>
    <row r="1700" spans="9:46" s="16" customFormat="1">
      <c r="I1700" s="47"/>
      <c r="P1700" s="48"/>
      <c r="Q1700" s="48"/>
      <c r="R1700" s="48"/>
      <c r="S1700" s="49"/>
      <c r="T1700" s="47"/>
      <c r="U1700" s="50"/>
      <c r="V1700" s="47"/>
      <c r="W1700" s="50"/>
      <c r="X1700" s="49"/>
      <c r="Y1700" s="49"/>
      <c r="Z1700" s="49"/>
      <c r="AA1700" s="49"/>
      <c r="AB1700" s="49"/>
      <c r="AC1700" s="49"/>
      <c r="AD1700" s="49"/>
      <c r="AE1700" s="95"/>
      <c r="AM1700" s="103"/>
      <c r="AT1700" s="10"/>
    </row>
    <row r="1701" spans="9:46" s="16" customFormat="1">
      <c r="I1701" s="47"/>
      <c r="P1701" s="48"/>
      <c r="Q1701" s="48"/>
      <c r="R1701" s="48"/>
      <c r="S1701" s="49"/>
      <c r="T1701" s="47"/>
      <c r="U1701" s="50"/>
      <c r="V1701" s="47"/>
      <c r="W1701" s="50"/>
      <c r="X1701" s="49"/>
      <c r="Y1701" s="49"/>
      <c r="Z1701" s="49"/>
      <c r="AA1701" s="49"/>
      <c r="AB1701" s="49"/>
      <c r="AC1701" s="49"/>
      <c r="AD1701" s="49"/>
      <c r="AE1701" s="95"/>
      <c r="AM1701" s="103"/>
      <c r="AT1701" s="10"/>
    </row>
    <row r="1702" spans="9:46" s="16" customFormat="1">
      <c r="I1702" s="47"/>
      <c r="P1702" s="48"/>
      <c r="Q1702" s="48"/>
      <c r="R1702" s="48"/>
      <c r="S1702" s="49"/>
      <c r="T1702" s="47"/>
      <c r="U1702" s="50"/>
      <c r="V1702" s="47"/>
      <c r="W1702" s="50"/>
      <c r="X1702" s="49"/>
      <c r="Y1702" s="49"/>
      <c r="Z1702" s="49"/>
      <c r="AA1702" s="49"/>
      <c r="AB1702" s="49"/>
      <c r="AC1702" s="49"/>
      <c r="AD1702" s="49"/>
      <c r="AE1702" s="95"/>
      <c r="AM1702" s="103"/>
      <c r="AT1702" s="10"/>
    </row>
    <row r="1703" spans="9:46" s="16" customFormat="1">
      <c r="I1703" s="47"/>
      <c r="P1703" s="48"/>
      <c r="Q1703" s="48"/>
      <c r="R1703" s="48"/>
      <c r="S1703" s="49"/>
      <c r="T1703" s="47"/>
      <c r="U1703" s="50"/>
      <c r="V1703" s="47"/>
      <c r="W1703" s="50"/>
      <c r="X1703" s="49"/>
      <c r="Y1703" s="49"/>
      <c r="Z1703" s="49"/>
      <c r="AA1703" s="49"/>
      <c r="AB1703" s="49"/>
      <c r="AC1703" s="49"/>
      <c r="AD1703" s="49"/>
      <c r="AE1703" s="95"/>
      <c r="AM1703" s="103"/>
      <c r="AT1703" s="10"/>
    </row>
    <row r="1704" spans="9:46" s="16" customFormat="1">
      <c r="I1704" s="47"/>
      <c r="P1704" s="48"/>
      <c r="Q1704" s="48"/>
      <c r="R1704" s="48"/>
      <c r="S1704" s="49"/>
      <c r="T1704" s="47"/>
      <c r="U1704" s="50"/>
      <c r="V1704" s="47"/>
      <c r="W1704" s="50"/>
      <c r="X1704" s="49"/>
      <c r="Y1704" s="49"/>
      <c r="Z1704" s="49"/>
      <c r="AA1704" s="49"/>
      <c r="AB1704" s="49"/>
      <c r="AC1704" s="49"/>
      <c r="AD1704" s="49"/>
      <c r="AE1704" s="95"/>
      <c r="AM1704" s="103"/>
      <c r="AT1704" s="10"/>
    </row>
    <row r="1705" spans="9:46" s="16" customFormat="1">
      <c r="I1705" s="47"/>
      <c r="P1705" s="48"/>
      <c r="Q1705" s="48"/>
      <c r="R1705" s="48"/>
      <c r="S1705" s="49"/>
      <c r="T1705" s="47"/>
      <c r="U1705" s="50"/>
      <c r="V1705" s="47"/>
      <c r="W1705" s="50"/>
      <c r="X1705" s="49"/>
      <c r="Y1705" s="49"/>
      <c r="Z1705" s="49"/>
      <c r="AA1705" s="49"/>
      <c r="AB1705" s="49"/>
      <c r="AC1705" s="49"/>
      <c r="AD1705" s="49"/>
      <c r="AE1705" s="95"/>
      <c r="AM1705" s="103"/>
      <c r="AT1705" s="10"/>
    </row>
    <row r="1706" spans="9:46" s="16" customFormat="1">
      <c r="I1706" s="47"/>
      <c r="P1706" s="48"/>
      <c r="Q1706" s="48"/>
      <c r="R1706" s="48"/>
      <c r="S1706" s="49"/>
      <c r="T1706" s="47"/>
      <c r="U1706" s="50"/>
      <c r="V1706" s="47"/>
      <c r="W1706" s="50"/>
      <c r="X1706" s="49"/>
      <c r="Y1706" s="49"/>
      <c r="Z1706" s="49"/>
      <c r="AA1706" s="49"/>
      <c r="AB1706" s="49"/>
      <c r="AC1706" s="49"/>
      <c r="AD1706" s="49"/>
      <c r="AE1706" s="95"/>
      <c r="AM1706" s="103"/>
      <c r="AT1706" s="10"/>
    </row>
    <row r="1707" spans="9:46" s="16" customFormat="1">
      <c r="I1707" s="47"/>
      <c r="P1707" s="48"/>
      <c r="Q1707" s="48"/>
      <c r="R1707" s="48"/>
      <c r="S1707" s="49"/>
      <c r="T1707" s="47"/>
      <c r="U1707" s="50"/>
      <c r="V1707" s="47"/>
      <c r="W1707" s="50"/>
      <c r="X1707" s="49"/>
      <c r="Y1707" s="49"/>
      <c r="Z1707" s="49"/>
      <c r="AA1707" s="49"/>
      <c r="AB1707" s="49"/>
      <c r="AC1707" s="49"/>
      <c r="AD1707" s="49"/>
      <c r="AE1707" s="95"/>
      <c r="AM1707" s="103"/>
      <c r="AT1707" s="10"/>
    </row>
    <row r="1708" spans="9:46" s="16" customFormat="1">
      <c r="I1708" s="47"/>
      <c r="P1708" s="48"/>
      <c r="Q1708" s="48"/>
      <c r="R1708" s="48"/>
      <c r="S1708" s="49"/>
      <c r="T1708" s="47"/>
      <c r="U1708" s="50"/>
      <c r="V1708" s="47"/>
      <c r="W1708" s="50"/>
      <c r="X1708" s="49"/>
      <c r="Y1708" s="49"/>
      <c r="Z1708" s="49"/>
      <c r="AA1708" s="49"/>
      <c r="AB1708" s="49"/>
      <c r="AC1708" s="49"/>
      <c r="AD1708" s="49"/>
      <c r="AE1708" s="95"/>
      <c r="AM1708" s="103"/>
      <c r="AT1708" s="10"/>
    </row>
    <row r="1709" spans="9:46" s="16" customFormat="1">
      <c r="I1709" s="47"/>
      <c r="P1709" s="48"/>
      <c r="Q1709" s="48"/>
      <c r="R1709" s="48"/>
      <c r="S1709" s="49"/>
      <c r="T1709" s="47"/>
      <c r="U1709" s="50"/>
      <c r="V1709" s="47"/>
      <c r="W1709" s="50"/>
      <c r="X1709" s="49"/>
      <c r="Y1709" s="49"/>
      <c r="Z1709" s="49"/>
      <c r="AA1709" s="49"/>
      <c r="AB1709" s="49"/>
      <c r="AC1709" s="49"/>
      <c r="AD1709" s="49"/>
      <c r="AE1709" s="95"/>
      <c r="AM1709" s="103"/>
      <c r="AT1709" s="10"/>
    </row>
    <row r="1710" spans="9:46" s="16" customFormat="1">
      <c r="I1710" s="47"/>
      <c r="P1710" s="48"/>
      <c r="Q1710" s="48"/>
      <c r="R1710" s="48"/>
      <c r="S1710" s="49"/>
      <c r="T1710" s="47"/>
      <c r="U1710" s="50"/>
      <c r="V1710" s="47"/>
      <c r="W1710" s="50"/>
      <c r="X1710" s="49"/>
      <c r="Y1710" s="49"/>
      <c r="Z1710" s="49"/>
      <c r="AA1710" s="49"/>
      <c r="AB1710" s="49"/>
      <c r="AC1710" s="49"/>
      <c r="AD1710" s="49"/>
      <c r="AE1710" s="95"/>
      <c r="AM1710" s="103"/>
      <c r="AT1710" s="10"/>
    </row>
    <row r="1711" spans="9:46" s="16" customFormat="1">
      <c r="I1711" s="47"/>
      <c r="P1711" s="48"/>
      <c r="Q1711" s="48"/>
      <c r="R1711" s="48"/>
      <c r="S1711" s="49"/>
      <c r="T1711" s="47"/>
      <c r="U1711" s="50"/>
      <c r="V1711" s="47"/>
      <c r="W1711" s="50"/>
      <c r="X1711" s="49"/>
      <c r="Y1711" s="49"/>
      <c r="Z1711" s="49"/>
      <c r="AA1711" s="49"/>
      <c r="AB1711" s="49"/>
      <c r="AC1711" s="49"/>
      <c r="AD1711" s="49"/>
      <c r="AE1711" s="95"/>
      <c r="AM1711" s="103"/>
      <c r="AT1711" s="10"/>
    </row>
    <row r="1712" spans="9:46" s="16" customFormat="1">
      <c r="I1712" s="47"/>
      <c r="P1712" s="48"/>
      <c r="Q1712" s="48"/>
      <c r="R1712" s="48"/>
      <c r="S1712" s="49"/>
      <c r="T1712" s="47"/>
      <c r="U1712" s="50"/>
      <c r="V1712" s="47"/>
      <c r="W1712" s="50"/>
      <c r="X1712" s="49"/>
      <c r="Y1712" s="49"/>
      <c r="Z1712" s="49"/>
      <c r="AA1712" s="49"/>
      <c r="AB1712" s="49"/>
      <c r="AC1712" s="49"/>
      <c r="AD1712" s="49"/>
      <c r="AE1712" s="95"/>
      <c r="AM1712" s="103"/>
      <c r="AT1712" s="10"/>
    </row>
    <row r="1713" spans="9:46" s="16" customFormat="1">
      <c r="I1713" s="47"/>
      <c r="P1713" s="48"/>
      <c r="Q1713" s="48"/>
      <c r="R1713" s="48"/>
      <c r="S1713" s="49"/>
      <c r="T1713" s="47"/>
      <c r="U1713" s="50"/>
      <c r="V1713" s="47"/>
      <c r="W1713" s="50"/>
      <c r="X1713" s="49"/>
      <c r="Y1713" s="49"/>
      <c r="Z1713" s="49"/>
      <c r="AA1713" s="49"/>
      <c r="AB1713" s="49"/>
      <c r="AC1713" s="49"/>
      <c r="AD1713" s="49"/>
      <c r="AE1713" s="95"/>
      <c r="AM1713" s="103"/>
      <c r="AT1713" s="10"/>
    </row>
    <row r="1714" spans="9:46" s="16" customFormat="1">
      <c r="I1714" s="47"/>
      <c r="P1714" s="48"/>
      <c r="Q1714" s="48"/>
      <c r="R1714" s="48"/>
      <c r="S1714" s="49"/>
      <c r="T1714" s="47"/>
      <c r="U1714" s="50"/>
      <c r="V1714" s="47"/>
      <c r="W1714" s="50"/>
      <c r="X1714" s="49"/>
      <c r="Y1714" s="49"/>
      <c r="Z1714" s="49"/>
      <c r="AA1714" s="49"/>
      <c r="AB1714" s="49"/>
      <c r="AC1714" s="49"/>
      <c r="AD1714" s="49"/>
      <c r="AE1714" s="95"/>
      <c r="AM1714" s="103"/>
      <c r="AT1714" s="10"/>
    </row>
    <row r="1715" spans="9:46" s="16" customFormat="1">
      <c r="I1715" s="47"/>
      <c r="P1715" s="48"/>
      <c r="Q1715" s="48"/>
      <c r="R1715" s="48"/>
      <c r="S1715" s="49"/>
      <c r="T1715" s="47"/>
      <c r="U1715" s="50"/>
      <c r="V1715" s="47"/>
      <c r="W1715" s="50"/>
      <c r="X1715" s="49"/>
      <c r="Y1715" s="49"/>
      <c r="Z1715" s="49"/>
      <c r="AA1715" s="49"/>
      <c r="AB1715" s="49"/>
      <c r="AC1715" s="49"/>
      <c r="AD1715" s="49"/>
      <c r="AE1715" s="95"/>
      <c r="AM1715" s="103"/>
      <c r="AT1715" s="10"/>
    </row>
    <row r="1716" spans="9:46" s="16" customFormat="1">
      <c r="I1716" s="47"/>
      <c r="P1716" s="48"/>
      <c r="Q1716" s="48"/>
      <c r="R1716" s="48"/>
      <c r="S1716" s="49"/>
      <c r="T1716" s="47"/>
      <c r="U1716" s="50"/>
      <c r="V1716" s="47"/>
      <c r="W1716" s="50"/>
      <c r="X1716" s="49"/>
      <c r="Y1716" s="49"/>
      <c r="Z1716" s="49"/>
      <c r="AA1716" s="49"/>
      <c r="AB1716" s="49"/>
      <c r="AC1716" s="49"/>
      <c r="AD1716" s="49"/>
      <c r="AE1716" s="95"/>
      <c r="AM1716" s="103"/>
      <c r="AT1716" s="10"/>
    </row>
    <row r="1717" spans="9:46" s="16" customFormat="1">
      <c r="I1717" s="47"/>
      <c r="P1717" s="48"/>
      <c r="Q1717" s="48"/>
      <c r="R1717" s="48"/>
      <c r="S1717" s="49"/>
      <c r="T1717" s="47"/>
      <c r="U1717" s="50"/>
      <c r="V1717" s="47"/>
      <c r="W1717" s="50"/>
      <c r="X1717" s="49"/>
      <c r="Y1717" s="49"/>
      <c r="Z1717" s="49"/>
      <c r="AA1717" s="49"/>
      <c r="AB1717" s="49"/>
      <c r="AC1717" s="49"/>
      <c r="AD1717" s="49"/>
      <c r="AE1717" s="95"/>
      <c r="AM1717" s="103"/>
      <c r="AT1717" s="10"/>
    </row>
    <row r="1718" spans="9:46" s="16" customFormat="1">
      <c r="I1718" s="47"/>
      <c r="P1718" s="48"/>
      <c r="Q1718" s="48"/>
      <c r="R1718" s="48"/>
      <c r="S1718" s="49"/>
      <c r="T1718" s="47"/>
      <c r="U1718" s="50"/>
      <c r="V1718" s="47"/>
      <c r="W1718" s="50"/>
      <c r="X1718" s="49"/>
      <c r="Y1718" s="49"/>
      <c r="Z1718" s="49"/>
      <c r="AA1718" s="49"/>
      <c r="AB1718" s="49"/>
      <c r="AC1718" s="49"/>
      <c r="AD1718" s="49"/>
      <c r="AE1718" s="95"/>
      <c r="AM1718" s="103"/>
      <c r="AT1718" s="10"/>
    </row>
    <row r="1719" spans="9:46" s="16" customFormat="1">
      <c r="I1719" s="47"/>
      <c r="P1719" s="48"/>
      <c r="Q1719" s="48"/>
      <c r="R1719" s="48"/>
      <c r="S1719" s="49"/>
      <c r="T1719" s="47"/>
      <c r="U1719" s="50"/>
      <c r="V1719" s="47"/>
      <c r="W1719" s="50"/>
      <c r="X1719" s="49"/>
      <c r="Y1719" s="49"/>
      <c r="Z1719" s="49"/>
      <c r="AA1719" s="49"/>
      <c r="AB1719" s="49"/>
      <c r="AC1719" s="49"/>
      <c r="AD1719" s="49"/>
      <c r="AE1719" s="95"/>
      <c r="AM1719" s="103"/>
      <c r="AT1719" s="10"/>
    </row>
    <row r="1720" spans="9:46" s="16" customFormat="1">
      <c r="I1720" s="47"/>
      <c r="P1720" s="48"/>
      <c r="Q1720" s="48"/>
      <c r="R1720" s="48"/>
      <c r="S1720" s="49"/>
      <c r="T1720" s="47"/>
      <c r="U1720" s="50"/>
      <c r="V1720" s="47"/>
      <c r="W1720" s="50"/>
      <c r="X1720" s="49"/>
      <c r="Y1720" s="49"/>
      <c r="Z1720" s="49"/>
      <c r="AA1720" s="49"/>
      <c r="AB1720" s="49"/>
      <c r="AC1720" s="49"/>
      <c r="AD1720" s="49"/>
      <c r="AE1720" s="95"/>
      <c r="AM1720" s="103"/>
      <c r="AT1720" s="10"/>
    </row>
    <row r="1721" spans="9:46" s="16" customFormat="1">
      <c r="I1721" s="47"/>
      <c r="P1721" s="48"/>
      <c r="Q1721" s="48"/>
      <c r="R1721" s="48"/>
      <c r="S1721" s="49"/>
      <c r="T1721" s="47"/>
      <c r="U1721" s="50"/>
      <c r="V1721" s="47"/>
      <c r="W1721" s="50"/>
      <c r="X1721" s="49"/>
      <c r="Y1721" s="49"/>
      <c r="Z1721" s="49"/>
      <c r="AA1721" s="49"/>
      <c r="AB1721" s="49"/>
      <c r="AC1721" s="49"/>
      <c r="AD1721" s="49"/>
      <c r="AE1721" s="95"/>
      <c r="AM1721" s="103"/>
      <c r="AT1721" s="10"/>
    </row>
    <row r="1722" spans="9:46" s="16" customFormat="1">
      <c r="I1722" s="47"/>
      <c r="P1722" s="48"/>
      <c r="Q1722" s="48"/>
      <c r="R1722" s="48"/>
      <c r="S1722" s="49"/>
      <c r="T1722" s="47"/>
      <c r="U1722" s="50"/>
      <c r="V1722" s="47"/>
      <c r="W1722" s="50"/>
      <c r="X1722" s="49"/>
      <c r="Y1722" s="49"/>
      <c r="Z1722" s="49"/>
      <c r="AA1722" s="49"/>
      <c r="AB1722" s="49"/>
      <c r="AC1722" s="49"/>
      <c r="AD1722" s="49"/>
      <c r="AE1722" s="95"/>
      <c r="AM1722" s="103"/>
      <c r="AT1722" s="10"/>
    </row>
    <row r="1723" spans="9:46" s="16" customFormat="1">
      <c r="I1723" s="47"/>
      <c r="P1723" s="48"/>
      <c r="Q1723" s="48"/>
      <c r="R1723" s="48"/>
      <c r="S1723" s="49"/>
      <c r="T1723" s="47"/>
      <c r="U1723" s="50"/>
      <c r="V1723" s="47"/>
      <c r="W1723" s="50"/>
      <c r="X1723" s="49"/>
      <c r="Y1723" s="49"/>
      <c r="Z1723" s="49"/>
      <c r="AA1723" s="49"/>
      <c r="AB1723" s="49"/>
      <c r="AC1723" s="49"/>
      <c r="AD1723" s="49"/>
      <c r="AE1723" s="95"/>
      <c r="AM1723" s="103"/>
      <c r="AT1723" s="10"/>
    </row>
    <row r="1724" spans="9:46" s="16" customFormat="1">
      <c r="I1724" s="47"/>
      <c r="P1724" s="48"/>
      <c r="Q1724" s="48"/>
      <c r="R1724" s="48"/>
      <c r="S1724" s="49"/>
      <c r="T1724" s="47"/>
      <c r="U1724" s="50"/>
      <c r="V1724" s="47"/>
      <c r="W1724" s="50"/>
      <c r="X1724" s="49"/>
      <c r="Y1724" s="49"/>
      <c r="Z1724" s="49"/>
      <c r="AA1724" s="49"/>
      <c r="AB1724" s="49"/>
      <c r="AC1724" s="49"/>
      <c r="AD1724" s="49"/>
      <c r="AE1724" s="95"/>
      <c r="AM1724" s="103"/>
      <c r="AT1724" s="10"/>
    </row>
    <row r="1725" spans="9:46" s="16" customFormat="1">
      <c r="I1725" s="47"/>
      <c r="P1725" s="48"/>
      <c r="Q1725" s="48"/>
      <c r="R1725" s="48"/>
      <c r="S1725" s="49"/>
      <c r="T1725" s="47"/>
      <c r="U1725" s="50"/>
      <c r="V1725" s="47"/>
      <c r="W1725" s="50"/>
      <c r="X1725" s="49"/>
      <c r="Y1725" s="49"/>
      <c r="Z1725" s="49"/>
      <c r="AA1725" s="49"/>
      <c r="AB1725" s="49"/>
      <c r="AC1725" s="49"/>
      <c r="AD1725" s="49"/>
      <c r="AE1725" s="95"/>
      <c r="AM1725" s="103"/>
      <c r="AT1725" s="10"/>
    </row>
    <row r="1726" spans="9:46" s="16" customFormat="1">
      <c r="I1726" s="47"/>
      <c r="P1726" s="48"/>
      <c r="Q1726" s="48"/>
      <c r="R1726" s="48"/>
      <c r="S1726" s="49"/>
      <c r="T1726" s="47"/>
      <c r="U1726" s="50"/>
      <c r="V1726" s="47"/>
      <c r="W1726" s="50"/>
      <c r="X1726" s="49"/>
      <c r="Y1726" s="49"/>
      <c r="Z1726" s="49"/>
      <c r="AA1726" s="49"/>
      <c r="AB1726" s="49"/>
      <c r="AC1726" s="49"/>
      <c r="AD1726" s="49"/>
      <c r="AE1726" s="95"/>
      <c r="AM1726" s="103"/>
      <c r="AT1726" s="10"/>
    </row>
    <row r="1727" spans="9:46" s="16" customFormat="1">
      <c r="I1727" s="47"/>
      <c r="P1727" s="48"/>
      <c r="Q1727" s="48"/>
      <c r="R1727" s="48"/>
      <c r="S1727" s="49"/>
      <c r="T1727" s="47"/>
      <c r="U1727" s="50"/>
      <c r="V1727" s="47"/>
      <c r="W1727" s="50"/>
      <c r="X1727" s="49"/>
      <c r="Y1727" s="49"/>
      <c r="Z1727" s="49"/>
      <c r="AA1727" s="49"/>
      <c r="AB1727" s="49"/>
      <c r="AC1727" s="49"/>
      <c r="AD1727" s="49"/>
      <c r="AE1727" s="95"/>
      <c r="AM1727" s="103"/>
      <c r="AT1727" s="10"/>
    </row>
    <row r="1728" spans="9:46" s="16" customFormat="1">
      <c r="I1728" s="47"/>
      <c r="P1728" s="48"/>
      <c r="Q1728" s="48"/>
      <c r="R1728" s="48"/>
      <c r="S1728" s="49"/>
      <c r="T1728" s="47"/>
      <c r="U1728" s="50"/>
      <c r="V1728" s="47"/>
      <c r="W1728" s="50"/>
      <c r="X1728" s="49"/>
      <c r="Y1728" s="49"/>
      <c r="Z1728" s="49"/>
      <c r="AA1728" s="49"/>
      <c r="AB1728" s="49"/>
      <c r="AC1728" s="49"/>
      <c r="AD1728" s="49"/>
      <c r="AE1728" s="95"/>
      <c r="AM1728" s="103"/>
      <c r="AT1728" s="10"/>
    </row>
    <row r="1729" spans="9:46" s="16" customFormat="1">
      <c r="I1729" s="47"/>
      <c r="P1729" s="48"/>
      <c r="Q1729" s="48"/>
      <c r="R1729" s="48"/>
      <c r="S1729" s="49"/>
      <c r="T1729" s="47"/>
      <c r="U1729" s="50"/>
      <c r="V1729" s="47"/>
      <c r="W1729" s="50"/>
      <c r="X1729" s="49"/>
      <c r="Y1729" s="49"/>
      <c r="Z1729" s="49"/>
      <c r="AA1729" s="49"/>
      <c r="AB1729" s="49"/>
      <c r="AC1729" s="49"/>
      <c r="AD1729" s="49"/>
      <c r="AE1729" s="95"/>
      <c r="AM1729" s="103"/>
      <c r="AT1729" s="10"/>
    </row>
    <row r="1730" spans="9:46" s="16" customFormat="1">
      <c r="I1730" s="47"/>
      <c r="P1730" s="48"/>
      <c r="Q1730" s="48"/>
      <c r="R1730" s="48"/>
      <c r="S1730" s="49"/>
      <c r="T1730" s="47"/>
      <c r="U1730" s="50"/>
      <c r="V1730" s="47"/>
      <c r="W1730" s="50"/>
      <c r="X1730" s="49"/>
      <c r="Y1730" s="49"/>
      <c r="Z1730" s="49"/>
      <c r="AA1730" s="49"/>
      <c r="AB1730" s="49"/>
      <c r="AC1730" s="49"/>
      <c r="AD1730" s="49"/>
      <c r="AE1730" s="95"/>
      <c r="AM1730" s="103"/>
      <c r="AT1730" s="10"/>
    </row>
    <row r="1731" spans="9:46" s="16" customFormat="1">
      <c r="I1731" s="47"/>
      <c r="P1731" s="48"/>
      <c r="Q1731" s="48"/>
      <c r="R1731" s="48"/>
      <c r="S1731" s="49"/>
      <c r="T1731" s="47"/>
      <c r="U1731" s="50"/>
      <c r="V1731" s="47"/>
      <c r="W1731" s="50"/>
      <c r="X1731" s="49"/>
      <c r="Y1731" s="49"/>
      <c r="Z1731" s="49"/>
      <c r="AA1731" s="49"/>
      <c r="AB1731" s="49"/>
      <c r="AC1731" s="49"/>
      <c r="AD1731" s="49"/>
      <c r="AE1731" s="95"/>
      <c r="AM1731" s="103"/>
      <c r="AT1731" s="10"/>
    </row>
    <row r="1732" spans="9:46" s="16" customFormat="1">
      <c r="I1732" s="47"/>
      <c r="P1732" s="48"/>
      <c r="Q1732" s="48"/>
      <c r="R1732" s="48"/>
      <c r="S1732" s="49"/>
      <c r="T1732" s="47"/>
      <c r="U1732" s="50"/>
      <c r="V1732" s="47"/>
      <c r="W1732" s="50"/>
      <c r="X1732" s="49"/>
      <c r="Y1732" s="49"/>
      <c r="Z1732" s="49"/>
      <c r="AA1732" s="49"/>
      <c r="AB1732" s="49"/>
      <c r="AC1732" s="49"/>
      <c r="AD1732" s="49"/>
      <c r="AE1732" s="95"/>
      <c r="AM1732" s="103"/>
      <c r="AT1732" s="10"/>
    </row>
    <row r="1733" spans="9:46" s="16" customFormat="1">
      <c r="I1733" s="47"/>
      <c r="P1733" s="48"/>
      <c r="Q1733" s="48"/>
      <c r="R1733" s="48"/>
      <c r="S1733" s="49"/>
      <c r="T1733" s="47"/>
      <c r="U1733" s="50"/>
      <c r="V1733" s="47"/>
      <c r="W1733" s="50"/>
      <c r="X1733" s="49"/>
      <c r="Y1733" s="49"/>
      <c r="Z1733" s="49"/>
      <c r="AA1733" s="49"/>
      <c r="AB1733" s="49"/>
      <c r="AC1733" s="49"/>
      <c r="AD1733" s="49"/>
      <c r="AE1733" s="95"/>
      <c r="AM1733" s="103"/>
      <c r="AT1733" s="10"/>
    </row>
    <row r="1734" spans="9:46" s="16" customFormat="1">
      <c r="I1734" s="47"/>
      <c r="P1734" s="48"/>
      <c r="Q1734" s="48"/>
      <c r="R1734" s="48"/>
      <c r="S1734" s="49"/>
      <c r="T1734" s="47"/>
      <c r="U1734" s="50"/>
      <c r="V1734" s="47"/>
      <c r="W1734" s="50"/>
      <c r="X1734" s="49"/>
      <c r="Y1734" s="49"/>
      <c r="Z1734" s="49"/>
      <c r="AA1734" s="49"/>
      <c r="AB1734" s="49"/>
      <c r="AC1734" s="49"/>
      <c r="AD1734" s="49"/>
      <c r="AE1734" s="95"/>
      <c r="AM1734" s="103"/>
      <c r="AT1734" s="10"/>
    </row>
    <row r="1735" spans="9:46" s="16" customFormat="1">
      <c r="I1735" s="47"/>
      <c r="P1735" s="48"/>
      <c r="Q1735" s="48"/>
      <c r="R1735" s="48"/>
      <c r="S1735" s="49"/>
      <c r="T1735" s="47"/>
      <c r="U1735" s="50"/>
      <c r="V1735" s="47"/>
      <c r="W1735" s="50"/>
      <c r="X1735" s="49"/>
      <c r="Y1735" s="49"/>
      <c r="Z1735" s="49"/>
      <c r="AA1735" s="49"/>
      <c r="AB1735" s="49"/>
      <c r="AC1735" s="49"/>
      <c r="AD1735" s="49"/>
      <c r="AE1735" s="95"/>
      <c r="AM1735" s="103"/>
      <c r="AT1735" s="10"/>
    </row>
    <row r="1736" spans="9:46" s="16" customFormat="1">
      <c r="I1736" s="47"/>
      <c r="P1736" s="48"/>
      <c r="Q1736" s="48"/>
      <c r="R1736" s="48"/>
      <c r="S1736" s="49"/>
      <c r="T1736" s="47"/>
      <c r="U1736" s="50"/>
      <c r="V1736" s="47"/>
      <c r="W1736" s="50"/>
      <c r="X1736" s="49"/>
      <c r="Y1736" s="49"/>
      <c r="Z1736" s="49"/>
      <c r="AA1736" s="49"/>
      <c r="AB1736" s="49"/>
      <c r="AC1736" s="49"/>
      <c r="AD1736" s="49"/>
      <c r="AE1736" s="95"/>
      <c r="AM1736" s="103"/>
      <c r="AT1736" s="10"/>
    </row>
    <row r="1737" spans="9:46" s="16" customFormat="1">
      <c r="I1737" s="47"/>
      <c r="P1737" s="48"/>
      <c r="Q1737" s="48"/>
      <c r="R1737" s="48"/>
      <c r="S1737" s="49"/>
      <c r="T1737" s="47"/>
      <c r="U1737" s="50"/>
      <c r="V1737" s="47"/>
      <c r="W1737" s="50"/>
      <c r="X1737" s="49"/>
      <c r="Y1737" s="49"/>
      <c r="Z1737" s="49"/>
      <c r="AA1737" s="49"/>
      <c r="AB1737" s="49"/>
      <c r="AC1737" s="49"/>
      <c r="AD1737" s="49"/>
      <c r="AE1737" s="95"/>
      <c r="AM1737" s="103"/>
      <c r="AT1737" s="10"/>
    </row>
    <row r="1738" spans="9:46" s="16" customFormat="1">
      <c r="I1738" s="47"/>
      <c r="P1738" s="48"/>
      <c r="Q1738" s="48"/>
      <c r="R1738" s="48"/>
      <c r="S1738" s="49"/>
      <c r="T1738" s="47"/>
      <c r="U1738" s="50"/>
      <c r="V1738" s="47"/>
      <c r="W1738" s="50"/>
      <c r="X1738" s="49"/>
      <c r="Y1738" s="49"/>
      <c r="Z1738" s="49"/>
      <c r="AA1738" s="49"/>
      <c r="AB1738" s="49"/>
      <c r="AC1738" s="49"/>
      <c r="AD1738" s="49"/>
      <c r="AE1738" s="95"/>
      <c r="AM1738" s="103"/>
      <c r="AT1738" s="10"/>
    </row>
    <row r="1739" spans="9:46" s="16" customFormat="1">
      <c r="I1739" s="47"/>
      <c r="P1739" s="48"/>
      <c r="Q1739" s="48"/>
      <c r="R1739" s="48"/>
      <c r="S1739" s="49"/>
      <c r="T1739" s="47"/>
      <c r="U1739" s="50"/>
      <c r="V1739" s="47"/>
      <c r="W1739" s="50"/>
      <c r="X1739" s="49"/>
      <c r="Y1739" s="49"/>
      <c r="Z1739" s="49"/>
      <c r="AA1739" s="49"/>
      <c r="AB1739" s="49"/>
      <c r="AC1739" s="49"/>
      <c r="AD1739" s="49"/>
      <c r="AE1739" s="95"/>
      <c r="AM1739" s="103"/>
      <c r="AT1739" s="10"/>
    </row>
    <row r="1740" spans="9:46" s="16" customFormat="1">
      <c r="I1740" s="47"/>
      <c r="P1740" s="48"/>
      <c r="Q1740" s="48"/>
      <c r="R1740" s="48"/>
      <c r="S1740" s="49"/>
      <c r="T1740" s="47"/>
      <c r="U1740" s="50"/>
      <c r="V1740" s="47"/>
      <c r="W1740" s="50"/>
      <c r="X1740" s="49"/>
      <c r="Y1740" s="49"/>
      <c r="Z1740" s="49"/>
      <c r="AA1740" s="49"/>
      <c r="AB1740" s="49"/>
      <c r="AC1740" s="49"/>
      <c r="AD1740" s="49"/>
      <c r="AE1740" s="95"/>
      <c r="AM1740" s="103"/>
      <c r="AT1740" s="10"/>
    </row>
    <row r="1741" spans="9:46" s="16" customFormat="1">
      <c r="I1741" s="47"/>
      <c r="P1741" s="48"/>
      <c r="Q1741" s="48"/>
      <c r="R1741" s="48"/>
      <c r="S1741" s="49"/>
      <c r="T1741" s="47"/>
      <c r="U1741" s="50"/>
      <c r="V1741" s="47"/>
      <c r="W1741" s="50"/>
      <c r="X1741" s="49"/>
      <c r="Y1741" s="49"/>
      <c r="Z1741" s="49"/>
      <c r="AA1741" s="49"/>
      <c r="AB1741" s="49"/>
      <c r="AC1741" s="49"/>
      <c r="AD1741" s="49"/>
      <c r="AE1741" s="95"/>
      <c r="AM1741" s="103"/>
      <c r="AT1741" s="10"/>
    </row>
    <row r="1742" spans="9:46" s="16" customFormat="1">
      <c r="I1742" s="47"/>
      <c r="P1742" s="48"/>
      <c r="Q1742" s="48"/>
      <c r="R1742" s="48"/>
      <c r="S1742" s="49"/>
      <c r="T1742" s="47"/>
      <c r="U1742" s="50"/>
      <c r="V1742" s="47"/>
      <c r="W1742" s="50"/>
      <c r="X1742" s="49"/>
      <c r="Y1742" s="49"/>
      <c r="Z1742" s="49"/>
      <c r="AA1742" s="49"/>
      <c r="AB1742" s="49"/>
      <c r="AC1742" s="49"/>
      <c r="AD1742" s="49"/>
      <c r="AE1742" s="95"/>
      <c r="AM1742" s="103"/>
      <c r="AT1742" s="10"/>
    </row>
    <row r="1743" spans="9:46" s="16" customFormat="1">
      <c r="I1743" s="47"/>
      <c r="P1743" s="48"/>
      <c r="Q1743" s="48"/>
      <c r="R1743" s="48"/>
      <c r="S1743" s="49"/>
      <c r="T1743" s="47"/>
      <c r="U1743" s="50"/>
      <c r="V1743" s="47"/>
      <c r="W1743" s="50"/>
      <c r="X1743" s="49"/>
      <c r="Y1743" s="49"/>
      <c r="Z1743" s="49"/>
      <c r="AA1743" s="49"/>
      <c r="AB1743" s="49"/>
      <c r="AC1743" s="49"/>
      <c r="AD1743" s="49"/>
      <c r="AE1743" s="95"/>
      <c r="AM1743" s="103"/>
      <c r="AT1743" s="10"/>
    </row>
    <row r="1744" spans="9:46" s="16" customFormat="1">
      <c r="I1744" s="47"/>
      <c r="P1744" s="48"/>
      <c r="Q1744" s="48"/>
      <c r="R1744" s="48"/>
      <c r="S1744" s="49"/>
      <c r="T1744" s="47"/>
      <c r="U1744" s="50"/>
      <c r="V1744" s="47"/>
      <c r="W1744" s="50"/>
      <c r="X1744" s="49"/>
      <c r="Y1744" s="49"/>
      <c r="Z1744" s="49"/>
      <c r="AA1744" s="49"/>
      <c r="AB1744" s="49"/>
      <c r="AC1744" s="49"/>
      <c r="AD1744" s="49"/>
      <c r="AE1744" s="95"/>
      <c r="AM1744" s="103"/>
      <c r="AT1744" s="10"/>
    </row>
    <row r="1745" spans="9:46" s="16" customFormat="1">
      <c r="I1745" s="47"/>
      <c r="P1745" s="48"/>
      <c r="Q1745" s="48"/>
      <c r="R1745" s="48"/>
      <c r="S1745" s="49"/>
      <c r="T1745" s="47"/>
      <c r="U1745" s="50"/>
      <c r="V1745" s="47"/>
      <c r="W1745" s="50"/>
      <c r="X1745" s="49"/>
      <c r="Y1745" s="49"/>
      <c r="Z1745" s="49"/>
      <c r="AA1745" s="49"/>
      <c r="AB1745" s="49"/>
      <c r="AC1745" s="49"/>
      <c r="AD1745" s="49"/>
      <c r="AE1745" s="95"/>
      <c r="AM1745" s="103"/>
      <c r="AT1745" s="10"/>
    </row>
    <row r="1746" spans="9:46" s="16" customFormat="1">
      <c r="I1746" s="47"/>
      <c r="P1746" s="48"/>
      <c r="Q1746" s="48"/>
      <c r="R1746" s="48"/>
      <c r="S1746" s="49"/>
      <c r="T1746" s="47"/>
      <c r="U1746" s="50"/>
      <c r="V1746" s="47"/>
      <c r="W1746" s="50"/>
      <c r="X1746" s="49"/>
      <c r="Y1746" s="49"/>
      <c r="Z1746" s="49"/>
      <c r="AA1746" s="49"/>
      <c r="AB1746" s="49"/>
      <c r="AC1746" s="49"/>
      <c r="AD1746" s="49"/>
      <c r="AE1746" s="95"/>
      <c r="AM1746" s="103"/>
      <c r="AT1746" s="10"/>
    </row>
    <row r="1747" spans="9:46" s="16" customFormat="1">
      <c r="I1747" s="47"/>
      <c r="P1747" s="48"/>
      <c r="Q1747" s="48"/>
      <c r="R1747" s="48"/>
      <c r="S1747" s="49"/>
      <c r="T1747" s="47"/>
      <c r="U1747" s="50"/>
      <c r="V1747" s="47"/>
      <c r="W1747" s="50"/>
      <c r="X1747" s="49"/>
      <c r="Y1747" s="49"/>
      <c r="Z1747" s="49"/>
      <c r="AA1747" s="49"/>
      <c r="AB1747" s="49"/>
      <c r="AC1747" s="49"/>
      <c r="AD1747" s="49"/>
      <c r="AE1747" s="95"/>
      <c r="AM1747" s="103"/>
      <c r="AT1747" s="10"/>
    </row>
    <row r="1748" spans="9:46" s="16" customFormat="1">
      <c r="I1748" s="47"/>
      <c r="P1748" s="48"/>
      <c r="Q1748" s="48"/>
      <c r="R1748" s="48"/>
      <c r="S1748" s="49"/>
      <c r="T1748" s="47"/>
      <c r="U1748" s="50"/>
      <c r="V1748" s="47"/>
      <c r="W1748" s="50"/>
      <c r="X1748" s="49"/>
      <c r="Y1748" s="49"/>
      <c r="Z1748" s="49"/>
      <c r="AA1748" s="49"/>
      <c r="AB1748" s="49"/>
      <c r="AC1748" s="49"/>
      <c r="AD1748" s="49"/>
      <c r="AE1748" s="95"/>
      <c r="AM1748" s="103"/>
      <c r="AT1748" s="10"/>
    </row>
    <row r="1749" spans="9:46" s="16" customFormat="1">
      <c r="I1749" s="47"/>
      <c r="P1749" s="48"/>
      <c r="Q1749" s="48"/>
      <c r="R1749" s="48"/>
      <c r="S1749" s="49"/>
      <c r="T1749" s="47"/>
      <c r="U1749" s="50"/>
      <c r="V1749" s="47"/>
      <c r="W1749" s="50"/>
      <c r="X1749" s="49"/>
      <c r="Y1749" s="49"/>
      <c r="Z1749" s="49"/>
      <c r="AA1749" s="49"/>
      <c r="AB1749" s="49"/>
      <c r="AC1749" s="49"/>
      <c r="AD1749" s="49"/>
      <c r="AE1749" s="95"/>
      <c r="AM1749" s="103"/>
      <c r="AT1749" s="10"/>
    </row>
    <row r="1750" spans="9:46" s="16" customFormat="1">
      <c r="I1750" s="47"/>
      <c r="P1750" s="48"/>
      <c r="Q1750" s="48"/>
      <c r="R1750" s="48"/>
      <c r="S1750" s="49"/>
      <c r="T1750" s="47"/>
      <c r="U1750" s="50"/>
      <c r="V1750" s="47"/>
      <c r="W1750" s="50"/>
      <c r="X1750" s="49"/>
      <c r="Y1750" s="49"/>
      <c r="Z1750" s="49"/>
      <c r="AA1750" s="49"/>
      <c r="AB1750" s="49"/>
      <c r="AC1750" s="49"/>
      <c r="AD1750" s="49"/>
      <c r="AE1750" s="95"/>
      <c r="AM1750" s="103"/>
      <c r="AT1750" s="10"/>
    </row>
    <row r="1751" spans="9:46" s="16" customFormat="1">
      <c r="I1751" s="47"/>
      <c r="P1751" s="48"/>
      <c r="Q1751" s="48"/>
      <c r="R1751" s="48"/>
      <c r="S1751" s="49"/>
      <c r="T1751" s="47"/>
      <c r="U1751" s="50"/>
      <c r="V1751" s="47"/>
      <c r="W1751" s="50"/>
      <c r="X1751" s="49"/>
      <c r="Y1751" s="49"/>
      <c r="Z1751" s="49"/>
      <c r="AA1751" s="49"/>
      <c r="AB1751" s="49"/>
      <c r="AC1751" s="49"/>
      <c r="AD1751" s="49"/>
      <c r="AE1751" s="95"/>
      <c r="AM1751" s="103"/>
      <c r="AT1751" s="10"/>
    </row>
    <row r="1752" spans="9:46" s="16" customFormat="1">
      <c r="I1752" s="47"/>
      <c r="P1752" s="48"/>
      <c r="Q1752" s="48"/>
      <c r="R1752" s="48"/>
      <c r="S1752" s="49"/>
      <c r="T1752" s="47"/>
      <c r="U1752" s="50"/>
      <c r="V1752" s="47"/>
      <c r="W1752" s="50"/>
      <c r="X1752" s="49"/>
      <c r="Y1752" s="49"/>
      <c r="Z1752" s="49"/>
      <c r="AA1752" s="49"/>
      <c r="AB1752" s="49"/>
      <c r="AC1752" s="49"/>
      <c r="AD1752" s="49"/>
      <c r="AE1752" s="95"/>
      <c r="AM1752" s="103"/>
      <c r="AT1752" s="10"/>
    </row>
    <row r="1753" spans="9:46" s="16" customFormat="1">
      <c r="I1753" s="47"/>
      <c r="P1753" s="48"/>
      <c r="Q1753" s="48"/>
      <c r="R1753" s="48"/>
      <c r="S1753" s="49"/>
      <c r="T1753" s="47"/>
      <c r="U1753" s="50"/>
      <c r="V1753" s="47"/>
      <c r="W1753" s="50"/>
      <c r="X1753" s="49"/>
      <c r="Y1753" s="49"/>
      <c r="Z1753" s="49"/>
      <c r="AA1753" s="49"/>
      <c r="AB1753" s="49"/>
      <c r="AC1753" s="49"/>
      <c r="AD1753" s="49"/>
      <c r="AE1753" s="95"/>
      <c r="AM1753" s="103"/>
      <c r="AT1753" s="10"/>
    </row>
    <row r="1754" spans="9:46" s="16" customFormat="1">
      <c r="I1754" s="47"/>
      <c r="P1754" s="48"/>
      <c r="Q1754" s="48"/>
      <c r="R1754" s="48"/>
      <c r="S1754" s="49"/>
      <c r="T1754" s="47"/>
      <c r="U1754" s="50"/>
      <c r="V1754" s="47"/>
      <c r="W1754" s="50"/>
      <c r="X1754" s="49"/>
      <c r="Y1754" s="49"/>
      <c r="Z1754" s="49"/>
      <c r="AA1754" s="49"/>
      <c r="AB1754" s="49"/>
      <c r="AC1754" s="49"/>
      <c r="AD1754" s="49"/>
      <c r="AE1754" s="95"/>
      <c r="AM1754" s="103"/>
      <c r="AT1754" s="10"/>
    </row>
    <row r="1755" spans="9:46" s="16" customFormat="1">
      <c r="I1755" s="47"/>
      <c r="P1755" s="48"/>
      <c r="Q1755" s="48"/>
      <c r="R1755" s="48"/>
      <c r="S1755" s="49"/>
      <c r="T1755" s="47"/>
      <c r="U1755" s="50"/>
      <c r="V1755" s="47"/>
      <c r="W1755" s="50"/>
      <c r="X1755" s="49"/>
      <c r="Y1755" s="49"/>
      <c r="Z1755" s="49"/>
      <c r="AA1755" s="49"/>
      <c r="AB1755" s="49"/>
      <c r="AC1755" s="49"/>
      <c r="AD1755" s="49"/>
      <c r="AE1755" s="95"/>
      <c r="AM1755" s="103"/>
      <c r="AT1755" s="10"/>
    </row>
    <row r="1756" spans="9:46" s="16" customFormat="1">
      <c r="I1756" s="47"/>
      <c r="P1756" s="48"/>
      <c r="Q1756" s="48"/>
      <c r="R1756" s="48"/>
      <c r="S1756" s="49"/>
      <c r="T1756" s="47"/>
      <c r="U1756" s="50"/>
      <c r="V1756" s="47"/>
      <c r="W1756" s="50"/>
      <c r="X1756" s="49"/>
      <c r="Y1756" s="49"/>
      <c r="Z1756" s="49"/>
      <c r="AA1756" s="49"/>
      <c r="AB1756" s="49"/>
      <c r="AC1756" s="49"/>
      <c r="AD1756" s="49"/>
      <c r="AE1756" s="95"/>
      <c r="AM1756" s="103"/>
      <c r="AT1756" s="10"/>
    </row>
    <row r="1757" spans="9:46" s="16" customFormat="1">
      <c r="I1757" s="47"/>
      <c r="P1757" s="48"/>
      <c r="Q1757" s="48"/>
      <c r="R1757" s="48"/>
      <c r="S1757" s="49"/>
      <c r="T1757" s="47"/>
      <c r="U1757" s="50"/>
      <c r="V1757" s="47"/>
      <c r="W1757" s="50"/>
      <c r="X1757" s="49"/>
      <c r="Y1757" s="49"/>
      <c r="Z1757" s="49"/>
      <c r="AA1757" s="49"/>
      <c r="AB1757" s="49"/>
      <c r="AC1757" s="49"/>
      <c r="AD1757" s="49"/>
      <c r="AE1757" s="95"/>
      <c r="AM1757" s="103"/>
      <c r="AT1757" s="10"/>
    </row>
    <row r="1758" spans="9:46" s="16" customFormat="1">
      <c r="I1758" s="47"/>
      <c r="P1758" s="48"/>
      <c r="Q1758" s="48"/>
      <c r="R1758" s="48"/>
      <c r="S1758" s="49"/>
      <c r="T1758" s="47"/>
      <c r="U1758" s="50"/>
      <c r="V1758" s="47"/>
      <c r="W1758" s="50"/>
      <c r="X1758" s="49"/>
      <c r="Y1758" s="49"/>
      <c r="Z1758" s="49"/>
      <c r="AA1758" s="49"/>
      <c r="AB1758" s="49"/>
      <c r="AC1758" s="49"/>
      <c r="AD1758" s="49"/>
      <c r="AE1758" s="95"/>
      <c r="AM1758" s="103"/>
      <c r="AT1758" s="10"/>
    </row>
    <row r="1759" spans="9:46" s="16" customFormat="1">
      <c r="I1759" s="47"/>
      <c r="P1759" s="48"/>
      <c r="Q1759" s="48"/>
      <c r="R1759" s="48"/>
      <c r="S1759" s="49"/>
      <c r="T1759" s="47"/>
      <c r="U1759" s="50"/>
      <c r="V1759" s="47"/>
      <c r="W1759" s="50"/>
      <c r="X1759" s="49"/>
      <c r="Y1759" s="49"/>
      <c r="Z1759" s="49"/>
      <c r="AA1759" s="49"/>
      <c r="AB1759" s="49"/>
      <c r="AC1759" s="49"/>
      <c r="AD1759" s="49"/>
      <c r="AE1759" s="95"/>
      <c r="AM1759" s="103"/>
      <c r="AT1759" s="10"/>
    </row>
    <row r="1760" spans="9:46" s="16" customFormat="1">
      <c r="I1760" s="47"/>
      <c r="P1760" s="48"/>
      <c r="Q1760" s="48"/>
      <c r="R1760" s="48"/>
      <c r="S1760" s="49"/>
      <c r="T1760" s="47"/>
      <c r="U1760" s="50"/>
      <c r="V1760" s="47"/>
      <c r="W1760" s="50"/>
      <c r="X1760" s="49"/>
      <c r="Y1760" s="49"/>
      <c r="Z1760" s="49"/>
      <c r="AA1760" s="49"/>
      <c r="AB1760" s="49"/>
      <c r="AC1760" s="49"/>
      <c r="AD1760" s="49"/>
      <c r="AE1760" s="95"/>
      <c r="AM1760" s="103"/>
      <c r="AT1760" s="10"/>
    </row>
    <row r="1761" spans="9:46" s="16" customFormat="1">
      <c r="I1761" s="47"/>
      <c r="P1761" s="48"/>
      <c r="Q1761" s="48"/>
      <c r="R1761" s="48"/>
      <c r="S1761" s="49"/>
      <c r="T1761" s="47"/>
      <c r="U1761" s="50"/>
      <c r="V1761" s="47"/>
      <c r="W1761" s="50"/>
      <c r="X1761" s="49"/>
      <c r="Y1761" s="49"/>
      <c r="Z1761" s="49"/>
      <c r="AA1761" s="49"/>
      <c r="AB1761" s="49"/>
      <c r="AC1761" s="49"/>
      <c r="AD1761" s="49"/>
      <c r="AE1761" s="95"/>
      <c r="AM1761" s="103"/>
      <c r="AT1761" s="10"/>
    </row>
    <row r="1762" spans="9:46" s="16" customFormat="1">
      <c r="I1762" s="47"/>
      <c r="P1762" s="48"/>
      <c r="Q1762" s="48"/>
      <c r="R1762" s="48"/>
      <c r="S1762" s="49"/>
      <c r="T1762" s="47"/>
      <c r="U1762" s="50"/>
      <c r="V1762" s="47"/>
      <c r="W1762" s="50"/>
      <c r="X1762" s="49"/>
      <c r="Y1762" s="49"/>
      <c r="Z1762" s="49"/>
      <c r="AA1762" s="49"/>
      <c r="AB1762" s="49"/>
      <c r="AC1762" s="49"/>
      <c r="AD1762" s="49"/>
      <c r="AE1762" s="95"/>
      <c r="AM1762" s="103"/>
      <c r="AT1762" s="10"/>
    </row>
    <row r="1763" spans="9:46" s="16" customFormat="1">
      <c r="I1763" s="47"/>
      <c r="P1763" s="48"/>
      <c r="Q1763" s="48"/>
      <c r="R1763" s="48"/>
      <c r="S1763" s="49"/>
      <c r="T1763" s="47"/>
      <c r="U1763" s="50"/>
      <c r="V1763" s="47"/>
      <c r="W1763" s="50"/>
      <c r="X1763" s="49"/>
      <c r="Y1763" s="49"/>
      <c r="Z1763" s="49"/>
      <c r="AA1763" s="49"/>
      <c r="AB1763" s="49"/>
      <c r="AC1763" s="49"/>
      <c r="AD1763" s="49"/>
      <c r="AE1763" s="95"/>
      <c r="AM1763" s="103"/>
      <c r="AT1763" s="10"/>
    </row>
    <row r="1764" spans="9:46" s="16" customFormat="1">
      <c r="I1764" s="47"/>
      <c r="P1764" s="48"/>
      <c r="Q1764" s="48"/>
      <c r="R1764" s="48"/>
      <c r="S1764" s="49"/>
      <c r="T1764" s="47"/>
      <c r="U1764" s="50"/>
      <c r="V1764" s="47"/>
      <c r="W1764" s="50"/>
      <c r="X1764" s="49"/>
      <c r="Y1764" s="49"/>
      <c r="Z1764" s="49"/>
      <c r="AA1764" s="49"/>
      <c r="AB1764" s="49"/>
      <c r="AC1764" s="49"/>
      <c r="AD1764" s="49"/>
      <c r="AE1764" s="95"/>
      <c r="AM1764" s="103"/>
      <c r="AT1764" s="10"/>
    </row>
    <row r="1765" spans="9:46" s="16" customFormat="1">
      <c r="I1765" s="47"/>
      <c r="P1765" s="48"/>
      <c r="Q1765" s="48"/>
      <c r="R1765" s="48"/>
      <c r="S1765" s="49"/>
      <c r="T1765" s="47"/>
      <c r="U1765" s="50"/>
      <c r="V1765" s="47"/>
      <c r="W1765" s="50"/>
      <c r="X1765" s="49"/>
      <c r="Y1765" s="49"/>
      <c r="Z1765" s="49"/>
      <c r="AA1765" s="49"/>
      <c r="AB1765" s="49"/>
      <c r="AC1765" s="49"/>
      <c r="AD1765" s="49"/>
      <c r="AE1765" s="95"/>
      <c r="AM1765" s="103"/>
      <c r="AT1765" s="10"/>
    </row>
    <row r="1766" spans="9:46" s="16" customFormat="1">
      <c r="I1766" s="47"/>
      <c r="P1766" s="48"/>
      <c r="Q1766" s="48"/>
      <c r="R1766" s="48"/>
      <c r="S1766" s="49"/>
      <c r="T1766" s="47"/>
      <c r="U1766" s="50"/>
      <c r="V1766" s="47"/>
      <c r="W1766" s="50"/>
      <c r="X1766" s="49"/>
      <c r="Y1766" s="49"/>
      <c r="Z1766" s="49"/>
      <c r="AA1766" s="49"/>
      <c r="AB1766" s="49"/>
      <c r="AC1766" s="49"/>
      <c r="AD1766" s="49"/>
      <c r="AE1766" s="95"/>
      <c r="AM1766" s="103"/>
      <c r="AT1766" s="10"/>
    </row>
    <row r="1767" spans="9:46" s="16" customFormat="1">
      <c r="I1767" s="47"/>
      <c r="P1767" s="48"/>
      <c r="Q1767" s="48"/>
      <c r="R1767" s="48"/>
      <c r="S1767" s="49"/>
      <c r="T1767" s="47"/>
      <c r="U1767" s="50"/>
      <c r="V1767" s="47"/>
      <c r="W1767" s="50"/>
      <c r="X1767" s="49"/>
      <c r="Y1767" s="49"/>
      <c r="Z1767" s="49"/>
      <c r="AA1767" s="49"/>
      <c r="AB1767" s="49"/>
      <c r="AC1767" s="49"/>
      <c r="AD1767" s="49"/>
      <c r="AE1767" s="95"/>
      <c r="AM1767" s="103"/>
      <c r="AT1767" s="10"/>
    </row>
    <row r="1768" spans="9:46" s="16" customFormat="1">
      <c r="I1768" s="47"/>
      <c r="P1768" s="48"/>
      <c r="Q1768" s="48"/>
      <c r="R1768" s="48"/>
      <c r="S1768" s="49"/>
      <c r="T1768" s="47"/>
      <c r="U1768" s="50"/>
      <c r="V1768" s="47"/>
      <c r="W1768" s="50"/>
      <c r="X1768" s="49"/>
      <c r="Y1768" s="49"/>
      <c r="Z1768" s="49"/>
      <c r="AA1768" s="49"/>
      <c r="AB1768" s="49"/>
      <c r="AC1768" s="49"/>
      <c r="AD1768" s="49"/>
      <c r="AE1768" s="95"/>
      <c r="AM1768" s="103"/>
      <c r="AT1768" s="10"/>
    </row>
    <row r="1769" spans="9:46" s="16" customFormat="1">
      <c r="I1769" s="47"/>
      <c r="P1769" s="48"/>
      <c r="Q1769" s="48"/>
      <c r="R1769" s="48"/>
      <c r="S1769" s="49"/>
      <c r="T1769" s="47"/>
      <c r="U1769" s="50"/>
      <c r="V1769" s="47"/>
      <c r="W1769" s="50"/>
      <c r="X1769" s="49"/>
      <c r="Y1769" s="49"/>
      <c r="Z1769" s="49"/>
      <c r="AA1769" s="49"/>
      <c r="AB1769" s="49"/>
      <c r="AC1769" s="49"/>
      <c r="AD1769" s="49"/>
      <c r="AE1769" s="95"/>
      <c r="AM1769" s="103"/>
      <c r="AT1769" s="10"/>
    </row>
    <row r="1770" spans="9:46" s="16" customFormat="1">
      <c r="I1770" s="47"/>
      <c r="P1770" s="48"/>
      <c r="Q1770" s="48"/>
      <c r="R1770" s="48"/>
      <c r="S1770" s="49"/>
      <c r="T1770" s="47"/>
      <c r="U1770" s="50"/>
      <c r="V1770" s="47"/>
      <c r="W1770" s="50"/>
      <c r="X1770" s="49"/>
      <c r="Y1770" s="49"/>
      <c r="Z1770" s="49"/>
      <c r="AA1770" s="49"/>
      <c r="AB1770" s="49"/>
      <c r="AC1770" s="49"/>
      <c r="AD1770" s="49"/>
      <c r="AE1770" s="95"/>
      <c r="AM1770" s="103"/>
      <c r="AT1770" s="10"/>
    </row>
    <row r="1771" spans="9:46" s="16" customFormat="1">
      <c r="I1771" s="47"/>
      <c r="P1771" s="48"/>
      <c r="Q1771" s="48"/>
      <c r="R1771" s="48"/>
      <c r="S1771" s="49"/>
      <c r="T1771" s="47"/>
      <c r="U1771" s="50"/>
      <c r="V1771" s="47"/>
      <c r="W1771" s="50"/>
      <c r="X1771" s="49"/>
      <c r="Y1771" s="49"/>
      <c r="Z1771" s="49"/>
      <c r="AA1771" s="49"/>
      <c r="AB1771" s="49"/>
      <c r="AC1771" s="49"/>
      <c r="AD1771" s="49"/>
      <c r="AE1771" s="95"/>
      <c r="AM1771" s="103"/>
      <c r="AT1771" s="10"/>
    </row>
    <row r="1772" spans="9:46" s="16" customFormat="1">
      <c r="I1772" s="47"/>
      <c r="P1772" s="48"/>
      <c r="Q1772" s="48"/>
      <c r="R1772" s="48"/>
      <c r="S1772" s="49"/>
      <c r="T1772" s="47"/>
      <c r="U1772" s="50"/>
      <c r="V1772" s="47"/>
      <c r="W1772" s="50"/>
      <c r="X1772" s="49"/>
      <c r="Y1772" s="49"/>
      <c r="Z1772" s="49"/>
      <c r="AA1772" s="49"/>
      <c r="AB1772" s="49"/>
      <c r="AC1772" s="49"/>
      <c r="AD1772" s="49"/>
      <c r="AE1772" s="95"/>
      <c r="AM1772" s="103"/>
      <c r="AT1772" s="10"/>
    </row>
    <row r="1773" spans="9:46" s="16" customFormat="1">
      <c r="I1773" s="47"/>
      <c r="P1773" s="48"/>
      <c r="Q1773" s="48"/>
      <c r="R1773" s="48"/>
      <c r="S1773" s="49"/>
      <c r="T1773" s="47"/>
      <c r="U1773" s="50"/>
      <c r="V1773" s="47"/>
      <c r="W1773" s="50"/>
      <c r="X1773" s="49"/>
      <c r="Y1773" s="49"/>
      <c r="Z1773" s="49"/>
      <c r="AA1773" s="49"/>
      <c r="AB1773" s="49"/>
      <c r="AC1773" s="49"/>
      <c r="AD1773" s="49"/>
      <c r="AE1773" s="95"/>
      <c r="AM1773" s="103"/>
      <c r="AT1773" s="10"/>
    </row>
    <row r="1774" spans="9:46" s="16" customFormat="1">
      <c r="I1774" s="47"/>
      <c r="P1774" s="48"/>
      <c r="Q1774" s="48"/>
      <c r="R1774" s="48"/>
      <c r="S1774" s="49"/>
      <c r="T1774" s="47"/>
      <c r="U1774" s="50"/>
      <c r="V1774" s="47"/>
      <c r="W1774" s="50"/>
      <c r="X1774" s="49"/>
      <c r="Y1774" s="49"/>
      <c r="Z1774" s="49"/>
      <c r="AA1774" s="49"/>
      <c r="AB1774" s="49"/>
      <c r="AC1774" s="49"/>
      <c r="AD1774" s="49"/>
      <c r="AE1774" s="95"/>
      <c r="AM1774" s="103"/>
      <c r="AT1774" s="10"/>
    </row>
    <row r="1775" spans="9:46" s="16" customFormat="1">
      <c r="I1775" s="47"/>
      <c r="P1775" s="48"/>
      <c r="Q1775" s="48"/>
      <c r="R1775" s="48"/>
      <c r="S1775" s="49"/>
      <c r="T1775" s="47"/>
      <c r="U1775" s="50"/>
      <c r="V1775" s="47"/>
      <c r="W1775" s="50"/>
      <c r="X1775" s="49"/>
      <c r="Y1775" s="49"/>
      <c r="Z1775" s="49"/>
      <c r="AA1775" s="49"/>
      <c r="AB1775" s="49"/>
      <c r="AC1775" s="49"/>
      <c r="AD1775" s="49"/>
      <c r="AE1775" s="95"/>
      <c r="AM1775" s="103"/>
      <c r="AT1775" s="10"/>
    </row>
    <row r="1776" spans="9:46" s="16" customFormat="1">
      <c r="I1776" s="47"/>
      <c r="P1776" s="48"/>
      <c r="Q1776" s="48"/>
      <c r="R1776" s="48"/>
      <c r="S1776" s="49"/>
      <c r="T1776" s="47"/>
      <c r="U1776" s="50"/>
      <c r="V1776" s="47"/>
      <c r="W1776" s="50"/>
      <c r="X1776" s="49"/>
      <c r="Y1776" s="49"/>
      <c r="Z1776" s="49"/>
      <c r="AA1776" s="49"/>
      <c r="AB1776" s="49"/>
      <c r="AC1776" s="49"/>
      <c r="AD1776" s="49"/>
      <c r="AE1776" s="95"/>
      <c r="AM1776" s="103"/>
      <c r="AT1776" s="10"/>
    </row>
    <row r="1777" spans="9:46" s="16" customFormat="1">
      <c r="I1777" s="47"/>
      <c r="P1777" s="48"/>
      <c r="Q1777" s="48"/>
      <c r="R1777" s="48"/>
      <c r="S1777" s="49"/>
      <c r="T1777" s="47"/>
      <c r="U1777" s="50"/>
      <c r="V1777" s="47"/>
      <c r="W1777" s="50"/>
      <c r="X1777" s="49"/>
      <c r="Y1777" s="49"/>
      <c r="Z1777" s="49"/>
      <c r="AA1777" s="49"/>
      <c r="AB1777" s="49"/>
      <c r="AC1777" s="49"/>
      <c r="AD1777" s="49"/>
      <c r="AE1777" s="95"/>
      <c r="AM1777" s="103"/>
      <c r="AT1777" s="10"/>
    </row>
    <row r="1778" spans="9:46" s="16" customFormat="1">
      <c r="I1778" s="47"/>
      <c r="P1778" s="48"/>
      <c r="Q1778" s="48"/>
      <c r="R1778" s="48"/>
      <c r="S1778" s="49"/>
      <c r="T1778" s="47"/>
      <c r="U1778" s="50"/>
      <c r="V1778" s="47"/>
      <c r="W1778" s="50"/>
      <c r="X1778" s="49"/>
      <c r="Y1778" s="49"/>
      <c r="Z1778" s="49"/>
      <c r="AA1778" s="49"/>
      <c r="AB1778" s="49"/>
      <c r="AC1778" s="49"/>
      <c r="AD1778" s="49"/>
      <c r="AE1778" s="95"/>
      <c r="AM1778" s="103"/>
      <c r="AT1778" s="10"/>
    </row>
    <row r="1779" spans="9:46" s="16" customFormat="1">
      <c r="I1779" s="47"/>
      <c r="P1779" s="48"/>
      <c r="Q1779" s="48"/>
      <c r="R1779" s="48"/>
      <c r="S1779" s="49"/>
      <c r="T1779" s="47"/>
      <c r="U1779" s="50"/>
      <c r="V1779" s="47"/>
      <c r="W1779" s="50"/>
      <c r="X1779" s="49"/>
      <c r="Y1779" s="49"/>
      <c r="Z1779" s="49"/>
      <c r="AA1779" s="49"/>
      <c r="AB1779" s="49"/>
      <c r="AC1779" s="49"/>
      <c r="AD1779" s="49"/>
      <c r="AE1779" s="95"/>
      <c r="AM1779" s="103"/>
      <c r="AT1779" s="10"/>
    </row>
    <row r="1780" spans="9:46" s="16" customFormat="1">
      <c r="I1780" s="47"/>
      <c r="P1780" s="48"/>
      <c r="Q1780" s="48"/>
      <c r="R1780" s="48"/>
      <c r="S1780" s="49"/>
      <c r="T1780" s="47"/>
      <c r="U1780" s="50"/>
      <c r="V1780" s="47"/>
      <c r="W1780" s="50"/>
      <c r="X1780" s="49"/>
      <c r="Y1780" s="49"/>
      <c r="Z1780" s="49"/>
      <c r="AA1780" s="49"/>
      <c r="AB1780" s="49"/>
      <c r="AC1780" s="49"/>
      <c r="AD1780" s="49"/>
      <c r="AE1780" s="95"/>
      <c r="AM1780" s="103"/>
      <c r="AT1780" s="10"/>
    </row>
    <row r="1781" spans="9:46" s="16" customFormat="1">
      <c r="I1781" s="47"/>
      <c r="P1781" s="48"/>
      <c r="Q1781" s="48"/>
      <c r="R1781" s="48"/>
      <c r="S1781" s="49"/>
      <c r="T1781" s="47"/>
      <c r="U1781" s="50"/>
      <c r="V1781" s="47"/>
      <c r="W1781" s="50"/>
      <c r="X1781" s="49"/>
      <c r="Y1781" s="49"/>
      <c r="Z1781" s="49"/>
      <c r="AA1781" s="49"/>
      <c r="AB1781" s="49"/>
      <c r="AC1781" s="49"/>
      <c r="AD1781" s="49"/>
      <c r="AE1781" s="95"/>
      <c r="AM1781" s="103"/>
      <c r="AT1781" s="10"/>
    </row>
    <row r="1782" spans="9:46" s="16" customFormat="1">
      <c r="I1782" s="47"/>
      <c r="P1782" s="48"/>
      <c r="Q1782" s="48"/>
      <c r="R1782" s="48"/>
      <c r="S1782" s="49"/>
      <c r="T1782" s="47"/>
      <c r="U1782" s="50"/>
      <c r="V1782" s="47"/>
      <c r="W1782" s="50"/>
      <c r="X1782" s="49"/>
      <c r="Y1782" s="49"/>
      <c r="Z1782" s="49"/>
      <c r="AA1782" s="49"/>
      <c r="AB1782" s="49"/>
      <c r="AC1782" s="49"/>
      <c r="AD1782" s="49"/>
      <c r="AE1782" s="95"/>
      <c r="AM1782" s="103"/>
      <c r="AT1782" s="10"/>
    </row>
    <row r="1783" spans="9:46" s="16" customFormat="1">
      <c r="I1783" s="47"/>
      <c r="P1783" s="48"/>
      <c r="Q1783" s="48"/>
      <c r="R1783" s="48"/>
      <c r="S1783" s="49"/>
      <c r="T1783" s="47"/>
      <c r="U1783" s="50"/>
      <c r="V1783" s="47"/>
      <c r="W1783" s="50"/>
      <c r="X1783" s="49"/>
      <c r="Y1783" s="49"/>
      <c r="Z1783" s="49"/>
      <c r="AA1783" s="49"/>
      <c r="AB1783" s="49"/>
      <c r="AC1783" s="49"/>
      <c r="AD1783" s="49"/>
      <c r="AE1783" s="95"/>
      <c r="AM1783" s="103"/>
      <c r="AT1783" s="10"/>
    </row>
    <row r="1784" spans="9:46" s="16" customFormat="1">
      <c r="I1784" s="47"/>
      <c r="P1784" s="48"/>
      <c r="Q1784" s="48"/>
      <c r="R1784" s="48"/>
      <c r="S1784" s="49"/>
      <c r="T1784" s="47"/>
      <c r="U1784" s="50"/>
      <c r="V1784" s="47"/>
      <c r="W1784" s="50"/>
      <c r="X1784" s="49"/>
      <c r="Y1784" s="49"/>
      <c r="Z1784" s="49"/>
      <c r="AA1784" s="49"/>
      <c r="AB1784" s="49"/>
      <c r="AC1784" s="49"/>
      <c r="AD1784" s="49"/>
      <c r="AE1784" s="95"/>
      <c r="AM1784" s="103"/>
      <c r="AT1784" s="10"/>
    </row>
    <row r="1785" spans="9:46" s="16" customFormat="1">
      <c r="I1785" s="47"/>
      <c r="P1785" s="48"/>
      <c r="Q1785" s="48"/>
      <c r="R1785" s="48"/>
      <c r="S1785" s="49"/>
      <c r="T1785" s="47"/>
      <c r="U1785" s="50"/>
      <c r="V1785" s="47"/>
      <c r="W1785" s="50"/>
      <c r="X1785" s="49"/>
      <c r="Y1785" s="49"/>
      <c r="Z1785" s="49"/>
      <c r="AA1785" s="49"/>
      <c r="AB1785" s="49"/>
      <c r="AC1785" s="49"/>
      <c r="AD1785" s="49"/>
      <c r="AE1785" s="95"/>
      <c r="AM1785" s="103"/>
      <c r="AT1785" s="10"/>
    </row>
    <row r="1786" spans="9:46" s="16" customFormat="1">
      <c r="I1786" s="47"/>
      <c r="P1786" s="48"/>
      <c r="Q1786" s="48"/>
      <c r="R1786" s="48"/>
      <c r="S1786" s="49"/>
      <c r="T1786" s="47"/>
      <c r="U1786" s="50"/>
      <c r="V1786" s="47"/>
      <c r="W1786" s="50"/>
      <c r="X1786" s="49"/>
      <c r="Y1786" s="49"/>
      <c r="Z1786" s="49"/>
      <c r="AA1786" s="49"/>
      <c r="AB1786" s="49"/>
      <c r="AC1786" s="49"/>
      <c r="AD1786" s="49"/>
      <c r="AE1786" s="95"/>
      <c r="AM1786" s="103"/>
      <c r="AT1786" s="10"/>
    </row>
    <row r="1787" spans="9:46" s="16" customFormat="1">
      <c r="I1787" s="47"/>
      <c r="P1787" s="48"/>
      <c r="Q1787" s="48"/>
      <c r="R1787" s="48"/>
      <c r="S1787" s="49"/>
      <c r="T1787" s="47"/>
      <c r="U1787" s="50"/>
      <c r="V1787" s="47"/>
      <c r="W1787" s="50"/>
      <c r="X1787" s="49"/>
      <c r="Y1787" s="49"/>
      <c r="Z1787" s="49"/>
      <c r="AA1787" s="49"/>
      <c r="AB1787" s="49"/>
      <c r="AC1787" s="49"/>
      <c r="AD1787" s="49"/>
      <c r="AE1787" s="95"/>
      <c r="AM1787" s="103"/>
      <c r="AT1787" s="10"/>
    </row>
    <row r="1788" spans="9:46" s="16" customFormat="1">
      <c r="I1788" s="47"/>
      <c r="P1788" s="48"/>
      <c r="Q1788" s="48"/>
      <c r="R1788" s="48"/>
      <c r="S1788" s="49"/>
      <c r="T1788" s="47"/>
      <c r="U1788" s="50"/>
      <c r="V1788" s="47"/>
      <c r="W1788" s="50"/>
      <c r="X1788" s="49"/>
      <c r="Y1788" s="49"/>
      <c r="Z1788" s="49"/>
      <c r="AA1788" s="49"/>
      <c r="AB1788" s="49"/>
      <c r="AC1788" s="49"/>
      <c r="AD1788" s="49"/>
      <c r="AE1788" s="95"/>
      <c r="AM1788" s="103"/>
      <c r="AT1788" s="10"/>
    </row>
    <row r="1789" spans="9:46" s="16" customFormat="1">
      <c r="I1789" s="47"/>
      <c r="P1789" s="48"/>
      <c r="Q1789" s="48"/>
      <c r="R1789" s="48"/>
      <c r="S1789" s="49"/>
      <c r="T1789" s="47"/>
      <c r="U1789" s="50"/>
      <c r="V1789" s="47"/>
      <c r="W1789" s="50"/>
      <c r="X1789" s="49"/>
      <c r="Y1789" s="49"/>
      <c r="Z1789" s="49"/>
      <c r="AA1789" s="49"/>
      <c r="AB1789" s="49"/>
      <c r="AC1789" s="49"/>
      <c r="AD1789" s="49"/>
      <c r="AE1789" s="95"/>
      <c r="AM1789" s="103"/>
      <c r="AT1789" s="10"/>
    </row>
    <row r="1790" spans="9:46" s="16" customFormat="1">
      <c r="I1790" s="47"/>
      <c r="P1790" s="48"/>
      <c r="Q1790" s="48"/>
      <c r="R1790" s="48"/>
      <c r="S1790" s="49"/>
      <c r="T1790" s="47"/>
      <c r="U1790" s="50"/>
      <c r="V1790" s="47"/>
      <c r="W1790" s="50"/>
      <c r="X1790" s="49"/>
      <c r="Y1790" s="49"/>
      <c r="Z1790" s="49"/>
      <c r="AA1790" s="49"/>
      <c r="AB1790" s="49"/>
      <c r="AC1790" s="49"/>
      <c r="AD1790" s="49"/>
      <c r="AE1790" s="95"/>
      <c r="AM1790" s="103"/>
      <c r="AT1790" s="10"/>
    </row>
    <row r="1791" spans="9:46" s="16" customFormat="1">
      <c r="I1791" s="47"/>
      <c r="P1791" s="48"/>
      <c r="Q1791" s="48"/>
      <c r="R1791" s="48"/>
      <c r="S1791" s="49"/>
      <c r="T1791" s="47"/>
      <c r="U1791" s="50"/>
      <c r="V1791" s="47"/>
      <c r="W1791" s="50"/>
      <c r="X1791" s="49"/>
      <c r="Y1791" s="49"/>
      <c r="Z1791" s="49"/>
      <c r="AA1791" s="49"/>
      <c r="AB1791" s="49"/>
      <c r="AC1791" s="49"/>
      <c r="AD1791" s="49"/>
      <c r="AE1791" s="95"/>
      <c r="AM1791" s="103"/>
      <c r="AT1791" s="10"/>
    </row>
    <row r="1792" spans="9:46" s="16" customFormat="1">
      <c r="I1792" s="47"/>
      <c r="P1792" s="48"/>
      <c r="Q1792" s="48"/>
      <c r="R1792" s="48"/>
      <c r="S1792" s="49"/>
      <c r="T1792" s="47"/>
      <c r="U1792" s="50"/>
      <c r="V1792" s="47"/>
      <c r="W1792" s="50"/>
      <c r="X1792" s="49"/>
      <c r="Y1792" s="49"/>
      <c r="Z1792" s="49"/>
      <c r="AA1792" s="49"/>
      <c r="AB1792" s="49"/>
      <c r="AC1792" s="49"/>
      <c r="AD1792" s="49"/>
      <c r="AE1792" s="95"/>
      <c r="AM1792" s="103"/>
      <c r="AT1792" s="10"/>
    </row>
    <row r="1793" spans="9:46" s="16" customFormat="1">
      <c r="I1793" s="47"/>
      <c r="P1793" s="48"/>
      <c r="Q1793" s="48"/>
      <c r="R1793" s="48"/>
      <c r="S1793" s="49"/>
      <c r="T1793" s="47"/>
      <c r="U1793" s="50"/>
      <c r="V1793" s="47"/>
      <c r="W1793" s="50"/>
      <c r="X1793" s="49"/>
      <c r="Y1793" s="49"/>
      <c r="Z1793" s="49"/>
      <c r="AA1793" s="49"/>
      <c r="AB1793" s="49"/>
      <c r="AC1793" s="49"/>
      <c r="AD1793" s="49"/>
      <c r="AE1793" s="95"/>
      <c r="AM1793" s="103"/>
      <c r="AT1793" s="10"/>
    </row>
    <row r="1794" spans="9:46" s="16" customFormat="1">
      <c r="I1794" s="47"/>
      <c r="P1794" s="48"/>
      <c r="Q1794" s="48"/>
      <c r="R1794" s="48"/>
      <c r="S1794" s="49"/>
      <c r="T1794" s="47"/>
      <c r="U1794" s="50"/>
      <c r="V1794" s="47"/>
      <c r="W1794" s="50"/>
      <c r="X1794" s="49"/>
      <c r="Y1794" s="49"/>
      <c r="Z1794" s="49"/>
      <c r="AA1794" s="49"/>
      <c r="AB1794" s="49"/>
      <c r="AC1794" s="49"/>
      <c r="AD1794" s="49"/>
      <c r="AE1794" s="95"/>
      <c r="AM1794" s="103"/>
      <c r="AT1794" s="10"/>
    </row>
    <row r="1795" spans="9:46" s="16" customFormat="1">
      <c r="I1795" s="47"/>
      <c r="P1795" s="48"/>
      <c r="Q1795" s="48"/>
      <c r="R1795" s="48"/>
      <c r="S1795" s="49"/>
      <c r="T1795" s="47"/>
      <c r="U1795" s="50"/>
      <c r="V1795" s="47"/>
      <c r="W1795" s="50"/>
      <c r="X1795" s="49"/>
      <c r="Y1795" s="49"/>
      <c r="Z1795" s="49"/>
      <c r="AA1795" s="49"/>
      <c r="AB1795" s="49"/>
      <c r="AC1795" s="49"/>
      <c r="AD1795" s="49"/>
      <c r="AE1795" s="95"/>
      <c r="AM1795" s="103"/>
      <c r="AT1795" s="10"/>
    </row>
    <row r="1796" spans="9:46" s="16" customFormat="1">
      <c r="I1796" s="47"/>
      <c r="P1796" s="48"/>
      <c r="Q1796" s="48"/>
      <c r="R1796" s="48"/>
      <c r="S1796" s="49"/>
      <c r="T1796" s="47"/>
      <c r="U1796" s="50"/>
      <c r="V1796" s="47"/>
      <c r="W1796" s="50"/>
      <c r="X1796" s="49"/>
      <c r="Y1796" s="49"/>
      <c r="Z1796" s="49"/>
      <c r="AA1796" s="49"/>
      <c r="AB1796" s="49"/>
      <c r="AC1796" s="49"/>
      <c r="AD1796" s="49"/>
      <c r="AE1796" s="95"/>
      <c r="AM1796" s="103"/>
      <c r="AT1796" s="10"/>
    </row>
    <row r="1797" spans="9:46" s="16" customFormat="1">
      <c r="I1797" s="47"/>
      <c r="P1797" s="48"/>
      <c r="Q1797" s="48"/>
      <c r="R1797" s="48"/>
      <c r="S1797" s="49"/>
      <c r="T1797" s="47"/>
      <c r="U1797" s="50"/>
      <c r="V1797" s="47"/>
      <c r="W1797" s="50"/>
      <c r="X1797" s="49"/>
      <c r="Y1797" s="49"/>
      <c r="Z1797" s="49"/>
      <c r="AA1797" s="49"/>
      <c r="AB1797" s="49"/>
      <c r="AC1797" s="49"/>
      <c r="AD1797" s="49"/>
      <c r="AE1797" s="95"/>
      <c r="AM1797" s="103"/>
      <c r="AT1797" s="10"/>
    </row>
    <row r="1798" spans="9:46" s="16" customFormat="1">
      <c r="I1798" s="47"/>
      <c r="P1798" s="48"/>
      <c r="Q1798" s="48"/>
      <c r="R1798" s="48"/>
      <c r="S1798" s="49"/>
      <c r="T1798" s="47"/>
      <c r="U1798" s="50"/>
      <c r="V1798" s="47"/>
      <c r="W1798" s="50"/>
      <c r="X1798" s="49"/>
      <c r="Y1798" s="49"/>
      <c r="Z1798" s="49"/>
      <c r="AA1798" s="49"/>
      <c r="AB1798" s="49"/>
      <c r="AC1798" s="49"/>
      <c r="AD1798" s="49"/>
      <c r="AE1798" s="95"/>
      <c r="AM1798" s="103"/>
      <c r="AT1798" s="10"/>
    </row>
    <row r="1799" spans="9:46" s="16" customFormat="1">
      <c r="I1799" s="47"/>
      <c r="P1799" s="48"/>
      <c r="Q1799" s="48"/>
      <c r="R1799" s="48"/>
      <c r="S1799" s="49"/>
      <c r="T1799" s="47"/>
      <c r="U1799" s="50"/>
      <c r="V1799" s="47"/>
      <c r="W1799" s="50"/>
      <c r="X1799" s="49"/>
      <c r="Y1799" s="49"/>
      <c r="Z1799" s="49"/>
      <c r="AA1799" s="49"/>
      <c r="AB1799" s="49"/>
      <c r="AC1799" s="49"/>
      <c r="AD1799" s="49"/>
      <c r="AE1799" s="95"/>
      <c r="AM1799" s="103"/>
      <c r="AT1799" s="10"/>
    </row>
    <row r="1800" spans="9:46" s="16" customFormat="1">
      <c r="I1800" s="47"/>
      <c r="P1800" s="48"/>
      <c r="Q1800" s="48"/>
      <c r="R1800" s="48"/>
      <c r="S1800" s="49"/>
      <c r="T1800" s="47"/>
      <c r="U1800" s="50"/>
      <c r="V1800" s="47"/>
      <c r="W1800" s="50"/>
      <c r="X1800" s="49"/>
      <c r="Y1800" s="49"/>
      <c r="Z1800" s="49"/>
      <c r="AA1800" s="49"/>
      <c r="AB1800" s="49"/>
      <c r="AC1800" s="49"/>
      <c r="AD1800" s="49"/>
      <c r="AE1800" s="95"/>
      <c r="AM1800" s="103"/>
      <c r="AT1800" s="10"/>
    </row>
    <row r="1801" spans="9:46" s="16" customFormat="1">
      <c r="I1801" s="47"/>
      <c r="P1801" s="48"/>
      <c r="Q1801" s="48"/>
      <c r="R1801" s="48"/>
      <c r="S1801" s="49"/>
      <c r="T1801" s="47"/>
      <c r="U1801" s="50"/>
      <c r="V1801" s="47"/>
      <c r="W1801" s="50"/>
      <c r="X1801" s="49"/>
      <c r="Y1801" s="49"/>
      <c r="Z1801" s="49"/>
      <c r="AA1801" s="49"/>
      <c r="AB1801" s="49"/>
      <c r="AC1801" s="49"/>
      <c r="AD1801" s="49"/>
      <c r="AE1801" s="95"/>
      <c r="AM1801" s="103"/>
      <c r="AT1801" s="10"/>
    </row>
    <row r="1802" spans="9:46" s="16" customFormat="1">
      <c r="I1802" s="47"/>
      <c r="P1802" s="48"/>
      <c r="Q1802" s="48"/>
      <c r="R1802" s="48"/>
      <c r="S1802" s="49"/>
      <c r="T1802" s="47"/>
      <c r="U1802" s="50"/>
      <c r="V1802" s="47"/>
      <c r="W1802" s="50"/>
      <c r="X1802" s="49"/>
      <c r="Y1802" s="49"/>
      <c r="Z1802" s="49"/>
      <c r="AA1802" s="49"/>
      <c r="AB1802" s="49"/>
      <c r="AC1802" s="49"/>
      <c r="AD1802" s="49"/>
      <c r="AE1802" s="95"/>
      <c r="AM1802" s="103"/>
      <c r="AT1802" s="10"/>
    </row>
    <row r="1803" spans="9:46" s="16" customFormat="1">
      <c r="I1803" s="47"/>
      <c r="P1803" s="48"/>
      <c r="Q1803" s="48"/>
      <c r="R1803" s="48"/>
      <c r="S1803" s="49"/>
      <c r="T1803" s="47"/>
      <c r="U1803" s="50"/>
      <c r="V1803" s="47"/>
      <c r="W1803" s="50"/>
      <c r="X1803" s="49"/>
      <c r="Y1803" s="49"/>
      <c r="Z1803" s="49"/>
      <c r="AA1803" s="49"/>
      <c r="AB1803" s="49"/>
      <c r="AC1803" s="49"/>
      <c r="AD1803" s="49"/>
      <c r="AE1803" s="95"/>
      <c r="AM1803" s="103"/>
      <c r="AT1803" s="10"/>
    </row>
    <row r="1804" spans="9:46" s="16" customFormat="1">
      <c r="I1804" s="47"/>
      <c r="P1804" s="48"/>
      <c r="Q1804" s="48"/>
      <c r="R1804" s="48"/>
      <c r="S1804" s="49"/>
      <c r="T1804" s="47"/>
      <c r="U1804" s="50"/>
      <c r="V1804" s="47"/>
      <c r="W1804" s="50"/>
      <c r="X1804" s="49"/>
      <c r="Y1804" s="49"/>
      <c r="Z1804" s="49"/>
      <c r="AA1804" s="49"/>
      <c r="AB1804" s="49"/>
      <c r="AC1804" s="49"/>
      <c r="AD1804" s="49"/>
      <c r="AE1804" s="95"/>
      <c r="AM1804" s="103"/>
      <c r="AT1804" s="10"/>
    </row>
    <row r="1805" spans="9:46" s="16" customFormat="1">
      <c r="I1805" s="47"/>
      <c r="P1805" s="48"/>
      <c r="Q1805" s="48"/>
      <c r="R1805" s="48"/>
      <c r="S1805" s="49"/>
      <c r="T1805" s="47"/>
      <c r="U1805" s="50"/>
      <c r="V1805" s="47"/>
      <c r="W1805" s="50"/>
      <c r="X1805" s="49"/>
      <c r="Y1805" s="49"/>
      <c r="Z1805" s="49"/>
      <c r="AA1805" s="49"/>
      <c r="AB1805" s="49"/>
      <c r="AC1805" s="49"/>
      <c r="AD1805" s="49"/>
      <c r="AE1805" s="95"/>
      <c r="AM1805" s="103"/>
      <c r="AT1805" s="10"/>
    </row>
    <row r="1806" spans="9:46" s="16" customFormat="1">
      <c r="I1806" s="47"/>
      <c r="P1806" s="48"/>
      <c r="Q1806" s="48"/>
      <c r="R1806" s="48"/>
      <c r="S1806" s="49"/>
      <c r="T1806" s="47"/>
      <c r="U1806" s="50"/>
      <c r="V1806" s="47"/>
      <c r="W1806" s="50"/>
      <c r="X1806" s="49"/>
      <c r="Y1806" s="49"/>
      <c r="Z1806" s="49"/>
      <c r="AA1806" s="49"/>
      <c r="AB1806" s="49"/>
      <c r="AC1806" s="49"/>
      <c r="AD1806" s="49"/>
      <c r="AE1806" s="95"/>
      <c r="AM1806" s="103"/>
      <c r="AT1806" s="10"/>
    </row>
    <row r="1807" spans="9:46" s="16" customFormat="1">
      <c r="I1807" s="47"/>
      <c r="P1807" s="48"/>
      <c r="Q1807" s="48"/>
      <c r="R1807" s="48"/>
      <c r="S1807" s="49"/>
      <c r="T1807" s="47"/>
      <c r="U1807" s="50"/>
      <c r="V1807" s="47"/>
      <c r="W1807" s="50"/>
      <c r="X1807" s="49"/>
      <c r="Y1807" s="49"/>
      <c r="Z1807" s="49"/>
      <c r="AA1807" s="49"/>
      <c r="AB1807" s="49"/>
      <c r="AC1807" s="49"/>
      <c r="AD1807" s="49"/>
      <c r="AE1807" s="95"/>
      <c r="AM1807" s="103"/>
      <c r="AT1807" s="10"/>
    </row>
    <row r="1808" spans="9:46" s="16" customFormat="1">
      <c r="I1808" s="47"/>
      <c r="P1808" s="48"/>
      <c r="Q1808" s="48"/>
      <c r="R1808" s="48"/>
      <c r="S1808" s="49"/>
      <c r="T1808" s="47"/>
      <c r="U1808" s="50"/>
      <c r="V1808" s="47"/>
      <c r="W1808" s="50"/>
      <c r="X1808" s="49"/>
      <c r="Y1808" s="49"/>
      <c r="Z1808" s="49"/>
      <c r="AA1808" s="49"/>
      <c r="AB1808" s="49"/>
      <c r="AC1808" s="49"/>
      <c r="AD1808" s="49"/>
      <c r="AE1808" s="95"/>
      <c r="AM1808" s="103"/>
      <c r="AT1808" s="10"/>
    </row>
    <row r="1809" spans="9:46" s="16" customFormat="1">
      <c r="I1809" s="47"/>
      <c r="P1809" s="48"/>
      <c r="Q1809" s="48"/>
      <c r="R1809" s="48"/>
      <c r="S1809" s="49"/>
      <c r="T1809" s="47"/>
      <c r="U1809" s="50"/>
      <c r="V1809" s="47"/>
      <c r="W1809" s="50"/>
      <c r="X1809" s="49"/>
      <c r="Y1809" s="49"/>
      <c r="Z1809" s="49"/>
      <c r="AA1809" s="49"/>
      <c r="AB1809" s="49"/>
      <c r="AC1809" s="49"/>
      <c r="AD1809" s="49"/>
      <c r="AE1809" s="95"/>
      <c r="AM1809" s="103"/>
      <c r="AT1809" s="10"/>
    </row>
    <row r="1810" spans="9:46" s="16" customFormat="1">
      <c r="I1810" s="47"/>
      <c r="P1810" s="48"/>
      <c r="Q1810" s="48"/>
      <c r="R1810" s="48"/>
      <c r="S1810" s="49"/>
      <c r="T1810" s="47"/>
      <c r="U1810" s="50"/>
      <c r="V1810" s="47"/>
      <c r="W1810" s="50"/>
      <c r="X1810" s="49"/>
      <c r="Y1810" s="49"/>
      <c r="Z1810" s="49"/>
      <c r="AA1810" s="49"/>
      <c r="AB1810" s="49"/>
      <c r="AC1810" s="49"/>
      <c r="AD1810" s="49"/>
      <c r="AE1810" s="95"/>
      <c r="AM1810" s="103"/>
      <c r="AT1810" s="10"/>
    </row>
    <row r="1811" spans="9:46" s="16" customFormat="1">
      <c r="I1811" s="47"/>
      <c r="P1811" s="48"/>
      <c r="Q1811" s="48"/>
      <c r="R1811" s="48"/>
      <c r="S1811" s="49"/>
      <c r="T1811" s="47"/>
      <c r="U1811" s="50"/>
      <c r="V1811" s="47"/>
      <c r="W1811" s="50"/>
      <c r="X1811" s="49"/>
      <c r="Y1811" s="49"/>
      <c r="Z1811" s="49"/>
      <c r="AA1811" s="49"/>
      <c r="AB1811" s="49"/>
      <c r="AC1811" s="49"/>
      <c r="AD1811" s="49"/>
      <c r="AE1811" s="95"/>
      <c r="AM1811" s="103"/>
      <c r="AT1811" s="10"/>
    </row>
    <row r="1812" spans="9:46" s="16" customFormat="1">
      <c r="I1812" s="47"/>
      <c r="P1812" s="48"/>
      <c r="Q1812" s="48"/>
      <c r="R1812" s="48"/>
      <c r="S1812" s="49"/>
      <c r="T1812" s="47"/>
      <c r="U1812" s="50"/>
      <c r="V1812" s="47"/>
      <c r="W1812" s="50"/>
      <c r="X1812" s="49"/>
      <c r="Y1812" s="49"/>
      <c r="Z1812" s="49"/>
      <c r="AA1812" s="49"/>
      <c r="AB1812" s="49"/>
      <c r="AC1812" s="49"/>
      <c r="AD1812" s="49"/>
      <c r="AE1812" s="95"/>
      <c r="AM1812" s="103"/>
      <c r="AT1812" s="10"/>
    </row>
    <row r="1813" spans="9:46" s="16" customFormat="1">
      <c r="I1813" s="47"/>
      <c r="P1813" s="48"/>
      <c r="Q1813" s="48"/>
      <c r="R1813" s="48"/>
      <c r="S1813" s="49"/>
      <c r="T1813" s="47"/>
      <c r="U1813" s="50"/>
      <c r="V1813" s="47"/>
      <c r="W1813" s="50"/>
      <c r="X1813" s="49"/>
      <c r="Y1813" s="49"/>
      <c r="Z1813" s="49"/>
      <c r="AA1813" s="49"/>
      <c r="AB1813" s="49"/>
      <c r="AC1813" s="49"/>
      <c r="AD1813" s="49"/>
      <c r="AE1813" s="95"/>
      <c r="AM1813" s="103"/>
      <c r="AT1813" s="10"/>
    </row>
    <row r="1814" spans="9:46" s="16" customFormat="1">
      <c r="I1814" s="47"/>
      <c r="P1814" s="48"/>
      <c r="Q1814" s="48"/>
      <c r="R1814" s="48"/>
      <c r="S1814" s="49"/>
      <c r="T1814" s="47"/>
      <c r="U1814" s="50"/>
      <c r="V1814" s="47"/>
      <c r="W1814" s="50"/>
      <c r="X1814" s="49"/>
      <c r="Y1814" s="49"/>
      <c r="Z1814" s="49"/>
      <c r="AA1814" s="49"/>
      <c r="AB1814" s="49"/>
      <c r="AC1814" s="49"/>
      <c r="AD1814" s="49"/>
      <c r="AE1814" s="95"/>
      <c r="AM1814" s="103"/>
      <c r="AT1814" s="10"/>
    </row>
    <row r="1815" spans="9:46" s="16" customFormat="1">
      <c r="I1815" s="47"/>
      <c r="P1815" s="48"/>
      <c r="Q1815" s="48"/>
      <c r="R1815" s="48"/>
      <c r="S1815" s="49"/>
      <c r="T1815" s="47"/>
      <c r="U1815" s="50"/>
      <c r="V1815" s="47"/>
      <c r="W1815" s="50"/>
      <c r="X1815" s="49"/>
      <c r="Y1815" s="49"/>
      <c r="Z1815" s="49"/>
      <c r="AA1815" s="49"/>
      <c r="AB1815" s="49"/>
      <c r="AC1815" s="49"/>
      <c r="AD1815" s="49"/>
      <c r="AE1815" s="95"/>
      <c r="AM1815" s="103"/>
      <c r="AT1815" s="10"/>
    </row>
    <row r="1816" spans="9:46" s="16" customFormat="1">
      <c r="I1816" s="47"/>
      <c r="P1816" s="48"/>
      <c r="Q1816" s="48"/>
      <c r="R1816" s="48"/>
      <c r="S1816" s="49"/>
      <c r="T1816" s="47"/>
      <c r="U1816" s="50"/>
      <c r="V1816" s="47"/>
      <c r="W1816" s="50"/>
      <c r="X1816" s="49"/>
      <c r="Y1816" s="49"/>
      <c r="Z1816" s="49"/>
      <c r="AA1816" s="49"/>
      <c r="AB1816" s="49"/>
      <c r="AC1816" s="49"/>
      <c r="AD1816" s="49"/>
      <c r="AE1816" s="95"/>
      <c r="AM1816" s="103"/>
      <c r="AT1816" s="10"/>
    </row>
    <row r="1817" spans="9:46" s="16" customFormat="1">
      <c r="I1817" s="47"/>
      <c r="P1817" s="48"/>
      <c r="Q1817" s="48"/>
      <c r="R1817" s="48"/>
      <c r="S1817" s="49"/>
      <c r="T1817" s="47"/>
      <c r="U1817" s="50"/>
      <c r="V1817" s="47"/>
      <c r="W1817" s="50"/>
      <c r="X1817" s="49"/>
      <c r="Y1817" s="49"/>
      <c r="Z1817" s="49"/>
      <c r="AA1817" s="49"/>
      <c r="AB1817" s="49"/>
      <c r="AC1817" s="49"/>
      <c r="AD1817" s="49"/>
      <c r="AE1817" s="95"/>
      <c r="AM1817" s="103"/>
      <c r="AT1817" s="10"/>
    </row>
    <row r="1818" spans="9:46" s="16" customFormat="1">
      <c r="I1818" s="47"/>
      <c r="P1818" s="48"/>
      <c r="Q1818" s="48"/>
      <c r="R1818" s="48"/>
      <c r="S1818" s="49"/>
      <c r="T1818" s="47"/>
      <c r="U1818" s="50"/>
      <c r="V1818" s="47"/>
      <c r="W1818" s="50"/>
      <c r="X1818" s="49"/>
      <c r="Y1818" s="49"/>
      <c r="Z1818" s="49"/>
      <c r="AA1818" s="49"/>
      <c r="AB1818" s="49"/>
      <c r="AC1818" s="49"/>
      <c r="AD1818" s="49"/>
      <c r="AE1818" s="95"/>
      <c r="AM1818" s="103"/>
      <c r="AT1818" s="10"/>
    </row>
    <row r="1819" spans="9:46" s="16" customFormat="1">
      <c r="I1819" s="47"/>
      <c r="P1819" s="48"/>
      <c r="Q1819" s="48"/>
      <c r="R1819" s="48"/>
      <c r="S1819" s="49"/>
      <c r="T1819" s="47"/>
      <c r="U1819" s="50"/>
      <c r="V1819" s="47"/>
      <c r="W1819" s="50"/>
      <c r="X1819" s="49"/>
      <c r="Y1819" s="49"/>
      <c r="Z1819" s="49"/>
      <c r="AA1819" s="49"/>
      <c r="AB1819" s="49"/>
      <c r="AC1819" s="49"/>
      <c r="AD1819" s="49"/>
      <c r="AE1819" s="95"/>
      <c r="AM1819" s="103"/>
      <c r="AT1819" s="10"/>
    </row>
    <row r="1820" spans="9:46" s="16" customFormat="1">
      <c r="I1820" s="47"/>
      <c r="P1820" s="48"/>
      <c r="Q1820" s="48"/>
      <c r="R1820" s="48"/>
      <c r="S1820" s="49"/>
      <c r="T1820" s="47"/>
      <c r="U1820" s="50"/>
      <c r="V1820" s="47"/>
      <c r="W1820" s="50"/>
      <c r="X1820" s="49"/>
      <c r="Y1820" s="49"/>
      <c r="Z1820" s="49"/>
      <c r="AA1820" s="49"/>
      <c r="AB1820" s="49"/>
      <c r="AC1820" s="49"/>
      <c r="AD1820" s="49"/>
      <c r="AE1820" s="95"/>
      <c r="AM1820" s="103"/>
      <c r="AT1820" s="10"/>
    </row>
    <row r="1821" spans="9:46" s="16" customFormat="1">
      <c r="I1821" s="47"/>
      <c r="P1821" s="48"/>
      <c r="Q1821" s="48"/>
      <c r="R1821" s="48"/>
      <c r="S1821" s="49"/>
      <c r="T1821" s="47"/>
      <c r="U1821" s="50"/>
      <c r="V1821" s="47"/>
      <c r="W1821" s="50"/>
      <c r="X1821" s="49"/>
      <c r="Y1821" s="49"/>
      <c r="Z1821" s="49"/>
      <c r="AA1821" s="49"/>
      <c r="AB1821" s="49"/>
      <c r="AC1821" s="49"/>
      <c r="AD1821" s="49"/>
      <c r="AE1821" s="95"/>
      <c r="AM1821" s="103"/>
      <c r="AT1821" s="10"/>
    </row>
    <row r="1822" spans="9:46" s="16" customFormat="1">
      <c r="I1822" s="47"/>
      <c r="P1822" s="48"/>
      <c r="Q1822" s="48"/>
      <c r="R1822" s="48"/>
      <c r="S1822" s="49"/>
      <c r="T1822" s="47"/>
      <c r="U1822" s="50"/>
      <c r="V1822" s="47"/>
      <c r="W1822" s="50"/>
      <c r="X1822" s="49"/>
      <c r="Y1822" s="49"/>
      <c r="Z1822" s="49"/>
      <c r="AA1822" s="49"/>
      <c r="AB1822" s="49"/>
      <c r="AC1822" s="49"/>
      <c r="AD1822" s="49"/>
      <c r="AE1822" s="95"/>
      <c r="AM1822" s="103"/>
      <c r="AT1822" s="10"/>
    </row>
    <row r="1823" spans="9:46" s="16" customFormat="1">
      <c r="I1823" s="47"/>
      <c r="P1823" s="48"/>
      <c r="Q1823" s="48"/>
      <c r="R1823" s="48"/>
      <c r="S1823" s="49"/>
      <c r="T1823" s="47"/>
      <c r="U1823" s="50"/>
      <c r="V1823" s="47"/>
      <c r="W1823" s="50"/>
      <c r="X1823" s="49"/>
      <c r="Y1823" s="49"/>
      <c r="Z1823" s="49"/>
      <c r="AA1823" s="49"/>
      <c r="AB1823" s="49"/>
      <c r="AC1823" s="49"/>
      <c r="AD1823" s="49"/>
      <c r="AE1823" s="95"/>
      <c r="AM1823" s="103"/>
      <c r="AT1823" s="10"/>
    </row>
    <row r="1824" spans="9:46" s="16" customFormat="1">
      <c r="I1824" s="47"/>
      <c r="P1824" s="48"/>
      <c r="Q1824" s="48"/>
      <c r="R1824" s="48"/>
      <c r="S1824" s="49"/>
      <c r="T1824" s="47"/>
      <c r="U1824" s="50"/>
      <c r="V1824" s="47"/>
      <c r="W1824" s="50"/>
      <c r="X1824" s="49"/>
      <c r="Y1824" s="49"/>
      <c r="Z1824" s="49"/>
      <c r="AA1824" s="49"/>
      <c r="AB1824" s="49"/>
      <c r="AC1824" s="49"/>
      <c r="AD1824" s="49"/>
      <c r="AE1824" s="95"/>
      <c r="AM1824" s="103"/>
      <c r="AT1824" s="10"/>
    </row>
    <row r="1825" spans="9:46" s="16" customFormat="1">
      <c r="I1825" s="47"/>
      <c r="P1825" s="48"/>
      <c r="Q1825" s="48"/>
      <c r="R1825" s="48"/>
      <c r="S1825" s="49"/>
      <c r="T1825" s="47"/>
      <c r="U1825" s="50"/>
      <c r="V1825" s="47"/>
      <c r="W1825" s="50"/>
      <c r="X1825" s="49"/>
      <c r="Y1825" s="49"/>
      <c r="Z1825" s="49"/>
      <c r="AA1825" s="49"/>
      <c r="AB1825" s="49"/>
      <c r="AC1825" s="49"/>
      <c r="AD1825" s="49"/>
      <c r="AE1825" s="95"/>
      <c r="AM1825" s="103"/>
      <c r="AT1825" s="10"/>
    </row>
    <row r="1826" spans="9:46" s="16" customFormat="1">
      <c r="I1826" s="47"/>
      <c r="P1826" s="48"/>
      <c r="Q1826" s="48"/>
      <c r="R1826" s="48"/>
      <c r="S1826" s="49"/>
      <c r="T1826" s="47"/>
      <c r="U1826" s="50"/>
      <c r="V1826" s="47"/>
      <c r="W1826" s="50"/>
      <c r="X1826" s="49"/>
      <c r="Y1826" s="49"/>
      <c r="Z1826" s="49"/>
      <c r="AA1826" s="49"/>
      <c r="AB1826" s="49"/>
      <c r="AC1826" s="49"/>
      <c r="AD1826" s="49"/>
      <c r="AE1826" s="95"/>
      <c r="AM1826" s="103"/>
      <c r="AT1826" s="10"/>
    </row>
    <row r="1827" spans="9:46" s="16" customFormat="1">
      <c r="I1827" s="47"/>
      <c r="P1827" s="48"/>
      <c r="Q1827" s="48"/>
      <c r="R1827" s="48"/>
      <c r="S1827" s="49"/>
      <c r="T1827" s="47"/>
      <c r="U1827" s="50"/>
      <c r="V1827" s="47"/>
      <c r="W1827" s="50"/>
      <c r="X1827" s="49"/>
      <c r="Y1827" s="49"/>
      <c r="Z1827" s="49"/>
      <c r="AA1827" s="49"/>
      <c r="AB1827" s="49"/>
      <c r="AC1827" s="49"/>
      <c r="AD1827" s="49"/>
      <c r="AE1827" s="95"/>
      <c r="AM1827" s="103"/>
      <c r="AT1827" s="10"/>
    </row>
    <row r="1828" spans="9:46" s="16" customFormat="1">
      <c r="I1828" s="47"/>
      <c r="P1828" s="48"/>
      <c r="Q1828" s="48"/>
      <c r="R1828" s="48"/>
      <c r="S1828" s="49"/>
      <c r="T1828" s="47"/>
      <c r="U1828" s="50"/>
      <c r="V1828" s="47"/>
      <c r="W1828" s="50"/>
      <c r="X1828" s="49"/>
      <c r="Y1828" s="49"/>
      <c r="Z1828" s="49"/>
      <c r="AA1828" s="49"/>
      <c r="AB1828" s="49"/>
      <c r="AC1828" s="49"/>
      <c r="AD1828" s="49"/>
      <c r="AE1828" s="95"/>
      <c r="AM1828" s="103"/>
      <c r="AT1828" s="10"/>
    </row>
    <row r="1829" spans="9:46" s="16" customFormat="1">
      <c r="I1829" s="47"/>
      <c r="P1829" s="48"/>
      <c r="Q1829" s="48"/>
      <c r="R1829" s="48"/>
      <c r="S1829" s="49"/>
      <c r="T1829" s="47"/>
      <c r="U1829" s="50"/>
      <c r="V1829" s="47"/>
      <c r="W1829" s="50"/>
      <c r="X1829" s="49"/>
      <c r="Y1829" s="49"/>
      <c r="Z1829" s="49"/>
      <c r="AA1829" s="49"/>
      <c r="AB1829" s="49"/>
      <c r="AC1829" s="49"/>
      <c r="AD1829" s="49"/>
      <c r="AE1829" s="95"/>
      <c r="AM1829" s="103"/>
      <c r="AT1829" s="10"/>
    </row>
    <row r="1830" spans="9:46" s="16" customFormat="1">
      <c r="I1830" s="47"/>
      <c r="P1830" s="48"/>
      <c r="Q1830" s="48"/>
      <c r="R1830" s="48"/>
      <c r="S1830" s="49"/>
      <c r="T1830" s="47"/>
      <c r="U1830" s="50"/>
      <c r="V1830" s="47"/>
      <c r="W1830" s="50"/>
      <c r="X1830" s="49"/>
      <c r="Y1830" s="49"/>
      <c r="Z1830" s="49"/>
      <c r="AA1830" s="49"/>
      <c r="AB1830" s="49"/>
      <c r="AC1830" s="49"/>
      <c r="AD1830" s="49"/>
      <c r="AE1830" s="95"/>
      <c r="AM1830" s="103"/>
      <c r="AT1830" s="10"/>
    </row>
    <row r="1831" spans="9:46" s="16" customFormat="1">
      <c r="I1831" s="47"/>
      <c r="P1831" s="48"/>
      <c r="Q1831" s="48"/>
      <c r="R1831" s="48"/>
      <c r="S1831" s="49"/>
      <c r="T1831" s="47"/>
      <c r="U1831" s="50"/>
      <c r="V1831" s="47"/>
      <c r="W1831" s="50"/>
      <c r="X1831" s="49"/>
      <c r="Y1831" s="49"/>
      <c r="Z1831" s="49"/>
      <c r="AA1831" s="49"/>
      <c r="AB1831" s="49"/>
      <c r="AC1831" s="49"/>
      <c r="AD1831" s="49"/>
      <c r="AE1831" s="95"/>
      <c r="AM1831" s="103"/>
      <c r="AT1831" s="10"/>
    </row>
    <row r="1832" spans="9:46" s="16" customFormat="1">
      <c r="I1832" s="47"/>
      <c r="P1832" s="48"/>
      <c r="Q1832" s="48"/>
      <c r="R1832" s="48"/>
      <c r="S1832" s="49"/>
      <c r="T1832" s="47"/>
      <c r="U1832" s="50"/>
      <c r="V1832" s="47"/>
      <c r="W1832" s="50"/>
      <c r="X1832" s="49"/>
      <c r="Y1832" s="49"/>
      <c r="Z1832" s="49"/>
      <c r="AA1832" s="49"/>
      <c r="AB1832" s="49"/>
      <c r="AC1832" s="49"/>
      <c r="AD1832" s="49"/>
      <c r="AE1832" s="95"/>
      <c r="AM1832" s="103"/>
      <c r="AT1832" s="10"/>
    </row>
    <row r="1833" spans="9:46" s="16" customFormat="1">
      <c r="I1833" s="47"/>
      <c r="P1833" s="48"/>
      <c r="Q1833" s="48"/>
      <c r="R1833" s="48"/>
      <c r="S1833" s="49"/>
      <c r="T1833" s="47"/>
      <c r="U1833" s="50"/>
      <c r="V1833" s="47"/>
      <c r="W1833" s="50"/>
      <c r="X1833" s="49"/>
      <c r="Y1833" s="49"/>
      <c r="Z1833" s="49"/>
      <c r="AA1833" s="49"/>
      <c r="AB1833" s="49"/>
      <c r="AC1833" s="49"/>
      <c r="AD1833" s="49"/>
      <c r="AE1833" s="95"/>
      <c r="AM1833" s="103"/>
      <c r="AT1833" s="10"/>
    </row>
    <row r="1834" spans="9:46" s="16" customFormat="1">
      <c r="I1834" s="47"/>
      <c r="P1834" s="48"/>
      <c r="Q1834" s="48"/>
      <c r="R1834" s="48"/>
      <c r="S1834" s="49"/>
      <c r="T1834" s="47"/>
      <c r="U1834" s="50"/>
      <c r="V1834" s="47"/>
      <c r="W1834" s="50"/>
      <c r="X1834" s="49"/>
      <c r="Y1834" s="49"/>
      <c r="Z1834" s="49"/>
      <c r="AA1834" s="49"/>
      <c r="AB1834" s="49"/>
      <c r="AC1834" s="49"/>
      <c r="AD1834" s="49"/>
      <c r="AE1834" s="95"/>
      <c r="AM1834" s="103"/>
      <c r="AT1834" s="10"/>
    </row>
    <row r="1835" spans="9:46" s="16" customFormat="1">
      <c r="I1835" s="47"/>
      <c r="P1835" s="48"/>
      <c r="Q1835" s="48"/>
      <c r="R1835" s="48"/>
      <c r="S1835" s="49"/>
      <c r="T1835" s="47"/>
      <c r="U1835" s="50"/>
      <c r="V1835" s="47"/>
      <c r="W1835" s="50"/>
      <c r="X1835" s="49"/>
      <c r="Y1835" s="49"/>
      <c r="Z1835" s="49"/>
      <c r="AA1835" s="49"/>
      <c r="AB1835" s="49"/>
      <c r="AC1835" s="49"/>
      <c r="AD1835" s="49"/>
      <c r="AE1835" s="95"/>
      <c r="AM1835" s="103"/>
      <c r="AT1835" s="10"/>
    </row>
    <row r="1836" spans="9:46" s="16" customFormat="1">
      <c r="I1836" s="47"/>
      <c r="P1836" s="48"/>
      <c r="Q1836" s="48"/>
      <c r="R1836" s="48"/>
      <c r="S1836" s="49"/>
      <c r="T1836" s="47"/>
      <c r="U1836" s="50"/>
      <c r="V1836" s="47"/>
      <c r="W1836" s="50"/>
      <c r="X1836" s="49"/>
      <c r="Y1836" s="49"/>
      <c r="Z1836" s="49"/>
      <c r="AA1836" s="49"/>
      <c r="AB1836" s="49"/>
      <c r="AC1836" s="49"/>
      <c r="AD1836" s="49"/>
      <c r="AE1836" s="95"/>
      <c r="AM1836" s="103"/>
      <c r="AT1836" s="10"/>
    </row>
    <row r="1837" spans="9:46" s="16" customFormat="1">
      <c r="I1837" s="47"/>
      <c r="P1837" s="48"/>
      <c r="Q1837" s="48"/>
      <c r="R1837" s="48"/>
      <c r="S1837" s="49"/>
      <c r="T1837" s="47"/>
      <c r="U1837" s="50"/>
      <c r="V1837" s="47"/>
      <c r="W1837" s="50"/>
      <c r="X1837" s="49"/>
      <c r="Y1837" s="49"/>
      <c r="Z1837" s="49"/>
      <c r="AA1837" s="49"/>
      <c r="AB1837" s="49"/>
      <c r="AC1837" s="49"/>
      <c r="AD1837" s="49"/>
      <c r="AE1837" s="95"/>
      <c r="AM1837" s="103"/>
      <c r="AT1837" s="10"/>
    </row>
    <row r="1838" spans="9:46" s="16" customFormat="1">
      <c r="I1838" s="47"/>
      <c r="P1838" s="48"/>
      <c r="Q1838" s="48"/>
      <c r="R1838" s="48"/>
      <c r="S1838" s="49"/>
      <c r="T1838" s="47"/>
      <c r="U1838" s="50"/>
      <c r="V1838" s="47"/>
      <c r="W1838" s="50"/>
      <c r="X1838" s="49"/>
      <c r="Y1838" s="49"/>
      <c r="Z1838" s="49"/>
      <c r="AA1838" s="49"/>
      <c r="AB1838" s="49"/>
      <c r="AC1838" s="49"/>
      <c r="AD1838" s="49"/>
      <c r="AE1838" s="95"/>
      <c r="AM1838" s="103"/>
      <c r="AT1838" s="10"/>
    </row>
    <row r="1839" spans="9:46" s="16" customFormat="1">
      <c r="I1839" s="47"/>
      <c r="P1839" s="48"/>
      <c r="Q1839" s="48"/>
      <c r="R1839" s="48"/>
      <c r="S1839" s="49"/>
      <c r="T1839" s="47"/>
      <c r="U1839" s="50"/>
      <c r="V1839" s="47"/>
      <c r="W1839" s="50"/>
      <c r="X1839" s="49"/>
      <c r="Y1839" s="49"/>
      <c r="Z1839" s="49"/>
      <c r="AA1839" s="49"/>
      <c r="AB1839" s="49"/>
      <c r="AC1839" s="49"/>
      <c r="AD1839" s="49"/>
      <c r="AE1839" s="95"/>
      <c r="AM1839" s="103"/>
      <c r="AT1839" s="10"/>
    </row>
    <row r="1840" spans="9:46" s="16" customFormat="1">
      <c r="I1840" s="47"/>
      <c r="P1840" s="48"/>
      <c r="Q1840" s="48"/>
      <c r="R1840" s="48"/>
      <c r="S1840" s="49"/>
      <c r="T1840" s="47"/>
      <c r="U1840" s="50"/>
      <c r="V1840" s="47"/>
      <c r="W1840" s="50"/>
      <c r="X1840" s="49"/>
      <c r="Y1840" s="49"/>
      <c r="Z1840" s="49"/>
      <c r="AA1840" s="49"/>
      <c r="AB1840" s="49"/>
      <c r="AC1840" s="49"/>
      <c r="AD1840" s="49"/>
      <c r="AE1840" s="95"/>
      <c r="AM1840" s="103"/>
      <c r="AT1840" s="10"/>
    </row>
    <row r="1841" spans="9:46" s="16" customFormat="1">
      <c r="I1841" s="47"/>
      <c r="P1841" s="48"/>
      <c r="Q1841" s="48"/>
      <c r="R1841" s="48"/>
      <c r="S1841" s="49"/>
      <c r="T1841" s="47"/>
      <c r="U1841" s="50"/>
      <c r="V1841" s="47"/>
      <c r="W1841" s="50"/>
      <c r="X1841" s="49"/>
      <c r="Y1841" s="49"/>
      <c r="Z1841" s="49"/>
      <c r="AA1841" s="49"/>
      <c r="AB1841" s="49"/>
      <c r="AC1841" s="49"/>
      <c r="AD1841" s="49"/>
      <c r="AE1841" s="95"/>
      <c r="AM1841" s="103"/>
      <c r="AT1841" s="10"/>
    </row>
    <row r="1842" spans="9:46" s="16" customFormat="1">
      <c r="I1842" s="47"/>
      <c r="P1842" s="48"/>
      <c r="Q1842" s="48"/>
      <c r="R1842" s="48"/>
      <c r="S1842" s="49"/>
      <c r="T1842" s="47"/>
      <c r="U1842" s="50"/>
      <c r="V1842" s="47"/>
      <c r="W1842" s="50"/>
      <c r="X1842" s="49"/>
      <c r="Y1842" s="49"/>
      <c r="Z1842" s="49"/>
      <c r="AA1842" s="49"/>
      <c r="AB1842" s="49"/>
      <c r="AC1842" s="49"/>
      <c r="AD1842" s="49"/>
      <c r="AE1842" s="95"/>
      <c r="AM1842" s="103"/>
      <c r="AT1842" s="10"/>
    </row>
    <row r="1843" spans="9:46" s="16" customFormat="1">
      <c r="I1843" s="47"/>
      <c r="P1843" s="48"/>
      <c r="Q1843" s="48"/>
      <c r="R1843" s="48"/>
      <c r="S1843" s="49"/>
      <c r="T1843" s="47"/>
      <c r="U1843" s="50"/>
      <c r="V1843" s="47"/>
      <c r="W1843" s="50"/>
      <c r="X1843" s="49"/>
      <c r="Y1843" s="49"/>
      <c r="Z1843" s="49"/>
      <c r="AA1843" s="49"/>
      <c r="AB1843" s="49"/>
      <c r="AC1843" s="49"/>
      <c r="AD1843" s="49"/>
      <c r="AE1843" s="95"/>
      <c r="AM1843" s="103"/>
      <c r="AT1843" s="10"/>
    </row>
    <row r="1844" spans="9:46" s="16" customFormat="1">
      <c r="I1844" s="47"/>
      <c r="P1844" s="48"/>
      <c r="Q1844" s="48"/>
      <c r="R1844" s="48"/>
      <c r="S1844" s="49"/>
      <c r="T1844" s="47"/>
      <c r="U1844" s="50"/>
      <c r="V1844" s="47"/>
      <c r="W1844" s="50"/>
      <c r="X1844" s="49"/>
      <c r="Y1844" s="49"/>
      <c r="Z1844" s="49"/>
      <c r="AA1844" s="49"/>
      <c r="AB1844" s="49"/>
      <c r="AC1844" s="49"/>
      <c r="AD1844" s="49"/>
      <c r="AE1844" s="95"/>
      <c r="AM1844" s="103"/>
      <c r="AT1844" s="10"/>
    </row>
    <row r="1845" spans="9:46" s="16" customFormat="1">
      <c r="I1845" s="47"/>
      <c r="P1845" s="48"/>
      <c r="Q1845" s="48"/>
      <c r="R1845" s="48"/>
      <c r="S1845" s="49"/>
      <c r="T1845" s="47"/>
      <c r="U1845" s="50"/>
      <c r="V1845" s="47"/>
      <c r="W1845" s="50"/>
      <c r="X1845" s="49"/>
      <c r="Y1845" s="49"/>
      <c r="Z1845" s="49"/>
      <c r="AA1845" s="49"/>
      <c r="AB1845" s="49"/>
      <c r="AC1845" s="49"/>
      <c r="AD1845" s="49"/>
      <c r="AE1845" s="95"/>
      <c r="AM1845" s="103"/>
      <c r="AT1845" s="10"/>
    </row>
    <row r="1846" spans="9:46" s="16" customFormat="1">
      <c r="I1846" s="47"/>
      <c r="P1846" s="48"/>
      <c r="Q1846" s="48"/>
      <c r="R1846" s="48"/>
      <c r="S1846" s="49"/>
      <c r="T1846" s="47"/>
      <c r="U1846" s="50"/>
      <c r="V1846" s="47"/>
      <c r="W1846" s="50"/>
      <c r="X1846" s="49"/>
      <c r="Y1846" s="49"/>
      <c r="Z1846" s="49"/>
      <c r="AA1846" s="49"/>
      <c r="AB1846" s="49"/>
      <c r="AC1846" s="49"/>
      <c r="AD1846" s="49"/>
      <c r="AE1846" s="95"/>
      <c r="AM1846" s="103"/>
      <c r="AT1846" s="10"/>
    </row>
    <row r="1847" spans="9:46" s="16" customFormat="1">
      <c r="I1847" s="47"/>
      <c r="P1847" s="48"/>
      <c r="Q1847" s="48"/>
      <c r="R1847" s="48"/>
      <c r="S1847" s="49"/>
      <c r="T1847" s="47"/>
      <c r="U1847" s="50"/>
      <c r="V1847" s="47"/>
      <c r="W1847" s="50"/>
      <c r="X1847" s="49"/>
      <c r="Y1847" s="49"/>
      <c r="Z1847" s="49"/>
      <c r="AA1847" s="49"/>
      <c r="AB1847" s="49"/>
      <c r="AC1847" s="49"/>
      <c r="AD1847" s="49"/>
      <c r="AE1847" s="95"/>
      <c r="AM1847" s="103"/>
      <c r="AT1847" s="10"/>
    </row>
    <row r="1848" spans="9:46" s="16" customFormat="1">
      <c r="I1848" s="47"/>
      <c r="P1848" s="48"/>
      <c r="Q1848" s="48"/>
      <c r="R1848" s="48"/>
      <c r="S1848" s="49"/>
      <c r="T1848" s="47"/>
      <c r="U1848" s="50"/>
      <c r="V1848" s="47"/>
      <c r="W1848" s="50"/>
      <c r="X1848" s="49"/>
      <c r="Y1848" s="49"/>
      <c r="Z1848" s="49"/>
      <c r="AA1848" s="49"/>
      <c r="AB1848" s="49"/>
      <c r="AC1848" s="49"/>
      <c r="AD1848" s="49"/>
      <c r="AE1848" s="95"/>
      <c r="AM1848" s="103"/>
      <c r="AT1848" s="10"/>
    </row>
    <row r="1849" spans="9:46" s="16" customFormat="1">
      <c r="I1849" s="47"/>
      <c r="P1849" s="48"/>
      <c r="Q1849" s="48"/>
      <c r="R1849" s="48"/>
      <c r="S1849" s="49"/>
      <c r="T1849" s="47"/>
      <c r="U1849" s="50"/>
      <c r="V1849" s="47"/>
      <c r="W1849" s="50"/>
      <c r="X1849" s="49"/>
      <c r="Y1849" s="49"/>
      <c r="Z1849" s="49"/>
      <c r="AA1849" s="49"/>
      <c r="AB1849" s="49"/>
      <c r="AC1849" s="49"/>
      <c r="AD1849" s="49"/>
      <c r="AE1849" s="95"/>
      <c r="AM1849" s="103"/>
      <c r="AT1849" s="10"/>
    </row>
    <row r="1850" spans="9:46" s="16" customFormat="1">
      <c r="I1850" s="47"/>
      <c r="P1850" s="48"/>
      <c r="Q1850" s="48"/>
      <c r="R1850" s="48"/>
      <c r="S1850" s="49"/>
      <c r="T1850" s="47"/>
      <c r="U1850" s="50"/>
      <c r="V1850" s="47"/>
      <c r="W1850" s="50"/>
      <c r="X1850" s="49"/>
      <c r="Y1850" s="49"/>
      <c r="Z1850" s="49"/>
      <c r="AA1850" s="49"/>
      <c r="AB1850" s="49"/>
      <c r="AC1850" s="49"/>
      <c r="AD1850" s="49"/>
      <c r="AE1850" s="95"/>
      <c r="AM1850" s="103"/>
      <c r="AT1850" s="10"/>
    </row>
    <row r="1851" spans="9:46" s="16" customFormat="1">
      <c r="I1851" s="47"/>
      <c r="P1851" s="48"/>
      <c r="Q1851" s="48"/>
      <c r="R1851" s="48"/>
      <c r="S1851" s="49"/>
      <c r="T1851" s="47"/>
      <c r="U1851" s="50"/>
      <c r="V1851" s="47"/>
      <c r="W1851" s="50"/>
      <c r="X1851" s="49"/>
      <c r="Y1851" s="49"/>
      <c r="Z1851" s="49"/>
      <c r="AA1851" s="49"/>
      <c r="AB1851" s="49"/>
      <c r="AC1851" s="49"/>
      <c r="AD1851" s="49"/>
      <c r="AE1851" s="95"/>
      <c r="AM1851" s="103"/>
      <c r="AT1851" s="10"/>
    </row>
    <row r="1852" spans="9:46" s="16" customFormat="1">
      <c r="I1852" s="47"/>
      <c r="P1852" s="48"/>
      <c r="Q1852" s="48"/>
      <c r="R1852" s="48"/>
      <c r="S1852" s="49"/>
      <c r="T1852" s="47"/>
      <c r="U1852" s="50"/>
      <c r="V1852" s="47"/>
      <c r="W1852" s="50"/>
      <c r="X1852" s="49"/>
      <c r="Y1852" s="49"/>
      <c r="Z1852" s="49"/>
      <c r="AA1852" s="49"/>
      <c r="AB1852" s="49"/>
      <c r="AC1852" s="49"/>
      <c r="AD1852" s="49"/>
      <c r="AE1852" s="95"/>
      <c r="AM1852" s="103"/>
      <c r="AT1852" s="10"/>
    </row>
    <row r="1853" spans="9:46" s="16" customFormat="1">
      <c r="I1853" s="47"/>
      <c r="P1853" s="48"/>
      <c r="Q1853" s="48"/>
      <c r="R1853" s="48"/>
      <c r="S1853" s="49"/>
      <c r="T1853" s="47"/>
      <c r="U1853" s="50"/>
      <c r="V1853" s="47"/>
      <c r="W1853" s="50"/>
      <c r="X1853" s="49"/>
      <c r="Y1853" s="49"/>
      <c r="Z1853" s="49"/>
      <c r="AA1853" s="49"/>
      <c r="AB1853" s="49"/>
      <c r="AC1853" s="49"/>
      <c r="AD1853" s="49"/>
      <c r="AE1853" s="95"/>
      <c r="AM1853" s="103"/>
      <c r="AT1853" s="10"/>
    </row>
    <row r="1854" spans="9:46" s="16" customFormat="1">
      <c r="I1854" s="47"/>
      <c r="P1854" s="48"/>
      <c r="Q1854" s="48"/>
      <c r="R1854" s="48"/>
      <c r="S1854" s="49"/>
      <c r="T1854" s="47"/>
      <c r="U1854" s="50"/>
      <c r="V1854" s="47"/>
      <c r="W1854" s="50"/>
      <c r="X1854" s="49"/>
      <c r="Y1854" s="49"/>
      <c r="Z1854" s="49"/>
      <c r="AA1854" s="49"/>
      <c r="AB1854" s="49"/>
      <c r="AC1854" s="49"/>
      <c r="AD1854" s="49"/>
      <c r="AE1854" s="95"/>
      <c r="AM1854" s="103"/>
      <c r="AT1854" s="10"/>
    </row>
    <row r="1855" spans="9:46" s="16" customFormat="1">
      <c r="I1855" s="47"/>
      <c r="P1855" s="48"/>
      <c r="Q1855" s="48"/>
      <c r="R1855" s="48"/>
      <c r="S1855" s="49"/>
      <c r="T1855" s="47"/>
      <c r="U1855" s="50"/>
      <c r="V1855" s="47"/>
      <c r="W1855" s="50"/>
      <c r="X1855" s="49"/>
      <c r="Y1855" s="49"/>
      <c r="Z1855" s="49"/>
      <c r="AA1855" s="49"/>
      <c r="AB1855" s="49"/>
      <c r="AC1855" s="49"/>
      <c r="AD1855" s="49"/>
      <c r="AE1855" s="95"/>
      <c r="AM1855" s="103"/>
      <c r="AT1855" s="10"/>
    </row>
    <row r="1856" spans="9:46" s="16" customFormat="1">
      <c r="I1856" s="47"/>
      <c r="P1856" s="48"/>
      <c r="Q1856" s="48"/>
      <c r="R1856" s="48"/>
      <c r="S1856" s="49"/>
      <c r="T1856" s="47"/>
      <c r="U1856" s="50"/>
      <c r="V1856" s="47"/>
      <c r="W1856" s="50"/>
      <c r="X1856" s="49"/>
      <c r="Y1856" s="49"/>
      <c r="Z1856" s="49"/>
      <c r="AA1856" s="49"/>
      <c r="AB1856" s="49"/>
      <c r="AC1856" s="49"/>
      <c r="AD1856" s="49"/>
      <c r="AE1856" s="95"/>
      <c r="AM1856" s="103"/>
      <c r="AT1856" s="10"/>
    </row>
    <row r="1857" spans="9:46" s="16" customFormat="1">
      <c r="I1857" s="47"/>
      <c r="P1857" s="48"/>
      <c r="Q1857" s="48"/>
      <c r="R1857" s="48"/>
      <c r="S1857" s="49"/>
      <c r="T1857" s="47"/>
      <c r="U1857" s="50"/>
      <c r="V1857" s="47"/>
      <c r="W1857" s="50"/>
      <c r="X1857" s="49"/>
      <c r="Y1857" s="49"/>
      <c r="Z1857" s="49"/>
      <c r="AA1857" s="49"/>
      <c r="AB1857" s="49"/>
      <c r="AC1857" s="49"/>
      <c r="AD1857" s="49"/>
      <c r="AE1857" s="95"/>
      <c r="AM1857" s="103"/>
      <c r="AT1857" s="10"/>
    </row>
    <row r="1858" spans="9:46" s="16" customFormat="1">
      <c r="I1858" s="47"/>
      <c r="P1858" s="48"/>
      <c r="Q1858" s="48"/>
      <c r="R1858" s="48"/>
      <c r="S1858" s="49"/>
      <c r="T1858" s="47"/>
      <c r="U1858" s="50"/>
      <c r="V1858" s="47"/>
      <c r="W1858" s="50"/>
      <c r="X1858" s="49"/>
      <c r="Y1858" s="49"/>
      <c r="Z1858" s="49"/>
      <c r="AA1858" s="49"/>
      <c r="AB1858" s="49"/>
      <c r="AC1858" s="49"/>
      <c r="AD1858" s="49"/>
      <c r="AE1858" s="95"/>
      <c r="AM1858" s="103"/>
      <c r="AT1858" s="10"/>
    </row>
    <row r="1859" spans="9:46" s="16" customFormat="1">
      <c r="I1859" s="47"/>
      <c r="P1859" s="48"/>
      <c r="Q1859" s="48"/>
      <c r="R1859" s="48"/>
      <c r="S1859" s="49"/>
      <c r="T1859" s="47"/>
      <c r="U1859" s="50"/>
      <c r="V1859" s="47"/>
      <c r="W1859" s="50"/>
      <c r="X1859" s="49"/>
      <c r="Y1859" s="49"/>
      <c r="Z1859" s="49"/>
      <c r="AA1859" s="49"/>
      <c r="AB1859" s="49"/>
      <c r="AC1859" s="49"/>
      <c r="AD1859" s="49"/>
      <c r="AE1859" s="95"/>
      <c r="AM1859" s="103"/>
      <c r="AT1859" s="10"/>
    </row>
    <row r="1860" spans="9:46" s="16" customFormat="1">
      <c r="I1860" s="47"/>
      <c r="P1860" s="48"/>
      <c r="Q1860" s="48"/>
      <c r="R1860" s="48"/>
      <c r="S1860" s="49"/>
      <c r="T1860" s="47"/>
      <c r="U1860" s="50"/>
      <c r="V1860" s="47"/>
      <c r="W1860" s="50"/>
      <c r="X1860" s="49"/>
      <c r="Y1860" s="49"/>
      <c r="Z1860" s="49"/>
      <c r="AA1860" s="49"/>
      <c r="AB1860" s="49"/>
      <c r="AC1860" s="49"/>
      <c r="AD1860" s="49"/>
      <c r="AE1860" s="95"/>
      <c r="AM1860" s="103"/>
      <c r="AT1860" s="10"/>
    </row>
    <row r="1861" spans="9:46" s="16" customFormat="1">
      <c r="I1861" s="47"/>
      <c r="P1861" s="48"/>
      <c r="Q1861" s="48"/>
      <c r="R1861" s="48"/>
      <c r="S1861" s="49"/>
      <c r="T1861" s="47"/>
      <c r="U1861" s="50"/>
      <c r="V1861" s="47"/>
      <c r="W1861" s="50"/>
      <c r="X1861" s="49"/>
      <c r="Y1861" s="49"/>
      <c r="Z1861" s="49"/>
      <c r="AA1861" s="49"/>
      <c r="AB1861" s="49"/>
      <c r="AC1861" s="49"/>
      <c r="AD1861" s="49"/>
      <c r="AE1861" s="95"/>
      <c r="AM1861" s="103"/>
      <c r="AT1861" s="10"/>
    </row>
    <row r="1862" spans="9:46" s="16" customFormat="1">
      <c r="I1862" s="47"/>
      <c r="P1862" s="48"/>
      <c r="Q1862" s="48"/>
      <c r="R1862" s="48"/>
      <c r="S1862" s="49"/>
      <c r="T1862" s="47"/>
      <c r="U1862" s="50"/>
      <c r="V1862" s="47"/>
      <c r="W1862" s="50"/>
      <c r="X1862" s="49"/>
      <c r="Y1862" s="49"/>
      <c r="Z1862" s="49"/>
      <c r="AA1862" s="49"/>
      <c r="AB1862" s="49"/>
      <c r="AC1862" s="49"/>
      <c r="AD1862" s="49"/>
      <c r="AE1862" s="95"/>
      <c r="AM1862" s="103"/>
      <c r="AT1862" s="10"/>
    </row>
    <row r="1863" spans="9:46" s="16" customFormat="1">
      <c r="I1863" s="47"/>
      <c r="P1863" s="48"/>
      <c r="Q1863" s="48"/>
      <c r="R1863" s="48"/>
      <c r="S1863" s="49"/>
      <c r="T1863" s="47"/>
      <c r="U1863" s="50"/>
      <c r="V1863" s="47"/>
      <c r="W1863" s="50"/>
      <c r="X1863" s="49"/>
      <c r="Y1863" s="49"/>
      <c r="Z1863" s="49"/>
      <c r="AA1863" s="49"/>
      <c r="AB1863" s="49"/>
      <c r="AC1863" s="49"/>
      <c r="AD1863" s="49"/>
      <c r="AE1863" s="95"/>
      <c r="AM1863" s="103"/>
      <c r="AT1863" s="10"/>
    </row>
    <row r="1864" spans="9:46" s="16" customFormat="1">
      <c r="I1864" s="47"/>
      <c r="P1864" s="48"/>
      <c r="Q1864" s="48"/>
      <c r="R1864" s="48"/>
      <c r="S1864" s="49"/>
      <c r="T1864" s="47"/>
      <c r="U1864" s="50"/>
      <c r="V1864" s="47"/>
      <c r="W1864" s="50"/>
      <c r="X1864" s="49"/>
      <c r="Y1864" s="49"/>
      <c r="Z1864" s="49"/>
      <c r="AA1864" s="49"/>
      <c r="AB1864" s="49"/>
      <c r="AC1864" s="49"/>
      <c r="AD1864" s="49"/>
      <c r="AE1864" s="95"/>
      <c r="AM1864" s="103"/>
      <c r="AT1864" s="10"/>
    </row>
    <row r="1865" spans="9:46" s="16" customFormat="1">
      <c r="I1865" s="47"/>
      <c r="P1865" s="48"/>
      <c r="Q1865" s="48"/>
      <c r="R1865" s="48"/>
      <c r="S1865" s="49"/>
      <c r="T1865" s="47"/>
      <c r="U1865" s="50"/>
      <c r="V1865" s="47"/>
      <c r="W1865" s="50"/>
      <c r="X1865" s="49"/>
      <c r="Y1865" s="49"/>
      <c r="Z1865" s="49"/>
      <c r="AA1865" s="49"/>
      <c r="AB1865" s="49"/>
      <c r="AC1865" s="49"/>
      <c r="AD1865" s="49"/>
      <c r="AE1865" s="95"/>
      <c r="AM1865" s="103"/>
      <c r="AT1865" s="10"/>
    </row>
    <row r="1866" spans="9:46" s="16" customFormat="1">
      <c r="I1866" s="47"/>
      <c r="P1866" s="48"/>
      <c r="Q1866" s="48"/>
      <c r="R1866" s="48"/>
      <c r="S1866" s="49"/>
      <c r="T1866" s="47"/>
      <c r="U1866" s="50"/>
      <c r="V1866" s="47"/>
      <c r="W1866" s="50"/>
      <c r="X1866" s="49"/>
      <c r="Y1866" s="49"/>
      <c r="Z1866" s="49"/>
      <c r="AA1866" s="49"/>
      <c r="AB1866" s="49"/>
      <c r="AC1866" s="49"/>
      <c r="AD1866" s="49"/>
      <c r="AE1866" s="95"/>
      <c r="AM1866" s="103"/>
      <c r="AT1866" s="10"/>
    </row>
    <row r="1867" spans="9:46" s="16" customFormat="1">
      <c r="I1867" s="47"/>
      <c r="P1867" s="48"/>
      <c r="Q1867" s="48"/>
      <c r="R1867" s="48"/>
      <c r="S1867" s="49"/>
      <c r="T1867" s="47"/>
      <c r="U1867" s="50"/>
      <c r="V1867" s="47"/>
      <c r="W1867" s="50"/>
      <c r="X1867" s="49"/>
      <c r="Y1867" s="49"/>
      <c r="Z1867" s="49"/>
      <c r="AA1867" s="49"/>
      <c r="AB1867" s="49"/>
      <c r="AC1867" s="49"/>
      <c r="AD1867" s="49"/>
      <c r="AE1867" s="95"/>
      <c r="AM1867" s="103"/>
      <c r="AT1867" s="10"/>
    </row>
    <row r="1868" spans="9:46" s="16" customFormat="1">
      <c r="I1868" s="47"/>
      <c r="P1868" s="48"/>
      <c r="Q1868" s="48"/>
      <c r="R1868" s="48"/>
      <c r="S1868" s="49"/>
      <c r="T1868" s="47"/>
      <c r="U1868" s="50"/>
      <c r="V1868" s="47"/>
      <c r="W1868" s="50"/>
      <c r="X1868" s="49"/>
      <c r="Y1868" s="49"/>
      <c r="Z1868" s="49"/>
      <c r="AA1868" s="49"/>
      <c r="AB1868" s="49"/>
      <c r="AC1868" s="49"/>
      <c r="AD1868" s="49"/>
      <c r="AE1868" s="95"/>
      <c r="AM1868" s="103"/>
      <c r="AT1868" s="10"/>
    </row>
    <row r="1869" spans="9:46" s="16" customFormat="1">
      <c r="I1869" s="47"/>
      <c r="P1869" s="48"/>
      <c r="Q1869" s="48"/>
      <c r="R1869" s="48"/>
      <c r="S1869" s="49"/>
      <c r="T1869" s="47"/>
      <c r="U1869" s="50"/>
      <c r="V1869" s="47"/>
      <c r="W1869" s="50"/>
      <c r="X1869" s="49"/>
      <c r="Y1869" s="49"/>
      <c r="Z1869" s="49"/>
      <c r="AA1869" s="49"/>
      <c r="AB1869" s="49"/>
      <c r="AC1869" s="49"/>
      <c r="AD1869" s="49"/>
      <c r="AE1869" s="95"/>
      <c r="AM1869" s="103"/>
      <c r="AT1869" s="10"/>
    </row>
    <row r="1870" spans="9:46" s="16" customFormat="1">
      <c r="I1870" s="47"/>
      <c r="P1870" s="48"/>
      <c r="Q1870" s="48"/>
      <c r="R1870" s="48"/>
      <c r="S1870" s="49"/>
      <c r="T1870" s="47"/>
      <c r="U1870" s="50"/>
      <c r="V1870" s="47"/>
      <c r="W1870" s="50"/>
      <c r="X1870" s="49"/>
      <c r="Y1870" s="49"/>
      <c r="Z1870" s="49"/>
      <c r="AA1870" s="49"/>
      <c r="AB1870" s="49"/>
      <c r="AC1870" s="49"/>
      <c r="AD1870" s="49"/>
      <c r="AE1870" s="95"/>
      <c r="AM1870" s="103"/>
      <c r="AT1870" s="10"/>
    </row>
    <row r="1871" spans="9:46" s="16" customFormat="1">
      <c r="I1871" s="47"/>
      <c r="P1871" s="48"/>
      <c r="Q1871" s="48"/>
      <c r="R1871" s="48"/>
      <c r="S1871" s="49"/>
      <c r="T1871" s="47"/>
      <c r="U1871" s="50"/>
      <c r="V1871" s="47"/>
      <c r="W1871" s="50"/>
      <c r="X1871" s="49"/>
      <c r="Y1871" s="49"/>
      <c r="Z1871" s="49"/>
      <c r="AA1871" s="49"/>
      <c r="AB1871" s="49"/>
      <c r="AC1871" s="49"/>
      <c r="AD1871" s="49"/>
      <c r="AE1871" s="95"/>
      <c r="AM1871" s="103"/>
      <c r="AT1871" s="10"/>
    </row>
    <row r="1872" spans="9:46" s="16" customFormat="1">
      <c r="I1872" s="47"/>
      <c r="P1872" s="48"/>
      <c r="Q1872" s="48"/>
      <c r="R1872" s="48"/>
      <c r="S1872" s="49"/>
      <c r="T1872" s="47"/>
      <c r="U1872" s="50"/>
      <c r="V1872" s="47"/>
      <c r="W1872" s="50"/>
      <c r="X1872" s="49"/>
      <c r="Y1872" s="49"/>
      <c r="Z1872" s="49"/>
      <c r="AA1872" s="49"/>
      <c r="AB1872" s="49"/>
      <c r="AC1872" s="49"/>
      <c r="AD1872" s="49"/>
      <c r="AE1872" s="95"/>
      <c r="AM1872" s="103"/>
      <c r="AT1872" s="10"/>
    </row>
    <row r="1873" spans="9:46" s="16" customFormat="1">
      <c r="I1873" s="47"/>
      <c r="P1873" s="48"/>
      <c r="Q1873" s="48"/>
      <c r="R1873" s="48"/>
      <c r="S1873" s="49"/>
      <c r="T1873" s="47"/>
      <c r="U1873" s="50"/>
      <c r="V1873" s="47"/>
      <c r="W1873" s="50"/>
      <c r="X1873" s="49"/>
      <c r="Y1873" s="49"/>
      <c r="Z1873" s="49"/>
      <c r="AA1873" s="49"/>
      <c r="AB1873" s="49"/>
      <c r="AC1873" s="49"/>
      <c r="AD1873" s="49"/>
      <c r="AE1873" s="95"/>
      <c r="AM1873" s="103"/>
      <c r="AT1873" s="10"/>
    </row>
    <row r="1874" spans="9:46" s="16" customFormat="1">
      <c r="I1874" s="47"/>
      <c r="P1874" s="48"/>
      <c r="Q1874" s="48"/>
      <c r="R1874" s="48"/>
      <c r="S1874" s="49"/>
      <c r="T1874" s="47"/>
      <c r="U1874" s="50"/>
      <c r="V1874" s="47"/>
      <c r="W1874" s="50"/>
      <c r="X1874" s="49"/>
      <c r="Y1874" s="49"/>
      <c r="Z1874" s="49"/>
      <c r="AA1874" s="49"/>
      <c r="AB1874" s="49"/>
      <c r="AC1874" s="49"/>
      <c r="AD1874" s="49"/>
      <c r="AE1874" s="95"/>
      <c r="AM1874" s="103"/>
      <c r="AT1874" s="10"/>
    </row>
    <row r="1875" spans="9:46" s="16" customFormat="1">
      <c r="I1875" s="47"/>
      <c r="P1875" s="48"/>
      <c r="Q1875" s="48"/>
      <c r="R1875" s="48"/>
      <c r="S1875" s="49"/>
      <c r="T1875" s="47"/>
      <c r="U1875" s="50"/>
      <c r="V1875" s="47"/>
      <c r="W1875" s="50"/>
      <c r="X1875" s="49"/>
      <c r="Y1875" s="49"/>
      <c r="Z1875" s="49"/>
      <c r="AA1875" s="49"/>
      <c r="AB1875" s="49"/>
      <c r="AC1875" s="49"/>
      <c r="AD1875" s="49"/>
      <c r="AE1875" s="95"/>
      <c r="AM1875" s="103"/>
      <c r="AT1875" s="10"/>
    </row>
    <row r="1876" spans="9:46" s="16" customFormat="1">
      <c r="I1876" s="47"/>
      <c r="P1876" s="48"/>
      <c r="Q1876" s="48"/>
      <c r="R1876" s="48"/>
      <c r="S1876" s="49"/>
      <c r="T1876" s="47"/>
      <c r="U1876" s="50"/>
      <c r="V1876" s="47"/>
      <c r="W1876" s="50"/>
      <c r="X1876" s="49"/>
      <c r="Y1876" s="49"/>
      <c r="Z1876" s="49"/>
      <c r="AA1876" s="49"/>
      <c r="AB1876" s="49"/>
      <c r="AC1876" s="49"/>
      <c r="AD1876" s="49"/>
      <c r="AE1876" s="95"/>
      <c r="AM1876" s="103"/>
      <c r="AT1876" s="10"/>
    </row>
    <row r="1877" spans="9:46" s="16" customFormat="1">
      <c r="I1877" s="47"/>
      <c r="P1877" s="48"/>
      <c r="Q1877" s="48"/>
      <c r="R1877" s="48"/>
      <c r="S1877" s="49"/>
      <c r="T1877" s="47"/>
      <c r="U1877" s="50"/>
      <c r="V1877" s="47"/>
      <c r="W1877" s="50"/>
      <c r="X1877" s="49"/>
      <c r="Y1877" s="49"/>
      <c r="Z1877" s="49"/>
      <c r="AA1877" s="49"/>
      <c r="AB1877" s="49"/>
      <c r="AC1877" s="49"/>
      <c r="AD1877" s="49"/>
      <c r="AE1877" s="95"/>
      <c r="AM1877" s="103"/>
      <c r="AT1877" s="10"/>
    </row>
    <row r="1878" spans="9:46" s="16" customFormat="1">
      <c r="I1878" s="47"/>
      <c r="P1878" s="48"/>
      <c r="Q1878" s="48"/>
      <c r="R1878" s="48"/>
      <c r="S1878" s="49"/>
      <c r="T1878" s="47"/>
      <c r="U1878" s="50"/>
      <c r="V1878" s="47"/>
      <c r="W1878" s="50"/>
      <c r="X1878" s="49"/>
      <c r="Y1878" s="49"/>
      <c r="Z1878" s="49"/>
      <c r="AA1878" s="49"/>
      <c r="AB1878" s="49"/>
      <c r="AC1878" s="49"/>
      <c r="AD1878" s="49"/>
      <c r="AE1878" s="95"/>
      <c r="AM1878" s="103"/>
      <c r="AT1878" s="10"/>
    </row>
    <row r="1879" spans="9:46" s="16" customFormat="1">
      <c r="I1879" s="47"/>
      <c r="P1879" s="48"/>
      <c r="Q1879" s="48"/>
      <c r="R1879" s="48"/>
      <c r="S1879" s="49"/>
      <c r="T1879" s="47"/>
      <c r="U1879" s="50"/>
      <c r="V1879" s="47"/>
      <c r="W1879" s="50"/>
      <c r="X1879" s="49"/>
      <c r="Y1879" s="49"/>
      <c r="Z1879" s="49"/>
      <c r="AA1879" s="49"/>
      <c r="AB1879" s="49"/>
      <c r="AC1879" s="49"/>
      <c r="AD1879" s="49"/>
      <c r="AE1879" s="95"/>
      <c r="AM1879" s="103"/>
      <c r="AT1879" s="10"/>
    </row>
    <row r="1880" spans="9:46" s="16" customFormat="1">
      <c r="I1880" s="47"/>
      <c r="P1880" s="48"/>
      <c r="Q1880" s="48"/>
      <c r="R1880" s="48"/>
      <c r="S1880" s="49"/>
      <c r="T1880" s="47"/>
      <c r="U1880" s="50"/>
      <c r="V1880" s="47"/>
      <c r="W1880" s="50"/>
      <c r="X1880" s="49"/>
      <c r="Y1880" s="49"/>
      <c r="Z1880" s="49"/>
      <c r="AA1880" s="49"/>
      <c r="AB1880" s="49"/>
      <c r="AC1880" s="49"/>
      <c r="AD1880" s="49"/>
      <c r="AE1880" s="95"/>
      <c r="AM1880" s="103"/>
      <c r="AT1880" s="10"/>
    </row>
    <row r="1881" spans="9:46" s="16" customFormat="1">
      <c r="I1881" s="47"/>
      <c r="P1881" s="48"/>
      <c r="Q1881" s="48"/>
      <c r="R1881" s="48"/>
      <c r="S1881" s="49"/>
      <c r="T1881" s="47"/>
      <c r="U1881" s="50"/>
      <c r="V1881" s="47"/>
      <c r="W1881" s="50"/>
      <c r="X1881" s="49"/>
      <c r="Y1881" s="49"/>
      <c r="Z1881" s="49"/>
      <c r="AA1881" s="49"/>
      <c r="AB1881" s="49"/>
      <c r="AC1881" s="49"/>
      <c r="AD1881" s="49"/>
      <c r="AE1881" s="95"/>
      <c r="AM1881" s="103"/>
      <c r="AT1881" s="10"/>
    </row>
    <row r="1882" spans="9:46" s="16" customFormat="1">
      <c r="I1882" s="47"/>
      <c r="P1882" s="48"/>
      <c r="Q1882" s="48"/>
      <c r="R1882" s="48"/>
      <c r="S1882" s="49"/>
      <c r="T1882" s="47"/>
      <c r="U1882" s="50"/>
      <c r="V1882" s="47"/>
      <c r="W1882" s="50"/>
      <c r="X1882" s="49"/>
      <c r="Y1882" s="49"/>
      <c r="Z1882" s="49"/>
      <c r="AA1882" s="49"/>
      <c r="AB1882" s="49"/>
      <c r="AC1882" s="49"/>
      <c r="AD1882" s="49"/>
      <c r="AE1882" s="95"/>
      <c r="AM1882" s="103"/>
      <c r="AT1882" s="10"/>
    </row>
    <row r="1883" spans="9:46" s="16" customFormat="1">
      <c r="I1883" s="47"/>
      <c r="P1883" s="48"/>
      <c r="Q1883" s="48"/>
      <c r="R1883" s="48"/>
      <c r="S1883" s="49"/>
      <c r="T1883" s="47"/>
      <c r="U1883" s="50"/>
      <c r="V1883" s="47"/>
      <c r="W1883" s="50"/>
      <c r="X1883" s="49"/>
      <c r="Y1883" s="49"/>
      <c r="Z1883" s="49"/>
      <c r="AA1883" s="49"/>
      <c r="AB1883" s="49"/>
      <c r="AC1883" s="49"/>
      <c r="AD1883" s="49"/>
      <c r="AE1883" s="95"/>
      <c r="AM1883" s="103"/>
      <c r="AT1883" s="10"/>
    </row>
    <row r="1884" spans="9:46" s="16" customFormat="1">
      <c r="I1884" s="47"/>
      <c r="P1884" s="48"/>
      <c r="Q1884" s="48"/>
      <c r="R1884" s="48"/>
      <c r="S1884" s="49"/>
      <c r="T1884" s="47"/>
      <c r="U1884" s="50"/>
      <c r="V1884" s="47"/>
      <c r="W1884" s="50"/>
      <c r="X1884" s="49"/>
      <c r="Y1884" s="49"/>
      <c r="Z1884" s="49"/>
      <c r="AA1884" s="49"/>
      <c r="AB1884" s="49"/>
      <c r="AC1884" s="49"/>
      <c r="AD1884" s="49"/>
      <c r="AE1884" s="95"/>
      <c r="AM1884" s="103"/>
      <c r="AT1884" s="10"/>
    </row>
    <row r="1885" spans="9:46" s="16" customFormat="1">
      <c r="I1885" s="47"/>
      <c r="P1885" s="48"/>
      <c r="Q1885" s="48"/>
      <c r="R1885" s="48"/>
      <c r="S1885" s="49"/>
      <c r="T1885" s="47"/>
      <c r="U1885" s="50"/>
      <c r="V1885" s="47"/>
      <c r="W1885" s="50"/>
      <c r="X1885" s="49"/>
      <c r="Y1885" s="49"/>
      <c r="Z1885" s="49"/>
      <c r="AA1885" s="49"/>
      <c r="AB1885" s="49"/>
      <c r="AC1885" s="49"/>
      <c r="AD1885" s="49"/>
      <c r="AE1885" s="95"/>
      <c r="AM1885" s="103"/>
      <c r="AT1885" s="10"/>
    </row>
    <row r="1886" spans="9:46" s="16" customFormat="1">
      <c r="I1886" s="47"/>
      <c r="P1886" s="48"/>
      <c r="Q1886" s="48"/>
      <c r="R1886" s="48"/>
      <c r="S1886" s="49"/>
      <c r="T1886" s="47"/>
      <c r="U1886" s="50"/>
      <c r="V1886" s="47"/>
      <c r="W1886" s="50"/>
      <c r="X1886" s="49"/>
      <c r="Y1886" s="49"/>
      <c r="Z1886" s="49"/>
      <c r="AA1886" s="49"/>
      <c r="AB1886" s="49"/>
      <c r="AC1886" s="49"/>
      <c r="AD1886" s="49"/>
      <c r="AE1886" s="95"/>
      <c r="AM1886" s="103"/>
      <c r="AT1886" s="10"/>
    </row>
    <row r="1887" spans="9:46" s="16" customFormat="1">
      <c r="I1887" s="47"/>
      <c r="P1887" s="48"/>
      <c r="Q1887" s="48"/>
      <c r="R1887" s="48"/>
      <c r="S1887" s="49"/>
      <c r="T1887" s="47"/>
      <c r="U1887" s="50"/>
      <c r="V1887" s="47"/>
      <c r="W1887" s="50"/>
      <c r="X1887" s="49"/>
      <c r="Y1887" s="49"/>
      <c r="Z1887" s="49"/>
      <c r="AA1887" s="49"/>
      <c r="AB1887" s="49"/>
      <c r="AC1887" s="49"/>
      <c r="AD1887" s="49"/>
      <c r="AE1887" s="95"/>
      <c r="AM1887" s="103"/>
      <c r="AT1887" s="10"/>
    </row>
    <row r="1888" spans="9:46" s="16" customFormat="1">
      <c r="I1888" s="47"/>
      <c r="P1888" s="48"/>
      <c r="Q1888" s="48"/>
      <c r="R1888" s="48"/>
      <c r="S1888" s="49"/>
      <c r="T1888" s="47"/>
      <c r="U1888" s="50"/>
      <c r="V1888" s="47"/>
      <c r="W1888" s="50"/>
      <c r="X1888" s="49"/>
      <c r="Y1888" s="49"/>
      <c r="Z1888" s="49"/>
      <c r="AA1888" s="49"/>
      <c r="AB1888" s="49"/>
      <c r="AC1888" s="49"/>
      <c r="AD1888" s="49"/>
      <c r="AE1888" s="95"/>
      <c r="AM1888" s="103"/>
      <c r="AT1888" s="10"/>
    </row>
    <row r="1889" spans="9:46" s="16" customFormat="1">
      <c r="I1889" s="47"/>
      <c r="P1889" s="48"/>
      <c r="Q1889" s="48"/>
      <c r="R1889" s="48"/>
      <c r="S1889" s="49"/>
      <c r="T1889" s="47"/>
      <c r="U1889" s="50"/>
      <c r="V1889" s="47"/>
      <c r="W1889" s="50"/>
      <c r="X1889" s="49"/>
      <c r="Y1889" s="49"/>
      <c r="Z1889" s="49"/>
      <c r="AA1889" s="49"/>
      <c r="AB1889" s="49"/>
      <c r="AC1889" s="49"/>
      <c r="AD1889" s="49"/>
      <c r="AE1889" s="95"/>
      <c r="AM1889" s="103"/>
      <c r="AT1889" s="10"/>
    </row>
    <row r="1890" spans="9:46" s="16" customFormat="1">
      <c r="I1890" s="47"/>
      <c r="P1890" s="48"/>
      <c r="Q1890" s="48"/>
      <c r="R1890" s="48"/>
      <c r="S1890" s="49"/>
      <c r="T1890" s="47"/>
      <c r="U1890" s="50"/>
      <c r="V1890" s="47"/>
      <c r="W1890" s="50"/>
      <c r="X1890" s="49"/>
      <c r="Y1890" s="49"/>
      <c r="Z1890" s="49"/>
      <c r="AA1890" s="49"/>
      <c r="AB1890" s="49"/>
      <c r="AC1890" s="49"/>
      <c r="AD1890" s="49"/>
      <c r="AE1890" s="95"/>
      <c r="AM1890" s="103"/>
      <c r="AT1890" s="10"/>
    </row>
    <row r="1891" spans="9:46" s="16" customFormat="1">
      <c r="I1891" s="47"/>
      <c r="P1891" s="48"/>
      <c r="Q1891" s="48"/>
      <c r="R1891" s="48"/>
      <c r="S1891" s="49"/>
      <c r="T1891" s="47"/>
      <c r="U1891" s="50"/>
      <c r="V1891" s="47"/>
      <c r="W1891" s="50"/>
      <c r="X1891" s="49"/>
      <c r="Y1891" s="49"/>
      <c r="Z1891" s="49"/>
      <c r="AA1891" s="49"/>
      <c r="AB1891" s="49"/>
      <c r="AC1891" s="49"/>
      <c r="AD1891" s="49"/>
      <c r="AE1891" s="95"/>
      <c r="AM1891" s="103"/>
      <c r="AT1891" s="10"/>
    </row>
    <row r="1892" spans="9:46" s="16" customFormat="1">
      <c r="I1892" s="47"/>
      <c r="P1892" s="48"/>
      <c r="Q1892" s="48"/>
      <c r="R1892" s="48"/>
      <c r="S1892" s="49"/>
      <c r="T1892" s="47"/>
      <c r="U1892" s="50"/>
      <c r="V1892" s="47"/>
      <c r="W1892" s="50"/>
      <c r="X1892" s="49"/>
      <c r="Y1892" s="49"/>
      <c r="Z1892" s="49"/>
      <c r="AA1892" s="49"/>
      <c r="AB1892" s="49"/>
      <c r="AC1892" s="49"/>
      <c r="AD1892" s="49"/>
      <c r="AE1892" s="95"/>
      <c r="AM1892" s="103"/>
      <c r="AT1892" s="10"/>
    </row>
    <row r="1893" spans="9:46" s="16" customFormat="1">
      <c r="I1893" s="47"/>
      <c r="P1893" s="48"/>
      <c r="Q1893" s="48"/>
      <c r="R1893" s="48"/>
      <c r="S1893" s="49"/>
      <c r="T1893" s="47"/>
      <c r="U1893" s="50"/>
      <c r="V1893" s="47"/>
      <c r="W1893" s="50"/>
      <c r="X1893" s="49"/>
      <c r="Y1893" s="49"/>
      <c r="Z1893" s="49"/>
      <c r="AA1893" s="49"/>
      <c r="AB1893" s="49"/>
      <c r="AC1893" s="49"/>
      <c r="AD1893" s="49"/>
      <c r="AE1893" s="95"/>
      <c r="AM1893" s="103"/>
      <c r="AT1893" s="10"/>
    </row>
    <row r="1894" spans="9:46" s="16" customFormat="1">
      <c r="I1894" s="47"/>
      <c r="P1894" s="48"/>
      <c r="Q1894" s="48"/>
      <c r="R1894" s="48"/>
      <c r="S1894" s="49"/>
      <c r="T1894" s="47"/>
      <c r="U1894" s="50"/>
      <c r="V1894" s="47"/>
      <c r="W1894" s="50"/>
      <c r="X1894" s="49"/>
      <c r="Y1894" s="49"/>
      <c r="Z1894" s="49"/>
      <c r="AA1894" s="49"/>
      <c r="AB1894" s="49"/>
      <c r="AC1894" s="49"/>
      <c r="AD1894" s="49"/>
      <c r="AE1894" s="95"/>
      <c r="AM1894" s="103"/>
      <c r="AT1894" s="10"/>
    </row>
    <row r="1895" spans="9:46" s="16" customFormat="1">
      <c r="I1895" s="47"/>
      <c r="P1895" s="48"/>
      <c r="Q1895" s="48"/>
      <c r="R1895" s="48"/>
      <c r="S1895" s="49"/>
      <c r="T1895" s="47"/>
      <c r="U1895" s="50"/>
      <c r="V1895" s="47"/>
      <c r="W1895" s="50"/>
      <c r="X1895" s="49"/>
      <c r="Y1895" s="49"/>
      <c r="Z1895" s="49"/>
      <c r="AA1895" s="49"/>
      <c r="AB1895" s="49"/>
      <c r="AC1895" s="49"/>
      <c r="AD1895" s="49"/>
      <c r="AE1895" s="95"/>
      <c r="AM1895" s="103"/>
      <c r="AT1895" s="10"/>
    </row>
    <row r="1896" spans="9:46" s="16" customFormat="1">
      <c r="I1896" s="47"/>
      <c r="P1896" s="48"/>
      <c r="Q1896" s="48"/>
      <c r="R1896" s="48"/>
      <c r="S1896" s="49"/>
      <c r="T1896" s="47"/>
      <c r="U1896" s="50"/>
      <c r="V1896" s="47"/>
      <c r="W1896" s="50"/>
      <c r="X1896" s="49"/>
      <c r="Y1896" s="49"/>
      <c r="Z1896" s="49"/>
      <c r="AA1896" s="49"/>
      <c r="AB1896" s="49"/>
      <c r="AC1896" s="49"/>
      <c r="AD1896" s="49"/>
      <c r="AE1896" s="95"/>
      <c r="AM1896" s="103"/>
      <c r="AT1896" s="10"/>
    </row>
    <row r="1897" spans="9:46" s="16" customFormat="1">
      <c r="I1897" s="47"/>
      <c r="P1897" s="48"/>
      <c r="Q1897" s="48"/>
      <c r="R1897" s="48"/>
      <c r="S1897" s="49"/>
      <c r="T1897" s="47"/>
      <c r="U1897" s="50"/>
      <c r="V1897" s="47"/>
      <c r="W1897" s="50"/>
      <c r="X1897" s="49"/>
      <c r="Y1897" s="49"/>
      <c r="Z1897" s="49"/>
      <c r="AA1897" s="49"/>
      <c r="AB1897" s="49"/>
      <c r="AC1897" s="49"/>
      <c r="AD1897" s="49"/>
      <c r="AE1897" s="95"/>
      <c r="AM1897" s="103"/>
      <c r="AT1897" s="10"/>
    </row>
    <row r="1898" spans="9:46" s="16" customFormat="1">
      <c r="I1898" s="47"/>
      <c r="P1898" s="48"/>
      <c r="Q1898" s="48"/>
      <c r="R1898" s="48"/>
      <c r="S1898" s="49"/>
      <c r="T1898" s="47"/>
      <c r="U1898" s="50"/>
      <c r="V1898" s="47"/>
      <c r="W1898" s="50"/>
      <c r="X1898" s="49"/>
      <c r="Y1898" s="49"/>
      <c r="Z1898" s="49"/>
      <c r="AA1898" s="49"/>
      <c r="AB1898" s="49"/>
      <c r="AC1898" s="49"/>
      <c r="AD1898" s="49"/>
      <c r="AE1898" s="95"/>
      <c r="AM1898" s="103"/>
      <c r="AT1898" s="10"/>
    </row>
    <row r="1899" spans="9:46" s="16" customFormat="1">
      <c r="I1899" s="47"/>
      <c r="P1899" s="48"/>
      <c r="Q1899" s="48"/>
      <c r="R1899" s="48"/>
      <c r="S1899" s="49"/>
      <c r="T1899" s="47"/>
      <c r="U1899" s="50"/>
      <c r="V1899" s="47"/>
      <c r="W1899" s="50"/>
      <c r="X1899" s="49"/>
      <c r="Y1899" s="49"/>
      <c r="Z1899" s="49"/>
      <c r="AA1899" s="49"/>
      <c r="AB1899" s="49"/>
      <c r="AC1899" s="49"/>
      <c r="AD1899" s="49"/>
      <c r="AE1899" s="95"/>
      <c r="AM1899" s="103"/>
      <c r="AT1899" s="10"/>
    </row>
    <row r="1900" spans="9:46" s="16" customFormat="1">
      <c r="I1900" s="47"/>
      <c r="P1900" s="48"/>
      <c r="Q1900" s="48"/>
      <c r="R1900" s="48"/>
      <c r="S1900" s="49"/>
      <c r="T1900" s="47"/>
      <c r="U1900" s="50"/>
      <c r="V1900" s="47"/>
      <c r="W1900" s="50"/>
      <c r="X1900" s="49"/>
      <c r="Y1900" s="49"/>
      <c r="Z1900" s="49"/>
      <c r="AA1900" s="49"/>
      <c r="AB1900" s="49"/>
      <c r="AC1900" s="49"/>
      <c r="AD1900" s="49"/>
      <c r="AE1900" s="95"/>
      <c r="AM1900" s="103"/>
      <c r="AT1900" s="10"/>
    </row>
    <row r="1901" spans="9:46" s="16" customFormat="1">
      <c r="I1901" s="47"/>
      <c r="P1901" s="48"/>
      <c r="Q1901" s="48"/>
      <c r="R1901" s="48"/>
      <c r="S1901" s="49"/>
      <c r="T1901" s="47"/>
      <c r="U1901" s="50"/>
      <c r="V1901" s="47"/>
      <c r="W1901" s="50"/>
      <c r="X1901" s="49"/>
      <c r="Y1901" s="49"/>
      <c r="Z1901" s="49"/>
      <c r="AA1901" s="49"/>
      <c r="AB1901" s="49"/>
      <c r="AC1901" s="49"/>
      <c r="AD1901" s="49"/>
      <c r="AE1901" s="95"/>
      <c r="AM1901" s="103"/>
      <c r="AT1901" s="10"/>
    </row>
    <row r="1902" spans="9:46" s="16" customFormat="1">
      <c r="I1902" s="47"/>
      <c r="P1902" s="48"/>
      <c r="Q1902" s="48"/>
      <c r="R1902" s="48"/>
      <c r="S1902" s="49"/>
      <c r="T1902" s="47"/>
      <c r="U1902" s="50"/>
      <c r="V1902" s="47"/>
      <c r="W1902" s="50"/>
      <c r="X1902" s="49"/>
      <c r="Y1902" s="49"/>
      <c r="Z1902" s="49"/>
      <c r="AA1902" s="49"/>
      <c r="AB1902" s="49"/>
      <c r="AC1902" s="49"/>
      <c r="AD1902" s="49"/>
      <c r="AE1902" s="95"/>
      <c r="AM1902" s="103"/>
      <c r="AT1902" s="10"/>
    </row>
    <row r="1903" spans="9:46" s="16" customFormat="1">
      <c r="I1903" s="47"/>
      <c r="P1903" s="48"/>
      <c r="Q1903" s="48"/>
      <c r="R1903" s="48"/>
      <c r="S1903" s="49"/>
      <c r="T1903" s="47"/>
      <c r="U1903" s="50"/>
      <c r="V1903" s="47"/>
      <c r="W1903" s="50"/>
      <c r="X1903" s="49"/>
      <c r="Y1903" s="49"/>
      <c r="Z1903" s="49"/>
      <c r="AA1903" s="49"/>
      <c r="AB1903" s="49"/>
      <c r="AC1903" s="49"/>
      <c r="AD1903" s="49"/>
      <c r="AE1903" s="95"/>
      <c r="AM1903" s="103"/>
      <c r="AT1903" s="10"/>
    </row>
    <row r="1904" spans="9:46" s="16" customFormat="1">
      <c r="I1904" s="47"/>
      <c r="P1904" s="48"/>
      <c r="Q1904" s="48"/>
      <c r="R1904" s="48"/>
      <c r="S1904" s="49"/>
      <c r="T1904" s="47"/>
      <c r="U1904" s="50"/>
      <c r="V1904" s="47"/>
      <c r="W1904" s="50"/>
      <c r="X1904" s="49"/>
      <c r="Y1904" s="49"/>
      <c r="Z1904" s="49"/>
      <c r="AA1904" s="49"/>
      <c r="AB1904" s="49"/>
      <c r="AC1904" s="49"/>
      <c r="AD1904" s="49"/>
      <c r="AE1904" s="95"/>
      <c r="AM1904" s="103"/>
      <c r="AT1904" s="10"/>
    </row>
    <row r="1905" spans="9:46" s="16" customFormat="1">
      <c r="I1905" s="47"/>
      <c r="P1905" s="48"/>
      <c r="Q1905" s="48"/>
      <c r="R1905" s="48"/>
      <c r="S1905" s="49"/>
      <c r="T1905" s="47"/>
      <c r="U1905" s="50"/>
      <c r="V1905" s="47"/>
      <c r="W1905" s="50"/>
      <c r="X1905" s="49"/>
      <c r="Y1905" s="49"/>
      <c r="Z1905" s="49"/>
      <c r="AA1905" s="49"/>
      <c r="AB1905" s="49"/>
      <c r="AC1905" s="49"/>
      <c r="AD1905" s="49"/>
      <c r="AE1905" s="95"/>
      <c r="AM1905" s="103"/>
      <c r="AT1905" s="10"/>
    </row>
    <row r="1906" spans="9:46" s="16" customFormat="1">
      <c r="I1906" s="47"/>
      <c r="P1906" s="48"/>
      <c r="Q1906" s="48"/>
      <c r="R1906" s="48"/>
      <c r="S1906" s="49"/>
      <c r="T1906" s="47"/>
      <c r="U1906" s="50"/>
      <c r="V1906" s="47"/>
      <c r="W1906" s="50"/>
      <c r="X1906" s="49"/>
      <c r="Y1906" s="49"/>
      <c r="Z1906" s="49"/>
      <c r="AA1906" s="49"/>
      <c r="AB1906" s="49"/>
      <c r="AC1906" s="49"/>
      <c r="AD1906" s="49"/>
      <c r="AE1906" s="95"/>
      <c r="AM1906" s="103"/>
      <c r="AT1906" s="10"/>
    </row>
    <row r="1907" spans="9:46" s="16" customFormat="1">
      <c r="I1907" s="47"/>
      <c r="P1907" s="48"/>
      <c r="Q1907" s="48"/>
      <c r="R1907" s="48"/>
      <c r="S1907" s="49"/>
      <c r="T1907" s="47"/>
      <c r="U1907" s="50"/>
      <c r="V1907" s="47"/>
      <c r="W1907" s="50"/>
      <c r="X1907" s="49"/>
      <c r="Y1907" s="49"/>
      <c r="Z1907" s="49"/>
      <c r="AA1907" s="49"/>
      <c r="AB1907" s="49"/>
      <c r="AC1907" s="49"/>
      <c r="AD1907" s="49"/>
      <c r="AE1907" s="95"/>
      <c r="AM1907" s="103"/>
      <c r="AT1907" s="10"/>
    </row>
    <row r="1908" spans="9:46" s="16" customFormat="1">
      <c r="I1908" s="47"/>
      <c r="P1908" s="48"/>
      <c r="Q1908" s="48"/>
      <c r="R1908" s="48"/>
      <c r="S1908" s="49"/>
      <c r="T1908" s="47"/>
      <c r="U1908" s="50"/>
      <c r="V1908" s="47"/>
      <c r="W1908" s="50"/>
      <c r="X1908" s="49"/>
      <c r="Y1908" s="49"/>
      <c r="Z1908" s="49"/>
      <c r="AA1908" s="49"/>
      <c r="AB1908" s="49"/>
      <c r="AC1908" s="49"/>
      <c r="AD1908" s="49"/>
      <c r="AE1908" s="95"/>
      <c r="AM1908" s="103"/>
      <c r="AT1908" s="10"/>
    </row>
    <row r="1909" spans="9:46" s="16" customFormat="1">
      <c r="I1909" s="47"/>
      <c r="P1909" s="48"/>
      <c r="Q1909" s="48"/>
      <c r="R1909" s="48"/>
      <c r="S1909" s="49"/>
      <c r="T1909" s="47"/>
      <c r="U1909" s="50"/>
      <c r="V1909" s="47"/>
      <c r="W1909" s="50"/>
      <c r="X1909" s="49"/>
      <c r="Y1909" s="49"/>
      <c r="Z1909" s="49"/>
      <c r="AA1909" s="49"/>
      <c r="AB1909" s="49"/>
      <c r="AC1909" s="49"/>
      <c r="AD1909" s="49"/>
      <c r="AE1909" s="95"/>
      <c r="AM1909" s="103"/>
      <c r="AT1909" s="10"/>
    </row>
    <row r="1910" spans="9:46" s="16" customFormat="1">
      <c r="I1910" s="47"/>
      <c r="P1910" s="48"/>
      <c r="Q1910" s="48"/>
      <c r="R1910" s="48"/>
      <c r="S1910" s="49"/>
      <c r="T1910" s="47"/>
      <c r="U1910" s="50"/>
      <c r="V1910" s="47"/>
      <c r="W1910" s="50"/>
      <c r="X1910" s="49"/>
      <c r="Y1910" s="49"/>
      <c r="Z1910" s="49"/>
      <c r="AA1910" s="49"/>
      <c r="AB1910" s="49"/>
      <c r="AC1910" s="49"/>
      <c r="AD1910" s="49"/>
      <c r="AE1910" s="95"/>
      <c r="AM1910" s="103"/>
      <c r="AT1910" s="10"/>
    </row>
    <row r="1911" spans="9:46" s="16" customFormat="1">
      <c r="I1911" s="47"/>
      <c r="P1911" s="48"/>
      <c r="Q1911" s="48"/>
      <c r="R1911" s="48"/>
      <c r="S1911" s="49"/>
      <c r="T1911" s="47"/>
      <c r="U1911" s="50"/>
      <c r="V1911" s="47"/>
      <c r="W1911" s="50"/>
      <c r="X1911" s="49"/>
      <c r="Y1911" s="49"/>
      <c r="Z1911" s="49"/>
      <c r="AA1911" s="49"/>
      <c r="AB1911" s="49"/>
      <c r="AC1911" s="49"/>
      <c r="AD1911" s="49"/>
      <c r="AE1911" s="95"/>
      <c r="AM1911" s="103"/>
      <c r="AT1911" s="10"/>
    </row>
    <row r="1912" spans="9:46" s="16" customFormat="1">
      <c r="I1912" s="47"/>
      <c r="P1912" s="48"/>
      <c r="Q1912" s="48"/>
      <c r="R1912" s="48"/>
      <c r="S1912" s="49"/>
      <c r="T1912" s="47"/>
      <c r="U1912" s="50"/>
      <c r="V1912" s="47"/>
      <c r="W1912" s="50"/>
      <c r="X1912" s="49"/>
      <c r="Y1912" s="49"/>
      <c r="Z1912" s="49"/>
      <c r="AA1912" s="49"/>
      <c r="AB1912" s="49"/>
      <c r="AC1912" s="49"/>
      <c r="AD1912" s="49"/>
      <c r="AE1912" s="95"/>
      <c r="AM1912" s="103"/>
      <c r="AT1912" s="10"/>
    </row>
    <row r="1913" spans="9:46" s="16" customFormat="1">
      <c r="I1913" s="47"/>
      <c r="P1913" s="48"/>
      <c r="Q1913" s="48"/>
      <c r="R1913" s="48"/>
      <c r="S1913" s="49"/>
      <c r="T1913" s="47"/>
      <c r="U1913" s="50"/>
      <c r="V1913" s="47"/>
      <c r="W1913" s="50"/>
      <c r="X1913" s="49"/>
      <c r="Y1913" s="49"/>
      <c r="Z1913" s="49"/>
      <c r="AA1913" s="49"/>
      <c r="AB1913" s="49"/>
      <c r="AC1913" s="49"/>
      <c r="AD1913" s="49"/>
      <c r="AE1913" s="95"/>
      <c r="AM1913" s="103"/>
      <c r="AT1913" s="10"/>
    </row>
    <row r="1914" spans="9:46" s="16" customFormat="1">
      <c r="I1914" s="47"/>
      <c r="P1914" s="48"/>
      <c r="Q1914" s="48"/>
      <c r="R1914" s="48"/>
      <c r="S1914" s="49"/>
      <c r="T1914" s="47"/>
      <c r="U1914" s="50"/>
      <c r="V1914" s="47"/>
      <c r="W1914" s="50"/>
      <c r="X1914" s="49"/>
      <c r="Y1914" s="49"/>
      <c r="Z1914" s="49"/>
      <c r="AA1914" s="49"/>
      <c r="AB1914" s="49"/>
      <c r="AC1914" s="49"/>
      <c r="AD1914" s="49"/>
      <c r="AE1914" s="95"/>
      <c r="AM1914" s="103"/>
      <c r="AT1914" s="10"/>
    </row>
    <row r="1915" spans="9:46" s="16" customFormat="1">
      <c r="I1915" s="47"/>
      <c r="P1915" s="48"/>
      <c r="Q1915" s="48"/>
      <c r="R1915" s="48"/>
      <c r="S1915" s="49"/>
      <c r="T1915" s="47"/>
      <c r="U1915" s="50"/>
      <c r="V1915" s="47"/>
      <c r="W1915" s="50"/>
      <c r="X1915" s="49"/>
      <c r="Y1915" s="49"/>
      <c r="Z1915" s="49"/>
      <c r="AA1915" s="49"/>
      <c r="AB1915" s="49"/>
      <c r="AC1915" s="49"/>
      <c r="AD1915" s="49"/>
      <c r="AE1915" s="95"/>
      <c r="AM1915" s="103"/>
      <c r="AT1915" s="10"/>
    </row>
    <row r="1916" spans="9:46" s="16" customFormat="1">
      <c r="I1916" s="47"/>
      <c r="P1916" s="48"/>
      <c r="Q1916" s="48"/>
      <c r="R1916" s="48"/>
      <c r="S1916" s="49"/>
      <c r="T1916" s="47"/>
      <c r="U1916" s="50"/>
      <c r="V1916" s="47"/>
      <c r="W1916" s="50"/>
      <c r="X1916" s="49"/>
      <c r="Y1916" s="49"/>
      <c r="Z1916" s="49"/>
      <c r="AA1916" s="49"/>
      <c r="AB1916" s="49"/>
      <c r="AC1916" s="49"/>
      <c r="AD1916" s="49"/>
      <c r="AE1916" s="95"/>
      <c r="AM1916" s="103"/>
      <c r="AT1916" s="10"/>
    </row>
    <row r="1917" spans="9:46" s="16" customFormat="1">
      <c r="I1917" s="47"/>
      <c r="P1917" s="48"/>
      <c r="Q1917" s="48"/>
      <c r="R1917" s="48"/>
      <c r="S1917" s="49"/>
      <c r="T1917" s="47"/>
      <c r="U1917" s="50"/>
      <c r="V1917" s="47"/>
      <c r="W1917" s="50"/>
      <c r="X1917" s="49"/>
      <c r="Y1917" s="49"/>
      <c r="Z1917" s="49"/>
      <c r="AA1917" s="49"/>
      <c r="AB1917" s="49"/>
      <c r="AC1917" s="49"/>
      <c r="AD1917" s="49"/>
      <c r="AE1917" s="95"/>
      <c r="AM1917" s="103"/>
      <c r="AT1917" s="10"/>
    </row>
    <row r="1918" spans="9:46" s="16" customFormat="1">
      <c r="I1918" s="47"/>
      <c r="P1918" s="48"/>
      <c r="Q1918" s="48"/>
      <c r="R1918" s="48"/>
      <c r="S1918" s="49"/>
      <c r="T1918" s="47"/>
      <c r="U1918" s="50"/>
      <c r="V1918" s="47"/>
      <c r="W1918" s="50"/>
      <c r="X1918" s="49"/>
      <c r="Y1918" s="49"/>
      <c r="Z1918" s="49"/>
      <c r="AA1918" s="49"/>
      <c r="AB1918" s="49"/>
      <c r="AC1918" s="49"/>
      <c r="AD1918" s="49"/>
      <c r="AE1918" s="95"/>
      <c r="AM1918" s="103"/>
      <c r="AT1918" s="10"/>
    </row>
    <row r="1919" spans="9:46" s="16" customFormat="1">
      <c r="I1919" s="47"/>
      <c r="P1919" s="48"/>
      <c r="Q1919" s="48"/>
      <c r="R1919" s="48"/>
      <c r="S1919" s="49"/>
      <c r="T1919" s="47"/>
      <c r="U1919" s="50"/>
      <c r="V1919" s="47"/>
      <c r="W1919" s="50"/>
      <c r="X1919" s="49"/>
      <c r="Y1919" s="49"/>
      <c r="Z1919" s="49"/>
      <c r="AA1919" s="49"/>
      <c r="AB1919" s="49"/>
      <c r="AC1919" s="49"/>
      <c r="AD1919" s="49"/>
      <c r="AE1919" s="95"/>
      <c r="AM1919" s="103"/>
      <c r="AT1919" s="10"/>
    </row>
    <row r="1920" spans="9:46" s="16" customFormat="1">
      <c r="I1920" s="47"/>
      <c r="P1920" s="48"/>
      <c r="Q1920" s="48"/>
      <c r="R1920" s="48"/>
      <c r="S1920" s="49"/>
      <c r="T1920" s="47"/>
      <c r="U1920" s="50"/>
      <c r="V1920" s="47"/>
      <c r="W1920" s="50"/>
      <c r="X1920" s="49"/>
      <c r="Y1920" s="49"/>
      <c r="Z1920" s="49"/>
      <c r="AA1920" s="49"/>
      <c r="AB1920" s="49"/>
      <c r="AC1920" s="49"/>
      <c r="AD1920" s="49"/>
      <c r="AE1920" s="95"/>
      <c r="AM1920" s="103"/>
      <c r="AT1920" s="10"/>
    </row>
    <row r="1921" spans="9:46" s="16" customFormat="1">
      <c r="I1921" s="47"/>
      <c r="P1921" s="48"/>
      <c r="Q1921" s="48"/>
      <c r="R1921" s="48"/>
      <c r="S1921" s="49"/>
      <c r="T1921" s="47"/>
      <c r="U1921" s="50"/>
      <c r="V1921" s="47"/>
      <c r="W1921" s="50"/>
      <c r="X1921" s="49"/>
      <c r="Y1921" s="49"/>
      <c r="Z1921" s="49"/>
      <c r="AA1921" s="49"/>
      <c r="AB1921" s="49"/>
      <c r="AC1921" s="49"/>
      <c r="AD1921" s="49"/>
      <c r="AE1921" s="95"/>
      <c r="AM1921" s="103"/>
      <c r="AT1921" s="10"/>
    </row>
    <row r="1922" spans="9:46" s="16" customFormat="1">
      <c r="I1922" s="47"/>
      <c r="P1922" s="48"/>
      <c r="Q1922" s="48"/>
      <c r="R1922" s="48"/>
      <c r="S1922" s="49"/>
      <c r="T1922" s="47"/>
      <c r="U1922" s="50"/>
      <c r="V1922" s="47"/>
      <c r="W1922" s="50"/>
      <c r="X1922" s="49"/>
      <c r="Y1922" s="49"/>
      <c r="Z1922" s="49"/>
      <c r="AA1922" s="49"/>
      <c r="AB1922" s="49"/>
      <c r="AC1922" s="49"/>
      <c r="AD1922" s="49"/>
      <c r="AE1922" s="95"/>
      <c r="AM1922" s="103"/>
      <c r="AT1922" s="10"/>
    </row>
    <row r="1923" spans="9:46" s="16" customFormat="1">
      <c r="I1923" s="47"/>
      <c r="P1923" s="48"/>
      <c r="Q1923" s="48"/>
      <c r="R1923" s="48"/>
      <c r="S1923" s="49"/>
      <c r="T1923" s="47"/>
      <c r="U1923" s="50"/>
      <c r="V1923" s="47"/>
      <c r="W1923" s="50"/>
      <c r="X1923" s="49"/>
      <c r="Y1923" s="49"/>
      <c r="Z1923" s="49"/>
      <c r="AA1923" s="49"/>
      <c r="AB1923" s="49"/>
      <c r="AC1923" s="49"/>
      <c r="AD1923" s="49"/>
      <c r="AE1923" s="95"/>
      <c r="AM1923" s="103"/>
      <c r="AT1923" s="10"/>
    </row>
    <row r="1924" spans="9:46" s="16" customFormat="1">
      <c r="I1924" s="47"/>
      <c r="P1924" s="48"/>
      <c r="Q1924" s="48"/>
      <c r="R1924" s="48"/>
      <c r="S1924" s="49"/>
      <c r="T1924" s="47"/>
      <c r="U1924" s="50"/>
      <c r="V1924" s="47"/>
      <c r="W1924" s="50"/>
      <c r="X1924" s="49"/>
      <c r="Y1924" s="49"/>
      <c r="Z1924" s="49"/>
      <c r="AA1924" s="49"/>
      <c r="AB1924" s="49"/>
      <c r="AC1924" s="49"/>
      <c r="AD1924" s="49"/>
      <c r="AE1924" s="95"/>
      <c r="AM1924" s="103"/>
      <c r="AT1924" s="10"/>
    </row>
    <row r="1925" spans="9:46" s="16" customFormat="1">
      <c r="I1925" s="47"/>
      <c r="P1925" s="48"/>
      <c r="Q1925" s="48"/>
      <c r="R1925" s="48"/>
      <c r="S1925" s="49"/>
      <c r="T1925" s="47"/>
      <c r="U1925" s="50"/>
      <c r="V1925" s="47"/>
      <c r="W1925" s="50"/>
      <c r="X1925" s="49"/>
      <c r="Y1925" s="49"/>
      <c r="Z1925" s="49"/>
      <c r="AA1925" s="49"/>
      <c r="AB1925" s="49"/>
      <c r="AC1925" s="49"/>
      <c r="AD1925" s="49"/>
      <c r="AE1925" s="95"/>
      <c r="AM1925" s="103"/>
      <c r="AT1925" s="10"/>
    </row>
    <row r="1926" spans="9:46" s="16" customFormat="1">
      <c r="I1926" s="47"/>
      <c r="P1926" s="48"/>
      <c r="Q1926" s="48"/>
      <c r="R1926" s="48"/>
      <c r="S1926" s="49"/>
      <c r="T1926" s="47"/>
      <c r="U1926" s="50"/>
      <c r="V1926" s="47"/>
      <c r="W1926" s="50"/>
      <c r="X1926" s="49"/>
      <c r="Y1926" s="49"/>
      <c r="Z1926" s="49"/>
      <c r="AA1926" s="49"/>
      <c r="AB1926" s="49"/>
      <c r="AC1926" s="49"/>
      <c r="AD1926" s="49"/>
      <c r="AE1926" s="95"/>
      <c r="AM1926" s="103"/>
      <c r="AT1926" s="10"/>
    </row>
    <row r="1927" spans="9:46" s="16" customFormat="1">
      <c r="I1927" s="47"/>
      <c r="P1927" s="48"/>
      <c r="Q1927" s="48"/>
      <c r="R1927" s="48"/>
      <c r="S1927" s="49"/>
      <c r="T1927" s="47"/>
      <c r="U1927" s="50"/>
      <c r="V1927" s="47"/>
      <c r="W1927" s="50"/>
      <c r="X1927" s="49"/>
      <c r="Y1927" s="49"/>
      <c r="Z1927" s="49"/>
      <c r="AA1927" s="49"/>
      <c r="AB1927" s="49"/>
      <c r="AC1927" s="49"/>
      <c r="AD1927" s="49"/>
      <c r="AE1927" s="95"/>
      <c r="AM1927" s="103"/>
      <c r="AT1927" s="10"/>
    </row>
    <row r="1928" spans="9:46" s="16" customFormat="1">
      <c r="I1928" s="47"/>
      <c r="P1928" s="48"/>
      <c r="Q1928" s="48"/>
      <c r="R1928" s="48"/>
      <c r="S1928" s="49"/>
      <c r="T1928" s="47"/>
      <c r="U1928" s="50"/>
      <c r="V1928" s="47"/>
      <c r="W1928" s="50"/>
      <c r="X1928" s="49"/>
      <c r="Y1928" s="49"/>
      <c r="Z1928" s="49"/>
      <c r="AA1928" s="49"/>
      <c r="AB1928" s="49"/>
      <c r="AC1928" s="49"/>
      <c r="AD1928" s="49"/>
      <c r="AE1928" s="95"/>
      <c r="AM1928" s="103"/>
      <c r="AT1928" s="10"/>
    </row>
    <row r="1929" spans="9:46" s="16" customFormat="1">
      <c r="I1929" s="47"/>
      <c r="P1929" s="48"/>
      <c r="Q1929" s="48"/>
      <c r="R1929" s="48"/>
      <c r="S1929" s="49"/>
      <c r="T1929" s="47"/>
      <c r="U1929" s="50"/>
      <c r="V1929" s="47"/>
      <c r="W1929" s="50"/>
      <c r="X1929" s="49"/>
      <c r="Y1929" s="49"/>
      <c r="Z1929" s="49"/>
      <c r="AA1929" s="49"/>
      <c r="AB1929" s="49"/>
      <c r="AC1929" s="49"/>
      <c r="AD1929" s="49"/>
      <c r="AE1929" s="95"/>
      <c r="AM1929" s="103"/>
      <c r="AT1929" s="10"/>
    </row>
    <row r="1930" spans="9:46" s="16" customFormat="1">
      <c r="I1930" s="47"/>
      <c r="P1930" s="48"/>
      <c r="Q1930" s="48"/>
      <c r="R1930" s="48"/>
      <c r="S1930" s="49"/>
      <c r="T1930" s="47"/>
      <c r="U1930" s="50"/>
      <c r="V1930" s="47"/>
      <c r="W1930" s="50"/>
      <c r="X1930" s="49"/>
      <c r="Y1930" s="49"/>
      <c r="Z1930" s="49"/>
      <c r="AA1930" s="49"/>
      <c r="AB1930" s="49"/>
      <c r="AC1930" s="49"/>
      <c r="AD1930" s="49"/>
      <c r="AE1930" s="95"/>
      <c r="AM1930" s="103"/>
      <c r="AT1930" s="10"/>
    </row>
    <row r="1931" spans="9:46" s="16" customFormat="1">
      <c r="I1931" s="47"/>
      <c r="P1931" s="48"/>
      <c r="Q1931" s="48"/>
      <c r="R1931" s="48"/>
      <c r="S1931" s="49"/>
      <c r="T1931" s="47"/>
      <c r="U1931" s="50"/>
      <c r="V1931" s="47"/>
      <c r="W1931" s="50"/>
      <c r="X1931" s="49"/>
      <c r="Y1931" s="49"/>
      <c r="Z1931" s="49"/>
      <c r="AA1931" s="49"/>
      <c r="AB1931" s="49"/>
      <c r="AC1931" s="49"/>
      <c r="AD1931" s="49"/>
      <c r="AE1931" s="95"/>
      <c r="AM1931" s="103"/>
      <c r="AT1931" s="10"/>
    </row>
    <row r="1932" spans="9:46" s="16" customFormat="1">
      <c r="I1932" s="47"/>
      <c r="P1932" s="48"/>
      <c r="Q1932" s="48"/>
      <c r="R1932" s="48"/>
      <c r="S1932" s="49"/>
      <c r="T1932" s="47"/>
      <c r="U1932" s="50"/>
      <c r="V1932" s="47"/>
      <c r="W1932" s="50"/>
      <c r="X1932" s="49"/>
      <c r="Y1932" s="49"/>
      <c r="Z1932" s="49"/>
      <c r="AA1932" s="49"/>
      <c r="AB1932" s="49"/>
      <c r="AC1932" s="49"/>
      <c r="AD1932" s="49"/>
      <c r="AE1932" s="95"/>
      <c r="AM1932" s="103"/>
      <c r="AT1932" s="10"/>
    </row>
    <row r="1933" spans="9:46" s="16" customFormat="1">
      <c r="I1933" s="47"/>
      <c r="P1933" s="48"/>
      <c r="Q1933" s="48"/>
      <c r="R1933" s="48"/>
      <c r="S1933" s="49"/>
      <c r="T1933" s="47"/>
      <c r="U1933" s="50"/>
      <c r="V1933" s="47"/>
      <c r="W1933" s="50"/>
      <c r="X1933" s="49"/>
      <c r="Y1933" s="49"/>
      <c r="Z1933" s="49"/>
      <c r="AA1933" s="49"/>
      <c r="AB1933" s="49"/>
      <c r="AC1933" s="49"/>
      <c r="AD1933" s="49"/>
      <c r="AE1933" s="95"/>
      <c r="AM1933" s="103"/>
      <c r="AT1933" s="10"/>
    </row>
    <row r="1934" spans="9:46" s="16" customFormat="1">
      <c r="I1934" s="47"/>
      <c r="P1934" s="48"/>
      <c r="Q1934" s="48"/>
      <c r="R1934" s="48"/>
      <c r="S1934" s="49"/>
      <c r="T1934" s="47"/>
      <c r="U1934" s="50"/>
      <c r="V1934" s="47"/>
      <c r="W1934" s="50"/>
      <c r="X1934" s="49"/>
      <c r="Y1934" s="49"/>
      <c r="Z1934" s="49"/>
      <c r="AA1934" s="49"/>
      <c r="AB1934" s="49"/>
      <c r="AC1934" s="49"/>
      <c r="AD1934" s="49"/>
      <c r="AE1934" s="95"/>
      <c r="AM1934" s="103"/>
      <c r="AT1934" s="10"/>
    </row>
    <row r="1935" spans="9:46" s="16" customFormat="1">
      <c r="I1935" s="47"/>
      <c r="P1935" s="48"/>
      <c r="Q1935" s="48"/>
      <c r="R1935" s="48"/>
      <c r="S1935" s="49"/>
      <c r="T1935" s="47"/>
      <c r="U1935" s="50"/>
      <c r="V1935" s="47"/>
      <c r="W1935" s="50"/>
      <c r="X1935" s="49"/>
      <c r="Y1935" s="49"/>
      <c r="Z1935" s="49"/>
      <c r="AA1935" s="49"/>
      <c r="AB1935" s="49"/>
      <c r="AC1935" s="49"/>
      <c r="AD1935" s="49"/>
      <c r="AE1935" s="95"/>
      <c r="AM1935" s="103"/>
      <c r="AT1935" s="10"/>
    </row>
    <row r="1936" spans="9:46" s="16" customFormat="1">
      <c r="I1936" s="47"/>
      <c r="P1936" s="48"/>
      <c r="Q1936" s="48"/>
      <c r="R1936" s="48"/>
      <c r="S1936" s="49"/>
      <c r="T1936" s="47"/>
      <c r="U1936" s="50"/>
      <c r="V1936" s="47"/>
      <c r="W1936" s="50"/>
      <c r="X1936" s="49"/>
      <c r="Y1936" s="49"/>
      <c r="Z1936" s="49"/>
      <c r="AA1936" s="49"/>
      <c r="AB1936" s="49"/>
      <c r="AC1936" s="49"/>
      <c r="AD1936" s="49"/>
      <c r="AE1936" s="95"/>
      <c r="AM1936" s="103"/>
      <c r="AT1936" s="10"/>
    </row>
    <row r="1937" spans="9:46" s="16" customFormat="1">
      <c r="I1937" s="47"/>
      <c r="P1937" s="48"/>
      <c r="Q1937" s="48"/>
      <c r="R1937" s="48"/>
      <c r="S1937" s="49"/>
      <c r="T1937" s="47"/>
      <c r="U1937" s="50"/>
      <c r="V1937" s="47"/>
      <c r="W1937" s="50"/>
      <c r="X1937" s="49"/>
      <c r="Y1937" s="49"/>
      <c r="Z1937" s="49"/>
      <c r="AA1937" s="49"/>
      <c r="AB1937" s="49"/>
      <c r="AC1937" s="49"/>
      <c r="AD1937" s="49"/>
      <c r="AE1937" s="95"/>
      <c r="AM1937" s="103"/>
      <c r="AT1937" s="10"/>
    </row>
    <row r="1938" spans="9:46" s="16" customFormat="1">
      <c r="I1938" s="47"/>
      <c r="P1938" s="48"/>
      <c r="Q1938" s="48"/>
      <c r="R1938" s="48"/>
      <c r="S1938" s="49"/>
      <c r="T1938" s="47"/>
      <c r="U1938" s="50"/>
      <c r="V1938" s="47"/>
      <c r="W1938" s="50"/>
      <c r="X1938" s="49"/>
      <c r="Y1938" s="49"/>
      <c r="Z1938" s="49"/>
      <c r="AA1938" s="49"/>
      <c r="AB1938" s="49"/>
      <c r="AC1938" s="49"/>
      <c r="AD1938" s="49"/>
      <c r="AE1938" s="95"/>
      <c r="AM1938" s="103"/>
      <c r="AT1938" s="10"/>
    </row>
    <row r="1939" spans="9:46" s="16" customFormat="1">
      <c r="I1939" s="47"/>
      <c r="P1939" s="48"/>
      <c r="Q1939" s="48"/>
      <c r="R1939" s="48"/>
      <c r="S1939" s="49"/>
      <c r="T1939" s="47"/>
      <c r="U1939" s="50"/>
      <c r="V1939" s="47"/>
      <c r="W1939" s="50"/>
      <c r="X1939" s="49"/>
      <c r="Y1939" s="49"/>
      <c r="Z1939" s="49"/>
      <c r="AA1939" s="49"/>
      <c r="AB1939" s="49"/>
      <c r="AC1939" s="49"/>
      <c r="AD1939" s="49"/>
      <c r="AE1939" s="95"/>
      <c r="AM1939" s="103"/>
      <c r="AT1939" s="10"/>
    </row>
    <row r="1940" spans="9:46" s="16" customFormat="1">
      <c r="I1940" s="47"/>
      <c r="P1940" s="48"/>
      <c r="Q1940" s="48"/>
      <c r="R1940" s="48"/>
      <c r="S1940" s="49"/>
      <c r="T1940" s="47"/>
      <c r="U1940" s="50"/>
      <c r="V1940" s="47"/>
      <c r="W1940" s="50"/>
      <c r="X1940" s="49"/>
      <c r="Y1940" s="49"/>
      <c r="Z1940" s="49"/>
      <c r="AA1940" s="49"/>
      <c r="AB1940" s="49"/>
      <c r="AC1940" s="49"/>
      <c r="AD1940" s="49"/>
      <c r="AE1940" s="95"/>
      <c r="AM1940" s="103"/>
      <c r="AT1940" s="10"/>
    </row>
    <row r="1941" spans="9:46" s="16" customFormat="1">
      <c r="I1941" s="47"/>
      <c r="P1941" s="48"/>
      <c r="Q1941" s="48"/>
      <c r="R1941" s="48"/>
      <c r="S1941" s="49"/>
      <c r="T1941" s="47"/>
      <c r="U1941" s="50"/>
      <c r="V1941" s="47"/>
      <c r="W1941" s="50"/>
      <c r="X1941" s="49"/>
      <c r="Y1941" s="49"/>
      <c r="Z1941" s="49"/>
      <c r="AA1941" s="49"/>
      <c r="AB1941" s="49"/>
      <c r="AC1941" s="49"/>
      <c r="AD1941" s="49"/>
      <c r="AE1941" s="95"/>
      <c r="AM1941" s="103"/>
      <c r="AT1941" s="10"/>
    </row>
    <row r="1942" spans="9:46" s="16" customFormat="1">
      <c r="I1942" s="47"/>
      <c r="P1942" s="48"/>
      <c r="Q1942" s="48"/>
      <c r="R1942" s="48"/>
      <c r="S1942" s="49"/>
      <c r="T1942" s="47"/>
      <c r="U1942" s="50"/>
      <c r="V1942" s="47"/>
      <c r="W1942" s="50"/>
      <c r="X1942" s="49"/>
      <c r="Y1942" s="49"/>
      <c r="Z1942" s="49"/>
      <c r="AA1942" s="49"/>
      <c r="AB1942" s="49"/>
      <c r="AC1942" s="49"/>
      <c r="AD1942" s="49"/>
      <c r="AE1942" s="95"/>
      <c r="AM1942" s="103"/>
      <c r="AT1942" s="10"/>
    </row>
    <row r="1943" spans="9:46" s="16" customFormat="1">
      <c r="I1943" s="47"/>
      <c r="P1943" s="48"/>
      <c r="Q1943" s="48"/>
      <c r="R1943" s="48"/>
      <c r="S1943" s="49"/>
      <c r="T1943" s="47"/>
      <c r="U1943" s="50"/>
      <c r="V1943" s="47"/>
      <c r="W1943" s="50"/>
      <c r="X1943" s="49"/>
      <c r="Y1943" s="49"/>
      <c r="Z1943" s="49"/>
      <c r="AA1943" s="49"/>
      <c r="AB1943" s="49"/>
      <c r="AC1943" s="49"/>
      <c r="AD1943" s="49"/>
      <c r="AE1943" s="95"/>
      <c r="AM1943" s="103"/>
      <c r="AT1943" s="10"/>
    </row>
    <row r="1944" spans="9:46" s="16" customFormat="1">
      <c r="I1944" s="47"/>
      <c r="P1944" s="48"/>
      <c r="Q1944" s="48"/>
      <c r="R1944" s="48"/>
      <c r="S1944" s="49"/>
      <c r="T1944" s="47"/>
      <c r="U1944" s="50"/>
      <c r="V1944" s="47"/>
      <c r="W1944" s="50"/>
      <c r="X1944" s="49"/>
      <c r="Y1944" s="49"/>
      <c r="Z1944" s="49"/>
      <c r="AA1944" s="49"/>
      <c r="AB1944" s="49"/>
      <c r="AC1944" s="49"/>
      <c r="AD1944" s="49"/>
      <c r="AE1944" s="95"/>
      <c r="AM1944" s="103"/>
      <c r="AT1944" s="10"/>
    </row>
    <row r="1945" spans="9:46" s="16" customFormat="1">
      <c r="I1945" s="47"/>
      <c r="P1945" s="48"/>
      <c r="Q1945" s="48"/>
      <c r="R1945" s="48"/>
      <c r="S1945" s="49"/>
      <c r="T1945" s="47"/>
      <c r="U1945" s="50"/>
      <c r="V1945" s="47"/>
      <c r="W1945" s="50"/>
      <c r="X1945" s="49"/>
      <c r="Y1945" s="49"/>
      <c r="Z1945" s="49"/>
      <c r="AA1945" s="49"/>
      <c r="AB1945" s="49"/>
      <c r="AC1945" s="49"/>
      <c r="AD1945" s="49"/>
      <c r="AE1945" s="95"/>
      <c r="AM1945" s="103"/>
      <c r="AT1945" s="10"/>
    </row>
    <row r="1946" spans="9:46" s="16" customFormat="1">
      <c r="I1946" s="47"/>
      <c r="P1946" s="48"/>
      <c r="Q1946" s="48"/>
      <c r="R1946" s="48"/>
      <c r="S1946" s="49"/>
      <c r="T1946" s="47"/>
      <c r="U1946" s="50"/>
      <c r="V1946" s="47"/>
      <c r="W1946" s="50"/>
      <c r="X1946" s="49"/>
      <c r="Y1946" s="49"/>
      <c r="Z1946" s="49"/>
      <c r="AA1946" s="49"/>
      <c r="AB1946" s="49"/>
      <c r="AC1946" s="49"/>
      <c r="AD1946" s="49"/>
      <c r="AE1946" s="95"/>
      <c r="AM1946" s="103"/>
      <c r="AT1946" s="10"/>
    </row>
    <row r="1947" spans="9:46" s="16" customFormat="1">
      <c r="I1947" s="47"/>
      <c r="P1947" s="48"/>
      <c r="Q1947" s="48"/>
      <c r="R1947" s="48"/>
      <c r="S1947" s="49"/>
      <c r="T1947" s="47"/>
      <c r="U1947" s="50"/>
      <c r="V1947" s="47"/>
      <c r="W1947" s="50"/>
      <c r="X1947" s="49"/>
      <c r="Y1947" s="49"/>
      <c r="Z1947" s="49"/>
      <c r="AA1947" s="49"/>
      <c r="AB1947" s="49"/>
      <c r="AC1947" s="49"/>
      <c r="AD1947" s="49"/>
      <c r="AE1947" s="95"/>
      <c r="AM1947" s="103"/>
      <c r="AT1947" s="10"/>
    </row>
    <row r="1948" spans="9:46" s="16" customFormat="1">
      <c r="I1948" s="47"/>
      <c r="P1948" s="48"/>
      <c r="Q1948" s="48"/>
      <c r="R1948" s="48"/>
      <c r="S1948" s="49"/>
      <c r="T1948" s="47"/>
      <c r="U1948" s="50"/>
      <c r="V1948" s="47"/>
      <c r="W1948" s="50"/>
      <c r="X1948" s="49"/>
      <c r="Y1948" s="49"/>
      <c r="Z1948" s="49"/>
      <c r="AA1948" s="49"/>
      <c r="AB1948" s="49"/>
      <c r="AC1948" s="49"/>
      <c r="AD1948" s="49"/>
      <c r="AE1948" s="95"/>
      <c r="AM1948" s="103"/>
      <c r="AT1948" s="10"/>
    </row>
    <row r="1949" spans="9:46" s="16" customFormat="1">
      <c r="I1949" s="47"/>
      <c r="P1949" s="48"/>
      <c r="Q1949" s="48"/>
      <c r="R1949" s="48"/>
      <c r="S1949" s="49"/>
      <c r="T1949" s="47"/>
      <c r="U1949" s="50"/>
      <c r="V1949" s="47"/>
      <c r="W1949" s="50"/>
      <c r="X1949" s="49"/>
      <c r="Y1949" s="49"/>
      <c r="Z1949" s="49"/>
      <c r="AA1949" s="49"/>
      <c r="AB1949" s="49"/>
      <c r="AC1949" s="49"/>
      <c r="AD1949" s="49"/>
      <c r="AE1949" s="95"/>
      <c r="AM1949" s="103"/>
      <c r="AT1949" s="10"/>
    </row>
    <row r="1950" spans="9:46" s="16" customFormat="1">
      <c r="I1950" s="47"/>
      <c r="P1950" s="48"/>
      <c r="Q1950" s="48"/>
      <c r="R1950" s="48"/>
      <c r="S1950" s="49"/>
      <c r="T1950" s="47"/>
      <c r="U1950" s="50"/>
      <c r="V1950" s="47"/>
      <c r="W1950" s="50"/>
      <c r="X1950" s="49"/>
      <c r="Y1950" s="49"/>
      <c r="Z1950" s="49"/>
      <c r="AA1950" s="49"/>
      <c r="AB1950" s="49"/>
      <c r="AC1950" s="49"/>
      <c r="AD1950" s="49"/>
      <c r="AE1950" s="95"/>
      <c r="AM1950" s="103"/>
      <c r="AT1950" s="10"/>
    </row>
    <row r="1951" spans="9:46" s="16" customFormat="1">
      <c r="I1951" s="47"/>
      <c r="P1951" s="48"/>
      <c r="Q1951" s="48"/>
      <c r="R1951" s="48"/>
      <c r="S1951" s="49"/>
      <c r="T1951" s="47"/>
      <c r="U1951" s="50"/>
      <c r="V1951" s="47"/>
      <c r="W1951" s="50"/>
      <c r="X1951" s="49"/>
      <c r="Y1951" s="49"/>
      <c r="Z1951" s="49"/>
      <c r="AA1951" s="49"/>
      <c r="AB1951" s="49"/>
      <c r="AC1951" s="49"/>
      <c r="AD1951" s="49"/>
      <c r="AE1951" s="95"/>
      <c r="AM1951" s="103"/>
      <c r="AT1951" s="10"/>
    </row>
    <row r="1952" spans="9:46" s="16" customFormat="1">
      <c r="I1952" s="47"/>
      <c r="P1952" s="48"/>
      <c r="Q1952" s="48"/>
      <c r="R1952" s="48"/>
      <c r="S1952" s="49"/>
      <c r="T1952" s="47"/>
      <c r="U1952" s="50"/>
      <c r="V1952" s="47"/>
      <c r="W1952" s="50"/>
      <c r="X1952" s="49"/>
      <c r="Y1952" s="49"/>
      <c r="Z1952" s="49"/>
      <c r="AA1952" s="49"/>
      <c r="AB1952" s="49"/>
      <c r="AC1952" s="49"/>
      <c r="AD1952" s="49"/>
      <c r="AE1952" s="95"/>
      <c r="AM1952" s="103"/>
      <c r="AT1952" s="10"/>
    </row>
    <row r="1953" spans="9:46" s="16" customFormat="1">
      <c r="I1953" s="47"/>
      <c r="P1953" s="48"/>
      <c r="Q1953" s="48"/>
      <c r="R1953" s="48"/>
      <c r="S1953" s="49"/>
      <c r="T1953" s="47"/>
      <c r="U1953" s="50"/>
      <c r="V1953" s="47"/>
      <c r="W1953" s="50"/>
      <c r="X1953" s="49"/>
      <c r="Y1953" s="49"/>
      <c r="Z1953" s="49"/>
      <c r="AA1953" s="49"/>
      <c r="AB1953" s="49"/>
      <c r="AC1953" s="49"/>
      <c r="AD1953" s="49"/>
      <c r="AE1953" s="95"/>
      <c r="AM1953" s="103"/>
      <c r="AT1953" s="10"/>
    </row>
    <row r="1954" spans="9:46" s="16" customFormat="1">
      <c r="I1954" s="47"/>
      <c r="P1954" s="48"/>
      <c r="Q1954" s="48"/>
      <c r="R1954" s="48"/>
      <c r="S1954" s="49"/>
      <c r="T1954" s="47"/>
      <c r="U1954" s="50"/>
      <c r="V1954" s="47"/>
      <c r="W1954" s="50"/>
      <c r="X1954" s="49"/>
      <c r="Y1954" s="49"/>
      <c r="Z1954" s="49"/>
      <c r="AA1954" s="49"/>
      <c r="AB1954" s="49"/>
      <c r="AC1954" s="49"/>
      <c r="AD1954" s="49"/>
      <c r="AE1954" s="95"/>
      <c r="AM1954" s="103"/>
      <c r="AT1954" s="10"/>
    </row>
    <row r="1955" spans="9:46" s="16" customFormat="1">
      <c r="I1955" s="47"/>
      <c r="P1955" s="48"/>
      <c r="Q1955" s="48"/>
      <c r="R1955" s="48"/>
      <c r="S1955" s="49"/>
      <c r="T1955" s="47"/>
      <c r="U1955" s="50"/>
      <c r="V1955" s="47"/>
      <c r="W1955" s="50"/>
      <c r="X1955" s="49"/>
      <c r="Y1955" s="49"/>
      <c r="Z1955" s="49"/>
      <c r="AA1955" s="49"/>
      <c r="AB1955" s="49"/>
      <c r="AC1955" s="49"/>
      <c r="AD1955" s="49"/>
      <c r="AE1955" s="95"/>
      <c r="AM1955" s="103"/>
      <c r="AT1955" s="10"/>
    </row>
    <row r="1956" spans="9:46" s="16" customFormat="1">
      <c r="I1956" s="47"/>
      <c r="P1956" s="48"/>
      <c r="Q1956" s="48"/>
      <c r="R1956" s="48"/>
      <c r="S1956" s="49"/>
      <c r="T1956" s="47"/>
      <c r="U1956" s="50"/>
      <c r="V1956" s="47"/>
      <c r="W1956" s="50"/>
      <c r="X1956" s="49"/>
      <c r="Y1956" s="49"/>
      <c r="Z1956" s="49"/>
      <c r="AA1956" s="49"/>
      <c r="AB1956" s="49"/>
      <c r="AC1956" s="49"/>
      <c r="AD1956" s="49"/>
      <c r="AE1956" s="95"/>
      <c r="AM1956" s="103"/>
      <c r="AT1956" s="10"/>
    </row>
    <row r="1957" spans="9:46" s="16" customFormat="1">
      <c r="I1957" s="47"/>
      <c r="P1957" s="48"/>
      <c r="Q1957" s="48"/>
      <c r="R1957" s="48"/>
      <c r="S1957" s="49"/>
      <c r="T1957" s="47"/>
      <c r="U1957" s="50"/>
      <c r="V1957" s="47"/>
      <c r="W1957" s="50"/>
      <c r="X1957" s="49"/>
      <c r="Y1957" s="49"/>
      <c r="Z1957" s="49"/>
      <c r="AA1957" s="49"/>
      <c r="AB1957" s="49"/>
      <c r="AC1957" s="49"/>
      <c r="AD1957" s="49"/>
      <c r="AE1957" s="95"/>
      <c r="AM1957" s="103"/>
      <c r="AT1957" s="10"/>
    </row>
    <row r="1958" spans="9:46" s="16" customFormat="1">
      <c r="I1958" s="47"/>
      <c r="P1958" s="48"/>
      <c r="Q1958" s="48"/>
      <c r="R1958" s="48"/>
      <c r="S1958" s="49"/>
      <c r="T1958" s="47"/>
      <c r="U1958" s="50"/>
      <c r="V1958" s="47"/>
      <c r="W1958" s="50"/>
      <c r="X1958" s="49"/>
      <c r="Y1958" s="49"/>
      <c r="Z1958" s="49"/>
      <c r="AA1958" s="49"/>
      <c r="AB1958" s="49"/>
      <c r="AC1958" s="49"/>
      <c r="AD1958" s="49"/>
      <c r="AE1958" s="95"/>
      <c r="AM1958" s="103"/>
      <c r="AT1958" s="10"/>
    </row>
    <row r="1959" spans="9:46" s="16" customFormat="1">
      <c r="I1959" s="47"/>
      <c r="P1959" s="48"/>
      <c r="Q1959" s="48"/>
      <c r="R1959" s="48"/>
      <c r="S1959" s="49"/>
      <c r="T1959" s="47"/>
      <c r="U1959" s="50"/>
      <c r="V1959" s="47"/>
      <c r="W1959" s="50"/>
      <c r="X1959" s="49"/>
      <c r="Y1959" s="49"/>
      <c r="Z1959" s="49"/>
      <c r="AA1959" s="49"/>
      <c r="AB1959" s="49"/>
      <c r="AC1959" s="49"/>
      <c r="AD1959" s="49"/>
      <c r="AE1959" s="95"/>
      <c r="AM1959" s="103"/>
      <c r="AT1959" s="10"/>
    </row>
    <row r="1960" spans="9:46" s="16" customFormat="1">
      <c r="I1960" s="47"/>
      <c r="P1960" s="48"/>
      <c r="Q1960" s="48"/>
      <c r="R1960" s="48"/>
      <c r="S1960" s="49"/>
      <c r="T1960" s="47"/>
      <c r="U1960" s="50"/>
      <c r="V1960" s="47"/>
      <c r="W1960" s="50"/>
      <c r="X1960" s="49"/>
      <c r="Y1960" s="49"/>
      <c r="Z1960" s="49"/>
      <c r="AA1960" s="49"/>
      <c r="AB1960" s="49"/>
      <c r="AC1960" s="49"/>
      <c r="AD1960" s="49"/>
      <c r="AE1960" s="95"/>
      <c r="AM1960" s="103"/>
      <c r="AT1960" s="10"/>
    </row>
    <row r="1961" spans="9:46" s="16" customFormat="1">
      <c r="I1961" s="47"/>
      <c r="P1961" s="48"/>
      <c r="Q1961" s="48"/>
      <c r="R1961" s="48"/>
      <c r="S1961" s="49"/>
      <c r="T1961" s="47"/>
      <c r="U1961" s="50"/>
      <c r="V1961" s="47"/>
      <c r="W1961" s="50"/>
      <c r="X1961" s="49"/>
      <c r="Y1961" s="49"/>
      <c r="Z1961" s="49"/>
      <c r="AA1961" s="49"/>
      <c r="AB1961" s="49"/>
      <c r="AC1961" s="49"/>
      <c r="AD1961" s="49"/>
      <c r="AE1961" s="95"/>
      <c r="AM1961" s="103"/>
      <c r="AT1961" s="10"/>
    </row>
    <row r="1962" spans="9:46" s="16" customFormat="1">
      <c r="I1962" s="47"/>
      <c r="P1962" s="48"/>
      <c r="Q1962" s="48"/>
      <c r="R1962" s="48"/>
      <c r="S1962" s="49"/>
      <c r="T1962" s="47"/>
      <c r="U1962" s="50"/>
      <c r="V1962" s="47"/>
      <c r="W1962" s="50"/>
      <c r="X1962" s="49"/>
      <c r="Y1962" s="49"/>
      <c r="Z1962" s="49"/>
      <c r="AA1962" s="49"/>
      <c r="AB1962" s="49"/>
      <c r="AC1962" s="49"/>
      <c r="AD1962" s="49"/>
      <c r="AE1962" s="95"/>
      <c r="AM1962" s="103"/>
      <c r="AT1962" s="10"/>
    </row>
    <row r="1963" spans="9:46" s="16" customFormat="1">
      <c r="I1963" s="47"/>
      <c r="P1963" s="48"/>
      <c r="Q1963" s="48"/>
      <c r="R1963" s="48"/>
      <c r="S1963" s="49"/>
      <c r="T1963" s="47"/>
      <c r="U1963" s="50"/>
      <c r="V1963" s="47"/>
      <c r="W1963" s="50"/>
      <c r="X1963" s="49"/>
      <c r="Y1963" s="49"/>
      <c r="Z1963" s="49"/>
      <c r="AA1963" s="49"/>
      <c r="AB1963" s="49"/>
      <c r="AC1963" s="49"/>
      <c r="AD1963" s="49"/>
      <c r="AE1963" s="95"/>
      <c r="AM1963" s="103"/>
      <c r="AT1963" s="10"/>
    </row>
    <row r="1964" spans="9:46" s="16" customFormat="1">
      <c r="I1964" s="47"/>
      <c r="P1964" s="48"/>
      <c r="Q1964" s="48"/>
      <c r="R1964" s="48"/>
      <c r="S1964" s="49"/>
      <c r="T1964" s="47"/>
      <c r="U1964" s="50"/>
      <c r="V1964" s="47"/>
      <c r="W1964" s="50"/>
      <c r="X1964" s="49"/>
      <c r="Y1964" s="49"/>
      <c r="Z1964" s="49"/>
      <c r="AA1964" s="49"/>
      <c r="AB1964" s="49"/>
      <c r="AC1964" s="49"/>
      <c r="AD1964" s="49"/>
      <c r="AE1964" s="95"/>
      <c r="AM1964" s="103"/>
      <c r="AT1964" s="10"/>
    </row>
    <row r="1965" spans="9:46" s="16" customFormat="1">
      <c r="I1965" s="47"/>
      <c r="P1965" s="48"/>
      <c r="Q1965" s="48"/>
      <c r="R1965" s="48"/>
      <c r="S1965" s="49"/>
      <c r="T1965" s="47"/>
      <c r="U1965" s="50"/>
      <c r="V1965" s="47"/>
      <c r="W1965" s="50"/>
      <c r="X1965" s="49"/>
      <c r="Y1965" s="49"/>
      <c r="Z1965" s="49"/>
      <c r="AA1965" s="49"/>
      <c r="AB1965" s="49"/>
      <c r="AC1965" s="49"/>
      <c r="AD1965" s="49"/>
      <c r="AE1965" s="95"/>
      <c r="AM1965" s="103"/>
      <c r="AT1965" s="10"/>
    </row>
    <row r="1966" spans="9:46" s="16" customFormat="1">
      <c r="I1966" s="47"/>
      <c r="P1966" s="48"/>
      <c r="Q1966" s="48"/>
      <c r="R1966" s="48"/>
      <c r="S1966" s="49"/>
      <c r="T1966" s="47"/>
      <c r="U1966" s="50"/>
      <c r="V1966" s="47"/>
      <c r="W1966" s="50"/>
      <c r="X1966" s="49"/>
      <c r="Y1966" s="49"/>
      <c r="Z1966" s="49"/>
      <c r="AA1966" s="49"/>
      <c r="AB1966" s="49"/>
      <c r="AC1966" s="49"/>
      <c r="AD1966" s="49"/>
      <c r="AE1966" s="95"/>
      <c r="AM1966" s="103"/>
      <c r="AT1966" s="10"/>
    </row>
    <row r="1967" spans="9:46" s="16" customFormat="1">
      <c r="I1967" s="47"/>
      <c r="P1967" s="48"/>
      <c r="Q1967" s="48"/>
      <c r="R1967" s="48"/>
      <c r="S1967" s="49"/>
      <c r="T1967" s="47"/>
      <c r="U1967" s="50"/>
      <c r="V1967" s="47"/>
      <c r="W1967" s="50"/>
      <c r="X1967" s="49"/>
      <c r="Y1967" s="49"/>
      <c r="Z1967" s="49"/>
      <c r="AA1967" s="49"/>
      <c r="AB1967" s="49"/>
      <c r="AC1967" s="49"/>
      <c r="AD1967" s="49"/>
      <c r="AE1967" s="95"/>
      <c r="AM1967" s="103"/>
      <c r="AT1967" s="10"/>
    </row>
    <row r="1968" spans="9:46" s="16" customFormat="1">
      <c r="I1968" s="47"/>
      <c r="P1968" s="48"/>
      <c r="Q1968" s="48"/>
      <c r="R1968" s="48"/>
      <c r="S1968" s="49"/>
      <c r="T1968" s="47"/>
      <c r="U1968" s="50"/>
      <c r="V1968" s="47"/>
      <c r="W1968" s="50"/>
      <c r="X1968" s="49"/>
      <c r="Y1968" s="49"/>
      <c r="Z1968" s="49"/>
      <c r="AA1968" s="49"/>
      <c r="AB1968" s="49"/>
      <c r="AC1968" s="49"/>
      <c r="AD1968" s="49"/>
      <c r="AE1968" s="95"/>
      <c r="AM1968" s="103"/>
      <c r="AT1968" s="10"/>
    </row>
    <row r="1969" spans="9:46" s="16" customFormat="1">
      <c r="I1969" s="47"/>
      <c r="P1969" s="48"/>
      <c r="Q1969" s="48"/>
      <c r="R1969" s="48"/>
      <c r="S1969" s="49"/>
      <c r="T1969" s="47"/>
      <c r="U1969" s="50"/>
      <c r="V1969" s="47"/>
      <c r="W1969" s="50"/>
      <c r="X1969" s="49"/>
      <c r="Y1969" s="49"/>
      <c r="Z1969" s="49"/>
      <c r="AA1969" s="49"/>
      <c r="AB1969" s="49"/>
      <c r="AC1969" s="49"/>
      <c r="AD1969" s="49"/>
      <c r="AE1969" s="95"/>
      <c r="AM1969" s="103"/>
      <c r="AT1969" s="10"/>
    </row>
    <row r="1970" spans="9:46" s="16" customFormat="1">
      <c r="I1970" s="47"/>
      <c r="P1970" s="48"/>
      <c r="Q1970" s="48"/>
      <c r="R1970" s="48"/>
      <c r="S1970" s="49"/>
      <c r="T1970" s="47"/>
      <c r="U1970" s="50"/>
      <c r="V1970" s="47"/>
      <c r="W1970" s="50"/>
      <c r="X1970" s="49"/>
      <c r="Y1970" s="49"/>
      <c r="Z1970" s="49"/>
      <c r="AA1970" s="49"/>
      <c r="AB1970" s="49"/>
      <c r="AC1970" s="49"/>
      <c r="AD1970" s="49"/>
      <c r="AE1970" s="95"/>
      <c r="AM1970" s="103"/>
      <c r="AT1970" s="10"/>
    </row>
    <row r="1971" spans="9:46" s="16" customFormat="1">
      <c r="I1971" s="47"/>
      <c r="P1971" s="48"/>
      <c r="Q1971" s="48"/>
      <c r="R1971" s="48"/>
      <c r="S1971" s="49"/>
      <c r="T1971" s="47"/>
      <c r="U1971" s="50"/>
      <c r="V1971" s="47"/>
      <c r="W1971" s="50"/>
      <c r="X1971" s="49"/>
      <c r="Y1971" s="49"/>
      <c r="Z1971" s="49"/>
      <c r="AA1971" s="49"/>
      <c r="AB1971" s="49"/>
      <c r="AC1971" s="49"/>
      <c r="AD1971" s="49"/>
      <c r="AE1971" s="95"/>
      <c r="AM1971" s="103"/>
      <c r="AT1971" s="10"/>
    </row>
    <row r="1972" spans="9:46" s="16" customFormat="1">
      <c r="I1972" s="47"/>
      <c r="P1972" s="48"/>
      <c r="Q1972" s="48"/>
      <c r="R1972" s="48"/>
      <c r="S1972" s="49"/>
      <c r="T1972" s="47"/>
      <c r="U1972" s="50"/>
      <c r="V1972" s="47"/>
      <c r="W1972" s="50"/>
      <c r="X1972" s="49"/>
      <c r="Y1972" s="49"/>
      <c r="Z1972" s="49"/>
      <c r="AA1972" s="49"/>
      <c r="AB1972" s="49"/>
      <c r="AC1972" s="49"/>
      <c r="AD1972" s="49"/>
      <c r="AE1972" s="95"/>
      <c r="AM1972" s="103"/>
      <c r="AT1972" s="10"/>
    </row>
    <row r="1973" spans="9:46" s="16" customFormat="1">
      <c r="I1973" s="47"/>
      <c r="P1973" s="48"/>
      <c r="Q1973" s="48"/>
      <c r="R1973" s="48"/>
      <c r="S1973" s="49"/>
      <c r="T1973" s="47"/>
      <c r="U1973" s="50"/>
      <c r="V1973" s="47"/>
      <c r="W1973" s="50"/>
      <c r="X1973" s="49"/>
      <c r="Y1973" s="49"/>
      <c r="Z1973" s="49"/>
      <c r="AA1973" s="49"/>
      <c r="AB1973" s="49"/>
      <c r="AC1973" s="49"/>
      <c r="AD1973" s="49"/>
      <c r="AE1973" s="95"/>
      <c r="AM1973" s="103"/>
      <c r="AT1973" s="10"/>
    </row>
    <row r="1974" spans="9:46" s="16" customFormat="1">
      <c r="I1974" s="47"/>
      <c r="P1974" s="48"/>
      <c r="Q1974" s="48"/>
      <c r="R1974" s="48"/>
      <c r="S1974" s="49"/>
      <c r="T1974" s="47"/>
      <c r="U1974" s="50"/>
      <c r="V1974" s="47"/>
      <c r="W1974" s="50"/>
      <c r="X1974" s="49"/>
      <c r="Y1974" s="49"/>
      <c r="Z1974" s="49"/>
      <c r="AA1974" s="49"/>
      <c r="AB1974" s="49"/>
      <c r="AC1974" s="49"/>
      <c r="AD1974" s="49"/>
      <c r="AE1974" s="95"/>
      <c r="AM1974" s="103"/>
      <c r="AT1974" s="10"/>
    </row>
    <row r="1975" spans="9:46" s="16" customFormat="1">
      <c r="I1975" s="47"/>
      <c r="P1975" s="48"/>
      <c r="Q1975" s="48"/>
      <c r="R1975" s="48"/>
      <c r="S1975" s="49"/>
      <c r="T1975" s="47"/>
      <c r="U1975" s="50"/>
      <c r="V1975" s="47"/>
      <c r="W1975" s="50"/>
      <c r="X1975" s="49"/>
      <c r="Y1975" s="49"/>
      <c r="Z1975" s="49"/>
      <c r="AA1975" s="49"/>
      <c r="AB1975" s="49"/>
      <c r="AC1975" s="49"/>
      <c r="AD1975" s="49"/>
      <c r="AE1975" s="95"/>
      <c r="AM1975" s="103"/>
      <c r="AT1975" s="10"/>
    </row>
    <row r="1976" spans="9:46" s="16" customFormat="1">
      <c r="I1976" s="47"/>
      <c r="P1976" s="48"/>
      <c r="Q1976" s="48"/>
      <c r="R1976" s="48"/>
      <c r="S1976" s="49"/>
      <c r="T1976" s="47"/>
      <c r="U1976" s="50"/>
      <c r="V1976" s="47"/>
      <c r="W1976" s="50"/>
      <c r="X1976" s="49"/>
      <c r="Y1976" s="49"/>
      <c r="Z1976" s="49"/>
      <c r="AA1976" s="49"/>
      <c r="AB1976" s="49"/>
      <c r="AC1976" s="49"/>
      <c r="AD1976" s="49"/>
      <c r="AE1976" s="95"/>
      <c r="AM1976" s="103"/>
      <c r="AT1976" s="10"/>
    </row>
    <row r="1977" spans="9:46" s="16" customFormat="1">
      <c r="I1977" s="47"/>
      <c r="P1977" s="48"/>
      <c r="Q1977" s="48"/>
      <c r="R1977" s="48"/>
      <c r="S1977" s="49"/>
      <c r="T1977" s="47"/>
      <c r="U1977" s="50"/>
      <c r="V1977" s="47"/>
      <c r="W1977" s="50"/>
      <c r="X1977" s="49"/>
      <c r="Y1977" s="49"/>
      <c r="Z1977" s="49"/>
      <c r="AA1977" s="49"/>
      <c r="AB1977" s="49"/>
      <c r="AC1977" s="49"/>
      <c r="AD1977" s="49"/>
      <c r="AE1977" s="95"/>
      <c r="AM1977" s="103"/>
      <c r="AT1977" s="10"/>
    </row>
    <row r="1978" spans="9:46" s="16" customFormat="1">
      <c r="I1978" s="47"/>
      <c r="P1978" s="48"/>
      <c r="Q1978" s="48"/>
      <c r="R1978" s="48"/>
      <c r="S1978" s="49"/>
      <c r="T1978" s="47"/>
      <c r="U1978" s="50"/>
      <c r="V1978" s="47"/>
      <c r="W1978" s="50"/>
      <c r="X1978" s="49"/>
      <c r="Y1978" s="49"/>
      <c r="Z1978" s="49"/>
      <c r="AA1978" s="49"/>
      <c r="AB1978" s="49"/>
      <c r="AC1978" s="49"/>
      <c r="AD1978" s="49"/>
      <c r="AE1978" s="95"/>
      <c r="AM1978" s="103"/>
      <c r="AT1978" s="10"/>
    </row>
    <row r="1979" spans="9:46" s="16" customFormat="1">
      <c r="I1979" s="47"/>
      <c r="P1979" s="48"/>
      <c r="Q1979" s="48"/>
      <c r="R1979" s="48"/>
      <c r="S1979" s="49"/>
      <c r="T1979" s="47"/>
      <c r="U1979" s="50"/>
      <c r="V1979" s="47"/>
      <c r="W1979" s="50"/>
      <c r="X1979" s="49"/>
      <c r="Y1979" s="49"/>
      <c r="Z1979" s="49"/>
      <c r="AA1979" s="49"/>
      <c r="AB1979" s="49"/>
      <c r="AC1979" s="49"/>
      <c r="AD1979" s="49"/>
      <c r="AE1979" s="95"/>
      <c r="AM1979" s="103"/>
      <c r="AT1979" s="10"/>
    </row>
    <row r="1980" spans="9:46" s="16" customFormat="1">
      <c r="I1980" s="47"/>
      <c r="P1980" s="48"/>
      <c r="Q1980" s="48"/>
      <c r="R1980" s="48"/>
      <c r="S1980" s="49"/>
      <c r="T1980" s="47"/>
      <c r="U1980" s="50"/>
      <c r="V1980" s="47"/>
      <c r="W1980" s="50"/>
      <c r="X1980" s="49"/>
      <c r="Y1980" s="49"/>
      <c r="Z1980" s="49"/>
      <c r="AA1980" s="49"/>
      <c r="AB1980" s="49"/>
      <c r="AC1980" s="49"/>
      <c r="AD1980" s="49"/>
      <c r="AE1980" s="95"/>
      <c r="AM1980" s="103"/>
      <c r="AT1980" s="10"/>
    </row>
    <row r="1981" spans="9:46" s="16" customFormat="1">
      <c r="I1981" s="47"/>
      <c r="P1981" s="48"/>
      <c r="Q1981" s="48"/>
      <c r="R1981" s="48"/>
      <c r="S1981" s="49"/>
      <c r="T1981" s="47"/>
      <c r="U1981" s="50"/>
      <c r="V1981" s="47"/>
      <c r="W1981" s="50"/>
      <c r="X1981" s="49"/>
      <c r="Y1981" s="49"/>
      <c r="Z1981" s="49"/>
      <c r="AA1981" s="49"/>
      <c r="AB1981" s="49"/>
      <c r="AC1981" s="49"/>
      <c r="AD1981" s="49"/>
      <c r="AE1981" s="95"/>
      <c r="AM1981" s="103"/>
      <c r="AT1981" s="10"/>
    </row>
    <row r="1982" spans="9:46" s="16" customFormat="1">
      <c r="I1982" s="47"/>
      <c r="P1982" s="48"/>
      <c r="Q1982" s="48"/>
      <c r="R1982" s="48"/>
      <c r="S1982" s="49"/>
      <c r="T1982" s="47"/>
      <c r="U1982" s="50"/>
      <c r="V1982" s="47"/>
      <c r="W1982" s="50"/>
      <c r="X1982" s="49"/>
      <c r="Y1982" s="49"/>
      <c r="Z1982" s="49"/>
      <c r="AA1982" s="49"/>
      <c r="AB1982" s="49"/>
      <c r="AC1982" s="49"/>
      <c r="AD1982" s="49"/>
      <c r="AE1982" s="95"/>
      <c r="AM1982" s="103"/>
      <c r="AT1982" s="10"/>
    </row>
    <row r="1983" spans="9:46" s="16" customFormat="1">
      <c r="I1983" s="47"/>
      <c r="P1983" s="48"/>
      <c r="Q1983" s="48"/>
      <c r="R1983" s="48"/>
      <c r="S1983" s="49"/>
      <c r="T1983" s="47"/>
      <c r="U1983" s="50"/>
      <c r="V1983" s="47"/>
      <c r="W1983" s="50"/>
      <c r="X1983" s="49"/>
      <c r="Y1983" s="49"/>
      <c r="Z1983" s="49"/>
      <c r="AA1983" s="49"/>
      <c r="AB1983" s="49"/>
      <c r="AC1983" s="49"/>
      <c r="AD1983" s="49"/>
      <c r="AE1983" s="95"/>
      <c r="AM1983" s="103"/>
      <c r="AT1983" s="10"/>
    </row>
    <row r="1984" spans="9:46" s="16" customFormat="1">
      <c r="I1984" s="47"/>
      <c r="P1984" s="48"/>
      <c r="Q1984" s="48"/>
      <c r="R1984" s="48"/>
      <c r="S1984" s="49"/>
      <c r="T1984" s="47"/>
      <c r="U1984" s="50"/>
      <c r="V1984" s="47"/>
      <c r="W1984" s="50"/>
      <c r="X1984" s="49"/>
      <c r="Y1984" s="49"/>
      <c r="Z1984" s="49"/>
      <c r="AA1984" s="49"/>
      <c r="AB1984" s="49"/>
      <c r="AC1984" s="49"/>
      <c r="AD1984" s="49"/>
      <c r="AE1984" s="95"/>
      <c r="AM1984" s="103"/>
      <c r="AT1984" s="10"/>
    </row>
    <row r="1985" spans="9:46" s="16" customFormat="1">
      <c r="I1985" s="47"/>
      <c r="P1985" s="48"/>
      <c r="Q1985" s="48"/>
      <c r="R1985" s="48"/>
      <c r="S1985" s="49"/>
      <c r="T1985" s="47"/>
      <c r="U1985" s="50"/>
      <c r="V1985" s="47"/>
      <c r="W1985" s="50"/>
      <c r="X1985" s="49"/>
      <c r="Y1985" s="49"/>
      <c r="Z1985" s="49"/>
      <c r="AA1985" s="49"/>
      <c r="AB1985" s="49"/>
      <c r="AC1985" s="49"/>
      <c r="AD1985" s="49"/>
      <c r="AE1985" s="95"/>
      <c r="AM1985" s="103"/>
      <c r="AT1985" s="10"/>
    </row>
    <row r="1986" spans="9:46" s="16" customFormat="1">
      <c r="I1986" s="47"/>
      <c r="P1986" s="48"/>
      <c r="Q1986" s="48"/>
      <c r="R1986" s="48"/>
      <c r="S1986" s="49"/>
      <c r="T1986" s="47"/>
      <c r="U1986" s="50"/>
      <c r="V1986" s="47"/>
      <c r="W1986" s="50"/>
      <c r="X1986" s="49"/>
      <c r="Y1986" s="49"/>
      <c r="Z1986" s="49"/>
      <c r="AA1986" s="49"/>
      <c r="AB1986" s="49"/>
      <c r="AC1986" s="49"/>
      <c r="AD1986" s="49"/>
      <c r="AE1986" s="95"/>
      <c r="AM1986" s="103"/>
      <c r="AT1986" s="10"/>
    </row>
    <row r="1987" spans="9:46" s="16" customFormat="1">
      <c r="I1987" s="47"/>
      <c r="P1987" s="48"/>
      <c r="Q1987" s="48"/>
      <c r="R1987" s="48"/>
      <c r="S1987" s="49"/>
      <c r="T1987" s="47"/>
      <c r="U1987" s="50"/>
      <c r="V1987" s="47"/>
      <c r="W1987" s="50"/>
      <c r="X1987" s="49"/>
      <c r="Y1987" s="49"/>
      <c r="Z1987" s="49"/>
      <c r="AA1987" s="49"/>
      <c r="AB1987" s="49"/>
      <c r="AC1987" s="49"/>
      <c r="AD1987" s="49"/>
      <c r="AE1987" s="95"/>
      <c r="AM1987" s="103"/>
      <c r="AT1987" s="10"/>
    </row>
    <row r="1988" spans="9:46" s="16" customFormat="1">
      <c r="I1988" s="47"/>
      <c r="P1988" s="48"/>
      <c r="Q1988" s="48"/>
      <c r="R1988" s="48"/>
      <c r="S1988" s="49"/>
      <c r="T1988" s="47"/>
      <c r="U1988" s="50"/>
      <c r="V1988" s="47"/>
      <c r="W1988" s="50"/>
      <c r="X1988" s="49"/>
      <c r="Y1988" s="49"/>
      <c r="Z1988" s="49"/>
      <c r="AA1988" s="49"/>
      <c r="AB1988" s="49"/>
      <c r="AC1988" s="49"/>
      <c r="AD1988" s="49"/>
      <c r="AE1988" s="95"/>
      <c r="AM1988" s="103"/>
      <c r="AT1988" s="10"/>
    </row>
    <row r="1989" spans="9:46" s="16" customFormat="1">
      <c r="I1989" s="47"/>
      <c r="P1989" s="48"/>
      <c r="Q1989" s="48"/>
      <c r="R1989" s="48"/>
      <c r="S1989" s="49"/>
      <c r="T1989" s="47"/>
      <c r="U1989" s="50"/>
      <c r="V1989" s="47"/>
      <c r="W1989" s="50"/>
      <c r="X1989" s="49"/>
      <c r="Y1989" s="49"/>
      <c r="Z1989" s="49"/>
      <c r="AA1989" s="49"/>
      <c r="AB1989" s="49"/>
      <c r="AC1989" s="49"/>
      <c r="AD1989" s="49"/>
      <c r="AE1989" s="95"/>
      <c r="AM1989" s="103"/>
      <c r="AT1989" s="10"/>
    </row>
    <row r="1990" spans="9:46" s="16" customFormat="1">
      <c r="I1990" s="47"/>
      <c r="P1990" s="48"/>
      <c r="Q1990" s="48"/>
      <c r="R1990" s="48"/>
      <c r="S1990" s="49"/>
      <c r="T1990" s="47"/>
      <c r="U1990" s="50"/>
      <c r="V1990" s="47"/>
      <c r="W1990" s="50"/>
      <c r="X1990" s="49"/>
      <c r="Y1990" s="49"/>
      <c r="Z1990" s="49"/>
      <c r="AA1990" s="49"/>
      <c r="AB1990" s="49"/>
      <c r="AC1990" s="49"/>
      <c r="AD1990" s="49"/>
      <c r="AE1990" s="95"/>
      <c r="AM1990" s="103"/>
      <c r="AT1990" s="10"/>
    </row>
    <row r="1991" spans="9:46" s="16" customFormat="1">
      <c r="I1991" s="47"/>
      <c r="P1991" s="48"/>
      <c r="Q1991" s="48"/>
      <c r="R1991" s="48"/>
      <c r="S1991" s="49"/>
      <c r="T1991" s="47"/>
      <c r="U1991" s="50"/>
      <c r="V1991" s="47"/>
      <c r="W1991" s="50"/>
      <c r="X1991" s="49"/>
      <c r="Y1991" s="49"/>
      <c r="Z1991" s="49"/>
      <c r="AA1991" s="49"/>
      <c r="AB1991" s="49"/>
      <c r="AC1991" s="49"/>
      <c r="AD1991" s="49"/>
      <c r="AE1991" s="95"/>
      <c r="AM1991" s="103"/>
      <c r="AT1991" s="10"/>
    </row>
    <row r="1992" spans="9:46" s="16" customFormat="1">
      <c r="I1992" s="47"/>
      <c r="P1992" s="48"/>
      <c r="Q1992" s="48"/>
      <c r="R1992" s="48"/>
      <c r="S1992" s="49"/>
      <c r="T1992" s="47"/>
      <c r="U1992" s="50"/>
      <c r="V1992" s="47"/>
      <c r="W1992" s="50"/>
      <c r="X1992" s="49"/>
      <c r="Y1992" s="49"/>
      <c r="Z1992" s="49"/>
      <c r="AA1992" s="49"/>
      <c r="AB1992" s="49"/>
      <c r="AC1992" s="49"/>
      <c r="AD1992" s="49"/>
      <c r="AE1992" s="95"/>
      <c r="AM1992" s="103"/>
      <c r="AT1992" s="10"/>
    </row>
    <row r="1993" spans="9:46" s="16" customFormat="1">
      <c r="I1993" s="47"/>
      <c r="P1993" s="48"/>
      <c r="Q1993" s="48"/>
      <c r="R1993" s="48"/>
      <c r="S1993" s="49"/>
      <c r="T1993" s="47"/>
      <c r="U1993" s="50"/>
      <c r="V1993" s="47"/>
      <c r="W1993" s="50"/>
      <c r="X1993" s="49"/>
      <c r="Y1993" s="49"/>
      <c r="Z1993" s="49"/>
      <c r="AA1993" s="49"/>
      <c r="AB1993" s="49"/>
      <c r="AC1993" s="49"/>
      <c r="AD1993" s="49"/>
      <c r="AE1993" s="95"/>
      <c r="AM1993" s="103"/>
      <c r="AT1993" s="10"/>
    </row>
    <row r="1994" spans="9:46" s="16" customFormat="1">
      <c r="I1994" s="47"/>
      <c r="P1994" s="48"/>
      <c r="Q1994" s="48"/>
      <c r="R1994" s="48"/>
      <c r="S1994" s="49"/>
      <c r="T1994" s="47"/>
      <c r="U1994" s="50"/>
      <c r="V1994" s="47"/>
      <c r="W1994" s="50"/>
      <c r="X1994" s="49"/>
      <c r="Y1994" s="49"/>
      <c r="Z1994" s="49"/>
      <c r="AA1994" s="49"/>
      <c r="AB1994" s="49"/>
      <c r="AC1994" s="49"/>
      <c r="AD1994" s="49"/>
      <c r="AE1994" s="95"/>
      <c r="AM1994" s="103"/>
      <c r="AT1994" s="10"/>
    </row>
    <row r="1995" spans="9:46" s="16" customFormat="1">
      <c r="I1995" s="47"/>
      <c r="P1995" s="48"/>
      <c r="Q1995" s="48"/>
      <c r="R1995" s="48"/>
      <c r="S1995" s="49"/>
      <c r="T1995" s="47"/>
      <c r="U1995" s="50"/>
      <c r="V1995" s="47"/>
      <c r="W1995" s="50"/>
      <c r="X1995" s="49"/>
      <c r="Y1995" s="49"/>
      <c r="Z1995" s="49"/>
      <c r="AA1995" s="49"/>
      <c r="AB1995" s="49"/>
      <c r="AC1995" s="49"/>
      <c r="AD1995" s="49"/>
      <c r="AE1995" s="95"/>
      <c r="AM1995" s="103"/>
      <c r="AT1995" s="10"/>
    </row>
    <row r="1996" spans="9:46" s="16" customFormat="1">
      <c r="I1996" s="47"/>
      <c r="P1996" s="48"/>
      <c r="Q1996" s="48"/>
      <c r="R1996" s="48"/>
      <c r="S1996" s="49"/>
      <c r="T1996" s="47"/>
      <c r="U1996" s="50"/>
      <c r="V1996" s="47"/>
      <c r="W1996" s="50"/>
      <c r="X1996" s="49"/>
      <c r="Y1996" s="49"/>
      <c r="Z1996" s="49"/>
      <c r="AA1996" s="49"/>
      <c r="AB1996" s="49"/>
      <c r="AC1996" s="49"/>
      <c r="AD1996" s="49"/>
      <c r="AE1996" s="95"/>
      <c r="AM1996" s="103"/>
      <c r="AT1996" s="10"/>
    </row>
    <row r="1997" spans="9:46" s="16" customFormat="1">
      <c r="I1997" s="47"/>
      <c r="P1997" s="48"/>
      <c r="Q1997" s="48"/>
      <c r="R1997" s="48"/>
      <c r="S1997" s="49"/>
      <c r="T1997" s="47"/>
      <c r="U1997" s="50"/>
      <c r="V1997" s="47"/>
      <c r="W1997" s="50"/>
      <c r="X1997" s="49"/>
      <c r="Y1997" s="49"/>
      <c r="Z1997" s="49"/>
      <c r="AA1997" s="49"/>
      <c r="AB1997" s="49"/>
      <c r="AC1997" s="49"/>
      <c r="AD1997" s="49"/>
      <c r="AE1997" s="95"/>
      <c r="AM1997" s="103"/>
      <c r="AT1997" s="10"/>
    </row>
    <row r="1998" spans="9:46" s="16" customFormat="1">
      <c r="I1998" s="47"/>
      <c r="P1998" s="48"/>
      <c r="Q1998" s="48"/>
      <c r="R1998" s="48"/>
      <c r="S1998" s="49"/>
      <c r="T1998" s="47"/>
      <c r="U1998" s="50"/>
      <c r="V1998" s="47"/>
      <c r="W1998" s="50"/>
      <c r="X1998" s="49"/>
      <c r="Y1998" s="49"/>
      <c r="Z1998" s="49"/>
      <c r="AA1998" s="49"/>
      <c r="AB1998" s="49"/>
      <c r="AC1998" s="49"/>
      <c r="AD1998" s="49"/>
      <c r="AE1998" s="95"/>
      <c r="AM1998" s="103"/>
      <c r="AT1998" s="10"/>
    </row>
    <row r="1999" spans="9:46" s="16" customFormat="1">
      <c r="I1999" s="47"/>
      <c r="P1999" s="48"/>
      <c r="Q1999" s="48"/>
      <c r="R1999" s="48"/>
      <c r="S1999" s="49"/>
      <c r="T1999" s="47"/>
      <c r="U1999" s="50"/>
      <c r="V1999" s="47"/>
      <c r="W1999" s="50"/>
      <c r="X1999" s="49"/>
      <c r="Y1999" s="49"/>
      <c r="Z1999" s="49"/>
      <c r="AA1999" s="49"/>
      <c r="AB1999" s="49"/>
      <c r="AC1999" s="49"/>
      <c r="AD1999" s="49"/>
      <c r="AE1999" s="95"/>
      <c r="AM1999" s="103"/>
      <c r="AT1999" s="10"/>
    </row>
    <row r="2000" spans="9:46" s="16" customFormat="1">
      <c r="I2000" s="47"/>
      <c r="P2000" s="48"/>
      <c r="Q2000" s="48"/>
      <c r="R2000" s="48"/>
      <c r="S2000" s="49"/>
      <c r="T2000" s="47"/>
      <c r="U2000" s="50"/>
      <c r="V2000" s="47"/>
      <c r="W2000" s="50"/>
      <c r="X2000" s="49"/>
      <c r="Y2000" s="49"/>
      <c r="Z2000" s="49"/>
      <c r="AA2000" s="49"/>
      <c r="AB2000" s="49"/>
      <c r="AC2000" s="49"/>
      <c r="AD2000" s="49"/>
      <c r="AE2000" s="95"/>
      <c r="AM2000" s="103"/>
      <c r="AT2000" s="10"/>
    </row>
    <row r="2001" spans="9:46" s="16" customFormat="1">
      <c r="I2001" s="47"/>
      <c r="P2001" s="48"/>
      <c r="Q2001" s="48"/>
      <c r="R2001" s="48"/>
      <c r="S2001" s="49"/>
      <c r="T2001" s="47"/>
      <c r="U2001" s="50"/>
      <c r="V2001" s="47"/>
      <c r="W2001" s="50"/>
      <c r="X2001" s="49"/>
      <c r="Y2001" s="49"/>
      <c r="Z2001" s="49"/>
      <c r="AA2001" s="49"/>
      <c r="AB2001" s="49"/>
      <c r="AC2001" s="49"/>
      <c r="AD2001" s="49"/>
      <c r="AE2001" s="95"/>
      <c r="AM2001" s="103"/>
      <c r="AT2001" s="10"/>
    </row>
    <row r="2002" spans="9:46" s="16" customFormat="1">
      <c r="I2002" s="47"/>
      <c r="P2002" s="48"/>
      <c r="Q2002" s="48"/>
      <c r="R2002" s="48"/>
      <c r="S2002" s="49"/>
      <c r="T2002" s="47"/>
      <c r="U2002" s="50"/>
      <c r="V2002" s="47"/>
      <c r="W2002" s="50"/>
      <c r="X2002" s="49"/>
      <c r="Y2002" s="49"/>
      <c r="Z2002" s="49"/>
      <c r="AA2002" s="49"/>
      <c r="AB2002" s="49"/>
      <c r="AC2002" s="49"/>
      <c r="AD2002" s="49"/>
      <c r="AE2002" s="95"/>
      <c r="AM2002" s="103"/>
      <c r="AT2002" s="10"/>
    </row>
    <row r="2003" spans="9:46" s="16" customFormat="1">
      <c r="I2003" s="47"/>
      <c r="P2003" s="48"/>
      <c r="Q2003" s="48"/>
      <c r="R2003" s="48"/>
      <c r="S2003" s="49"/>
      <c r="T2003" s="47"/>
      <c r="U2003" s="50"/>
      <c r="V2003" s="47"/>
      <c r="W2003" s="50"/>
      <c r="X2003" s="49"/>
      <c r="Y2003" s="49"/>
      <c r="Z2003" s="49"/>
      <c r="AA2003" s="49"/>
      <c r="AB2003" s="49"/>
      <c r="AC2003" s="49"/>
      <c r="AD2003" s="49"/>
      <c r="AE2003" s="95"/>
      <c r="AM2003" s="103"/>
      <c r="AT2003" s="10"/>
    </row>
    <row r="2004" spans="9:46" s="16" customFormat="1">
      <c r="I2004" s="47"/>
      <c r="P2004" s="48"/>
      <c r="Q2004" s="48"/>
      <c r="R2004" s="48"/>
      <c r="S2004" s="49"/>
      <c r="T2004" s="47"/>
      <c r="U2004" s="50"/>
      <c r="V2004" s="47"/>
      <c r="W2004" s="50"/>
      <c r="X2004" s="49"/>
      <c r="Y2004" s="49"/>
      <c r="Z2004" s="49"/>
      <c r="AA2004" s="49"/>
      <c r="AB2004" s="49"/>
      <c r="AC2004" s="49"/>
      <c r="AD2004" s="49"/>
      <c r="AE2004" s="95"/>
      <c r="AM2004" s="103"/>
      <c r="AT2004" s="10"/>
    </row>
    <row r="2005" spans="9:46" s="16" customFormat="1">
      <c r="I2005" s="47"/>
      <c r="P2005" s="48"/>
      <c r="Q2005" s="48"/>
      <c r="R2005" s="48"/>
      <c r="S2005" s="49"/>
      <c r="T2005" s="47"/>
      <c r="U2005" s="50"/>
      <c r="V2005" s="47"/>
      <c r="W2005" s="50"/>
      <c r="X2005" s="49"/>
      <c r="Y2005" s="49"/>
      <c r="Z2005" s="49"/>
      <c r="AA2005" s="49"/>
      <c r="AB2005" s="49"/>
      <c r="AC2005" s="49"/>
      <c r="AD2005" s="49"/>
      <c r="AE2005" s="95"/>
      <c r="AM2005" s="103"/>
      <c r="AT2005" s="10"/>
    </row>
    <row r="2006" spans="9:46" s="16" customFormat="1">
      <c r="I2006" s="47"/>
      <c r="P2006" s="48"/>
      <c r="Q2006" s="48"/>
      <c r="R2006" s="48"/>
      <c r="S2006" s="49"/>
      <c r="T2006" s="47"/>
      <c r="U2006" s="50"/>
      <c r="V2006" s="47"/>
      <c r="W2006" s="50"/>
      <c r="X2006" s="49"/>
      <c r="Y2006" s="49"/>
      <c r="Z2006" s="49"/>
      <c r="AA2006" s="49"/>
      <c r="AB2006" s="49"/>
      <c r="AC2006" s="49"/>
      <c r="AD2006" s="49"/>
      <c r="AE2006" s="95"/>
      <c r="AM2006" s="103"/>
      <c r="AT2006" s="10"/>
    </row>
    <row r="2007" spans="9:46" s="16" customFormat="1">
      <c r="I2007" s="47"/>
      <c r="P2007" s="48"/>
      <c r="Q2007" s="48"/>
      <c r="R2007" s="48"/>
      <c r="S2007" s="49"/>
      <c r="T2007" s="47"/>
      <c r="U2007" s="50"/>
      <c r="V2007" s="47"/>
      <c r="W2007" s="50"/>
      <c r="X2007" s="49"/>
      <c r="Y2007" s="49"/>
      <c r="Z2007" s="49"/>
      <c r="AA2007" s="49"/>
      <c r="AB2007" s="49"/>
      <c r="AC2007" s="49"/>
      <c r="AD2007" s="49"/>
      <c r="AE2007" s="95"/>
      <c r="AM2007" s="103"/>
      <c r="AT2007" s="10"/>
    </row>
    <row r="2008" spans="9:46" s="16" customFormat="1">
      <c r="I2008" s="47"/>
      <c r="P2008" s="48"/>
      <c r="Q2008" s="48"/>
      <c r="R2008" s="48"/>
      <c r="S2008" s="49"/>
      <c r="T2008" s="47"/>
      <c r="U2008" s="50"/>
      <c r="V2008" s="47"/>
      <c r="W2008" s="50"/>
      <c r="X2008" s="49"/>
      <c r="Y2008" s="49"/>
      <c r="Z2008" s="49"/>
      <c r="AA2008" s="49"/>
      <c r="AB2008" s="49"/>
      <c r="AC2008" s="49"/>
      <c r="AD2008" s="49"/>
      <c r="AE2008" s="95"/>
      <c r="AM2008" s="103"/>
      <c r="AT2008" s="10"/>
    </row>
    <row r="2009" spans="9:46" s="16" customFormat="1">
      <c r="I2009" s="47"/>
      <c r="P2009" s="48"/>
      <c r="Q2009" s="48"/>
      <c r="R2009" s="48"/>
      <c r="S2009" s="49"/>
      <c r="T2009" s="47"/>
      <c r="U2009" s="50"/>
      <c r="V2009" s="47"/>
      <c r="W2009" s="50"/>
      <c r="X2009" s="49"/>
      <c r="Y2009" s="49"/>
      <c r="Z2009" s="49"/>
      <c r="AA2009" s="49"/>
      <c r="AB2009" s="49"/>
      <c r="AC2009" s="49"/>
      <c r="AD2009" s="49"/>
      <c r="AE2009" s="95"/>
      <c r="AM2009" s="103"/>
      <c r="AT2009" s="10"/>
    </row>
    <row r="2010" spans="9:46" s="16" customFormat="1">
      <c r="I2010" s="47"/>
      <c r="P2010" s="48"/>
      <c r="Q2010" s="48"/>
      <c r="R2010" s="48"/>
      <c r="S2010" s="49"/>
      <c r="T2010" s="47"/>
      <c r="U2010" s="50"/>
      <c r="V2010" s="47"/>
      <c r="W2010" s="50"/>
      <c r="X2010" s="49"/>
      <c r="Y2010" s="49"/>
      <c r="Z2010" s="49"/>
      <c r="AA2010" s="49"/>
      <c r="AB2010" s="49"/>
      <c r="AC2010" s="49"/>
      <c r="AD2010" s="49"/>
      <c r="AE2010" s="95"/>
      <c r="AM2010" s="103"/>
      <c r="AT2010" s="10"/>
    </row>
    <row r="2011" spans="9:46" s="16" customFormat="1">
      <c r="I2011" s="47"/>
      <c r="P2011" s="48"/>
      <c r="Q2011" s="48"/>
      <c r="R2011" s="48"/>
      <c r="S2011" s="49"/>
      <c r="T2011" s="47"/>
      <c r="U2011" s="50"/>
      <c r="V2011" s="47"/>
      <c r="W2011" s="50"/>
      <c r="X2011" s="49"/>
      <c r="Y2011" s="49"/>
      <c r="Z2011" s="49"/>
      <c r="AA2011" s="49"/>
      <c r="AB2011" s="49"/>
      <c r="AC2011" s="49"/>
      <c r="AD2011" s="49"/>
      <c r="AE2011" s="95"/>
      <c r="AM2011" s="103"/>
      <c r="AT2011" s="10"/>
    </row>
    <row r="2012" spans="9:46" s="16" customFormat="1">
      <c r="I2012" s="47"/>
      <c r="P2012" s="48"/>
      <c r="Q2012" s="48"/>
      <c r="R2012" s="48"/>
      <c r="S2012" s="49"/>
      <c r="T2012" s="47"/>
      <c r="U2012" s="50"/>
      <c r="V2012" s="47"/>
      <c r="W2012" s="50"/>
      <c r="X2012" s="49"/>
      <c r="Y2012" s="49"/>
      <c r="Z2012" s="49"/>
      <c r="AA2012" s="49"/>
      <c r="AB2012" s="49"/>
      <c r="AC2012" s="49"/>
      <c r="AD2012" s="49"/>
      <c r="AE2012" s="95"/>
      <c r="AM2012" s="103"/>
      <c r="AT2012" s="10"/>
    </row>
    <row r="2013" spans="9:46" s="16" customFormat="1">
      <c r="I2013" s="47"/>
      <c r="P2013" s="48"/>
      <c r="Q2013" s="48"/>
      <c r="R2013" s="48"/>
      <c r="S2013" s="49"/>
      <c r="T2013" s="47"/>
      <c r="U2013" s="50"/>
      <c r="V2013" s="47"/>
      <c r="W2013" s="50"/>
      <c r="X2013" s="49"/>
      <c r="Y2013" s="49"/>
      <c r="Z2013" s="49"/>
      <c r="AA2013" s="49"/>
      <c r="AB2013" s="49"/>
      <c r="AC2013" s="49"/>
      <c r="AD2013" s="49"/>
      <c r="AE2013" s="95"/>
      <c r="AM2013" s="103"/>
      <c r="AT2013" s="10"/>
    </row>
    <row r="2014" spans="9:46" s="16" customFormat="1">
      <c r="I2014" s="47"/>
      <c r="P2014" s="48"/>
      <c r="Q2014" s="48"/>
      <c r="R2014" s="48"/>
      <c r="S2014" s="49"/>
      <c r="T2014" s="47"/>
      <c r="U2014" s="50"/>
      <c r="V2014" s="47"/>
      <c r="W2014" s="50"/>
      <c r="X2014" s="49"/>
      <c r="Y2014" s="49"/>
      <c r="Z2014" s="49"/>
      <c r="AA2014" s="49"/>
      <c r="AB2014" s="49"/>
      <c r="AC2014" s="49"/>
      <c r="AD2014" s="49"/>
      <c r="AE2014" s="95"/>
      <c r="AM2014" s="103"/>
      <c r="AT2014" s="10"/>
    </row>
    <row r="2015" spans="9:46" s="16" customFormat="1">
      <c r="I2015" s="47"/>
      <c r="P2015" s="48"/>
      <c r="Q2015" s="48"/>
      <c r="R2015" s="48"/>
      <c r="S2015" s="49"/>
      <c r="T2015" s="47"/>
      <c r="U2015" s="50"/>
      <c r="V2015" s="47"/>
      <c r="W2015" s="50"/>
      <c r="X2015" s="49"/>
      <c r="Y2015" s="49"/>
      <c r="Z2015" s="49"/>
      <c r="AA2015" s="49"/>
      <c r="AB2015" s="49"/>
      <c r="AC2015" s="49"/>
      <c r="AD2015" s="49"/>
      <c r="AE2015" s="95"/>
      <c r="AM2015" s="103"/>
      <c r="AT2015" s="10"/>
    </row>
    <row r="2016" spans="9:46" s="16" customFormat="1">
      <c r="I2016" s="47"/>
      <c r="P2016" s="48"/>
      <c r="Q2016" s="48"/>
      <c r="R2016" s="48"/>
      <c r="S2016" s="49"/>
      <c r="T2016" s="47"/>
      <c r="U2016" s="50"/>
      <c r="V2016" s="47"/>
      <c r="W2016" s="50"/>
      <c r="X2016" s="49"/>
      <c r="Y2016" s="49"/>
      <c r="Z2016" s="49"/>
      <c r="AA2016" s="49"/>
      <c r="AB2016" s="49"/>
      <c r="AC2016" s="49"/>
      <c r="AD2016" s="49"/>
      <c r="AE2016" s="95"/>
      <c r="AM2016" s="103"/>
      <c r="AT2016" s="10"/>
    </row>
    <row r="2017" spans="9:46" s="16" customFormat="1">
      <c r="I2017" s="47"/>
      <c r="P2017" s="48"/>
      <c r="Q2017" s="48"/>
      <c r="R2017" s="48"/>
      <c r="S2017" s="49"/>
      <c r="T2017" s="47"/>
      <c r="U2017" s="50"/>
      <c r="V2017" s="47"/>
      <c r="W2017" s="50"/>
      <c r="X2017" s="49"/>
      <c r="Y2017" s="49"/>
      <c r="Z2017" s="49"/>
      <c r="AA2017" s="49"/>
      <c r="AB2017" s="49"/>
      <c r="AC2017" s="49"/>
      <c r="AD2017" s="49"/>
      <c r="AE2017" s="95"/>
      <c r="AM2017" s="103"/>
      <c r="AT2017" s="10"/>
    </row>
    <row r="2018" spans="9:46" s="16" customFormat="1">
      <c r="I2018" s="47"/>
      <c r="P2018" s="48"/>
      <c r="Q2018" s="48"/>
      <c r="R2018" s="48"/>
      <c r="S2018" s="49"/>
      <c r="T2018" s="47"/>
      <c r="U2018" s="50"/>
      <c r="V2018" s="47"/>
      <c r="W2018" s="50"/>
      <c r="X2018" s="49"/>
      <c r="Y2018" s="49"/>
      <c r="Z2018" s="49"/>
      <c r="AA2018" s="49"/>
      <c r="AB2018" s="49"/>
      <c r="AC2018" s="49"/>
      <c r="AD2018" s="49"/>
      <c r="AE2018" s="95"/>
      <c r="AM2018" s="103"/>
      <c r="AT2018" s="10"/>
    </row>
    <row r="2019" spans="9:46" s="16" customFormat="1">
      <c r="I2019" s="47"/>
      <c r="P2019" s="48"/>
      <c r="Q2019" s="48"/>
      <c r="R2019" s="48"/>
      <c r="S2019" s="49"/>
      <c r="T2019" s="47"/>
      <c r="U2019" s="50"/>
      <c r="V2019" s="47"/>
      <c r="W2019" s="50"/>
      <c r="X2019" s="49"/>
      <c r="Y2019" s="49"/>
      <c r="Z2019" s="49"/>
      <c r="AA2019" s="49"/>
      <c r="AB2019" s="49"/>
      <c r="AC2019" s="49"/>
      <c r="AD2019" s="49"/>
      <c r="AE2019" s="95"/>
      <c r="AM2019" s="103"/>
      <c r="AT2019" s="10"/>
    </row>
    <row r="2020" spans="9:46" s="16" customFormat="1">
      <c r="I2020" s="47"/>
      <c r="P2020" s="48"/>
      <c r="Q2020" s="48"/>
      <c r="R2020" s="48"/>
      <c r="S2020" s="49"/>
      <c r="T2020" s="47"/>
      <c r="U2020" s="50"/>
      <c r="V2020" s="47"/>
      <c r="W2020" s="50"/>
      <c r="X2020" s="49"/>
      <c r="Y2020" s="49"/>
      <c r="Z2020" s="49"/>
      <c r="AA2020" s="49"/>
      <c r="AB2020" s="49"/>
      <c r="AC2020" s="49"/>
      <c r="AD2020" s="49"/>
      <c r="AE2020" s="95"/>
      <c r="AM2020" s="103"/>
      <c r="AT2020" s="10"/>
    </row>
    <row r="2021" spans="9:46" s="16" customFormat="1">
      <c r="I2021" s="47"/>
      <c r="P2021" s="48"/>
      <c r="Q2021" s="48"/>
      <c r="R2021" s="48"/>
      <c r="S2021" s="49"/>
      <c r="T2021" s="47"/>
      <c r="U2021" s="50"/>
      <c r="V2021" s="47"/>
      <c r="W2021" s="50"/>
      <c r="X2021" s="49"/>
      <c r="Y2021" s="49"/>
      <c r="Z2021" s="49"/>
      <c r="AA2021" s="49"/>
      <c r="AB2021" s="49"/>
      <c r="AC2021" s="49"/>
      <c r="AD2021" s="49"/>
      <c r="AE2021" s="95"/>
      <c r="AM2021" s="103"/>
      <c r="AT2021" s="10"/>
    </row>
    <row r="2022" spans="9:46" s="16" customFormat="1">
      <c r="I2022" s="47"/>
      <c r="P2022" s="48"/>
      <c r="Q2022" s="48"/>
      <c r="R2022" s="48"/>
      <c r="S2022" s="49"/>
      <c r="T2022" s="47"/>
      <c r="U2022" s="50"/>
      <c r="V2022" s="47"/>
      <c r="W2022" s="50"/>
      <c r="X2022" s="49"/>
      <c r="Y2022" s="49"/>
      <c r="Z2022" s="49"/>
      <c r="AA2022" s="49"/>
      <c r="AB2022" s="49"/>
      <c r="AC2022" s="49"/>
      <c r="AD2022" s="49"/>
      <c r="AE2022" s="95"/>
      <c r="AM2022" s="103"/>
      <c r="AT2022" s="10"/>
    </row>
    <row r="2023" spans="9:46" s="16" customFormat="1">
      <c r="I2023" s="47"/>
      <c r="P2023" s="48"/>
      <c r="Q2023" s="48"/>
      <c r="R2023" s="48"/>
      <c r="S2023" s="49"/>
      <c r="T2023" s="47"/>
      <c r="U2023" s="50"/>
      <c r="V2023" s="47"/>
      <c r="W2023" s="50"/>
      <c r="X2023" s="49"/>
      <c r="Y2023" s="49"/>
      <c r="Z2023" s="49"/>
      <c r="AA2023" s="49"/>
      <c r="AB2023" s="49"/>
      <c r="AC2023" s="49"/>
      <c r="AD2023" s="49"/>
      <c r="AE2023" s="95"/>
      <c r="AM2023" s="103"/>
      <c r="AT2023" s="10"/>
    </row>
    <row r="2024" spans="9:46" s="16" customFormat="1">
      <c r="I2024" s="47"/>
      <c r="P2024" s="48"/>
      <c r="Q2024" s="48"/>
      <c r="R2024" s="48"/>
      <c r="S2024" s="49"/>
      <c r="T2024" s="47"/>
      <c r="U2024" s="50"/>
      <c r="V2024" s="47"/>
      <c r="W2024" s="50"/>
      <c r="X2024" s="49"/>
      <c r="Y2024" s="49"/>
      <c r="Z2024" s="49"/>
      <c r="AA2024" s="49"/>
      <c r="AB2024" s="49"/>
      <c r="AC2024" s="49"/>
      <c r="AD2024" s="49"/>
      <c r="AE2024" s="95"/>
      <c r="AM2024" s="103"/>
      <c r="AT2024" s="10"/>
    </row>
    <row r="2025" spans="9:46" s="16" customFormat="1">
      <c r="I2025" s="47"/>
      <c r="P2025" s="48"/>
      <c r="Q2025" s="48"/>
      <c r="R2025" s="48"/>
      <c r="S2025" s="49"/>
      <c r="T2025" s="47"/>
      <c r="U2025" s="50"/>
      <c r="V2025" s="47"/>
      <c r="W2025" s="50"/>
      <c r="X2025" s="49"/>
      <c r="Y2025" s="49"/>
      <c r="Z2025" s="49"/>
      <c r="AA2025" s="49"/>
      <c r="AB2025" s="49"/>
      <c r="AC2025" s="49"/>
      <c r="AD2025" s="49"/>
      <c r="AE2025" s="95"/>
      <c r="AM2025" s="103"/>
      <c r="AT2025" s="10"/>
    </row>
    <row r="2026" spans="9:46" s="16" customFormat="1">
      <c r="I2026" s="47"/>
      <c r="P2026" s="48"/>
      <c r="Q2026" s="48"/>
      <c r="R2026" s="48"/>
      <c r="S2026" s="49"/>
      <c r="T2026" s="47"/>
      <c r="U2026" s="50"/>
      <c r="V2026" s="47"/>
      <c r="W2026" s="50"/>
      <c r="X2026" s="49"/>
      <c r="Y2026" s="49"/>
      <c r="Z2026" s="49"/>
      <c r="AA2026" s="49"/>
      <c r="AB2026" s="49"/>
      <c r="AC2026" s="49"/>
      <c r="AD2026" s="49"/>
      <c r="AE2026" s="95"/>
      <c r="AM2026" s="103"/>
      <c r="AT2026" s="10"/>
    </row>
    <row r="2027" spans="9:46" s="16" customFormat="1">
      <c r="I2027" s="47"/>
      <c r="P2027" s="48"/>
      <c r="Q2027" s="48"/>
      <c r="R2027" s="48"/>
      <c r="S2027" s="49"/>
      <c r="T2027" s="47"/>
      <c r="U2027" s="50"/>
      <c r="V2027" s="47"/>
      <c r="W2027" s="50"/>
      <c r="X2027" s="49"/>
      <c r="Y2027" s="49"/>
      <c r="Z2027" s="49"/>
      <c r="AA2027" s="49"/>
      <c r="AB2027" s="49"/>
      <c r="AC2027" s="49"/>
      <c r="AD2027" s="49"/>
      <c r="AE2027" s="95"/>
      <c r="AM2027" s="103"/>
      <c r="AT2027" s="10"/>
    </row>
    <row r="2028" spans="9:46" s="16" customFormat="1">
      <c r="I2028" s="47"/>
      <c r="P2028" s="48"/>
      <c r="Q2028" s="48"/>
      <c r="R2028" s="48"/>
      <c r="S2028" s="49"/>
      <c r="T2028" s="47"/>
      <c r="U2028" s="50"/>
      <c r="V2028" s="47"/>
      <c r="W2028" s="50"/>
      <c r="X2028" s="49"/>
      <c r="Y2028" s="49"/>
      <c r="Z2028" s="49"/>
      <c r="AA2028" s="49"/>
      <c r="AB2028" s="49"/>
      <c r="AC2028" s="49"/>
      <c r="AD2028" s="49"/>
      <c r="AE2028" s="95"/>
      <c r="AM2028" s="103"/>
      <c r="AT2028" s="10"/>
    </row>
    <row r="2029" spans="9:46" s="16" customFormat="1">
      <c r="I2029" s="47"/>
      <c r="P2029" s="48"/>
      <c r="Q2029" s="48"/>
      <c r="R2029" s="48"/>
      <c r="S2029" s="49"/>
      <c r="T2029" s="47"/>
      <c r="U2029" s="50"/>
      <c r="V2029" s="47"/>
      <c r="W2029" s="50"/>
      <c r="X2029" s="49"/>
      <c r="Y2029" s="49"/>
      <c r="Z2029" s="49"/>
      <c r="AA2029" s="49"/>
      <c r="AB2029" s="49"/>
      <c r="AC2029" s="49"/>
      <c r="AD2029" s="49"/>
      <c r="AE2029" s="95"/>
      <c r="AM2029" s="103"/>
      <c r="AT2029" s="10"/>
    </row>
    <row r="2030" spans="9:46" s="16" customFormat="1">
      <c r="I2030" s="47"/>
      <c r="P2030" s="48"/>
      <c r="Q2030" s="48"/>
      <c r="R2030" s="48"/>
      <c r="S2030" s="49"/>
      <c r="T2030" s="47"/>
      <c r="U2030" s="50"/>
      <c r="V2030" s="47"/>
      <c r="W2030" s="50"/>
      <c r="X2030" s="49"/>
      <c r="Y2030" s="49"/>
      <c r="Z2030" s="49"/>
      <c r="AA2030" s="49"/>
      <c r="AB2030" s="49"/>
      <c r="AC2030" s="49"/>
      <c r="AD2030" s="49"/>
      <c r="AE2030" s="95"/>
      <c r="AM2030" s="103"/>
      <c r="AT2030" s="10"/>
    </row>
    <row r="2031" spans="9:46" s="16" customFormat="1">
      <c r="I2031" s="47"/>
      <c r="P2031" s="48"/>
      <c r="Q2031" s="48"/>
      <c r="R2031" s="48"/>
      <c r="S2031" s="49"/>
      <c r="T2031" s="47"/>
      <c r="U2031" s="50"/>
      <c r="V2031" s="47"/>
      <c r="W2031" s="50"/>
      <c r="X2031" s="49"/>
      <c r="Y2031" s="49"/>
      <c r="Z2031" s="49"/>
      <c r="AA2031" s="49"/>
      <c r="AB2031" s="49"/>
      <c r="AC2031" s="49"/>
      <c r="AD2031" s="49"/>
      <c r="AE2031" s="95"/>
      <c r="AM2031" s="103"/>
      <c r="AT2031" s="10"/>
    </row>
    <row r="2032" spans="9:46" s="16" customFormat="1">
      <c r="I2032" s="47"/>
      <c r="P2032" s="48"/>
      <c r="Q2032" s="48"/>
      <c r="R2032" s="48"/>
      <c r="S2032" s="49"/>
      <c r="T2032" s="47"/>
      <c r="U2032" s="50"/>
      <c r="V2032" s="47"/>
      <c r="W2032" s="50"/>
      <c r="X2032" s="49"/>
      <c r="Y2032" s="49"/>
      <c r="Z2032" s="49"/>
      <c r="AA2032" s="49"/>
      <c r="AB2032" s="49"/>
      <c r="AC2032" s="49"/>
      <c r="AD2032" s="49"/>
      <c r="AE2032" s="95"/>
      <c r="AM2032" s="103"/>
      <c r="AT2032" s="10"/>
    </row>
    <row r="2033" spans="9:46" s="16" customFormat="1">
      <c r="I2033" s="47"/>
      <c r="P2033" s="48"/>
      <c r="Q2033" s="48"/>
      <c r="R2033" s="48"/>
      <c r="S2033" s="49"/>
      <c r="T2033" s="47"/>
      <c r="U2033" s="50"/>
      <c r="V2033" s="47"/>
      <c r="W2033" s="50"/>
      <c r="X2033" s="49"/>
      <c r="Y2033" s="49"/>
      <c r="Z2033" s="49"/>
      <c r="AA2033" s="49"/>
      <c r="AB2033" s="49"/>
      <c r="AC2033" s="49"/>
      <c r="AD2033" s="49"/>
      <c r="AE2033" s="95"/>
      <c r="AM2033" s="103"/>
      <c r="AT2033" s="10"/>
    </row>
    <row r="2034" spans="9:46" s="16" customFormat="1">
      <c r="I2034" s="47"/>
      <c r="P2034" s="48"/>
      <c r="Q2034" s="48"/>
      <c r="R2034" s="48"/>
      <c r="S2034" s="49"/>
      <c r="T2034" s="47"/>
      <c r="U2034" s="50"/>
      <c r="V2034" s="47"/>
      <c r="W2034" s="50"/>
      <c r="X2034" s="49"/>
      <c r="Y2034" s="49"/>
      <c r="Z2034" s="49"/>
      <c r="AA2034" s="49"/>
      <c r="AB2034" s="49"/>
      <c r="AC2034" s="49"/>
      <c r="AD2034" s="49"/>
      <c r="AE2034" s="95"/>
      <c r="AM2034" s="103"/>
      <c r="AT2034" s="10"/>
    </row>
    <row r="2035" spans="9:46" s="16" customFormat="1">
      <c r="I2035" s="47"/>
      <c r="P2035" s="48"/>
      <c r="Q2035" s="48"/>
      <c r="R2035" s="48"/>
      <c r="S2035" s="49"/>
      <c r="T2035" s="47"/>
      <c r="U2035" s="50"/>
      <c r="V2035" s="47"/>
      <c r="W2035" s="50"/>
      <c r="X2035" s="49"/>
      <c r="Y2035" s="49"/>
      <c r="Z2035" s="49"/>
      <c r="AA2035" s="49"/>
      <c r="AB2035" s="49"/>
      <c r="AC2035" s="49"/>
      <c r="AD2035" s="49"/>
      <c r="AE2035" s="95"/>
      <c r="AM2035" s="103"/>
      <c r="AT2035" s="10"/>
    </row>
    <row r="2036" spans="9:46" s="16" customFormat="1">
      <c r="I2036" s="47"/>
      <c r="P2036" s="48"/>
      <c r="Q2036" s="48"/>
      <c r="R2036" s="48"/>
      <c r="S2036" s="49"/>
      <c r="T2036" s="47"/>
      <c r="U2036" s="50"/>
      <c r="V2036" s="47"/>
      <c r="W2036" s="50"/>
      <c r="X2036" s="49"/>
      <c r="Y2036" s="49"/>
      <c r="Z2036" s="49"/>
      <c r="AA2036" s="49"/>
      <c r="AB2036" s="49"/>
      <c r="AC2036" s="49"/>
      <c r="AD2036" s="49"/>
      <c r="AE2036" s="95"/>
      <c r="AM2036" s="103"/>
      <c r="AT2036" s="10"/>
    </row>
    <row r="2037" spans="9:46" s="16" customFormat="1">
      <c r="I2037" s="47"/>
      <c r="P2037" s="48"/>
      <c r="Q2037" s="48"/>
      <c r="R2037" s="48"/>
      <c r="S2037" s="49"/>
      <c r="T2037" s="47"/>
      <c r="U2037" s="50"/>
      <c r="V2037" s="47"/>
      <c r="W2037" s="50"/>
      <c r="X2037" s="49"/>
      <c r="Y2037" s="49"/>
      <c r="Z2037" s="49"/>
      <c r="AA2037" s="49"/>
      <c r="AB2037" s="49"/>
      <c r="AC2037" s="49"/>
      <c r="AD2037" s="49"/>
      <c r="AE2037" s="95"/>
      <c r="AM2037" s="103"/>
      <c r="AT2037" s="10"/>
    </row>
    <row r="2038" spans="9:46" s="16" customFormat="1">
      <c r="I2038" s="47"/>
      <c r="P2038" s="48"/>
      <c r="Q2038" s="48"/>
      <c r="R2038" s="48"/>
      <c r="S2038" s="49"/>
      <c r="T2038" s="47"/>
      <c r="U2038" s="50"/>
      <c r="V2038" s="47"/>
      <c r="W2038" s="50"/>
      <c r="X2038" s="49"/>
      <c r="Y2038" s="49"/>
      <c r="Z2038" s="49"/>
      <c r="AA2038" s="49"/>
      <c r="AB2038" s="49"/>
      <c r="AC2038" s="49"/>
      <c r="AD2038" s="49"/>
      <c r="AE2038" s="95"/>
      <c r="AM2038" s="103"/>
      <c r="AT2038" s="10"/>
    </row>
    <row r="2039" spans="9:46" s="16" customFormat="1">
      <c r="I2039" s="47"/>
      <c r="P2039" s="48"/>
      <c r="Q2039" s="48"/>
      <c r="R2039" s="48"/>
      <c r="S2039" s="49"/>
      <c r="T2039" s="47"/>
      <c r="U2039" s="50"/>
      <c r="V2039" s="47"/>
      <c r="W2039" s="50"/>
      <c r="X2039" s="49"/>
      <c r="Y2039" s="49"/>
      <c r="Z2039" s="49"/>
      <c r="AA2039" s="49"/>
      <c r="AB2039" s="49"/>
      <c r="AC2039" s="49"/>
      <c r="AD2039" s="49"/>
      <c r="AE2039" s="95"/>
      <c r="AM2039" s="103"/>
      <c r="AT2039" s="10"/>
    </row>
    <row r="2040" spans="9:46" s="16" customFormat="1">
      <c r="I2040" s="47"/>
      <c r="P2040" s="48"/>
      <c r="Q2040" s="48"/>
      <c r="R2040" s="48"/>
      <c r="S2040" s="49"/>
      <c r="T2040" s="47"/>
      <c r="U2040" s="50"/>
      <c r="V2040" s="47"/>
      <c r="W2040" s="50"/>
      <c r="X2040" s="49"/>
      <c r="Y2040" s="49"/>
      <c r="Z2040" s="49"/>
      <c r="AA2040" s="49"/>
      <c r="AB2040" s="49"/>
      <c r="AC2040" s="49"/>
      <c r="AD2040" s="49"/>
      <c r="AE2040" s="95"/>
      <c r="AM2040" s="103"/>
      <c r="AT2040" s="10"/>
    </row>
    <row r="2041" spans="9:46" s="16" customFormat="1">
      <c r="I2041" s="47"/>
      <c r="P2041" s="48"/>
      <c r="Q2041" s="48"/>
      <c r="R2041" s="48"/>
      <c r="S2041" s="49"/>
      <c r="T2041" s="47"/>
      <c r="U2041" s="50"/>
      <c r="V2041" s="47"/>
      <c r="W2041" s="50"/>
      <c r="X2041" s="49"/>
      <c r="Y2041" s="49"/>
      <c r="Z2041" s="49"/>
      <c r="AA2041" s="49"/>
      <c r="AB2041" s="49"/>
      <c r="AC2041" s="49"/>
      <c r="AD2041" s="49"/>
      <c r="AE2041" s="95"/>
      <c r="AM2041" s="103"/>
      <c r="AT2041" s="10"/>
    </row>
    <row r="2042" spans="9:46" s="16" customFormat="1">
      <c r="I2042" s="47"/>
      <c r="P2042" s="48"/>
      <c r="Q2042" s="48"/>
      <c r="R2042" s="48"/>
      <c r="S2042" s="49"/>
      <c r="T2042" s="47"/>
      <c r="U2042" s="50"/>
      <c r="V2042" s="47"/>
      <c r="W2042" s="50"/>
      <c r="X2042" s="49"/>
      <c r="Y2042" s="49"/>
      <c r="Z2042" s="49"/>
      <c r="AA2042" s="49"/>
      <c r="AB2042" s="49"/>
      <c r="AC2042" s="49"/>
      <c r="AD2042" s="49"/>
      <c r="AE2042" s="95"/>
      <c r="AM2042" s="103"/>
      <c r="AT2042" s="10"/>
    </row>
    <row r="2043" spans="9:46" s="16" customFormat="1">
      <c r="I2043" s="47"/>
      <c r="P2043" s="48"/>
      <c r="Q2043" s="48"/>
      <c r="R2043" s="48"/>
      <c r="S2043" s="49"/>
      <c r="T2043" s="47"/>
      <c r="U2043" s="50"/>
      <c r="V2043" s="47"/>
      <c r="W2043" s="50"/>
      <c r="X2043" s="49"/>
      <c r="Y2043" s="49"/>
      <c r="Z2043" s="49"/>
      <c r="AA2043" s="49"/>
      <c r="AB2043" s="49"/>
      <c r="AC2043" s="49"/>
      <c r="AD2043" s="49"/>
      <c r="AE2043" s="95"/>
      <c r="AM2043" s="103"/>
      <c r="AT2043" s="10"/>
    </row>
    <row r="2044" spans="9:46" s="16" customFormat="1">
      <c r="I2044" s="47"/>
      <c r="P2044" s="48"/>
      <c r="Q2044" s="48"/>
      <c r="R2044" s="48"/>
      <c r="S2044" s="49"/>
      <c r="T2044" s="47"/>
      <c r="U2044" s="50"/>
      <c r="V2044" s="47"/>
      <c r="W2044" s="50"/>
      <c r="X2044" s="49"/>
      <c r="Y2044" s="49"/>
      <c r="Z2044" s="49"/>
      <c r="AA2044" s="49"/>
      <c r="AB2044" s="49"/>
      <c r="AC2044" s="49"/>
      <c r="AD2044" s="49"/>
      <c r="AE2044" s="95"/>
      <c r="AM2044" s="103"/>
      <c r="AT2044" s="10"/>
    </row>
    <row r="2045" spans="9:46" s="16" customFormat="1">
      <c r="I2045" s="47"/>
      <c r="P2045" s="48"/>
      <c r="Q2045" s="48"/>
      <c r="R2045" s="48"/>
      <c r="S2045" s="49"/>
      <c r="T2045" s="47"/>
      <c r="U2045" s="50"/>
      <c r="V2045" s="47"/>
      <c r="W2045" s="50"/>
      <c r="X2045" s="49"/>
      <c r="Y2045" s="49"/>
      <c r="Z2045" s="49"/>
      <c r="AA2045" s="49"/>
      <c r="AB2045" s="49"/>
      <c r="AC2045" s="49"/>
      <c r="AD2045" s="49"/>
      <c r="AE2045" s="95"/>
      <c r="AM2045" s="103"/>
      <c r="AT2045" s="10"/>
    </row>
    <row r="2046" spans="9:46" s="16" customFormat="1">
      <c r="I2046" s="47"/>
      <c r="P2046" s="48"/>
      <c r="Q2046" s="48"/>
      <c r="R2046" s="48"/>
      <c r="S2046" s="49"/>
      <c r="T2046" s="47"/>
      <c r="U2046" s="50"/>
      <c r="V2046" s="47"/>
      <c r="W2046" s="50"/>
      <c r="X2046" s="49"/>
      <c r="Y2046" s="49"/>
      <c r="Z2046" s="49"/>
      <c r="AA2046" s="49"/>
      <c r="AB2046" s="49"/>
      <c r="AC2046" s="49"/>
      <c r="AD2046" s="49"/>
      <c r="AE2046" s="95"/>
      <c r="AM2046" s="103"/>
      <c r="AT2046" s="10"/>
    </row>
    <row r="2047" spans="9:46" s="16" customFormat="1">
      <c r="I2047" s="47"/>
      <c r="P2047" s="48"/>
      <c r="Q2047" s="48"/>
      <c r="R2047" s="48"/>
      <c r="S2047" s="49"/>
      <c r="T2047" s="47"/>
      <c r="U2047" s="50"/>
      <c r="V2047" s="47"/>
      <c r="W2047" s="50"/>
      <c r="X2047" s="49"/>
      <c r="Y2047" s="49"/>
      <c r="Z2047" s="49"/>
      <c r="AA2047" s="49"/>
      <c r="AB2047" s="49"/>
      <c r="AC2047" s="49"/>
      <c r="AD2047" s="49"/>
      <c r="AE2047" s="95"/>
      <c r="AM2047" s="103"/>
      <c r="AT2047" s="10"/>
    </row>
    <row r="2048" spans="9:46" s="16" customFormat="1">
      <c r="I2048" s="47"/>
      <c r="P2048" s="48"/>
      <c r="Q2048" s="48"/>
      <c r="R2048" s="48"/>
      <c r="S2048" s="49"/>
      <c r="T2048" s="47"/>
      <c r="U2048" s="50"/>
      <c r="V2048" s="47"/>
      <c r="W2048" s="50"/>
      <c r="X2048" s="49"/>
      <c r="Y2048" s="49"/>
      <c r="Z2048" s="49"/>
      <c r="AA2048" s="49"/>
      <c r="AB2048" s="49"/>
      <c r="AC2048" s="49"/>
      <c r="AD2048" s="49"/>
      <c r="AE2048" s="95"/>
      <c r="AM2048" s="103"/>
      <c r="AT2048" s="10"/>
    </row>
    <row r="2049" spans="9:46" s="16" customFormat="1">
      <c r="I2049" s="47"/>
      <c r="P2049" s="48"/>
      <c r="Q2049" s="48"/>
      <c r="R2049" s="48"/>
      <c r="S2049" s="49"/>
      <c r="T2049" s="47"/>
      <c r="U2049" s="50"/>
      <c r="V2049" s="47"/>
      <c r="W2049" s="50"/>
      <c r="X2049" s="49"/>
      <c r="Y2049" s="49"/>
      <c r="Z2049" s="49"/>
      <c r="AA2049" s="49"/>
      <c r="AB2049" s="49"/>
      <c r="AC2049" s="49"/>
      <c r="AD2049" s="49"/>
      <c r="AE2049" s="95"/>
      <c r="AM2049" s="103"/>
      <c r="AT2049" s="10"/>
    </row>
    <row r="2050" spans="9:46" s="16" customFormat="1">
      <c r="I2050" s="47"/>
      <c r="P2050" s="48"/>
      <c r="Q2050" s="48"/>
      <c r="R2050" s="48"/>
      <c r="S2050" s="49"/>
      <c r="T2050" s="47"/>
      <c r="U2050" s="50"/>
      <c r="V2050" s="47"/>
      <c r="W2050" s="50"/>
      <c r="X2050" s="49"/>
      <c r="Y2050" s="49"/>
      <c r="Z2050" s="49"/>
      <c r="AA2050" s="49"/>
      <c r="AB2050" s="49"/>
      <c r="AC2050" s="49"/>
      <c r="AD2050" s="49"/>
      <c r="AE2050" s="95"/>
      <c r="AM2050" s="103"/>
      <c r="AT2050" s="10"/>
    </row>
    <row r="2051" spans="9:46" s="16" customFormat="1">
      <c r="I2051" s="47"/>
      <c r="P2051" s="48"/>
      <c r="Q2051" s="48"/>
      <c r="R2051" s="48"/>
      <c r="S2051" s="49"/>
      <c r="T2051" s="47"/>
      <c r="U2051" s="50"/>
      <c r="V2051" s="47"/>
      <c r="W2051" s="50"/>
      <c r="X2051" s="49"/>
      <c r="Y2051" s="49"/>
      <c r="Z2051" s="49"/>
      <c r="AA2051" s="49"/>
      <c r="AB2051" s="49"/>
      <c r="AC2051" s="49"/>
      <c r="AD2051" s="49"/>
      <c r="AE2051" s="95"/>
      <c r="AM2051" s="103"/>
      <c r="AT2051" s="10"/>
    </row>
    <row r="2052" spans="9:46" s="16" customFormat="1">
      <c r="I2052" s="47"/>
      <c r="P2052" s="48"/>
      <c r="Q2052" s="48"/>
      <c r="R2052" s="48"/>
      <c r="S2052" s="49"/>
      <c r="T2052" s="47"/>
      <c r="U2052" s="50"/>
      <c r="V2052" s="47"/>
      <c r="W2052" s="50"/>
      <c r="X2052" s="49"/>
      <c r="Y2052" s="49"/>
      <c r="Z2052" s="49"/>
      <c r="AA2052" s="49"/>
      <c r="AB2052" s="49"/>
      <c r="AC2052" s="49"/>
      <c r="AD2052" s="49"/>
      <c r="AE2052" s="95"/>
      <c r="AM2052" s="103"/>
      <c r="AT2052" s="10"/>
    </row>
    <row r="2053" spans="9:46" s="16" customFormat="1">
      <c r="I2053" s="47"/>
      <c r="P2053" s="48"/>
      <c r="Q2053" s="48"/>
      <c r="R2053" s="48"/>
      <c r="S2053" s="49"/>
      <c r="T2053" s="47"/>
      <c r="U2053" s="50"/>
      <c r="V2053" s="47"/>
      <c r="W2053" s="50"/>
      <c r="X2053" s="49"/>
      <c r="Y2053" s="49"/>
      <c r="Z2053" s="49"/>
      <c r="AA2053" s="49"/>
      <c r="AB2053" s="49"/>
      <c r="AC2053" s="49"/>
      <c r="AD2053" s="49"/>
      <c r="AE2053" s="95"/>
      <c r="AM2053" s="103"/>
      <c r="AT2053" s="10"/>
    </row>
    <row r="2054" spans="9:46" s="16" customFormat="1">
      <c r="I2054" s="47"/>
      <c r="P2054" s="48"/>
      <c r="Q2054" s="48"/>
      <c r="R2054" s="48"/>
      <c r="S2054" s="49"/>
      <c r="T2054" s="47"/>
      <c r="U2054" s="50"/>
      <c r="V2054" s="47"/>
      <c r="W2054" s="50"/>
      <c r="X2054" s="49"/>
      <c r="Y2054" s="49"/>
      <c r="Z2054" s="49"/>
      <c r="AA2054" s="49"/>
      <c r="AB2054" s="49"/>
      <c r="AC2054" s="49"/>
      <c r="AD2054" s="49"/>
      <c r="AE2054" s="95"/>
      <c r="AM2054" s="103"/>
      <c r="AT2054" s="10"/>
    </row>
    <row r="2055" spans="9:46" s="16" customFormat="1">
      <c r="I2055" s="47"/>
      <c r="P2055" s="48"/>
      <c r="Q2055" s="48"/>
      <c r="R2055" s="48"/>
      <c r="S2055" s="49"/>
      <c r="T2055" s="47"/>
      <c r="U2055" s="50"/>
      <c r="V2055" s="47"/>
      <c r="W2055" s="50"/>
      <c r="X2055" s="49"/>
      <c r="Y2055" s="49"/>
      <c r="Z2055" s="49"/>
      <c r="AA2055" s="49"/>
      <c r="AB2055" s="49"/>
      <c r="AC2055" s="49"/>
      <c r="AD2055" s="49"/>
      <c r="AE2055" s="95"/>
      <c r="AM2055" s="103"/>
      <c r="AT2055" s="10"/>
    </row>
    <row r="2056" spans="9:46" s="16" customFormat="1">
      <c r="I2056" s="47"/>
      <c r="P2056" s="48"/>
      <c r="Q2056" s="48"/>
      <c r="R2056" s="48"/>
      <c r="S2056" s="49"/>
      <c r="T2056" s="47"/>
      <c r="U2056" s="50"/>
      <c r="V2056" s="47"/>
      <c r="W2056" s="50"/>
      <c r="X2056" s="49"/>
      <c r="Y2056" s="49"/>
      <c r="Z2056" s="49"/>
      <c r="AA2056" s="49"/>
      <c r="AB2056" s="49"/>
      <c r="AC2056" s="49"/>
      <c r="AD2056" s="49"/>
      <c r="AE2056" s="95"/>
      <c r="AM2056" s="103"/>
      <c r="AT2056" s="10"/>
    </row>
    <row r="2057" spans="9:46" s="16" customFormat="1">
      <c r="I2057" s="47"/>
      <c r="P2057" s="48"/>
      <c r="Q2057" s="48"/>
      <c r="R2057" s="48"/>
      <c r="S2057" s="49"/>
      <c r="T2057" s="47"/>
      <c r="U2057" s="50"/>
      <c r="V2057" s="47"/>
      <c r="W2057" s="50"/>
      <c r="X2057" s="49"/>
      <c r="Y2057" s="49"/>
      <c r="Z2057" s="49"/>
      <c r="AA2057" s="49"/>
      <c r="AB2057" s="49"/>
      <c r="AC2057" s="49"/>
      <c r="AD2057" s="49"/>
      <c r="AE2057" s="95"/>
      <c r="AM2057" s="103"/>
      <c r="AT2057" s="10"/>
    </row>
    <row r="2058" spans="9:46" s="16" customFormat="1">
      <c r="I2058" s="47"/>
      <c r="P2058" s="48"/>
      <c r="Q2058" s="48"/>
      <c r="R2058" s="48"/>
      <c r="S2058" s="49"/>
      <c r="T2058" s="47"/>
      <c r="U2058" s="50"/>
      <c r="V2058" s="47"/>
      <c r="W2058" s="50"/>
      <c r="X2058" s="49"/>
      <c r="Y2058" s="49"/>
      <c r="Z2058" s="49"/>
      <c r="AA2058" s="49"/>
      <c r="AB2058" s="49"/>
      <c r="AC2058" s="49"/>
      <c r="AD2058" s="49"/>
      <c r="AE2058" s="95"/>
      <c r="AM2058" s="103"/>
      <c r="AT2058" s="10"/>
    </row>
    <row r="2059" spans="9:46" s="16" customFormat="1">
      <c r="I2059" s="47"/>
      <c r="P2059" s="48"/>
      <c r="Q2059" s="48"/>
      <c r="R2059" s="48"/>
      <c r="S2059" s="49"/>
      <c r="T2059" s="47"/>
      <c r="U2059" s="50"/>
      <c r="V2059" s="47"/>
      <c r="W2059" s="50"/>
      <c r="X2059" s="49"/>
      <c r="Y2059" s="49"/>
      <c r="Z2059" s="49"/>
      <c r="AA2059" s="49"/>
      <c r="AB2059" s="49"/>
      <c r="AC2059" s="49"/>
      <c r="AD2059" s="49"/>
      <c r="AE2059" s="95"/>
      <c r="AM2059" s="103"/>
      <c r="AT2059" s="10"/>
    </row>
    <row r="2060" spans="9:46" s="16" customFormat="1">
      <c r="I2060" s="47"/>
      <c r="P2060" s="48"/>
      <c r="Q2060" s="48"/>
      <c r="R2060" s="48"/>
      <c r="S2060" s="49"/>
      <c r="T2060" s="47"/>
      <c r="U2060" s="50"/>
      <c r="V2060" s="47"/>
      <c r="W2060" s="50"/>
      <c r="X2060" s="49"/>
      <c r="Y2060" s="49"/>
      <c r="Z2060" s="49"/>
      <c r="AA2060" s="49"/>
      <c r="AB2060" s="49"/>
      <c r="AC2060" s="49"/>
      <c r="AD2060" s="49"/>
      <c r="AE2060" s="95"/>
      <c r="AM2060" s="103"/>
      <c r="AT2060" s="10"/>
    </row>
    <row r="2061" spans="9:46" s="16" customFormat="1">
      <c r="I2061" s="47"/>
      <c r="P2061" s="48"/>
      <c r="Q2061" s="48"/>
      <c r="R2061" s="48"/>
      <c r="S2061" s="49"/>
      <c r="T2061" s="47"/>
      <c r="U2061" s="50"/>
      <c r="V2061" s="47"/>
      <c r="W2061" s="50"/>
      <c r="X2061" s="49"/>
      <c r="Y2061" s="49"/>
      <c r="Z2061" s="49"/>
      <c r="AA2061" s="49"/>
      <c r="AB2061" s="49"/>
      <c r="AC2061" s="49"/>
      <c r="AD2061" s="49"/>
      <c r="AE2061" s="95"/>
      <c r="AM2061" s="103"/>
      <c r="AT2061" s="10"/>
    </row>
    <row r="2062" spans="9:46" s="16" customFormat="1">
      <c r="I2062" s="47"/>
      <c r="P2062" s="48"/>
      <c r="Q2062" s="48"/>
      <c r="R2062" s="48"/>
      <c r="S2062" s="49"/>
      <c r="T2062" s="47"/>
      <c r="U2062" s="50"/>
      <c r="V2062" s="47"/>
      <c r="W2062" s="50"/>
      <c r="X2062" s="49"/>
      <c r="Y2062" s="49"/>
      <c r="Z2062" s="49"/>
      <c r="AA2062" s="49"/>
      <c r="AB2062" s="49"/>
      <c r="AC2062" s="49"/>
      <c r="AD2062" s="49"/>
      <c r="AE2062" s="95"/>
      <c r="AM2062" s="103"/>
      <c r="AT2062" s="10"/>
    </row>
    <row r="2063" spans="9:46" s="16" customFormat="1">
      <c r="I2063" s="47"/>
      <c r="P2063" s="48"/>
      <c r="Q2063" s="48"/>
      <c r="R2063" s="48"/>
      <c r="S2063" s="49"/>
      <c r="T2063" s="47"/>
      <c r="U2063" s="50"/>
      <c r="V2063" s="47"/>
      <c r="W2063" s="50"/>
      <c r="X2063" s="49"/>
      <c r="Y2063" s="49"/>
      <c r="Z2063" s="49"/>
      <c r="AA2063" s="49"/>
      <c r="AB2063" s="49"/>
      <c r="AC2063" s="49"/>
      <c r="AD2063" s="49"/>
      <c r="AE2063" s="95"/>
      <c r="AM2063" s="103"/>
      <c r="AT2063" s="10"/>
    </row>
    <row r="2064" spans="9:46" s="16" customFormat="1">
      <c r="I2064" s="47"/>
      <c r="P2064" s="48"/>
      <c r="Q2064" s="48"/>
      <c r="R2064" s="48"/>
      <c r="S2064" s="49"/>
      <c r="T2064" s="47"/>
      <c r="U2064" s="50"/>
      <c r="V2064" s="47"/>
      <c r="W2064" s="50"/>
      <c r="X2064" s="49"/>
      <c r="Y2064" s="49"/>
      <c r="Z2064" s="49"/>
      <c r="AA2064" s="49"/>
      <c r="AB2064" s="49"/>
      <c r="AC2064" s="49"/>
      <c r="AD2064" s="49"/>
      <c r="AE2064" s="95"/>
      <c r="AM2064" s="103"/>
      <c r="AT2064" s="10"/>
    </row>
    <row r="2065" spans="9:46" s="16" customFormat="1">
      <c r="I2065" s="47"/>
      <c r="P2065" s="48"/>
      <c r="Q2065" s="48"/>
      <c r="R2065" s="48"/>
      <c r="S2065" s="49"/>
      <c r="T2065" s="47"/>
      <c r="U2065" s="50"/>
      <c r="V2065" s="47"/>
      <c r="W2065" s="50"/>
      <c r="X2065" s="49"/>
      <c r="Y2065" s="49"/>
      <c r="Z2065" s="49"/>
      <c r="AA2065" s="49"/>
      <c r="AB2065" s="49"/>
      <c r="AC2065" s="49"/>
      <c r="AD2065" s="49"/>
      <c r="AE2065" s="95"/>
      <c r="AM2065" s="103"/>
      <c r="AT2065" s="10"/>
    </row>
    <row r="2066" spans="9:46" s="16" customFormat="1">
      <c r="I2066" s="47"/>
      <c r="P2066" s="48"/>
      <c r="Q2066" s="48"/>
      <c r="R2066" s="48"/>
      <c r="S2066" s="49"/>
      <c r="T2066" s="47"/>
      <c r="U2066" s="50"/>
      <c r="V2066" s="47"/>
      <c r="W2066" s="50"/>
      <c r="X2066" s="49"/>
      <c r="Y2066" s="49"/>
      <c r="Z2066" s="49"/>
      <c r="AA2066" s="49"/>
      <c r="AB2066" s="49"/>
      <c r="AC2066" s="49"/>
      <c r="AD2066" s="49"/>
      <c r="AE2066" s="95"/>
      <c r="AM2066" s="103"/>
      <c r="AT2066" s="10"/>
    </row>
    <row r="2067" spans="9:46" s="16" customFormat="1">
      <c r="I2067" s="47"/>
      <c r="P2067" s="48"/>
      <c r="Q2067" s="48"/>
      <c r="R2067" s="48"/>
      <c r="S2067" s="49"/>
      <c r="T2067" s="47"/>
      <c r="U2067" s="50"/>
      <c r="V2067" s="47"/>
      <c r="W2067" s="50"/>
      <c r="X2067" s="49"/>
      <c r="Y2067" s="49"/>
      <c r="Z2067" s="49"/>
      <c r="AA2067" s="49"/>
      <c r="AB2067" s="49"/>
      <c r="AC2067" s="49"/>
      <c r="AD2067" s="49"/>
      <c r="AE2067" s="95"/>
      <c r="AM2067" s="103"/>
      <c r="AT2067" s="10"/>
    </row>
    <row r="2068" spans="9:46" s="16" customFormat="1">
      <c r="I2068" s="47"/>
      <c r="P2068" s="48"/>
      <c r="Q2068" s="48"/>
      <c r="R2068" s="48"/>
      <c r="S2068" s="49"/>
      <c r="T2068" s="47"/>
      <c r="U2068" s="50"/>
      <c r="V2068" s="47"/>
      <c r="W2068" s="50"/>
      <c r="X2068" s="49"/>
      <c r="Y2068" s="49"/>
      <c r="Z2068" s="49"/>
      <c r="AA2068" s="49"/>
      <c r="AB2068" s="49"/>
      <c r="AC2068" s="49"/>
      <c r="AD2068" s="49"/>
      <c r="AE2068" s="95"/>
      <c r="AM2068" s="103"/>
      <c r="AT2068" s="10"/>
    </row>
    <row r="2069" spans="9:46" s="16" customFormat="1">
      <c r="I2069" s="47"/>
      <c r="P2069" s="48"/>
      <c r="Q2069" s="48"/>
      <c r="R2069" s="48"/>
      <c r="S2069" s="49"/>
      <c r="T2069" s="47"/>
      <c r="U2069" s="50"/>
      <c r="V2069" s="47"/>
      <c r="W2069" s="50"/>
      <c r="X2069" s="49"/>
      <c r="Y2069" s="49"/>
      <c r="Z2069" s="49"/>
      <c r="AA2069" s="49"/>
      <c r="AB2069" s="49"/>
      <c r="AC2069" s="49"/>
      <c r="AD2069" s="49"/>
      <c r="AE2069" s="95"/>
      <c r="AM2069" s="103"/>
      <c r="AT2069" s="10"/>
    </row>
    <row r="2070" spans="9:46" s="16" customFormat="1">
      <c r="I2070" s="47"/>
      <c r="P2070" s="48"/>
      <c r="Q2070" s="48"/>
      <c r="R2070" s="48"/>
      <c r="S2070" s="49"/>
      <c r="T2070" s="47"/>
      <c r="U2070" s="50"/>
      <c r="V2070" s="47"/>
      <c r="W2070" s="50"/>
      <c r="X2070" s="49"/>
      <c r="Y2070" s="49"/>
      <c r="Z2070" s="49"/>
      <c r="AA2070" s="49"/>
      <c r="AB2070" s="49"/>
      <c r="AC2070" s="49"/>
      <c r="AD2070" s="49"/>
      <c r="AE2070" s="95"/>
      <c r="AM2070" s="103"/>
      <c r="AT2070" s="10"/>
    </row>
    <row r="2071" spans="9:46" s="16" customFormat="1">
      <c r="I2071" s="47"/>
      <c r="P2071" s="48"/>
      <c r="Q2071" s="48"/>
      <c r="R2071" s="48"/>
      <c r="S2071" s="49"/>
      <c r="T2071" s="47"/>
      <c r="U2071" s="50"/>
      <c r="V2071" s="47"/>
      <c r="W2071" s="50"/>
      <c r="X2071" s="49"/>
      <c r="Y2071" s="49"/>
      <c r="Z2071" s="49"/>
      <c r="AA2071" s="49"/>
      <c r="AB2071" s="49"/>
      <c r="AC2071" s="49"/>
      <c r="AD2071" s="49"/>
      <c r="AE2071" s="95"/>
      <c r="AM2071" s="103"/>
      <c r="AT2071" s="10"/>
    </row>
    <row r="2072" spans="9:46" s="16" customFormat="1">
      <c r="I2072" s="47"/>
      <c r="P2072" s="48"/>
      <c r="Q2072" s="48"/>
      <c r="R2072" s="48"/>
      <c r="S2072" s="49"/>
      <c r="T2072" s="47"/>
      <c r="U2072" s="50"/>
      <c r="V2072" s="47"/>
      <c r="W2072" s="50"/>
      <c r="X2072" s="49"/>
      <c r="Y2072" s="49"/>
      <c r="Z2072" s="49"/>
      <c r="AA2072" s="49"/>
      <c r="AB2072" s="49"/>
      <c r="AC2072" s="49"/>
      <c r="AD2072" s="49"/>
      <c r="AE2072" s="95"/>
      <c r="AM2072" s="103"/>
      <c r="AT2072" s="10"/>
    </row>
    <row r="2073" spans="9:46" s="16" customFormat="1">
      <c r="I2073" s="47"/>
      <c r="P2073" s="48"/>
      <c r="Q2073" s="48"/>
      <c r="R2073" s="48"/>
      <c r="S2073" s="49"/>
      <c r="T2073" s="47"/>
      <c r="U2073" s="50"/>
      <c r="V2073" s="47"/>
      <c r="W2073" s="50"/>
      <c r="X2073" s="49"/>
      <c r="Y2073" s="49"/>
      <c r="Z2073" s="49"/>
      <c r="AA2073" s="49"/>
      <c r="AB2073" s="49"/>
      <c r="AC2073" s="49"/>
      <c r="AD2073" s="49"/>
      <c r="AE2073" s="95"/>
      <c r="AM2073" s="103"/>
      <c r="AT2073" s="10"/>
    </row>
    <row r="2074" spans="9:46" s="16" customFormat="1">
      <c r="I2074" s="47"/>
      <c r="P2074" s="48"/>
      <c r="Q2074" s="48"/>
      <c r="R2074" s="48"/>
      <c r="S2074" s="49"/>
      <c r="T2074" s="47"/>
      <c r="U2074" s="50"/>
      <c r="V2074" s="47"/>
      <c r="W2074" s="50"/>
      <c r="X2074" s="49"/>
      <c r="Y2074" s="49"/>
      <c r="Z2074" s="49"/>
      <c r="AA2074" s="49"/>
      <c r="AB2074" s="49"/>
      <c r="AC2074" s="49"/>
      <c r="AD2074" s="49"/>
      <c r="AE2074" s="95"/>
      <c r="AM2074" s="103"/>
      <c r="AT2074" s="10"/>
    </row>
    <row r="2075" spans="9:46" s="16" customFormat="1">
      <c r="I2075" s="47"/>
      <c r="P2075" s="48"/>
      <c r="Q2075" s="48"/>
      <c r="R2075" s="48"/>
      <c r="S2075" s="49"/>
      <c r="T2075" s="47"/>
      <c r="U2075" s="50"/>
      <c r="V2075" s="47"/>
      <c r="W2075" s="50"/>
      <c r="X2075" s="49"/>
      <c r="Y2075" s="49"/>
      <c r="Z2075" s="49"/>
      <c r="AA2075" s="49"/>
      <c r="AB2075" s="49"/>
      <c r="AC2075" s="49"/>
      <c r="AD2075" s="49"/>
      <c r="AE2075" s="95"/>
      <c r="AM2075" s="103"/>
      <c r="AT2075" s="10"/>
    </row>
    <row r="2076" spans="9:46" s="16" customFormat="1">
      <c r="I2076" s="47"/>
      <c r="P2076" s="48"/>
      <c r="Q2076" s="48"/>
      <c r="R2076" s="48"/>
      <c r="S2076" s="49"/>
      <c r="T2076" s="47"/>
      <c r="U2076" s="50"/>
      <c r="V2076" s="47"/>
      <c r="W2076" s="50"/>
      <c r="X2076" s="49"/>
      <c r="Y2076" s="49"/>
      <c r="Z2076" s="49"/>
      <c r="AA2076" s="49"/>
      <c r="AB2076" s="49"/>
      <c r="AC2076" s="49"/>
      <c r="AD2076" s="49"/>
      <c r="AE2076" s="95"/>
      <c r="AM2076" s="103"/>
      <c r="AT2076" s="10"/>
    </row>
    <row r="2077" spans="9:46" s="16" customFormat="1">
      <c r="I2077" s="47"/>
      <c r="P2077" s="48"/>
      <c r="Q2077" s="48"/>
      <c r="R2077" s="48"/>
      <c r="S2077" s="49"/>
      <c r="T2077" s="47"/>
      <c r="U2077" s="50"/>
      <c r="V2077" s="47"/>
      <c r="W2077" s="50"/>
      <c r="X2077" s="49"/>
      <c r="Y2077" s="49"/>
      <c r="Z2077" s="49"/>
      <c r="AA2077" s="49"/>
      <c r="AB2077" s="49"/>
      <c r="AC2077" s="49"/>
      <c r="AD2077" s="49"/>
      <c r="AE2077" s="95"/>
      <c r="AM2077" s="103"/>
      <c r="AT2077" s="10"/>
    </row>
    <row r="2078" spans="9:46" s="16" customFormat="1">
      <c r="I2078" s="47"/>
      <c r="P2078" s="48"/>
      <c r="Q2078" s="48"/>
      <c r="R2078" s="48"/>
      <c r="S2078" s="49"/>
      <c r="T2078" s="47"/>
      <c r="U2078" s="50"/>
      <c r="V2078" s="47"/>
      <c r="W2078" s="50"/>
      <c r="X2078" s="49"/>
      <c r="Y2078" s="49"/>
      <c r="Z2078" s="49"/>
      <c r="AA2078" s="49"/>
      <c r="AB2078" s="49"/>
      <c r="AC2078" s="49"/>
      <c r="AD2078" s="49"/>
      <c r="AE2078" s="95"/>
      <c r="AM2078" s="103"/>
      <c r="AT2078" s="10"/>
    </row>
    <row r="2079" spans="9:46" s="16" customFormat="1">
      <c r="I2079" s="47"/>
      <c r="P2079" s="48"/>
      <c r="Q2079" s="48"/>
      <c r="R2079" s="48"/>
      <c r="S2079" s="49"/>
      <c r="T2079" s="47"/>
      <c r="U2079" s="50"/>
      <c r="V2079" s="47"/>
      <c r="W2079" s="50"/>
      <c r="X2079" s="49"/>
      <c r="Y2079" s="49"/>
      <c r="Z2079" s="49"/>
      <c r="AA2079" s="49"/>
      <c r="AB2079" s="49"/>
      <c r="AC2079" s="49"/>
      <c r="AD2079" s="49"/>
      <c r="AE2079" s="95"/>
      <c r="AM2079" s="103"/>
      <c r="AT2079" s="10"/>
    </row>
    <row r="2080" spans="9:46" s="16" customFormat="1">
      <c r="I2080" s="47"/>
      <c r="P2080" s="48"/>
      <c r="Q2080" s="48"/>
      <c r="R2080" s="48"/>
      <c r="S2080" s="49"/>
      <c r="T2080" s="47"/>
      <c r="U2080" s="50"/>
      <c r="V2080" s="47"/>
      <c r="W2080" s="50"/>
      <c r="X2080" s="49"/>
      <c r="Y2080" s="49"/>
      <c r="Z2080" s="49"/>
      <c r="AA2080" s="49"/>
      <c r="AB2080" s="49"/>
      <c r="AC2080" s="49"/>
      <c r="AD2080" s="49"/>
      <c r="AE2080" s="95"/>
      <c r="AM2080" s="103"/>
      <c r="AT2080" s="10"/>
    </row>
    <row r="2081" spans="9:46" s="16" customFormat="1">
      <c r="I2081" s="47"/>
      <c r="P2081" s="48"/>
      <c r="Q2081" s="48"/>
      <c r="R2081" s="48"/>
      <c r="S2081" s="49"/>
      <c r="T2081" s="47"/>
      <c r="U2081" s="50"/>
      <c r="V2081" s="47"/>
      <c r="W2081" s="50"/>
      <c r="X2081" s="49"/>
      <c r="Y2081" s="49"/>
      <c r="Z2081" s="49"/>
      <c r="AA2081" s="49"/>
      <c r="AB2081" s="49"/>
      <c r="AC2081" s="49"/>
      <c r="AD2081" s="49"/>
      <c r="AE2081" s="95"/>
      <c r="AM2081" s="103"/>
      <c r="AT2081" s="10"/>
    </row>
    <row r="2082" spans="9:46" s="16" customFormat="1">
      <c r="I2082" s="47"/>
      <c r="P2082" s="48"/>
      <c r="Q2082" s="48"/>
      <c r="R2082" s="48"/>
      <c r="S2082" s="49"/>
      <c r="T2082" s="47"/>
      <c r="U2082" s="50"/>
      <c r="V2082" s="47"/>
      <c r="W2082" s="50"/>
      <c r="X2082" s="49"/>
      <c r="Y2082" s="49"/>
      <c r="Z2082" s="49"/>
      <c r="AA2082" s="49"/>
      <c r="AB2082" s="49"/>
      <c r="AC2082" s="49"/>
      <c r="AD2082" s="49"/>
      <c r="AE2082" s="95"/>
      <c r="AM2082" s="103"/>
      <c r="AT2082" s="10"/>
    </row>
    <row r="2083" spans="9:46" s="16" customFormat="1">
      <c r="I2083" s="47"/>
      <c r="P2083" s="48"/>
      <c r="Q2083" s="48"/>
      <c r="R2083" s="48"/>
      <c r="S2083" s="49"/>
      <c r="T2083" s="47"/>
      <c r="U2083" s="50"/>
      <c r="V2083" s="47"/>
      <c r="W2083" s="50"/>
      <c r="X2083" s="49"/>
      <c r="Y2083" s="49"/>
      <c r="Z2083" s="49"/>
      <c r="AA2083" s="49"/>
      <c r="AB2083" s="49"/>
      <c r="AC2083" s="49"/>
      <c r="AD2083" s="49"/>
      <c r="AE2083" s="95"/>
      <c r="AM2083" s="103"/>
      <c r="AT2083" s="10"/>
    </row>
    <row r="2084" spans="9:46" s="16" customFormat="1">
      <c r="I2084" s="47"/>
      <c r="P2084" s="48"/>
      <c r="Q2084" s="48"/>
      <c r="R2084" s="48"/>
      <c r="S2084" s="49"/>
      <c r="T2084" s="47"/>
      <c r="U2084" s="50"/>
      <c r="V2084" s="47"/>
      <c r="W2084" s="50"/>
      <c r="X2084" s="49"/>
      <c r="Y2084" s="49"/>
      <c r="Z2084" s="49"/>
      <c r="AA2084" s="49"/>
      <c r="AB2084" s="49"/>
      <c r="AC2084" s="49"/>
      <c r="AD2084" s="49"/>
      <c r="AE2084" s="95"/>
      <c r="AM2084" s="103"/>
      <c r="AT2084" s="10"/>
    </row>
    <row r="2085" spans="9:46" s="16" customFormat="1">
      <c r="I2085" s="47"/>
      <c r="P2085" s="48"/>
      <c r="Q2085" s="48"/>
      <c r="R2085" s="48"/>
      <c r="S2085" s="49"/>
      <c r="T2085" s="47"/>
      <c r="U2085" s="50"/>
      <c r="V2085" s="47"/>
      <c r="W2085" s="50"/>
      <c r="X2085" s="49"/>
      <c r="Y2085" s="49"/>
      <c r="Z2085" s="49"/>
      <c r="AA2085" s="49"/>
      <c r="AB2085" s="49"/>
      <c r="AC2085" s="49"/>
      <c r="AD2085" s="49"/>
      <c r="AE2085" s="95"/>
      <c r="AM2085" s="103"/>
      <c r="AT2085" s="10"/>
    </row>
    <row r="2086" spans="9:46" s="16" customFormat="1">
      <c r="I2086" s="47"/>
      <c r="P2086" s="48"/>
      <c r="Q2086" s="48"/>
      <c r="R2086" s="48"/>
      <c r="S2086" s="49"/>
      <c r="T2086" s="47"/>
      <c r="U2086" s="50"/>
      <c r="V2086" s="47"/>
      <c r="W2086" s="50"/>
      <c r="X2086" s="49"/>
      <c r="Y2086" s="49"/>
      <c r="Z2086" s="49"/>
      <c r="AA2086" s="49"/>
      <c r="AB2086" s="49"/>
      <c r="AC2086" s="49"/>
      <c r="AD2086" s="49"/>
      <c r="AE2086" s="95"/>
      <c r="AM2086" s="103"/>
      <c r="AT2086" s="10"/>
    </row>
    <row r="2087" spans="9:46" s="16" customFormat="1">
      <c r="I2087" s="47"/>
      <c r="P2087" s="48"/>
      <c r="Q2087" s="48"/>
      <c r="R2087" s="48"/>
      <c r="S2087" s="49"/>
      <c r="T2087" s="47"/>
      <c r="U2087" s="50"/>
      <c r="V2087" s="47"/>
      <c r="W2087" s="50"/>
      <c r="X2087" s="49"/>
      <c r="Y2087" s="49"/>
      <c r="Z2087" s="49"/>
      <c r="AA2087" s="49"/>
      <c r="AB2087" s="49"/>
      <c r="AC2087" s="49"/>
      <c r="AD2087" s="49"/>
      <c r="AE2087" s="95"/>
      <c r="AM2087" s="103"/>
      <c r="AT2087" s="10"/>
    </row>
    <row r="2088" spans="9:46" s="16" customFormat="1">
      <c r="I2088" s="47"/>
      <c r="P2088" s="48"/>
      <c r="Q2088" s="48"/>
      <c r="R2088" s="48"/>
      <c r="S2088" s="49"/>
      <c r="T2088" s="47"/>
      <c r="U2088" s="50"/>
      <c r="V2088" s="47"/>
      <c r="W2088" s="50"/>
      <c r="X2088" s="49"/>
      <c r="Y2088" s="49"/>
      <c r="Z2088" s="49"/>
      <c r="AA2088" s="49"/>
      <c r="AB2088" s="49"/>
      <c r="AC2088" s="49"/>
      <c r="AD2088" s="49"/>
      <c r="AE2088" s="95"/>
      <c r="AM2088" s="103"/>
      <c r="AT2088" s="10"/>
    </row>
    <row r="2089" spans="9:46" s="16" customFormat="1">
      <c r="I2089" s="47"/>
      <c r="P2089" s="48"/>
      <c r="Q2089" s="48"/>
      <c r="R2089" s="48"/>
      <c r="S2089" s="49"/>
      <c r="T2089" s="47"/>
      <c r="U2089" s="50"/>
      <c r="V2089" s="47"/>
      <c r="W2089" s="50"/>
      <c r="X2089" s="49"/>
      <c r="Y2089" s="49"/>
      <c r="Z2089" s="49"/>
      <c r="AA2089" s="49"/>
      <c r="AB2089" s="49"/>
      <c r="AC2089" s="49"/>
      <c r="AD2089" s="49"/>
      <c r="AE2089" s="95"/>
      <c r="AM2089" s="103"/>
      <c r="AT2089" s="10"/>
    </row>
    <row r="2090" spans="9:46" s="16" customFormat="1">
      <c r="I2090" s="47"/>
      <c r="P2090" s="48"/>
      <c r="Q2090" s="48"/>
      <c r="R2090" s="48"/>
      <c r="S2090" s="49"/>
      <c r="T2090" s="47"/>
      <c r="U2090" s="50"/>
      <c r="V2090" s="47"/>
      <c r="W2090" s="50"/>
      <c r="X2090" s="49"/>
      <c r="Y2090" s="49"/>
      <c r="Z2090" s="49"/>
      <c r="AA2090" s="49"/>
      <c r="AB2090" s="49"/>
      <c r="AC2090" s="49"/>
      <c r="AD2090" s="49"/>
      <c r="AE2090" s="95"/>
      <c r="AM2090" s="103"/>
      <c r="AT2090" s="10"/>
    </row>
    <row r="2091" spans="9:46" s="16" customFormat="1">
      <c r="I2091" s="47"/>
      <c r="P2091" s="48"/>
      <c r="Q2091" s="48"/>
      <c r="R2091" s="48"/>
      <c r="S2091" s="49"/>
      <c r="T2091" s="47"/>
      <c r="U2091" s="50"/>
      <c r="V2091" s="47"/>
      <c r="W2091" s="50"/>
      <c r="X2091" s="49"/>
      <c r="Y2091" s="49"/>
      <c r="Z2091" s="49"/>
      <c r="AA2091" s="49"/>
      <c r="AB2091" s="49"/>
      <c r="AC2091" s="49"/>
      <c r="AD2091" s="49"/>
      <c r="AE2091" s="95"/>
      <c r="AM2091" s="103"/>
      <c r="AT2091" s="10"/>
    </row>
    <row r="2092" spans="9:46" s="16" customFormat="1">
      <c r="I2092" s="47"/>
      <c r="P2092" s="48"/>
      <c r="Q2092" s="48"/>
      <c r="R2092" s="48"/>
      <c r="S2092" s="49"/>
      <c r="T2092" s="47"/>
      <c r="U2092" s="50"/>
      <c r="V2092" s="47"/>
      <c r="W2092" s="50"/>
      <c r="X2092" s="49"/>
      <c r="Y2092" s="49"/>
      <c r="Z2092" s="49"/>
      <c r="AA2092" s="49"/>
      <c r="AB2092" s="49"/>
      <c r="AC2092" s="49"/>
      <c r="AD2092" s="49"/>
      <c r="AE2092" s="95"/>
      <c r="AM2092" s="103"/>
      <c r="AT2092" s="10"/>
    </row>
    <row r="2093" spans="9:46" s="16" customFormat="1">
      <c r="I2093" s="47"/>
      <c r="P2093" s="48"/>
      <c r="Q2093" s="48"/>
      <c r="R2093" s="48"/>
      <c r="S2093" s="49"/>
      <c r="T2093" s="47"/>
      <c r="U2093" s="50"/>
      <c r="V2093" s="47"/>
      <c r="W2093" s="50"/>
      <c r="X2093" s="49"/>
      <c r="Y2093" s="49"/>
      <c r="Z2093" s="49"/>
      <c r="AA2093" s="49"/>
      <c r="AB2093" s="49"/>
      <c r="AC2093" s="49"/>
      <c r="AD2093" s="49"/>
      <c r="AE2093" s="95"/>
      <c r="AM2093" s="103"/>
      <c r="AT2093" s="10"/>
    </row>
    <row r="2094" spans="9:46" s="16" customFormat="1">
      <c r="I2094" s="47"/>
      <c r="P2094" s="48"/>
      <c r="Q2094" s="48"/>
      <c r="R2094" s="48"/>
      <c r="S2094" s="49"/>
      <c r="T2094" s="47"/>
      <c r="U2094" s="50"/>
      <c r="V2094" s="47"/>
      <c r="W2094" s="50"/>
      <c r="X2094" s="49"/>
      <c r="Y2094" s="49"/>
      <c r="Z2094" s="49"/>
      <c r="AA2094" s="49"/>
      <c r="AB2094" s="49"/>
      <c r="AC2094" s="49"/>
      <c r="AD2094" s="49"/>
      <c r="AE2094" s="95"/>
      <c r="AM2094" s="103"/>
      <c r="AT2094" s="10"/>
    </row>
    <row r="2095" spans="9:46" s="16" customFormat="1">
      <c r="I2095" s="47"/>
      <c r="P2095" s="48"/>
      <c r="Q2095" s="48"/>
      <c r="R2095" s="48"/>
      <c r="S2095" s="49"/>
      <c r="T2095" s="47"/>
      <c r="U2095" s="50"/>
      <c r="V2095" s="47"/>
      <c r="W2095" s="50"/>
      <c r="X2095" s="49"/>
      <c r="Y2095" s="49"/>
      <c r="Z2095" s="49"/>
      <c r="AA2095" s="49"/>
      <c r="AB2095" s="49"/>
      <c r="AC2095" s="49"/>
      <c r="AD2095" s="49"/>
      <c r="AE2095" s="95"/>
      <c r="AM2095" s="103"/>
      <c r="AT2095" s="10"/>
    </row>
    <row r="2096" spans="9:46" s="16" customFormat="1">
      <c r="I2096" s="47"/>
      <c r="P2096" s="48"/>
      <c r="Q2096" s="48"/>
      <c r="R2096" s="48"/>
      <c r="S2096" s="49"/>
      <c r="T2096" s="47"/>
      <c r="U2096" s="50"/>
      <c r="V2096" s="47"/>
      <c r="W2096" s="50"/>
      <c r="X2096" s="49"/>
      <c r="Y2096" s="49"/>
      <c r="Z2096" s="49"/>
      <c r="AA2096" s="49"/>
      <c r="AB2096" s="49"/>
      <c r="AC2096" s="49"/>
      <c r="AD2096" s="49"/>
      <c r="AE2096" s="95"/>
      <c r="AM2096" s="103"/>
      <c r="AT2096" s="10"/>
    </row>
    <row r="2097" spans="9:46" s="16" customFormat="1">
      <c r="I2097" s="47"/>
      <c r="P2097" s="48"/>
      <c r="Q2097" s="48"/>
      <c r="R2097" s="48"/>
      <c r="S2097" s="49"/>
      <c r="T2097" s="47"/>
      <c r="U2097" s="50"/>
      <c r="V2097" s="47"/>
      <c r="W2097" s="50"/>
      <c r="X2097" s="49"/>
      <c r="Y2097" s="49"/>
      <c r="Z2097" s="49"/>
      <c r="AA2097" s="49"/>
      <c r="AB2097" s="49"/>
      <c r="AC2097" s="49"/>
      <c r="AD2097" s="49"/>
      <c r="AE2097" s="95"/>
      <c r="AM2097" s="103"/>
      <c r="AT2097" s="10"/>
    </row>
    <row r="2098" spans="9:46" s="16" customFormat="1">
      <c r="I2098" s="47"/>
      <c r="P2098" s="48"/>
      <c r="Q2098" s="48"/>
      <c r="R2098" s="48"/>
      <c r="S2098" s="49"/>
      <c r="T2098" s="47"/>
      <c r="U2098" s="50"/>
      <c r="V2098" s="47"/>
      <c r="W2098" s="50"/>
      <c r="X2098" s="49"/>
      <c r="Y2098" s="49"/>
      <c r="Z2098" s="49"/>
      <c r="AA2098" s="49"/>
      <c r="AB2098" s="49"/>
      <c r="AC2098" s="49"/>
      <c r="AD2098" s="49"/>
      <c r="AE2098" s="95"/>
      <c r="AM2098" s="103"/>
      <c r="AT2098" s="10"/>
    </row>
    <row r="2099" spans="9:46" s="16" customFormat="1">
      <c r="I2099" s="47"/>
      <c r="P2099" s="48"/>
      <c r="Q2099" s="48"/>
      <c r="R2099" s="48"/>
      <c r="S2099" s="49"/>
      <c r="T2099" s="47"/>
      <c r="U2099" s="50"/>
      <c r="V2099" s="47"/>
      <c r="W2099" s="50"/>
      <c r="X2099" s="49"/>
      <c r="Y2099" s="49"/>
      <c r="Z2099" s="49"/>
      <c r="AA2099" s="49"/>
      <c r="AB2099" s="49"/>
      <c r="AC2099" s="49"/>
      <c r="AD2099" s="49"/>
      <c r="AE2099" s="95"/>
      <c r="AM2099" s="103"/>
      <c r="AT2099" s="10"/>
    </row>
    <row r="2100" spans="9:46" s="16" customFormat="1">
      <c r="I2100" s="47"/>
      <c r="P2100" s="48"/>
      <c r="Q2100" s="48"/>
      <c r="R2100" s="48"/>
      <c r="S2100" s="49"/>
      <c r="T2100" s="47"/>
      <c r="U2100" s="50"/>
      <c r="V2100" s="47"/>
      <c r="W2100" s="50"/>
      <c r="X2100" s="49"/>
      <c r="Y2100" s="49"/>
      <c r="Z2100" s="49"/>
      <c r="AA2100" s="49"/>
      <c r="AB2100" s="49"/>
      <c r="AC2100" s="49"/>
      <c r="AD2100" s="49"/>
      <c r="AE2100" s="95"/>
      <c r="AM2100" s="103"/>
      <c r="AT2100" s="10"/>
    </row>
    <row r="2101" spans="9:46" s="16" customFormat="1">
      <c r="I2101" s="47"/>
      <c r="P2101" s="48"/>
      <c r="Q2101" s="48"/>
      <c r="R2101" s="48"/>
      <c r="S2101" s="49"/>
      <c r="T2101" s="47"/>
      <c r="U2101" s="50"/>
      <c r="V2101" s="47"/>
      <c r="W2101" s="50"/>
      <c r="X2101" s="49"/>
      <c r="Y2101" s="49"/>
      <c r="Z2101" s="49"/>
      <c r="AA2101" s="49"/>
      <c r="AB2101" s="49"/>
      <c r="AC2101" s="49"/>
      <c r="AD2101" s="49"/>
      <c r="AE2101" s="95"/>
      <c r="AM2101" s="103"/>
      <c r="AT2101" s="10"/>
    </row>
    <row r="2102" spans="9:46" s="16" customFormat="1">
      <c r="I2102" s="47"/>
      <c r="P2102" s="48"/>
      <c r="Q2102" s="48"/>
      <c r="R2102" s="48"/>
      <c r="S2102" s="49"/>
      <c r="T2102" s="47"/>
      <c r="U2102" s="50"/>
      <c r="V2102" s="47"/>
      <c r="W2102" s="50"/>
      <c r="X2102" s="49"/>
      <c r="Y2102" s="49"/>
      <c r="Z2102" s="49"/>
      <c r="AA2102" s="49"/>
      <c r="AB2102" s="49"/>
      <c r="AC2102" s="49"/>
      <c r="AD2102" s="49"/>
      <c r="AE2102" s="95"/>
      <c r="AM2102" s="103"/>
      <c r="AT2102" s="10"/>
    </row>
    <row r="2103" spans="9:46" s="16" customFormat="1">
      <c r="I2103" s="47"/>
      <c r="P2103" s="48"/>
      <c r="Q2103" s="48"/>
      <c r="R2103" s="48"/>
      <c r="S2103" s="49"/>
      <c r="T2103" s="47"/>
      <c r="U2103" s="50"/>
      <c r="V2103" s="47"/>
      <c r="W2103" s="50"/>
      <c r="X2103" s="49"/>
      <c r="Y2103" s="49"/>
      <c r="Z2103" s="49"/>
      <c r="AA2103" s="49"/>
      <c r="AB2103" s="49"/>
      <c r="AC2103" s="49"/>
      <c r="AD2103" s="49"/>
      <c r="AE2103" s="95"/>
      <c r="AM2103" s="103"/>
      <c r="AT2103" s="10"/>
    </row>
    <row r="2104" spans="9:46" s="16" customFormat="1">
      <c r="I2104" s="47"/>
      <c r="P2104" s="48"/>
      <c r="Q2104" s="48"/>
      <c r="R2104" s="48"/>
      <c r="S2104" s="49"/>
      <c r="T2104" s="47"/>
      <c r="U2104" s="50"/>
      <c r="V2104" s="47"/>
      <c r="W2104" s="50"/>
      <c r="X2104" s="49"/>
      <c r="Y2104" s="49"/>
      <c r="Z2104" s="49"/>
      <c r="AA2104" s="49"/>
      <c r="AB2104" s="49"/>
      <c r="AC2104" s="49"/>
      <c r="AD2104" s="49"/>
      <c r="AE2104" s="95"/>
      <c r="AM2104" s="103"/>
      <c r="AT2104" s="10"/>
    </row>
    <row r="2105" spans="9:46" s="16" customFormat="1">
      <c r="I2105" s="47"/>
      <c r="P2105" s="48"/>
      <c r="Q2105" s="48"/>
      <c r="R2105" s="48"/>
      <c r="S2105" s="49"/>
      <c r="T2105" s="47"/>
      <c r="U2105" s="50"/>
      <c r="V2105" s="47"/>
      <c r="W2105" s="50"/>
      <c r="X2105" s="49"/>
      <c r="Y2105" s="49"/>
      <c r="Z2105" s="49"/>
      <c r="AA2105" s="49"/>
      <c r="AB2105" s="49"/>
      <c r="AC2105" s="49"/>
      <c r="AD2105" s="49"/>
      <c r="AE2105" s="95"/>
      <c r="AM2105" s="103"/>
      <c r="AT2105" s="10"/>
    </row>
    <row r="2106" spans="9:46" s="16" customFormat="1">
      <c r="I2106" s="47"/>
      <c r="P2106" s="48"/>
      <c r="Q2106" s="48"/>
      <c r="R2106" s="48"/>
      <c r="S2106" s="49"/>
      <c r="T2106" s="47"/>
      <c r="U2106" s="50"/>
      <c r="V2106" s="47"/>
      <c r="W2106" s="50"/>
      <c r="X2106" s="49"/>
      <c r="Y2106" s="49"/>
      <c r="Z2106" s="49"/>
      <c r="AA2106" s="49"/>
      <c r="AB2106" s="49"/>
      <c r="AC2106" s="49"/>
      <c r="AD2106" s="49"/>
      <c r="AE2106" s="95"/>
      <c r="AM2106" s="103"/>
      <c r="AT2106" s="10"/>
    </row>
    <row r="2107" spans="9:46" s="16" customFormat="1">
      <c r="I2107" s="47"/>
      <c r="P2107" s="48"/>
      <c r="Q2107" s="48"/>
      <c r="R2107" s="48"/>
      <c r="S2107" s="49"/>
      <c r="T2107" s="47"/>
      <c r="U2107" s="50"/>
      <c r="V2107" s="47"/>
      <c r="W2107" s="50"/>
      <c r="X2107" s="49"/>
      <c r="Y2107" s="49"/>
      <c r="Z2107" s="49"/>
      <c r="AA2107" s="49"/>
      <c r="AB2107" s="49"/>
      <c r="AC2107" s="49"/>
      <c r="AD2107" s="49"/>
      <c r="AE2107" s="95"/>
      <c r="AM2107" s="103"/>
      <c r="AT2107" s="10"/>
    </row>
    <row r="2108" spans="9:46" s="16" customFormat="1">
      <c r="I2108" s="47"/>
      <c r="P2108" s="48"/>
      <c r="Q2108" s="48"/>
      <c r="R2108" s="48"/>
      <c r="S2108" s="49"/>
      <c r="T2108" s="47"/>
      <c r="U2108" s="50"/>
      <c r="V2108" s="47"/>
      <c r="W2108" s="50"/>
      <c r="X2108" s="49"/>
      <c r="Y2108" s="49"/>
      <c r="Z2108" s="49"/>
      <c r="AA2108" s="49"/>
      <c r="AB2108" s="49"/>
      <c r="AC2108" s="49"/>
      <c r="AD2108" s="49"/>
      <c r="AE2108" s="95"/>
      <c r="AM2108" s="103"/>
      <c r="AT2108" s="10"/>
    </row>
    <row r="2109" spans="9:46" s="16" customFormat="1">
      <c r="I2109" s="47"/>
      <c r="P2109" s="48"/>
      <c r="Q2109" s="48"/>
      <c r="R2109" s="48"/>
      <c r="S2109" s="49"/>
      <c r="T2109" s="47"/>
      <c r="U2109" s="50"/>
      <c r="V2109" s="47"/>
      <c r="W2109" s="50"/>
      <c r="X2109" s="49"/>
      <c r="Y2109" s="49"/>
      <c r="Z2109" s="49"/>
      <c r="AA2109" s="49"/>
      <c r="AB2109" s="49"/>
      <c r="AC2109" s="49"/>
      <c r="AD2109" s="49"/>
      <c r="AE2109" s="95"/>
      <c r="AM2109" s="103"/>
      <c r="AT2109" s="10"/>
    </row>
    <row r="2110" spans="9:46" s="16" customFormat="1">
      <c r="I2110" s="47"/>
      <c r="P2110" s="48"/>
      <c r="Q2110" s="48"/>
      <c r="R2110" s="48"/>
      <c r="S2110" s="49"/>
      <c r="T2110" s="47"/>
      <c r="U2110" s="50"/>
      <c r="V2110" s="47"/>
      <c r="W2110" s="50"/>
      <c r="X2110" s="49"/>
      <c r="Y2110" s="49"/>
      <c r="Z2110" s="49"/>
      <c r="AA2110" s="49"/>
      <c r="AB2110" s="49"/>
      <c r="AC2110" s="49"/>
      <c r="AD2110" s="49"/>
      <c r="AE2110" s="95"/>
      <c r="AM2110" s="103"/>
      <c r="AT2110" s="10"/>
    </row>
    <row r="2111" spans="9:46" s="16" customFormat="1">
      <c r="I2111" s="47"/>
      <c r="P2111" s="48"/>
      <c r="Q2111" s="48"/>
      <c r="R2111" s="48"/>
      <c r="S2111" s="49"/>
      <c r="T2111" s="47"/>
      <c r="U2111" s="50"/>
      <c r="V2111" s="47"/>
      <c r="W2111" s="50"/>
      <c r="X2111" s="49"/>
      <c r="Y2111" s="49"/>
      <c r="Z2111" s="49"/>
      <c r="AA2111" s="49"/>
      <c r="AB2111" s="49"/>
      <c r="AC2111" s="49"/>
      <c r="AD2111" s="49"/>
      <c r="AE2111" s="95"/>
      <c r="AM2111" s="103"/>
      <c r="AT2111" s="10"/>
    </row>
    <row r="2112" spans="9:46" s="16" customFormat="1">
      <c r="I2112" s="47"/>
      <c r="P2112" s="48"/>
      <c r="Q2112" s="48"/>
      <c r="R2112" s="48"/>
      <c r="S2112" s="49"/>
      <c r="T2112" s="47"/>
      <c r="U2112" s="50"/>
      <c r="V2112" s="47"/>
      <c r="W2112" s="50"/>
      <c r="X2112" s="49"/>
      <c r="Y2112" s="49"/>
      <c r="Z2112" s="49"/>
      <c r="AA2112" s="49"/>
      <c r="AB2112" s="49"/>
      <c r="AC2112" s="49"/>
      <c r="AD2112" s="49"/>
      <c r="AE2112" s="95"/>
      <c r="AM2112" s="103"/>
      <c r="AT2112" s="10"/>
    </row>
    <row r="2113" spans="9:46" s="16" customFormat="1">
      <c r="I2113" s="47"/>
      <c r="P2113" s="48"/>
      <c r="Q2113" s="48"/>
      <c r="R2113" s="48"/>
      <c r="S2113" s="49"/>
      <c r="T2113" s="47"/>
      <c r="U2113" s="50"/>
      <c r="V2113" s="47"/>
      <c r="W2113" s="50"/>
      <c r="X2113" s="49"/>
      <c r="Y2113" s="49"/>
      <c r="Z2113" s="49"/>
      <c r="AA2113" s="49"/>
      <c r="AB2113" s="49"/>
      <c r="AC2113" s="49"/>
      <c r="AD2113" s="49"/>
      <c r="AE2113" s="95"/>
      <c r="AM2113" s="103"/>
      <c r="AT2113" s="10"/>
    </row>
    <row r="2114" spans="9:46" s="16" customFormat="1">
      <c r="I2114" s="47"/>
      <c r="P2114" s="48"/>
      <c r="Q2114" s="48"/>
      <c r="R2114" s="48"/>
      <c r="S2114" s="49"/>
      <c r="T2114" s="47"/>
      <c r="U2114" s="50"/>
      <c r="V2114" s="47"/>
      <c r="W2114" s="50"/>
      <c r="X2114" s="49"/>
      <c r="Y2114" s="49"/>
      <c r="Z2114" s="49"/>
      <c r="AA2114" s="49"/>
      <c r="AB2114" s="49"/>
      <c r="AC2114" s="49"/>
      <c r="AD2114" s="49"/>
      <c r="AE2114" s="95"/>
      <c r="AM2114" s="103"/>
      <c r="AT2114" s="10"/>
    </row>
    <row r="2115" spans="9:46" s="16" customFormat="1">
      <c r="I2115" s="47"/>
      <c r="P2115" s="48"/>
      <c r="Q2115" s="48"/>
      <c r="R2115" s="48"/>
      <c r="S2115" s="49"/>
      <c r="T2115" s="47"/>
      <c r="U2115" s="50"/>
      <c r="V2115" s="47"/>
      <c r="W2115" s="50"/>
      <c r="X2115" s="49"/>
      <c r="Y2115" s="49"/>
      <c r="Z2115" s="49"/>
      <c r="AA2115" s="49"/>
      <c r="AB2115" s="49"/>
      <c r="AC2115" s="49"/>
      <c r="AD2115" s="49"/>
      <c r="AE2115" s="95"/>
      <c r="AM2115" s="103"/>
      <c r="AT2115" s="10"/>
    </row>
    <row r="2116" spans="9:46" s="16" customFormat="1">
      <c r="I2116" s="47"/>
      <c r="P2116" s="48"/>
      <c r="Q2116" s="48"/>
      <c r="R2116" s="48"/>
      <c r="S2116" s="49"/>
      <c r="T2116" s="47"/>
      <c r="U2116" s="50"/>
      <c r="V2116" s="47"/>
      <c r="W2116" s="50"/>
      <c r="X2116" s="49"/>
      <c r="Y2116" s="49"/>
      <c r="Z2116" s="49"/>
      <c r="AA2116" s="49"/>
      <c r="AB2116" s="49"/>
      <c r="AC2116" s="49"/>
      <c r="AD2116" s="49"/>
      <c r="AE2116" s="95"/>
      <c r="AM2116" s="103"/>
      <c r="AT2116" s="10"/>
    </row>
    <row r="2117" spans="9:46" s="16" customFormat="1">
      <c r="I2117" s="47"/>
      <c r="P2117" s="48"/>
      <c r="Q2117" s="48"/>
      <c r="R2117" s="48"/>
      <c r="S2117" s="49"/>
      <c r="T2117" s="47"/>
      <c r="U2117" s="50"/>
      <c r="V2117" s="47"/>
      <c r="W2117" s="50"/>
      <c r="X2117" s="49"/>
      <c r="Y2117" s="49"/>
      <c r="Z2117" s="49"/>
      <c r="AA2117" s="49"/>
      <c r="AB2117" s="49"/>
      <c r="AC2117" s="49"/>
      <c r="AD2117" s="49"/>
      <c r="AE2117" s="95"/>
      <c r="AM2117" s="103"/>
      <c r="AT2117" s="10"/>
    </row>
    <row r="2118" spans="9:46" s="16" customFormat="1">
      <c r="I2118" s="47"/>
      <c r="P2118" s="48"/>
      <c r="Q2118" s="48"/>
      <c r="R2118" s="48"/>
      <c r="S2118" s="49"/>
      <c r="T2118" s="47"/>
      <c r="U2118" s="50"/>
      <c r="V2118" s="47"/>
      <c r="W2118" s="50"/>
      <c r="X2118" s="49"/>
      <c r="Y2118" s="49"/>
      <c r="Z2118" s="49"/>
      <c r="AA2118" s="49"/>
      <c r="AB2118" s="49"/>
      <c r="AC2118" s="49"/>
      <c r="AD2118" s="49"/>
      <c r="AE2118" s="95"/>
      <c r="AM2118" s="103"/>
      <c r="AT2118" s="10"/>
    </row>
    <row r="2119" spans="9:46" s="16" customFormat="1">
      <c r="I2119" s="47"/>
      <c r="P2119" s="48"/>
      <c r="Q2119" s="48"/>
      <c r="R2119" s="48"/>
      <c r="S2119" s="49"/>
      <c r="T2119" s="47"/>
      <c r="U2119" s="50"/>
      <c r="V2119" s="47"/>
      <c r="W2119" s="50"/>
      <c r="X2119" s="49"/>
      <c r="Y2119" s="49"/>
      <c r="Z2119" s="49"/>
      <c r="AA2119" s="49"/>
      <c r="AB2119" s="49"/>
      <c r="AC2119" s="49"/>
      <c r="AD2119" s="49"/>
      <c r="AE2119" s="95"/>
      <c r="AM2119" s="103"/>
      <c r="AT2119" s="10"/>
    </row>
    <row r="2120" spans="9:46" s="16" customFormat="1">
      <c r="I2120" s="47"/>
      <c r="P2120" s="48"/>
      <c r="Q2120" s="48"/>
      <c r="R2120" s="48"/>
      <c r="S2120" s="49"/>
      <c r="T2120" s="47"/>
      <c r="U2120" s="50"/>
      <c r="V2120" s="47"/>
      <c r="W2120" s="50"/>
      <c r="X2120" s="49"/>
      <c r="Y2120" s="49"/>
      <c r="Z2120" s="49"/>
      <c r="AA2120" s="49"/>
      <c r="AB2120" s="49"/>
      <c r="AC2120" s="49"/>
      <c r="AD2120" s="49"/>
      <c r="AE2120" s="95"/>
      <c r="AM2120" s="103"/>
      <c r="AT2120" s="10"/>
    </row>
    <row r="2121" spans="9:46" s="16" customFormat="1">
      <c r="I2121" s="47"/>
      <c r="P2121" s="48"/>
      <c r="Q2121" s="48"/>
      <c r="R2121" s="48"/>
      <c r="S2121" s="49"/>
      <c r="T2121" s="47"/>
      <c r="U2121" s="50"/>
      <c r="V2121" s="47"/>
      <c r="W2121" s="50"/>
      <c r="X2121" s="49"/>
      <c r="Y2121" s="49"/>
      <c r="Z2121" s="49"/>
      <c r="AA2121" s="49"/>
      <c r="AB2121" s="49"/>
      <c r="AC2121" s="49"/>
      <c r="AD2121" s="49"/>
      <c r="AE2121" s="95"/>
      <c r="AM2121" s="103"/>
      <c r="AT2121" s="10"/>
    </row>
    <row r="2122" spans="9:46" s="16" customFormat="1">
      <c r="I2122" s="47"/>
      <c r="P2122" s="48"/>
      <c r="Q2122" s="48"/>
      <c r="R2122" s="48"/>
      <c r="S2122" s="49"/>
      <c r="T2122" s="47"/>
      <c r="U2122" s="50"/>
      <c r="V2122" s="47"/>
      <c r="W2122" s="50"/>
      <c r="X2122" s="49"/>
      <c r="Y2122" s="49"/>
      <c r="Z2122" s="49"/>
      <c r="AA2122" s="49"/>
      <c r="AB2122" s="49"/>
      <c r="AC2122" s="49"/>
      <c r="AD2122" s="49"/>
      <c r="AE2122" s="95"/>
      <c r="AM2122" s="103"/>
      <c r="AT2122" s="10"/>
    </row>
    <row r="2123" spans="9:46" s="16" customFormat="1">
      <c r="I2123" s="47"/>
      <c r="P2123" s="48"/>
      <c r="Q2123" s="48"/>
      <c r="R2123" s="48"/>
      <c r="S2123" s="49"/>
      <c r="T2123" s="47"/>
      <c r="U2123" s="50"/>
      <c r="V2123" s="47"/>
      <c r="W2123" s="50"/>
      <c r="X2123" s="49"/>
      <c r="Y2123" s="49"/>
      <c r="Z2123" s="49"/>
      <c r="AA2123" s="49"/>
      <c r="AB2123" s="49"/>
      <c r="AC2123" s="49"/>
      <c r="AD2123" s="49"/>
      <c r="AE2123" s="95"/>
      <c r="AM2123" s="103"/>
      <c r="AT2123" s="10"/>
    </row>
    <row r="2124" spans="9:46" s="16" customFormat="1">
      <c r="I2124" s="47"/>
      <c r="P2124" s="48"/>
      <c r="Q2124" s="48"/>
      <c r="R2124" s="48"/>
      <c r="S2124" s="49"/>
      <c r="T2124" s="47"/>
      <c r="U2124" s="50"/>
      <c r="V2124" s="47"/>
      <c r="W2124" s="50"/>
      <c r="X2124" s="49"/>
      <c r="Y2124" s="49"/>
      <c r="Z2124" s="49"/>
      <c r="AA2124" s="49"/>
      <c r="AB2124" s="49"/>
      <c r="AC2124" s="49"/>
      <c r="AD2124" s="49"/>
      <c r="AE2124" s="95"/>
      <c r="AM2124" s="103"/>
      <c r="AT2124" s="10"/>
    </row>
    <row r="2125" spans="9:46" s="16" customFormat="1">
      <c r="I2125" s="47"/>
      <c r="P2125" s="48"/>
      <c r="Q2125" s="48"/>
      <c r="R2125" s="48"/>
      <c r="S2125" s="49"/>
      <c r="T2125" s="47"/>
      <c r="U2125" s="50"/>
      <c r="V2125" s="47"/>
      <c r="W2125" s="50"/>
      <c r="X2125" s="49"/>
      <c r="Y2125" s="49"/>
      <c r="Z2125" s="49"/>
      <c r="AA2125" s="49"/>
      <c r="AB2125" s="49"/>
      <c r="AC2125" s="49"/>
      <c r="AD2125" s="49"/>
      <c r="AE2125" s="95"/>
      <c r="AM2125" s="103"/>
      <c r="AT2125" s="10"/>
    </row>
    <row r="2126" spans="9:46" s="16" customFormat="1">
      <c r="I2126" s="47"/>
      <c r="P2126" s="48"/>
      <c r="Q2126" s="48"/>
      <c r="R2126" s="48"/>
      <c r="S2126" s="49"/>
      <c r="T2126" s="47"/>
      <c r="U2126" s="50"/>
      <c r="V2126" s="47"/>
      <c r="W2126" s="50"/>
      <c r="X2126" s="49"/>
      <c r="Y2126" s="49"/>
      <c r="Z2126" s="49"/>
      <c r="AA2126" s="49"/>
      <c r="AB2126" s="49"/>
      <c r="AC2126" s="49"/>
      <c r="AD2126" s="49"/>
      <c r="AE2126" s="95"/>
      <c r="AM2126" s="103"/>
      <c r="AT2126" s="10"/>
    </row>
    <row r="2127" spans="9:46" s="16" customFormat="1">
      <c r="I2127" s="47"/>
      <c r="P2127" s="48"/>
      <c r="Q2127" s="48"/>
      <c r="R2127" s="48"/>
      <c r="S2127" s="49"/>
      <c r="T2127" s="47"/>
      <c r="U2127" s="50"/>
      <c r="V2127" s="47"/>
      <c r="W2127" s="50"/>
      <c r="X2127" s="49"/>
      <c r="Y2127" s="49"/>
      <c r="Z2127" s="49"/>
      <c r="AA2127" s="49"/>
      <c r="AB2127" s="49"/>
      <c r="AC2127" s="49"/>
      <c r="AD2127" s="49"/>
      <c r="AE2127" s="95"/>
      <c r="AM2127" s="103"/>
      <c r="AT2127" s="10"/>
    </row>
    <row r="2128" spans="9:46" s="16" customFormat="1">
      <c r="I2128" s="47"/>
      <c r="P2128" s="48"/>
      <c r="Q2128" s="48"/>
      <c r="R2128" s="48"/>
      <c r="S2128" s="49"/>
      <c r="T2128" s="47"/>
      <c r="U2128" s="50"/>
      <c r="V2128" s="47"/>
      <c r="W2128" s="50"/>
      <c r="X2128" s="49"/>
      <c r="Y2128" s="49"/>
      <c r="Z2128" s="49"/>
      <c r="AA2128" s="49"/>
      <c r="AB2128" s="49"/>
      <c r="AC2128" s="49"/>
      <c r="AD2128" s="49"/>
      <c r="AE2128" s="95"/>
      <c r="AM2128" s="103"/>
      <c r="AT2128" s="10"/>
    </row>
    <row r="2129" spans="9:46" s="16" customFormat="1">
      <c r="I2129" s="47"/>
      <c r="P2129" s="48"/>
      <c r="Q2129" s="48"/>
      <c r="R2129" s="48"/>
      <c r="S2129" s="49"/>
      <c r="T2129" s="47"/>
      <c r="U2129" s="50"/>
      <c r="V2129" s="47"/>
      <c r="W2129" s="50"/>
      <c r="X2129" s="49"/>
      <c r="Y2129" s="49"/>
      <c r="Z2129" s="49"/>
      <c r="AA2129" s="49"/>
      <c r="AB2129" s="49"/>
      <c r="AC2129" s="49"/>
      <c r="AD2129" s="49"/>
      <c r="AE2129" s="95"/>
      <c r="AM2129" s="103"/>
      <c r="AT2129" s="10"/>
    </row>
    <row r="2130" spans="9:46" s="16" customFormat="1">
      <c r="I2130" s="47"/>
      <c r="P2130" s="48"/>
      <c r="Q2130" s="48"/>
      <c r="R2130" s="48"/>
      <c r="S2130" s="49"/>
      <c r="T2130" s="47"/>
      <c r="U2130" s="50"/>
      <c r="V2130" s="47"/>
      <c r="W2130" s="50"/>
      <c r="X2130" s="49"/>
      <c r="Y2130" s="49"/>
      <c r="Z2130" s="49"/>
      <c r="AA2130" s="49"/>
      <c r="AB2130" s="49"/>
      <c r="AC2130" s="49"/>
      <c r="AD2130" s="49"/>
      <c r="AE2130" s="95"/>
      <c r="AM2130" s="103"/>
      <c r="AT2130" s="10"/>
    </row>
    <row r="2131" spans="9:46" s="16" customFormat="1">
      <c r="I2131" s="47"/>
      <c r="P2131" s="48"/>
      <c r="Q2131" s="48"/>
      <c r="R2131" s="48"/>
      <c r="S2131" s="49"/>
      <c r="T2131" s="47"/>
      <c r="U2131" s="50"/>
      <c r="V2131" s="47"/>
      <c r="W2131" s="50"/>
      <c r="X2131" s="49"/>
      <c r="Y2131" s="49"/>
      <c r="Z2131" s="49"/>
      <c r="AA2131" s="49"/>
      <c r="AB2131" s="49"/>
      <c r="AC2131" s="49"/>
      <c r="AD2131" s="49"/>
      <c r="AE2131" s="95"/>
      <c r="AM2131" s="103"/>
      <c r="AT2131" s="10"/>
    </row>
    <row r="2132" spans="9:46" s="16" customFormat="1">
      <c r="I2132" s="47"/>
      <c r="P2132" s="48"/>
      <c r="Q2132" s="48"/>
      <c r="R2132" s="48"/>
      <c r="S2132" s="49"/>
      <c r="T2132" s="47"/>
      <c r="U2132" s="50"/>
      <c r="V2132" s="47"/>
      <c r="W2132" s="50"/>
      <c r="X2132" s="49"/>
      <c r="Y2132" s="49"/>
      <c r="Z2132" s="49"/>
      <c r="AA2132" s="49"/>
      <c r="AB2132" s="49"/>
      <c r="AC2132" s="49"/>
      <c r="AD2132" s="49"/>
      <c r="AE2132" s="95"/>
      <c r="AM2132" s="103"/>
      <c r="AT2132" s="10"/>
    </row>
    <row r="2133" spans="9:46" s="16" customFormat="1">
      <c r="I2133" s="47"/>
      <c r="P2133" s="48"/>
      <c r="Q2133" s="48"/>
      <c r="R2133" s="48"/>
      <c r="S2133" s="49"/>
      <c r="T2133" s="47"/>
      <c r="U2133" s="50"/>
      <c r="V2133" s="47"/>
      <c r="W2133" s="50"/>
      <c r="X2133" s="49"/>
      <c r="Y2133" s="49"/>
      <c r="Z2133" s="49"/>
      <c r="AA2133" s="49"/>
      <c r="AB2133" s="49"/>
      <c r="AC2133" s="49"/>
      <c r="AD2133" s="49"/>
      <c r="AE2133" s="95"/>
      <c r="AM2133" s="103"/>
      <c r="AT2133" s="10"/>
    </row>
    <row r="2134" spans="9:46" s="16" customFormat="1">
      <c r="I2134" s="47"/>
      <c r="P2134" s="48"/>
      <c r="Q2134" s="48"/>
      <c r="R2134" s="48"/>
      <c r="S2134" s="49"/>
      <c r="T2134" s="47"/>
      <c r="U2134" s="50"/>
      <c r="V2134" s="47"/>
      <c r="W2134" s="50"/>
      <c r="X2134" s="49"/>
      <c r="Y2134" s="49"/>
      <c r="Z2134" s="49"/>
      <c r="AA2134" s="49"/>
      <c r="AB2134" s="49"/>
      <c r="AC2134" s="49"/>
      <c r="AD2134" s="49"/>
      <c r="AE2134" s="95"/>
      <c r="AM2134" s="103"/>
      <c r="AT2134" s="10"/>
    </row>
    <row r="2135" spans="9:46" s="16" customFormat="1">
      <c r="I2135" s="47"/>
      <c r="P2135" s="48"/>
      <c r="Q2135" s="48"/>
      <c r="R2135" s="48"/>
      <c r="S2135" s="49"/>
      <c r="T2135" s="47"/>
      <c r="U2135" s="50"/>
      <c r="V2135" s="47"/>
      <c r="W2135" s="50"/>
      <c r="X2135" s="49"/>
      <c r="Y2135" s="49"/>
      <c r="Z2135" s="49"/>
      <c r="AA2135" s="49"/>
      <c r="AB2135" s="49"/>
      <c r="AC2135" s="49"/>
      <c r="AD2135" s="49"/>
      <c r="AE2135" s="95"/>
      <c r="AM2135" s="103"/>
      <c r="AT2135" s="10"/>
    </row>
    <row r="2136" spans="9:46" s="16" customFormat="1">
      <c r="I2136" s="47"/>
      <c r="P2136" s="48"/>
      <c r="Q2136" s="48"/>
      <c r="R2136" s="48"/>
      <c r="S2136" s="49"/>
      <c r="T2136" s="47"/>
      <c r="U2136" s="50"/>
      <c r="V2136" s="47"/>
      <c r="W2136" s="50"/>
      <c r="X2136" s="49"/>
      <c r="Y2136" s="49"/>
      <c r="Z2136" s="49"/>
      <c r="AA2136" s="49"/>
      <c r="AB2136" s="49"/>
      <c r="AC2136" s="49"/>
      <c r="AD2136" s="49"/>
      <c r="AE2136" s="95"/>
      <c r="AM2136" s="103"/>
      <c r="AT2136" s="10"/>
    </row>
    <row r="2137" spans="9:46" s="16" customFormat="1">
      <c r="I2137" s="47"/>
      <c r="P2137" s="48"/>
      <c r="Q2137" s="48"/>
      <c r="R2137" s="48"/>
      <c r="S2137" s="49"/>
      <c r="T2137" s="47"/>
      <c r="U2137" s="50"/>
      <c r="V2137" s="47"/>
      <c r="W2137" s="50"/>
      <c r="X2137" s="49"/>
      <c r="Y2137" s="49"/>
      <c r="Z2137" s="49"/>
      <c r="AA2137" s="49"/>
      <c r="AB2137" s="49"/>
      <c r="AC2137" s="49"/>
      <c r="AD2137" s="49"/>
      <c r="AE2137" s="95"/>
      <c r="AM2137" s="103"/>
      <c r="AT2137" s="10"/>
    </row>
    <row r="2138" spans="9:46" s="16" customFormat="1">
      <c r="I2138" s="47"/>
      <c r="P2138" s="48"/>
      <c r="Q2138" s="48"/>
      <c r="R2138" s="48"/>
      <c r="S2138" s="49"/>
      <c r="T2138" s="47"/>
      <c r="U2138" s="50"/>
      <c r="V2138" s="47"/>
      <c r="W2138" s="50"/>
      <c r="X2138" s="49"/>
      <c r="Y2138" s="49"/>
      <c r="Z2138" s="49"/>
      <c r="AA2138" s="49"/>
      <c r="AB2138" s="49"/>
      <c r="AC2138" s="49"/>
      <c r="AD2138" s="49"/>
      <c r="AE2138" s="95"/>
      <c r="AM2138" s="103"/>
      <c r="AT2138" s="10"/>
    </row>
    <row r="2139" spans="9:46" s="16" customFormat="1">
      <c r="I2139" s="47"/>
      <c r="P2139" s="48"/>
      <c r="Q2139" s="48"/>
      <c r="R2139" s="48"/>
      <c r="S2139" s="49"/>
      <c r="T2139" s="47"/>
      <c r="U2139" s="50"/>
      <c r="V2139" s="47"/>
      <c r="W2139" s="50"/>
      <c r="X2139" s="49"/>
      <c r="Y2139" s="49"/>
      <c r="Z2139" s="49"/>
      <c r="AA2139" s="49"/>
      <c r="AB2139" s="49"/>
      <c r="AC2139" s="49"/>
      <c r="AD2139" s="49"/>
      <c r="AE2139" s="95"/>
      <c r="AM2139" s="103"/>
      <c r="AT2139" s="10"/>
    </row>
    <row r="2140" spans="9:46" s="16" customFormat="1">
      <c r="I2140" s="47"/>
      <c r="P2140" s="48"/>
      <c r="Q2140" s="48"/>
      <c r="R2140" s="48"/>
      <c r="S2140" s="49"/>
      <c r="T2140" s="47"/>
      <c r="U2140" s="50"/>
      <c r="V2140" s="47"/>
      <c r="W2140" s="50"/>
      <c r="X2140" s="49"/>
      <c r="Y2140" s="49"/>
      <c r="Z2140" s="49"/>
      <c r="AA2140" s="49"/>
      <c r="AB2140" s="49"/>
      <c r="AC2140" s="49"/>
      <c r="AD2140" s="49"/>
      <c r="AE2140" s="95"/>
      <c r="AM2140" s="103"/>
      <c r="AT2140" s="10"/>
    </row>
    <row r="2141" spans="9:46" s="16" customFormat="1">
      <c r="I2141" s="47"/>
      <c r="P2141" s="48"/>
      <c r="Q2141" s="48"/>
      <c r="R2141" s="48"/>
      <c r="S2141" s="49"/>
      <c r="T2141" s="47"/>
      <c r="U2141" s="50"/>
      <c r="V2141" s="47"/>
      <c r="W2141" s="50"/>
      <c r="X2141" s="49"/>
      <c r="Y2141" s="49"/>
      <c r="Z2141" s="49"/>
      <c r="AA2141" s="49"/>
      <c r="AB2141" s="49"/>
      <c r="AC2141" s="49"/>
      <c r="AD2141" s="49"/>
      <c r="AE2141" s="95"/>
      <c r="AM2141" s="103"/>
      <c r="AT2141" s="10"/>
    </row>
    <row r="2142" spans="9:46" s="16" customFormat="1">
      <c r="I2142" s="47"/>
      <c r="P2142" s="48"/>
      <c r="Q2142" s="48"/>
      <c r="R2142" s="48"/>
      <c r="S2142" s="49"/>
      <c r="T2142" s="47"/>
      <c r="U2142" s="50"/>
      <c r="V2142" s="47"/>
      <c r="W2142" s="50"/>
      <c r="X2142" s="49"/>
      <c r="Y2142" s="49"/>
      <c r="Z2142" s="49"/>
      <c r="AA2142" s="49"/>
      <c r="AB2142" s="49"/>
      <c r="AC2142" s="49"/>
      <c r="AD2142" s="49"/>
      <c r="AE2142" s="95"/>
      <c r="AM2142" s="103"/>
      <c r="AT2142" s="10"/>
    </row>
    <row r="2143" spans="9:46" s="16" customFormat="1">
      <c r="I2143" s="47"/>
      <c r="P2143" s="48"/>
      <c r="Q2143" s="48"/>
      <c r="R2143" s="48"/>
      <c r="S2143" s="49"/>
      <c r="T2143" s="47"/>
      <c r="U2143" s="50"/>
      <c r="V2143" s="47"/>
      <c r="W2143" s="50"/>
      <c r="X2143" s="49"/>
      <c r="Y2143" s="49"/>
      <c r="Z2143" s="49"/>
      <c r="AA2143" s="49"/>
      <c r="AB2143" s="49"/>
      <c r="AC2143" s="49"/>
      <c r="AD2143" s="49"/>
      <c r="AE2143" s="95"/>
      <c r="AM2143" s="103"/>
      <c r="AT2143" s="10"/>
    </row>
    <row r="2144" spans="9:46" s="16" customFormat="1">
      <c r="I2144" s="47"/>
      <c r="P2144" s="48"/>
      <c r="Q2144" s="48"/>
      <c r="R2144" s="48"/>
      <c r="S2144" s="49"/>
      <c r="T2144" s="47"/>
      <c r="U2144" s="50"/>
      <c r="V2144" s="47"/>
      <c r="W2144" s="50"/>
      <c r="X2144" s="49"/>
      <c r="Y2144" s="49"/>
      <c r="Z2144" s="49"/>
      <c r="AA2144" s="49"/>
      <c r="AB2144" s="49"/>
      <c r="AC2144" s="49"/>
      <c r="AD2144" s="49"/>
      <c r="AE2144" s="95"/>
      <c r="AM2144" s="103"/>
      <c r="AT2144" s="10"/>
    </row>
    <row r="2145" spans="9:46" s="16" customFormat="1">
      <c r="I2145" s="47"/>
      <c r="P2145" s="48"/>
      <c r="Q2145" s="48"/>
      <c r="R2145" s="48"/>
      <c r="S2145" s="49"/>
      <c r="T2145" s="47"/>
      <c r="U2145" s="50"/>
      <c r="V2145" s="47"/>
      <c r="W2145" s="50"/>
      <c r="X2145" s="49"/>
      <c r="Y2145" s="49"/>
      <c r="Z2145" s="49"/>
      <c r="AA2145" s="49"/>
      <c r="AB2145" s="49"/>
      <c r="AC2145" s="49"/>
      <c r="AD2145" s="49"/>
      <c r="AE2145" s="95"/>
      <c r="AM2145" s="103"/>
      <c r="AT2145" s="10"/>
    </row>
    <row r="2146" spans="9:46" s="16" customFormat="1">
      <c r="I2146" s="47"/>
      <c r="P2146" s="48"/>
      <c r="Q2146" s="48"/>
      <c r="R2146" s="48"/>
      <c r="S2146" s="49"/>
      <c r="T2146" s="47"/>
      <c r="U2146" s="50"/>
      <c r="V2146" s="47"/>
      <c r="W2146" s="50"/>
      <c r="X2146" s="49"/>
      <c r="Y2146" s="49"/>
      <c r="Z2146" s="49"/>
      <c r="AA2146" s="49"/>
      <c r="AB2146" s="49"/>
      <c r="AC2146" s="49"/>
      <c r="AD2146" s="49"/>
      <c r="AE2146" s="95"/>
      <c r="AM2146" s="103"/>
      <c r="AT2146" s="10"/>
    </row>
    <row r="2147" spans="9:46" s="16" customFormat="1">
      <c r="I2147" s="47"/>
      <c r="P2147" s="48"/>
      <c r="Q2147" s="48"/>
      <c r="R2147" s="48"/>
      <c r="S2147" s="49"/>
      <c r="T2147" s="47"/>
      <c r="U2147" s="50"/>
      <c r="V2147" s="47"/>
      <c r="W2147" s="50"/>
      <c r="X2147" s="49"/>
      <c r="Y2147" s="49"/>
      <c r="Z2147" s="49"/>
      <c r="AA2147" s="49"/>
      <c r="AB2147" s="49"/>
      <c r="AC2147" s="49"/>
      <c r="AD2147" s="49"/>
      <c r="AE2147" s="95"/>
      <c r="AM2147" s="103"/>
      <c r="AT2147" s="10"/>
    </row>
    <row r="2148" spans="9:46" s="16" customFormat="1">
      <c r="I2148" s="47"/>
      <c r="P2148" s="48"/>
      <c r="Q2148" s="48"/>
      <c r="R2148" s="48"/>
      <c r="S2148" s="49"/>
      <c r="T2148" s="47"/>
      <c r="U2148" s="50"/>
      <c r="V2148" s="47"/>
      <c r="W2148" s="50"/>
      <c r="X2148" s="49"/>
      <c r="Y2148" s="49"/>
      <c r="Z2148" s="49"/>
      <c r="AA2148" s="49"/>
      <c r="AB2148" s="49"/>
      <c r="AC2148" s="49"/>
      <c r="AD2148" s="49"/>
      <c r="AE2148" s="95"/>
      <c r="AM2148" s="103"/>
      <c r="AT2148" s="10"/>
    </row>
    <row r="2149" spans="9:46" s="16" customFormat="1">
      <c r="I2149" s="47"/>
      <c r="P2149" s="48"/>
      <c r="Q2149" s="48"/>
      <c r="R2149" s="48"/>
      <c r="S2149" s="49"/>
      <c r="T2149" s="47"/>
      <c r="U2149" s="50"/>
      <c r="V2149" s="47"/>
      <c r="W2149" s="50"/>
      <c r="X2149" s="49"/>
      <c r="Y2149" s="49"/>
      <c r="Z2149" s="49"/>
      <c r="AA2149" s="49"/>
      <c r="AB2149" s="49"/>
      <c r="AC2149" s="49"/>
      <c r="AD2149" s="49"/>
      <c r="AE2149" s="95"/>
      <c r="AM2149" s="103"/>
      <c r="AT2149" s="10"/>
    </row>
    <row r="2150" spans="9:46" s="16" customFormat="1">
      <c r="I2150" s="47"/>
      <c r="P2150" s="48"/>
      <c r="Q2150" s="48"/>
      <c r="R2150" s="48"/>
      <c r="S2150" s="49"/>
      <c r="T2150" s="47"/>
      <c r="U2150" s="50"/>
      <c r="V2150" s="47"/>
      <c r="W2150" s="50"/>
      <c r="X2150" s="49"/>
      <c r="Y2150" s="49"/>
      <c r="Z2150" s="49"/>
      <c r="AA2150" s="49"/>
      <c r="AB2150" s="49"/>
      <c r="AC2150" s="49"/>
      <c r="AD2150" s="49"/>
      <c r="AE2150" s="95"/>
      <c r="AM2150" s="103"/>
      <c r="AT2150" s="10"/>
    </row>
    <row r="2151" spans="9:46" s="16" customFormat="1">
      <c r="I2151" s="47"/>
      <c r="P2151" s="48"/>
      <c r="Q2151" s="48"/>
      <c r="R2151" s="48"/>
      <c r="S2151" s="49"/>
      <c r="T2151" s="47"/>
      <c r="U2151" s="50"/>
      <c r="V2151" s="47"/>
      <c r="W2151" s="50"/>
      <c r="X2151" s="49"/>
      <c r="Y2151" s="49"/>
      <c r="Z2151" s="49"/>
      <c r="AA2151" s="49"/>
      <c r="AB2151" s="49"/>
      <c r="AC2151" s="49"/>
      <c r="AD2151" s="49"/>
      <c r="AE2151" s="95"/>
      <c r="AM2151" s="103"/>
      <c r="AT2151" s="10"/>
    </row>
    <row r="2152" spans="9:46" s="16" customFormat="1">
      <c r="I2152" s="47"/>
      <c r="P2152" s="48"/>
      <c r="Q2152" s="48"/>
      <c r="R2152" s="48"/>
      <c r="S2152" s="49"/>
      <c r="T2152" s="47"/>
      <c r="U2152" s="50"/>
      <c r="V2152" s="47"/>
      <c r="W2152" s="50"/>
      <c r="X2152" s="49"/>
      <c r="Y2152" s="49"/>
      <c r="Z2152" s="49"/>
      <c r="AA2152" s="49"/>
      <c r="AB2152" s="49"/>
      <c r="AC2152" s="49"/>
      <c r="AD2152" s="49"/>
      <c r="AE2152" s="95"/>
      <c r="AM2152" s="103"/>
      <c r="AT2152" s="10"/>
    </row>
    <row r="2153" spans="9:46" s="16" customFormat="1">
      <c r="I2153" s="47"/>
      <c r="P2153" s="48"/>
      <c r="Q2153" s="48"/>
      <c r="R2153" s="48"/>
      <c r="S2153" s="49"/>
      <c r="T2153" s="47"/>
      <c r="U2153" s="50"/>
      <c r="V2153" s="47"/>
      <c r="W2153" s="50"/>
      <c r="X2153" s="49"/>
      <c r="Y2153" s="49"/>
      <c r="Z2153" s="49"/>
      <c r="AA2153" s="49"/>
      <c r="AB2153" s="49"/>
      <c r="AC2153" s="49"/>
      <c r="AD2153" s="49"/>
      <c r="AE2153" s="95"/>
      <c r="AM2153" s="103"/>
      <c r="AT2153" s="10"/>
    </row>
    <row r="2154" spans="9:46" s="16" customFormat="1">
      <c r="I2154" s="47"/>
      <c r="P2154" s="48"/>
      <c r="Q2154" s="48"/>
      <c r="R2154" s="48"/>
      <c r="S2154" s="49"/>
      <c r="T2154" s="47"/>
      <c r="U2154" s="50"/>
      <c r="V2154" s="47"/>
      <c r="W2154" s="50"/>
      <c r="X2154" s="49"/>
      <c r="Y2154" s="49"/>
      <c r="Z2154" s="49"/>
      <c r="AA2154" s="49"/>
      <c r="AB2154" s="49"/>
      <c r="AC2154" s="49"/>
      <c r="AD2154" s="49"/>
      <c r="AE2154" s="95"/>
      <c r="AM2154" s="103"/>
      <c r="AT2154" s="10"/>
    </row>
    <row r="2155" spans="9:46" s="16" customFormat="1">
      <c r="I2155" s="47"/>
      <c r="P2155" s="48"/>
      <c r="Q2155" s="48"/>
      <c r="R2155" s="48"/>
      <c r="S2155" s="49"/>
      <c r="T2155" s="47"/>
      <c r="U2155" s="50"/>
      <c r="V2155" s="47"/>
      <c r="W2155" s="50"/>
      <c r="X2155" s="49"/>
      <c r="Y2155" s="49"/>
      <c r="Z2155" s="49"/>
      <c r="AA2155" s="49"/>
      <c r="AB2155" s="49"/>
      <c r="AC2155" s="49"/>
      <c r="AD2155" s="49"/>
      <c r="AE2155" s="95"/>
      <c r="AM2155" s="103"/>
      <c r="AT2155" s="10"/>
    </row>
    <row r="2156" spans="9:46" s="16" customFormat="1">
      <c r="I2156" s="47"/>
      <c r="P2156" s="48"/>
      <c r="Q2156" s="48"/>
      <c r="R2156" s="48"/>
      <c r="S2156" s="49"/>
      <c r="T2156" s="47"/>
      <c r="U2156" s="50"/>
      <c r="V2156" s="47"/>
      <c r="W2156" s="50"/>
      <c r="X2156" s="49"/>
      <c r="Y2156" s="49"/>
      <c r="Z2156" s="49"/>
      <c r="AA2156" s="49"/>
      <c r="AB2156" s="49"/>
      <c r="AC2156" s="49"/>
      <c r="AD2156" s="49"/>
      <c r="AE2156" s="95"/>
      <c r="AM2156" s="103"/>
      <c r="AT2156" s="10"/>
    </row>
    <row r="2157" spans="9:46" s="16" customFormat="1">
      <c r="I2157" s="47"/>
      <c r="P2157" s="48"/>
      <c r="Q2157" s="48"/>
      <c r="R2157" s="48"/>
      <c r="S2157" s="49"/>
      <c r="T2157" s="47"/>
      <c r="U2157" s="50"/>
      <c r="V2157" s="47"/>
      <c r="W2157" s="50"/>
      <c r="X2157" s="49"/>
      <c r="Y2157" s="49"/>
      <c r="Z2157" s="49"/>
      <c r="AA2157" s="49"/>
      <c r="AB2157" s="49"/>
      <c r="AC2157" s="49"/>
      <c r="AD2157" s="49"/>
      <c r="AE2157" s="95"/>
      <c r="AM2157" s="103"/>
      <c r="AT2157" s="10"/>
    </row>
    <row r="2158" spans="9:46" s="16" customFormat="1">
      <c r="I2158" s="47"/>
      <c r="P2158" s="48"/>
      <c r="Q2158" s="48"/>
      <c r="R2158" s="48"/>
      <c r="S2158" s="49"/>
      <c r="T2158" s="47"/>
      <c r="U2158" s="50"/>
      <c r="V2158" s="47"/>
      <c r="W2158" s="50"/>
      <c r="X2158" s="49"/>
      <c r="Y2158" s="49"/>
      <c r="Z2158" s="49"/>
      <c r="AA2158" s="49"/>
      <c r="AB2158" s="49"/>
      <c r="AC2158" s="49"/>
      <c r="AD2158" s="49"/>
      <c r="AE2158" s="95"/>
      <c r="AM2158" s="103"/>
      <c r="AT2158" s="10"/>
    </row>
    <row r="2159" spans="9:46" s="16" customFormat="1">
      <c r="I2159" s="47"/>
      <c r="P2159" s="48"/>
      <c r="Q2159" s="48"/>
      <c r="R2159" s="48"/>
      <c r="S2159" s="49"/>
      <c r="T2159" s="47"/>
      <c r="U2159" s="50"/>
      <c r="V2159" s="47"/>
      <c r="W2159" s="50"/>
      <c r="X2159" s="49"/>
      <c r="Y2159" s="49"/>
      <c r="Z2159" s="49"/>
      <c r="AA2159" s="49"/>
      <c r="AB2159" s="49"/>
      <c r="AC2159" s="49"/>
      <c r="AD2159" s="49"/>
      <c r="AE2159" s="95"/>
      <c r="AM2159" s="103"/>
      <c r="AT2159" s="10"/>
    </row>
    <row r="2160" spans="9:46" s="16" customFormat="1">
      <c r="I2160" s="47"/>
      <c r="P2160" s="48"/>
      <c r="Q2160" s="48"/>
      <c r="R2160" s="48"/>
      <c r="S2160" s="49"/>
      <c r="T2160" s="47"/>
      <c r="U2160" s="50"/>
      <c r="V2160" s="47"/>
      <c r="W2160" s="50"/>
      <c r="X2160" s="49"/>
      <c r="Y2160" s="49"/>
      <c r="Z2160" s="49"/>
      <c r="AA2160" s="49"/>
      <c r="AB2160" s="49"/>
      <c r="AC2160" s="49"/>
      <c r="AD2160" s="49"/>
      <c r="AE2160" s="95"/>
      <c r="AM2160" s="103"/>
      <c r="AT2160" s="10"/>
    </row>
    <row r="2161" spans="9:46" s="16" customFormat="1">
      <c r="I2161" s="47"/>
      <c r="P2161" s="48"/>
      <c r="Q2161" s="48"/>
      <c r="R2161" s="48"/>
      <c r="S2161" s="49"/>
      <c r="T2161" s="47"/>
      <c r="U2161" s="50"/>
      <c r="V2161" s="47"/>
      <c r="W2161" s="50"/>
      <c r="X2161" s="49"/>
      <c r="Y2161" s="49"/>
      <c r="Z2161" s="49"/>
      <c r="AA2161" s="49"/>
      <c r="AB2161" s="49"/>
      <c r="AC2161" s="49"/>
      <c r="AD2161" s="49"/>
      <c r="AE2161" s="95"/>
      <c r="AM2161" s="103"/>
      <c r="AT2161" s="10"/>
    </row>
    <row r="2162" spans="9:46" s="16" customFormat="1">
      <c r="I2162" s="47"/>
      <c r="P2162" s="48"/>
      <c r="Q2162" s="48"/>
      <c r="R2162" s="48"/>
      <c r="S2162" s="49"/>
      <c r="T2162" s="47"/>
      <c r="U2162" s="50"/>
      <c r="V2162" s="47"/>
      <c r="W2162" s="50"/>
      <c r="X2162" s="49"/>
      <c r="Y2162" s="49"/>
      <c r="Z2162" s="49"/>
      <c r="AA2162" s="49"/>
      <c r="AB2162" s="49"/>
      <c r="AC2162" s="49"/>
      <c r="AD2162" s="49"/>
      <c r="AE2162" s="95"/>
      <c r="AM2162" s="103"/>
      <c r="AT2162" s="10"/>
    </row>
    <row r="2163" spans="9:46" s="16" customFormat="1">
      <c r="I2163" s="47"/>
      <c r="P2163" s="48"/>
      <c r="Q2163" s="48"/>
      <c r="R2163" s="48"/>
      <c r="S2163" s="49"/>
      <c r="T2163" s="47"/>
      <c r="U2163" s="50"/>
      <c r="V2163" s="47"/>
      <c r="W2163" s="50"/>
      <c r="X2163" s="49"/>
      <c r="Y2163" s="49"/>
      <c r="Z2163" s="49"/>
      <c r="AA2163" s="49"/>
      <c r="AB2163" s="49"/>
      <c r="AC2163" s="49"/>
      <c r="AD2163" s="49"/>
      <c r="AE2163" s="95"/>
      <c r="AM2163" s="103"/>
      <c r="AT2163" s="10"/>
    </row>
    <row r="2164" spans="9:46" s="16" customFormat="1">
      <c r="I2164" s="47"/>
      <c r="P2164" s="48"/>
      <c r="Q2164" s="48"/>
      <c r="R2164" s="48"/>
      <c r="S2164" s="49"/>
      <c r="T2164" s="47"/>
      <c r="U2164" s="50"/>
      <c r="V2164" s="47"/>
      <c r="W2164" s="50"/>
      <c r="X2164" s="49"/>
      <c r="Y2164" s="49"/>
      <c r="Z2164" s="49"/>
      <c r="AA2164" s="49"/>
      <c r="AB2164" s="49"/>
      <c r="AC2164" s="49"/>
      <c r="AD2164" s="49"/>
      <c r="AE2164" s="95"/>
      <c r="AM2164" s="103"/>
      <c r="AT2164" s="10"/>
    </row>
    <row r="2165" spans="9:46" s="16" customFormat="1">
      <c r="I2165" s="47"/>
      <c r="P2165" s="48"/>
      <c r="Q2165" s="48"/>
      <c r="R2165" s="48"/>
      <c r="S2165" s="49"/>
      <c r="T2165" s="47"/>
      <c r="U2165" s="50"/>
      <c r="V2165" s="47"/>
      <c r="W2165" s="50"/>
      <c r="X2165" s="49"/>
      <c r="Y2165" s="49"/>
      <c r="Z2165" s="49"/>
      <c r="AA2165" s="49"/>
      <c r="AB2165" s="49"/>
      <c r="AC2165" s="49"/>
      <c r="AD2165" s="49"/>
      <c r="AE2165" s="95"/>
      <c r="AM2165" s="103"/>
      <c r="AT2165" s="10"/>
    </row>
    <row r="2166" spans="9:46" s="16" customFormat="1">
      <c r="I2166" s="47"/>
      <c r="P2166" s="48"/>
      <c r="Q2166" s="48"/>
      <c r="R2166" s="48"/>
      <c r="S2166" s="49"/>
      <c r="T2166" s="47"/>
      <c r="U2166" s="50"/>
      <c r="V2166" s="47"/>
      <c r="W2166" s="50"/>
      <c r="X2166" s="49"/>
      <c r="Y2166" s="49"/>
      <c r="Z2166" s="49"/>
      <c r="AA2166" s="49"/>
      <c r="AB2166" s="49"/>
      <c r="AC2166" s="49"/>
      <c r="AD2166" s="49"/>
      <c r="AE2166" s="95"/>
      <c r="AM2166" s="103"/>
      <c r="AT2166" s="10"/>
    </row>
    <row r="2167" spans="9:46" s="16" customFormat="1">
      <c r="I2167" s="47"/>
      <c r="P2167" s="48"/>
      <c r="Q2167" s="48"/>
      <c r="R2167" s="48"/>
      <c r="S2167" s="49"/>
      <c r="T2167" s="47"/>
      <c r="U2167" s="50"/>
      <c r="V2167" s="47"/>
      <c r="W2167" s="50"/>
      <c r="X2167" s="49"/>
      <c r="Y2167" s="49"/>
      <c r="Z2167" s="49"/>
      <c r="AA2167" s="49"/>
      <c r="AB2167" s="49"/>
      <c r="AC2167" s="49"/>
      <c r="AD2167" s="49"/>
      <c r="AE2167" s="95"/>
      <c r="AM2167" s="103"/>
      <c r="AT2167" s="10"/>
    </row>
    <row r="2168" spans="9:46" s="16" customFormat="1">
      <c r="I2168" s="47"/>
      <c r="P2168" s="48"/>
      <c r="Q2168" s="48"/>
      <c r="R2168" s="48"/>
      <c r="S2168" s="49"/>
      <c r="T2168" s="47"/>
      <c r="U2168" s="50"/>
      <c r="V2168" s="47"/>
      <c r="W2168" s="50"/>
      <c r="X2168" s="49"/>
      <c r="Y2168" s="49"/>
      <c r="Z2168" s="49"/>
      <c r="AA2168" s="49"/>
      <c r="AB2168" s="49"/>
      <c r="AC2168" s="49"/>
      <c r="AD2168" s="49"/>
      <c r="AE2168" s="95"/>
      <c r="AM2168" s="103"/>
      <c r="AT2168" s="10"/>
    </row>
    <row r="2169" spans="9:46" s="16" customFormat="1">
      <c r="I2169" s="47"/>
      <c r="P2169" s="48"/>
      <c r="Q2169" s="48"/>
      <c r="R2169" s="48"/>
      <c r="S2169" s="49"/>
      <c r="T2169" s="47"/>
      <c r="U2169" s="50"/>
      <c r="V2169" s="47"/>
      <c r="W2169" s="50"/>
      <c r="X2169" s="49"/>
      <c r="Y2169" s="49"/>
      <c r="Z2169" s="49"/>
      <c r="AA2169" s="49"/>
      <c r="AB2169" s="49"/>
      <c r="AC2169" s="49"/>
      <c r="AD2169" s="49"/>
      <c r="AE2169" s="95"/>
      <c r="AM2169" s="103"/>
      <c r="AT2169" s="10"/>
    </row>
    <row r="2170" spans="9:46" s="16" customFormat="1">
      <c r="I2170" s="47"/>
      <c r="P2170" s="48"/>
      <c r="Q2170" s="48"/>
      <c r="R2170" s="48"/>
      <c r="S2170" s="49"/>
      <c r="T2170" s="47"/>
      <c r="U2170" s="50"/>
      <c r="V2170" s="47"/>
      <c r="W2170" s="50"/>
      <c r="X2170" s="49"/>
      <c r="Y2170" s="49"/>
      <c r="Z2170" s="49"/>
      <c r="AA2170" s="49"/>
      <c r="AB2170" s="49"/>
      <c r="AC2170" s="49"/>
      <c r="AD2170" s="49"/>
      <c r="AE2170" s="95"/>
      <c r="AM2170" s="103"/>
      <c r="AT2170" s="10"/>
    </row>
    <row r="2171" spans="9:46" s="16" customFormat="1">
      <c r="I2171" s="47"/>
      <c r="P2171" s="48"/>
      <c r="Q2171" s="48"/>
      <c r="R2171" s="48"/>
      <c r="S2171" s="49"/>
      <c r="T2171" s="47"/>
      <c r="U2171" s="50"/>
      <c r="V2171" s="47"/>
      <c r="W2171" s="50"/>
      <c r="X2171" s="49"/>
      <c r="Y2171" s="49"/>
      <c r="Z2171" s="49"/>
      <c r="AA2171" s="49"/>
      <c r="AB2171" s="49"/>
      <c r="AC2171" s="49"/>
      <c r="AD2171" s="49"/>
      <c r="AE2171" s="95"/>
      <c r="AM2171" s="103"/>
      <c r="AT2171" s="10"/>
    </row>
    <row r="2172" spans="9:46" s="16" customFormat="1">
      <c r="I2172" s="47"/>
      <c r="P2172" s="48"/>
      <c r="Q2172" s="48"/>
      <c r="R2172" s="48"/>
      <c r="S2172" s="49"/>
      <c r="T2172" s="47"/>
      <c r="U2172" s="50"/>
      <c r="V2172" s="47"/>
      <c r="W2172" s="50"/>
      <c r="X2172" s="49"/>
      <c r="Y2172" s="49"/>
      <c r="Z2172" s="49"/>
      <c r="AA2172" s="49"/>
      <c r="AB2172" s="49"/>
      <c r="AC2172" s="49"/>
      <c r="AD2172" s="49"/>
      <c r="AE2172" s="95"/>
      <c r="AM2172" s="103"/>
      <c r="AT2172" s="10"/>
    </row>
    <row r="2173" spans="9:46" s="16" customFormat="1">
      <c r="I2173" s="47"/>
      <c r="P2173" s="48"/>
      <c r="Q2173" s="48"/>
      <c r="R2173" s="48"/>
      <c r="S2173" s="49"/>
      <c r="T2173" s="47"/>
      <c r="U2173" s="50"/>
      <c r="V2173" s="47"/>
      <c r="W2173" s="50"/>
      <c r="X2173" s="49"/>
      <c r="Y2173" s="49"/>
      <c r="Z2173" s="49"/>
      <c r="AA2173" s="49"/>
      <c r="AB2173" s="49"/>
      <c r="AC2173" s="49"/>
      <c r="AD2173" s="49"/>
      <c r="AE2173" s="95"/>
      <c r="AM2173" s="103"/>
      <c r="AT2173" s="10"/>
    </row>
    <row r="2174" spans="9:46" s="16" customFormat="1">
      <c r="I2174" s="47"/>
      <c r="P2174" s="48"/>
      <c r="Q2174" s="48"/>
      <c r="R2174" s="48"/>
      <c r="S2174" s="49"/>
      <c r="T2174" s="47"/>
      <c r="U2174" s="50"/>
      <c r="V2174" s="47"/>
      <c r="W2174" s="50"/>
      <c r="X2174" s="49"/>
      <c r="Y2174" s="49"/>
      <c r="Z2174" s="49"/>
      <c r="AA2174" s="49"/>
      <c r="AB2174" s="49"/>
      <c r="AC2174" s="49"/>
      <c r="AD2174" s="49"/>
      <c r="AE2174" s="95"/>
      <c r="AM2174" s="103"/>
      <c r="AT2174" s="10"/>
    </row>
    <row r="2175" spans="9:46" s="16" customFormat="1">
      <c r="I2175" s="47"/>
      <c r="P2175" s="48"/>
      <c r="Q2175" s="48"/>
      <c r="R2175" s="48"/>
      <c r="S2175" s="49"/>
      <c r="T2175" s="47"/>
      <c r="U2175" s="50"/>
      <c r="V2175" s="47"/>
      <c r="W2175" s="50"/>
      <c r="X2175" s="49"/>
      <c r="Y2175" s="49"/>
      <c r="Z2175" s="49"/>
      <c r="AA2175" s="49"/>
      <c r="AB2175" s="49"/>
      <c r="AC2175" s="49"/>
      <c r="AD2175" s="49"/>
      <c r="AE2175" s="95"/>
      <c r="AM2175" s="103"/>
      <c r="AT2175" s="10"/>
    </row>
    <row r="2176" spans="9:46" s="16" customFormat="1">
      <c r="I2176" s="47"/>
      <c r="P2176" s="48"/>
      <c r="Q2176" s="48"/>
      <c r="R2176" s="48"/>
      <c r="S2176" s="49"/>
      <c r="T2176" s="47"/>
      <c r="U2176" s="50"/>
      <c r="V2176" s="47"/>
      <c r="W2176" s="50"/>
      <c r="X2176" s="49"/>
      <c r="Y2176" s="49"/>
      <c r="Z2176" s="49"/>
      <c r="AA2176" s="49"/>
      <c r="AB2176" s="49"/>
      <c r="AC2176" s="49"/>
      <c r="AD2176" s="49"/>
      <c r="AE2176" s="95"/>
      <c r="AM2176" s="103"/>
      <c r="AT2176" s="10"/>
    </row>
    <row r="2177" spans="9:46" s="16" customFormat="1">
      <c r="I2177" s="47"/>
      <c r="P2177" s="48"/>
      <c r="Q2177" s="48"/>
      <c r="R2177" s="48"/>
      <c r="S2177" s="49"/>
      <c r="T2177" s="47"/>
      <c r="U2177" s="50"/>
      <c r="V2177" s="47"/>
      <c r="W2177" s="50"/>
      <c r="X2177" s="49"/>
      <c r="Y2177" s="49"/>
      <c r="Z2177" s="49"/>
      <c r="AA2177" s="49"/>
      <c r="AB2177" s="49"/>
      <c r="AC2177" s="49"/>
      <c r="AD2177" s="49"/>
      <c r="AE2177" s="95"/>
      <c r="AM2177" s="103"/>
      <c r="AT2177" s="10"/>
    </row>
    <row r="2178" spans="9:46" s="16" customFormat="1">
      <c r="I2178" s="47"/>
      <c r="P2178" s="48"/>
      <c r="Q2178" s="48"/>
      <c r="R2178" s="48"/>
      <c r="S2178" s="49"/>
      <c r="T2178" s="47"/>
      <c r="U2178" s="50"/>
      <c r="V2178" s="47"/>
      <c r="W2178" s="50"/>
      <c r="X2178" s="49"/>
      <c r="Y2178" s="49"/>
      <c r="Z2178" s="49"/>
      <c r="AA2178" s="49"/>
      <c r="AB2178" s="49"/>
      <c r="AC2178" s="49"/>
      <c r="AD2178" s="49"/>
      <c r="AE2178" s="95"/>
      <c r="AM2178" s="103"/>
      <c r="AT2178" s="10"/>
    </row>
    <row r="2179" spans="9:46" s="16" customFormat="1">
      <c r="I2179" s="47"/>
      <c r="P2179" s="48"/>
      <c r="Q2179" s="48"/>
      <c r="R2179" s="48"/>
      <c r="S2179" s="49"/>
      <c r="T2179" s="47"/>
      <c r="U2179" s="50"/>
      <c r="V2179" s="47"/>
      <c r="W2179" s="50"/>
      <c r="X2179" s="49"/>
      <c r="Y2179" s="49"/>
      <c r="Z2179" s="49"/>
      <c r="AA2179" s="49"/>
      <c r="AB2179" s="49"/>
      <c r="AC2179" s="49"/>
      <c r="AD2179" s="49"/>
      <c r="AE2179" s="95"/>
      <c r="AM2179" s="103"/>
      <c r="AT2179" s="10"/>
    </row>
    <row r="2180" spans="9:46" s="16" customFormat="1">
      <c r="I2180" s="47"/>
      <c r="P2180" s="48"/>
      <c r="Q2180" s="48"/>
      <c r="R2180" s="48"/>
      <c r="S2180" s="49"/>
      <c r="T2180" s="47"/>
      <c r="U2180" s="50"/>
      <c r="V2180" s="47"/>
      <c r="W2180" s="50"/>
      <c r="X2180" s="49"/>
      <c r="Y2180" s="49"/>
      <c r="Z2180" s="49"/>
      <c r="AA2180" s="49"/>
      <c r="AB2180" s="49"/>
      <c r="AC2180" s="49"/>
      <c r="AD2180" s="49"/>
      <c r="AE2180" s="95"/>
      <c r="AM2180" s="103"/>
      <c r="AT2180" s="10"/>
    </row>
    <row r="2181" spans="9:46" s="16" customFormat="1">
      <c r="I2181" s="47"/>
      <c r="P2181" s="48"/>
      <c r="Q2181" s="48"/>
      <c r="R2181" s="48"/>
      <c r="S2181" s="49"/>
      <c r="T2181" s="47"/>
      <c r="U2181" s="50"/>
      <c r="V2181" s="47"/>
      <c r="W2181" s="50"/>
      <c r="X2181" s="49"/>
      <c r="Y2181" s="49"/>
      <c r="Z2181" s="49"/>
      <c r="AA2181" s="49"/>
      <c r="AB2181" s="49"/>
      <c r="AC2181" s="49"/>
      <c r="AD2181" s="49"/>
      <c r="AE2181" s="95"/>
      <c r="AM2181" s="103"/>
      <c r="AT2181" s="10"/>
    </row>
    <row r="2182" spans="9:46" s="16" customFormat="1">
      <c r="I2182" s="47"/>
      <c r="P2182" s="48"/>
      <c r="Q2182" s="48"/>
      <c r="R2182" s="48"/>
      <c r="S2182" s="49"/>
      <c r="T2182" s="47"/>
      <c r="U2182" s="50"/>
      <c r="V2182" s="47"/>
      <c r="W2182" s="50"/>
      <c r="X2182" s="49"/>
      <c r="Y2182" s="49"/>
      <c r="Z2182" s="49"/>
      <c r="AA2182" s="49"/>
      <c r="AB2182" s="49"/>
      <c r="AC2182" s="49"/>
      <c r="AD2182" s="49"/>
      <c r="AE2182" s="95"/>
      <c r="AM2182" s="103"/>
      <c r="AT2182" s="10"/>
    </row>
    <row r="2183" spans="9:46" s="16" customFormat="1">
      <c r="I2183" s="47"/>
      <c r="P2183" s="48"/>
      <c r="Q2183" s="48"/>
      <c r="R2183" s="48"/>
      <c r="S2183" s="49"/>
      <c r="T2183" s="47"/>
      <c r="U2183" s="50"/>
      <c r="V2183" s="47"/>
      <c r="W2183" s="50"/>
      <c r="X2183" s="49"/>
      <c r="Y2183" s="49"/>
      <c r="Z2183" s="49"/>
      <c r="AA2183" s="49"/>
      <c r="AB2183" s="49"/>
      <c r="AC2183" s="49"/>
      <c r="AD2183" s="49"/>
      <c r="AE2183" s="95"/>
      <c r="AM2183" s="103"/>
      <c r="AT2183" s="10"/>
    </row>
    <row r="2184" spans="9:46" s="16" customFormat="1">
      <c r="I2184" s="47"/>
      <c r="P2184" s="48"/>
      <c r="Q2184" s="48"/>
      <c r="R2184" s="48"/>
      <c r="S2184" s="49"/>
      <c r="T2184" s="47"/>
      <c r="U2184" s="50"/>
      <c r="V2184" s="47"/>
      <c r="W2184" s="50"/>
      <c r="X2184" s="49"/>
      <c r="Y2184" s="49"/>
      <c r="Z2184" s="49"/>
      <c r="AA2184" s="49"/>
      <c r="AB2184" s="49"/>
      <c r="AC2184" s="49"/>
      <c r="AD2184" s="49"/>
      <c r="AE2184" s="95"/>
      <c r="AM2184" s="103"/>
      <c r="AT2184" s="10"/>
    </row>
    <row r="2185" spans="9:46" s="16" customFormat="1">
      <c r="I2185" s="47"/>
      <c r="P2185" s="48"/>
      <c r="Q2185" s="48"/>
      <c r="R2185" s="48"/>
      <c r="S2185" s="49"/>
      <c r="T2185" s="47"/>
      <c r="U2185" s="50"/>
      <c r="V2185" s="47"/>
      <c r="W2185" s="50"/>
      <c r="X2185" s="49"/>
      <c r="Y2185" s="49"/>
      <c r="Z2185" s="49"/>
      <c r="AA2185" s="49"/>
      <c r="AB2185" s="49"/>
      <c r="AC2185" s="49"/>
      <c r="AD2185" s="49"/>
      <c r="AE2185" s="95"/>
      <c r="AM2185" s="103"/>
      <c r="AT2185" s="10"/>
    </row>
    <row r="2186" spans="9:46" s="16" customFormat="1">
      <c r="I2186" s="47"/>
      <c r="P2186" s="48"/>
      <c r="Q2186" s="48"/>
      <c r="R2186" s="48"/>
      <c r="S2186" s="49"/>
      <c r="T2186" s="47"/>
      <c r="U2186" s="50"/>
      <c r="V2186" s="47"/>
      <c r="W2186" s="50"/>
      <c r="X2186" s="49"/>
      <c r="Y2186" s="49"/>
      <c r="Z2186" s="49"/>
      <c r="AA2186" s="49"/>
      <c r="AB2186" s="49"/>
      <c r="AC2186" s="49"/>
      <c r="AD2186" s="49"/>
      <c r="AE2186" s="95"/>
      <c r="AM2186" s="103"/>
      <c r="AT2186" s="10"/>
    </row>
    <row r="2187" spans="9:46" s="16" customFormat="1">
      <c r="I2187" s="47"/>
      <c r="P2187" s="48"/>
      <c r="Q2187" s="48"/>
      <c r="R2187" s="48"/>
      <c r="S2187" s="49"/>
      <c r="T2187" s="47"/>
      <c r="U2187" s="50"/>
      <c r="V2187" s="47"/>
      <c r="W2187" s="50"/>
      <c r="X2187" s="49"/>
      <c r="Y2187" s="49"/>
      <c r="Z2187" s="49"/>
      <c r="AA2187" s="49"/>
      <c r="AB2187" s="49"/>
      <c r="AC2187" s="49"/>
      <c r="AD2187" s="49"/>
      <c r="AE2187" s="95"/>
      <c r="AM2187" s="103"/>
      <c r="AT2187" s="10"/>
    </row>
    <row r="2188" spans="9:46" s="16" customFormat="1">
      <c r="I2188" s="47"/>
      <c r="P2188" s="48"/>
      <c r="Q2188" s="48"/>
      <c r="R2188" s="48"/>
      <c r="S2188" s="49"/>
      <c r="T2188" s="47"/>
      <c r="U2188" s="50"/>
      <c r="V2188" s="47"/>
      <c r="W2188" s="50"/>
      <c r="X2188" s="49"/>
      <c r="Y2188" s="49"/>
      <c r="Z2188" s="49"/>
      <c r="AA2188" s="49"/>
      <c r="AB2188" s="49"/>
      <c r="AC2188" s="49"/>
      <c r="AD2188" s="49"/>
      <c r="AE2188" s="95"/>
      <c r="AM2188" s="103"/>
      <c r="AT2188" s="10"/>
    </row>
    <row r="2189" spans="9:46" s="16" customFormat="1">
      <c r="I2189" s="47"/>
      <c r="P2189" s="48"/>
      <c r="Q2189" s="48"/>
      <c r="R2189" s="48"/>
      <c r="S2189" s="49"/>
      <c r="T2189" s="47"/>
      <c r="U2189" s="50"/>
      <c r="V2189" s="47"/>
      <c r="W2189" s="50"/>
      <c r="X2189" s="49"/>
      <c r="Y2189" s="49"/>
      <c r="Z2189" s="49"/>
      <c r="AA2189" s="49"/>
      <c r="AB2189" s="49"/>
      <c r="AC2189" s="49"/>
      <c r="AD2189" s="49"/>
      <c r="AE2189" s="95"/>
      <c r="AM2189" s="103"/>
      <c r="AT2189" s="10"/>
    </row>
    <row r="2190" spans="9:46" s="16" customFormat="1">
      <c r="I2190" s="47"/>
      <c r="P2190" s="48"/>
      <c r="Q2190" s="48"/>
      <c r="R2190" s="48"/>
      <c r="S2190" s="49"/>
      <c r="T2190" s="47"/>
      <c r="U2190" s="50"/>
      <c r="V2190" s="47"/>
      <c r="W2190" s="50"/>
      <c r="X2190" s="49"/>
      <c r="Y2190" s="49"/>
      <c r="Z2190" s="49"/>
      <c r="AA2190" s="49"/>
      <c r="AB2190" s="49"/>
      <c r="AC2190" s="49"/>
      <c r="AD2190" s="49"/>
      <c r="AE2190" s="95"/>
      <c r="AM2190" s="103"/>
      <c r="AT2190" s="10"/>
    </row>
    <row r="2191" spans="9:46" s="16" customFormat="1">
      <c r="I2191" s="47"/>
      <c r="P2191" s="48"/>
      <c r="Q2191" s="48"/>
      <c r="R2191" s="48"/>
      <c r="S2191" s="49"/>
      <c r="T2191" s="47"/>
      <c r="U2191" s="50"/>
      <c r="V2191" s="47"/>
      <c r="W2191" s="50"/>
      <c r="X2191" s="49"/>
      <c r="Y2191" s="49"/>
      <c r="Z2191" s="49"/>
      <c r="AA2191" s="49"/>
      <c r="AB2191" s="49"/>
      <c r="AC2191" s="49"/>
      <c r="AD2191" s="49"/>
      <c r="AE2191" s="95"/>
      <c r="AM2191" s="103"/>
      <c r="AT2191" s="10"/>
    </row>
    <row r="2192" spans="9:46" s="16" customFormat="1">
      <c r="I2192" s="47"/>
      <c r="P2192" s="48"/>
      <c r="Q2192" s="48"/>
      <c r="R2192" s="48"/>
      <c r="S2192" s="49"/>
      <c r="T2192" s="47"/>
      <c r="U2192" s="50"/>
      <c r="V2192" s="47"/>
      <c r="W2192" s="50"/>
      <c r="X2192" s="49"/>
      <c r="Y2192" s="49"/>
      <c r="Z2192" s="49"/>
      <c r="AA2192" s="49"/>
      <c r="AB2192" s="49"/>
      <c r="AC2192" s="49"/>
      <c r="AD2192" s="49"/>
      <c r="AE2192" s="95"/>
      <c r="AM2192" s="103"/>
      <c r="AT2192" s="10"/>
    </row>
    <row r="2193" spans="9:46" s="16" customFormat="1">
      <c r="I2193" s="47"/>
      <c r="P2193" s="48"/>
      <c r="Q2193" s="48"/>
      <c r="R2193" s="48"/>
      <c r="S2193" s="49"/>
      <c r="T2193" s="47"/>
      <c r="U2193" s="50"/>
      <c r="V2193" s="47"/>
      <c r="W2193" s="50"/>
      <c r="X2193" s="49"/>
      <c r="Y2193" s="49"/>
      <c r="Z2193" s="49"/>
      <c r="AA2193" s="49"/>
      <c r="AB2193" s="49"/>
      <c r="AC2193" s="49"/>
      <c r="AD2193" s="49"/>
      <c r="AE2193" s="95"/>
      <c r="AM2193" s="103"/>
      <c r="AT2193" s="10"/>
    </row>
    <row r="2194" spans="9:46" s="16" customFormat="1">
      <c r="I2194" s="47"/>
      <c r="P2194" s="48"/>
      <c r="Q2194" s="48"/>
      <c r="R2194" s="48"/>
      <c r="S2194" s="49"/>
      <c r="T2194" s="47"/>
      <c r="U2194" s="50"/>
      <c r="V2194" s="47"/>
      <c r="W2194" s="50"/>
      <c r="X2194" s="49"/>
      <c r="Y2194" s="49"/>
      <c r="Z2194" s="49"/>
      <c r="AA2194" s="49"/>
      <c r="AB2194" s="49"/>
      <c r="AC2194" s="49"/>
      <c r="AD2194" s="49"/>
      <c r="AE2194" s="95"/>
      <c r="AM2194" s="103"/>
      <c r="AT2194" s="10"/>
    </row>
    <row r="2195" spans="9:46" s="16" customFormat="1">
      <c r="I2195" s="47"/>
      <c r="P2195" s="48"/>
      <c r="Q2195" s="48"/>
      <c r="R2195" s="48"/>
      <c r="S2195" s="49"/>
      <c r="T2195" s="47"/>
      <c r="U2195" s="50"/>
      <c r="V2195" s="47"/>
      <c r="W2195" s="50"/>
      <c r="X2195" s="49"/>
      <c r="Y2195" s="49"/>
      <c r="Z2195" s="49"/>
      <c r="AA2195" s="49"/>
      <c r="AB2195" s="49"/>
      <c r="AC2195" s="49"/>
      <c r="AD2195" s="49"/>
      <c r="AE2195" s="95"/>
      <c r="AM2195" s="103"/>
      <c r="AT2195" s="10"/>
    </row>
    <row r="2196" spans="9:46" s="16" customFormat="1">
      <c r="I2196" s="47"/>
      <c r="P2196" s="48"/>
      <c r="Q2196" s="48"/>
      <c r="R2196" s="48"/>
      <c r="S2196" s="49"/>
      <c r="T2196" s="47"/>
      <c r="U2196" s="50"/>
      <c r="V2196" s="47"/>
      <c r="W2196" s="50"/>
      <c r="X2196" s="49"/>
      <c r="Y2196" s="49"/>
      <c r="Z2196" s="49"/>
      <c r="AA2196" s="49"/>
      <c r="AB2196" s="49"/>
      <c r="AC2196" s="49"/>
      <c r="AD2196" s="49"/>
      <c r="AE2196" s="95"/>
      <c r="AM2196" s="103"/>
      <c r="AT2196" s="10"/>
    </row>
    <row r="2197" spans="9:46" s="16" customFormat="1">
      <c r="I2197" s="47"/>
      <c r="P2197" s="48"/>
      <c r="Q2197" s="48"/>
      <c r="R2197" s="48"/>
      <c r="S2197" s="49"/>
      <c r="T2197" s="47"/>
      <c r="U2197" s="50"/>
      <c r="V2197" s="47"/>
      <c r="W2197" s="50"/>
      <c r="X2197" s="49"/>
      <c r="Y2197" s="49"/>
      <c r="Z2197" s="49"/>
      <c r="AA2197" s="49"/>
      <c r="AB2197" s="49"/>
      <c r="AC2197" s="49"/>
      <c r="AD2197" s="49"/>
      <c r="AE2197" s="95"/>
      <c r="AM2197" s="103"/>
      <c r="AT2197" s="10"/>
    </row>
    <row r="2198" spans="9:46" s="16" customFormat="1">
      <c r="I2198" s="47"/>
      <c r="P2198" s="48"/>
      <c r="Q2198" s="48"/>
      <c r="R2198" s="48"/>
      <c r="S2198" s="49"/>
      <c r="T2198" s="47"/>
      <c r="U2198" s="50"/>
      <c r="V2198" s="47"/>
      <c r="W2198" s="50"/>
      <c r="X2198" s="49"/>
      <c r="Y2198" s="49"/>
      <c r="Z2198" s="49"/>
      <c r="AA2198" s="49"/>
      <c r="AB2198" s="49"/>
      <c r="AC2198" s="49"/>
      <c r="AD2198" s="49"/>
      <c r="AE2198" s="95"/>
      <c r="AM2198" s="103"/>
      <c r="AT2198" s="10"/>
    </row>
    <row r="2199" spans="9:46" s="16" customFormat="1">
      <c r="I2199" s="47"/>
      <c r="P2199" s="48"/>
      <c r="Q2199" s="48"/>
      <c r="R2199" s="48"/>
      <c r="S2199" s="49"/>
      <c r="T2199" s="47"/>
      <c r="U2199" s="50"/>
      <c r="V2199" s="47"/>
      <c r="W2199" s="50"/>
      <c r="X2199" s="49"/>
      <c r="Y2199" s="49"/>
      <c r="Z2199" s="49"/>
      <c r="AA2199" s="49"/>
      <c r="AB2199" s="49"/>
      <c r="AC2199" s="49"/>
      <c r="AD2199" s="49"/>
      <c r="AE2199" s="95"/>
      <c r="AM2199" s="103"/>
      <c r="AT2199" s="10"/>
    </row>
    <row r="2200" spans="9:46" s="16" customFormat="1">
      <c r="I2200" s="47"/>
      <c r="P2200" s="48"/>
      <c r="Q2200" s="48"/>
      <c r="R2200" s="48"/>
      <c r="S2200" s="49"/>
      <c r="T2200" s="47"/>
      <c r="U2200" s="50"/>
      <c r="V2200" s="47"/>
      <c r="W2200" s="50"/>
      <c r="X2200" s="49"/>
      <c r="Y2200" s="49"/>
      <c r="Z2200" s="49"/>
      <c r="AA2200" s="49"/>
      <c r="AB2200" s="49"/>
      <c r="AC2200" s="49"/>
      <c r="AD2200" s="49"/>
      <c r="AE2200" s="95"/>
      <c r="AM2200" s="103"/>
      <c r="AT2200" s="10"/>
    </row>
    <row r="2201" spans="9:46" s="16" customFormat="1">
      <c r="I2201" s="47"/>
      <c r="P2201" s="48"/>
      <c r="Q2201" s="48"/>
      <c r="R2201" s="48"/>
      <c r="S2201" s="49"/>
      <c r="T2201" s="47"/>
      <c r="U2201" s="50"/>
      <c r="V2201" s="47"/>
      <c r="W2201" s="50"/>
      <c r="X2201" s="49"/>
      <c r="Y2201" s="49"/>
      <c r="Z2201" s="49"/>
      <c r="AA2201" s="49"/>
      <c r="AB2201" s="49"/>
      <c r="AC2201" s="49"/>
      <c r="AD2201" s="49"/>
      <c r="AE2201" s="95"/>
      <c r="AM2201" s="103"/>
      <c r="AT2201" s="10"/>
    </row>
    <row r="2202" spans="9:46" s="16" customFormat="1">
      <c r="I2202" s="47"/>
      <c r="P2202" s="48"/>
      <c r="Q2202" s="48"/>
      <c r="R2202" s="48"/>
      <c r="S2202" s="49"/>
      <c r="T2202" s="47"/>
      <c r="U2202" s="50"/>
      <c r="V2202" s="47"/>
      <c r="W2202" s="50"/>
      <c r="X2202" s="49"/>
      <c r="Y2202" s="49"/>
      <c r="Z2202" s="49"/>
      <c r="AA2202" s="49"/>
      <c r="AB2202" s="49"/>
      <c r="AC2202" s="49"/>
      <c r="AD2202" s="49"/>
      <c r="AE2202" s="95"/>
      <c r="AM2202" s="103"/>
      <c r="AT2202" s="10"/>
    </row>
    <row r="2203" spans="9:46" s="16" customFormat="1">
      <c r="I2203" s="47"/>
      <c r="P2203" s="48"/>
      <c r="Q2203" s="48"/>
      <c r="R2203" s="48"/>
      <c r="S2203" s="49"/>
      <c r="T2203" s="47"/>
      <c r="U2203" s="50"/>
      <c r="V2203" s="47"/>
      <c r="W2203" s="50"/>
      <c r="X2203" s="49"/>
      <c r="Y2203" s="49"/>
      <c r="Z2203" s="49"/>
      <c r="AA2203" s="49"/>
      <c r="AB2203" s="49"/>
      <c r="AC2203" s="49"/>
      <c r="AD2203" s="49"/>
      <c r="AE2203" s="95"/>
      <c r="AM2203" s="103"/>
      <c r="AT2203" s="10"/>
    </row>
    <row r="2204" spans="9:46" s="16" customFormat="1">
      <c r="I2204" s="47"/>
      <c r="P2204" s="48"/>
      <c r="Q2204" s="48"/>
      <c r="R2204" s="48"/>
      <c r="S2204" s="49"/>
      <c r="T2204" s="47"/>
      <c r="U2204" s="50"/>
      <c r="V2204" s="47"/>
      <c r="W2204" s="50"/>
      <c r="X2204" s="49"/>
      <c r="Y2204" s="49"/>
      <c r="Z2204" s="49"/>
      <c r="AA2204" s="49"/>
      <c r="AB2204" s="49"/>
      <c r="AC2204" s="49"/>
      <c r="AD2204" s="49"/>
      <c r="AE2204" s="95"/>
      <c r="AM2204" s="103"/>
      <c r="AT2204" s="10"/>
    </row>
    <row r="2205" spans="9:46" s="16" customFormat="1">
      <c r="I2205" s="47"/>
      <c r="P2205" s="48"/>
      <c r="Q2205" s="48"/>
      <c r="R2205" s="48"/>
      <c r="S2205" s="49"/>
      <c r="T2205" s="47"/>
      <c r="U2205" s="50"/>
      <c r="V2205" s="47"/>
      <c r="W2205" s="50"/>
      <c r="X2205" s="49"/>
      <c r="Y2205" s="49"/>
      <c r="Z2205" s="49"/>
      <c r="AA2205" s="49"/>
      <c r="AB2205" s="49"/>
      <c r="AC2205" s="49"/>
      <c r="AD2205" s="49"/>
      <c r="AE2205" s="95"/>
      <c r="AM2205" s="103"/>
      <c r="AT2205" s="10"/>
    </row>
    <row r="2206" spans="9:46" s="16" customFormat="1">
      <c r="I2206" s="47"/>
      <c r="P2206" s="48"/>
      <c r="Q2206" s="48"/>
      <c r="R2206" s="48"/>
      <c r="S2206" s="49"/>
      <c r="T2206" s="47"/>
      <c r="U2206" s="50"/>
      <c r="V2206" s="47"/>
      <c r="W2206" s="50"/>
      <c r="X2206" s="49"/>
      <c r="Y2206" s="49"/>
      <c r="Z2206" s="49"/>
      <c r="AA2206" s="49"/>
      <c r="AB2206" s="49"/>
      <c r="AC2206" s="49"/>
      <c r="AD2206" s="49"/>
      <c r="AE2206" s="95"/>
      <c r="AM2206" s="103"/>
      <c r="AT2206" s="10"/>
    </row>
    <row r="2207" spans="9:46" s="16" customFormat="1">
      <c r="I2207" s="47"/>
      <c r="P2207" s="48"/>
      <c r="Q2207" s="48"/>
      <c r="R2207" s="48"/>
      <c r="S2207" s="49"/>
      <c r="T2207" s="47"/>
      <c r="U2207" s="50"/>
      <c r="V2207" s="47"/>
      <c r="W2207" s="50"/>
      <c r="X2207" s="49"/>
      <c r="Y2207" s="49"/>
      <c r="Z2207" s="49"/>
      <c r="AA2207" s="49"/>
      <c r="AB2207" s="49"/>
      <c r="AC2207" s="49"/>
      <c r="AD2207" s="49"/>
      <c r="AE2207" s="95"/>
      <c r="AM2207" s="103"/>
      <c r="AT2207" s="10"/>
    </row>
    <row r="2208" spans="9:46" s="16" customFormat="1">
      <c r="I2208" s="47"/>
      <c r="P2208" s="48"/>
      <c r="Q2208" s="48"/>
      <c r="R2208" s="48"/>
      <c r="S2208" s="49"/>
      <c r="T2208" s="47"/>
      <c r="U2208" s="50"/>
      <c r="V2208" s="47"/>
      <c r="W2208" s="50"/>
      <c r="X2208" s="49"/>
      <c r="Y2208" s="49"/>
      <c r="Z2208" s="49"/>
      <c r="AA2208" s="49"/>
      <c r="AB2208" s="49"/>
      <c r="AC2208" s="49"/>
      <c r="AD2208" s="49"/>
      <c r="AE2208" s="95"/>
      <c r="AM2208" s="103"/>
      <c r="AT2208" s="10"/>
    </row>
    <row r="2209" spans="9:46" s="16" customFormat="1">
      <c r="I2209" s="47"/>
      <c r="P2209" s="48"/>
      <c r="Q2209" s="48"/>
      <c r="R2209" s="48"/>
      <c r="S2209" s="49"/>
      <c r="T2209" s="47"/>
      <c r="U2209" s="50"/>
      <c r="V2209" s="47"/>
      <c r="W2209" s="50"/>
      <c r="X2209" s="49"/>
      <c r="Y2209" s="49"/>
      <c r="Z2209" s="49"/>
      <c r="AA2209" s="49"/>
      <c r="AB2209" s="49"/>
      <c r="AC2209" s="49"/>
      <c r="AD2209" s="49"/>
      <c r="AE2209" s="95"/>
      <c r="AM2209" s="103"/>
      <c r="AT2209" s="10"/>
    </row>
    <row r="2210" spans="9:46" s="16" customFormat="1">
      <c r="I2210" s="47"/>
      <c r="P2210" s="48"/>
      <c r="Q2210" s="48"/>
      <c r="R2210" s="48"/>
      <c r="S2210" s="49"/>
      <c r="T2210" s="47"/>
      <c r="U2210" s="50"/>
      <c r="V2210" s="47"/>
      <c r="W2210" s="50"/>
      <c r="X2210" s="49"/>
      <c r="Y2210" s="49"/>
      <c r="Z2210" s="49"/>
      <c r="AA2210" s="49"/>
      <c r="AB2210" s="49"/>
      <c r="AC2210" s="49"/>
      <c r="AD2210" s="49"/>
      <c r="AE2210" s="95"/>
      <c r="AM2210" s="103"/>
      <c r="AT2210" s="10"/>
    </row>
    <row r="2211" spans="9:46" s="16" customFormat="1">
      <c r="I2211" s="47"/>
      <c r="P2211" s="48"/>
      <c r="Q2211" s="48"/>
      <c r="R2211" s="48"/>
      <c r="S2211" s="49"/>
      <c r="T2211" s="47"/>
      <c r="U2211" s="50"/>
      <c r="V2211" s="47"/>
      <c r="W2211" s="50"/>
      <c r="X2211" s="49"/>
      <c r="Y2211" s="49"/>
      <c r="Z2211" s="49"/>
      <c r="AA2211" s="49"/>
      <c r="AB2211" s="49"/>
      <c r="AC2211" s="49"/>
      <c r="AD2211" s="49"/>
      <c r="AE2211" s="95"/>
      <c r="AM2211" s="103"/>
      <c r="AT2211" s="10"/>
    </row>
    <row r="2212" spans="9:46" s="16" customFormat="1">
      <c r="I2212" s="47"/>
      <c r="P2212" s="48"/>
      <c r="Q2212" s="48"/>
      <c r="R2212" s="48"/>
      <c r="S2212" s="49"/>
      <c r="T2212" s="47"/>
      <c r="U2212" s="50"/>
      <c r="V2212" s="47"/>
      <c r="W2212" s="50"/>
      <c r="X2212" s="49"/>
      <c r="Y2212" s="49"/>
      <c r="Z2212" s="49"/>
      <c r="AA2212" s="49"/>
      <c r="AB2212" s="49"/>
      <c r="AC2212" s="49"/>
      <c r="AD2212" s="49"/>
      <c r="AE2212" s="95"/>
      <c r="AM2212" s="103"/>
      <c r="AT2212" s="10"/>
    </row>
    <row r="2213" spans="9:46" s="16" customFormat="1">
      <c r="I2213" s="47"/>
      <c r="P2213" s="48"/>
      <c r="Q2213" s="48"/>
      <c r="R2213" s="48"/>
      <c r="S2213" s="49"/>
      <c r="T2213" s="47"/>
      <c r="U2213" s="50"/>
      <c r="V2213" s="47"/>
      <c r="W2213" s="50"/>
      <c r="X2213" s="49"/>
      <c r="Y2213" s="49"/>
      <c r="Z2213" s="49"/>
      <c r="AA2213" s="49"/>
      <c r="AB2213" s="49"/>
      <c r="AC2213" s="49"/>
      <c r="AD2213" s="49"/>
      <c r="AE2213" s="95"/>
      <c r="AM2213" s="103"/>
      <c r="AT2213" s="10"/>
    </row>
    <row r="2214" spans="9:46" s="16" customFormat="1">
      <c r="I2214" s="47"/>
      <c r="P2214" s="48"/>
      <c r="Q2214" s="48"/>
      <c r="R2214" s="48"/>
      <c r="S2214" s="49"/>
      <c r="T2214" s="47"/>
      <c r="U2214" s="50"/>
      <c r="V2214" s="47"/>
      <c r="W2214" s="50"/>
      <c r="X2214" s="49"/>
      <c r="Y2214" s="49"/>
      <c r="Z2214" s="49"/>
      <c r="AA2214" s="49"/>
      <c r="AB2214" s="49"/>
      <c r="AC2214" s="49"/>
      <c r="AD2214" s="49"/>
      <c r="AE2214" s="95"/>
      <c r="AM2214" s="103"/>
      <c r="AT2214" s="10"/>
    </row>
    <row r="2215" spans="9:46" s="16" customFormat="1">
      <c r="I2215" s="47"/>
      <c r="P2215" s="48"/>
      <c r="Q2215" s="48"/>
      <c r="R2215" s="48"/>
      <c r="S2215" s="49"/>
      <c r="T2215" s="47"/>
      <c r="U2215" s="50"/>
      <c r="V2215" s="47"/>
      <c r="W2215" s="50"/>
      <c r="X2215" s="49"/>
      <c r="Y2215" s="49"/>
      <c r="Z2215" s="49"/>
      <c r="AA2215" s="49"/>
      <c r="AB2215" s="49"/>
      <c r="AC2215" s="49"/>
      <c r="AD2215" s="49"/>
      <c r="AE2215" s="95"/>
      <c r="AM2215" s="103"/>
      <c r="AT2215" s="10"/>
    </row>
    <row r="2216" spans="9:46" s="16" customFormat="1">
      <c r="I2216" s="47"/>
      <c r="P2216" s="48"/>
      <c r="Q2216" s="48"/>
      <c r="R2216" s="48"/>
      <c r="S2216" s="49"/>
      <c r="T2216" s="47"/>
      <c r="U2216" s="50"/>
      <c r="V2216" s="47"/>
      <c r="W2216" s="50"/>
      <c r="X2216" s="49"/>
      <c r="Y2216" s="49"/>
      <c r="Z2216" s="49"/>
      <c r="AA2216" s="49"/>
      <c r="AB2216" s="49"/>
      <c r="AC2216" s="49"/>
      <c r="AD2216" s="49"/>
      <c r="AE2216" s="95"/>
      <c r="AM2216" s="103"/>
      <c r="AT2216" s="10"/>
    </row>
    <row r="2217" spans="9:46" s="16" customFormat="1">
      <c r="I2217" s="47"/>
      <c r="P2217" s="48"/>
      <c r="Q2217" s="48"/>
      <c r="R2217" s="48"/>
      <c r="S2217" s="49"/>
      <c r="T2217" s="47"/>
      <c r="U2217" s="50"/>
      <c r="V2217" s="47"/>
      <c r="W2217" s="50"/>
      <c r="X2217" s="49"/>
      <c r="Y2217" s="49"/>
      <c r="Z2217" s="49"/>
      <c r="AA2217" s="49"/>
      <c r="AB2217" s="49"/>
      <c r="AC2217" s="49"/>
      <c r="AD2217" s="49"/>
      <c r="AE2217" s="95"/>
      <c r="AM2217" s="103"/>
      <c r="AT2217" s="10"/>
    </row>
    <row r="2218" spans="9:46" s="16" customFormat="1">
      <c r="I2218" s="47"/>
      <c r="P2218" s="48"/>
      <c r="Q2218" s="48"/>
      <c r="R2218" s="48"/>
      <c r="S2218" s="49"/>
      <c r="T2218" s="47"/>
      <c r="U2218" s="50"/>
      <c r="V2218" s="47"/>
      <c r="W2218" s="50"/>
      <c r="X2218" s="49"/>
      <c r="Y2218" s="49"/>
      <c r="Z2218" s="49"/>
      <c r="AA2218" s="49"/>
      <c r="AB2218" s="49"/>
      <c r="AC2218" s="49"/>
      <c r="AD2218" s="49"/>
      <c r="AE2218" s="95"/>
      <c r="AM2218" s="103"/>
      <c r="AT2218" s="10"/>
    </row>
    <row r="2219" spans="9:46" s="16" customFormat="1">
      <c r="I2219" s="47"/>
      <c r="P2219" s="48"/>
      <c r="Q2219" s="48"/>
      <c r="R2219" s="48"/>
      <c r="S2219" s="49"/>
      <c r="T2219" s="47"/>
      <c r="U2219" s="50"/>
      <c r="V2219" s="47"/>
      <c r="W2219" s="50"/>
      <c r="X2219" s="49"/>
      <c r="Y2219" s="49"/>
      <c r="Z2219" s="49"/>
      <c r="AA2219" s="49"/>
      <c r="AB2219" s="49"/>
      <c r="AC2219" s="49"/>
      <c r="AD2219" s="49"/>
      <c r="AE2219" s="95"/>
      <c r="AM2219" s="103"/>
      <c r="AT2219" s="10"/>
    </row>
    <row r="2220" spans="9:46" s="16" customFormat="1">
      <c r="I2220" s="47"/>
      <c r="P2220" s="48"/>
      <c r="Q2220" s="48"/>
      <c r="R2220" s="48"/>
      <c r="S2220" s="49"/>
      <c r="T2220" s="47"/>
      <c r="U2220" s="50"/>
      <c r="V2220" s="47"/>
      <c r="W2220" s="50"/>
      <c r="X2220" s="49"/>
      <c r="Y2220" s="49"/>
      <c r="Z2220" s="49"/>
      <c r="AA2220" s="49"/>
      <c r="AB2220" s="49"/>
      <c r="AC2220" s="49"/>
      <c r="AD2220" s="49"/>
      <c r="AE2220" s="95"/>
      <c r="AM2220" s="103"/>
      <c r="AT2220" s="10"/>
    </row>
    <row r="2221" spans="9:46" s="16" customFormat="1">
      <c r="I2221" s="47"/>
      <c r="P2221" s="48"/>
      <c r="Q2221" s="48"/>
      <c r="R2221" s="48"/>
      <c r="S2221" s="49"/>
      <c r="T2221" s="47"/>
      <c r="U2221" s="50"/>
      <c r="V2221" s="47"/>
      <c r="W2221" s="50"/>
      <c r="X2221" s="49"/>
      <c r="Y2221" s="49"/>
      <c r="Z2221" s="49"/>
      <c r="AA2221" s="49"/>
      <c r="AB2221" s="49"/>
      <c r="AC2221" s="49"/>
      <c r="AD2221" s="49"/>
      <c r="AE2221" s="95"/>
      <c r="AM2221" s="103"/>
      <c r="AT2221" s="10"/>
    </row>
    <row r="2222" spans="9:46" s="16" customFormat="1">
      <c r="I2222" s="47"/>
      <c r="P2222" s="48"/>
      <c r="Q2222" s="48"/>
      <c r="R2222" s="48"/>
      <c r="S2222" s="49"/>
      <c r="T2222" s="47"/>
      <c r="U2222" s="50"/>
      <c r="V2222" s="47"/>
      <c r="W2222" s="50"/>
      <c r="X2222" s="49"/>
      <c r="Y2222" s="49"/>
      <c r="Z2222" s="49"/>
      <c r="AA2222" s="49"/>
      <c r="AB2222" s="49"/>
      <c r="AC2222" s="49"/>
      <c r="AD2222" s="49"/>
      <c r="AE2222" s="95"/>
      <c r="AM2222" s="103"/>
      <c r="AT2222" s="10"/>
    </row>
    <row r="2223" spans="9:46" s="16" customFormat="1">
      <c r="I2223" s="47"/>
      <c r="P2223" s="48"/>
      <c r="Q2223" s="48"/>
      <c r="R2223" s="48"/>
      <c r="S2223" s="49"/>
      <c r="T2223" s="47"/>
      <c r="U2223" s="50"/>
      <c r="V2223" s="47"/>
      <c r="W2223" s="50"/>
      <c r="X2223" s="49"/>
      <c r="Y2223" s="49"/>
      <c r="Z2223" s="49"/>
      <c r="AA2223" s="49"/>
      <c r="AB2223" s="49"/>
      <c r="AC2223" s="49"/>
      <c r="AD2223" s="49"/>
      <c r="AE2223" s="95"/>
      <c r="AM2223" s="103"/>
      <c r="AT2223" s="10"/>
    </row>
    <row r="2224" spans="9:46" s="16" customFormat="1">
      <c r="I2224" s="47"/>
      <c r="P2224" s="48"/>
      <c r="Q2224" s="48"/>
      <c r="R2224" s="48"/>
      <c r="S2224" s="49"/>
      <c r="T2224" s="47"/>
      <c r="U2224" s="50"/>
      <c r="V2224" s="47"/>
      <c r="W2224" s="50"/>
      <c r="X2224" s="49"/>
      <c r="Y2224" s="49"/>
      <c r="Z2224" s="49"/>
      <c r="AA2224" s="49"/>
      <c r="AB2224" s="49"/>
      <c r="AC2224" s="49"/>
      <c r="AD2224" s="49"/>
      <c r="AE2224" s="95"/>
      <c r="AM2224" s="103"/>
      <c r="AT2224" s="10"/>
    </row>
    <row r="2225" spans="9:46" s="16" customFormat="1">
      <c r="I2225" s="47"/>
      <c r="P2225" s="48"/>
      <c r="Q2225" s="48"/>
      <c r="R2225" s="48"/>
      <c r="S2225" s="49"/>
      <c r="T2225" s="47"/>
      <c r="U2225" s="50"/>
      <c r="V2225" s="47"/>
      <c r="W2225" s="50"/>
      <c r="X2225" s="49"/>
      <c r="Y2225" s="49"/>
      <c r="Z2225" s="49"/>
      <c r="AA2225" s="49"/>
      <c r="AB2225" s="49"/>
      <c r="AC2225" s="49"/>
      <c r="AD2225" s="49"/>
      <c r="AE2225" s="95"/>
      <c r="AM2225" s="103"/>
      <c r="AT2225" s="10"/>
    </row>
    <row r="2226" spans="9:46" s="16" customFormat="1">
      <c r="I2226" s="47"/>
      <c r="P2226" s="48"/>
      <c r="Q2226" s="48"/>
      <c r="R2226" s="48"/>
      <c r="S2226" s="49"/>
      <c r="T2226" s="47"/>
      <c r="U2226" s="50"/>
      <c r="V2226" s="47"/>
      <c r="W2226" s="50"/>
      <c r="X2226" s="49"/>
      <c r="Y2226" s="49"/>
      <c r="Z2226" s="49"/>
      <c r="AA2226" s="49"/>
      <c r="AB2226" s="49"/>
      <c r="AC2226" s="49"/>
      <c r="AD2226" s="49"/>
      <c r="AE2226" s="95"/>
      <c r="AM2226" s="103"/>
      <c r="AT2226" s="10"/>
    </row>
    <row r="2227" spans="9:46" s="16" customFormat="1">
      <c r="I2227" s="47"/>
      <c r="P2227" s="48"/>
      <c r="Q2227" s="48"/>
      <c r="R2227" s="48"/>
      <c r="S2227" s="49"/>
      <c r="T2227" s="47"/>
      <c r="U2227" s="50"/>
      <c r="V2227" s="47"/>
      <c r="W2227" s="50"/>
      <c r="X2227" s="49"/>
      <c r="Y2227" s="49"/>
      <c r="Z2227" s="49"/>
      <c r="AA2227" s="49"/>
      <c r="AB2227" s="49"/>
      <c r="AC2227" s="49"/>
      <c r="AD2227" s="49"/>
      <c r="AE2227" s="95"/>
      <c r="AM2227" s="103"/>
      <c r="AT2227" s="10"/>
    </row>
    <row r="2228" spans="9:46" s="16" customFormat="1">
      <c r="I2228" s="47"/>
      <c r="P2228" s="48"/>
      <c r="Q2228" s="48"/>
      <c r="R2228" s="48"/>
      <c r="S2228" s="49"/>
      <c r="T2228" s="47"/>
      <c r="U2228" s="50"/>
      <c r="V2228" s="47"/>
      <c r="W2228" s="50"/>
      <c r="X2228" s="49"/>
      <c r="Y2228" s="49"/>
      <c r="Z2228" s="49"/>
      <c r="AA2228" s="49"/>
      <c r="AB2228" s="49"/>
      <c r="AC2228" s="49"/>
      <c r="AD2228" s="49"/>
      <c r="AE2228" s="95"/>
      <c r="AM2228" s="103"/>
      <c r="AT2228" s="10"/>
    </row>
    <row r="2229" spans="9:46" s="16" customFormat="1">
      <c r="I2229" s="47"/>
      <c r="P2229" s="48"/>
      <c r="Q2229" s="48"/>
      <c r="R2229" s="48"/>
      <c r="S2229" s="49"/>
      <c r="T2229" s="47"/>
      <c r="U2229" s="50"/>
      <c r="V2229" s="47"/>
      <c r="W2229" s="50"/>
      <c r="X2229" s="49"/>
      <c r="Y2229" s="49"/>
      <c r="Z2229" s="49"/>
      <c r="AA2229" s="49"/>
      <c r="AB2229" s="49"/>
      <c r="AC2229" s="49"/>
      <c r="AD2229" s="49"/>
      <c r="AE2229" s="95"/>
      <c r="AM2229" s="103"/>
      <c r="AT2229" s="10"/>
    </row>
    <row r="2230" spans="9:46" s="16" customFormat="1">
      <c r="I2230" s="47"/>
      <c r="P2230" s="48"/>
      <c r="Q2230" s="48"/>
      <c r="R2230" s="48"/>
      <c r="S2230" s="49"/>
      <c r="T2230" s="47"/>
      <c r="U2230" s="50"/>
      <c r="V2230" s="47"/>
      <c r="W2230" s="50"/>
      <c r="X2230" s="49"/>
      <c r="Y2230" s="49"/>
      <c r="Z2230" s="49"/>
      <c r="AA2230" s="49"/>
      <c r="AB2230" s="49"/>
      <c r="AC2230" s="49"/>
      <c r="AD2230" s="49"/>
      <c r="AE2230" s="95"/>
      <c r="AM2230" s="103"/>
      <c r="AT2230" s="10"/>
    </row>
    <row r="2231" spans="9:46" s="16" customFormat="1">
      <c r="I2231" s="47"/>
      <c r="P2231" s="48"/>
      <c r="Q2231" s="48"/>
      <c r="R2231" s="48"/>
      <c r="S2231" s="49"/>
      <c r="T2231" s="47"/>
      <c r="U2231" s="50"/>
      <c r="V2231" s="47"/>
      <c r="W2231" s="50"/>
      <c r="X2231" s="49"/>
      <c r="Y2231" s="49"/>
      <c r="Z2231" s="49"/>
      <c r="AA2231" s="49"/>
      <c r="AB2231" s="49"/>
      <c r="AC2231" s="49"/>
      <c r="AD2231" s="49"/>
      <c r="AE2231" s="95"/>
      <c r="AM2231" s="103"/>
      <c r="AT2231" s="10"/>
    </row>
    <row r="2232" spans="9:46" s="16" customFormat="1">
      <c r="I2232" s="47"/>
      <c r="P2232" s="48"/>
      <c r="Q2232" s="48"/>
      <c r="R2232" s="48"/>
      <c r="S2232" s="49"/>
      <c r="T2232" s="47"/>
      <c r="U2232" s="50"/>
      <c r="V2232" s="47"/>
      <c r="W2232" s="50"/>
      <c r="X2232" s="49"/>
      <c r="Y2232" s="49"/>
      <c r="Z2232" s="49"/>
      <c r="AA2232" s="49"/>
      <c r="AB2232" s="49"/>
      <c r="AC2232" s="49"/>
      <c r="AD2232" s="49"/>
      <c r="AE2232" s="95"/>
      <c r="AM2232" s="103"/>
      <c r="AT2232" s="10"/>
    </row>
    <row r="2233" spans="9:46" s="16" customFormat="1">
      <c r="I2233" s="47"/>
      <c r="P2233" s="48"/>
      <c r="Q2233" s="48"/>
      <c r="R2233" s="48"/>
      <c r="S2233" s="49"/>
      <c r="T2233" s="47"/>
      <c r="U2233" s="50"/>
      <c r="V2233" s="47"/>
      <c r="W2233" s="50"/>
      <c r="X2233" s="49"/>
      <c r="Y2233" s="49"/>
      <c r="Z2233" s="49"/>
      <c r="AA2233" s="49"/>
      <c r="AB2233" s="49"/>
      <c r="AC2233" s="49"/>
      <c r="AD2233" s="49"/>
      <c r="AE2233" s="95"/>
      <c r="AM2233" s="103"/>
      <c r="AT2233" s="10"/>
    </row>
    <row r="2234" spans="9:46" s="16" customFormat="1">
      <c r="I2234" s="47"/>
      <c r="P2234" s="48"/>
      <c r="Q2234" s="48"/>
      <c r="R2234" s="48"/>
      <c r="S2234" s="49"/>
      <c r="T2234" s="47"/>
      <c r="U2234" s="50"/>
      <c r="V2234" s="47"/>
      <c r="W2234" s="50"/>
      <c r="X2234" s="49"/>
      <c r="Y2234" s="49"/>
      <c r="Z2234" s="49"/>
      <c r="AA2234" s="49"/>
      <c r="AB2234" s="49"/>
      <c r="AC2234" s="49"/>
      <c r="AD2234" s="49"/>
      <c r="AE2234" s="95"/>
      <c r="AM2234" s="103"/>
      <c r="AT2234" s="10"/>
    </row>
    <row r="2235" spans="9:46" s="16" customFormat="1">
      <c r="I2235" s="47"/>
      <c r="P2235" s="48"/>
      <c r="Q2235" s="48"/>
      <c r="R2235" s="48"/>
      <c r="S2235" s="49"/>
      <c r="T2235" s="47"/>
      <c r="U2235" s="50"/>
      <c r="V2235" s="47"/>
      <c r="W2235" s="50"/>
      <c r="X2235" s="49"/>
      <c r="Y2235" s="49"/>
      <c r="Z2235" s="49"/>
      <c r="AA2235" s="49"/>
      <c r="AB2235" s="49"/>
      <c r="AC2235" s="49"/>
      <c r="AD2235" s="49"/>
      <c r="AE2235" s="95"/>
      <c r="AM2235" s="103"/>
      <c r="AT2235" s="10"/>
    </row>
    <row r="2236" spans="9:46" s="16" customFormat="1">
      <c r="I2236" s="47"/>
      <c r="P2236" s="48"/>
      <c r="Q2236" s="48"/>
      <c r="R2236" s="48"/>
      <c r="S2236" s="49"/>
      <c r="T2236" s="47"/>
      <c r="U2236" s="50"/>
      <c r="V2236" s="47"/>
      <c r="W2236" s="50"/>
      <c r="X2236" s="49"/>
      <c r="Y2236" s="49"/>
      <c r="Z2236" s="49"/>
      <c r="AA2236" s="49"/>
      <c r="AB2236" s="49"/>
      <c r="AC2236" s="49"/>
      <c r="AD2236" s="49"/>
      <c r="AE2236" s="95"/>
      <c r="AM2236" s="103"/>
      <c r="AT2236" s="10"/>
    </row>
    <row r="2237" spans="9:46" s="16" customFormat="1">
      <c r="I2237" s="47"/>
      <c r="P2237" s="48"/>
      <c r="Q2237" s="48"/>
      <c r="R2237" s="48"/>
      <c r="S2237" s="49"/>
      <c r="T2237" s="47"/>
      <c r="U2237" s="50"/>
      <c r="V2237" s="47"/>
      <c r="W2237" s="50"/>
      <c r="X2237" s="49"/>
      <c r="Y2237" s="49"/>
      <c r="Z2237" s="49"/>
      <c r="AA2237" s="49"/>
      <c r="AB2237" s="49"/>
      <c r="AC2237" s="49"/>
      <c r="AD2237" s="49"/>
      <c r="AE2237" s="95"/>
      <c r="AM2237" s="103"/>
      <c r="AT2237" s="10"/>
    </row>
    <row r="2238" spans="9:46" s="16" customFormat="1">
      <c r="I2238" s="47"/>
      <c r="P2238" s="48"/>
      <c r="Q2238" s="48"/>
      <c r="R2238" s="48"/>
      <c r="S2238" s="49"/>
      <c r="T2238" s="47"/>
      <c r="U2238" s="50"/>
      <c r="V2238" s="47"/>
      <c r="W2238" s="50"/>
      <c r="X2238" s="49"/>
      <c r="Y2238" s="49"/>
      <c r="Z2238" s="49"/>
      <c r="AA2238" s="49"/>
      <c r="AB2238" s="49"/>
      <c r="AC2238" s="49"/>
      <c r="AD2238" s="49"/>
      <c r="AE2238" s="95"/>
      <c r="AM2238" s="103"/>
      <c r="AT2238" s="10"/>
    </row>
    <row r="2239" spans="9:46" s="16" customFormat="1">
      <c r="I2239" s="47"/>
      <c r="P2239" s="48"/>
      <c r="Q2239" s="48"/>
      <c r="R2239" s="48"/>
      <c r="S2239" s="49"/>
      <c r="T2239" s="47"/>
      <c r="U2239" s="50"/>
      <c r="V2239" s="47"/>
      <c r="W2239" s="50"/>
      <c r="X2239" s="49"/>
      <c r="Y2239" s="49"/>
      <c r="Z2239" s="49"/>
      <c r="AA2239" s="49"/>
      <c r="AB2239" s="49"/>
      <c r="AC2239" s="49"/>
      <c r="AD2239" s="49"/>
      <c r="AE2239" s="95"/>
      <c r="AM2239" s="103"/>
      <c r="AT2239" s="10"/>
    </row>
    <row r="2240" spans="9:46" s="16" customFormat="1">
      <c r="I2240" s="47"/>
      <c r="P2240" s="48"/>
      <c r="Q2240" s="48"/>
      <c r="R2240" s="48"/>
      <c r="S2240" s="49"/>
      <c r="T2240" s="47"/>
      <c r="U2240" s="50"/>
      <c r="V2240" s="47"/>
      <c r="W2240" s="50"/>
      <c r="X2240" s="49"/>
      <c r="Y2240" s="49"/>
      <c r="Z2240" s="49"/>
      <c r="AA2240" s="49"/>
      <c r="AB2240" s="49"/>
      <c r="AC2240" s="49"/>
      <c r="AD2240" s="49"/>
      <c r="AE2240" s="95"/>
      <c r="AM2240" s="103"/>
      <c r="AT2240" s="10"/>
    </row>
    <row r="2241" spans="9:46" s="16" customFormat="1">
      <c r="I2241" s="47"/>
      <c r="P2241" s="48"/>
      <c r="Q2241" s="48"/>
      <c r="R2241" s="48"/>
      <c r="S2241" s="49"/>
      <c r="T2241" s="47"/>
      <c r="U2241" s="50"/>
      <c r="V2241" s="47"/>
      <c r="W2241" s="50"/>
      <c r="X2241" s="49"/>
      <c r="Y2241" s="49"/>
      <c r="Z2241" s="49"/>
      <c r="AA2241" s="49"/>
      <c r="AB2241" s="49"/>
      <c r="AC2241" s="49"/>
      <c r="AD2241" s="49"/>
      <c r="AE2241" s="95"/>
      <c r="AM2241" s="103"/>
      <c r="AT2241" s="10"/>
    </row>
    <row r="2242" spans="9:46" s="16" customFormat="1">
      <c r="I2242" s="47"/>
      <c r="P2242" s="48"/>
      <c r="Q2242" s="48"/>
      <c r="R2242" s="48"/>
      <c r="S2242" s="49"/>
      <c r="T2242" s="47"/>
      <c r="U2242" s="50"/>
      <c r="V2242" s="47"/>
      <c r="W2242" s="50"/>
      <c r="X2242" s="49"/>
      <c r="Y2242" s="49"/>
      <c r="Z2242" s="49"/>
      <c r="AA2242" s="49"/>
      <c r="AB2242" s="49"/>
      <c r="AC2242" s="49"/>
      <c r="AD2242" s="49"/>
      <c r="AE2242" s="95"/>
      <c r="AM2242" s="103"/>
      <c r="AT2242" s="10"/>
    </row>
    <row r="2243" spans="9:46" s="16" customFormat="1">
      <c r="I2243" s="47"/>
      <c r="P2243" s="48"/>
      <c r="Q2243" s="48"/>
      <c r="R2243" s="48"/>
      <c r="S2243" s="49"/>
      <c r="T2243" s="47"/>
      <c r="U2243" s="50"/>
      <c r="V2243" s="47"/>
      <c r="W2243" s="50"/>
      <c r="X2243" s="49"/>
      <c r="Y2243" s="49"/>
      <c r="Z2243" s="49"/>
      <c r="AA2243" s="49"/>
      <c r="AB2243" s="49"/>
      <c r="AC2243" s="49"/>
      <c r="AD2243" s="49"/>
      <c r="AE2243" s="95"/>
      <c r="AM2243" s="103"/>
      <c r="AT2243" s="10"/>
    </row>
    <row r="2244" spans="9:46" s="16" customFormat="1">
      <c r="I2244" s="47"/>
      <c r="P2244" s="48"/>
      <c r="Q2244" s="48"/>
      <c r="R2244" s="48"/>
      <c r="S2244" s="49"/>
      <c r="T2244" s="47"/>
      <c r="U2244" s="50"/>
      <c r="V2244" s="47"/>
      <c r="W2244" s="50"/>
      <c r="X2244" s="49"/>
      <c r="Y2244" s="49"/>
      <c r="Z2244" s="49"/>
      <c r="AA2244" s="49"/>
      <c r="AB2244" s="49"/>
      <c r="AC2244" s="49"/>
      <c r="AD2244" s="49"/>
      <c r="AE2244" s="95"/>
      <c r="AM2244" s="103"/>
      <c r="AT2244" s="10"/>
    </row>
    <row r="2245" spans="9:46" s="16" customFormat="1">
      <c r="I2245" s="47"/>
      <c r="P2245" s="48"/>
      <c r="Q2245" s="48"/>
      <c r="R2245" s="48"/>
      <c r="S2245" s="49"/>
      <c r="T2245" s="47"/>
      <c r="U2245" s="50"/>
      <c r="V2245" s="47"/>
      <c r="W2245" s="50"/>
      <c r="X2245" s="49"/>
      <c r="Y2245" s="49"/>
      <c r="Z2245" s="49"/>
      <c r="AA2245" s="49"/>
      <c r="AB2245" s="49"/>
      <c r="AC2245" s="49"/>
      <c r="AD2245" s="49"/>
      <c r="AE2245" s="95"/>
      <c r="AM2245" s="103"/>
      <c r="AT2245" s="10"/>
    </row>
    <row r="2246" spans="9:46" s="16" customFormat="1">
      <c r="I2246" s="47"/>
      <c r="P2246" s="48"/>
      <c r="Q2246" s="48"/>
      <c r="R2246" s="48"/>
      <c r="S2246" s="49"/>
      <c r="T2246" s="47"/>
      <c r="U2246" s="50"/>
      <c r="V2246" s="47"/>
      <c r="W2246" s="50"/>
      <c r="X2246" s="49"/>
      <c r="Y2246" s="49"/>
      <c r="Z2246" s="49"/>
      <c r="AA2246" s="49"/>
      <c r="AB2246" s="49"/>
      <c r="AC2246" s="49"/>
      <c r="AD2246" s="49"/>
      <c r="AE2246" s="95"/>
      <c r="AM2246" s="103"/>
      <c r="AT2246" s="10"/>
    </row>
    <row r="2247" spans="9:46" s="16" customFormat="1">
      <c r="I2247" s="47"/>
      <c r="P2247" s="48"/>
      <c r="Q2247" s="48"/>
      <c r="R2247" s="48"/>
      <c r="S2247" s="49"/>
      <c r="T2247" s="47"/>
      <c r="U2247" s="50"/>
      <c r="V2247" s="47"/>
      <c r="W2247" s="50"/>
      <c r="X2247" s="49"/>
      <c r="Y2247" s="49"/>
      <c r="Z2247" s="49"/>
      <c r="AA2247" s="49"/>
      <c r="AB2247" s="49"/>
      <c r="AC2247" s="49"/>
      <c r="AD2247" s="49"/>
      <c r="AE2247" s="95"/>
      <c r="AM2247" s="103"/>
      <c r="AT2247" s="10"/>
    </row>
    <row r="2248" spans="9:46" s="16" customFormat="1">
      <c r="I2248" s="47"/>
      <c r="P2248" s="48"/>
      <c r="Q2248" s="48"/>
      <c r="R2248" s="48"/>
      <c r="S2248" s="49"/>
      <c r="T2248" s="47"/>
      <c r="U2248" s="50"/>
      <c r="V2248" s="47"/>
      <c r="W2248" s="50"/>
      <c r="X2248" s="49"/>
      <c r="Y2248" s="49"/>
      <c r="Z2248" s="49"/>
      <c r="AA2248" s="49"/>
      <c r="AB2248" s="49"/>
      <c r="AC2248" s="49"/>
      <c r="AD2248" s="49"/>
      <c r="AE2248" s="95"/>
      <c r="AM2248" s="103"/>
      <c r="AT2248" s="10"/>
    </row>
    <row r="2249" spans="9:46" s="16" customFormat="1">
      <c r="I2249" s="47"/>
      <c r="P2249" s="48"/>
      <c r="Q2249" s="48"/>
      <c r="R2249" s="48"/>
      <c r="S2249" s="49"/>
      <c r="T2249" s="47"/>
      <c r="U2249" s="50"/>
      <c r="V2249" s="47"/>
      <c r="W2249" s="50"/>
      <c r="X2249" s="49"/>
      <c r="Y2249" s="49"/>
      <c r="Z2249" s="49"/>
      <c r="AA2249" s="49"/>
      <c r="AB2249" s="49"/>
      <c r="AC2249" s="49"/>
      <c r="AD2249" s="49"/>
      <c r="AE2249" s="95"/>
      <c r="AM2249" s="103"/>
      <c r="AT2249" s="10"/>
    </row>
    <row r="2250" spans="9:46" s="16" customFormat="1">
      <c r="I2250" s="47"/>
      <c r="P2250" s="48"/>
      <c r="Q2250" s="48"/>
      <c r="R2250" s="48"/>
      <c r="S2250" s="49"/>
      <c r="T2250" s="47"/>
      <c r="U2250" s="50"/>
      <c r="V2250" s="47"/>
      <c r="W2250" s="50"/>
      <c r="X2250" s="49"/>
      <c r="Y2250" s="49"/>
      <c r="Z2250" s="49"/>
      <c r="AA2250" s="49"/>
      <c r="AB2250" s="49"/>
      <c r="AC2250" s="49"/>
      <c r="AD2250" s="49"/>
      <c r="AE2250" s="95"/>
      <c r="AM2250" s="103"/>
      <c r="AT2250" s="10"/>
    </row>
    <row r="2251" spans="9:46" s="16" customFormat="1">
      <c r="I2251" s="47"/>
      <c r="P2251" s="48"/>
      <c r="Q2251" s="48"/>
      <c r="R2251" s="48"/>
      <c r="S2251" s="49"/>
      <c r="T2251" s="47"/>
      <c r="U2251" s="50"/>
      <c r="V2251" s="47"/>
      <c r="W2251" s="50"/>
      <c r="X2251" s="49"/>
      <c r="Y2251" s="49"/>
      <c r="Z2251" s="49"/>
      <c r="AA2251" s="49"/>
      <c r="AB2251" s="49"/>
      <c r="AC2251" s="49"/>
      <c r="AD2251" s="49"/>
      <c r="AE2251" s="95"/>
      <c r="AM2251" s="103"/>
      <c r="AT2251" s="10"/>
    </row>
    <row r="2252" spans="9:46" s="16" customFormat="1">
      <c r="I2252" s="47"/>
      <c r="P2252" s="48"/>
      <c r="Q2252" s="48"/>
      <c r="R2252" s="48"/>
      <c r="S2252" s="49"/>
      <c r="T2252" s="47"/>
      <c r="U2252" s="50"/>
      <c r="V2252" s="47"/>
      <c r="W2252" s="50"/>
      <c r="X2252" s="49"/>
      <c r="Y2252" s="49"/>
      <c r="Z2252" s="49"/>
      <c r="AA2252" s="49"/>
      <c r="AB2252" s="49"/>
      <c r="AC2252" s="49"/>
      <c r="AD2252" s="49"/>
      <c r="AE2252" s="95"/>
      <c r="AM2252" s="103"/>
      <c r="AT2252" s="10"/>
    </row>
    <row r="2253" spans="9:46" s="16" customFormat="1">
      <c r="I2253" s="47"/>
      <c r="P2253" s="48"/>
      <c r="Q2253" s="48"/>
      <c r="R2253" s="48"/>
      <c r="S2253" s="49"/>
      <c r="T2253" s="47"/>
      <c r="U2253" s="50"/>
      <c r="V2253" s="47"/>
      <c r="W2253" s="50"/>
      <c r="X2253" s="49"/>
      <c r="Y2253" s="49"/>
      <c r="Z2253" s="49"/>
      <c r="AA2253" s="49"/>
      <c r="AB2253" s="49"/>
      <c r="AC2253" s="49"/>
      <c r="AD2253" s="49"/>
      <c r="AE2253" s="95"/>
      <c r="AM2253" s="103"/>
      <c r="AT2253" s="10"/>
    </row>
    <row r="2254" spans="9:46" s="16" customFormat="1">
      <c r="I2254" s="47"/>
      <c r="P2254" s="48"/>
      <c r="Q2254" s="48"/>
      <c r="R2254" s="48"/>
      <c r="S2254" s="49"/>
      <c r="T2254" s="47"/>
      <c r="U2254" s="50"/>
      <c r="V2254" s="47"/>
      <c r="W2254" s="50"/>
      <c r="X2254" s="49"/>
      <c r="Y2254" s="49"/>
      <c r="Z2254" s="49"/>
      <c r="AA2254" s="49"/>
      <c r="AB2254" s="49"/>
      <c r="AC2254" s="49"/>
      <c r="AD2254" s="49"/>
      <c r="AE2254" s="95"/>
      <c r="AM2254" s="103"/>
      <c r="AT2254" s="10"/>
    </row>
    <row r="2255" spans="9:46" s="16" customFormat="1">
      <c r="I2255" s="47"/>
      <c r="P2255" s="48"/>
      <c r="Q2255" s="48"/>
      <c r="R2255" s="48"/>
      <c r="S2255" s="49"/>
      <c r="T2255" s="47"/>
      <c r="U2255" s="50"/>
      <c r="V2255" s="47"/>
      <c r="W2255" s="50"/>
      <c r="X2255" s="49"/>
      <c r="Y2255" s="49"/>
      <c r="Z2255" s="49"/>
      <c r="AA2255" s="49"/>
      <c r="AB2255" s="49"/>
      <c r="AC2255" s="49"/>
      <c r="AD2255" s="49"/>
      <c r="AE2255" s="95"/>
      <c r="AM2255" s="103"/>
      <c r="AT2255" s="10"/>
    </row>
    <row r="2256" spans="9:46" s="16" customFormat="1">
      <c r="I2256" s="47"/>
      <c r="P2256" s="48"/>
      <c r="Q2256" s="48"/>
      <c r="R2256" s="48"/>
      <c r="S2256" s="49"/>
      <c r="T2256" s="47"/>
      <c r="U2256" s="50"/>
      <c r="V2256" s="47"/>
      <c r="W2256" s="50"/>
      <c r="X2256" s="49"/>
      <c r="Y2256" s="49"/>
      <c r="Z2256" s="49"/>
      <c r="AA2256" s="49"/>
      <c r="AB2256" s="49"/>
      <c r="AC2256" s="49"/>
      <c r="AD2256" s="49"/>
      <c r="AE2256" s="95"/>
      <c r="AM2256" s="103"/>
      <c r="AT2256" s="10"/>
    </row>
    <row r="2257" spans="9:46" s="16" customFormat="1">
      <c r="I2257" s="47"/>
      <c r="P2257" s="48"/>
      <c r="Q2257" s="48"/>
      <c r="R2257" s="48"/>
      <c r="S2257" s="49"/>
      <c r="T2257" s="47"/>
      <c r="U2257" s="50"/>
      <c r="V2257" s="47"/>
      <c r="W2257" s="50"/>
      <c r="X2257" s="49"/>
      <c r="Y2257" s="49"/>
      <c r="Z2257" s="49"/>
      <c r="AA2257" s="49"/>
      <c r="AB2257" s="49"/>
      <c r="AC2257" s="49"/>
      <c r="AD2257" s="49"/>
      <c r="AE2257" s="95"/>
      <c r="AM2257" s="103"/>
      <c r="AT2257" s="10"/>
    </row>
    <row r="2258" spans="9:46" s="16" customFormat="1">
      <c r="I2258" s="47"/>
      <c r="P2258" s="48"/>
      <c r="Q2258" s="48"/>
      <c r="R2258" s="48"/>
      <c r="S2258" s="49"/>
      <c r="T2258" s="47"/>
      <c r="U2258" s="50"/>
      <c r="V2258" s="47"/>
      <c r="W2258" s="50"/>
      <c r="X2258" s="49"/>
      <c r="Y2258" s="49"/>
      <c r="Z2258" s="49"/>
      <c r="AA2258" s="49"/>
      <c r="AB2258" s="49"/>
      <c r="AC2258" s="49"/>
      <c r="AD2258" s="49"/>
      <c r="AE2258" s="95"/>
      <c r="AM2258" s="103"/>
      <c r="AT2258" s="10"/>
    </row>
    <row r="2259" spans="9:46" s="16" customFormat="1">
      <c r="I2259" s="47"/>
      <c r="P2259" s="48"/>
      <c r="Q2259" s="48"/>
      <c r="R2259" s="48"/>
      <c r="S2259" s="49"/>
      <c r="T2259" s="47"/>
      <c r="U2259" s="50"/>
      <c r="V2259" s="47"/>
      <c r="W2259" s="50"/>
      <c r="X2259" s="49"/>
      <c r="Y2259" s="49"/>
      <c r="Z2259" s="49"/>
      <c r="AA2259" s="49"/>
      <c r="AB2259" s="49"/>
      <c r="AC2259" s="49"/>
      <c r="AD2259" s="49"/>
      <c r="AE2259" s="95"/>
      <c r="AM2259" s="103"/>
      <c r="AT2259" s="10"/>
    </row>
    <row r="2260" spans="9:46" s="16" customFormat="1">
      <c r="I2260" s="47"/>
      <c r="P2260" s="48"/>
      <c r="Q2260" s="48"/>
      <c r="R2260" s="48"/>
      <c r="S2260" s="49"/>
      <c r="T2260" s="47"/>
      <c r="U2260" s="50"/>
      <c r="V2260" s="47"/>
      <c r="W2260" s="50"/>
      <c r="X2260" s="49"/>
      <c r="Y2260" s="49"/>
      <c r="Z2260" s="49"/>
      <c r="AA2260" s="49"/>
      <c r="AB2260" s="49"/>
      <c r="AC2260" s="49"/>
      <c r="AD2260" s="49"/>
      <c r="AE2260" s="95"/>
      <c r="AM2260" s="103"/>
      <c r="AT2260" s="10"/>
    </row>
    <row r="2261" spans="9:46" s="16" customFormat="1">
      <c r="I2261" s="47"/>
      <c r="P2261" s="48"/>
      <c r="Q2261" s="48"/>
      <c r="R2261" s="48"/>
      <c r="S2261" s="49"/>
      <c r="T2261" s="47"/>
      <c r="U2261" s="50"/>
      <c r="V2261" s="47"/>
      <c r="W2261" s="50"/>
      <c r="X2261" s="49"/>
      <c r="Y2261" s="49"/>
      <c r="Z2261" s="49"/>
      <c r="AA2261" s="49"/>
      <c r="AB2261" s="49"/>
      <c r="AC2261" s="49"/>
      <c r="AD2261" s="49"/>
      <c r="AE2261" s="95"/>
      <c r="AM2261" s="103"/>
      <c r="AT2261" s="10"/>
    </row>
    <row r="2262" spans="9:46" s="16" customFormat="1">
      <c r="I2262" s="47"/>
      <c r="P2262" s="48"/>
      <c r="Q2262" s="48"/>
      <c r="R2262" s="48"/>
      <c r="S2262" s="49"/>
      <c r="T2262" s="47"/>
      <c r="U2262" s="50"/>
      <c r="V2262" s="47"/>
      <c r="W2262" s="50"/>
      <c r="X2262" s="49"/>
      <c r="Y2262" s="49"/>
      <c r="Z2262" s="49"/>
      <c r="AA2262" s="49"/>
      <c r="AB2262" s="49"/>
      <c r="AC2262" s="49"/>
      <c r="AD2262" s="49"/>
      <c r="AE2262" s="95"/>
      <c r="AM2262" s="103"/>
      <c r="AT2262" s="10"/>
    </row>
    <row r="2263" spans="9:46" s="16" customFormat="1">
      <c r="I2263" s="47"/>
      <c r="P2263" s="48"/>
      <c r="Q2263" s="48"/>
      <c r="R2263" s="48"/>
      <c r="S2263" s="49"/>
      <c r="T2263" s="47"/>
      <c r="U2263" s="50"/>
      <c r="V2263" s="47"/>
      <c r="W2263" s="50"/>
      <c r="X2263" s="49"/>
      <c r="Y2263" s="49"/>
      <c r="Z2263" s="49"/>
      <c r="AA2263" s="49"/>
      <c r="AB2263" s="49"/>
      <c r="AC2263" s="49"/>
      <c r="AD2263" s="49"/>
      <c r="AE2263" s="95"/>
      <c r="AM2263" s="103"/>
      <c r="AT2263" s="10"/>
    </row>
    <row r="2264" spans="9:46" s="16" customFormat="1">
      <c r="I2264" s="47"/>
      <c r="P2264" s="48"/>
      <c r="Q2264" s="48"/>
      <c r="R2264" s="48"/>
      <c r="S2264" s="49"/>
      <c r="T2264" s="47"/>
      <c r="U2264" s="50"/>
      <c r="V2264" s="47"/>
      <c r="W2264" s="50"/>
      <c r="X2264" s="49"/>
      <c r="Y2264" s="49"/>
      <c r="Z2264" s="49"/>
      <c r="AA2264" s="49"/>
      <c r="AB2264" s="49"/>
      <c r="AC2264" s="49"/>
      <c r="AD2264" s="49"/>
      <c r="AE2264" s="95"/>
      <c r="AM2264" s="103"/>
      <c r="AT2264" s="10"/>
    </row>
    <row r="2265" spans="9:46" s="16" customFormat="1">
      <c r="I2265" s="47"/>
      <c r="P2265" s="48"/>
      <c r="Q2265" s="48"/>
      <c r="R2265" s="48"/>
      <c r="S2265" s="49"/>
      <c r="T2265" s="47"/>
      <c r="U2265" s="50"/>
      <c r="V2265" s="47"/>
      <c r="W2265" s="50"/>
      <c r="X2265" s="49"/>
      <c r="Y2265" s="49"/>
      <c r="Z2265" s="49"/>
      <c r="AA2265" s="49"/>
      <c r="AB2265" s="49"/>
      <c r="AC2265" s="49"/>
      <c r="AD2265" s="49"/>
      <c r="AE2265" s="95"/>
      <c r="AM2265" s="103"/>
      <c r="AT2265" s="10"/>
    </row>
    <row r="2266" spans="9:46" s="16" customFormat="1">
      <c r="I2266" s="47"/>
      <c r="P2266" s="48"/>
      <c r="Q2266" s="48"/>
      <c r="R2266" s="48"/>
      <c r="S2266" s="49"/>
      <c r="T2266" s="47"/>
      <c r="U2266" s="50"/>
      <c r="V2266" s="47"/>
      <c r="W2266" s="50"/>
      <c r="X2266" s="49"/>
      <c r="Y2266" s="49"/>
      <c r="Z2266" s="49"/>
      <c r="AA2266" s="49"/>
      <c r="AB2266" s="49"/>
      <c r="AC2266" s="49"/>
      <c r="AD2266" s="49"/>
      <c r="AE2266" s="95"/>
      <c r="AM2266" s="103"/>
      <c r="AT2266" s="10"/>
    </row>
    <row r="2267" spans="9:46" s="16" customFormat="1">
      <c r="I2267" s="47"/>
      <c r="P2267" s="48"/>
      <c r="Q2267" s="48"/>
      <c r="R2267" s="48"/>
      <c r="S2267" s="49"/>
      <c r="T2267" s="47"/>
      <c r="U2267" s="50"/>
      <c r="V2267" s="47"/>
      <c r="W2267" s="50"/>
      <c r="X2267" s="49"/>
      <c r="Y2267" s="49"/>
      <c r="Z2267" s="49"/>
      <c r="AA2267" s="49"/>
      <c r="AB2267" s="49"/>
      <c r="AC2267" s="49"/>
      <c r="AD2267" s="49"/>
      <c r="AE2267" s="95"/>
      <c r="AM2267" s="103"/>
      <c r="AT2267" s="10"/>
    </row>
    <row r="2268" spans="9:46" s="16" customFormat="1">
      <c r="I2268" s="47"/>
      <c r="P2268" s="48"/>
      <c r="Q2268" s="48"/>
      <c r="R2268" s="48"/>
      <c r="S2268" s="49"/>
      <c r="T2268" s="47"/>
      <c r="U2268" s="50"/>
      <c r="V2268" s="47"/>
      <c r="W2268" s="50"/>
      <c r="X2268" s="49"/>
      <c r="Y2268" s="49"/>
      <c r="Z2268" s="49"/>
      <c r="AA2268" s="49"/>
      <c r="AB2268" s="49"/>
      <c r="AC2268" s="49"/>
      <c r="AD2268" s="49"/>
      <c r="AE2268" s="95"/>
      <c r="AM2268" s="103"/>
      <c r="AT2268" s="10"/>
    </row>
    <row r="2269" spans="9:46" s="16" customFormat="1">
      <c r="I2269" s="47"/>
      <c r="P2269" s="48"/>
      <c r="Q2269" s="48"/>
      <c r="R2269" s="48"/>
      <c r="S2269" s="49"/>
      <c r="T2269" s="47"/>
      <c r="U2269" s="50"/>
      <c r="V2269" s="47"/>
      <c r="W2269" s="50"/>
      <c r="X2269" s="49"/>
      <c r="Y2269" s="49"/>
      <c r="Z2269" s="49"/>
      <c r="AA2269" s="49"/>
      <c r="AB2269" s="49"/>
      <c r="AC2269" s="49"/>
      <c r="AD2269" s="49"/>
      <c r="AE2269" s="95"/>
      <c r="AM2269" s="103"/>
      <c r="AT2269" s="10"/>
    </row>
    <row r="2270" spans="9:46" s="16" customFormat="1">
      <c r="I2270" s="47"/>
      <c r="P2270" s="48"/>
      <c r="Q2270" s="48"/>
      <c r="R2270" s="48"/>
      <c r="S2270" s="49"/>
      <c r="T2270" s="47"/>
      <c r="U2270" s="50"/>
      <c r="V2270" s="47"/>
      <c r="W2270" s="50"/>
      <c r="X2270" s="49"/>
      <c r="Y2270" s="49"/>
      <c r="Z2270" s="49"/>
      <c r="AA2270" s="49"/>
      <c r="AB2270" s="49"/>
      <c r="AC2270" s="49"/>
      <c r="AD2270" s="49"/>
      <c r="AE2270" s="95"/>
      <c r="AM2270" s="103"/>
      <c r="AT2270" s="10"/>
    </row>
    <row r="2271" spans="9:46" s="16" customFormat="1">
      <c r="I2271" s="47"/>
      <c r="P2271" s="48"/>
      <c r="Q2271" s="48"/>
      <c r="R2271" s="48"/>
      <c r="S2271" s="49"/>
      <c r="T2271" s="47"/>
      <c r="U2271" s="50"/>
      <c r="V2271" s="47"/>
      <c r="W2271" s="50"/>
      <c r="X2271" s="49"/>
      <c r="Y2271" s="49"/>
      <c r="Z2271" s="49"/>
      <c r="AA2271" s="49"/>
      <c r="AB2271" s="49"/>
      <c r="AC2271" s="49"/>
      <c r="AD2271" s="49"/>
      <c r="AE2271" s="95"/>
      <c r="AM2271" s="103"/>
      <c r="AT2271" s="10"/>
    </row>
    <row r="2272" spans="9:46" s="16" customFormat="1">
      <c r="I2272" s="47"/>
      <c r="P2272" s="48"/>
      <c r="Q2272" s="48"/>
      <c r="R2272" s="48"/>
      <c r="S2272" s="49"/>
      <c r="T2272" s="47"/>
      <c r="U2272" s="50"/>
      <c r="V2272" s="47"/>
      <c r="W2272" s="50"/>
      <c r="X2272" s="49"/>
      <c r="Y2272" s="49"/>
      <c r="Z2272" s="49"/>
      <c r="AA2272" s="49"/>
      <c r="AB2272" s="49"/>
      <c r="AC2272" s="49"/>
      <c r="AD2272" s="49"/>
      <c r="AE2272" s="95"/>
      <c r="AM2272" s="103"/>
      <c r="AT2272" s="10"/>
    </row>
    <row r="2273" spans="9:46" s="16" customFormat="1">
      <c r="I2273" s="47"/>
      <c r="P2273" s="48"/>
      <c r="Q2273" s="48"/>
      <c r="R2273" s="48"/>
      <c r="S2273" s="49"/>
      <c r="T2273" s="47"/>
      <c r="U2273" s="50"/>
      <c r="V2273" s="47"/>
      <c r="W2273" s="50"/>
      <c r="X2273" s="49"/>
      <c r="Y2273" s="49"/>
      <c r="Z2273" s="49"/>
      <c r="AA2273" s="49"/>
      <c r="AB2273" s="49"/>
      <c r="AC2273" s="49"/>
      <c r="AD2273" s="49"/>
      <c r="AE2273" s="95"/>
      <c r="AM2273" s="103"/>
      <c r="AT2273" s="10"/>
    </row>
    <row r="2274" spans="9:46" s="16" customFormat="1">
      <c r="I2274" s="47"/>
      <c r="P2274" s="48"/>
      <c r="Q2274" s="48"/>
      <c r="R2274" s="48"/>
      <c r="S2274" s="49"/>
      <c r="T2274" s="47"/>
      <c r="U2274" s="50"/>
      <c r="V2274" s="47"/>
      <c r="W2274" s="50"/>
      <c r="X2274" s="49"/>
      <c r="Y2274" s="49"/>
      <c r="Z2274" s="49"/>
      <c r="AA2274" s="49"/>
      <c r="AB2274" s="49"/>
      <c r="AC2274" s="49"/>
      <c r="AD2274" s="49"/>
      <c r="AE2274" s="95"/>
      <c r="AM2274" s="103"/>
      <c r="AT2274" s="10"/>
    </row>
    <row r="2275" spans="9:46" s="16" customFormat="1">
      <c r="I2275" s="47"/>
      <c r="P2275" s="48"/>
      <c r="Q2275" s="48"/>
      <c r="R2275" s="48"/>
      <c r="S2275" s="49"/>
      <c r="T2275" s="47"/>
      <c r="U2275" s="50"/>
      <c r="V2275" s="47"/>
      <c r="W2275" s="50"/>
      <c r="X2275" s="49"/>
      <c r="Y2275" s="49"/>
      <c r="Z2275" s="49"/>
      <c r="AA2275" s="49"/>
      <c r="AB2275" s="49"/>
      <c r="AC2275" s="49"/>
      <c r="AD2275" s="49"/>
      <c r="AE2275" s="95"/>
      <c r="AM2275" s="103"/>
      <c r="AT2275" s="10"/>
    </row>
    <row r="2276" spans="9:46" s="16" customFormat="1">
      <c r="I2276" s="47"/>
      <c r="P2276" s="48"/>
      <c r="Q2276" s="48"/>
      <c r="R2276" s="48"/>
      <c r="S2276" s="49"/>
      <c r="T2276" s="47"/>
      <c r="U2276" s="50"/>
      <c r="V2276" s="47"/>
      <c r="W2276" s="50"/>
      <c r="X2276" s="49"/>
      <c r="Y2276" s="49"/>
      <c r="Z2276" s="49"/>
      <c r="AA2276" s="49"/>
      <c r="AB2276" s="49"/>
      <c r="AC2276" s="49"/>
      <c r="AD2276" s="49"/>
      <c r="AE2276" s="95"/>
      <c r="AM2276" s="103"/>
      <c r="AT2276" s="10"/>
    </row>
    <row r="2277" spans="9:46" s="16" customFormat="1">
      <c r="I2277" s="47"/>
      <c r="P2277" s="48"/>
      <c r="Q2277" s="48"/>
      <c r="R2277" s="48"/>
      <c r="S2277" s="49"/>
      <c r="T2277" s="47"/>
      <c r="U2277" s="50"/>
      <c r="V2277" s="47"/>
      <c r="W2277" s="50"/>
      <c r="X2277" s="49"/>
      <c r="Y2277" s="49"/>
      <c r="Z2277" s="49"/>
      <c r="AA2277" s="49"/>
      <c r="AB2277" s="49"/>
      <c r="AC2277" s="49"/>
      <c r="AD2277" s="49"/>
      <c r="AE2277" s="95"/>
      <c r="AM2277" s="103"/>
      <c r="AT2277" s="10"/>
    </row>
    <row r="2278" spans="9:46" s="16" customFormat="1">
      <c r="I2278" s="47"/>
      <c r="P2278" s="48"/>
      <c r="Q2278" s="48"/>
      <c r="R2278" s="48"/>
      <c r="S2278" s="49"/>
      <c r="T2278" s="47"/>
      <c r="U2278" s="50"/>
      <c r="V2278" s="47"/>
      <c r="W2278" s="50"/>
      <c r="X2278" s="49"/>
      <c r="Y2278" s="49"/>
      <c r="Z2278" s="49"/>
      <c r="AA2278" s="49"/>
      <c r="AB2278" s="49"/>
      <c r="AC2278" s="49"/>
      <c r="AD2278" s="49"/>
      <c r="AE2278" s="95"/>
      <c r="AM2278" s="103"/>
      <c r="AT2278" s="10"/>
    </row>
    <row r="2279" spans="9:46" s="16" customFormat="1">
      <c r="I2279" s="47"/>
      <c r="P2279" s="48"/>
      <c r="Q2279" s="48"/>
      <c r="R2279" s="48"/>
      <c r="S2279" s="49"/>
      <c r="T2279" s="47"/>
      <c r="U2279" s="50"/>
      <c r="V2279" s="47"/>
      <c r="W2279" s="50"/>
      <c r="X2279" s="49"/>
      <c r="Y2279" s="49"/>
      <c r="Z2279" s="49"/>
      <c r="AA2279" s="49"/>
      <c r="AB2279" s="49"/>
      <c r="AC2279" s="49"/>
      <c r="AD2279" s="49"/>
      <c r="AE2279" s="95"/>
      <c r="AM2279" s="103"/>
      <c r="AT2279" s="10"/>
    </row>
    <row r="2280" spans="9:46" s="16" customFormat="1">
      <c r="I2280" s="47"/>
      <c r="P2280" s="48"/>
      <c r="Q2280" s="48"/>
      <c r="R2280" s="48"/>
      <c r="S2280" s="49"/>
      <c r="T2280" s="47"/>
      <c r="U2280" s="50"/>
      <c r="V2280" s="47"/>
      <c r="W2280" s="50"/>
      <c r="X2280" s="49"/>
      <c r="Y2280" s="49"/>
      <c r="Z2280" s="49"/>
      <c r="AA2280" s="49"/>
      <c r="AB2280" s="49"/>
      <c r="AC2280" s="49"/>
      <c r="AD2280" s="49"/>
      <c r="AE2280" s="95"/>
      <c r="AM2280" s="103"/>
      <c r="AT2280" s="10"/>
    </row>
    <row r="2281" spans="9:46" s="16" customFormat="1">
      <c r="I2281" s="47"/>
      <c r="P2281" s="48"/>
      <c r="Q2281" s="48"/>
      <c r="R2281" s="48"/>
      <c r="S2281" s="49"/>
      <c r="T2281" s="47"/>
      <c r="U2281" s="50"/>
      <c r="V2281" s="47"/>
      <c r="W2281" s="50"/>
      <c r="X2281" s="49"/>
      <c r="Y2281" s="49"/>
      <c r="Z2281" s="49"/>
      <c r="AA2281" s="49"/>
      <c r="AB2281" s="49"/>
      <c r="AC2281" s="49"/>
      <c r="AD2281" s="49"/>
      <c r="AE2281" s="95"/>
      <c r="AM2281" s="103"/>
      <c r="AT2281" s="10"/>
    </row>
    <row r="2282" spans="9:46" s="16" customFormat="1">
      <c r="I2282" s="47"/>
      <c r="P2282" s="48"/>
      <c r="Q2282" s="48"/>
      <c r="R2282" s="48"/>
      <c r="S2282" s="49"/>
      <c r="T2282" s="47"/>
      <c r="U2282" s="50"/>
      <c r="V2282" s="47"/>
      <c r="W2282" s="50"/>
      <c r="X2282" s="49"/>
      <c r="Y2282" s="49"/>
      <c r="Z2282" s="49"/>
      <c r="AA2282" s="49"/>
      <c r="AB2282" s="49"/>
      <c r="AC2282" s="49"/>
      <c r="AD2282" s="49"/>
      <c r="AE2282" s="95"/>
      <c r="AM2282" s="103"/>
      <c r="AT2282" s="10"/>
    </row>
    <row r="2283" spans="9:46" s="16" customFormat="1">
      <c r="I2283" s="47"/>
      <c r="P2283" s="48"/>
      <c r="Q2283" s="48"/>
      <c r="R2283" s="48"/>
      <c r="S2283" s="49"/>
      <c r="T2283" s="47"/>
      <c r="U2283" s="50"/>
      <c r="V2283" s="47"/>
      <c r="W2283" s="50"/>
      <c r="X2283" s="49"/>
      <c r="Y2283" s="49"/>
      <c r="Z2283" s="49"/>
      <c r="AA2283" s="49"/>
      <c r="AB2283" s="49"/>
      <c r="AC2283" s="49"/>
      <c r="AD2283" s="49"/>
      <c r="AE2283" s="95"/>
      <c r="AM2283" s="103"/>
      <c r="AT2283" s="10"/>
    </row>
    <row r="2284" spans="9:46" s="16" customFormat="1">
      <c r="I2284" s="47"/>
      <c r="P2284" s="48"/>
      <c r="Q2284" s="48"/>
      <c r="R2284" s="48"/>
      <c r="S2284" s="49"/>
      <c r="T2284" s="47"/>
      <c r="U2284" s="50"/>
      <c r="V2284" s="47"/>
      <c r="W2284" s="50"/>
      <c r="X2284" s="49"/>
      <c r="Y2284" s="49"/>
      <c r="Z2284" s="49"/>
      <c r="AA2284" s="49"/>
      <c r="AB2284" s="49"/>
      <c r="AC2284" s="49"/>
      <c r="AD2284" s="49"/>
      <c r="AE2284" s="95"/>
      <c r="AM2284" s="103"/>
      <c r="AT2284" s="10"/>
    </row>
    <row r="2285" spans="9:46" s="16" customFormat="1">
      <c r="I2285" s="47"/>
      <c r="P2285" s="48"/>
      <c r="Q2285" s="48"/>
      <c r="R2285" s="48"/>
      <c r="S2285" s="49"/>
      <c r="T2285" s="47"/>
      <c r="U2285" s="50"/>
      <c r="V2285" s="47"/>
      <c r="W2285" s="50"/>
      <c r="X2285" s="49"/>
      <c r="Y2285" s="49"/>
      <c r="Z2285" s="49"/>
      <c r="AA2285" s="49"/>
      <c r="AB2285" s="49"/>
      <c r="AC2285" s="49"/>
      <c r="AD2285" s="49"/>
      <c r="AE2285" s="95"/>
      <c r="AM2285" s="103"/>
      <c r="AT2285" s="10"/>
    </row>
    <row r="2286" spans="9:46" s="16" customFormat="1">
      <c r="I2286" s="47"/>
      <c r="P2286" s="48"/>
      <c r="Q2286" s="48"/>
      <c r="R2286" s="48"/>
      <c r="S2286" s="49"/>
      <c r="T2286" s="47"/>
      <c r="U2286" s="50"/>
      <c r="V2286" s="47"/>
      <c r="W2286" s="50"/>
      <c r="X2286" s="49"/>
      <c r="Y2286" s="49"/>
      <c r="Z2286" s="49"/>
      <c r="AA2286" s="49"/>
      <c r="AB2286" s="49"/>
      <c r="AC2286" s="49"/>
      <c r="AD2286" s="49"/>
      <c r="AE2286" s="95"/>
      <c r="AM2286" s="103"/>
      <c r="AT2286" s="10"/>
    </row>
    <row r="2287" spans="9:46" s="16" customFormat="1">
      <c r="I2287" s="47"/>
      <c r="P2287" s="48"/>
      <c r="Q2287" s="48"/>
      <c r="R2287" s="48"/>
      <c r="S2287" s="49"/>
      <c r="T2287" s="47"/>
      <c r="U2287" s="50"/>
      <c r="V2287" s="47"/>
      <c r="W2287" s="50"/>
      <c r="X2287" s="49"/>
      <c r="Y2287" s="49"/>
      <c r="Z2287" s="49"/>
      <c r="AA2287" s="49"/>
      <c r="AB2287" s="49"/>
      <c r="AC2287" s="49"/>
      <c r="AD2287" s="49"/>
      <c r="AE2287" s="95"/>
      <c r="AM2287" s="103"/>
      <c r="AT2287" s="10"/>
    </row>
    <row r="2288" spans="9:46" s="16" customFormat="1">
      <c r="I2288" s="47"/>
      <c r="P2288" s="48"/>
      <c r="Q2288" s="48"/>
      <c r="R2288" s="48"/>
      <c r="S2288" s="49"/>
      <c r="T2288" s="47"/>
      <c r="U2288" s="50"/>
      <c r="V2288" s="47"/>
      <c r="W2288" s="50"/>
      <c r="X2288" s="49"/>
      <c r="Y2288" s="49"/>
      <c r="Z2288" s="49"/>
      <c r="AA2288" s="49"/>
      <c r="AB2288" s="49"/>
      <c r="AC2288" s="49"/>
      <c r="AD2288" s="49"/>
      <c r="AE2288" s="95"/>
      <c r="AM2288" s="103"/>
      <c r="AT2288" s="10"/>
    </row>
    <row r="2289" spans="9:46" s="16" customFormat="1">
      <c r="I2289" s="47"/>
      <c r="P2289" s="48"/>
      <c r="Q2289" s="48"/>
      <c r="R2289" s="48"/>
      <c r="S2289" s="49"/>
      <c r="T2289" s="47"/>
      <c r="U2289" s="50"/>
      <c r="V2289" s="47"/>
      <c r="W2289" s="50"/>
      <c r="X2289" s="49"/>
      <c r="Y2289" s="49"/>
      <c r="Z2289" s="49"/>
      <c r="AA2289" s="49"/>
      <c r="AB2289" s="49"/>
      <c r="AC2289" s="49"/>
      <c r="AD2289" s="49"/>
      <c r="AE2289" s="95"/>
      <c r="AM2289" s="103"/>
      <c r="AT2289" s="10"/>
    </row>
    <row r="2290" spans="9:46" s="16" customFormat="1">
      <c r="I2290" s="47"/>
      <c r="P2290" s="48"/>
      <c r="Q2290" s="48"/>
      <c r="R2290" s="48"/>
      <c r="S2290" s="49"/>
      <c r="T2290" s="47"/>
      <c r="U2290" s="50"/>
      <c r="V2290" s="47"/>
      <c r="W2290" s="50"/>
      <c r="X2290" s="49"/>
      <c r="Y2290" s="49"/>
      <c r="Z2290" s="49"/>
      <c r="AA2290" s="49"/>
      <c r="AB2290" s="49"/>
      <c r="AC2290" s="49"/>
      <c r="AD2290" s="49"/>
      <c r="AE2290" s="95"/>
      <c r="AM2290" s="103"/>
      <c r="AT2290" s="10"/>
    </row>
    <row r="2291" spans="9:46" s="16" customFormat="1">
      <c r="I2291" s="47"/>
      <c r="P2291" s="48"/>
      <c r="Q2291" s="48"/>
      <c r="R2291" s="48"/>
      <c r="S2291" s="49"/>
      <c r="T2291" s="47"/>
      <c r="U2291" s="50"/>
      <c r="V2291" s="47"/>
      <c r="W2291" s="50"/>
      <c r="X2291" s="49"/>
      <c r="Y2291" s="49"/>
      <c r="Z2291" s="49"/>
      <c r="AA2291" s="49"/>
      <c r="AB2291" s="49"/>
      <c r="AC2291" s="49"/>
      <c r="AD2291" s="49"/>
      <c r="AE2291" s="95"/>
      <c r="AM2291" s="103"/>
      <c r="AT2291" s="10"/>
    </row>
    <row r="2292" spans="9:46" s="16" customFormat="1">
      <c r="I2292" s="47"/>
      <c r="P2292" s="48"/>
      <c r="Q2292" s="48"/>
      <c r="R2292" s="48"/>
      <c r="S2292" s="49"/>
      <c r="T2292" s="47"/>
      <c r="U2292" s="50"/>
      <c r="V2292" s="47"/>
      <c r="W2292" s="50"/>
      <c r="X2292" s="49"/>
      <c r="Y2292" s="49"/>
      <c r="Z2292" s="49"/>
      <c r="AA2292" s="49"/>
      <c r="AB2292" s="49"/>
      <c r="AC2292" s="49"/>
      <c r="AD2292" s="49"/>
      <c r="AE2292" s="95"/>
      <c r="AM2292" s="103"/>
      <c r="AT2292" s="10"/>
    </row>
    <row r="2293" spans="9:46" s="16" customFormat="1">
      <c r="I2293" s="47"/>
      <c r="P2293" s="48"/>
      <c r="Q2293" s="48"/>
      <c r="R2293" s="48"/>
      <c r="S2293" s="49"/>
      <c r="T2293" s="47"/>
      <c r="U2293" s="50"/>
      <c r="V2293" s="47"/>
      <c r="W2293" s="50"/>
      <c r="X2293" s="49"/>
      <c r="Y2293" s="49"/>
      <c r="Z2293" s="49"/>
      <c r="AA2293" s="49"/>
      <c r="AB2293" s="49"/>
      <c r="AC2293" s="49"/>
      <c r="AD2293" s="49"/>
      <c r="AE2293" s="95"/>
      <c r="AM2293" s="103"/>
      <c r="AT2293" s="10"/>
    </row>
    <row r="2294" spans="9:46" s="16" customFormat="1">
      <c r="I2294" s="47"/>
      <c r="P2294" s="48"/>
      <c r="Q2294" s="48"/>
      <c r="R2294" s="48"/>
      <c r="S2294" s="49"/>
      <c r="T2294" s="47"/>
      <c r="U2294" s="50"/>
      <c r="V2294" s="47"/>
      <c r="W2294" s="50"/>
      <c r="X2294" s="49"/>
      <c r="Y2294" s="49"/>
      <c r="Z2294" s="49"/>
      <c r="AA2294" s="49"/>
      <c r="AB2294" s="49"/>
      <c r="AC2294" s="49"/>
      <c r="AD2294" s="49"/>
      <c r="AE2294" s="95"/>
      <c r="AM2294" s="103"/>
      <c r="AT2294" s="10"/>
    </row>
    <row r="2295" spans="9:46" s="16" customFormat="1">
      <c r="I2295" s="47"/>
      <c r="P2295" s="48"/>
      <c r="Q2295" s="48"/>
      <c r="R2295" s="48"/>
      <c r="S2295" s="49"/>
      <c r="T2295" s="47"/>
      <c r="U2295" s="50"/>
      <c r="V2295" s="47"/>
      <c r="W2295" s="50"/>
      <c r="X2295" s="49"/>
      <c r="Y2295" s="49"/>
      <c r="Z2295" s="49"/>
      <c r="AA2295" s="49"/>
      <c r="AB2295" s="49"/>
      <c r="AC2295" s="49"/>
      <c r="AD2295" s="49"/>
      <c r="AE2295" s="95"/>
      <c r="AM2295" s="103"/>
      <c r="AT2295" s="10"/>
    </row>
    <row r="2296" spans="9:46" s="16" customFormat="1">
      <c r="I2296" s="47"/>
      <c r="P2296" s="48"/>
      <c r="Q2296" s="48"/>
      <c r="R2296" s="48"/>
      <c r="S2296" s="49"/>
      <c r="T2296" s="47"/>
      <c r="U2296" s="50"/>
      <c r="V2296" s="47"/>
      <c r="W2296" s="50"/>
      <c r="X2296" s="49"/>
      <c r="Y2296" s="49"/>
      <c r="Z2296" s="49"/>
      <c r="AA2296" s="49"/>
      <c r="AB2296" s="49"/>
      <c r="AC2296" s="49"/>
      <c r="AD2296" s="49"/>
      <c r="AE2296" s="95"/>
      <c r="AM2296" s="103"/>
      <c r="AT2296" s="10"/>
    </row>
    <row r="2297" spans="9:46" s="16" customFormat="1">
      <c r="I2297" s="47"/>
      <c r="P2297" s="48"/>
      <c r="Q2297" s="48"/>
      <c r="R2297" s="48"/>
      <c r="S2297" s="49"/>
      <c r="T2297" s="47"/>
      <c r="U2297" s="50"/>
      <c r="V2297" s="47"/>
      <c r="W2297" s="50"/>
      <c r="X2297" s="49"/>
      <c r="Y2297" s="49"/>
      <c r="Z2297" s="49"/>
      <c r="AA2297" s="49"/>
      <c r="AB2297" s="49"/>
      <c r="AC2297" s="49"/>
      <c r="AD2297" s="49"/>
      <c r="AE2297" s="95"/>
      <c r="AM2297" s="103"/>
      <c r="AT2297" s="10"/>
    </row>
    <row r="2298" spans="9:46" s="16" customFormat="1">
      <c r="I2298" s="47"/>
      <c r="P2298" s="48"/>
      <c r="Q2298" s="48"/>
      <c r="R2298" s="48"/>
      <c r="S2298" s="49"/>
      <c r="T2298" s="47"/>
      <c r="U2298" s="50"/>
      <c r="V2298" s="47"/>
      <c r="W2298" s="50"/>
      <c r="X2298" s="49"/>
      <c r="Y2298" s="49"/>
      <c r="Z2298" s="49"/>
      <c r="AA2298" s="49"/>
      <c r="AB2298" s="49"/>
      <c r="AC2298" s="49"/>
      <c r="AD2298" s="49"/>
      <c r="AE2298" s="95"/>
      <c r="AM2298" s="103"/>
      <c r="AT2298" s="10"/>
    </row>
    <row r="2299" spans="9:46" s="16" customFormat="1">
      <c r="I2299" s="47"/>
      <c r="P2299" s="48"/>
      <c r="Q2299" s="48"/>
      <c r="R2299" s="48"/>
      <c r="S2299" s="49"/>
      <c r="T2299" s="47"/>
      <c r="U2299" s="50"/>
      <c r="V2299" s="47"/>
      <c r="W2299" s="50"/>
      <c r="X2299" s="49"/>
      <c r="Y2299" s="49"/>
      <c r="Z2299" s="49"/>
      <c r="AA2299" s="49"/>
      <c r="AB2299" s="49"/>
      <c r="AC2299" s="49"/>
      <c r="AD2299" s="49"/>
      <c r="AE2299" s="95"/>
      <c r="AM2299" s="103"/>
      <c r="AT2299" s="10"/>
    </row>
    <row r="2300" spans="9:46" s="16" customFormat="1">
      <c r="I2300" s="47"/>
      <c r="P2300" s="48"/>
      <c r="Q2300" s="48"/>
      <c r="R2300" s="48"/>
      <c r="S2300" s="49"/>
      <c r="T2300" s="47"/>
      <c r="U2300" s="50"/>
      <c r="V2300" s="47"/>
      <c r="W2300" s="50"/>
      <c r="X2300" s="49"/>
      <c r="Y2300" s="49"/>
      <c r="Z2300" s="49"/>
      <c r="AA2300" s="49"/>
      <c r="AB2300" s="49"/>
      <c r="AC2300" s="49"/>
      <c r="AD2300" s="49"/>
      <c r="AE2300" s="95"/>
      <c r="AM2300" s="103"/>
      <c r="AT2300" s="10"/>
    </row>
    <row r="2301" spans="9:46" s="16" customFormat="1">
      <c r="I2301" s="47"/>
      <c r="P2301" s="48"/>
      <c r="Q2301" s="48"/>
      <c r="R2301" s="48"/>
      <c r="S2301" s="49"/>
      <c r="T2301" s="47"/>
      <c r="U2301" s="50"/>
      <c r="V2301" s="47"/>
      <c r="W2301" s="50"/>
      <c r="X2301" s="49"/>
      <c r="Y2301" s="49"/>
      <c r="Z2301" s="49"/>
      <c r="AA2301" s="49"/>
      <c r="AB2301" s="49"/>
      <c r="AC2301" s="49"/>
      <c r="AD2301" s="49"/>
      <c r="AE2301" s="95"/>
      <c r="AM2301" s="103"/>
      <c r="AT2301" s="10"/>
    </row>
    <row r="2302" spans="9:46" s="16" customFormat="1">
      <c r="I2302" s="47"/>
      <c r="P2302" s="48"/>
      <c r="Q2302" s="48"/>
      <c r="R2302" s="48"/>
      <c r="S2302" s="49"/>
      <c r="T2302" s="47"/>
      <c r="U2302" s="50"/>
      <c r="V2302" s="47"/>
      <c r="W2302" s="50"/>
      <c r="X2302" s="49"/>
      <c r="Y2302" s="49"/>
      <c r="Z2302" s="49"/>
      <c r="AA2302" s="49"/>
      <c r="AB2302" s="49"/>
      <c r="AC2302" s="49"/>
      <c r="AD2302" s="49"/>
      <c r="AE2302" s="95"/>
      <c r="AM2302" s="103"/>
      <c r="AT2302" s="10"/>
    </row>
    <row r="2303" spans="9:46" s="16" customFormat="1">
      <c r="I2303" s="47"/>
      <c r="P2303" s="48"/>
      <c r="Q2303" s="48"/>
      <c r="R2303" s="48"/>
      <c r="S2303" s="49"/>
      <c r="T2303" s="47"/>
      <c r="U2303" s="50"/>
      <c r="V2303" s="47"/>
      <c r="W2303" s="50"/>
      <c r="X2303" s="49"/>
      <c r="Y2303" s="49"/>
      <c r="Z2303" s="49"/>
      <c r="AA2303" s="49"/>
      <c r="AB2303" s="49"/>
      <c r="AC2303" s="49"/>
      <c r="AD2303" s="49"/>
      <c r="AE2303" s="95"/>
      <c r="AM2303" s="103"/>
      <c r="AT2303" s="10"/>
    </row>
    <row r="2304" spans="9:46" s="16" customFormat="1">
      <c r="I2304" s="47"/>
      <c r="P2304" s="48"/>
      <c r="Q2304" s="48"/>
      <c r="R2304" s="48"/>
      <c r="S2304" s="49"/>
      <c r="T2304" s="47"/>
      <c r="U2304" s="50"/>
      <c r="V2304" s="47"/>
      <c r="W2304" s="50"/>
      <c r="X2304" s="49"/>
      <c r="Y2304" s="49"/>
      <c r="Z2304" s="49"/>
      <c r="AA2304" s="49"/>
      <c r="AB2304" s="49"/>
      <c r="AC2304" s="49"/>
      <c r="AD2304" s="49"/>
      <c r="AE2304" s="95"/>
      <c r="AM2304" s="103"/>
      <c r="AT2304" s="10"/>
    </row>
    <row r="2305" spans="9:46" s="16" customFormat="1">
      <c r="I2305" s="47"/>
      <c r="P2305" s="48"/>
      <c r="Q2305" s="48"/>
      <c r="R2305" s="48"/>
      <c r="S2305" s="49"/>
      <c r="T2305" s="47"/>
      <c r="U2305" s="50"/>
      <c r="V2305" s="47"/>
      <c r="W2305" s="50"/>
      <c r="X2305" s="49"/>
      <c r="Y2305" s="49"/>
      <c r="Z2305" s="49"/>
      <c r="AA2305" s="49"/>
      <c r="AB2305" s="49"/>
      <c r="AC2305" s="49"/>
      <c r="AD2305" s="49"/>
      <c r="AE2305" s="95"/>
      <c r="AM2305" s="103"/>
      <c r="AT2305" s="10"/>
    </row>
    <row r="2306" spans="9:46" s="16" customFormat="1">
      <c r="I2306" s="47"/>
      <c r="P2306" s="48"/>
      <c r="Q2306" s="48"/>
      <c r="R2306" s="48"/>
      <c r="S2306" s="49"/>
      <c r="T2306" s="47"/>
      <c r="U2306" s="50"/>
      <c r="V2306" s="47"/>
      <c r="W2306" s="50"/>
      <c r="X2306" s="49"/>
      <c r="Y2306" s="49"/>
      <c r="Z2306" s="49"/>
      <c r="AA2306" s="49"/>
      <c r="AB2306" s="49"/>
      <c r="AC2306" s="49"/>
      <c r="AD2306" s="49"/>
      <c r="AE2306" s="95"/>
      <c r="AM2306" s="103"/>
      <c r="AT2306" s="10"/>
    </row>
    <row r="2307" spans="9:46" s="16" customFormat="1">
      <c r="I2307" s="47"/>
      <c r="P2307" s="48"/>
      <c r="Q2307" s="48"/>
      <c r="R2307" s="48"/>
      <c r="S2307" s="49"/>
      <c r="T2307" s="47"/>
      <c r="U2307" s="50"/>
      <c r="V2307" s="47"/>
      <c r="W2307" s="50"/>
      <c r="X2307" s="49"/>
      <c r="Y2307" s="49"/>
      <c r="Z2307" s="49"/>
      <c r="AA2307" s="49"/>
      <c r="AB2307" s="49"/>
      <c r="AC2307" s="49"/>
      <c r="AD2307" s="49"/>
      <c r="AE2307" s="95"/>
      <c r="AM2307" s="103"/>
      <c r="AT2307" s="10"/>
    </row>
    <row r="2308" spans="9:46" s="16" customFormat="1">
      <c r="I2308" s="47"/>
      <c r="P2308" s="48"/>
      <c r="Q2308" s="48"/>
      <c r="R2308" s="48"/>
      <c r="S2308" s="49"/>
      <c r="T2308" s="47"/>
      <c r="U2308" s="50"/>
      <c r="V2308" s="47"/>
      <c r="W2308" s="50"/>
      <c r="X2308" s="49"/>
      <c r="Y2308" s="49"/>
      <c r="Z2308" s="49"/>
      <c r="AA2308" s="49"/>
      <c r="AB2308" s="49"/>
      <c r="AC2308" s="49"/>
      <c r="AD2308" s="49"/>
      <c r="AE2308" s="95"/>
      <c r="AM2308" s="103"/>
      <c r="AT2308" s="10"/>
    </row>
    <row r="2309" spans="9:46" s="16" customFormat="1">
      <c r="I2309" s="47"/>
      <c r="P2309" s="48"/>
      <c r="Q2309" s="48"/>
      <c r="R2309" s="48"/>
      <c r="S2309" s="49"/>
      <c r="T2309" s="47"/>
      <c r="U2309" s="50"/>
      <c r="V2309" s="47"/>
      <c r="W2309" s="50"/>
      <c r="X2309" s="49"/>
      <c r="Y2309" s="49"/>
      <c r="Z2309" s="49"/>
      <c r="AA2309" s="49"/>
      <c r="AB2309" s="49"/>
      <c r="AC2309" s="49"/>
      <c r="AD2309" s="49"/>
      <c r="AE2309" s="95"/>
      <c r="AM2309" s="103"/>
      <c r="AT2309" s="10"/>
    </row>
    <row r="2310" spans="9:46" s="16" customFormat="1">
      <c r="I2310" s="47"/>
      <c r="P2310" s="48"/>
      <c r="Q2310" s="48"/>
      <c r="R2310" s="48"/>
      <c r="S2310" s="49"/>
      <c r="T2310" s="47"/>
      <c r="U2310" s="50"/>
      <c r="V2310" s="47"/>
      <c r="W2310" s="50"/>
      <c r="X2310" s="49"/>
      <c r="Y2310" s="49"/>
      <c r="Z2310" s="49"/>
      <c r="AA2310" s="49"/>
      <c r="AB2310" s="49"/>
      <c r="AC2310" s="49"/>
      <c r="AD2310" s="49"/>
      <c r="AE2310" s="95"/>
      <c r="AM2310" s="103"/>
      <c r="AT2310" s="10"/>
    </row>
    <row r="2311" spans="9:46" s="16" customFormat="1">
      <c r="I2311" s="47"/>
      <c r="P2311" s="48"/>
      <c r="Q2311" s="48"/>
      <c r="R2311" s="48"/>
      <c r="S2311" s="49"/>
      <c r="T2311" s="47"/>
      <c r="U2311" s="50"/>
      <c r="V2311" s="47"/>
      <c r="W2311" s="50"/>
      <c r="X2311" s="49"/>
      <c r="Y2311" s="49"/>
      <c r="Z2311" s="49"/>
      <c r="AA2311" s="49"/>
      <c r="AB2311" s="49"/>
      <c r="AC2311" s="49"/>
      <c r="AD2311" s="49"/>
      <c r="AE2311" s="95"/>
      <c r="AM2311" s="103"/>
      <c r="AT2311" s="10"/>
    </row>
    <row r="2312" spans="9:46" s="16" customFormat="1">
      <c r="I2312" s="47"/>
      <c r="P2312" s="48"/>
      <c r="Q2312" s="48"/>
      <c r="R2312" s="48"/>
      <c r="S2312" s="49"/>
      <c r="T2312" s="47"/>
      <c r="U2312" s="50"/>
      <c r="V2312" s="47"/>
      <c r="W2312" s="50"/>
      <c r="X2312" s="49"/>
      <c r="Y2312" s="49"/>
      <c r="Z2312" s="49"/>
      <c r="AA2312" s="49"/>
      <c r="AB2312" s="49"/>
      <c r="AC2312" s="49"/>
      <c r="AD2312" s="49"/>
      <c r="AE2312" s="95"/>
      <c r="AM2312" s="103"/>
      <c r="AT2312" s="10"/>
    </row>
    <row r="2313" spans="9:46" s="16" customFormat="1">
      <c r="I2313" s="47"/>
      <c r="P2313" s="48"/>
      <c r="Q2313" s="48"/>
      <c r="R2313" s="48"/>
      <c r="S2313" s="49"/>
      <c r="T2313" s="47"/>
      <c r="U2313" s="50"/>
      <c r="V2313" s="47"/>
      <c r="W2313" s="50"/>
      <c r="X2313" s="49"/>
      <c r="Y2313" s="49"/>
      <c r="Z2313" s="49"/>
      <c r="AA2313" s="49"/>
      <c r="AB2313" s="49"/>
      <c r="AC2313" s="49"/>
      <c r="AD2313" s="49"/>
      <c r="AE2313" s="95"/>
      <c r="AM2313" s="103"/>
      <c r="AT2313" s="10"/>
    </row>
    <row r="2314" spans="9:46" s="16" customFormat="1">
      <c r="I2314" s="47"/>
      <c r="P2314" s="48"/>
      <c r="Q2314" s="48"/>
      <c r="R2314" s="48"/>
      <c r="S2314" s="49"/>
      <c r="T2314" s="47"/>
      <c r="U2314" s="50"/>
      <c r="V2314" s="47"/>
      <c r="W2314" s="50"/>
      <c r="X2314" s="49"/>
      <c r="Y2314" s="49"/>
      <c r="Z2314" s="49"/>
      <c r="AA2314" s="49"/>
      <c r="AB2314" s="49"/>
      <c r="AC2314" s="49"/>
      <c r="AD2314" s="49"/>
      <c r="AE2314" s="95"/>
      <c r="AM2314" s="103"/>
      <c r="AT2314" s="10"/>
    </row>
    <row r="2315" spans="9:46" s="16" customFormat="1">
      <c r="I2315" s="47"/>
      <c r="P2315" s="48"/>
      <c r="Q2315" s="48"/>
      <c r="R2315" s="48"/>
      <c r="S2315" s="49"/>
      <c r="T2315" s="47"/>
      <c r="U2315" s="50"/>
      <c r="V2315" s="47"/>
      <c r="W2315" s="50"/>
      <c r="X2315" s="49"/>
      <c r="Y2315" s="49"/>
      <c r="Z2315" s="49"/>
      <c r="AA2315" s="49"/>
      <c r="AB2315" s="49"/>
      <c r="AC2315" s="49"/>
      <c r="AD2315" s="49"/>
      <c r="AE2315" s="95"/>
      <c r="AM2315" s="103"/>
      <c r="AT2315" s="10"/>
    </row>
    <row r="2316" spans="9:46" s="16" customFormat="1">
      <c r="I2316" s="47"/>
      <c r="P2316" s="48"/>
      <c r="Q2316" s="48"/>
      <c r="R2316" s="48"/>
      <c r="S2316" s="49"/>
      <c r="T2316" s="47"/>
      <c r="U2316" s="50"/>
      <c r="V2316" s="47"/>
      <c r="W2316" s="50"/>
      <c r="X2316" s="49"/>
      <c r="Y2316" s="49"/>
      <c r="Z2316" s="49"/>
      <c r="AA2316" s="49"/>
      <c r="AB2316" s="49"/>
      <c r="AC2316" s="49"/>
      <c r="AD2316" s="49"/>
      <c r="AE2316" s="95"/>
      <c r="AM2316" s="103"/>
      <c r="AT2316" s="10"/>
    </row>
    <row r="2317" spans="9:46" s="16" customFormat="1">
      <c r="I2317" s="47"/>
      <c r="P2317" s="48"/>
      <c r="Q2317" s="48"/>
      <c r="R2317" s="48"/>
      <c r="S2317" s="49"/>
      <c r="T2317" s="47"/>
      <c r="U2317" s="50"/>
      <c r="V2317" s="47"/>
      <c r="W2317" s="50"/>
      <c r="X2317" s="49"/>
      <c r="Y2317" s="49"/>
      <c r="Z2317" s="49"/>
      <c r="AA2317" s="49"/>
      <c r="AB2317" s="49"/>
      <c r="AC2317" s="49"/>
      <c r="AD2317" s="49"/>
      <c r="AE2317" s="95"/>
      <c r="AM2317" s="103"/>
      <c r="AT2317" s="10"/>
    </row>
    <row r="2318" spans="9:46" s="16" customFormat="1">
      <c r="I2318" s="47"/>
      <c r="P2318" s="48"/>
      <c r="Q2318" s="48"/>
      <c r="R2318" s="48"/>
      <c r="S2318" s="49"/>
      <c r="T2318" s="47"/>
      <c r="U2318" s="50"/>
      <c r="V2318" s="47"/>
      <c r="W2318" s="50"/>
      <c r="X2318" s="49"/>
      <c r="Y2318" s="49"/>
      <c r="Z2318" s="49"/>
      <c r="AA2318" s="49"/>
      <c r="AB2318" s="49"/>
      <c r="AC2318" s="49"/>
      <c r="AD2318" s="49"/>
      <c r="AE2318" s="95"/>
      <c r="AM2318" s="103"/>
      <c r="AT2318" s="10"/>
    </row>
    <row r="2319" spans="9:46" s="16" customFormat="1">
      <c r="I2319" s="47"/>
      <c r="P2319" s="48"/>
      <c r="Q2319" s="48"/>
      <c r="R2319" s="48"/>
      <c r="S2319" s="49"/>
      <c r="T2319" s="47"/>
      <c r="U2319" s="50"/>
      <c r="V2319" s="47"/>
      <c r="W2319" s="50"/>
      <c r="X2319" s="49"/>
      <c r="Y2319" s="49"/>
      <c r="Z2319" s="49"/>
      <c r="AA2319" s="49"/>
      <c r="AB2319" s="49"/>
      <c r="AC2319" s="49"/>
      <c r="AD2319" s="49"/>
      <c r="AE2319" s="95"/>
      <c r="AM2319" s="103"/>
      <c r="AT2319" s="10"/>
    </row>
    <row r="2320" spans="9:46" s="16" customFormat="1">
      <c r="I2320" s="47"/>
      <c r="P2320" s="48"/>
      <c r="Q2320" s="48"/>
      <c r="R2320" s="48"/>
      <c r="S2320" s="49"/>
      <c r="T2320" s="47"/>
      <c r="U2320" s="50"/>
      <c r="V2320" s="47"/>
      <c r="W2320" s="50"/>
      <c r="X2320" s="49"/>
      <c r="Y2320" s="49"/>
      <c r="Z2320" s="49"/>
      <c r="AA2320" s="49"/>
      <c r="AB2320" s="49"/>
      <c r="AC2320" s="49"/>
      <c r="AD2320" s="49"/>
      <c r="AE2320" s="95"/>
      <c r="AM2320" s="103"/>
      <c r="AT2320" s="10"/>
    </row>
    <row r="2321" spans="9:46" s="16" customFormat="1">
      <c r="I2321" s="47"/>
      <c r="P2321" s="48"/>
      <c r="Q2321" s="48"/>
      <c r="R2321" s="48"/>
      <c r="S2321" s="49"/>
      <c r="T2321" s="47"/>
      <c r="U2321" s="50"/>
      <c r="V2321" s="47"/>
      <c r="W2321" s="50"/>
      <c r="X2321" s="49"/>
      <c r="Y2321" s="49"/>
      <c r="Z2321" s="49"/>
      <c r="AA2321" s="49"/>
      <c r="AB2321" s="49"/>
      <c r="AC2321" s="49"/>
      <c r="AD2321" s="49"/>
      <c r="AE2321" s="95"/>
      <c r="AM2321" s="103"/>
      <c r="AT2321" s="10"/>
    </row>
    <row r="2322" spans="9:46" s="16" customFormat="1">
      <c r="I2322" s="47"/>
      <c r="P2322" s="48"/>
      <c r="Q2322" s="48"/>
      <c r="R2322" s="48"/>
      <c r="S2322" s="49"/>
      <c r="T2322" s="47"/>
      <c r="U2322" s="50"/>
      <c r="V2322" s="47"/>
      <c r="W2322" s="50"/>
      <c r="X2322" s="49"/>
      <c r="Y2322" s="49"/>
      <c r="Z2322" s="49"/>
      <c r="AA2322" s="49"/>
      <c r="AB2322" s="49"/>
      <c r="AC2322" s="49"/>
      <c r="AD2322" s="49"/>
      <c r="AE2322" s="95"/>
      <c r="AM2322" s="103"/>
      <c r="AT2322" s="10"/>
    </row>
    <row r="2323" spans="9:46" s="16" customFormat="1">
      <c r="I2323" s="47"/>
      <c r="P2323" s="48"/>
      <c r="Q2323" s="48"/>
      <c r="R2323" s="48"/>
      <c r="S2323" s="49"/>
      <c r="T2323" s="47"/>
      <c r="U2323" s="50"/>
      <c r="V2323" s="47"/>
      <c r="W2323" s="50"/>
      <c r="X2323" s="49"/>
      <c r="Y2323" s="49"/>
      <c r="Z2323" s="49"/>
      <c r="AA2323" s="49"/>
      <c r="AB2323" s="49"/>
      <c r="AC2323" s="49"/>
      <c r="AD2323" s="49"/>
      <c r="AE2323" s="95"/>
      <c r="AM2323" s="103"/>
      <c r="AT2323" s="10"/>
    </row>
    <row r="2324" spans="9:46" s="16" customFormat="1">
      <c r="I2324" s="47"/>
      <c r="P2324" s="48"/>
      <c r="Q2324" s="48"/>
      <c r="R2324" s="48"/>
      <c r="S2324" s="49"/>
      <c r="T2324" s="47"/>
      <c r="U2324" s="50"/>
      <c r="V2324" s="47"/>
      <c r="W2324" s="50"/>
      <c r="X2324" s="49"/>
      <c r="Y2324" s="49"/>
      <c r="Z2324" s="49"/>
      <c r="AA2324" s="49"/>
      <c r="AB2324" s="49"/>
      <c r="AC2324" s="49"/>
      <c r="AD2324" s="49"/>
      <c r="AE2324" s="95"/>
      <c r="AM2324" s="103"/>
      <c r="AT2324" s="10"/>
    </row>
    <row r="2325" spans="9:46" s="16" customFormat="1">
      <c r="I2325" s="47"/>
      <c r="P2325" s="48"/>
      <c r="Q2325" s="48"/>
      <c r="R2325" s="48"/>
      <c r="S2325" s="49"/>
      <c r="T2325" s="47"/>
      <c r="U2325" s="50"/>
      <c r="V2325" s="47"/>
      <c r="W2325" s="50"/>
      <c r="X2325" s="49"/>
      <c r="Y2325" s="49"/>
      <c r="Z2325" s="49"/>
      <c r="AA2325" s="49"/>
      <c r="AB2325" s="49"/>
      <c r="AC2325" s="49"/>
      <c r="AD2325" s="49"/>
      <c r="AE2325" s="95"/>
      <c r="AM2325" s="103"/>
      <c r="AT2325" s="10"/>
    </row>
    <row r="2326" spans="9:46" s="16" customFormat="1">
      <c r="I2326" s="47"/>
      <c r="P2326" s="48"/>
      <c r="Q2326" s="48"/>
      <c r="R2326" s="48"/>
      <c r="S2326" s="49"/>
      <c r="T2326" s="47"/>
      <c r="U2326" s="50"/>
      <c r="V2326" s="47"/>
      <c r="W2326" s="50"/>
      <c r="X2326" s="49"/>
      <c r="Y2326" s="49"/>
      <c r="Z2326" s="49"/>
      <c r="AA2326" s="49"/>
      <c r="AB2326" s="49"/>
      <c r="AC2326" s="49"/>
      <c r="AD2326" s="49"/>
      <c r="AE2326" s="95"/>
      <c r="AM2326" s="103"/>
      <c r="AT2326" s="10"/>
    </row>
    <row r="2327" spans="9:46" s="16" customFormat="1">
      <c r="I2327" s="47"/>
      <c r="P2327" s="48"/>
      <c r="Q2327" s="48"/>
      <c r="R2327" s="48"/>
      <c r="S2327" s="49"/>
      <c r="T2327" s="47"/>
      <c r="U2327" s="50"/>
      <c r="V2327" s="47"/>
      <c r="W2327" s="50"/>
      <c r="X2327" s="49"/>
      <c r="Y2327" s="49"/>
      <c r="Z2327" s="49"/>
      <c r="AA2327" s="49"/>
      <c r="AB2327" s="49"/>
      <c r="AC2327" s="49"/>
      <c r="AD2327" s="49"/>
      <c r="AE2327" s="95"/>
      <c r="AM2327" s="103"/>
      <c r="AT2327" s="10"/>
    </row>
    <row r="2328" spans="9:46" s="16" customFormat="1">
      <c r="I2328" s="47"/>
      <c r="P2328" s="48"/>
      <c r="Q2328" s="48"/>
      <c r="R2328" s="48"/>
      <c r="S2328" s="49"/>
      <c r="T2328" s="47"/>
      <c r="U2328" s="50"/>
      <c r="V2328" s="47"/>
      <c r="W2328" s="50"/>
      <c r="X2328" s="49"/>
      <c r="Y2328" s="49"/>
      <c r="Z2328" s="49"/>
      <c r="AA2328" s="49"/>
      <c r="AB2328" s="49"/>
      <c r="AC2328" s="49"/>
      <c r="AD2328" s="49"/>
      <c r="AE2328" s="95"/>
      <c r="AM2328" s="103"/>
      <c r="AT2328" s="10"/>
    </row>
    <row r="2329" spans="9:46" s="16" customFormat="1">
      <c r="I2329" s="47"/>
      <c r="P2329" s="48"/>
      <c r="Q2329" s="48"/>
      <c r="R2329" s="48"/>
      <c r="S2329" s="49"/>
      <c r="T2329" s="47"/>
      <c r="U2329" s="50"/>
      <c r="V2329" s="47"/>
      <c r="W2329" s="50"/>
      <c r="X2329" s="49"/>
      <c r="Y2329" s="49"/>
      <c r="Z2329" s="49"/>
      <c r="AA2329" s="49"/>
      <c r="AB2329" s="49"/>
      <c r="AC2329" s="49"/>
      <c r="AD2329" s="49"/>
      <c r="AE2329" s="95"/>
      <c r="AM2329" s="103"/>
      <c r="AT2329" s="10"/>
    </row>
    <row r="2330" spans="9:46" s="16" customFormat="1">
      <c r="I2330" s="47"/>
      <c r="P2330" s="48"/>
      <c r="Q2330" s="48"/>
      <c r="R2330" s="48"/>
      <c r="S2330" s="49"/>
      <c r="T2330" s="47"/>
      <c r="U2330" s="50"/>
      <c r="V2330" s="47"/>
      <c r="W2330" s="50"/>
      <c r="X2330" s="49"/>
      <c r="Y2330" s="49"/>
      <c r="Z2330" s="49"/>
      <c r="AA2330" s="49"/>
      <c r="AB2330" s="49"/>
      <c r="AC2330" s="49"/>
      <c r="AD2330" s="49"/>
      <c r="AE2330" s="95"/>
      <c r="AM2330" s="103"/>
      <c r="AT2330" s="10"/>
    </row>
    <row r="2331" spans="9:46" s="16" customFormat="1">
      <c r="I2331" s="47"/>
      <c r="P2331" s="48"/>
      <c r="Q2331" s="48"/>
      <c r="R2331" s="48"/>
      <c r="S2331" s="49"/>
      <c r="T2331" s="47"/>
      <c r="U2331" s="50"/>
      <c r="V2331" s="47"/>
      <c r="W2331" s="50"/>
      <c r="X2331" s="49"/>
      <c r="Y2331" s="49"/>
      <c r="Z2331" s="49"/>
      <c r="AA2331" s="49"/>
      <c r="AB2331" s="49"/>
      <c r="AC2331" s="49"/>
      <c r="AD2331" s="49"/>
      <c r="AE2331" s="95"/>
      <c r="AM2331" s="103"/>
      <c r="AT2331" s="10"/>
    </row>
    <row r="2332" spans="9:46" s="16" customFormat="1">
      <c r="I2332" s="47"/>
      <c r="P2332" s="48"/>
      <c r="Q2332" s="48"/>
      <c r="R2332" s="48"/>
      <c r="S2332" s="49"/>
      <c r="T2332" s="47"/>
      <c r="U2332" s="50"/>
      <c r="V2332" s="47"/>
      <c r="W2332" s="50"/>
      <c r="X2332" s="49"/>
      <c r="Y2332" s="49"/>
      <c r="Z2332" s="49"/>
      <c r="AA2332" s="49"/>
      <c r="AB2332" s="49"/>
      <c r="AC2332" s="49"/>
      <c r="AD2332" s="49"/>
      <c r="AE2332" s="95"/>
      <c r="AM2332" s="103"/>
      <c r="AT2332" s="10"/>
    </row>
    <row r="2333" spans="9:46" s="16" customFormat="1">
      <c r="I2333" s="47"/>
      <c r="P2333" s="48"/>
      <c r="Q2333" s="48"/>
      <c r="R2333" s="48"/>
      <c r="S2333" s="49"/>
      <c r="T2333" s="47"/>
      <c r="U2333" s="50"/>
      <c r="V2333" s="47"/>
      <c r="W2333" s="50"/>
      <c r="X2333" s="49"/>
      <c r="Y2333" s="49"/>
      <c r="Z2333" s="49"/>
      <c r="AA2333" s="49"/>
      <c r="AB2333" s="49"/>
      <c r="AC2333" s="49"/>
      <c r="AD2333" s="49"/>
      <c r="AE2333" s="95"/>
      <c r="AM2333" s="103"/>
      <c r="AT2333" s="10"/>
    </row>
    <row r="2334" spans="9:46" s="16" customFormat="1">
      <c r="I2334" s="47"/>
      <c r="P2334" s="48"/>
      <c r="Q2334" s="48"/>
      <c r="R2334" s="48"/>
      <c r="S2334" s="49"/>
      <c r="T2334" s="47"/>
      <c r="U2334" s="50"/>
      <c r="V2334" s="47"/>
      <c r="W2334" s="50"/>
      <c r="X2334" s="49"/>
      <c r="Y2334" s="49"/>
      <c r="Z2334" s="49"/>
      <c r="AA2334" s="49"/>
      <c r="AB2334" s="49"/>
      <c r="AC2334" s="49"/>
      <c r="AD2334" s="49"/>
      <c r="AE2334" s="95"/>
      <c r="AM2334" s="103"/>
      <c r="AT2334" s="10"/>
    </row>
    <row r="2335" spans="9:46" s="16" customFormat="1">
      <c r="I2335" s="47"/>
      <c r="P2335" s="48"/>
      <c r="Q2335" s="48"/>
      <c r="R2335" s="48"/>
      <c r="S2335" s="49"/>
      <c r="T2335" s="47"/>
      <c r="U2335" s="50"/>
      <c r="V2335" s="47"/>
      <c r="W2335" s="50"/>
      <c r="X2335" s="49"/>
      <c r="Y2335" s="49"/>
      <c r="Z2335" s="49"/>
      <c r="AA2335" s="49"/>
      <c r="AB2335" s="49"/>
      <c r="AC2335" s="49"/>
      <c r="AD2335" s="49"/>
      <c r="AE2335" s="95"/>
      <c r="AM2335" s="103"/>
      <c r="AT2335" s="10"/>
    </row>
    <row r="2336" spans="9:46" s="16" customFormat="1">
      <c r="I2336" s="47"/>
      <c r="P2336" s="48"/>
      <c r="Q2336" s="48"/>
      <c r="R2336" s="48"/>
      <c r="S2336" s="49"/>
      <c r="T2336" s="47"/>
      <c r="U2336" s="50"/>
      <c r="V2336" s="47"/>
      <c r="W2336" s="50"/>
      <c r="X2336" s="49"/>
      <c r="Y2336" s="49"/>
      <c r="Z2336" s="49"/>
      <c r="AA2336" s="49"/>
      <c r="AB2336" s="49"/>
      <c r="AC2336" s="49"/>
      <c r="AD2336" s="49"/>
      <c r="AE2336" s="95"/>
      <c r="AM2336" s="103"/>
      <c r="AT2336" s="10"/>
    </row>
    <row r="2337" spans="9:46" s="16" customFormat="1">
      <c r="I2337" s="47"/>
      <c r="P2337" s="48"/>
      <c r="Q2337" s="48"/>
      <c r="R2337" s="48"/>
      <c r="S2337" s="49"/>
      <c r="T2337" s="47"/>
      <c r="U2337" s="50"/>
      <c r="V2337" s="47"/>
      <c r="W2337" s="50"/>
      <c r="X2337" s="49"/>
      <c r="Y2337" s="49"/>
      <c r="Z2337" s="49"/>
      <c r="AA2337" s="49"/>
      <c r="AB2337" s="49"/>
      <c r="AC2337" s="49"/>
      <c r="AD2337" s="49"/>
      <c r="AE2337" s="95"/>
      <c r="AM2337" s="103"/>
      <c r="AT2337" s="10"/>
    </row>
    <row r="2338" spans="9:46" s="16" customFormat="1">
      <c r="I2338" s="47"/>
      <c r="P2338" s="48"/>
      <c r="Q2338" s="48"/>
      <c r="R2338" s="48"/>
      <c r="S2338" s="49"/>
      <c r="T2338" s="47"/>
      <c r="U2338" s="50"/>
      <c r="V2338" s="47"/>
      <c r="W2338" s="50"/>
      <c r="X2338" s="49"/>
      <c r="Y2338" s="49"/>
      <c r="Z2338" s="49"/>
      <c r="AA2338" s="49"/>
      <c r="AB2338" s="49"/>
      <c r="AC2338" s="49"/>
      <c r="AD2338" s="49"/>
      <c r="AE2338" s="95"/>
      <c r="AM2338" s="103"/>
      <c r="AT2338" s="10"/>
    </row>
    <row r="2339" spans="9:46" s="16" customFormat="1">
      <c r="I2339" s="47"/>
      <c r="P2339" s="48"/>
      <c r="Q2339" s="48"/>
      <c r="R2339" s="48"/>
      <c r="S2339" s="49"/>
      <c r="T2339" s="47"/>
      <c r="U2339" s="50"/>
      <c r="V2339" s="47"/>
      <c r="W2339" s="50"/>
      <c r="X2339" s="49"/>
      <c r="Y2339" s="49"/>
      <c r="Z2339" s="49"/>
      <c r="AA2339" s="49"/>
      <c r="AB2339" s="49"/>
      <c r="AC2339" s="49"/>
      <c r="AD2339" s="49"/>
      <c r="AE2339" s="95"/>
      <c r="AM2339" s="103"/>
      <c r="AT2339" s="10"/>
    </row>
    <row r="2340" spans="9:46" s="16" customFormat="1">
      <c r="I2340" s="47"/>
      <c r="P2340" s="48"/>
      <c r="Q2340" s="48"/>
      <c r="R2340" s="48"/>
      <c r="S2340" s="49"/>
      <c r="T2340" s="47"/>
      <c r="U2340" s="50"/>
      <c r="V2340" s="47"/>
      <c r="W2340" s="50"/>
      <c r="X2340" s="49"/>
      <c r="Y2340" s="49"/>
      <c r="Z2340" s="49"/>
      <c r="AA2340" s="49"/>
      <c r="AB2340" s="49"/>
      <c r="AC2340" s="49"/>
      <c r="AD2340" s="49"/>
      <c r="AE2340" s="95"/>
      <c r="AM2340" s="103"/>
      <c r="AT2340" s="10"/>
    </row>
    <row r="2341" spans="9:46" s="16" customFormat="1">
      <c r="I2341" s="47"/>
      <c r="P2341" s="48"/>
      <c r="Q2341" s="48"/>
      <c r="R2341" s="48"/>
      <c r="S2341" s="49"/>
      <c r="T2341" s="47"/>
      <c r="U2341" s="50"/>
      <c r="V2341" s="47"/>
      <c r="W2341" s="50"/>
      <c r="X2341" s="49"/>
      <c r="Y2341" s="49"/>
      <c r="Z2341" s="49"/>
      <c r="AA2341" s="49"/>
      <c r="AB2341" s="49"/>
      <c r="AC2341" s="49"/>
      <c r="AD2341" s="49"/>
      <c r="AE2341" s="95"/>
      <c r="AM2341" s="103"/>
      <c r="AT2341" s="10"/>
    </row>
    <row r="2342" spans="9:46" s="16" customFormat="1">
      <c r="I2342" s="47"/>
      <c r="P2342" s="48"/>
      <c r="Q2342" s="48"/>
      <c r="R2342" s="48"/>
      <c r="S2342" s="49"/>
      <c r="T2342" s="47"/>
      <c r="U2342" s="50"/>
      <c r="V2342" s="47"/>
      <c r="W2342" s="50"/>
      <c r="X2342" s="49"/>
      <c r="Y2342" s="49"/>
      <c r="Z2342" s="49"/>
      <c r="AA2342" s="49"/>
      <c r="AB2342" s="49"/>
      <c r="AC2342" s="49"/>
      <c r="AD2342" s="49"/>
      <c r="AE2342" s="95"/>
      <c r="AM2342" s="103"/>
      <c r="AT2342" s="10"/>
    </row>
    <row r="2343" spans="9:46" s="16" customFormat="1">
      <c r="I2343" s="47"/>
      <c r="P2343" s="48"/>
      <c r="Q2343" s="48"/>
      <c r="R2343" s="48"/>
      <c r="S2343" s="49"/>
      <c r="T2343" s="47"/>
      <c r="U2343" s="50"/>
      <c r="V2343" s="47"/>
      <c r="W2343" s="50"/>
      <c r="X2343" s="49"/>
      <c r="Y2343" s="49"/>
      <c r="Z2343" s="49"/>
      <c r="AA2343" s="49"/>
      <c r="AB2343" s="49"/>
      <c r="AC2343" s="49"/>
      <c r="AD2343" s="49"/>
      <c r="AE2343" s="95"/>
      <c r="AM2343" s="103"/>
      <c r="AT2343" s="10"/>
    </row>
    <row r="2344" spans="9:46" s="16" customFormat="1">
      <c r="I2344" s="47"/>
      <c r="P2344" s="48"/>
      <c r="Q2344" s="48"/>
      <c r="R2344" s="48"/>
      <c r="S2344" s="49"/>
      <c r="T2344" s="47"/>
      <c r="U2344" s="50"/>
      <c r="V2344" s="47"/>
      <c r="W2344" s="50"/>
      <c r="X2344" s="49"/>
      <c r="Y2344" s="49"/>
      <c r="Z2344" s="49"/>
      <c r="AA2344" s="49"/>
      <c r="AB2344" s="49"/>
      <c r="AC2344" s="49"/>
      <c r="AD2344" s="49"/>
      <c r="AE2344" s="95"/>
      <c r="AM2344" s="103"/>
      <c r="AT2344" s="10"/>
    </row>
    <row r="2345" spans="9:46" s="16" customFormat="1">
      <c r="I2345" s="47"/>
      <c r="P2345" s="48"/>
      <c r="Q2345" s="48"/>
      <c r="R2345" s="48"/>
      <c r="S2345" s="49"/>
      <c r="T2345" s="47"/>
      <c r="U2345" s="50"/>
      <c r="V2345" s="47"/>
      <c r="W2345" s="50"/>
      <c r="X2345" s="49"/>
      <c r="Y2345" s="49"/>
      <c r="Z2345" s="49"/>
      <c r="AA2345" s="49"/>
      <c r="AB2345" s="49"/>
      <c r="AC2345" s="49"/>
      <c r="AD2345" s="49"/>
      <c r="AE2345" s="95"/>
      <c r="AM2345" s="103"/>
      <c r="AT2345" s="10"/>
    </row>
    <row r="2346" spans="9:46" s="16" customFormat="1">
      <c r="I2346" s="47"/>
      <c r="P2346" s="48"/>
      <c r="Q2346" s="48"/>
      <c r="R2346" s="48"/>
      <c r="S2346" s="49"/>
      <c r="T2346" s="47"/>
      <c r="U2346" s="50"/>
      <c r="V2346" s="47"/>
      <c r="W2346" s="50"/>
      <c r="X2346" s="49"/>
      <c r="Y2346" s="49"/>
      <c r="Z2346" s="49"/>
      <c r="AA2346" s="49"/>
      <c r="AB2346" s="49"/>
      <c r="AC2346" s="49"/>
      <c r="AD2346" s="49"/>
      <c r="AE2346" s="95"/>
      <c r="AM2346" s="103"/>
      <c r="AT2346" s="10"/>
    </row>
    <row r="2347" spans="9:46" s="16" customFormat="1">
      <c r="I2347" s="47"/>
      <c r="P2347" s="48"/>
      <c r="Q2347" s="48"/>
      <c r="R2347" s="48"/>
      <c r="S2347" s="49"/>
      <c r="T2347" s="47"/>
      <c r="U2347" s="50"/>
      <c r="V2347" s="47"/>
      <c r="W2347" s="50"/>
      <c r="X2347" s="49"/>
      <c r="Y2347" s="49"/>
      <c r="Z2347" s="49"/>
      <c r="AA2347" s="49"/>
      <c r="AB2347" s="49"/>
      <c r="AC2347" s="49"/>
      <c r="AD2347" s="49"/>
      <c r="AE2347" s="95"/>
      <c r="AM2347" s="103"/>
      <c r="AT2347" s="10"/>
    </row>
    <row r="2348" spans="9:46" s="16" customFormat="1">
      <c r="I2348" s="47"/>
      <c r="P2348" s="48"/>
      <c r="Q2348" s="48"/>
      <c r="R2348" s="48"/>
      <c r="S2348" s="49"/>
      <c r="T2348" s="47"/>
      <c r="U2348" s="50"/>
      <c r="V2348" s="47"/>
      <c r="W2348" s="50"/>
      <c r="X2348" s="49"/>
      <c r="Y2348" s="49"/>
      <c r="Z2348" s="49"/>
      <c r="AA2348" s="49"/>
      <c r="AB2348" s="49"/>
      <c r="AC2348" s="49"/>
      <c r="AD2348" s="49"/>
      <c r="AE2348" s="95"/>
      <c r="AM2348" s="103"/>
      <c r="AT2348" s="10"/>
    </row>
    <row r="2349" spans="9:46" s="16" customFormat="1">
      <c r="I2349" s="47"/>
      <c r="P2349" s="48"/>
      <c r="Q2349" s="48"/>
      <c r="R2349" s="48"/>
      <c r="S2349" s="49"/>
      <c r="T2349" s="47"/>
      <c r="U2349" s="50"/>
      <c r="V2349" s="47"/>
      <c r="W2349" s="50"/>
      <c r="X2349" s="49"/>
      <c r="Y2349" s="49"/>
      <c r="Z2349" s="49"/>
      <c r="AA2349" s="49"/>
      <c r="AB2349" s="49"/>
      <c r="AC2349" s="49"/>
      <c r="AD2349" s="49"/>
      <c r="AE2349" s="95"/>
      <c r="AM2349" s="103"/>
      <c r="AT2349" s="10"/>
    </row>
    <row r="2350" spans="9:46" s="16" customFormat="1">
      <c r="I2350" s="47"/>
      <c r="P2350" s="48"/>
      <c r="Q2350" s="48"/>
      <c r="R2350" s="48"/>
      <c r="S2350" s="49"/>
      <c r="T2350" s="47"/>
      <c r="U2350" s="50"/>
      <c r="V2350" s="47"/>
      <c r="W2350" s="50"/>
      <c r="X2350" s="49"/>
      <c r="Y2350" s="49"/>
      <c r="Z2350" s="49"/>
      <c r="AA2350" s="49"/>
      <c r="AB2350" s="49"/>
      <c r="AC2350" s="49"/>
      <c r="AD2350" s="49"/>
      <c r="AE2350" s="95"/>
      <c r="AM2350" s="103"/>
      <c r="AT2350" s="10"/>
    </row>
    <row r="2351" spans="9:46" s="16" customFormat="1">
      <c r="I2351" s="47"/>
      <c r="P2351" s="48"/>
      <c r="Q2351" s="48"/>
      <c r="R2351" s="48"/>
      <c r="S2351" s="49"/>
      <c r="T2351" s="47"/>
      <c r="U2351" s="50"/>
      <c r="V2351" s="47"/>
      <c r="W2351" s="50"/>
      <c r="X2351" s="49"/>
      <c r="Y2351" s="49"/>
      <c r="Z2351" s="49"/>
      <c r="AA2351" s="49"/>
      <c r="AB2351" s="49"/>
      <c r="AC2351" s="49"/>
      <c r="AD2351" s="49"/>
      <c r="AE2351" s="95"/>
      <c r="AM2351" s="103"/>
      <c r="AT2351" s="10"/>
    </row>
    <row r="2352" spans="9:46" s="16" customFormat="1">
      <c r="I2352" s="47"/>
      <c r="P2352" s="48"/>
      <c r="Q2352" s="48"/>
      <c r="R2352" s="48"/>
      <c r="S2352" s="49"/>
      <c r="T2352" s="47"/>
      <c r="U2352" s="50"/>
      <c r="V2352" s="47"/>
      <c r="W2352" s="50"/>
      <c r="X2352" s="49"/>
      <c r="Y2352" s="49"/>
      <c r="Z2352" s="49"/>
      <c r="AA2352" s="49"/>
      <c r="AB2352" s="49"/>
      <c r="AC2352" s="49"/>
      <c r="AD2352" s="49"/>
      <c r="AE2352" s="95"/>
      <c r="AM2352" s="103"/>
      <c r="AT2352" s="10"/>
    </row>
    <row r="2353" spans="9:46" s="16" customFormat="1">
      <c r="I2353" s="47"/>
      <c r="P2353" s="48"/>
      <c r="Q2353" s="48"/>
      <c r="R2353" s="48"/>
      <c r="S2353" s="49"/>
      <c r="T2353" s="47"/>
      <c r="U2353" s="50"/>
      <c r="V2353" s="47"/>
      <c r="W2353" s="50"/>
      <c r="X2353" s="49"/>
      <c r="Y2353" s="49"/>
      <c r="Z2353" s="49"/>
      <c r="AA2353" s="49"/>
      <c r="AB2353" s="49"/>
      <c r="AC2353" s="49"/>
      <c r="AD2353" s="49"/>
      <c r="AE2353" s="95"/>
      <c r="AM2353" s="103"/>
      <c r="AT2353" s="10"/>
    </row>
    <row r="2354" spans="9:46" s="16" customFormat="1">
      <c r="I2354" s="47"/>
      <c r="P2354" s="48"/>
      <c r="Q2354" s="48"/>
      <c r="R2354" s="48"/>
      <c r="S2354" s="49"/>
      <c r="T2354" s="47"/>
      <c r="U2354" s="50"/>
      <c r="V2354" s="47"/>
      <c r="W2354" s="50"/>
      <c r="X2354" s="49"/>
      <c r="Y2354" s="49"/>
      <c r="Z2354" s="49"/>
      <c r="AA2354" s="49"/>
      <c r="AB2354" s="49"/>
      <c r="AC2354" s="49"/>
      <c r="AD2354" s="49"/>
      <c r="AE2354" s="95"/>
      <c r="AM2354" s="103"/>
      <c r="AT2354" s="10"/>
    </row>
    <row r="2355" spans="9:46" s="16" customFormat="1">
      <c r="I2355" s="47"/>
      <c r="P2355" s="48"/>
      <c r="Q2355" s="48"/>
      <c r="R2355" s="48"/>
      <c r="S2355" s="49"/>
      <c r="T2355" s="47"/>
      <c r="U2355" s="50"/>
      <c r="V2355" s="47"/>
      <c r="W2355" s="50"/>
      <c r="X2355" s="49"/>
      <c r="Y2355" s="49"/>
      <c r="Z2355" s="49"/>
      <c r="AA2355" s="49"/>
      <c r="AB2355" s="49"/>
      <c r="AC2355" s="49"/>
      <c r="AD2355" s="49"/>
      <c r="AE2355" s="95"/>
      <c r="AM2355" s="103"/>
      <c r="AT2355" s="10"/>
    </row>
    <row r="2356" spans="9:46" s="16" customFormat="1">
      <c r="I2356" s="47"/>
      <c r="P2356" s="48"/>
      <c r="Q2356" s="48"/>
      <c r="R2356" s="48"/>
      <c r="S2356" s="49"/>
      <c r="T2356" s="47"/>
      <c r="U2356" s="50"/>
      <c r="V2356" s="47"/>
      <c r="W2356" s="50"/>
      <c r="X2356" s="49"/>
      <c r="Y2356" s="49"/>
      <c r="Z2356" s="49"/>
      <c r="AA2356" s="49"/>
      <c r="AB2356" s="49"/>
      <c r="AC2356" s="49"/>
      <c r="AD2356" s="49"/>
      <c r="AE2356" s="95"/>
      <c r="AM2356" s="103"/>
      <c r="AT2356" s="10"/>
    </row>
    <row r="2357" spans="9:46" s="16" customFormat="1">
      <c r="I2357" s="47"/>
      <c r="P2357" s="48"/>
      <c r="Q2357" s="48"/>
      <c r="R2357" s="48"/>
      <c r="S2357" s="49"/>
      <c r="T2357" s="47"/>
      <c r="U2357" s="50"/>
      <c r="V2357" s="47"/>
      <c r="W2357" s="50"/>
      <c r="X2357" s="49"/>
      <c r="Y2357" s="49"/>
      <c r="Z2357" s="49"/>
      <c r="AA2357" s="49"/>
      <c r="AB2357" s="49"/>
      <c r="AC2357" s="49"/>
      <c r="AD2357" s="49"/>
      <c r="AE2357" s="95"/>
      <c r="AM2357" s="103"/>
      <c r="AT2357" s="10"/>
    </row>
    <row r="2358" spans="9:46" s="16" customFormat="1">
      <c r="I2358" s="47"/>
      <c r="P2358" s="48"/>
      <c r="Q2358" s="48"/>
      <c r="R2358" s="48"/>
      <c r="S2358" s="49"/>
      <c r="T2358" s="47"/>
      <c r="U2358" s="50"/>
      <c r="V2358" s="47"/>
      <c r="W2358" s="50"/>
      <c r="X2358" s="49"/>
      <c r="Y2358" s="49"/>
      <c r="Z2358" s="49"/>
      <c r="AA2358" s="49"/>
      <c r="AB2358" s="49"/>
      <c r="AC2358" s="49"/>
      <c r="AD2358" s="49"/>
      <c r="AE2358" s="95"/>
      <c r="AM2358" s="103"/>
      <c r="AT2358" s="10"/>
    </row>
    <row r="2359" spans="9:46" s="16" customFormat="1">
      <c r="I2359" s="47"/>
      <c r="P2359" s="48"/>
      <c r="Q2359" s="48"/>
      <c r="R2359" s="48"/>
      <c r="S2359" s="49"/>
      <c r="T2359" s="47"/>
      <c r="U2359" s="50"/>
      <c r="V2359" s="47"/>
      <c r="W2359" s="50"/>
      <c r="X2359" s="49"/>
      <c r="Y2359" s="49"/>
      <c r="Z2359" s="49"/>
      <c r="AA2359" s="49"/>
      <c r="AB2359" s="49"/>
      <c r="AC2359" s="49"/>
      <c r="AD2359" s="49"/>
      <c r="AE2359" s="95"/>
      <c r="AM2359" s="103"/>
      <c r="AT2359" s="10"/>
    </row>
    <row r="2360" spans="9:46" s="16" customFormat="1">
      <c r="I2360" s="47"/>
      <c r="P2360" s="48"/>
      <c r="Q2360" s="48"/>
      <c r="R2360" s="48"/>
      <c r="S2360" s="49"/>
      <c r="T2360" s="47"/>
      <c r="U2360" s="50"/>
      <c r="V2360" s="47"/>
      <c r="W2360" s="50"/>
      <c r="X2360" s="49"/>
      <c r="Y2360" s="49"/>
      <c r="Z2360" s="49"/>
      <c r="AA2360" s="49"/>
      <c r="AB2360" s="49"/>
      <c r="AC2360" s="49"/>
      <c r="AD2360" s="49"/>
      <c r="AE2360" s="95"/>
      <c r="AM2360" s="103"/>
      <c r="AT2360" s="10"/>
    </row>
    <row r="2361" spans="9:46" s="16" customFormat="1">
      <c r="I2361" s="47"/>
      <c r="P2361" s="48"/>
      <c r="Q2361" s="48"/>
      <c r="R2361" s="48"/>
      <c r="S2361" s="49"/>
      <c r="T2361" s="47"/>
      <c r="U2361" s="50"/>
      <c r="V2361" s="47"/>
      <c r="W2361" s="50"/>
      <c r="X2361" s="49"/>
      <c r="Y2361" s="49"/>
      <c r="Z2361" s="49"/>
      <c r="AA2361" s="49"/>
      <c r="AB2361" s="49"/>
      <c r="AC2361" s="49"/>
      <c r="AD2361" s="49"/>
      <c r="AE2361" s="95"/>
      <c r="AM2361" s="103"/>
      <c r="AT2361" s="10"/>
    </row>
    <row r="2362" spans="9:46" s="16" customFormat="1">
      <c r="I2362" s="47"/>
      <c r="P2362" s="48"/>
      <c r="Q2362" s="48"/>
      <c r="R2362" s="48"/>
      <c r="S2362" s="49"/>
      <c r="T2362" s="47"/>
      <c r="U2362" s="50"/>
      <c r="V2362" s="47"/>
      <c r="W2362" s="50"/>
      <c r="X2362" s="49"/>
      <c r="Y2362" s="49"/>
      <c r="Z2362" s="49"/>
      <c r="AA2362" s="49"/>
      <c r="AB2362" s="49"/>
      <c r="AC2362" s="49"/>
      <c r="AD2362" s="49"/>
      <c r="AE2362" s="95"/>
      <c r="AM2362" s="103"/>
      <c r="AT2362" s="10"/>
    </row>
    <row r="2363" spans="9:46" s="16" customFormat="1">
      <c r="I2363" s="47"/>
      <c r="P2363" s="48"/>
      <c r="Q2363" s="48"/>
      <c r="R2363" s="48"/>
      <c r="S2363" s="49"/>
      <c r="T2363" s="47"/>
      <c r="U2363" s="50"/>
      <c r="V2363" s="47"/>
      <c r="W2363" s="50"/>
      <c r="X2363" s="49"/>
      <c r="Y2363" s="49"/>
      <c r="Z2363" s="49"/>
      <c r="AA2363" s="49"/>
      <c r="AB2363" s="49"/>
      <c r="AC2363" s="49"/>
      <c r="AD2363" s="49"/>
      <c r="AE2363" s="95"/>
      <c r="AM2363" s="103"/>
      <c r="AT2363" s="10"/>
    </row>
    <row r="2364" spans="9:46" s="16" customFormat="1">
      <c r="I2364" s="47"/>
      <c r="P2364" s="48"/>
      <c r="Q2364" s="48"/>
      <c r="R2364" s="48"/>
      <c r="S2364" s="49"/>
      <c r="T2364" s="47"/>
      <c r="U2364" s="50"/>
      <c r="V2364" s="47"/>
      <c r="W2364" s="50"/>
      <c r="X2364" s="49"/>
      <c r="Y2364" s="49"/>
      <c r="Z2364" s="49"/>
      <c r="AA2364" s="49"/>
      <c r="AB2364" s="49"/>
      <c r="AC2364" s="49"/>
      <c r="AD2364" s="49"/>
      <c r="AE2364" s="95"/>
      <c r="AM2364" s="103"/>
      <c r="AT2364" s="10"/>
    </row>
    <row r="2365" spans="9:46" s="16" customFormat="1">
      <c r="I2365" s="47"/>
      <c r="P2365" s="48"/>
      <c r="Q2365" s="48"/>
      <c r="R2365" s="48"/>
      <c r="S2365" s="49"/>
      <c r="T2365" s="47"/>
      <c r="U2365" s="50"/>
      <c r="V2365" s="47"/>
      <c r="W2365" s="50"/>
      <c r="X2365" s="49"/>
      <c r="Y2365" s="49"/>
      <c r="Z2365" s="49"/>
      <c r="AA2365" s="49"/>
      <c r="AB2365" s="49"/>
      <c r="AC2365" s="49"/>
      <c r="AD2365" s="49"/>
      <c r="AE2365" s="95"/>
      <c r="AM2365" s="103"/>
      <c r="AT2365" s="10"/>
    </row>
    <row r="2366" spans="9:46" s="16" customFormat="1">
      <c r="I2366" s="47"/>
      <c r="P2366" s="48"/>
      <c r="Q2366" s="48"/>
      <c r="R2366" s="48"/>
      <c r="S2366" s="49"/>
      <c r="T2366" s="47"/>
      <c r="U2366" s="50"/>
      <c r="V2366" s="47"/>
      <c r="W2366" s="50"/>
      <c r="X2366" s="49"/>
      <c r="Y2366" s="49"/>
      <c r="Z2366" s="49"/>
      <c r="AA2366" s="49"/>
      <c r="AB2366" s="49"/>
      <c r="AC2366" s="49"/>
      <c r="AD2366" s="49"/>
      <c r="AE2366" s="95"/>
      <c r="AM2366" s="103"/>
      <c r="AT2366" s="10"/>
    </row>
    <row r="2367" spans="9:46" s="16" customFormat="1">
      <c r="I2367" s="47"/>
      <c r="P2367" s="48"/>
      <c r="Q2367" s="48"/>
      <c r="R2367" s="48"/>
      <c r="S2367" s="49"/>
      <c r="T2367" s="47"/>
      <c r="U2367" s="50"/>
      <c r="V2367" s="47"/>
      <c r="W2367" s="50"/>
      <c r="X2367" s="49"/>
      <c r="Y2367" s="49"/>
      <c r="Z2367" s="49"/>
      <c r="AA2367" s="49"/>
      <c r="AB2367" s="49"/>
      <c r="AC2367" s="49"/>
      <c r="AD2367" s="49"/>
      <c r="AE2367" s="95"/>
      <c r="AM2367" s="103"/>
      <c r="AT2367" s="10"/>
    </row>
    <row r="2368" spans="9:46" s="16" customFormat="1">
      <c r="I2368" s="47"/>
      <c r="P2368" s="48"/>
      <c r="Q2368" s="48"/>
      <c r="R2368" s="48"/>
      <c r="S2368" s="49"/>
      <c r="T2368" s="47"/>
      <c r="U2368" s="50"/>
      <c r="V2368" s="47"/>
      <c r="W2368" s="50"/>
      <c r="X2368" s="49"/>
      <c r="Y2368" s="49"/>
      <c r="Z2368" s="49"/>
      <c r="AA2368" s="49"/>
      <c r="AB2368" s="49"/>
      <c r="AC2368" s="49"/>
      <c r="AD2368" s="49"/>
      <c r="AE2368" s="95"/>
      <c r="AM2368" s="103"/>
      <c r="AT2368" s="10"/>
    </row>
    <row r="2369" spans="9:46" s="16" customFormat="1">
      <c r="I2369" s="47"/>
      <c r="P2369" s="48"/>
      <c r="Q2369" s="48"/>
      <c r="R2369" s="48"/>
      <c r="S2369" s="49"/>
      <c r="T2369" s="47"/>
      <c r="U2369" s="50"/>
      <c r="V2369" s="47"/>
      <c r="W2369" s="50"/>
      <c r="X2369" s="49"/>
      <c r="Y2369" s="49"/>
      <c r="Z2369" s="49"/>
      <c r="AA2369" s="49"/>
      <c r="AB2369" s="49"/>
      <c r="AC2369" s="49"/>
      <c r="AD2369" s="49"/>
      <c r="AE2369" s="95"/>
      <c r="AM2369" s="103"/>
      <c r="AT2369" s="10"/>
    </row>
    <row r="2370" spans="9:46" s="16" customFormat="1">
      <c r="I2370" s="47"/>
      <c r="P2370" s="48"/>
      <c r="Q2370" s="48"/>
      <c r="R2370" s="48"/>
      <c r="S2370" s="49"/>
      <c r="T2370" s="47"/>
      <c r="U2370" s="50"/>
      <c r="V2370" s="47"/>
      <c r="W2370" s="50"/>
      <c r="X2370" s="49"/>
      <c r="Y2370" s="49"/>
      <c r="Z2370" s="49"/>
      <c r="AA2370" s="49"/>
      <c r="AB2370" s="49"/>
      <c r="AC2370" s="49"/>
      <c r="AD2370" s="49"/>
      <c r="AE2370" s="95"/>
      <c r="AM2370" s="103"/>
      <c r="AT2370" s="10"/>
    </row>
    <row r="2371" spans="9:46" s="16" customFormat="1">
      <c r="I2371" s="47"/>
      <c r="P2371" s="48"/>
      <c r="Q2371" s="48"/>
      <c r="R2371" s="48"/>
      <c r="S2371" s="49"/>
      <c r="T2371" s="47"/>
      <c r="U2371" s="50"/>
      <c r="V2371" s="47"/>
      <c r="W2371" s="50"/>
      <c r="X2371" s="49"/>
      <c r="Y2371" s="49"/>
      <c r="Z2371" s="49"/>
      <c r="AA2371" s="49"/>
      <c r="AB2371" s="49"/>
      <c r="AC2371" s="49"/>
      <c r="AD2371" s="49"/>
      <c r="AE2371" s="95"/>
      <c r="AM2371" s="103"/>
      <c r="AT2371" s="10"/>
    </row>
    <row r="2372" spans="9:46" s="16" customFormat="1">
      <c r="I2372" s="47"/>
      <c r="P2372" s="48"/>
      <c r="Q2372" s="48"/>
      <c r="R2372" s="48"/>
      <c r="S2372" s="49"/>
      <c r="T2372" s="47"/>
      <c r="U2372" s="50"/>
      <c r="V2372" s="47"/>
      <c r="W2372" s="50"/>
      <c r="X2372" s="49"/>
      <c r="Y2372" s="49"/>
      <c r="Z2372" s="49"/>
      <c r="AA2372" s="49"/>
      <c r="AB2372" s="49"/>
      <c r="AC2372" s="49"/>
      <c r="AD2372" s="49"/>
      <c r="AE2372" s="95"/>
      <c r="AM2372" s="103"/>
      <c r="AT2372" s="10"/>
    </row>
    <row r="2373" spans="9:46" s="16" customFormat="1">
      <c r="I2373" s="47"/>
      <c r="P2373" s="48"/>
      <c r="Q2373" s="48"/>
      <c r="R2373" s="48"/>
      <c r="S2373" s="49"/>
      <c r="T2373" s="47"/>
      <c r="U2373" s="50"/>
      <c r="V2373" s="47"/>
      <c r="W2373" s="50"/>
      <c r="X2373" s="49"/>
      <c r="Y2373" s="49"/>
      <c r="Z2373" s="49"/>
      <c r="AA2373" s="49"/>
      <c r="AB2373" s="49"/>
      <c r="AC2373" s="49"/>
      <c r="AD2373" s="49"/>
      <c r="AE2373" s="95"/>
      <c r="AM2373" s="103"/>
      <c r="AT2373" s="10"/>
    </row>
    <row r="2374" spans="9:46" s="16" customFormat="1">
      <c r="I2374" s="47"/>
      <c r="P2374" s="48"/>
      <c r="Q2374" s="48"/>
      <c r="R2374" s="48"/>
      <c r="S2374" s="49"/>
      <c r="T2374" s="47"/>
      <c r="U2374" s="50"/>
      <c r="V2374" s="47"/>
      <c r="W2374" s="50"/>
      <c r="X2374" s="49"/>
      <c r="Y2374" s="49"/>
      <c r="Z2374" s="49"/>
      <c r="AA2374" s="49"/>
      <c r="AB2374" s="49"/>
      <c r="AC2374" s="49"/>
      <c r="AD2374" s="49"/>
      <c r="AE2374" s="95"/>
      <c r="AM2374" s="103"/>
      <c r="AT2374" s="10"/>
    </row>
    <row r="2375" spans="9:46" s="16" customFormat="1">
      <c r="I2375" s="47"/>
      <c r="P2375" s="48"/>
      <c r="Q2375" s="48"/>
      <c r="R2375" s="48"/>
      <c r="S2375" s="49"/>
      <c r="T2375" s="47"/>
      <c r="U2375" s="50"/>
      <c r="V2375" s="47"/>
      <c r="W2375" s="50"/>
      <c r="X2375" s="49"/>
      <c r="Y2375" s="49"/>
      <c r="Z2375" s="49"/>
      <c r="AA2375" s="49"/>
      <c r="AB2375" s="49"/>
      <c r="AC2375" s="49"/>
      <c r="AD2375" s="49"/>
      <c r="AE2375" s="95"/>
      <c r="AM2375" s="103"/>
      <c r="AT2375" s="10"/>
    </row>
    <row r="2376" spans="9:46" s="16" customFormat="1">
      <c r="I2376" s="47"/>
      <c r="P2376" s="48"/>
      <c r="Q2376" s="48"/>
      <c r="R2376" s="48"/>
      <c r="S2376" s="49"/>
      <c r="T2376" s="47"/>
      <c r="U2376" s="50"/>
      <c r="V2376" s="47"/>
      <c r="W2376" s="50"/>
      <c r="X2376" s="49"/>
      <c r="Y2376" s="49"/>
      <c r="Z2376" s="49"/>
      <c r="AA2376" s="49"/>
      <c r="AB2376" s="49"/>
      <c r="AC2376" s="49"/>
      <c r="AD2376" s="49"/>
      <c r="AE2376" s="95"/>
      <c r="AM2376" s="103"/>
      <c r="AT2376" s="10"/>
    </row>
    <row r="2377" spans="9:46" s="16" customFormat="1">
      <c r="I2377" s="47"/>
      <c r="P2377" s="48"/>
      <c r="Q2377" s="48"/>
      <c r="R2377" s="48"/>
      <c r="S2377" s="49"/>
      <c r="T2377" s="47"/>
      <c r="U2377" s="50"/>
      <c r="V2377" s="47"/>
      <c r="W2377" s="50"/>
      <c r="X2377" s="49"/>
      <c r="Y2377" s="49"/>
      <c r="Z2377" s="49"/>
      <c r="AA2377" s="49"/>
      <c r="AB2377" s="49"/>
      <c r="AC2377" s="49"/>
      <c r="AD2377" s="49"/>
      <c r="AE2377" s="95"/>
      <c r="AM2377" s="103"/>
      <c r="AT2377" s="10"/>
    </row>
    <row r="2378" spans="9:46" s="16" customFormat="1">
      <c r="I2378" s="47"/>
      <c r="P2378" s="48"/>
      <c r="Q2378" s="48"/>
      <c r="R2378" s="48"/>
      <c r="S2378" s="49"/>
      <c r="T2378" s="47"/>
      <c r="U2378" s="50"/>
      <c r="V2378" s="47"/>
      <c r="W2378" s="50"/>
      <c r="X2378" s="49"/>
      <c r="Y2378" s="49"/>
      <c r="Z2378" s="49"/>
      <c r="AA2378" s="49"/>
      <c r="AB2378" s="49"/>
      <c r="AC2378" s="49"/>
      <c r="AD2378" s="49"/>
      <c r="AE2378" s="95"/>
      <c r="AM2378" s="103"/>
      <c r="AT2378" s="10"/>
    </row>
    <row r="2379" spans="9:46" s="16" customFormat="1">
      <c r="I2379" s="47"/>
      <c r="P2379" s="48"/>
      <c r="Q2379" s="48"/>
      <c r="R2379" s="48"/>
      <c r="S2379" s="49"/>
      <c r="T2379" s="47"/>
      <c r="U2379" s="50"/>
      <c r="V2379" s="47"/>
      <c r="W2379" s="50"/>
      <c r="X2379" s="49"/>
      <c r="Y2379" s="49"/>
      <c r="Z2379" s="49"/>
      <c r="AA2379" s="49"/>
      <c r="AB2379" s="49"/>
      <c r="AC2379" s="49"/>
      <c r="AD2379" s="49"/>
      <c r="AE2379" s="95"/>
      <c r="AM2379" s="103"/>
      <c r="AT2379" s="10"/>
    </row>
    <row r="2380" spans="9:46" s="16" customFormat="1">
      <c r="I2380" s="47"/>
      <c r="P2380" s="48"/>
      <c r="Q2380" s="48"/>
      <c r="R2380" s="48"/>
      <c r="S2380" s="49"/>
      <c r="T2380" s="47"/>
      <c r="U2380" s="50"/>
      <c r="V2380" s="47"/>
      <c r="W2380" s="50"/>
      <c r="X2380" s="49"/>
      <c r="Y2380" s="49"/>
      <c r="Z2380" s="49"/>
      <c r="AA2380" s="49"/>
      <c r="AB2380" s="49"/>
      <c r="AC2380" s="49"/>
      <c r="AD2380" s="49"/>
      <c r="AE2380" s="95"/>
      <c r="AM2380" s="103"/>
      <c r="AT2380" s="10"/>
    </row>
    <row r="2381" spans="9:46" s="16" customFormat="1">
      <c r="I2381" s="47"/>
      <c r="P2381" s="48"/>
      <c r="Q2381" s="48"/>
      <c r="R2381" s="48"/>
      <c r="S2381" s="49"/>
      <c r="T2381" s="47"/>
      <c r="U2381" s="50"/>
      <c r="V2381" s="47"/>
      <c r="W2381" s="50"/>
      <c r="X2381" s="49"/>
      <c r="Y2381" s="49"/>
      <c r="Z2381" s="49"/>
      <c r="AA2381" s="49"/>
      <c r="AB2381" s="49"/>
      <c r="AC2381" s="49"/>
      <c r="AD2381" s="49"/>
      <c r="AE2381" s="95"/>
      <c r="AM2381" s="103"/>
      <c r="AT2381" s="10"/>
    </row>
    <row r="2382" spans="9:46" s="16" customFormat="1">
      <c r="I2382" s="47"/>
      <c r="P2382" s="48"/>
      <c r="Q2382" s="48"/>
      <c r="R2382" s="48"/>
      <c r="S2382" s="49"/>
      <c r="T2382" s="47"/>
      <c r="U2382" s="50"/>
      <c r="V2382" s="47"/>
      <c r="W2382" s="50"/>
      <c r="X2382" s="49"/>
      <c r="Y2382" s="49"/>
      <c r="Z2382" s="49"/>
      <c r="AA2382" s="49"/>
      <c r="AB2382" s="49"/>
      <c r="AC2382" s="49"/>
      <c r="AD2382" s="49"/>
      <c r="AE2382" s="95"/>
      <c r="AM2382" s="103"/>
      <c r="AT2382" s="10"/>
    </row>
    <row r="2383" spans="9:46" s="16" customFormat="1">
      <c r="I2383" s="47"/>
      <c r="P2383" s="48"/>
      <c r="Q2383" s="48"/>
      <c r="R2383" s="48"/>
      <c r="S2383" s="49"/>
      <c r="T2383" s="47"/>
      <c r="U2383" s="50"/>
      <c r="V2383" s="47"/>
      <c r="W2383" s="50"/>
      <c r="X2383" s="49"/>
      <c r="Y2383" s="49"/>
      <c r="Z2383" s="49"/>
      <c r="AA2383" s="49"/>
      <c r="AB2383" s="49"/>
      <c r="AC2383" s="49"/>
      <c r="AD2383" s="49"/>
      <c r="AE2383" s="95"/>
      <c r="AM2383" s="103"/>
      <c r="AT2383" s="10"/>
    </row>
    <row r="2384" spans="9:46" s="16" customFormat="1">
      <c r="I2384" s="47"/>
      <c r="P2384" s="48"/>
      <c r="Q2384" s="48"/>
      <c r="R2384" s="48"/>
      <c r="S2384" s="49"/>
      <c r="T2384" s="47"/>
      <c r="U2384" s="50"/>
      <c r="V2384" s="47"/>
      <c r="W2384" s="50"/>
      <c r="X2384" s="49"/>
      <c r="Y2384" s="49"/>
      <c r="Z2384" s="49"/>
      <c r="AA2384" s="49"/>
      <c r="AB2384" s="49"/>
      <c r="AC2384" s="49"/>
      <c r="AD2384" s="49"/>
      <c r="AE2384" s="95"/>
      <c r="AM2384" s="103"/>
      <c r="AT2384" s="10"/>
    </row>
    <row r="2385" spans="9:46" s="16" customFormat="1">
      <c r="I2385" s="47"/>
      <c r="P2385" s="48"/>
      <c r="Q2385" s="48"/>
      <c r="R2385" s="48"/>
      <c r="S2385" s="49"/>
      <c r="T2385" s="47"/>
      <c r="U2385" s="50"/>
      <c r="V2385" s="47"/>
      <c r="W2385" s="50"/>
      <c r="X2385" s="49"/>
      <c r="Y2385" s="49"/>
      <c r="Z2385" s="49"/>
      <c r="AA2385" s="49"/>
      <c r="AB2385" s="49"/>
      <c r="AC2385" s="49"/>
      <c r="AD2385" s="49"/>
      <c r="AE2385" s="95"/>
      <c r="AM2385" s="103"/>
      <c r="AT2385" s="10"/>
    </row>
    <row r="2386" spans="9:46" s="16" customFormat="1">
      <c r="I2386" s="47"/>
      <c r="P2386" s="48"/>
      <c r="Q2386" s="48"/>
      <c r="R2386" s="48"/>
      <c r="S2386" s="49"/>
      <c r="T2386" s="47"/>
      <c r="U2386" s="50"/>
      <c r="V2386" s="47"/>
      <c r="W2386" s="50"/>
      <c r="X2386" s="49"/>
      <c r="Y2386" s="49"/>
      <c r="Z2386" s="49"/>
      <c r="AA2386" s="49"/>
      <c r="AB2386" s="49"/>
      <c r="AC2386" s="49"/>
      <c r="AD2386" s="49"/>
      <c r="AE2386" s="95"/>
      <c r="AM2386" s="103"/>
      <c r="AT2386" s="10"/>
    </row>
    <row r="2387" spans="9:46" s="16" customFormat="1">
      <c r="I2387" s="47"/>
      <c r="P2387" s="48"/>
      <c r="Q2387" s="48"/>
      <c r="R2387" s="48"/>
      <c r="S2387" s="49"/>
      <c r="T2387" s="47"/>
      <c r="U2387" s="50"/>
      <c r="V2387" s="47"/>
      <c r="W2387" s="50"/>
      <c r="X2387" s="49"/>
      <c r="Y2387" s="49"/>
      <c r="Z2387" s="49"/>
      <c r="AA2387" s="49"/>
      <c r="AB2387" s="49"/>
      <c r="AC2387" s="49"/>
      <c r="AD2387" s="49"/>
      <c r="AE2387" s="95"/>
      <c r="AM2387" s="103"/>
      <c r="AT2387" s="10"/>
    </row>
    <row r="2388" spans="9:46" s="16" customFormat="1">
      <c r="I2388" s="47"/>
      <c r="P2388" s="48"/>
      <c r="Q2388" s="48"/>
      <c r="R2388" s="48"/>
      <c r="S2388" s="49"/>
      <c r="T2388" s="47"/>
      <c r="U2388" s="50"/>
      <c r="V2388" s="47"/>
      <c r="W2388" s="50"/>
      <c r="X2388" s="49"/>
      <c r="Y2388" s="49"/>
      <c r="Z2388" s="49"/>
      <c r="AA2388" s="49"/>
      <c r="AB2388" s="49"/>
      <c r="AC2388" s="49"/>
      <c r="AD2388" s="49"/>
      <c r="AE2388" s="95"/>
      <c r="AM2388" s="103"/>
      <c r="AT2388" s="10"/>
    </row>
    <row r="2389" spans="9:46" s="16" customFormat="1">
      <c r="I2389" s="47"/>
      <c r="P2389" s="48"/>
      <c r="Q2389" s="48"/>
      <c r="R2389" s="48"/>
      <c r="S2389" s="49"/>
      <c r="T2389" s="47"/>
      <c r="U2389" s="50"/>
      <c r="V2389" s="47"/>
      <c r="W2389" s="50"/>
      <c r="X2389" s="49"/>
      <c r="Y2389" s="49"/>
      <c r="Z2389" s="49"/>
      <c r="AA2389" s="49"/>
      <c r="AB2389" s="49"/>
      <c r="AC2389" s="49"/>
      <c r="AD2389" s="49"/>
      <c r="AE2389" s="95"/>
      <c r="AM2389" s="103"/>
      <c r="AT2389" s="10"/>
    </row>
    <row r="2390" spans="9:46" s="16" customFormat="1">
      <c r="I2390" s="47"/>
      <c r="P2390" s="48"/>
      <c r="Q2390" s="48"/>
      <c r="R2390" s="48"/>
      <c r="S2390" s="49"/>
      <c r="T2390" s="47"/>
      <c r="U2390" s="50"/>
      <c r="V2390" s="47"/>
      <c r="W2390" s="50"/>
      <c r="X2390" s="49"/>
      <c r="Y2390" s="49"/>
      <c r="Z2390" s="49"/>
      <c r="AA2390" s="49"/>
      <c r="AB2390" s="49"/>
      <c r="AC2390" s="49"/>
      <c r="AD2390" s="49"/>
      <c r="AE2390" s="95"/>
      <c r="AM2390" s="103"/>
      <c r="AT2390" s="10"/>
    </row>
    <row r="2391" spans="9:46" s="16" customFormat="1">
      <c r="I2391" s="47"/>
      <c r="P2391" s="48"/>
      <c r="Q2391" s="48"/>
      <c r="R2391" s="48"/>
      <c r="S2391" s="49"/>
      <c r="T2391" s="47"/>
      <c r="U2391" s="50"/>
      <c r="V2391" s="47"/>
      <c r="W2391" s="50"/>
      <c r="X2391" s="49"/>
      <c r="Y2391" s="49"/>
      <c r="Z2391" s="49"/>
      <c r="AA2391" s="49"/>
      <c r="AB2391" s="49"/>
      <c r="AC2391" s="49"/>
      <c r="AD2391" s="49"/>
      <c r="AE2391" s="95"/>
      <c r="AM2391" s="103"/>
      <c r="AT2391" s="10"/>
    </row>
    <row r="2392" spans="9:46" s="16" customFormat="1">
      <c r="I2392" s="47"/>
      <c r="P2392" s="48"/>
      <c r="Q2392" s="48"/>
      <c r="R2392" s="48"/>
      <c r="S2392" s="49"/>
      <c r="T2392" s="47"/>
      <c r="U2392" s="50"/>
      <c r="V2392" s="47"/>
      <c r="W2392" s="50"/>
      <c r="X2392" s="49"/>
      <c r="Y2392" s="49"/>
      <c r="Z2392" s="49"/>
      <c r="AA2392" s="49"/>
      <c r="AB2392" s="49"/>
      <c r="AC2392" s="49"/>
      <c r="AD2392" s="49"/>
      <c r="AE2392" s="95"/>
      <c r="AM2392" s="103"/>
      <c r="AT2392" s="10"/>
    </row>
    <row r="2393" spans="9:46" s="16" customFormat="1">
      <c r="I2393" s="47"/>
      <c r="P2393" s="48"/>
      <c r="Q2393" s="48"/>
      <c r="R2393" s="48"/>
      <c r="S2393" s="49"/>
      <c r="T2393" s="47"/>
      <c r="U2393" s="50"/>
      <c r="V2393" s="47"/>
      <c r="W2393" s="50"/>
      <c r="X2393" s="49"/>
      <c r="Y2393" s="49"/>
      <c r="Z2393" s="49"/>
      <c r="AA2393" s="49"/>
      <c r="AB2393" s="49"/>
      <c r="AC2393" s="49"/>
      <c r="AD2393" s="49"/>
      <c r="AE2393" s="95"/>
      <c r="AM2393" s="103"/>
      <c r="AT2393" s="10"/>
    </row>
    <row r="2394" spans="9:46" s="16" customFormat="1">
      <c r="I2394" s="47"/>
      <c r="P2394" s="48"/>
      <c r="Q2394" s="48"/>
      <c r="R2394" s="48"/>
      <c r="S2394" s="49"/>
      <c r="T2394" s="47"/>
      <c r="U2394" s="50"/>
      <c r="V2394" s="47"/>
      <c r="W2394" s="50"/>
      <c r="X2394" s="49"/>
      <c r="Y2394" s="49"/>
      <c r="Z2394" s="49"/>
      <c r="AA2394" s="49"/>
      <c r="AB2394" s="49"/>
      <c r="AC2394" s="49"/>
      <c r="AD2394" s="49"/>
      <c r="AE2394" s="95"/>
      <c r="AM2394" s="103"/>
      <c r="AT2394" s="10"/>
    </row>
    <row r="2395" spans="9:46" s="16" customFormat="1">
      <c r="I2395" s="47"/>
      <c r="P2395" s="48"/>
      <c r="Q2395" s="48"/>
      <c r="R2395" s="48"/>
      <c r="S2395" s="49"/>
      <c r="T2395" s="47"/>
      <c r="U2395" s="50"/>
      <c r="V2395" s="47"/>
      <c r="W2395" s="50"/>
      <c r="X2395" s="49"/>
      <c r="Y2395" s="49"/>
      <c r="Z2395" s="49"/>
      <c r="AA2395" s="49"/>
      <c r="AB2395" s="49"/>
      <c r="AC2395" s="49"/>
      <c r="AD2395" s="49"/>
      <c r="AE2395" s="95"/>
      <c r="AM2395" s="103"/>
      <c r="AT2395" s="10"/>
    </row>
    <row r="2396" spans="9:46" s="16" customFormat="1">
      <c r="I2396" s="47"/>
      <c r="P2396" s="48"/>
      <c r="Q2396" s="48"/>
      <c r="R2396" s="48"/>
      <c r="S2396" s="49"/>
      <c r="T2396" s="47"/>
      <c r="U2396" s="50"/>
      <c r="V2396" s="47"/>
      <c r="W2396" s="50"/>
      <c r="X2396" s="49"/>
      <c r="Y2396" s="49"/>
      <c r="Z2396" s="49"/>
      <c r="AA2396" s="49"/>
      <c r="AB2396" s="49"/>
      <c r="AC2396" s="49"/>
      <c r="AD2396" s="49"/>
      <c r="AE2396" s="95"/>
      <c r="AM2396" s="103"/>
      <c r="AT2396" s="10"/>
    </row>
    <row r="2397" spans="9:46" s="16" customFormat="1">
      <c r="I2397" s="47"/>
      <c r="P2397" s="48"/>
      <c r="Q2397" s="48"/>
      <c r="R2397" s="48"/>
      <c r="S2397" s="49"/>
      <c r="T2397" s="47"/>
      <c r="U2397" s="50"/>
      <c r="V2397" s="47"/>
      <c r="W2397" s="50"/>
      <c r="X2397" s="49"/>
      <c r="Y2397" s="49"/>
      <c r="Z2397" s="49"/>
      <c r="AA2397" s="49"/>
      <c r="AB2397" s="49"/>
      <c r="AC2397" s="49"/>
      <c r="AD2397" s="49"/>
      <c r="AE2397" s="95"/>
      <c r="AM2397" s="103"/>
      <c r="AT2397" s="10"/>
    </row>
    <row r="2398" spans="9:46" s="16" customFormat="1">
      <c r="I2398" s="47"/>
      <c r="P2398" s="48"/>
      <c r="Q2398" s="48"/>
      <c r="R2398" s="48"/>
      <c r="S2398" s="49"/>
      <c r="T2398" s="47"/>
      <c r="U2398" s="50"/>
      <c r="V2398" s="47"/>
      <c r="W2398" s="50"/>
      <c r="X2398" s="49"/>
      <c r="Y2398" s="49"/>
      <c r="Z2398" s="49"/>
      <c r="AA2398" s="49"/>
      <c r="AB2398" s="49"/>
      <c r="AC2398" s="49"/>
      <c r="AD2398" s="49"/>
      <c r="AE2398" s="95"/>
      <c r="AM2398" s="103"/>
      <c r="AT2398" s="10"/>
    </row>
    <row r="2399" spans="9:46" s="16" customFormat="1">
      <c r="I2399" s="47"/>
      <c r="P2399" s="48"/>
      <c r="Q2399" s="48"/>
      <c r="R2399" s="48"/>
      <c r="S2399" s="49"/>
      <c r="T2399" s="47"/>
      <c r="U2399" s="50"/>
      <c r="V2399" s="47"/>
      <c r="W2399" s="50"/>
      <c r="X2399" s="49"/>
      <c r="Y2399" s="49"/>
      <c r="Z2399" s="49"/>
      <c r="AA2399" s="49"/>
      <c r="AB2399" s="49"/>
      <c r="AC2399" s="49"/>
      <c r="AD2399" s="49"/>
      <c r="AE2399" s="95"/>
      <c r="AM2399" s="103"/>
      <c r="AT2399" s="10"/>
    </row>
    <row r="2400" spans="9:46" s="16" customFormat="1">
      <c r="I2400" s="47"/>
      <c r="P2400" s="48"/>
      <c r="Q2400" s="48"/>
      <c r="R2400" s="48"/>
      <c r="S2400" s="49"/>
      <c r="T2400" s="47"/>
      <c r="U2400" s="50"/>
      <c r="V2400" s="47"/>
      <c r="W2400" s="50"/>
      <c r="X2400" s="49"/>
      <c r="Y2400" s="49"/>
      <c r="Z2400" s="49"/>
      <c r="AA2400" s="49"/>
      <c r="AB2400" s="49"/>
      <c r="AC2400" s="49"/>
      <c r="AD2400" s="49"/>
      <c r="AE2400" s="95"/>
      <c r="AM2400" s="103"/>
      <c r="AT2400" s="10"/>
    </row>
    <row r="2401" spans="9:46" s="16" customFormat="1">
      <c r="I2401" s="47"/>
      <c r="P2401" s="48"/>
      <c r="Q2401" s="48"/>
      <c r="R2401" s="48"/>
      <c r="S2401" s="49"/>
      <c r="T2401" s="47"/>
      <c r="U2401" s="50"/>
      <c r="V2401" s="47"/>
      <c r="W2401" s="50"/>
      <c r="X2401" s="49"/>
      <c r="Y2401" s="49"/>
      <c r="Z2401" s="49"/>
      <c r="AA2401" s="49"/>
      <c r="AB2401" s="49"/>
      <c r="AC2401" s="49"/>
      <c r="AD2401" s="49"/>
      <c r="AE2401" s="95"/>
      <c r="AM2401" s="103"/>
      <c r="AT2401" s="10"/>
    </row>
    <row r="2402" spans="9:46" s="16" customFormat="1">
      <c r="I2402" s="47"/>
      <c r="P2402" s="48"/>
      <c r="Q2402" s="48"/>
      <c r="R2402" s="48"/>
      <c r="S2402" s="49"/>
      <c r="T2402" s="47"/>
      <c r="U2402" s="50"/>
      <c r="V2402" s="47"/>
      <c r="W2402" s="50"/>
      <c r="X2402" s="49"/>
      <c r="Y2402" s="49"/>
      <c r="Z2402" s="49"/>
      <c r="AA2402" s="49"/>
      <c r="AB2402" s="49"/>
      <c r="AC2402" s="49"/>
      <c r="AD2402" s="49"/>
      <c r="AE2402" s="95"/>
      <c r="AM2402" s="103"/>
      <c r="AT2402" s="10"/>
    </row>
    <row r="2403" spans="9:46" s="16" customFormat="1">
      <c r="I2403" s="47"/>
      <c r="P2403" s="48"/>
      <c r="Q2403" s="48"/>
      <c r="R2403" s="48"/>
      <c r="S2403" s="49"/>
      <c r="T2403" s="47"/>
      <c r="U2403" s="50"/>
      <c r="V2403" s="47"/>
      <c r="W2403" s="50"/>
      <c r="X2403" s="49"/>
      <c r="Y2403" s="49"/>
      <c r="Z2403" s="49"/>
      <c r="AA2403" s="49"/>
      <c r="AB2403" s="49"/>
      <c r="AC2403" s="49"/>
      <c r="AD2403" s="49"/>
      <c r="AE2403" s="95"/>
      <c r="AM2403" s="103"/>
      <c r="AT2403" s="10"/>
    </row>
    <row r="2404" spans="9:46" s="16" customFormat="1">
      <c r="I2404" s="47"/>
      <c r="P2404" s="48"/>
      <c r="Q2404" s="48"/>
      <c r="R2404" s="48"/>
      <c r="S2404" s="49"/>
      <c r="T2404" s="47"/>
      <c r="U2404" s="50"/>
      <c r="V2404" s="47"/>
      <c r="W2404" s="50"/>
      <c r="X2404" s="49"/>
      <c r="Y2404" s="49"/>
      <c r="Z2404" s="49"/>
      <c r="AA2404" s="49"/>
      <c r="AB2404" s="49"/>
      <c r="AC2404" s="49"/>
      <c r="AD2404" s="49"/>
      <c r="AE2404" s="95"/>
      <c r="AM2404" s="103"/>
      <c r="AT2404" s="10"/>
    </row>
    <row r="2405" spans="9:46" s="16" customFormat="1">
      <c r="I2405" s="47"/>
      <c r="P2405" s="48"/>
      <c r="Q2405" s="48"/>
      <c r="R2405" s="48"/>
      <c r="S2405" s="49"/>
      <c r="T2405" s="47"/>
      <c r="U2405" s="50"/>
      <c r="V2405" s="47"/>
      <c r="W2405" s="50"/>
      <c r="X2405" s="49"/>
      <c r="Y2405" s="49"/>
      <c r="Z2405" s="49"/>
      <c r="AA2405" s="49"/>
      <c r="AB2405" s="49"/>
      <c r="AC2405" s="49"/>
      <c r="AD2405" s="49"/>
      <c r="AE2405" s="95"/>
      <c r="AM2405" s="103"/>
      <c r="AT2405" s="10"/>
    </row>
    <row r="2406" spans="9:46" s="16" customFormat="1">
      <c r="I2406" s="47"/>
      <c r="P2406" s="48"/>
      <c r="Q2406" s="48"/>
      <c r="R2406" s="48"/>
      <c r="S2406" s="49"/>
      <c r="T2406" s="47"/>
      <c r="U2406" s="50"/>
      <c r="V2406" s="47"/>
      <c r="W2406" s="50"/>
      <c r="X2406" s="49"/>
      <c r="Y2406" s="49"/>
      <c r="Z2406" s="49"/>
      <c r="AA2406" s="49"/>
      <c r="AB2406" s="49"/>
      <c r="AC2406" s="49"/>
      <c r="AD2406" s="49"/>
      <c r="AE2406" s="95"/>
      <c r="AM2406" s="103"/>
      <c r="AT2406" s="10"/>
    </row>
    <row r="2407" spans="9:46" s="16" customFormat="1">
      <c r="I2407" s="47"/>
      <c r="P2407" s="48"/>
      <c r="Q2407" s="48"/>
      <c r="R2407" s="48"/>
      <c r="S2407" s="49"/>
      <c r="T2407" s="47"/>
      <c r="U2407" s="50"/>
      <c r="V2407" s="47"/>
      <c r="W2407" s="50"/>
      <c r="X2407" s="49"/>
      <c r="Y2407" s="49"/>
      <c r="Z2407" s="49"/>
      <c r="AA2407" s="49"/>
      <c r="AB2407" s="49"/>
      <c r="AC2407" s="49"/>
      <c r="AD2407" s="49"/>
      <c r="AE2407" s="95"/>
      <c r="AM2407" s="103"/>
      <c r="AT2407" s="10"/>
    </row>
    <row r="2408" spans="9:46" s="16" customFormat="1">
      <c r="I2408" s="47"/>
      <c r="P2408" s="48"/>
      <c r="Q2408" s="48"/>
      <c r="R2408" s="48"/>
      <c r="S2408" s="49"/>
      <c r="T2408" s="47"/>
      <c r="U2408" s="50"/>
      <c r="V2408" s="47"/>
      <c r="W2408" s="50"/>
      <c r="X2408" s="49"/>
      <c r="Y2408" s="49"/>
      <c r="Z2408" s="49"/>
      <c r="AA2408" s="49"/>
      <c r="AB2408" s="49"/>
      <c r="AC2408" s="49"/>
      <c r="AD2408" s="49"/>
      <c r="AE2408" s="95"/>
      <c r="AM2408" s="103"/>
      <c r="AT2408" s="10"/>
    </row>
    <row r="2409" spans="9:46" s="16" customFormat="1">
      <c r="I2409" s="47"/>
      <c r="P2409" s="48"/>
      <c r="Q2409" s="48"/>
      <c r="R2409" s="48"/>
      <c r="S2409" s="49"/>
      <c r="T2409" s="47"/>
      <c r="U2409" s="50"/>
      <c r="V2409" s="47"/>
      <c r="W2409" s="50"/>
      <c r="X2409" s="49"/>
      <c r="Y2409" s="49"/>
      <c r="Z2409" s="49"/>
      <c r="AA2409" s="49"/>
      <c r="AB2409" s="49"/>
      <c r="AC2409" s="49"/>
      <c r="AD2409" s="49"/>
      <c r="AE2409" s="95"/>
      <c r="AM2409" s="103"/>
      <c r="AT2409" s="10"/>
    </row>
    <row r="2410" spans="9:46" s="16" customFormat="1">
      <c r="I2410" s="47"/>
      <c r="P2410" s="48"/>
      <c r="Q2410" s="48"/>
      <c r="R2410" s="48"/>
      <c r="S2410" s="49"/>
      <c r="T2410" s="47"/>
      <c r="U2410" s="50"/>
      <c r="V2410" s="47"/>
      <c r="W2410" s="50"/>
      <c r="X2410" s="49"/>
      <c r="Y2410" s="49"/>
      <c r="Z2410" s="49"/>
      <c r="AA2410" s="49"/>
      <c r="AB2410" s="49"/>
      <c r="AC2410" s="49"/>
      <c r="AD2410" s="49"/>
      <c r="AE2410" s="95"/>
      <c r="AM2410" s="103"/>
      <c r="AT2410" s="10"/>
    </row>
    <row r="2411" spans="9:46" s="16" customFormat="1">
      <c r="I2411" s="47"/>
      <c r="P2411" s="48"/>
      <c r="Q2411" s="48"/>
      <c r="R2411" s="48"/>
      <c r="S2411" s="49"/>
      <c r="T2411" s="47"/>
      <c r="U2411" s="50"/>
      <c r="V2411" s="47"/>
      <c r="W2411" s="50"/>
      <c r="X2411" s="49"/>
      <c r="Y2411" s="49"/>
      <c r="Z2411" s="49"/>
      <c r="AA2411" s="49"/>
      <c r="AB2411" s="49"/>
      <c r="AC2411" s="49"/>
      <c r="AD2411" s="49"/>
      <c r="AE2411" s="95"/>
      <c r="AM2411" s="103"/>
      <c r="AT2411" s="10"/>
    </row>
    <row r="2412" spans="9:46" s="16" customFormat="1">
      <c r="I2412" s="47"/>
      <c r="P2412" s="48"/>
      <c r="Q2412" s="48"/>
      <c r="R2412" s="48"/>
      <c r="S2412" s="49"/>
      <c r="T2412" s="47"/>
      <c r="U2412" s="50"/>
      <c r="V2412" s="47"/>
      <c r="W2412" s="50"/>
      <c r="X2412" s="49"/>
      <c r="Y2412" s="49"/>
      <c r="Z2412" s="49"/>
      <c r="AA2412" s="49"/>
      <c r="AB2412" s="49"/>
      <c r="AC2412" s="49"/>
      <c r="AD2412" s="49"/>
      <c r="AE2412" s="95"/>
      <c r="AM2412" s="103"/>
      <c r="AT2412" s="10"/>
    </row>
    <row r="2413" spans="9:46" s="16" customFormat="1">
      <c r="I2413" s="47"/>
      <c r="P2413" s="48"/>
      <c r="Q2413" s="48"/>
      <c r="R2413" s="48"/>
      <c r="S2413" s="49"/>
      <c r="T2413" s="47"/>
      <c r="U2413" s="50"/>
      <c r="V2413" s="47"/>
      <c r="W2413" s="50"/>
      <c r="X2413" s="49"/>
      <c r="Y2413" s="49"/>
      <c r="Z2413" s="49"/>
      <c r="AA2413" s="49"/>
      <c r="AB2413" s="49"/>
      <c r="AC2413" s="49"/>
      <c r="AD2413" s="49"/>
      <c r="AE2413" s="95"/>
      <c r="AM2413" s="103"/>
      <c r="AT2413" s="10"/>
    </row>
    <row r="2414" spans="9:46" s="16" customFormat="1">
      <c r="I2414" s="47"/>
      <c r="P2414" s="48"/>
      <c r="Q2414" s="48"/>
      <c r="R2414" s="48"/>
      <c r="S2414" s="49"/>
      <c r="T2414" s="47"/>
      <c r="U2414" s="50"/>
      <c r="V2414" s="47"/>
      <c r="W2414" s="50"/>
      <c r="X2414" s="49"/>
      <c r="Y2414" s="49"/>
      <c r="Z2414" s="49"/>
      <c r="AA2414" s="49"/>
      <c r="AB2414" s="49"/>
      <c r="AC2414" s="49"/>
      <c r="AD2414" s="49"/>
      <c r="AE2414" s="95"/>
      <c r="AM2414" s="103"/>
      <c r="AT2414" s="10"/>
    </row>
    <row r="2415" spans="9:46" s="16" customFormat="1">
      <c r="I2415" s="47"/>
      <c r="P2415" s="48"/>
      <c r="Q2415" s="48"/>
      <c r="R2415" s="48"/>
      <c r="S2415" s="49"/>
      <c r="T2415" s="47"/>
      <c r="U2415" s="50"/>
      <c r="V2415" s="47"/>
      <c r="W2415" s="50"/>
      <c r="X2415" s="49"/>
      <c r="Y2415" s="49"/>
      <c r="Z2415" s="49"/>
      <c r="AA2415" s="49"/>
      <c r="AB2415" s="49"/>
      <c r="AC2415" s="49"/>
      <c r="AD2415" s="49"/>
      <c r="AE2415" s="95"/>
      <c r="AM2415" s="103"/>
      <c r="AT2415" s="10"/>
    </row>
    <row r="2416" spans="9:46" s="16" customFormat="1">
      <c r="I2416" s="47"/>
      <c r="P2416" s="48"/>
      <c r="Q2416" s="48"/>
      <c r="R2416" s="48"/>
      <c r="S2416" s="49"/>
      <c r="T2416" s="47"/>
      <c r="U2416" s="50"/>
      <c r="V2416" s="47"/>
      <c r="W2416" s="50"/>
      <c r="X2416" s="49"/>
      <c r="Y2416" s="49"/>
      <c r="Z2416" s="49"/>
      <c r="AA2416" s="49"/>
      <c r="AB2416" s="49"/>
      <c r="AC2416" s="49"/>
      <c r="AD2416" s="49"/>
      <c r="AE2416" s="95"/>
      <c r="AM2416" s="103"/>
      <c r="AT2416" s="10"/>
    </row>
    <row r="2417" spans="9:46" s="16" customFormat="1">
      <c r="I2417" s="47"/>
      <c r="P2417" s="48"/>
      <c r="Q2417" s="48"/>
      <c r="R2417" s="48"/>
      <c r="S2417" s="49"/>
      <c r="T2417" s="47"/>
      <c r="U2417" s="50"/>
      <c r="V2417" s="47"/>
      <c r="W2417" s="50"/>
      <c r="X2417" s="49"/>
      <c r="Y2417" s="49"/>
      <c r="Z2417" s="49"/>
      <c r="AA2417" s="49"/>
      <c r="AB2417" s="49"/>
      <c r="AC2417" s="49"/>
      <c r="AD2417" s="49"/>
      <c r="AE2417" s="95"/>
      <c r="AM2417" s="103"/>
      <c r="AT2417" s="10"/>
    </row>
    <row r="2418" spans="9:46" s="16" customFormat="1">
      <c r="I2418" s="47"/>
      <c r="P2418" s="48"/>
      <c r="Q2418" s="48"/>
      <c r="R2418" s="48"/>
      <c r="S2418" s="49"/>
      <c r="T2418" s="47"/>
      <c r="U2418" s="50"/>
      <c r="V2418" s="47"/>
      <c r="W2418" s="50"/>
      <c r="X2418" s="49"/>
      <c r="Y2418" s="49"/>
      <c r="Z2418" s="49"/>
      <c r="AA2418" s="49"/>
      <c r="AB2418" s="49"/>
      <c r="AC2418" s="49"/>
      <c r="AD2418" s="49"/>
      <c r="AE2418" s="95"/>
      <c r="AM2418" s="103"/>
      <c r="AT2418" s="10"/>
    </row>
    <row r="2419" spans="9:46" s="16" customFormat="1">
      <c r="I2419" s="47"/>
      <c r="P2419" s="48"/>
      <c r="Q2419" s="48"/>
      <c r="R2419" s="48"/>
      <c r="S2419" s="49"/>
      <c r="T2419" s="47"/>
      <c r="U2419" s="50"/>
      <c r="V2419" s="47"/>
      <c r="W2419" s="50"/>
      <c r="X2419" s="49"/>
      <c r="Y2419" s="49"/>
      <c r="Z2419" s="49"/>
      <c r="AA2419" s="49"/>
      <c r="AB2419" s="49"/>
      <c r="AC2419" s="49"/>
      <c r="AD2419" s="49"/>
      <c r="AE2419" s="95"/>
      <c r="AM2419" s="103"/>
      <c r="AT2419" s="10"/>
    </row>
    <row r="2420" spans="9:46" s="16" customFormat="1">
      <c r="I2420" s="47"/>
      <c r="P2420" s="48"/>
      <c r="Q2420" s="48"/>
      <c r="R2420" s="48"/>
      <c r="S2420" s="49"/>
      <c r="T2420" s="47"/>
      <c r="U2420" s="50"/>
      <c r="V2420" s="47"/>
      <c r="W2420" s="50"/>
      <c r="X2420" s="49"/>
      <c r="Y2420" s="49"/>
      <c r="Z2420" s="49"/>
      <c r="AA2420" s="49"/>
      <c r="AB2420" s="49"/>
      <c r="AC2420" s="49"/>
      <c r="AD2420" s="49"/>
      <c r="AE2420" s="95"/>
      <c r="AM2420" s="103"/>
      <c r="AT2420" s="10"/>
    </row>
    <row r="2421" spans="9:46" s="16" customFormat="1">
      <c r="I2421" s="47"/>
      <c r="P2421" s="48"/>
      <c r="Q2421" s="48"/>
      <c r="R2421" s="48"/>
      <c r="S2421" s="49"/>
      <c r="T2421" s="47"/>
      <c r="U2421" s="50"/>
      <c r="V2421" s="47"/>
      <c r="W2421" s="50"/>
      <c r="X2421" s="49"/>
      <c r="Y2421" s="49"/>
      <c r="Z2421" s="49"/>
      <c r="AA2421" s="49"/>
      <c r="AB2421" s="49"/>
      <c r="AC2421" s="49"/>
      <c r="AD2421" s="49"/>
      <c r="AE2421" s="95"/>
      <c r="AM2421" s="103"/>
      <c r="AT2421" s="10"/>
    </row>
    <row r="2422" spans="9:46" s="16" customFormat="1">
      <c r="I2422" s="47"/>
      <c r="P2422" s="48"/>
      <c r="Q2422" s="48"/>
      <c r="R2422" s="48"/>
      <c r="S2422" s="49"/>
      <c r="T2422" s="47"/>
      <c r="U2422" s="50"/>
      <c r="V2422" s="47"/>
      <c r="W2422" s="50"/>
      <c r="X2422" s="49"/>
      <c r="Y2422" s="49"/>
      <c r="Z2422" s="49"/>
      <c r="AA2422" s="49"/>
      <c r="AB2422" s="49"/>
      <c r="AC2422" s="49"/>
      <c r="AD2422" s="49"/>
      <c r="AE2422" s="95"/>
      <c r="AM2422" s="103"/>
      <c r="AT2422" s="10"/>
    </row>
    <row r="2423" spans="9:46" s="16" customFormat="1">
      <c r="I2423" s="47"/>
      <c r="P2423" s="48"/>
      <c r="Q2423" s="48"/>
      <c r="R2423" s="48"/>
      <c r="S2423" s="49"/>
      <c r="T2423" s="47"/>
      <c r="U2423" s="50"/>
      <c r="V2423" s="47"/>
      <c r="W2423" s="50"/>
      <c r="X2423" s="49"/>
      <c r="Y2423" s="49"/>
      <c r="Z2423" s="49"/>
      <c r="AA2423" s="49"/>
      <c r="AB2423" s="49"/>
      <c r="AC2423" s="49"/>
      <c r="AD2423" s="49"/>
      <c r="AE2423" s="95"/>
      <c r="AM2423" s="103"/>
      <c r="AT2423" s="10"/>
    </row>
    <row r="2424" spans="9:46" s="16" customFormat="1">
      <c r="I2424" s="47"/>
      <c r="P2424" s="48"/>
      <c r="Q2424" s="48"/>
      <c r="R2424" s="48"/>
      <c r="S2424" s="49"/>
      <c r="T2424" s="47"/>
      <c r="U2424" s="50"/>
      <c r="V2424" s="47"/>
      <c r="W2424" s="50"/>
      <c r="X2424" s="49"/>
      <c r="Y2424" s="49"/>
      <c r="Z2424" s="49"/>
      <c r="AA2424" s="49"/>
      <c r="AB2424" s="49"/>
      <c r="AC2424" s="49"/>
      <c r="AD2424" s="49"/>
      <c r="AE2424" s="95"/>
      <c r="AM2424" s="103"/>
      <c r="AT2424" s="10"/>
    </row>
    <row r="2425" spans="9:46" s="16" customFormat="1">
      <c r="I2425" s="47"/>
      <c r="P2425" s="48"/>
      <c r="Q2425" s="48"/>
      <c r="R2425" s="48"/>
      <c r="S2425" s="49"/>
      <c r="T2425" s="47"/>
      <c r="U2425" s="50"/>
      <c r="V2425" s="47"/>
      <c r="W2425" s="50"/>
      <c r="X2425" s="49"/>
      <c r="Y2425" s="49"/>
      <c r="Z2425" s="49"/>
      <c r="AA2425" s="49"/>
      <c r="AB2425" s="49"/>
      <c r="AC2425" s="49"/>
      <c r="AD2425" s="49"/>
      <c r="AE2425" s="95"/>
      <c r="AM2425" s="103"/>
      <c r="AT2425" s="10"/>
    </row>
    <row r="2426" spans="9:46" s="16" customFormat="1">
      <c r="I2426" s="47"/>
      <c r="P2426" s="48"/>
      <c r="Q2426" s="48"/>
      <c r="R2426" s="48"/>
      <c r="S2426" s="49"/>
      <c r="T2426" s="47"/>
      <c r="U2426" s="50"/>
      <c r="V2426" s="47"/>
      <c r="W2426" s="50"/>
      <c r="X2426" s="49"/>
      <c r="Y2426" s="49"/>
      <c r="Z2426" s="49"/>
      <c r="AA2426" s="49"/>
      <c r="AB2426" s="49"/>
      <c r="AC2426" s="49"/>
      <c r="AD2426" s="49"/>
      <c r="AE2426" s="95"/>
      <c r="AM2426" s="103"/>
      <c r="AT2426" s="10"/>
    </row>
    <row r="2427" spans="9:46" s="16" customFormat="1">
      <c r="I2427" s="47"/>
      <c r="P2427" s="48"/>
      <c r="Q2427" s="48"/>
      <c r="R2427" s="48"/>
      <c r="S2427" s="49"/>
      <c r="T2427" s="47"/>
      <c r="U2427" s="50"/>
      <c r="V2427" s="47"/>
      <c r="W2427" s="50"/>
      <c r="X2427" s="49"/>
      <c r="Y2427" s="49"/>
      <c r="Z2427" s="49"/>
      <c r="AA2427" s="49"/>
      <c r="AB2427" s="49"/>
      <c r="AC2427" s="49"/>
      <c r="AD2427" s="49"/>
      <c r="AE2427" s="95"/>
      <c r="AM2427" s="103"/>
      <c r="AT2427" s="10"/>
    </row>
    <row r="2428" spans="9:46" s="16" customFormat="1">
      <c r="I2428" s="47"/>
      <c r="P2428" s="48"/>
      <c r="Q2428" s="48"/>
      <c r="R2428" s="48"/>
      <c r="S2428" s="49"/>
      <c r="T2428" s="47"/>
      <c r="U2428" s="50"/>
      <c r="V2428" s="47"/>
      <c r="W2428" s="50"/>
      <c r="X2428" s="49"/>
      <c r="Y2428" s="49"/>
      <c r="Z2428" s="49"/>
      <c r="AA2428" s="49"/>
      <c r="AB2428" s="49"/>
      <c r="AC2428" s="49"/>
      <c r="AD2428" s="49"/>
      <c r="AE2428" s="95"/>
      <c r="AM2428" s="103"/>
      <c r="AT2428" s="10"/>
    </row>
    <row r="2429" spans="9:46" s="16" customFormat="1">
      <c r="I2429" s="47"/>
      <c r="P2429" s="48"/>
      <c r="Q2429" s="48"/>
      <c r="R2429" s="48"/>
      <c r="S2429" s="49"/>
      <c r="T2429" s="47"/>
      <c r="U2429" s="50"/>
      <c r="V2429" s="47"/>
      <c r="W2429" s="50"/>
      <c r="X2429" s="49"/>
      <c r="Y2429" s="49"/>
      <c r="Z2429" s="49"/>
      <c r="AA2429" s="49"/>
      <c r="AB2429" s="49"/>
      <c r="AC2429" s="49"/>
      <c r="AD2429" s="49"/>
      <c r="AE2429" s="95"/>
      <c r="AM2429" s="103"/>
      <c r="AT2429" s="10"/>
    </row>
    <row r="2430" spans="9:46" s="16" customFormat="1">
      <c r="I2430" s="47"/>
      <c r="P2430" s="48"/>
      <c r="Q2430" s="48"/>
      <c r="R2430" s="48"/>
      <c r="S2430" s="49"/>
      <c r="T2430" s="47"/>
      <c r="U2430" s="50"/>
      <c r="V2430" s="47"/>
      <c r="W2430" s="50"/>
      <c r="X2430" s="49"/>
      <c r="Y2430" s="49"/>
      <c r="Z2430" s="49"/>
      <c r="AA2430" s="49"/>
      <c r="AB2430" s="49"/>
      <c r="AC2430" s="49"/>
      <c r="AD2430" s="49"/>
      <c r="AE2430" s="95"/>
      <c r="AM2430" s="103"/>
      <c r="AT2430" s="10"/>
    </row>
    <row r="2431" spans="9:46" s="16" customFormat="1">
      <c r="I2431" s="47"/>
      <c r="P2431" s="48"/>
      <c r="Q2431" s="48"/>
      <c r="R2431" s="48"/>
      <c r="S2431" s="49"/>
      <c r="T2431" s="47"/>
      <c r="U2431" s="50"/>
      <c r="V2431" s="47"/>
      <c r="W2431" s="50"/>
      <c r="X2431" s="49"/>
      <c r="Y2431" s="49"/>
      <c r="Z2431" s="49"/>
      <c r="AA2431" s="49"/>
      <c r="AB2431" s="49"/>
      <c r="AC2431" s="49"/>
      <c r="AD2431" s="49"/>
      <c r="AE2431" s="95"/>
      <c r="AM2431" s="103"/>
      <c r="AT2431" s="10"/>
    </row>
    <row r="2432" spans="9:46" s="16" customFormat="1">
      <c r="I2432" s="47"/>
      <c r="P2432" s="48"/>
      <c r="Q2432" s="48"/>
      <c r="R2432" s="48"/>
      <c r="S2432" s="49"/>
      <c r="T2432" s="47"/>
      <c r="U2432" s="50"/>
      <c r="V2432" s="47"/>
      <c r="W2432" s="50"/>
      <c r="X2432" s="49"/>
      <c r="Y2432" s="49"/>
      <c r="Z2432" s="49"/>
      <c r="AA2432" s="49"/>
      <c r="AB2432" s="49"/>
      <c r="AC2432" s="49"/>
      <c r="AD2432" s="49"/>
      <c r="AE2432" s="95"/>
      <c r="AM2432" s="103"/>
      <c r="AT2432" s="10"/>
    </row>
    <row r="2433" spans="9:46" s="16" customFormat="1">
      <c r="I2433" s="47"/>
      <c r="P2433" s="48"/>
      <c r="Q2433" s="48"/>
      <c r="R2433" s="48"/>
      <c r="S2433" s="49"/>
      <c r="T2433" s="47"/>
      <c r="U2433" s="50"/>
      <c r="V2433" s="47"/>
      <c r="W2433" s="50"/>
      <c r="X2433" s="49"/>
      <c r="Y2433" s="49"/>
      <c r="Z2433" s="49"/>
      <c r="AA2433" s="49"/>
      <c r="AB2433" s="49"/>
      <c r="AC2433" s="49"/>
      <c r="AD2433" s="49"/>
      <c r="AE2433" s="95"/>
      <c r="AM2433" s="103"/>
      <c r="AT2433" s="10"/>
    </row>
    <row r="2434" spans="9:46" s="16" customFormat="1">
      <c r="I2434" s="47"/>
      <c r="P2434" s="48"/>
      <c r="Q2434" s="48"/>
      <c r="R2434" s="48"/>
      <c r="S2434" s="49"/>
      <c r="T2434" s="47"/>
      <c r="U2434" s="50"/>
      <c r="V2434" s="47"/>
      <c r="W2434" s="50"/>
      <c r="X2434" s="49"/>
      <c r="Y2434" s="49"/>
      <c r="Z2434" s="49"/>
      <c r="AA2434" s="49"/>
      <c r="AB2434" s="49"/>
      <c r="AC2434" s="49"/>
      <c r="AD2434" s="49"/>
      <c r="AE2434" s="95"/>
      <c r="AM2434" s="103"/>
      <c r="AT2434" s="10"/>
    </row>
    <row r="2435" spans="9:46" s="16" customFormat="1">
      <c r="I2435" s="47"/>
      <c r="P2435" s="48"/>
      <c r="Q2435" s="48"/>
      <c r="R2435" s="48"/>
      <c r="S2435" s="49"/>
      <c r="T2435" s="47"/>
      <c r="U2435" s="50"/>
      <c r="V2435" s="47"/>
      <c r="W2435" s="50"/>
      <c r="X2435" s="49"/>
      <c r="Y2435" s="49"/>
      <c r="Z2435" s="49"/>
      <c r="AA2435" s="49"/>
      <c r="AB2435" s="49"/>
      <c r="AC2435" s="49"/>
      <c r="AD2435" s="49"/>
      <c r="AE2435" s="95"/>
      <c r="AM2435" s="103"/>
      <c r="AT2435" s="10"/>
    </row>
    <row r="2436" spans="9:46" s="16" customFormat="1">
      <c r="I2436" s="47"/>
      <c r="P2436" s="48"/>
      <c r="Q2436" s="48"/>
      <c r="R2436" s="48"/>
      <c r="S2436" s="49"/>
      <c r="T2436" s="47"/>
      <c r="U2436" s="50"/>
      <c r="V2436" s="47"/>
      <c r="W2436" s="50"/>
      <c r="X2436" s="49"/>
      <c r="Y2436" s="49"/>
      <c r="Z2436" s="49"/>
      <c r="AA2436" s="49"/>
      <c r="AB2436" s="49"/>
      <c r="AC2436" s="49"/>
      <c r="AD2436" s="49"/>
      <c r="AE2436" s="95"/>
      <c r="AM2436" s="103"/>
      <c r="AT2436" s="10"/>
    </row>
    <row r="2437" spans="9:46" s="16" customFormat="1">
      <c r="I2437" s="47"/>
      <c r="P2437" s="48"/>
      <c r="Q2437" s="48"/>
      <c r="R2437" s="48"/>
      <c r="S2437" s="49"/>
      <c r="T2437" s="47"/>
      <c r="U2437" s="50"/>
      <c r="V2437" s="47"/>
      <c r="W2437" s="50"/>
      <c r="X2437" s="49"/>
      <c r="Y2437" s="49"/>
      <c r="Z2437" s="49"/>
      <c r="AA2437" s="49"/>
      <c r="AB2437" s="49"/>
      <c r="AC2437" s="49"/>
      <c r="AD2437" s="49"/>
      <c r="AE2437" s="95"/>
      <c r="AM2437" s="103"/>
      <c r="AT2437" s="10"/>
    </row>
    <row r="2438" spans="9:46" s="16" customFormat="1">
      <c r="I2438" s="47"/>
      <c r="P2438" s="48"/>
      <c r="Q2438" s="48"/>
      <c r="R2438" s="48"/>
      <c r="S2438" s="49"/>
      <c r="T2438" s="47"/>
      <c r="U2438" s="50"/>
      <c r="V2438" s="47"/>
      <c r="W2438" s="50"/>
      <c r="X2438" s="49"/>
      <c r="Y2438" s="49"/>
      <c r="Z2438" s="49"/>
      <c r="AA2438" s="49"/>
      <c r="AB2438" s="49"/>
      <c r="AC2438" s="49"/>
      <c r="AD2438" s="49"/>
      <c r="AE2438" s="95"/>
      <c r="AM2438" s="103"/>
      <c r="AT2438" s="10"/>
    </row>
    <row r="2439" spans="9:46" s="16" customFormat="1">
      <c r="I2439" s="47"/>
      <c r="P2439" s="48"/>
      <c r="Q2439" s="48"/>
      <c r="R2439" s="48"/>
      <c r="S2439" s="49"/>
      <c r="T2439" s="47"/>
      <c r="U2439" s="50"/>
      <c r="V2439" s="47"/>
      <c r="W2439" s="50"/>
      <c r="X2439" s="49"/>
      <c r="Y2439" s="49"/>
      <c r="Z2439" s="49"/>
      <c r="AA2439" s="49"/>
      <c r="AB2439" s="49"/>
      <c r="AC2439" s="49"/>
      <c r="AD2439" s="49"/>
      <c r="AE2439" s="95"/>
      <c r="AM2439" s="103"/>
      <c r="AT2439" s="10"/>
    </row>
    <row r="2440" spans="9:46" s="16" customFormat="1">
      <c r="I2440" s="47"/>
      <c r="P2440" s="48"/>
      <c r="Q2440" s="48"/>
      <c r="R2440" s="48"/>
      <c r="S2440" s="49"/>
      <c r="T2440" s="47"/>
      <c r="U2440" s="50"/>
      <c r="V2440" s="47"/>
      <c r="W2440" s="50"/>
      <c r="X2440" s="49"/>
      <c r="Y2440" s="49"/>
      <c r="Z2440" s="49"/>
      <c r="AA2440" s="49"/>
      <c r="AB2440" s="49"/>
      <c r="AC2440" s="49"/>
      <c r="AD2440" s="49"/>
      <c r="AE2440" s="95"/>
      <c r="AM2440" s="103"/>
      <c r="AT2440" s="10"/>
    </row>
    <row r="2441" spans="9:46" s="16" customFormat="1">
      <c r="I2441" s="47"/>
      <c r="P2441" s="48"/>
      <c r="Q2441" s="48"/>
      <c r="R2441" s="48"/>
      <c r="S2441" s="49"/>
      <c r="T2441" s="47"/>
      <c r="U2441" s="50"/>
      <c r="V2441" s="47"/>
      <c r="W2441" s="50"/>
      <c r="X2441" s="49"/>
      <c r="Y2441" s="49"/>
      <c r="Z2441" s="49"/>
      <c r="AA2441" s="49"/>
      <c r="AB2441" s="49"/>
      <c r="AC2441" s="49"/>
      <c r="AD2441" s="49"/>
      <c r="AE2441" s="95"/>
      <c r="AM2441" s="103"/>
      <c r="AT2441" s="10"/>
    </row>
    <row r="2442" spans="9:46" s="16" customFormat="1">
      <c r="I2442" s="47"/>
      <c r="P2442" s="48"/>
      <c r="Q2442" s="48"/>
      <c r="R2442" s="48"/>
      <c r="S2442" s="49"/>
      <c r="T2442" s="47"/>
      <c r="U2442" s="50"/>
      <c r="V2442" s="47"/>
      <c r="W2442" s="50"/>
      <c r="X2442" s="49"/>
      <c r="Y2442" s="49"/>
      <c r="Z2442" s="49"/>
      <c r="AA2442" s="49"/>
      <c r="AB2442" s="49"/>
      <c r="AC2442" s="49"/>
      <c r="AD2442" s="49"/>
      <c r="AE2442" s="95"/>
      <c r="AM2442" s="103"/>
      <c r="AT2442" s="10"/>
    </row>
    <row r="2443" spans="9:46" s="16" customFormat="1">
      <c r="I2443" s="47"/>
      <c r="P2443" s="48"/>
      <c r="Q2443" s="48"/>
      <c r="R2443" s="48"/>
      <c r="S2443" s="49"/>
      <c r="T2443" s="47"/>
      <c r="U2443" s="50"/>
      <c r="V2443" s="47"/>
      <c r="W2443" s="50"/>
      <c r="X2443" s="49"/>
      <c r="Y2443" s="49"/>
      <c r="Z2443" s="49"/>
      <c r="AA2443" s="49"/>
      <c r="AB2443" s="49"/>
      <c r="AC2443" s="49"/>
      <c r="AD2443" s="49"/>
      <c r="AE2443" s="95"/>
      <c r="AM2443" s="103"/>
      <c r="AT2443" s="10"/>
    </row>
    <row r="2444" spans="9:46" s="16" customFormat="1">
      <c r="I2444" s="47"/>
      <c r="P2444" s="48"/>
      <c r="Q2444" s="48"/>
      <c r="R2444" s="48"/>
      <c r="S2444" s="49"/>
      <c r="T2444" s="47"/>
      <c r="U2444" s="50"/>
      <c r="V2444" s="47"/>
      <c r="W2444" s="50"/>
      <c r="X2444" s="49"/>
      <c r="Y2444" s="49"/>
      <c r="Z2444" s="49"/>
      <c r="AA2444" s="49"/>
      <c r="AB2444" s="49"/>
      <c r="AC2444" s="49"/>
      <c r="AD2444" s="49"/>
      <c r="AE2444" s="95"/>
      <c r="AM2444" s="103"/>
      <c r="AT2444" s="10"/>
    </row>
    <row r="2445" spans="9:46" s="16" customFormat="1">
      <c r="I2445" s="47"/>
      <c r="P2445" s="48"/>
      <c r="Q2445" s="48"/>
      <c r="R2445" s="48"/>
      <c r="S2445" s="49"/>
      <c r="T2445" s="47"/>
      <c r="U2445" s="50"/>
      <c r="V2445" s="47"/>
      <c r="W2445" s="50"/>
      <c r="X2445" s="49"/>
      <c r="Y2445" s="49"/>
      <c r="Z2445" s="49"/>
      <c r="AA2445" s="49"/>
      <c r="AB2445" s="49"/>
      <c r="AC2445" s="49"/>
      <c r="AD2445" s="49"/>
      <c r="AE2445" s="95"/>
      <c r="AM2445" s="103"/>
      <c r="AT2445" s="10"/>
    </row>
    <row r="2446" spans="9:46" s="16" customFormat="1">
      <c r="I2446" s="47"/>
      <c r="P2446" s="48"/>
      <c r="Q2446" s="48"/>
      <c r="R2446" s="48"/>
      <c r="S2446" s="49"/>
      <c r="T2446" s="47"/>
      <c r="U2446" s="50"/>
      <c r="V2446" s="47"/>
      <c r="W2446" s="50"/>
      <c r="X2446" s="49"/>
      <c r="Y2446" s="49"/>
      <c r="Z2446" s="49"/>
      <c r="AA2446" s="49"/>
      <c r="AB2446" s="49"/>
      <c r="AC2446" s="49"/>
      <c r="AD2446" s="49"/>
      <c r="AE2446" s="95"/>
      <c r="AM2446" s="103"/>
      <c r="AT2446" s="10"/>
    </row>
    <row r="2447" spans="9:46" s="16" customFormat="1">
      <c r="I2447" s="47"/>
      <c r="P2447" s="48"/>
      <c r="Q2447" s="48"/>
      <c r="R2447" s="48"/>
      <c r="S2447" s="49"/>
      <c r="T2447" s="47"/>
      <c r="U2447" s="50"/>
      <c r="V2447" s="47"/>
      <c r="W2447" s="50"/>
      <c r="X2447" s="49"/>
      <c r="Y2447" s="49"/>
      <c r="Z2447" s="49"/>
      <c r="AA2447" s="49"/>
      <c r="AB2447" s="49"/>
      <c r="AC2447" s="49"/>
      <c r="AD2447" s="49"/>
      <c r="AE2447" s="95"/>
      <c r="AM2447" s="103"/>
      <c r="AT2447" s="10"/>
    </row>
    <row r="2448" spans="9:46" s="16" customFormat="1">
      <c r="I2448" s="47"/>
      <c r="P2448" s="48"/>
      <c r="Q2448" s="48"/>
      <c r="R2448" s="48"/>
      <c r="S2448" s="49"/>
      <c r="T2448" s="47"/>
      <c r="U2448" s="50"/>
      <c r="V2448" s="47"/>
      <c r="W2448" s="50"/>
      <c r="X2448" s="49"/>
      <c r="Y2448" s="49"/>
      <c r="Z2448" s="49"/>
      <c r="AA2448" s="49"/>
      <c r="AB2448" s="49"/>
      <c r="AC2448" s="49"/>
      <c r="AD2448" s="49"/>
      <c r="AE2448" s="95"/>
      <c r="AM2448" s="103"/>
      <c r="AT2448" s="10"/>
    </row>
    <row r="2449" spans="9:46" s="16" customFormat="1">
      <c r="I2449" s="47"/>
      <c r="P2449" s="48"/>
      <c r="Q2449" s="48"/>
      <c r="R2449" s="48"/>
      <c r="S2449" s="49"/>
      <c r="T2449" s="47"/>
      <c r="U2449" s="50"/>
      <c r="V2449" s="47"/>
      <c r="W2449" s="50"/>
      <c r="X2449" s="49"/>
      <c r="Y2449" s="49"/>
      <c r="Z2449" s="49"/>
      <c r="AA2449" s="49"/>
      <c r="AB2449" s="49"/>
      <c r="AC2449" s="49"/>
      <c r="AD2449" s="49"/>
      <c r="AE2449" s="95"/>
      <c r="AM2449" s="103"/>
      <c r="AT2449" s="10"/>
    </row>
    <row r="2450" spans="9:46" s="16" customFormat="1">
      <c r="I2450" s="47"/>
      <c r="P2450" s="48"/>
      <c r="Q2450" s="48"/>
      <c r="R2450" s="48"/>
      <c r="S2450" s="49"/>
      <c r="T2450" s="47"/>
      <c r="U2450" s="50"/>
      <c r="V2450" s="47"/>
      <c r="W2450" s="50"/>
      <c r="X2450" s="49"/>
      <c r="Y2450" s="49"/>
      <c r="Z2450" s="49"/>
      <c r="AA2450" s="49"/>
      <c r="AB2450" s="49"/>
      <c r="AC2450" s="49"/>
      <c r="AD2450" s="49"/>
      <c r="AE2450" s="95"/>
      <c r="AM2450" s="103"/>
      <c r="AT2450" s="10"/>
    </row>
    <row r="2451" spans="9:46" s="16" customFormat="1">
      <c r="I2451" s="47"/>
      <c r="P2451" s="48"/>
      <c r="Q2451" s="48"/>
      <c r="R2451" s="48"/>
      <c r="S2451" s="49"/>
      <c r="T2451" s="47"/>
      <c r="U2451" s="50"/>
      <c r="V2451" s="47"/>
      <c r="W2451" s="50"/>
      <c r="X2451" s="49"/>
      <c r="Y2451" s="49"/>
      <c r="Z2451" s="49"/>
      <c r="AA2451" s="49"/>
      <c r="AB2451" s="49"/>
      <c r="AC2451" s="49"/>
      <c r="AD2451" s="49"/>
      <c r="AE2451" s="95"/>
      <c r="AM2451" s="103"/>
      <c r="AT2451" s="10"/>
    </row>
    <row r="2452" spans="9:46" s="16" customFormat="1">
      <c r="I2452" s="47"/>
      <c r="P2452" s="48"/>
      <c r="Q2452" s="48"/>
      <c r="R2452" s="48"/>
      <c r="S2452" s="49"/>
      <c r="T2452" s="47"/>
      <c r="U2452" s="50"/>
      <c r="V2452" s="47"/>
      <c r="W2452" s="50"/>
      <c r="X2452" s="49"/>
      <c r="Y2452" s="49"/>
      <c r="Z2452" s="49"/>
      <c r="AA2452" s="49"/>
      <c r="AB2452" s="49"/>
      <c r="AC2452" s="49"/>
      <c r="AD2452" s="49"/>
      <c r="AE2452" s="95"/>
      <c r="AM2452" s="103"/>
      <c r="AT2452" s="10"/>
    </row>
    <row r="2453" spans="9:46" s="16" customFormat="1">
      <c r="I2453" s="47"/>
      <c r="P2453" s="48"/>
      <c r="Q2453" s="48"/>
      <c r="R2453" s="48"/>
      <c r="S2453" s="49"/>
      <c r="T2453" s="47"/>
      <c r="U2453" s="50"/>
      <c r="V2453" s="47"/>
      <c r="W2453" s="50"/>
      <c r="X2453" s="49"/>
      <c r="Y2453" s="49"/>
      <c r="Z2453" s="49"/>
      <c r="AA2453" s="49"/>
      <c r="AB2453" s="49"/>
      <c r="AC2453" s="49"/>
      <c r="AD2453" s="49"/>
      <c r="AE2453" s="95"/>
      <c r="AM2453" s="103"/>
      <c r="AT2453" s="10"/>
    </row>
    <row r="2454" spans="9:46" s="16" customFormat="1">
      <c r="I2454" s="47"/>
      <c r="P2454" s="48"/>
      <c r="Q2454" s="48"/>
      <c r="R2454" s="48"/>
      <c r="S2454" s="49"/>
      <c r="T2454" s="47"/>
      <c r="U2454" s="50"/>
      <c r="V2454" s="47"/>
      <c r="W2454" s="50"/>
      <c r="X2454" s="49"/>
      <c r="Y2454" s="49"/>
      <c r="Z2454" s="49"/>
      <c r="AA2454" s="49"/>
      <c r="AB2454" s="49"/>
      <c r="AC2454" s="49"/>
      <c r="AD2454" s="49"/>
      <c r="AE2454" s="95"/>
      <c r="AM2454" s="103"/>
      <c r="AT2454" s="10"/>
    </row>
    <row r="2455" spans="9:46" s="16" customFormat="1">
      <c r="I2455" s="47"/>
      <c r="P2455" s="48"/>
      <c r="Q2455" s="48"/>
      <c r="R2455" s="48"/>
      <c r="S2455" s="49"/>
      <c r="T2455" s="47"/>
      <c r="U2455" s="50"/>
      <c r="V2455" s="47"/>
      <c r="W2455" s="50"/>
      <c r="X2455" s="49"/>
      <c r="Y2455" s="49"/>
      <c r="Z2455" s="49"/>
      <c r="AA2455" s="49"/>
      <c r="AB2455" s="49"/>
      <c r="AC2455" s="49"/>
      <c r="AD2455" s="49"/>
      <c r="AE2455" s="95"/>
      <c r="AM2455" s="103"/>
      <c r="AT2455" s="10"/>
    </row>
    <row r="2456" spans="9:46" s="16" customFormat="1">
      <c r="I2456" s="47"/>
      <c r="P2456" s="48"/>
      <c r="Q2456" s="48"/>
      <c r="R2456" s="48"/>
      <c r="S2456" s="49"/>
      <c r="T2456" s="47"/>
      <c r="U2456" s="50"/>
      <c r="V2456" s="47"/>
      <c r="W2456" s="50"/>
      <c r="X2456" s="49"/>
      <c r="Y2456" s="49"/>
      <c r="Z2456" s="49"/>
      <c r="AA2456" s="49"/>
      <c r="AB2456" s="49"/>
      <c r="AC2456" s="49"/>
      <c r="AD2456" s="49"/>
      <c r="AE2456" s="95"/>
      <c r="AM2456" s="103"/>
      <c r="AT2456" s="10"/>
    </row>
    <row r="2457" spans="9:46" s="16" customFormat="1">
      <c r="I2457" s="47"/>
      <c r="P2457" s="48"/>
      <c r="Q2457" s="48"/>
      <c r="R2457" s="48"/>
      <c r="S2457" s="49"/>
      <c r="T2457" s="47"/>
      <c r="U2457" s="50"/>
      <c r="V2457" s="47"/>
      <c r="W2457" s="50"/>
      <c r="X2457" s="49"/>
      <c r="Y2457" s="49"/>
      <c r="Z2457" s="49"/>
      <c r="AA2457" s="49"/>
      <c r="AB2457" s="49"/>
      <c r="AC2457" s="49"/>
      <c r="AD2457" s="49"/>
      <c r="AE2457" s="95"/>
      <c r="AM2457" s="103"/>
      <c r="AT2457" s="10"/>
    </row>
    <row r="2458" spans="9:46" s="16" customFormat="1">
      <c r="I2458" s="47"/>
      <c r="P2458" s="48"/>
      <c r="Q2458" s="48"/>
      <c r="R2458" s="48"/>
      <c r="S2458" s="49"/>
      <c r="T2458" s="47"/>
      <c r="U2458" s="50"/>
      <c r="V2458" s="47"/>
      <c r="W2458" s="50"/>
      <c r="X2458" s="49"/>
      <c r="Y2458" s="49"/>
      <c r="Z2458" s="49"/>
      <c r="AA2458" s="49"/>
      <c r="AB2458" s="49"/>
      <c r="AC2458" s="49"/>
      <c r="AD2458" s="49"/>
      <c r="AE2458" s="95"/>
      <c r="AM2458" s="103"/>
      <c r="AT2458" s="10"/>
    </row>
    <row r="2459" spans="9:46" s="16" customFormat="1">
      <c r="I2459" s="47"/>
      <c r="P2459" s="48"/>
      <c r="Q2459" s="48"/>
      <c r="R2459" s="48"/>
      <c r="S2459" s="49"/>
      <c r="T2459" s="47"/>
      <c r="U2459" s="50"/>
      <c r="V2459" s="47"/>
      <c r="W2459" s="50"/>
      <c r="X2459" s="49"/>
      <c r="Y2459" s="49"/>
      <c r="Z2459" s="49"/>
      <c r="AA2459" s="49"/>
      <c r="AB2459" s="49"/>
      <c r="AC2459" s="49"/>
      <c r="AD2459" s="49"/>
      <c r="AE2459" s="95"/>
      <c r="AM2459" s="103"/>
      <c r="AT2459" s="10"/>
    </row>
    <row r="2460" spans="9:46" s="16" customFormat="1">
      <c r="I2460" s="47"/>
      <c r="P2460" s="48"/>
      <c r="Q2460" s="48"/>
      <c r="R2460" s="48"/>
      <c r="S2460" s="49"/>
      <c r="T2460" s="47"/>
      <c r="U2460" s="50"/>
      <c r="V2460" s="47"/>
      <c r="W2460" s="50"/>
      <c r="X2460" s="49"/>
      <c r="Y2460" s="49"/>
      <c r="Z2460" s="49"/>
      <c r="AA2460" s="49"/>
      <c r="AB2460" s="49"/>
      <c r="AC2460" s="49"/>
      <c r="AD2460" s="49"/>
      <c r="AE2460" s="95"/>
      <c r="AM2460" s="103"/>
      <c r="AT2460" s="10"/>
    </row>
    <row r="2461" spans="9:46" s="16" customFormat="1">
      <c r="I2461" s="47"/>
      <c r="P2461" s="48"/>
      <c r="Q2461" s="48"/>
      <c r="R2461" s="48"/>
      <c r="S2461" s="49"/>
      <c r="T2461" s="47"/>
      <c r="U2461" s="50"/>
      <c r="V2461" s="47"/>
      <c r="W2461" s="50"/>
      <c r="X2461" s="49"/>
      <c r="Y2461" s="49"/>
      <c r="Z2461" s="49"/>
      <c r="AA2461" s="49"/>
      <c r="AB2461" s="49"/>
      <c r="AC2461" s="49"/>
      <c r="AD2461" s="49"/>
      <c r="AE2461" s="95"/>
      <c r="AM2461" s="103"/>
      <c r="AT2461" s="10"/>
    </row>
    <row r="2462" spans="9:46" s="16" customFormat="1">
      <c r="I2462" s="47"/>
      <c r="P2462" s="48"/>
      <c r="Q2462" s="48"/>
      <c r="R2462" s="48"/>
      <c r="S2462" s="49"/>
      <c r="T2462" s="47"/>
      <c r="U2462" s="50"/>
      <c r="V2462" s="47"/>
      <c r="W2462" s="50"/>
      <c r="X2462" s="49"/>
      <c r="Y2462" s="49"/>
      <c r="Z2462" s="49"/>
      <c r="AA2462" s="49"/>
      <c r="AB2462" s="49"/>
      <c r="AC2462" s="49"/>
      <c r="AD2462" s="49"/>
      <c r="AE2462" s="95"/>
      <c r="AM2462" s="103"/>
      <c r="AT2462" s="10"/>
    </row>
    <row r="2463" spans="9:46" s="16" customFormat="1">
      <c r="I2463" s="47"/>
      <c r="P2463" s="48"/>
      <c r="Q2463" s="48"/>
      <c r="R2463" s="48"/>
      <c r="S2463" s="49"/>
      <c r="T2463" s="47"/>
      <c r="U2463" s="50"/>
      <c r="V2463" s="47"/>
      <c r="W2463" s="50"/>
      <c r="X2463" s="49"/>
      <c r="Y2463" s="49"/>
      <c r="Z2463" s="49"/>
      <c r="AA2463" s="49"/>
      <c r="AB2463" s="49"/>
      <c r="AC2463" s="49"/>
      <c r="AD2463" s="49"/>
      <c r="AE2463" s="95"/>
      <c r="AM2463" s="103"/>
      <c r="AT2463" s="10"/>
    </row>
    <row r="2464" spans="9:46" s="16" customFormat="1">
      <c r="I2464" s="47"/>
      <c r="P2464" s="48"/>
      <c r="Q2464" s="48"/>
      <c r="R2464" s="48"/>
      <c r="S2464" s="49"/>
      <c r="T2464" s="47"/>
      <c r="U2464" s="50"/>
      <c r="V2464" s="47"/>
      <c r="W2464" s="50"/>
      <c r="X2464" s="49"/>
      <c r="Y2464" s="49"/>
      <c r="Z2464" s="49"/>
      <c r="AA2464" s="49"/>
      <c r="AB2464" s="49"/>
      <c r="AC2464" s="49"/>
      <c r="AD2464" s="49"/>
      <c r="AE2464" s="95"/>
      <c r="AM2464" s="103"/>
      <c r="AT2464" s="10"/>
    </row>
    <row r="2465" spans="9:46" s="16" customFormat="1">
      <c r="I2465" s="47"/>
      <c r="P2465" s="48"/>
      <c r="Q2465" s="48"/>
      <c r="R2465" s="48"/>
      <c r="S2465" s="49"/>
      <c r="T2465" s="47"/>
      <c r="U2465" s="50"/>
      <c r="V2465" s="47"/>
      <c r="W2465" s="50"/>
      <c r="X2465" s="49"/>
      <c r="Y2465" s="49"/>
      <c r="Z2465" s="49"/>
      <c r="AA2465" s="49"/>
      <c r="AB2465" s="49"/>
      <c r="AC2465" s="49"/>
      <c r="AD2465" s="49"/>
      <c r="AE2465" s="95"/>
      <c r="AM2465" s="103"/>
      <c r="AT2465" s="10"/>
    </row>
    <row r="2466" spans="9:46" s="16" customFormat="1">
      <c r="I2466" s="47"/>
      <c r="P2466" s="48"/>
      <c r="Q2466" s="48"/>
      <c r="R2466" s="48"/>
      <c r="S2466" s="49"/>
      <c r="T2466" s="47"/>
      <c r="U2466" s="50"/>
      <c r="V2466" s="47"/>
      <c r="W2466" s="50"/>
      <c r="X2466" s="49"/>
      <c r="Y2466" s="49"/>
      <c r="Z2466" s="49"/>
      <c r="AA2466" s="49"/>
      <c r="AB2466" s="49"/>
      <c r="AC2466" s="49"/>
      <c r="AD2466" s="49"/>
      <c r="AE2466" s="95"/>
      <c r="AM2466" s="103"/>
      <c r="AT2466" s="10"/>
    </row>
    <row r="2467" spans="9:46" s="16" customFormat="1">
      <c r="I2467" s="47"/>
      <c r="P2467" s="48"/>
      <c r="Q2467" s="48"/>
      <c r="R2467" s="48"/>
      <c r="S2467" s="49"/>
      <c r="T2467" s="47"/>
      <c r="U2467" s="50"/>
      <c r="V2467" s="47"/>
      <c r="W2467" s="50"/>
      <c r="X2467" s="49"/>
      <c r="Y2467" s="49"/>
      <c r="Z2467" s="49"/>
      <c r="AA2467" s="49"/>
      <c r="AB2467" s="49"/>
      <c r="AC2467" s="49"/>
      <c r="AD2467" s="49"/>
      <c r="AE2467" s="95"/>
      <c r="AM2467" s="103"/>
      <c r="AT2467" s="10"/>
    </row>
    <row r="2468" spans="9:46" s="16" customFormat="1">
      <c r="I2468" s="47"/>
      <c r="P2468" s="48"/>
      <c r="Q2468" s="48"/>
      <c r="R2468" s="48"/>
      <c r="S2468" s="49"/>
      <c r="T2468" s="47"/>
      <c r="U2468" s="50"/>
      <c r="V2468" s="47"/>
      <c r="W2468" s="50"/>
      <c r="X2468" s="49"/>
      <c r="Y2468" s="49"/>
      <c r="Z2468" s="49"/>
      <c r="AA2468" s="49"/>
      <c r="AB2468" s="49"/>
      <c r="AC2468" s="49"/>
      <c r="AD2468" s="49"/>
      <c r="AE2468" s="95"/>
      <c r="AM2468" s="103"/>
      <c r="AT2468" s="10"/>
    </row>
    <row r="2469" spans="9:46" s="16" customFormat="1">
      <c r="I2469" s="47"/>
      <c r="P2469" s="48"/>
      <c r="Q2469" s="48"/>
      <c r="R2469" s="48"/>
      <c r="S2469" s="49"/>
      <c r="T2469" s="47"/>
      <c r="U2469" s="50"/>
      <c r="V2469" s="47"/>
      <c r="W2469" s="50"/>
      <c r="X2469" s="49"/>
      <c r="Y2469" s="49"/>
      <c r="Z2469" s="49"/>
      <c r="AA2469" s="49"/>
      <c r="AB2469" s="49"/>
      <c r="AC2469" s="49"/>
      <c r="AD2469" s="49"/>
      <c r="AE2469" s="95"/>
      <c r="AM2469" s="103"/>
      <c r="AT2469" s="10"/>
    </row>
    <row r="2470" spans="9:46" s="16" customFormat="1">
      <c r="I2470" s="47"/>
      <c r="P2470" s="48"/>
      <c r="Q2470" s="48"/>
      <c r="R2470" s="48"/>
      <c r="S2470" s="49"/>
      <c r="T2470" s="47"/>
      <c r="U2470" s="50"/>
      <c r="V2470" s="47"/>
      <c r="W2470" s="50"/>
      <c r="X2470" s="49"/>
      <c r="Y2470" s="49"/>
      <c r="Z2470" s="49"/>
      <c r="AA2470" s="49"/>
      <c r="AB2470" s="49"/>
      <c r="AC2470" s="49"/>
      <c r="AD2470" s="49"/>
      <c r="AE2470" s="95"/>
      <c r="AM2470" s="103"/>
      <c r="AT2470" s="10"/>
    </row>
    <row r="2471" spans="9:46" s="16" customFormat="1">
      <c r="I2471" s="47"/>
      <c r="P2471" s="48"/>
      <c r="Q2471" s="48"/>
      <c r="R2471" s="48"/>
      <c r="S2471" s="49"/>
      <c r="T2471" s="47"/>
      <c r="U2471" s="50"/>
      <c r="V2471" s="47"/>
      <c r="W2471" s="50"/>
      <c r="X2471" s="49"/>
      <c r="Y2471" s="49"/>
      <c r="Z2471" s="49"/>
      <c r="AA2471" s="49"/>
      <c r="AB2471" s="49"/>
      <c r="AC2471" s="49"/>
      <c r="AD2471" s="49"/>
      <c r="AE2471" s="95"/>
      <c r="AM2471" s="103"/>
      <c r="AT2471" s="10"/>
    </row>
    <row r="2472" spans="9:46" s="16" customFormat="1">
      <c r="I2472" s="47"/>
      <c r="P2472" s="48"/>
      <c r="Q2472" s="48"/>
      <c r="R2472" s="48"/>
      <c r="S2472" s="49"/>
      <c r="T2472" s="47"/>
      <c r="U2472" s="50"/>
      <c r="V2472" s="47"/>
      <c r="W2472" s="50"/>
      <c r="X2472" s="49"/>
      <c r="Y2472" s="49"/>
      <c r="Z2472" s="49"/>
      <c r="AA2472" s="49"/>
      <c r="AB2472" s="49"/>
      <c r="AC2472" s="49"/>
      <c r="AD2472" s="49"/>
      <c r="AE2472" s="95"/>
      <c r="AM2472" s="103"/>
      <c r="AT2472" s="10"/>
    </row>
    <row r="2473" spans="9:46" s="16" customFormat="1">
      <c r="I2473" s="47"/>
      <c r="P2473" s="48"/>
      <c r="Q2473" s="48"/>
      <c r="R2473" s="48"/>
      <c r="S2473" s="49"/>
      <c r="T2473" s="47"/>
      <c r="U2473" s="50"/>
      <c r="V2473" s="47"/>
      <c r="W2473" s="50"/>
      <c r="X2473" s="49"/>
      <c r="Y2473" s="49"/>
      <c r="Z2473" s="49"/>
      <c r="AA2473" s="49"/>
      <c r="AB2473" s="49"/>
      <c r="AC2473" s="49"/>
      <c r="AD2473" s="49"/>
      <c r="AE2473" s="95"/>
      <c r="AM2473" s="103"/>
      <c r="AT2473" s="10"/>
    </row>
    <row r="2474" spans="9:46" s="16" customFormat="1">
      <c r="I2474" s="47"/>
      <c r="P2474" s="48"/>
      <c r="Q2474" s="48"/>
      <c r="R2474" s="48"/>
      <c r="S2474" s="49"/>
      <c r="T2474" s="47"/>
      <c r="U2474" s="50"/>
      <c r="V2474" s="47"/>
      <c r="W2474" s="50"/>
      <c r="X2474" s="49"/>
      <c r="Y2474" s="49"/>
      <c r="Z2474" s="49"/>
      <c r="AA2474" s="49"/>
      <c r="AB2474" s="49"/>
      <c r="AC2474" s="49"/>
      <c r="AD2474" s="49"/>
      <c r="AE2474" s="95"/>
      <c r="AM2474" s="103"/>
      <c r="AT2474" s="10"/>
    </row>
    <row r="2475" spans="9:46" s="16" customFormat="1">
      <c r="I2475" s="47"/>
      <c r="P2475" s="48"/>
      <c r="Q2475" s="48"/>
      <c r="R2475" s="48"/>
      <c r="S2475" s="49"/>
      <c r="T2475" s="47"/>
      <c r="U2475" s="50"/>
      <c r="V2475" s="47"/>
      <c r="W2475" s="50"/>
      <c r="X2475" s="49"/>
      <c r="Y2475" s="49"/>
      <c r="Z2475" s="49"/>
      <c r="AA2475" s="49"/>
      <c r="AB2475" s="49"/>
      <c r="AC2475" s="49"/>
      <c r="AD2475" s="49"/>
      <c r="AE2475" s="95"/>
      <c r="AM2475" s="103"/>
      <c r="AT2475" s="10"/>
    </row>
    <row r="2476" spans="9:46" s="16" customFormat="1">
      <c r="I2476" s="47"/>
      <c r="P2476" s="48"/>
      <c r="Q2476" s="48"/>
      <c r="R2476" s="48"/>
      <c r="S2476" s="49"/>
      <c r="T2476" s="47"/>
      <c r="U2476" s="50"/>
      <c r="V2476" s="47"/>
      <c r="W2476" s="50"/>
      <c r="X2476" s="49"/>
      <c r="Y2476" s="49"/>
      <c r="Z2476" s="49"/>
      <c r="AA2476" s="49"/>
      <c r="AB2476" s="49"/>
      <c r="AC2476" s="49"/>
      <c r="AD2476" s="49"/>
      <c r="AE2476" s="95"/>
      <c r="AM2476" s="103"/>
      <c r="AT2476" s="10"/>
    </row>
    <row r="2477" spans="9:46" s="16" customFormat="1">
      <c r="I2477" s="47"/>
      <c r="P2477" s="48"/>
      <c r="Q2477" s="48"/>
      <c r="R2477" s="48"/>
      <c r="S2477" s="49"/>
      <c r="T2477" s="47"/>
      <c r="U2477" s="50"/>
      <c r="V2477" s="47"/>
      <c r="W2477" s="50"/>
      <c r="X2477" s="49"/>
      <c r="Y2477" s="49"/>
      <c r="Z2477" s="49"/>
      <c r="AA2477" s="49"/>
      <c r="AB2477" s="49"/>
      <c r="AC2477" s="49"/>
      <c r="AD2477" s="49"/>
      <c r="AE2477" s="95"/>
      <c r="AM2477" s="103"/>
      <c r="AT2477" s="10"/>
    </row>
    <row r="2478" spans="9:46" s="16" customFormat="1">
      <c r="I2478" s="47"/>
      <c r="P2478" s="48"/>
      <c r="Q2478" s="48"/>
      <c r="R2478" s="48"/>
      <c r="S2478" s="49"/>
      <c r="T2478" s="47"/>
      <c r="U2478" s="50"/>
      <c r="V2478" s="47"/>
      <c r="W2478" s="50"/>
      <c r="X2478" s="49"/>
      <c r="Y2478" s="49"/>
      <c r="Z2478" s="49"/>
      <c r="AA2478" s="49"/>
      <c r="AB2478" s="49"/>
      <c r="AC2478" s="49"/>
      <c r="AD2478" s="49"/>
      <c r="AE2478" s="95"/>
      <c r="AM2478" s="103"/>
      <c r="AT2478" s="10"/>
    </row>
    <row r="2479" spans="9:46" s="16" customFormat="1">
      <c r="I2479" s="47"/>
      <c r="P2479" s="48"/>
      <c r="Q2479" s="48"/>
      <c r="R2479" s="48"/>
      <c r="S2479" s="49"/>
      <c r="T2479" s="47"/>
      <c r="U2479" s="50"/>
      <c r="V2479" s="47"/>
      <c r="W2479" s="50"/>
      <c r="X2479" s="49"/>
      <c r="Y2479" s="49"/>
      <c r="Z2479" s="49"/>
      <c r="AA2479" s="49"/>
      <c r="AB2479" s="49"/>
      <c r="AC2479" s="49"/>
      <c r="AD2479" s="49"/>
      <c r="AE2479" s="95"/>
      <c r="AM2479" s="103"/>
      <c r="AT2479" s="10"/>
    </row>
    <row r="2480" spans="9:46" s="16" customFormat="1">
      <c r="I2480" s="47"/>
      <c r="P2480" s="48"/>
      <c r="Q2480" s="48"/>
      <c r="R2480" s="48"/>
      <c r="S2480" s="49"/>
      <c r="T2480" s="47"/>
      <c r="U2480" s="50"/>
      <c r="V2480" s="47"/>
      <c r="W2480" s="50"/>
      <c r="X2480" s="49"/>
      <c r="Y2480" s="49"/>
      <c r="Z2480" s="49"/>
      <c r="AA2480" s="49"/>
      <c r="AB2480" s="49"/>
      <c r="AC2480" s="49"/>
      <c r="AD2480" s="49"/>
      <c r="AE2480" s="95"/>
      <c r="AM2480" s="103"/>
      <c r="AT2480" s="10"/>
    </row>
    <row r="2481" spans="9:46" s="16" customFormat="1">
      <c r="I2481" s="47"/>
      <c r="P2481" s="48"/>
      <c r="Q2481" s="48"/>
      <c r="R2481" s="48"/>
      <c r="S2481" s="49"/>
      <c r="T2481" s="47"/>
      <c r="U2481" s="50"/>
      <c r="V2481" s="47"/>
      <c r="W2481" s="50"/>
      <c r="X2481" s="49"/>
      <c r="Y2481" s="49"/>
      <c r="Z2481" s="49"/>
      <c r="AA2481" s="49"/>
      <c r="AB2481" s="49"/>
      <c r="AC2481" s="49"/>
      <c r="AD2481" s="49"/>
      <c r="AE2481" s="95"/>
      <c r="AM2481" s="103"/>
      <c r="AT2481" s="10"/>
    </row>
    <row r="2482" spans="9:46" s="16" customFormat="1">
      <c r="I2482" s="47"/>
      <c r="P2482" s="48"/>
      <c r="Q2482" s="48"/>
      <c r="R2482" s="48"/>
      <c r="S2482" s="49"/>
      <c r="T2482" s="47"/>
      <c r="U2482" s="50"/>
      <c r="V2482" s="47"/>
      <c r="W2482" s="50"/>
      <c r="X2482" s="49"/>
      <c r="Y2482" s="49"/>
      <c r="Z2482" s="49"/>
      <c r="AA2482" s="49"/>
      <c r="AB2482" s="49"/>
      <c r="AC2482" s="49"/>
      <c r="AD2482" s="49"/>
      <c r="AE2482" s="95"/>
      <c r="AM2482" s="103"/>
      <c r="AT2482" s="10"/>
    </row>
    <row r="2483" spans="9:46" s="16" customFormat="1">
      <c r="I2483" s="47"/>
      <c r="P2483" s="48"/>
      <c r="Q2483" s="48"/>
      <c r="R2483" s="48"/>
      <c r="S2483" s="49"/>
      <c r="T2483" s="47"/>
      <c r="U2483" s="50"/>
      <c r="V2483" s="47"/>
      <c r="W2483" s="50"/>
      <c r="X2483" s="49"/>
      <c r="Y2483" s="49"/>
      <c r="Z2483" s="49"/>
      <c r="AA2483" s="49"/>
      <c r="AB2483" s="49"/>
      <c r="AC2483" s="49"/>
      <c r="AD2483" s="49"/>
      <c r="AE2483" s="95"/>
      <c r="AM2483" s="103"/>
      <c r="AT2483" s="10"/>
    </row>
    <row r="2484" spans="9:46" s="16" customFormat="1">
      <c r="I2484" s="47"/>
      <c r="P2484" s="48"/>
      <c r="Q2484" s="48"/>
      <c r="R2484" s="48"/>
      <c r="S2484" s="49"/>
      <c r="T2484" s="47"/>
      <c r="U2484" s="50"/>
      <c r="V2484" s="47"/>
      <c r="W2484" s="50"/>
      <c r="X2484" s="49"/>
      <c r="Y2484" s="49"/>
      <c r="Z2484" s="49"/>
      <c r="AA2484" s="49"/>
      <c r="AB2484" s="49"/>
      <c r="AC2484" s="49"/>
      <c r="AD2484" s="49"/>
      <c r="AE2484" s="95"/>
      <c r="AM2484" s="103"/>
      <c r="AT2484" s="10"/>
    </row>
    <row r="2485" spans="9:46" s="16" customFormat="1">
      <c r="I2485" s="47"/>
      <c r="P2485" s="48"/>
      <c r="Q2485" s="48"/>
      <c r="R2485" s="48"/>
      <c r="S2485" s="49"/>
      <c r="T2485" s="47"/>
      <c r="U2485" s="50"/>
      <c r="V2485" s="47"/>
      <c r="W2485" s="50"/>
      <c r="X2485" s="49"/>
      <c r="Y2485" s="49"/>
      <c r="Z2485" s="49"/>
      <c r="AA2485" s="49"/>
      <c r="AB2485" s="49"/>
      <c r="AC2485" s="49"/>
      <c r="AD2485" s="49"/>
      <c r="AE2485" s="95"/>
      <c r="AM2485" s="103"/>
      <c r="AT2485" s="10"/>
    </row>
    <row r="2486" spans="9:46" s="16" customFormat="1">
      <c r="I2486" s="47"/>
      <c r="P2486" s="48"/>
      <c r="Q2486" s="48"/>
      <c r="R2486" s="48"/>
      <c r="S2486" s="49"/>
      <c r="T2486" s="47"/>
      <c r="U2486" s="50"/>
      <c r="V2486" s="47"/>
      <c r="W2486" s="50"/>
      <c r="X2486" s="49"/>
      <c r="Y2486" s="49"/>
      <c r="Z2486" s="49"/>
      <c r="AA2486" s="49"/>
      <c r="AB2486" s="49"/>
      <c r="AC2486" s="49"/>
      <c r="AD2486" s="49"/>
      <c r="AE2486" s="95"/>
      <c r="AM2486" s="103"/>
      <c r="AT2486" s="10"/>
    </row>
    <row r="2487" spans="9:46" s="16" customFormat="1">
      <c r="I2487" s="47"/>
      <c r="P2487" s="48"/>
      <c r="Q2487" s="48"/>
      <c r="R2487" s="48"/>
      <c r="S2487" s="49"/>
      <c r="T2487" s="47"/>
      <c r="U2487" s="50"/>
      <c r="V2487" s="47"/>
      <c r="W2487" s="50"/>
      <c r="X2487" s="49"/>
      <c r="Y2487" s="49"/>
      <c r="Z2487" s="49"/>
      <c r="AA2487" s="49"/>
      <c r="AB2487" s="49"/>
      <c r="AC2487" s="49"/>
      <c r="AD2487" s="49"/>
      <c r="AE2487" s="95"/>
      <c r="AM2487" s="103"/>
      <c r="AT2487" s="10"/>
    </row>
    <row r="2488" spans="9:46" s="16" customFormat="1">
      <c r="I2488" s="47"/>
      <c r="P2488" s="48"/>
      <c r="Q2488" s="48"/>
      <c r="R2488" s="48"/>
      <c r="S2488" s="49"/>
      <c r="T2488" s="47"/>
      <c r="U2488" s="50"/>
      <c r="V2488" s="47"/>
      <c r="W2488" s="50"/>
      <c r="X2488" s="49"/>
      <c r="Y2488" s="49"/>
      <c r="Z2488" s="49"/>
      <c r="AA2488" s="49"/>
      <c r="AB2488" s="49"/>
      <c r="AC2488" s="49"/>
      <c r="AD2488" s="49"/>
      <c r="AE2488" s="95"/>
      <c r="AM2488" s="103"/>
      <c r="AT2488" s="10"/>
    </row>
    <row r="2489" spans="9:46" s="16" customFormat="1">
      <c r="I2489" s="47"/>
      <c r="P2489" s="48"/>
      <c r="Q2489" s="48"/>
      <c r="R2489" s="48"/>
      <c r="S2489" s="49"/>
      <c r="T2489" s="47"/>
      <c r="U2489" s="50"/>
      <c r="V2489" s="47"/>
      <c r="W2489" s="50"/>
      <c r="X2489" s="49"/>
      <c r="Y2489" s="49"/>
      <c r="Z2489" s="49"/>
      <c r="AA2489" s="49"/>
      <c r="AB2489" s="49"/>
      <c r="AC2489" s="49"/>
      <c r="AD2489" s="49"/>
      <c r="AE2489" s="95"/>
      <c r="AM2489" s="103"/>
      <c r="AT2489" s="10"/>
    </row>
    <row r="2490" spans="9:46" s="16" customFormat="1">
      <c r="I2490" s="47"/>
      <c r="P2490" s="48"/>
      <c r="Q2490" s="48"/>
      <c r="R2490" s="48"/>
      <c r="S2490" s="49"/>
      <c r="T2490" s="47"/>
      <c r="U2490" s="50"/>
      <c r="V2490" s="47"/>
      <c r="W2490" s="50"/>
      <c r="X2490" s="49"/>
      <c r="Y2490" s="49"/>
      <c r="Z2490" s="49"/>
      <c r="AA2490" s="49"/>
      <c r="AB2490" s="49"/>
      <c r="AC2490" s="49"/>
      <c r="AD2490" s="49"/>
      <c r="AE2490" s="95"/>
      <c r="AM2490" s="103"/>
      <c r="AT2490" s="10"/>
    </row>
    <row r="2491" spans="9:46" s="16" customFormat="1">
      <c r="I2491" s="47"/>
      <c r="P2491" s="48"/>
      <c r="Q2491" s="48"/>
      <c r="R2491" s="48"/>
      <c r="S2491" s="49"/>
      <c r="T2491" s="47"/>
      <c r="U2491" s="50"/>
      <c r="V2491" s="47"/>
      <c r="W2491" s="50"/>
      <c r="X2491" s="49"/>
      <c r="Y2491" s="49"/>
      <c r="Z2491" s="49"/>
      <c r="AA2491" s="49"/>
      <c r="AB2491" s="49"/>
      <c r="AC2491" s="49"/>
      <c r="AD2491" s="49"/>
      <c r="AE2491" s="95"/>
      <c r="AM2491" s="103"/>
      <c r="AT2491" s="10"/>
    </row>
    <row r="2492" spans="9:46" s="16" customFormat="1">
      <c r="I2492" s="47"/>
      <c r="P2492" s="48"/>
      <c r="Q2492" s="48"/>
      <c r="R2492" s="48"/>
      <c r="S2492" s="49"/>
      <c r="T2492" s="47"/>
      <c r="U2492" s="50"/>
      <c r="V2492" s="47"/>
      <c r="W2492" s="50"/>
      <c r="X2492" s="49"/>
      <c r="Y2492" s="49"/>
      <c r="Z2492" s="49"/>
      <c r="AA2492" s="49"/>
      <c r="AB2492" s="49"/>
      <c r="AC2492" s="49"/>
      <c r="AD2492" s="49"/>
      <c r="AE2492" s="95"/>
      <c r="AM2492" s="103"/>
      <c r="AT2492" s="10"/>
    </row>
    <row r="2493" spans="9:46" s="16" customFormat="1">
      <c r="I2493" s="47"/>
      <c r="P2493" s="48"/>
      <c r="Q2493" s="48"/>
      <c r="R2493" s="48"/>
      <c r="S2493" s="49"/>
      <c r="T2493" s="47"/>
      <c r="U2493" s="50"/>
      <c r="V2493" s="47"/>
      <c r="W2493" s="50"/>
      <c r="X2493" s="49"/>
      <c r="Y2493" s="49"/>
      <c r="Z2493" s="49"/>
      <c r="AA2493" s="49"/>
      <c r="AB2493" s="49"/>
      <c r="AC2493" s="49"/>
      <c r="AD2493" s="49"/>
      <c r="AE2493" s="95"/>
      <c r="AM2493" s="103"/>
      <c r="AT2493" s="10"/>
    </row>
    <row r="2494" spans="9:46" s="16" customFormat="1">
      <c r="I2494" s="47"/>
      <c r="P2494" s="48"/>
      <c r="Q2494" s="48"/>
      <c r="R2494" s="48"/>
      <c r="S2494" s="49"/>
      <c r="T2494" s="47"/>
      <c r="U2494" s="50"/>
      <c r="V2494" s="47"/>
      <c r="W2494" s="50"/>
      <c r="X2494" s="49"/>
      <c r="Y2494" s="49"/>
      <c r="Z2494" s="49"/>
      <c r="AA2494" s="49"/>
      <c r="AB2494" s="49"/>
      <c r="AC2494" s="49"/>
      <c r="AD2494" s="49"/>
      <c r="AE2494" s="95"/>
      <c r="AM2494" s="103"/>
      <c r="AT2494" s="10"/>
    </row>
    <row r="2495" spans="9:46" s="16" customFormat="1">
      <c r="I2495" s="47"/>
      <c r="P2495" s="48"/>
      <c r="Q2495" s="48"/>
      <c r="R2495" s="48"/>
      <c r="S2495" s="49"/>
      <c r="T2495" s="47"/>
      <c r="U2495" s="50"/>
      <c r="V2495" s="47"/>
      <c r="W2495" s="50"/>
      <c r="X2495" s="49"/>
      <c r="Y2495" s="49"/>
      <c r="Z2495" s="49"/>
      <c r="AA2495" s="49"/>
      <c r="AB2495" s="49"/>
      <c r="AC2495" s="49"/>
      <c r="AD2495" s="49"/>
      <c r="AE2495" s="95"/>
      <c r="AM2495" s="103"/>
      <c r="AT2495" s="10"/>
    </row>
    <row r="2496" spans="9:46" s="16" customFormat="1">
      <c r="I2496" s="47"/>
      <c r="P2496" s="48"/>
      <c r="Q2496" s="48"/>
      <c r="R2496" s="48"/>
      <c r="S2496" s="49"/>
      <c r="T2496" s="47"/>
      <c r="U2496" s="50"/>
      <c r="V2496" s="47"/>
      <c r="W2496" s="50"/>
      <c r="X2496" s="49"/>
      <c r="Y2496" s="49"/>
      <c r="Z2496" s="49"/>
      <c r="AA2496" s="49"/>
      <c r="AB2496" s="49"/>
      <c r="AC2496" s="49"/>
      <c r="AD2496" s="49"/>
      <c r="AE2496" s="95"/>
      <c r="AM2496" s="103"/>
      <c r="AT2496" s="10"/>
    </row>
    <row r="2497" spans="9:46" s="16" customFormat="1">
      <c r="I2497" s="47"/>
      <c r="P2497" s="48"/>
      <c r="Q2497" s="48"/>
      <c r="R2497" s="48"/>
      <c r="S2497" s="49"/>
      <c r="T2497" s="47"/>
      <c r="U2497" s="50"/>
      <c r="V2497" s="47"/>
      <c r="W2497" s="50"/>
      <c r="X2497" s="49"/>
      <c r="Y2497" s="49"/>
      <c r="Z2497" s="49"/>
      <c r="AA2497" s="49"/>
      <c r="AB2497" s="49"/>
      <c r="AC2497" s="49"/>
      <c r="AD2497" s="49"/>
      <c r="AE2497" s="95"/>
      <c r="AM2497" s="103"/>
      <c r="AT2497" s="10"/>
    </row>
    <row r="2498" spans="9:46" s="16" customFormat="1">
      <c r="I2498" s="47"/>
      <c r="P2498" s="48"/>
      <c r="Q2498" s="48"/>
      <c r="R2498" s="48"/>
      <c r="S2498" s="49"/>
      <c r="T2498" s="47"/>
      <c r="U2498" s="50"/>
      <c r="V2498" s="47"/>
      <c r="W2498" s="50"/>
      <c r="X2498" s="49"/>
      <c r="Y2498" s="49"/>
      <c r="Z2498" s="49"/>
      <c r="AA2498" s="49"/>
      <c r="AB2498" s="49"/>
      <c r="AC2498" s="49"/>
      <c r="AD2498" s="49"/>
      <c r="AE2498" s="95"/>
      <c r="AM2498" s="103"/>
      <c r="AT2498" s="10"/>
    </row>
    <row r="2499" spans="9:46" s="16" customFormat="1">
      <c r="I2499" s="47"/>
      <c r="P2499" s="48"/>
      <c r="Q2499" s="48"/>
      <c r="R2499" s="48"/>
      <c r="S2499" s="49"/>
      <c r="T2499" s="47"/>
      <c r="U2499" s="50"/>
      <c r="V2499" s="47"/>
      <c r="W2499" s="50"/>
      <c r="X2499" s="49"/>
      <c r="Y2499" s="49"/>
      <c r="Z2499" s="49"/>
      <c r="AA2499" s="49"/>
      <c r="AB2499" s="49"/>
      <c r="AC2499" s="49"/>
      <c r="AD2499" s="49"/>
      <c r="AE2499" s="95"/>
      <c r="AM2499" s="103"/>
      <c r="AT2499" s="10"/>
    </row>
    <row r="2500" spans="9:46" s="16" customFormat="1">
      <c r="I2500" s="47"/>
      <c r="P2500" s="48"/>
      <c r="Q2500" s="48"/>
      <c r="R2500" s="48"/>
      <c r="S2500" s="49"/>
      <c r="T2500" s="47"/>
      <c r="U2500" s="50"/>
      <c r="V2500" s="47"/>
      <c r="W2500" s="50"/>
      <c r="X2500" s="49"/>
      <c r="Y2500" s="49"/>
      <c r="Z2500" s="49"/>
      <c r="AA2500" s="49"/>
      <c r="AB2500" s="49"/>
      <c r="AC2500" s="49"/>
      <c r="AD2500" s="49"/>
      <c r="AE2500" s="95"/>
      <c r="AM2500" s="103"/>
      <c r="AT2500" s="10"/>
    </row>
    <row r="2501" spans="9:46" s="16" customFormat="1">
      <c r="I2501" s="47"/>
      <c r="P2501" s="48"/>
      <c r="Q2501" s="48"/>
      <c r="R2501" s="48"/>
      <c r="S2501" s="49"/>
      <c r="T2501" s="47"/>
      <c r="U2501" s="50"/>
      <c r="V2501" s="47"/>
      <c r="W2501" s="50"/>
      <c r="X2501" s="49"/>
      <c r="Y2501" s="49"/>
      <c r="Z2501" s="49"/>
      <c r="AA2501" s="49"/>
      <c r="AB2501" s="49"/>
      <c r="AC2501" s="49"/>
      <c r="AD2501" s="49"/>
      <c r="AE2501" s="95"/>
      <c r="AM2501" s="103"/>
      <c r="AT2501" s="10"/>
    </row>
    <row r="2502" spans="9:46" s="16" customFormat="1">
      <c r="I2502" s="47"/>
      <c r="P2502" s="48"/>
      <c r="Q2502" s="48"/>
      <c r="R2502" s="48"/>
      <c r="S2502" s="49"/>
      <c r="T2502" s="47"/>
      <c r="U2502" s="50"/>
      <c r="V2502" s="47"/>
      <c r="W2502" s="50"/>
      <c r="X2502" s="49"/>
      <c r="Y2502" s="49"/>
      <c r="Z2502" s="49"/>
      <c r="AA2502" s="49"/>
      <c r="AB2502" s="49"/>
      <c r="AC2502" s="49"/>
      <c r="AD2502" s="49"/>
      <c r="AE2502" s="95"/>
      <c r="AM2502" s="103"/>
      <c r="AT2502" s="10"/>
    </row>
    <row r="2503" spans="9:46" s="16" customFormat="1">
      <c r="I2503" s="47"/>
      <c r="P2503" s="48"/>
      <c r="Q2503" s="48"/>
      <c r="R2503" s="48"/>
      <c r="S2503" s="49"/>
      <c r="T2503" s="47"/>
      <c r="U2503" s="50"/>
      <c r="V2503" s="47"/>
      <c r="W2503" s="50"/>
      <c r="X2503" s="49"/>
      <c r="Y2503" s="49"/>
      <c r="Z2503" s="49"/>
      <c r="AA2503" s="49"/>
      <c r="AB2503" s="49"/>
      <c r="AC2503" s="49"/>
      <c r="AD2503" s="49"/>
      <c r="AE2503" s="95"/>
      <c r="AM2503" s="103"/>
      <c r="AT2503" s="10"/>
    </row>
    <row r="2504" spans="9:46" s="16" customFormat="1">
      <c r="I2504" s="47"/>
      <c r="P2504" s="48"/>
      <c r="Q2504" s="48"/>
      <c r="R2504" s="48"/>
      <c r="S2504" s="49"/>
      <c r="T2504" s="47"/>
      <c r="U2504" s="50"/>
      <c r="V2504" s="47"/>
      <c r="W2504" s="50"/>
      <c r="X2504" s="49"/>
      <c r="Y2504" s="49"/>
      <c r="Z2504" s="49"/>
      <c r="AA2504" s="49"/>
      <c r="AB2504" s="49"/>
      <c r="AC2504" s="49"/>
      <c r="AD2504" s="49"/>
      <c r="AE2504" s="95"/>
      <c r="AM2504" s="103"/>
      <c r="AT2504" s="10"/>
    </row>
    <row r="2505" spans="9:46" s="16" customFormat="1">
      <c r="I2505" s="47"/>
      <c r="P2505" s="48"/>
      <c r="Q2505" s="48"/>
      <c r="R2505" s="48"/>
      <c r="S2505" s="49"/>
      <c r="T2505" s="47"/>
      <c r="U2505" s="50"/>
      <c r="V2505" s="47"/>
      <c r="W2505" s="50"/>
      <c r="X2505" s="49"/>
      <c r="Y2505" s="49"/>
      <c r="Z2505" s="49"/>
      <c r="AA2505" s="49"/>
      <c r="AB2505" s="49"/>
      <c r="AC2505" s="49"/>
      <c r="AD2505" s="49"/>
      <c r="AE2505" s="95"/>
      <c r="AM2505" s="103"/>
      <c r="AT2505" s="10"/>
    </row>
    <row r="2506" spans="9:46" s="16" customFormat="1">
      <c r="I2506" s="47"/>
      <c r="P2506" s="48"/>
      <c r="Q2506" s="48"/>
      <c r="R2506" s="48"/>
      <c r="S2506" s="49"/>
      <c r="T2506" s="47"/>
      <c r="U2506" s="50"/>
      <c r="V2506" s="47"/>
      <c r="W2506" s="50"/>
      <c r="X2506" s="49"/>
      <c r="Y2506" s="49"/>
      <c r="Z2506" s="49"/>
      <c r="AA2506" s="49"/>
      <c r="AB2506" s="49"/>
      <c r="AC2506" s="49"/>
      <c r="AD2506" s="49"/>
      <c r="AE2506" s="95"/>
      <c r="AM2506" s="103"/>
      <c r="AT2506" s="10"/>
    </row>
    <row r="2507" spans="9:46" s="16" customFormat="1">
      <c r="I2507" s="47"/>
      <c r="P2507" s="48"/>
      <c r="Q2507" s="48"/>
      <c r="R2507" s="48"/>
      <c r="S2507" s="49"/>
      <c r="T2507" s="47"/>
      <c r="U2507" s="50"/>
      <c r="V2507" s="47"/>
      <c r="W2507" s="50"/>
      <c r="X2507" s="49"/>
      <c r="Y2507" s="49"/>
      <c r="Z2507" s="49"/>
      <c r="AA2507" s="49"/>
      <c r="AB2507" s="49"/>
      <c r="AC2507" s="49"/>
      <c r="AD2507" s="49"/>
      <c r="AE2507" s="95"/>
      <c r="AM2507" s="103"/>
      <c r="AT2507" s="10"/>
    </row>
    <row r="2508" spans="9:46" s="16" customFormat="1">
      <c r="I2508" s="47"/>
      <c r="P2508" s="48"/>
      <c r="Q2508" s="48"/>
      <c r="R2508" s="48"/>
      <c r="S2508" s="49"/>
      <c r="T2508" s="47"/>
      <c r="U2508" s="50"/>
      <c r="V2508" s="47"/>
      <c r="W2508" s="50"/>
      <c r="X2508" s="49"/>
      <c r="Y2508" s="49"/>
      <c r="Z2508" s="49"/>
      <c r="AA2508" s="49"/>
      <c r="AB2508" s="49"/>
      <c r="AC2508" s="49"/>
      <c r="AD2508" s="49"/>
      <c r="AE2508" s="95"/>
      <c r="AM2508" s="103"/>
      <c r="AT2508" s="10"/>
    </row>
    <row r="2509" spans="9:46" s="16" customFormat="1">
      <c r="I2509" s="47"/>
      <c r="P2509" s="48"/>
      <c r="Q2509" s="48"/>
      <c r="R2509" s="48"/>
      <c r="S2509" s="49"/>
      <c r="T2509" s="47"/>
      <c r="U2509" s="50"/>
      <c r="V2509" s="47"/>
      <c r="W2509" s="50"/>
      <c r="X2509" s="49"/>
      <c r="Y2509" s="49"/>
      <c r="Z2509" s="49"/>
      <c r="AA2509" s="49"/>
      <c r="AB2509" s="49"/>
      <c r="AC2509" s="49"/>
      <c r="AD2509" s="49"/>
      <c r="AE2509" s="95"/>
      <c r="AM2509" s="103"/>
      <c r="AT2509" s="10"/>
    </row>
    <row r="2510" spans="9:46" s="16" customFormat="1">
      <c r="I2510" s="47"/>
      <c r="P2510" s="48"/>
      <c r="Q2510" s="48"/>
      <c r="R2510" s="48"/>
      <c r="S2510" s="49"/>
      <c r="T2510" s="47"/>
      <c r="U2510" s="50"/>
      <c r="V2510" s="47"/>
      <c r="W2510" s="50"/>
      <c r="X2510" s="49"/>
      <c r="Y2510" s="49"/>
      <c r="Z2510" s="49"/>
      <c r="AA2510" s="49"/>
      <c r="AB2510" s="49"/>
      <c r="AC2510" s="49"/>
      <c r="AD2510" s="49"/>
      <c r="AE2510" s="95"/>
      <c r="AM2510" s="103"/>
      <c r="AT2510" s="10"/>
    </row>
    <row r="2511" spans="9:46" s="16" customFormat="1">
      <c r="I2511" s="47"/>
      <c r="P2511" s="48"/>
      <c r="Q2511" s="48"/>
      <c r="R2511" s="48"/>
      <c r="S2511" s="49"/>
      <c r="T2511" s="47"/>
      <c r="U2511" s="50"/>
      <c r="V2511" s="47"/>
      <c r="W2511" s="50"/>
      <c r="X2511" s="49"/>
      <c r="Y2511" s="49"/>
      <c r="Z2511" s="49"/>
      <c r="AA2511" s="49"/>
      <c r="AB2511" s="49"/>
      <c r="AC2511" s="49"/>
      <c r="AD2511" s="49"/>
      <c r="AE2511" s="95"/>
      <c r="AM2511" s="103"/>
      <c r="AT2511" s="10"/>
    </row>
    <row r="2512" spans="9:46" s="16" customFormat="1">
      <c r="I2512" s="47"/>
      <c r="P2512" s="48"/>
      <c r="Q2512" s="48"/>
      <c r="R2512" s="48"/>
      <c r="S2512" s="49"/>
      <c r="T2512" s="47"/>
      <c r="U2512" s="50"/>
      <c r="V2512" s="47"/>
      <c r="W2512" s="50"/>
      <c r="X2512" s="49"/>
      <c r="Y2512" s="49"/>
      <c r="Z2512" s="49"/>
      <c r="AA2512" s="49"/>
      <c r="AB2512" s="49"/>
      <c r="AC2512" s="49"/>
      <c r="AD2512" s="49"/>
      <c r="AE2512" s="95"/>
      <c r="AM2512" s="103"/>
      <c r="AT2512" s="10"/>
    </row>
    <row r="2513" spans="9:46" s="16" customFormat="1">
      <c r="I2513" s="47"/>
      <c r="P2513" s="48"/>
      <c r="Q2513" s="48"/>
      <c r="R2513" s="48"/>
      <c r="S2513" s="49"/>
      <c r="T2513" s="47"/>
      <c r="U2513" s="50"/>
      <c r="V2513" s="47"/>
      <c r="W2513" s="50"/>
      <c r="X2513" s="49"/>
      <c r="Y2513" s="49"/>
      <c r="Z2513" s="49"/>
      <c r="AA2513" s="49"/>
      <c r="AB2513" s="49"/>
      <c r="AC2513" s="49"/>
      <c r="AD2513" s="49"/>
      <c r="AE2513" s="95"/>
      <c r="AM2513" s="103"/>
      <c r="AT2513" s="10"/>
    </row>
    <row r="2514" spans="9:46" s="16" customFormat="1">
      <c r="I2514" s="47"/>
      <c r="P2514" s="48"/>
      <c r="Q2514" s="48"/>
      <c r="R2514" s="48"/>
      <c r="S2514" s="49"/>
      <c r="T2514" s="47"/>
      <c r="U2514" s="50"/>
      <c r="V2514" s="47"/>
      <c r="W2514" s="50"/>
      <c r="X2514" s="49"/>
      <c r="Y2514" s="49"/>
      <c r="Z2514" s="49"/>
      <c r="AA2514" s="49"/>
      <c r="AB2514" s="49"/>
      <c r="AC2514" s="49"/>
      <c r="AD2514" s="49"/>
      <c r="AE2514" s="95"/>
      <c r="AM2514" s="103"/>
      <c r="AT2514" s="10"/>
    </row>
    <row r="2515" spans="9:46" s="16" customFormat="1">
      <c r="I2515" s="47"/>
      <c r="P2515" s="48"/>
      <c r="Q2515" s="48"/>
      <c r="R2515" s="48"/>
      <c r="S2515" s="49"/>
      <c r="T2515" s="47"/>
      <c r="U2515" s="50"/>
      <c r="V2515" s="47"/>
      <c r="W2515" s="50"/>
      <c r="X2515" s="49"/>
      <c r="Y2515" s="49"/>
      <c r="Z2515" s="49"/>
      <c r="AA2515" s="49"/>
      <c r="AB2515" s="49"/>
      <c r="AC2515" s="49"/>
      <c r="AD2515" s="49"/>
      <c r="AE2515" s="95"/>
      <c r="AM2515" s="103"/>
      <c r="AT2515" s="10"/>
    </row>
    <row r="2516" spans="9:46" s="16" customFormat="1">
      <c r="I2516" s="47"/>
      <c r="P2516" s="48"/>
      <c r="Q2516" s="48"/>
      <c r="R2516" s="48"/>
      <c r="S2516" s="49"/>
      <c r="T2516" s="47"/>
      <c r="U2516" s="50"/>
      <c r="V2516" s="47"/>
      <c r="W2516" s="50"/>
      <c r="X2516" s="49"/>
      <c r="Y2516" s="49"/>
      <c r="Z2516" s="49"/>
      <c r="AA2516" s="49"/>
      <c r="AB2516" s="49"/>
      <c r="AC2516" s="49"/>
      <c r="AD2516" s="49"/>
      <c r="AE2516" s="95"/>
      <c r="AM2516" s="103"/>
      <c r="AT2516" s="10"/>
    </row>
    <row r="2517" spans="9:46" s="16" customFormat="1">
      <c r="I2517" s="47"/>
      <c r="P2517" s="48"/>
      <c r="Q2517" s="48"/>
      <c r="R2517" s="48"/>
      <c r="S2517" s="49"/>
      <c r="T2517" s="47"/>
      <c r="U2517" s="50"/>
      <c r="V2517" s="47"/>
      <c r="W2517" s="50"/>
      <c r="X2517" s="49"/>
      <c r="Y2517" s="49"/>
      <c r="Z2517" s="49"/>
      <c r="AA2517" s="49"/>
      <c r="AB2517" s="49"/>
      <c r="AC2517" s="49"/>
      <c r="AD2517" s="49"/>
      <c r="AE2517" s="95"/>
      <c r="AM2517" s="103"/>
      <c r="AT2517" s="10"/>
    </row>
    <row r="2518" spans="9:46" s="16" customFormat="1">
      <c r="I2518" s="47"/>
      <c r="P2518" s="48"/>
      <c r="Q2518" s="48"/>
      <c r="R2518" s="48"/>
      <c r="S2518" s="49"/>
      <c r="T2518" s="47"/>
      <c r="U2518" s="50"/>
      <c r="V2518" s="47"/>
      <c r="W2518" s="50"/>
      <c r="X2518" s="49"/>
      <c r="Y2518" s="49"/>
      <c r="Z2518" s="49"/>
      <c r="AA2518" s="49"/>
      <c r="AB2518" s="49"/>
      <c r="AC2518" s="49"/>
      <c r="AD2518" s="49"/>
      <c r="AE2518" s="95"/>
      <c r="AM2518" s="103"/>
      <c r="AT2518" s="10"/>
    </row>
    <row r="2519" spans="9:46" s="16" customFormat="1">
      <c r="I2519" s="47"/>
      <c r="P2519" s="48"/>
      <c r="Q2519" s="48"/>
      <c r="R2519" s="48"/>
      <c r="S2519" s="49"/>
      <c r="T2519" s="47"/>
      <c r="U2519" s="50"/>
      <c r="V2519" s="47"/>
      <c r="W2519" s="50"/>
      <c r="X2519" s="49"/>
      <c r="Y2519" s="49"/>
      <c r="Z2519" s="49"/>
      <c r="AA2519" s="49"/>
      <c r="AB2519" s="49"/>
      <c r="AC2519" s="49"/>
      <c r="AD2519" s="49"/>
      <c r="AE2519" s="95"/>
      <c r="AM2519" s="103"/>
      <c r="AT2519" s="10"/>
    </row>
    <row r="2520" spans="9:46" s="16" customFormat="1">
      <c r="I2520" s="47"/>
      <c r="P2520" s="48"/>
      <c r="Q2520" s="48"/>
      <c r="R2520" s="48"/>
      <c r="S2520" s="49"/>
      <c r="T2520" s="47"/>
      <c r="U2520" s="50"/>
      <c r="V2520" s="47"/>
      <c r="W2520" s="50"/>
      <c r="X2520" s="49"/>
      <c r="Y2520" s="49"/>
      <c r="Z2520" s="49"/>
      <c r="AA2520" s="49"/>
      <c r="AB2520" s="49"/>
      <c r="AC2520" s="49"/>
      <c r="AD2520" s="49"/>
      <c r="AE2520" s="95"/>
      <c r="AM2520" s="103"/>
      <c r="AT2520" s="10"/>
    </row>
    <row r="2521" spans="9:46" s="16" customFormat="1">
      <c r="I2521" s="47"/>
      <c r="P2521" s="48"/>
      <c r="Q2521" s="48"/>
      <c r="R2521" s="48"/>
      <c r="S2521" s="49"/>
      <c r="T2521" s="47"/>
      <c r="U2521" s="50"/>
      <c r="V2521" s="47"/>
      <c r="W2521" s="50"/>
      <c r="X2521" s="49"/>
      <c r="Y2521" s="49"/>
      <c r="Z2521" s="49"/>
      <c r="AA2521" s="49"/>
      <c r="AB2521" s="49"/>
      <c r="AC2521" s="49"/>
      <c r="AD2521" s="49"/>
      <c r="AE2521" s="95"/>
      <c r="AM2521" s="103"/>
      <c r="AT2521" s="10"/>
    </row>
    <row r="2522" spans="9:46" s="16" customFormat="1">
      <c r="I2522" s="47"/>
      <c r="P2522" s="48"/>
      <c r="Q2522" s="48"/>
      <c r="R2522" s="48"/>
      <c r="S2522" s="49"/>
      <c r="T2522" s="47"/>
      <c r="U2522" s="50"/>
      <c r="V2522" s="47"/>
      <c r="W2522" s="50"/>
      <c r="X2522" s="49"/>
      <c r="Y2522" s="49"/>
      <c r="Z2522" s="49"/>
      <c r="AA2522" s="49"/>
      <c r="AB2522" s="49"/>
      <c r="AC2522" s="49"/>
      <c r="AD2522" s="49"/>
      <c r="AE2522" s="95"/>
      <c r="AM2522" s="103"/>
      <c r="AT2522" s="10"/>
    </row>
    <row r="2523" spans="9:46" s="16" customFormat="1">
      <c r="I2523" s="47"/>
      <c r="P2523" s="48"/>
      <c r="Q2523" s="48"/>
      <c r="R2523" s="48"/>
      <c r="S2523" s="49"/>
      <c r="T2523" s="47"/>
      <c r="U2523" s="50"/>
      <c r="V2523" s="47"/>
      <c r="W2523" s="50"/>
      <c r="X2523" s="49"/>
      <c r="Y2523" s="49"/>
      <c r="Z2523" s="49"/>
      <c r="AA2523" s="49"/>
      <c r="AB2523" s="49"/>
      <c r="AC2523" s="49"/>
      <c r="AD2523" s="49"/>
      <c r="AE2523" s="95"/>
      <c r="AM2523" s="103"/>
      <c r="AT2523" s="10"/>
    </row>
    <row r="2524" spans="9:46" s="16" customFormat="1">
      <c r="I2524" s="47"/>
      <c r="P2524" s="48"/>
      <c r="Q2524" s="48"/>
      <c r="R2524" s="48"/>
      <c r="S2524" s="49"/>
      <c r="T2524" s="47"/>
      <c r="U2524" s="50"/>
      <c r="V2524" s="47"/>
      <c r="W2524" s="50"/>
      <c r="X2524" s="49"/>
      <c r="Y2524" s="49"/>
      <c r="Z2524" s="49"/>
      <c r="AA2524" s="49"/>
      <c r="AB2524" s="49"/>
      <c r="AC2524" s="49"/>
      <c r="AD2524" s="49"/>
      <c r="AE2524" s="95"/>
      <c r="AM2524" s="103"/>
      <c r="AT2524" s="10"/>
    </row>
    <row r="2525" spans="9:46" s="16" customFormat="1">
      <c r="I2525" s="47"/>
      <c r="P2525" s="48"/>
      <c r="Q2525" s="48"/>
      <c r="R2525" s="48"/>
      <c r="S2525" s="49"/>
      <c r="T2525" s="47"/>
      <c r="U2525" s="50"/>
      <c r="V2525" s="47"/>
      <c r="W2525" s="50"/>
      <c r="X2525" s="49"/>
      <c r="Y2525" s="49"/>
      <c r="Z2525" s="49"/>
      <c r="AA2525" s="49"/>
      <c r="AB2525" s="49"/>
      <c r="AC2525" s="49"/>
      <c r="AD2525" s="49"/>
      <c r="AE2525" s="95"/>
      <c r="AM2525" s="103"/>
      <c r="AT2525" s="10"/>
    </row>
    <row r="2526" spans="9:46" s="16" customFormat="1">
      <c r="I2526" s="47"/>
      <c r="P2526" s="48"/>
      <c r="Q2526" s="48"/>
      <c r="R2526" s="48"/>
      <c r="S2526" s="49"/>
      <c r="T2526" s="47"/>
      <c r="U2526" s="50"/>
      <c r="V2526" s="47"/>
      <c r="W2526" s="50"/>
      <c r="X2526" s="49"/>
      <c r="Y2526" s="49"/>
      <c r="Z2526" s="49"/>
      <c r="AA2526" s="49"/>
      <c r="AB2526" s="49"/>
      <c r="AC2526" s="49"/>
      <c r="AD2526" s="49"/>
      <c r="AE2526" s="95"/>
      <c r="AM2526" s="103"/>
      <c r="AT2526" s="10"/>
    </row>
    <row r="2527" spans="9:46" s="16" customFormat="1">
      <c r="I2527" s="47"/>
      <c r="P2527" s="48"/>
      <c r="Q2527" s="48"/>
      <c r="R2527" s="48"/>
      <c r="S2527" s="49"/>
      <c r="T2527" s="47"/>
      <c r="U2527" s="50"/>
      <c r="V2527" s="47"/>
      <c r="W2527" s="50"/>
      <c r="X2527" s="49"/>
      <c r="Y2527" s="49"/>
      <c r="Z2527" s="49"/>
      <c r="AA2527" s="49"/>
      <c r="AB2527" s="49"/>
      <c r="AC2527" s="49"/>
      <c r="AD2527" s="49"/>
      <c r="AE2527" s="95"/>
      <c r="AM2527" s="103"/>
      <c r="AT2527" s="10"/>
    </row>
    <row r="2528" spans="9:46" s="16" customFormat="1">
      <c r="I2528" s="47"/>
      <c r="P2528" s="48"/>
      <c r="Q2528" s="48"/>
      <c r="R2528" s="48"/>
      <c r="S2528" s="49"/>
      <c r="T2528" s="47"/>
      <c r="U2528" s="50"/>
      <c r="V2528" s="47"/>
      <c r="W2528" s="50"/>
      <c r="X2528" s="49"/>
      <c r="Y2528" s="49"/>
      <c r="Z2528" s="49"/>
      <c r="AA2528" s="49"/>
      <c r="AB2528" s="49"/>
      <c r="AC2528" s="49"/>
      <c r="AD2528" s="49"/>
      <c r="AE2528" s="95"/>
      <c r="AM2528" s="103"/>
      <c r="AT2528" s="10"/>
    </row>
    <row r="2529" spans="9:46" s="16" customFormat="1">
      <c r="I2529" s="47"/>
      <c r="P2529" s="48"/>
      <c r="Q2529" s="48"/>
      <c r="R2529" s="48"/>
      <c r="S2529" s="49"/>
      <c r="T2529" s="47"/>
      <c r="U2529" s="50"/>
      <c r="V2529" s="47"/>
      <c r="W2529" s="50"/>
      <c r="X2529" s="49"/>
      <c r="Y2529" s="49"/>
      <c r="Z2529" s="49"/>
      <c r="AA2529" s="49"/>
      <c r="AB2529" s="49"/>
      <c r="AC2529" s="49"/>
      <c r="AD2529" s="49"/>
      <c r="AE2529" s="95"/>
      <c r="AM2529" s="103"/>
      <c r="AT2529" s="10"/>
    </row>
    <row r="2530" spans="9:46" s="16" customFormat="1">
      <c r="I2530" s="47"/>
      <c r="P2530" s="48"/>
      <c r="Q2530" s="48"/>
      <c r="R2530" s="48"/>
      <c r="S2530" s="49"/>
      <c r="T2530" s="47"/>
      <c r="U2530" s="50"/>
      <c r="V2530" s="47"/>
      <c r="W2530" s="50"/>
      <c r="X2530" s="49"/>
      <c r="Y2530" s="49"/>
      <c r="Z2530" s="49"/>
      <c r="AA2530" s="49"/>
      <c r="AB2530" s="49"/>
      <c r="AC2530" s="49"/>
      <c r="AD2530" s="49"/>
      <c r="AE2530" s="95"/>
      <c r="AM2530" s="103"/>
      <c r="AT2530" s="10"/>
    </row>
    <row r="2531" spans="9:46" s="16" customFormat="1">
      <c r="I2531" s="47"/>
      <c r="P2531" s="48"/>
      <c r="Q2531" s="48"/>
      <c r="R2531" s="48"/>
      <c r="S2531" s="49"/>
      <c r="T2531" s="47"/>
      <c r="U2531" s="50"/>
      <c r="V2531" s="47"/>
      <c r="W2531" s="50"/>
      <c r="X2531" s="49"/>
      <c r="Y2531" s="49"/>
      <c r="Z2531" s="49"/>
      <c r="AA2531" s="49"/>
      <c r="AB2531" s="49"/>
      <c r="AC2531" s="49"/>
      <c r="AD2531" s="49"/>
      <c r="AE2531" s="95"/>
      <c r="AM2531" s="103"/>
      <c r="AT2531" s="10"/>
    </row>
    <row r="2532" spans="9:46" s="16" customFormat="1">
      <c r="I2532" s="47"/>
      <c r="P2532" s="48"/>
      <c r="Q2532" s="48"/>
      <c r="R2532" s="48"/>
      <c r="S2532" s="49"/>
      <c r="T2532" s="47"/>
      <c r="U2532" s="50"/>
      <c r="V2532" s="47"/>
      <c r="W2532" s="50"/>
      <c r="X2532" s="49"/>
      <c r="Y2532" s="49"/>
      <c r="Z2532" s="49"/>
      <c r="AA2532" s="49"/>
      <c r="AB2532" s="49"/>
      <c r="AC2532" s="49"/>
      <c r="AD2532" s="49"/>
      <c r="AE2532" s="95"/>
      <c r="AM2532" s="103"/>
      <c r="AT2532" s="10"/>
    </row>
    <row r="2533" spans="9:46" s="16" customFormat="1">
      <c r="I2533" s="47"/>
      <c r="P2533" s="48"/>
      <c r="Q2533" s="48"/>
      <c r="R2533" s="48"/>
      <c r="S2533" s="49"/>
      <c r="T2533" s="47"/>
      <c r="U2533" s="50"/>
      <c r="V2533" s="47"/>
      <c r="W2533" s="50"/>
      <c r="X2533" s="49"/>
      <c r="Y2533" s="49"/>
      <c r="Z2533" s="49"/>
      <c r="AA2533" s="49"/>
      <c r="AB2533" s="49"/>
      <c r="AC2533" s="49"/>
      <c r="AD2533" s="49"/>
      <c r="AE2533" s="95"/>
      <c r="AM2533" s="103"/>
      <c r="AT2533" s="10"/>
    </row>
    <row r="2534" spans="9:46" s="16" customFormat="1">
      <c r="I2534" s="47"/>
      <c r="P2534" s="48"/>
      <c r="Q2534" s="48"/>
      <c r="R2534" s="48"/>
      <c r="S2534" s="49"/>
      <c r="T2534" s="47"/>
      <c r="U2534" s="50"/>
      <c r="V2534" s="47"/>
      <c r="W2534" s="50"/>
      <c r="X2534" s="49"/>
      <c r="Y2534" s="49"/>
      <c r="Z2534" s="49"/>
      <c r="AA2534" s="49"/>
      <c r="AB2534" s="49"/>
      <c r="AC2534" s="49"/>
      <c r="AD2534" s="49"/>
      <c r="AE2534" s="95"/>
      <c r="AM2534" s="103"/>
      <c r="AT2534" s="10"/>
    </row>
    <row r="2535" spans="9:46" s="16" customFormat="1">
      <c r="I2535" s="47"/>
      <c r="P2535" s="48"/>
      <c r="Q2535" s="48"/>
      <c r="R2535" s="48"/>
      <c r="S2535" s="49"/>
      <c r="T2535" s="47"/>
      <c r="U2535" s="50"/>
      <c r="V2535" s="47"/>
      <c r="W2535" s="50"/>
      <c r="X2535" s="49"/>
      <c r="Y2535" s="49"/>
      <c r="Z2535" s="49"/>
      <c r="AA2535" s="49"/>
      <c r="AB2535" s="49"/>
      <c r="AC2535" s="49"/>
      <c r="AD2535" s="49"/>
      <c r="AE2535" s="95"/>
      <c r="AM2535" s="103"/>
      <c r="AT2535" s="10"/>
    </row>
    <row r="2536" spans="9:46" s="16" customFormat="1">
      <c r="I2536" s="47"/>
      <c r="P2536" s="48"/>
      <c r="Q2536" s="48"/>
      <c r="R2536" s="48"/>
      <c r="S2536" s="49"/>
      <c r="T2536" s="47"/>
      <c r="U2536" s="50"/>
      <c r="V2536" s="47"/>
      <c r="W2536" s="50"/>
      <c r="X2536" s="49"/>
      <c r="Y2536" s="49"/>
      <c r="Z2536" s="49"/>
      <c r="AA2536" s="49"/>
      <c r="AB2536" s="49"/>
      <c r="AC2536" s="49"/>
      <c r="AD2536" s="49"/>
      <c r="AE2536" s="95"/>
      <c r="AM2536" s="103"/>
      <c r="AT2536" s="10"/>
    </row>
    <row r="2537" spans="9:46" s="16" customFormat="1">
      <c r="I2537" s="47"/>
      <c r="P2537" s="48"/>
      <c r="Q2537" s="48"/>
      <c r="R2537" s="48"/>
      <c r="S2537" s="49"/>
      <c r="T2537" s="47"/>
      <c r="U2537" s="50"/>
      <c r="V2537" s="47"/>
      <c r="W2537" s="50"/>
      <c r="X2537" s="49"/>
      <c r="Y2537" s="49"/>
      <c r="Z2537" s="49"/>
      <c r="AA2537" s="49"/>
      <c r="AB2537" s="49"/>
      <c r="AC2537" s="49"/>
      <c r="AD2537" s="49"/>
      <c r="AE2537" s="95"/>
      <c r="AM2537" s="103"/>
      <c r="AT2537" s="10"/>
    </row>
    <row r="2538" spans="9:46" s="16" customFormat="1">
      <c r="I2538" s="47"/>
      <c r="P2538" s="48"/>
      <c r="Q2538" s="48"/>
      <c r="R2538" s="48"/>
      <c r="S2538" s="49"/>
      <c r="T2538" s="47"/>
      <c r="U2538" s="50"/>
      <c r="V2538" s="47"/>
      <c r="W2538" s="50"/>
      <c r="X2538" s="49"/>
      <c r="Y2538" s="49"/>
      <c r="Z2538" s="49"/>
      <c r="AA2538" s="49"/>
      <c r="AB2538" s="49"/>
      <c r="AC2538" s="49"/>
      <c r="AD2538" s="49"/>
      <c r="AE2538" s="95"/>
      <c r="AM2538" s="103"/>
      <c r="AT2538" s="10"/>
    </row>
    <row r="2539" spans="9:46" s="16" customFormat="1">
      <c r="I2539" s="47"/>
      <c r="P2539" s="48"/>
      <c r="Q2539" s="48"/>
      <c r="R2539" s="48"/>
      <c r="S2539" s="49"/>
      <c r="T2539" s="47"/>
      <c r="U2539" s="50"/>
      <c r="V2539" s="47"/>
      <c r="W2539" s="50"/>
      <c r="X2539" s="49"/>
      <c r="Y2539" s="49"/>
      <c r="Z2539" s="49"/>
      <c r="AA2539" s="49"/>
      <c r="AB2539" s="49"/>
      <c r="AC2539" s="49"/>
      <c r="AD2539" s="49"/>
      <c r="AE2539" s="95"/>
      <c r="AM2539" s="103"/>
      <c r="AT2539" s="10"/>
    </row>
    <row r="2540" spans="9:46" s="16" customFormat="1">
      <c r="I2540" s="47"/>
      <c r="P2540" s="48"/>
      <c r="Q2540" s="48"/>
      <c r="R2540" s="48"/>
      <c r="S2540" s="49"/>
      <c r="T2540" s="47"/>
      <c r="U2540" s="50"/>
      <c r="V2540" s="47"/>
      <c r="W2540" s="50"/>
      <c r="X2540" s="49"/>
      <c r="Y2540" s="49"/>
      <c r="Z2540" s="49"/>
      <c r="AA2540" s="49"/>
      <c r="AB2540" s="49"/>
      <c r="AC2540" s="49"/>
      <c r="AD2540" s="49"/>
      <c r="AE2540" s="95"/>
      <c r="AM2540" s="103"/>
      <c r="AT2540" s="10"/>
    </row>
    <row r="2541" spans="9:46" s="16" customFormat="1">
      <c r="I2541" s="47"/>
      <c r="P2541" s="48"/>
      <c r="Q2541" s="48"/>
      <c r="R2541" s="48"/>
      <c r="S2541" s="49"/>
      <c r="T2541" s="47"/>
      <c r="U2541" s="50"/>
      <c r="V2541" s="47"/>
      <c r="W2541" s="50"/>
      <c r="X2541" s="49"/>
      <c r="Y2541" s="49"/>
      <c r="Z2541" s="49"/>
      <c r="AA2541" s="49"/>
      <c r="AB2541" s="49"/>
      <c r="AC2541" s="49"/>
      <c r="AD2541" s="49"/>
      <c r="AE2541" s="95"/>
      <c r="AM2541" s="103"/>
      <c r="AT2541" s="10"/>
    </row>
    <row r="2542" spans="9:46" s="16" customFormat="1">
      <c r="I2542" s="47"/>
      <c r="P2542" s="48"/>
      <c r="Q2542" s="48"/>
      <c r="R2542" s="48"/>
      <c r="S2542" s="49"/>
      <c r="T2542" s="47"/>
      <c r="U2542" s="50"/>
      <c r="V2542" s="47"/>
      <c r="W2542" s="50"/>
      <c r="X2542" s="49"/>
      <c r="Y2542" s="49"/>
      <c r="Z2542" s="49"/>
      <c r="AA2542" s="49"/>
      <c r="AB2542" s="49"/>
      <c r="AC2542" s="49"/>
      <c r="AD2542" s="49"/>
      <c r="AE2542" s="95"/>
      <c r="AM2542" s="103"/>
      <c r="AT2542" s="10"/>
    </row>
    <row r="2543" spans="9:46" s="16" customFormat="1">
      <c r="I2543" s="47"/>
      <c r="P2543" s="48"/>
      <c r="Q2543" s="48"/>
      <c r="R2543" s="48"/>
      <c r="S2543" s="49"/>
      <c r="T2543" s="47"/>
      <c r="U2543" s="50"/>
      <c r="V2543" s="47"/>
      <c r="W2543" s="50"/>
      <c r="X2543" s="49"/>
      <c r="Y2543" s="49"/>
      <c r="Z2543" s="49"/>
      <c r="AA2543" s="49"/>
      <c r="AB2543" s="49"/>
      <c r="AC2543" s="49"/>
      <c r="AD2543" s="49"/>
      <c r="AE2543" s="95"/>
      <c r="AM2543" s="103"/>
      <c r="AT2543" s="10"/>
    </row>
    <row r="2544" spans="9:46" s="16" customFormat="1">
      <c r="I2544" s="47"/>
      <c r="P2544" s="48"/>
      <c r="Q2544" s="48"/>
      <c r="R2544" s="48"/>
      <c r="S2544" s="49"/>
      <c r="T2544" s="47"/>
      <c r="U2544" s="50"/>
      <c r="V2544" s="47"/>
      <c r="W2544" s="50"/>
      <c r="X2544" s="49"/>
      <c r="Y2544" s="49"/>
      <c r="Z2544" s="49"/>
      <c r="AA2544" s="49"/>
      <c r="AB2544" s="49"/>
      <c r="AC2544" s="49"/>
      <c r="AD2544" s="49"/>
      <c r="AE2544" s="95"/>
      <c r="AM2544" s="103"/>
      <c r="AT2544" s="10"/>
    </row>
    <row r="2545" spans="9:46" s="16" customFormat="1">
      <c r="I2545" s="47"/>
      <c r="P2545" s="48"/>
      <c r="Q2545" s="48"/>
      <c r="R2545" s="48"/>
      <c r="S2545" s="49"/>
      <c r="T2545" s="47"/>
      <c r="U2545" s="50"/>
      <c r="V2545" s="47"/>
      <c r="W2545" s="50"/>
      <c r="X2545" s="49"/>
      <c r="Y2545" s="49"/>
      <c r="Z2545" s="49"/>
      <c r="AA2545" s="49"/>
      <c r="AB2545" s="49"/>
      <c r="AC2545" s="49"/>
      <c r="AD2545" s="49"/>
      <c r="AE2545" s="95"/>
      <c r="AM2545" s="103"/>
      <c r="AT2545" s="10"/>
    </row>
    <row r="2546" spans="9:46" s="16" customFormat="1">
      <c r="I2546" s="47"/>
      <c r="P2546" s="48"/>
      <c r="Q2546" s="48"/>
      <c r="R2546" s="48"/>
      <c r="S2546" s="49"/>
      <c r="T2546" s="47"/>
      <c r="U2546" s="50"/>
      <c r="V2546" s="47"/>
      <c r="W2546" s="50"/>
      <c r="X2546" s="49"/>
      <c r="Y2546" s="49"/>
      <c r="Z2546" s="49"/>
      <c r="AA2546" s="49"/>
      <c r="AB2546" s="49"/>
      <c r="AC2546" s="49"/>
      <c r="AD2546" s="49"/>
      <c r="AE2546" s="95"/>
      <c r="AM2546" s="103"/>
      <c r="AT2546" s="10"/>
    </row>
    <row r="2547" spans="9:46" s="16" customFormat="1">
      <c r="I2547" s="47"/>
      <c r="P2547" s="48"/>
      <c r="Q2547" s="48"/>
      <c r="R2547" s="48"/>
      <c r="S2547" s="49"/>
      <c r="T2547" s="47"/>
      <c r="U2547" s="50"/>
      <c r="V2547" s="47"/>
      <c r="W2547" s="50"/>
      <c r="X2547" s="49"/>
      <c r="Y2547" s="49"/>
      <c r="Z2547" s="49"/>
      <c r="AA2547" s="49"/>
      <c r="AB2547" s="49"/>
      <c r="AC2547" s="49"/>
      <c r="AD2547" s="49"/>
      <c r="AE2547" s="95"/>
      <c r="AM2547" s="103"/>
      <c r="AT2547" s="10"/>
    </row>
    <row r="2548" spans="9:46" s="16" customFormat="1">
      <c r="I2548" s="47"/>
      <c r="P2548" s="48"/>
      <c r="Q2548" s="48"/>
      <c r="R2548" s="48"/>
      <c r="S2548" s="49"/>
      <c r="T2548" s="47"/>
      <c r="U2548" s="50"/>
      <c r="V2548" s="47"/>
      <c r="W2548" s="50"/>
      <c r="X2548" s="49"/>
      <c r="Y2548" s="49"/>
      <c r="Z2548" s="49"/>
      <c r="AA2548" s="49"/>
      <c r="AB2548" s="49"/>
      <c r="AC2548" s="49"/>
      <c r="AD2548" s="49"/>
      <c r="AE2548" s="95"/>
      <c r="AM2548" s="103"/>
      <c r="AT2548" s="10"/>
    </row>
    <row r="2549" spans="9:46" s="16" customFormat="1">
      <c r="I2549" s="47"/>
      <c r="P2549" s="48"/>
      <c r="Q2549" s="48"/>
      <c r="R2549" s="48"/>
      <c r="S2549" s="49"/>
      <c r="T2549" s="47"/>
      <c r="U2549" s="50"/>
      <c r="V2549" s="47"/>
      <c r="W2549" s="50"/>
      <c r="X2549" s="49"/>
      <c r="Y2549" s="49"/>
      <c r="Z2549" s="49"/>
      <c r="AA2549" s="49"/>
      <c r="AB2549" s="49"/>
      <c r="AC2549" s="49"/>
      <c r="AD2549" s="49"/>
      <c r="AE2549" s="95"/>
      <c r="AM2549" s="103"/>
      <c r="AT2549" s="10"/>
    </row>
    <row r="2550" spans="9:46" s="16" customFormat="1">
      <c r="I2550" s="47"/>
      <c r="P2550" s="48"/>
      <c r="Q2550" s="48"/>
      <c r="R2550" s="48"/>
      <c r="S2550" s="49"/>
      <c r="T2550" s="47"/>
      <c r="U2550" s="50"/>
      <c r="V2550" s="47"/>
      <c r="W2550" s="50"/>
      <c r="X2550" s="49"/>
      <c r="Y2550" s="49"/>
      <c r="Z2550" s="49"/>
      <c r="AA2550" s="49"/>
      <c r="AB2550" s="49"/>
      <c r="AC2550" s="49"/>
      <c r="AD2550" s="49"/>
      <c r="AE2550" s="95"/>
      <c r="AM2550" s="103"/>
      <c r="AT2550" s="10"/>
    </row>
    <row r="2551" spans="9:46" s="16" customFormat="1">
      <c r="I2551" s="47"/>
      <c r="P2551" s="48"/>
      <c r="Q2551" s="48"/>
      <c r="R2551" s="48"/>
      <c r="S2551" s="49"/>
      <c r="T2551" s="47"/>
      <c r="U2551" s="50"/>
      <c r="V2551" s="47"/>
      <c r="W2551" s="50"/>
      <c r="X2551" s="49"/>
      <c r="Y2551" s="49"/>
      <c r="Z2551" s="49"/>
      <c r="AA2551" s="49"/>
      <c r="AB2551" s="49"/>
      <c r="AC2551" s="49"/>
      <c r="AD2551" s="49"/>
      <c r="AE2551" s="95"/>
      <c r="AM2551" s="103"/>
      <c r="AT2551" s="10"/>
    </row>
    <row r="2552" spans="9:46" s="16" customFormat="1">
      <c r="I2552" s="47"/>
      <c r="P2552" s="48"/>
      <c r="Q2552" s="48"/>
      <c r="R2552" s="48"/>
      <c r="S2552" s="49"/>
      <c r="T2552" s="47"/>
      <c r="U2552" s="50"/>
      <c r="V2552" s="47"/>
      <c r="W2552" s="50"/>
      <c r="X2552" s="49"/>
      <c r="Y2552" s="49"/>
      <c r="Z2552" s="49"/>
      <c r="AA2552" s="49"/>
      <c r="AB2552" s="49"/>
      <c r="AC2552" s="49"/>
      <c r="AD2552" s="49"/>
      <c r="AE2552" s="95"/>
      <c r="AM2552" s="103"/>
      <c r="AT2552" s="10"/>
    </row>
    <row r="2553" spans="9:46" s="16" customFormat="1">
      <c r="I2553" s="47"/>
      <c r="P2553" s="48"/>
      <c r="Q2553" s="48"/>
      <c r="R2553" s="48"/>
      <c r="S2553" s="49"/>
      <c r="T2553" s="47"/>
      <c r="U2553" s="50"/>
      <c r="V2553" s="47"/>
      <c r="W2553" s="50"/>
      <c r="X2553" s="49"/>
      <c r="Y2553" s="49"/>
      <c r="Z2553" s="49"/>
      <c r="AA2553" s="49"/>
      <c r="AB2553" s="49"/>
      <c r="AC2553" s="49"/>
      <c r="AD2553" s="49"/>
      <c r="AE2553" s="95"/>
      <c r="AM2553" s="103"/>
      <c r="AT2553" s="10"/>
    </row>
    <row r="2554" spans="9:46" s="16" customFormat="1">
      <c r="I2554" s="47"/>
      <c r="P2554" s="48"/>
      <c r="Q2554" s="48"/>
      <c r="R2554" s="48"/>
      <c r="S2554" s="49"/>
      <c r="T2554" s="47"/>
      <c r="U2554" s="50"/>
      <c r="V2554" s="47"/>
      <c r="W2554" s="50"/>
      <c r="X2554" s="49"/>
      <c r="Y2554" s="49"/>
      <c r="Z2554" s="49"/>
      <c r="AA2554" s="49"/>
      <c r="AB2554" s="49"/>
      <c r="AC2554" s="49"/>
      <c r="AD2554" s="49"/>
      <c r="AE2554" s="95"/>
      <c r="AM2554" s="103"/>
      <c r="AT2554" s="10"/>
    </row>
    <row r="2555" spans="9:46" s="16" customFormat="1">
      <c r="I2555" s="47"/>
      <c r="P2555" s="48"/>
      <c r="Q2555" s="48"/>
      <c r="R2555" s="48"/>
      <c r="S2555" s="49"/>
      <c r="T2555" s="47"/>
      <c r="U2555" s="50"/>
      <c r="V2555" s="47"/>
      <c r="W2555" s="50"/>
      <c r="X2555" s="49"/>
      <c r="Y2555" s="49"/>
      <c r="Z2555" s="49"/>
      <c r="AA2555" s="49"/>
      <c r="AB2555" s="49"/>
      <c r="AC2555" s="49"/>
      <c r="AD2555" s="49"/>
      <c r="AE2555" s="95"/>
      <c r="AM2555" s="103"/>
      <c r="AT2555" s="10"/>
    </row>
    <row r="2556" spans="9:46" s="16" customFormat="1">
      <c r="I2556" s="47"/>
      <c r="P2556" s="48"/>
      <c r="Q2556" s="48"/>
      <c r="R2556" s="48"/>
      <c r="S2556" s="49"/>
      <c r="T2556" s="47"/>
      <c r="U2556" s="50"/>
      <c r="V2556" s="47"/>
      <c r="W2556" s="50"/>
      <c r="X2556" s="49"/>
      <c r="Y2556" s="49"/>
      <c r="Z2556" s="49"/>
      <c r="AA2556" s="49"/>
      <c r="AB2556" s="49"/>
      <c r="AC2556" s="49"/>
      <c r="AD2556" s="49"/>
      <c r="AE2556" s="95"/>
      <c r="AM2556" s="103"/>
      <c r="AT2556" s="10"/>
    </row>
    <row r="2557" spans="9:46" s="16" customFormat="1">
      <c r="I2557" s="47"/>
      <c r="P2557" s="48"/>
      <c r="Q2557" s="48"/>
      <c r="R2557" s="48"/>
      <c r="S2557" s="49"/>
      <c r="T2557" s="47"/>
      <c r="U2557" s="50"/>
      <c r="V2557" s="47"/>
      <c r="W2557" s="50"/>
      <c r="X2557" s="49"/>
      <c r="Y2557" s="49"/>
      <c r="Z2557" s="49"/>
      <c r="AA2557" s="49"/>
      <c r="AB2557" s="49"/>
      <c r="AC2557" s="49"/>
      <c r="AD2557" s="49"/>
      <c r="AE2557" s="95"/>
      <c r="AM2557" s="103"/>
      <c r="AT2557" s="10"/>
    </row>
    <row r="2558" spans="9:46" s="16" customFormat="1">
      <c r="I2558" s="47"/>
      <c r="P2558" s="48"/>
      <c r="Q2558" s="48"/>
      <c r="R2558" s="48"/>
      <c r="S2558" s="49"/>
      <c r="T2558" s="47"/>
      <c r="U2558" s="50"/>
      <c r="V2558" s="47"/>
      <c r="W2558" s="50"/>
      <c r="X2558" s="49"/>
      <c r="Y2558" s="49"/>
      <c r="Z2558" s="49"/>
      <c r="AA2558" s="49"/>
      <c r="AB2558" s="49"/>
      <c r="AC2558" s="49"/>
      <c r="AD2558" s="49"/>
      <c r="AE2558" s="95"/>
      <c r="AM2558" s="103"/>
      <c r="AT2558" s="10"/>
    </row>
    <row r="2559" spans="9:46" s="16" customFormat="1">
      <c r="I2559" s="47"/>
      <c r="P2559" s="48"/>
      <c r="Q2559" s="48"/>
      <c r="R2559" s="48"/>
      <c r="S2559" s="49"/>
      <c r="T2559" s="47"/>
      <c r="U2559" s="50"/>
      <c r="V2559" s="47"/>
      <c r="W2559" s="50"/>
      <c r="X2559" s="49"/>
      <c r="Y2559" s="49"/>
      <c r="Z2559" s="49"/>
      <c r="AA2559" s="49"/>
      <c r="AB2559" s="49"/>
      <c r="AC2559" s="49"/>
      <c r="AD2559" s="49"/>
      <c r="AE2559" s="95"/>
      <c r="AM2559" s="103"/>
      <c r="AT2559" s="10"/>
    </row>
    <row r="2560" spans="9:46" s="16" customFormat="1">
      <c r="I2560" s="47"/>
      <c r="P2560" s="48"/>
      <c r="Q2560" s="48"/>
      <c r="R2560" s="48"/>
      <c r="S2560" s="49"/>
      <c r="T2560" s="47"/>
      <c r="U2560" s="50"/>
      <c r="V2560" s="47"/>
      <c r="W2560" s="50"/>
      <c r="X2560" s="49"/>
      <c r="Y2560" s="49"/>
      <c r="Z2560" s="49"/>
      <c r="AA2560" s="49"/>
      <c r="AB2560" s="49"/>
      <c r="AC2560" s="49"/>
      <c r="AD2560" s="49"/>
      <c r="AE2560" s="95"/>
      <c r="AM2560" s="103"/>
      <c r="AT2560" s="10"/>
    </row>
    <row r="2561" spans="9:46" s="16" customFormat="1">
      <c r="I2561" s="47"/>
      <c r="P2561" s="48"/>
      <c r="Q2561" s="48"/>
      <c r="R2561" s="48"/>
      <c r="S2561" s="49"/>
      <c r="T2561" s="47"/>
      <c r="U2561" s="50"/>
      <c r="V2561" s="47"/>
      <c r="W2561" s="50"/>
      <c r="X2561" s="49"/>
      <c r="Y2561" s="49"/>
      <c r="Z2561" s="49"/>
      <c r="AA2561" s="49"/>
      <c r="AB2561" s="49"/>
      <c r="AC2561" s="49"/>
      <c r="AD2561" s="49"/>
      <c r="AE2561" s="95"/>
      <c r="AM2561" s="103"/>
      <c r="AT2561" s="10"/>
    </row>
    <row r="2562" spans="9:46" s="16" customFormat="1">
      <c r="I2562" s="47"/>
      <c r="P2562" s="48"/>
      <c r="Q2562" s="48"/>
      <c r="R2562" s="48"/>
      <c r="S2562" s="49"/>
      <c r="T2562" s="47"/>
      <c r="U2562" s="50"/>
      <c r="V2562" s="47"/>
      <c r="W2562" s="50"/>
      <c r="X2562" s="49"/>
      <c r="Y2562" s="49"/>
      <c r="Z2562" s="49"/>
      <c r="AA2562" s="49"/>
      <c r="AB2562" s="49"/>
      <c r="AC2562" s="49"/>
      <c r="AD2562" s="49"/>
      <c r="AE2562" s="95"/>
      <c r="AM2562" s="103"/>
      <c r="AT2562" s="10"/>
    </row>
    <row r="2563" spans="9:46" s="16" customFormat="1">
      <c r="I2563" s="47"/>
      <c r="P2563" s="48"/>
      <c r="Q2563" s="48"/>
      <c r="R2563" s="48"/>
      <c r="S2563" s="49"/>
      <c r="T2563" s="47"/>
      <c r="U2563" s="50"/>
      <c r="V2563" s="47"/>
      <c r="W2563" s="50"/>
      <c r="X2563" s="49"/>
      <c r="Y2563" s="49"/>
      <c r="Z2563" s="49"/>
      <c r="AA2563" s="49"/>
      <c r="AB2563" s="49"/>
      <c r="AC2563" s="49"/>
      <c r="AD2563" s="49"/>
      <c r="AE2563" s="95"/>
      <c r="AM2563" s="103"/>
      <c r="AT2563" s="10"/>
    </row>
    <row r="2564" spans="9:46" s="16" customFormat="1">
      <c r="I2564" s="47"/>
      <c r="P2564" s="48"/>
      <c r="Q2564" s="48"/>
      <c r="R2564" s="48"/>
      <c r="S2564" s="49"/>
      <c r="T2564" s="47"/>
      <c r="U2564" s="50"/>
      <c r="V2564" s="47"/>
      <c r="W2564" s="50"/>
      <c r="X2564" s="49"/>
      <c r="Y2564" s="49"/>
      <c r="Z2564" s="49"/>
      <c r="AA2564" s="49"/>
      <c r="AB2564" s="49"/>
      <c r="AC2564" s="49"/>
      <c r="AD2564" s="49"/>
      <c r="AE2564" s="95"/>
      <c r="AM2564" s="103"/>
      <c r="AT2564" s="10"/>
    </row>
    <row r="2565" spans="9:46" s="16" customFormat="1">
      <c r="I2565" s="47"/>
      <c r="P2565" s="48"/>
      <c r="Q2565" s="48"/>
      <c r="R2565" s="48"/>
      <c r="S2565" s="49"/>
      <c r="T2565" s="47"/>
      <c r="U2565" s="50"/>
      <c r="V2565" s="47"/>
      <c r="W2565" s="50"/>
      <c r="X2565" s="49"/>
      <c r="Y2565" s="49"/>
      <c r="Z2565" s="49"/>
      <c r="AA2565" s="49"/>
      <c r="AB2565" s="49"/>
      <c r="AC2565" s="49"/>
      <c r="AD2565" s="49"/>
      <c r="AE2565" s="95"/>
      <c r="AM2565" s="103"/>
      <c r="AT2565" s="10"/>
    </row>
    <row r="2566" spans="9:46" s="16" customFormat="1">
      <c r="I2566" s="47"/>
      <c r="P2566" s="48"/>
      <c r="Q2566" s="48"/>
      <c r="R2566" s="48"/>
      <c r="S2566" s="49"/>
      <c r="T2566" s="47"/>
      <c r="U2566" s="50"/>
      <c r="V2566" s="47"/>
      <c r="W2566" s="50"/>
      <c r="X2566" s="49"/>
      <c r="Y2566" s="49"/>
      <c r="Z2566" s="49"/>
      <c r="AA2566" s="49"/>
      <c r="AB2566" s="49"/>
      <c r="AC2566" s="49"/>
      <c r="AD2566" s="49"/>
      <c r="AE2566" s="95"/>
      <c r="AM2566" s="103"/>
      <c r="AT2566" s="10"/>
    </row>
    <row r="2567" spans="9:46" s="16" customFormat="1">
      <c r="I2567" s="47"/>
      <c r="P2567" s="48"/>
      <c r="Q2567" s="48"/>
      <c r="R2567" s="48"/>
      <c r="S2567" s="49"/>
      <c r="T2567" s="47"/>
      <c r="U2567" s="50"/>
      <c r="V2567" s="47"/>
      <c r="W2567" s="50"/>
      <c r="X2567" s="49"/>
      <c r="Y2567" s="49"/>
      <c r="Z2567" s="49"/>
      <c r="AA2567" s="49"/>
      <c r="AB2567" s="49"/>
      <c r="AC2567" s="49"/>
      <c r="AD2567" s="49"/>
      <c r="AE2567" s="95"/>
      <c r="AM2567" s="103"/>
      <c r="AT2567" s="10"/>
    </row>
    <row r="2568" spans="9:46" s="16" customFormat="1">
      <c r="I2568" s="47"/>
      <c r="P2568" s="48"/>
      <c r="Q2568" s="48"/>
      <c r="R2568" s="48"/>
      <c r="S2568" s="49"/>
      <c r="T2568" s="47"/>
      <c r="U2568" s="50"/>
      <c r="V2568" s="47"/>
      <c r="W2568" s="50"/>
      <c r="X2568" s="49"/>
      <c r="Y2568" s="49"/>
      <c r="Z2568" s="49"/>
      <c r="AA2568" s="49"/>
      <c r="AB2568" s="49"/>
      <c r="AC2568" s="49"/>
      <c r="AD2568" s="49"/>
      <c r="AE2568" s="95"/>
      <c r="AM2568" s="103"/>
      <c r="AT2568" s="10"/>
    </row>
    <row r="2569" spans="9:46" s="16" customFormat="1">
      <c r="I2569" s="47"/>
      <c r="P2569" s="48"/>
      <c r="Q2569" s="48"/>
      <c r="R2569" s="48"/>
      <c r="S2569" s="49"/>
      <c r="T2569" s="47"/>
      <c r="U2569" s="50"/>
      <c r="V2569" s="47"/>
      <c r="W2569" s="50"/>
      <c r="X2569" s="49"/>
      <c r="Y2569" s="49"/>
      <c r="Z2569" s="49"/>
      <c r="AA2569" s="49"/>
      <c r="AB2569" s="49"/>
      <c r="AC2569" s="49"/>
      <c r="AD2569" s="49"/>
      <c r="AE2569" s="95"/>
      <c r="AM2569" s="103"/>
      <c r="AT2569" s="10"/>
    </row>
    <row r="2570" spans="9:46" s="16" customFormat="1">
      <c r="I2570" s="47"/>
      <c r="P2570" s="48"/>
      <c r="Q2570" s="48"/>
      <c r="R2570" s="48"/>
      <c r="S2570" s="49"/>
      <c r="T2570" s="47"/>
      <c r="U2570" s="50"/>
      <c r="V2570" s="47"/>
      <c r="W2570" s="50"/>
      <c r="X2570" s="49"/>
      <c r="Y2570" s="49"/>
      <c r="Z2570" s="49"/>
      <c r="AA2570" s="49"/>
      <c r="AB2570" s="49"/>
      <c r="AC2570" s="49"/>
      <c r="AD2570" s="49"/>
      <c r="AE2570" s="95"/>
      <c r="AM2570" s="103"/>
      <c r="AT2570" s="10"/>
    </row>
    <row r="2571" spans="9:46" s="16" customFormat="1">
      <c r="I2571" s="47"/>
      <c r="P2571" s="48"/>
      <c r="Q2571" s="48"/>
      <c r="R2571" s="48"/>
      <c r="S2571" s="49"/>
      <c r="T2571" s="47"/>
      <c r="U2571" s="50"/>
      <c r="V2571" s="47"/>
      <c r="W2571" s="50"/>
      <c r="X2571" s="49"/>
      <c r="Y2571" s="49"/>
      <c r="Z2571" s="49"/>
      <c r="AA2571" s="49"/>
      <c r="AB2571" s="49"/>
      <c r="AC2571" s="49"/>
      <c r="AD2571" s="49"/>
      <c r="AE2571" s="95"/>
      <c r="AM2571" s="103"/>
      <c r="AT2571" s="10"/>
    </row>
    <row r="2572" spans="9:46" s="16" customFormat="1">
      <c r="I2572" s="47"/>
      <c r="P2572" s="48"/>
      <c r="Q2572" s="48"/>
      <c r="R2572" s="48"/>
      <c r="S2572" s="49"/>
      <c r="T2572" s="47"/>
      <c r="U2572" s="50"/>
      <c r="V2572" s="47"/>
      <c r="W2572" s="50"/>
      <c r="X2572" s="49"/>
      <c r="Y2572" s="49"/>
      <c r="Z2572" s="49"/>
      <c r="AA2572" s="49"/>
      <c r="AB2572" s="49"/>
      <c r="AC2572" s="49"/>
      <c r="AD2572" s="49"/>
      <c r="AE2572" s="95"/>
      <c r="AM2572" s="103"/>
      <c r="AT2572" s="10"/>
    </row>
    <row r="2573" spans="9:46" s="16" customFormat="1">
      <c r="I2573" s="47"/>
      <c r="P2573" s="48"/>
      <c r="Q2573" s="48"/>
      <c r="R2573" s="48"/>
      <c r="S2573" s="49"/>
      <c r="T2573" s="47"/>
      <c r="U2573" s="50"/>
      <c r="V2573" s="47"/>
      <c r="W2573" s="50"/>
      <c r="X2573" s="49"/>
      <c r="Y2573" s="49"/>
      <c r="Z2573" s="49"/>
      <c r="AA2573" s="49"/>
      <c r="AB2573" s="49"/>
      <c r="AC2573" s="49"/>
      <c r="AD2573" s="49"/>
      <c r="AE2573" s="95"/>
      <c r="AM2573" s="103"/>
      <c r="AT2573" s="10"/>
    </row>
    <row r="2574" spans="9:46" s="16" customFormat="1">
      <c r="I2574" s="47"/>
      <c r="P2574" s="48"/>
      <c r="Q2574" s="48"/>
      <c r="R2574" s="48"/>
      <c r="S2574" s="49"/>
      <c r="T2574" s="47"/>
      <c r="U2574" s="50"/>
      <c r="V2574" s="47"/>
      <c r="W2574" s="50"/>
      <c r="X2574" s="49"/>
      <c r="Y2574" s="49"/>
      <c r="Z2574" s="49"/>
      <c r="AA2574" s="49"/>
      <c r="AB2574" s="49"/>
      <c r="AC2574" s="49"/>
      <c r="AD2574" s="49"/>
      <c r="AE2574" s="95"/>
      <c r="AM2574" s="103"/>
      <c r="AT2574" s="10"/>
    </row>
    <row r="2575" spans="9:46" s="16" customFormat="1">
      <c r="I2575" s="47"/>
      <c r="P2575" s="48"/>
      <c r="Q2575" s="48"/>
      <c r="R2575" s="48"/>
      <c r="S2575" s="49"/>
      <c r="T2575" s="47"/>
      <c r="U2575" s="50"/>
      <c r="V2575" s="47"/>
      <c r="W2575" s="50"/>
      <c r="X2575" s="49"/>
      <c r="Y2575" s="49"/>
      <c r="Z2575" s="49"/>
      <c r="AA2575" s="49"/>
      <c r="AB2575" s="49"/>
      <c r="AC2575" s="49"/>
      <c r="AD2575" s="49"/>
      <c r="AE2575" s="95"/>
      <c r="AM2575" s="103"/>
      <c r="AT2575" s="10"/>
    </row>
    <row r="2576" spans="9:46" s="16" customFormat="1">
      <c r="I2576" s="47"/>
      <c r="P2576" s="48"/>
      <c r="Q2576" s="48"/>
      <c r="R2576" s="48"/>
      <c r="S2576" s="49"/>
      <c r="T2576" s="47"/>
      <c r="U2576" s="50"/>
      <c r="V2576" s="47"/>
      <c r="W2576" s="50"/>
      <c r="X2576" s="49"/>
      <c r="Y2576" s="49"/>
      <c r="Z2576" s="49"/>
      <c r="AA2576" s="49"/>
      <c r="AB2576" s="49"/>
      <c r="AC2576" s="49"/>
      <c r="AD2576" s="49"/>
      <c r="AE2576" s="95"/>
      <c r="AM2576" s="103"/>
      <c r="AT2576" s="10"/>
    </row>
    <row r="2577" spans="9:46" s="16" customFormat="1">
      <c r="I2577" s="47"/>
      <c r="P2577" s="48"/>
      <c r="Q2577" s="48"/>
      <c r="R2577" s="48"/>
      <c r="S2577" s="49"/>
      <c r="T2577" s="47"/>
      <c r="U2577" s="50"/>
      <c r="V2577" s="47"/>
      <c r="W2577" s="50"/>
      <c r="X2577" s="49"/>
      <c r="Y2577" s="49"/>
      <c r="Z2577" s="49"/>
      <c r="AA2577" s="49"/>
      <c r="AB2577" s="49"/>
      <c r="AC2577" s="49"/>
      <c r="AD2577" s="49"/>
      <c r="AE2577" s="95"/>
      <c r="AM2577" s="103"/>
      <c r="AT2577" s="10"/>
    </row>
    <row r="2578" spans="9:46" s="16" customFormat="1">
      <c r="I2578" s="47"/>
      <c r="P2578" s="48"/>
      <c r="Q2578" s="48"/>
      <c r="R2578" s="48"/>
      <c r="S2578" s="49"/>
      <c r="T2578" s="47"/>
      <c r="U2578" s="50"/>
      <c r="V2578" s="47"/>
      <c r="W2578" s="50"/>
      <c r="X2578" s="49"/>
      <c r="Y2578" s="49"/>
      <c r="Z2578" s="49"/>
      <c r="AA2578" s="49"/>
      <c r="AB2578" s="49"/>
      <c r="AC2578" s="49"/>
      <c r="AD2578" s="49"/>
      <c r="AE2578" s="95"/>
      <c r="AM2578" s="103"/>
      <c r="AT2578" s="10"/>
    </row>
    <row r="2579" spans="9:46" s="16" customFormat="1">
      <c r="I2579" s="47"/>
      <c r="P2579" s="48"/>
      <c r="Q2579" s="48"/>
      <c r="R2579" s="48"/>
      <c r="S2579" s="49"/>
      <c r="T2579" s="47"/>
      <c r="U2579" s="50"/>
      <c r="V2579" s="47"/>
      <c r="W2579" s="50"/>
      <c r="X2579" s="49"/>
      <c r="Y2579" s="49"/>
      <c r="Z2579" s="49"/>
      <c r="AA2579" s="49"/>
      <c r="AB2579" s="49"/>
      <c r="AC2579" s="49"/>
      <c r="AD2579" s="49"/>
      <c r="AE2579" s="95"/>
      <c r="AM2579" s="103"/>
      <c r="AT2579" s="10"/>
    </row>
    <row r="2580" spans="9:46" s="16" customFormat="1">
      <c r="I2580" s="47"/>
      <c r="P2580" s="48"/>
      <c r="Q2580" s="48"/>
      <c r="R2580" s="48"/>
      <c r="S2580" s="49"/>
      <c r="T2580" s="47"/>
      <c r="U2580" s="50"/>
      <c r="V2580" s="47"/>
      <c r="W2580" s="50"/>
      <c r="X2580" s="49"/>
      <c r="Y2580" s="49"/>
      <c r="Z2580" s="49"/>
      <c r="AA2580" s="49"/>
      <c r="AB2580" s="49"/>
      <c r="AC2580" s="49"/>
      <c r="AD2580" s="49"/>
      <c r="AE2580" s="95"/>
      <c r="AM2580" s="103"/>
      <c r="AT2580" s="10"/>
    </row>
    <row r="2581" spans="9:46" s="16" customFormat="1">
      <c r="I2581" s="47"/>
      <c r="P2581" s="48"/>
      <c r="Q2581" s="48"/>
      <c r="R2581" s="48"/>
      <c r="S2581" s="49"/>
      <c r="T2581" s="47"/>
      <c r="U2581" s="50"/>
      <c r="V2581" s="47"/>
      <c r="W2581" s="50"/>
      <c r="X2581" s="49"/>
      <c r="Y2581" s="49"/>
      <c r="Z2581" s="49"/>
      <c r="AA2581" s="49"/>
      <c r="AB2581" s="49"/>
      <c r="AC2581" s="49"/>
      <c r="AD2581" s="49"/>
      <c r="AE2581" s="95"/>
      <c r="AM2581" s="103"/>
      <c r="AT2581" s="10"/>
    </row>
    <row r="2582" spans="9:46" s="16" customFormat="1">
      <c r="I2582" s="47"/>
      <c r="P2582" s="48"/>
      <c r="Q2582" s="48"/>
      <c r="R2582" s="48"/>
      <c r="S2582" s="49"/>
      <c r="T2582" s="47"/>
      <c r="U2582" s="50"/>
      <c r="V2582" s="47"/>
      <c r="W2582" s="50"/>
      <c r="X2582" s="49"/>
      <c r="Y2582" s="49"/>
      <c r="Z2582" s="49"/>
      <c r="AA2582" s="49"/>
      <c r="AB2582" s="49"/>
      <c r="AC2582" s="49"/>
      <c r="AD2582" s="49"/>
      <c r="AE2582" s="95"/>
      <c r="AM2582" s="103"/>
      <c r="AT2582" s="10"/>
    </row>
    <row r="2583" spans="9:46" s="16" customFormat="1">
      <c r="I2583" s="47"/>
      <c r="P2583" s="48"/>
      <c r="Q2583" s="48"/>
      <c r="R2583" s="48"/>
      <c r="S2583" s="49"/>
      <c r="T2583" s="47"/>
      <c r="U2583" s="50"/>
      <c r="V2583" s="47"/>
      <c r="W2583" s="50"/>
      <c r="X2583" s="49"/>
      <c r="Y2583" s="49"/>
      <c r="Z2583" s="49"/>
      <c r="AA2583" s="49"/>
      <c r="AB2583" s="49"/>
      <c r="AC2583" s="49"/>
      <c r="AD2583" s="49"/>
      <c r="AE2583" s="95"/>
      <c r="AM2583" s="103"/>
      <c r="AT2583" s="10"/>
    </row>
    <row r="2584" spans="9:46" s="16" customFormat="1">
      <c r="I2584" s="47"/>
      <c r="P2584" s="48"/>
      <c r="Q2584" s="48"/>
      <c r="R2584" s="48"/>
      <c r="S2584" s="49"/>
      <c r="T2584" s="47"/>
      <c r="U2584" s="50"/>
      <c r="V2584" s="47"/>
      <c r="W2584" s="50"/>
      <c r="X2584" s="49"/>
      <c r="Y2584" s="49"/>
      <c r="Z2584" s="49"/>
      <c r="AA2584" s="49"/>
      <c r="AB2584" s="49"/>
      <c r="AC2584" s="49"/>
      <c r="AD2584" s="49"/>
      <c r="AE2584" s="95"/>
      <c r="AM2584" s="103"/>
      <c r="AT2584" s="10"/>
    </row>
    <row r="2585" spans="9:46" s="16" customFormat="1">
      <c r="I2585" s="47"/>
      <c r="P2585" s="48"/>
      <c r="Q2585" s="48"/>
      <c r="R2585" s="48"/>
      <c r="S2585" s="49"/>
      <c r="T2585" s="47"/>
      <c r="U2585" s="50"/>
      <c r="V2585" s="47"/>
      <c r="W2585" s="50"/>
      <c r="X2585" s="49"/>
      <c r="Y2585" s="49"/>
      <c r="Z2585" s="49"/>
      <c r="AA2585" s="49"/>
      <c r="AB2585" s="49"/>
      <c r="AC2585" s="49"/>
      <c r="AD2585" s="49"/>
      <c r="AE2585" s="95"/>
      <c r="AM2585" s="103"/>
      <c r="AT2585" s="10"/>
    </row>
    <row r="2586" spans="9:46" s="16" customFormat="1">
      <c r="I2586" s="47"/>
      <c r="P2586" s="48"/>
      <c r="Q2586" s="48"/>
      <c r="R2586" s="48"/>
      <c r="S2586" s="49"/>
      <c r="T2586" s="47"/>
      <c r="U2586" s="50"/>
      <c r="V2586" s="47"/>
      <c r="W2586" s="50"/>
      <c r="X2586" s="49"/>
      <c r="Y2586" s="49"/>
      <c r="Z2586" s="49"/>
      <c r="AA2586" s="49"/>
      <c r="AB2586" s="49"/>
      <c r="AC2586" s="49"/>
      <c r="AD2586" s="49"/>
      <c r="AE2586" s="95"/>
      <c r="AM2586" s="103"/>
      <c r="AT2586" s="10"/>
    </row>
    <row r="2587" spans="9:46" s="16" customFormat="1">
      <c r="I2587" s="47"/>
      <c r="P2587" s="48"/>
      <c r="Q2587" s="48"/>
      <c r="R2587" s="48"/>
      <c r="S2587" s="49"/>
      <c r="T2587" s="47"/>
      <c r="U2587" s="50"/>
      <c r="V2587" s="47"/>
      <c r="W2587" s="50"/>
      <c r="X2587" s="49"/>
      <c r="Y2587" s="49"/>
      <c r="Z2587" s="49"/>
      <c r="AA2587" s="49"/>
      <c r="AB2587" s="49"/>
      <c r="AC2587" s="49"/>
      <c r="AD2587" s="49"/>
      <c r="AE2587" s="95"/>
      <c r="AM2587" s="103"/>
      <c r="AT2587" s="10"/>
    </row>
    <row r="2588" spans="9:46" s="16" customFormat="1">
      <c r="I2588" s="47"/>
      <c r="P2588" s="48"/>
      <c r="Q2588" s="48"/>
      <c r="R2588" s="48"/>
      <c r="S2588" s="49"/>
      <c r="T2588" s="47"/>
      <c r="U2588" s="50"/>
      <c r="V2588" s="47"/>
      <c r="W2588" s="50"/>
      <c r="X2588" s="49"/>
      <c r="Y2588" s="49"/>
      <c r="Z2588" s="49"/>
      <c r="AA2588" s="49"/>
      <c r="AB2588" s="49"/>
      <c r="AC2588" s="49"/>
      <c r="AD2588" s="49"/>
      <c r="AE2588" s="95"/>
      <c r="AM2588" s="103"/>
      <c r="AT2588" s="10"/>
    </row>
    <row r="2589" spans="9:46" s="16" customFormat="1">
      <c r="I2589" s="47"/>
      <c r="P2589" s="48"/>
      <c r="Q2589" s="48"/>
      <c r="R2589" s="48"/>
      <c r="S2589" s="49"/>
      <c r="T2589" s="47"/>
      <c r="U2589" s="50"/>
      <c r="V2589" s="47"/>
      <c r="W2589" s="50"/>
      <c r="X2589" s="49"/>
      <c r="Y2589" s="49"/>
      <c r="Z2589" s="49"/>
      <c r="AA2589" s="49"/>
      <c r="AB2589" s="49"/>
      <c r="AC2589" s="49"/>
      <c r="AD2589" s="49"/>
      <c r="AE2589" s="95"/>
      <c r="AM2589" s="103"/>
      <c r="AT2589" s="10"/>
    </row>
    <row r="2590" spans="9:46" s="16" customFormat="1">
      <c r="I2590" s="47"/>
      <c r="P2590" s="48"/>
      <c r="Q2590" s="48"/>
      <c r="R2590" s="48"/>
      <c r="S2590" s="49"/>
      <c r="T2590" s="47"/>
      <c r="U2590" s="50"/>
      <c r="V2590" s="47"/>
      <c r="W2590" s="50"/>
      <c r="X2590" s="49"/>
      <c r="Y2590" s="49"/>
      <c r="Z2590" s="49"/>
      <c r="AA2590" s="49"/>
      <c r="AB2590" s="49"/>
      <c r="AC2590" s="49"/>
      <c r="AD2590" s="49"/>
      <c r="AE2590" s="95"/>
      <c r="AM2590" s="103"/>
      <c r="AT2590" s="10"/>
    </row>
    <row r="2591" spans="9:46" s="16" customFormat="1">
      <c r="I2591" s="47"/>
      <c r="P2591" s="48"/>
      <c r="Q2591" s="48"/>
      <c r="R2591" s="48"/>
      <c r="S2591" s="49"/>
      <c r="T2591" s="47"/>
      <c r="U2591" s="50"/>
      <c r="V2591" s="47"/>
      <c r="W2591" s="50"/>
      <c r="X2591" s="49"/>
      <c r="Y2591" s="49"/>
      <c r="Z2591" s="49"/>
      <c r="AA2591" s="49"/>
      <c r="AB2591" s="49"/>
      <c r="AC2591" s="49"/>
      <c r="AD2591" s="49"/>
      <c r="AE2591" s="95"/>
      <c r="AM2591" s="103"/>
      <c r="AT2591" s="10"/>
    </row>
    <row r="2592" spans="9:46" s="16" customFormat="1">
      <c r="I2592" s="47"/>
      <c r="P2592" s="48"/>
      <c r="Q2592" s="48"/>
      <c r="R2592" s="48"/>
      <c r="S2592" s="49"/>
      <c r="T2592" s="47"/>
      <c r="U2592" s="50"/>
      <c r="V2592" s="47"/>
      <c r="W2592" s="50"/>
      <c r="X2592" s="49"/>
      <c r="Y2592" s="49"/>
      <c r="Z2592" s="49"/>
      <c r="AA2592" s="49"/>
      <c r="AB2592" s="49"/>
      <c r="AC2592" s="49"/>
      <c r="AD2592" s="49"/>
      <c r="AE2592" s="95"/>
      <c r="AM2592" s="103"/>
      <c r="AT2592" s="10"/>
    </row>
    <row r="2593" spans="9:46" s="16" customFormat="1">
      <c r="I2593" s="47"/>
      <c r="P2593" s="48"/>
      <c r="Q2593" s="48"/>
      <c r="R2593" s="48"/>
      <c r="S2593" s="49"/>
      <c r="T2593" s="47"/>
      <c r="U2593" s="50"/>
      <c r="V2593" s="47"/>
      <c r="W2593" s="50"/>
      <c r="X2593" s="49"/>
      <c r="Y2593" s="49"/>
      <c r="Z2593" s="49"/>
      <c r="AA2593" s="49"/>
      <c r="AB2593" s="49"/>
      <c r="AC2593" s="49"/>
      <c r="AD2593" s="49"/>
      <c r="AE2593" s="95"/>
      <c r="AM2593" s="103"/>
      <c r="AT2593" s="10"/>
    </row>
    <row r="2594" spans="9:46" s="16" customFormat="1">
      <c r="I2594" s="47"/>
      <c r="P2594" s="48"/>
      <c r="Q2594" s="48"/>
      <c r="R2594" s="48"/>
      <c r="S2594" s="49"/>
      <c r="T2594" s="47"/>
      <c r="U2594" s="50"/>
      <c r="V2594" s="47"/>
      <c r="W2594" s="50"/>
      <c r="X2594" s="49"/>
      <c r="Y2594" s="49"/>
      <c r="Z2594" s="49"/>
      <c r="AA2594" s="49"/>
      <c r="AB2594" s="49"/>
      <c r="AC2594" s="49"/>
      <c r="AD2594" s="49"/>
      <c r="AE2594" s="95"/>
      <c r="AM2594" s="103"/>
      <c r="AT2594" s="10"/>
    </row>
    <row r="2595" spans="9:46" s="16" customFormat="1">
      <c r="I2595" s="47"/>
      <c r="P2595" s="48"/>
      <c r="Q2595" s="48"/>
      <c r="R2595" s="48"/>
      <c r="S2595" s="49"/>
      <c r="T2595" s="47"/>
      <c r="U2595" s="50"/>
      <c r="V2595" s="47"/>
      <c r="W2595" s="50"/>
      <c r="X2595" s="49"/>
      <c r="Y2595" s="49"/>
      <c r="Z2595" s="49"/>
      <c r="AA2595" s="49"/>
      <c r="AB2595" s="49"/>
      <c r="AC2595" s="49"/>
      <c r="AD2595" s="49"/>
      <c r="AE2595" s="95"/>
      <c r="AM2595" s="103"/>
      <c r="AT2595" s="10"/>
    </row>
    <row r="2596" spans="9:46" s="16" customFormat="1">
      <c r="I2596" s="47"/>
      <c r="P2596" s="48"/>
      <c r="Q2596" s="48"/>
      <c r="R2596" s="48"/>
      <c r="S2596" s="49"/>
      <c r="T2596" s="47"/>
      <c r="U2596" s="50"/>
      <c r="V2596" s="47"/>
      <c r="W2596" s="50"/>
      <c r="X2596" s="49"/>
      <c r="Y2596" s="49"/>
      <c r="Z2596" s="49"/>
      <c r="AA2596" s="49"/>
      <c r="AB2596" s="49"/>
      <c r="AC2596" s="49"/>
      <c r="AD2596" s="49"/>
      <c r="AE2596" s="95"/>
      <c r="AM2596" s="103"/>
      <c r="AT2596" s="10"/>
    </row>
    <row r="2597" spans="9:46" s="16" customFormat="1">
      <c r="I2597" s="47"/>
      <c r="P2597" s="48"/>
      <c r="Q2597" s="48"/>
      <c r="R2597" s="48"/>
      <c r="S2597" s="49"/>
      <c r="T2597" s="47"/>
      <c r="U2597" s="50"/>
      <c r="V2597" s="47"/>
      <c r="W2597" s="50"/>
      <c r="X2597" s="49"/>
      <c r="Y2597" s="49"/>
      <c r="Z2597" s="49"/>
      <c r="AA2597" s="49"/>
      <c r="AB2597" s="49"/>
      <c r="AC2597" s="49"/>
      <c r="AD2597" s="49"/>
      <c r="AE2597" s="95"/>
      <c r="AM2597" s="103"/>
      <c r="AT2597" s="10"/>
    </row>
    <row r="2598" spans="9:46" s="16" customFormat="1">
      <c r="I2598" s="47"/>
      <c r="P2598" s="48"/>
      <c r="Q2598" s="48"/>
      <c r="R2598" s="48"/>
      <c r="S2598" s="49"/>
      <c r="T2598" s="47"/>
      <c r="U2598" s="50"/>
      <c r="V2598" s="47"/>
      <c r="W2598" s="50"/>
      <c r="X2598" s="49"/>
      <c r="Y2598" s="49"/>
      <c r="Z2598" s="49"/>
      <c r="AA2598" s="49"/>
      <c r="AB2598" s="49"/>
      <c r="AC2598" s="49"/>
      <c r="AD2598" s="49"/>
      <c r="AE2598" s="95"/>
      <c r="AM2598" s="103"/>
      <c r="AT2598" s="10"/>
    </row>
    <row r="2599" spans="9:46" s="16" customFormat="1">
      <c r="I2599" s="47"/>
      <c r="P2599" s="48"/>
      <c r="Q2599" s="48"/>
      <c r="R2599" s="48"/>
      <c r="S2599" s="49"/>
      <c r="T2599" s="47"/>
      <c r="U2599" s="50"/>
      <c r="V2599" s="47"/>
      <c r="W2599" s="50"/>
      <c r="X2599" s="49"/>
      <c r="Y2599" s="49"/>
      <c r="Z2599" s="49"/>
      <c r="AA2599" s="49"/>
      <c r="AB2599" s="49"/>
      <c r="AC2599" s="49"/>
      <c r="AD2599" s="49"/>
      <c r="AE2599" s="95"/>
      <c r="AM2599" s="103"/>
      <c r="AT2599" s="10"/>
    </row>
    <row r="2600" spans="9:46" s="16" customFormat="1">
      <c r="I2600" s="47"/>
      <c r="P2600" s="48"/>
      <c r="Q2600" s="48"/>
      <c r="R2600" s="48"/>
      <c r="S2600" s="49"/>
      <c r="T2600" s="47"/>
      <c r="U2600" s="50"/>
      <c r="V2600" s="47"/>
      <c r="W2600" s="50"/>
      <c r="X2600" s="49"/>
      <c r="Y2600" s="49"/>
      <c r="Z2600" s="49"/>
      <c r="AA2600" s="49"/>
      <c r="AB2600" s="49"/>
      <c r="AC2600" s="49"/>
      <c r="AD2600" s="49"/>
      <c r="AE2600" s="95"/>
      <c r="AM2600" s="103"/>
      <c r="AT2600" s="10"/>
    </row>
    <row r="2601" spans="9:46" s="16" customFormat="1">
      <c r="I2601" s="47"/>
      <c r="P2601" s="48"/>
      <c r="Q2601" s="48"/>
      <c r="R2601" s="48"/>
      <c r="S2601" s="49"/>
      <c r="T2601" s="47"/>
      <c r="U2601" s="50"/>
      <c r="V2601" s="47"/>
      <c r="W2601" s="50"/>
      <c r="X2601" s="49"/>
      <c r="Y2601" s="49"/>
      <c r="Z2601" s="49"/>
      <c r="AA2601" s="49"/>
      <c r="AB2601" s="49"/>
      <c r="AC2601" s="49"/>
      <c r="AD2601" s="49"/>
      <c r="AE2601" s="95"/>
      <c r="AM2601" s="103"/>
      <c r="AT2601" s="10"/>
    </row>
    <row r="2602" spans="9:46" s="16" customFormat="1">
      <c r="I2602" s="47"/>
      <c r="P2602" s="48"/>
      <c r="Q2602" s="48"/>
      <c r="R2602" s="48"/>
      <c r="S2602" s="49"/>
      <c r="T2602" s="47"/>
      <c r="U2602" s="50"/>
      <c r="V2602" s="47"/>
      <c r="W2602" s="50"/>
      <c r="X2602" s="49"/>
      <c r="Y2602" s="49"/>
      <c r="Z2602" s="49"/>
      <c r="AA2602" s="49"/>
      <c r="AB2602" s="49"/>
      <c r="AC2602" s="49"/>
      <c r="AD2602" s="49"/>
      <c r="AE2602" s="95"/>
      <c r="AM2602" s="103"/>
      <c r="AT2602" s="10"/>
    </row>
    <row r="2603" spans="9:46" s="16" customFormat="1">
      <c r="I2603" s="47"/>
      <c r="P2603" s="48"/>
      <c r="Q2603" s="48"/>
      <c r="R2603" s="48"/>
      <c r="S2603" s="49"/>
      <c r="T2603" s="47"/>
      <c r="U2603" s="50"/>
      <c r="V2603" s="47"/>
      <c r="W2603" s="50"/>
      <c r="X2603" s="49"/>
      <c r="Y2603" s="49"/>
      <c r="Z2603" s="49"/>
      <c r="AA2603" s="49"/>
      <c r="AB2603" s="49"/>
      <c r="AC2603" s="49"/>
      <c r="AD2603" s="49"/>
      <c r="AE2603" s="95"/>
      <c r="AM2603" s="103"/>
      <c r="AT2603" s="10"/>
    </row>
    <row r="2604" spans="9:46" s="16" customFormat="1">
      <c r="I2604" s="47"/>
      <c r="P2604" s="48"/>
      <c r="Q2604" s="48"/>
      <c r="R2604" s="48"/>
      <c r="S2604" s="49"/>
      <c r="T2604" s="47"/>
      <c r="U2604" s="50"/>
      <c r="V2604" s="47"/>
      <c r="W2604" s="50"/>
      <c r="X2604" s="49"/>
      <c r="Y2604" s="49"/>
      <c r="Z2604" s="49"/>
      <c r="AA2604" s="49"/>
      <c r="AB2604" s="49"/>
      <c r="AC2604" s="49"/>
      <c r="AD2604" s="49"/>
      <c r="AE2604" s="95"/>
      <c r="AM2604" s="103"/>
      <c r="AT2604" s="10"/>
    </row>
    <row r="2605" spans="9:46" s="16" customFormat="1">
      <c r="I2605" s="47"/>
      <c r="P2605" s="48"/>
      <c r="Q2605" s="48"/>
      <c r="R2605" s="48"/>
      <c r="S2605" s="49"/>
      <c r="T2605" s="47"/>
      <c r="U2605" s="50"/>
      <c r="V2605" s="47"/>
      <c r="W2605" s="50"/>
      <c r="X2605" s="49"/>
      <c r="Y2605" s="49"/>
      <c r="Z2605" s="49"/>
      <c r="AA2605" s="49"/>
      <c r="AB2605" s="49"/>
      <c r="AC2605" s="49"/>
      <c r="AD2605" s="49"/>
      <c r="AE2605" s="95"/>
      <c r="AM2605" s="103"/>
      <c r="AT2605" s="10"/>
    </row>
    <row r="2606" spans="9:46" s="16" customFormat="1">
      <c r="I2606" s="47"/>
      <c r="P2606" s="48"/>
      <c r="Q2606" s="48"/>
      <c r="R2606" s="48"/>
      <c r="S2606" s="49"/>
      <c r="T2606" s="47"/>
      <c r="U2606" s="50"/>
      <c r="V2606" s="47"/>
      <c r="W2606" s="50"/>
      <c r="X2606" s="49"/>
      <c r="Y2606" s="49"/>
      <c r="Z2606" s="49"/>
      <c r="AA2606" s="49"/>
      <c r="AB2606" s="49"/>
      <c r="AC2606" s="49"/>
      <c r="AD2606" s="49"/>
      <c r="AE2606" s="95"/>
      <c r="AM2606" s="103"/>
      <c r="AT2606" s="10"/>
    </row>
    <row r="2607" spans="9:46" s="16" customFormat="1">
      <c r="I2607" s="47"/>
      <c r="P2607" s="48"/>
      <c r="Q2607" s="48"/>
      <c r="R2607" s="48"/>
      <c r="S2607" s="49"/>
      <c r="T2607" s="47"/>
      <c r="U2607" s="50"/>
      <c r="V2607" s="47"/>
      <c r="W2607" s="50"/>
      <c r="X2607" s="49"/>
      <c r="Y2607" s="49"/>
      <c r="Z2607" s="49"/>
      <c r="AA2607" s="49"/>
      <c r="AB2607" s="49"/>
      <c r="AC2607" s="49"/>
      <c r="AD2607" s="49"/>
      <c r="AE2607" s="95"/>
      <c r="AM2607" s="103"/>
      <c r="AT2607" s="10"/>
    </row>
    <row r="2608" spans="9:46" s="16" customFormat="1">
      <c r="I2608" s="47"/>
      <c r="P2608" s="48"/>
      <c r="Q2608" s="48"/>
      <c r="R2608" s="48"/>
      <c r="S2608" s="49"/>
      <c r="T2608" s="47"/>
      <c r="U2608" s="50"/>
      <c r="V2608" s="47"/>
      <c r="W2608" s="50"/>
      <c r="X2608" s="49"/>
      <c r="Y2608" s="49"/>
      <c r="Z2608" s="49"/>
      <c r="AA2608" s="49"/>
      <c r="AB2608" s="49"/>
      <c r="AC2608" s="49"/>
      <c r="AD2608" s="49"/>
      <c r="AE2608" s="95"/>
      <c r="AM2608" s="103"/>
      <c r="AT2608" s="10"/>
    </row>
    <row r="2609" spans="9:46" s="16" customFormat="1">
      <c r="I2609" s="47"/>
      <c r="P2609" s="48"/>
      <c r="Q2609" s="48"/>
      <c r="R2609" s="48"/>
      <c r="S2609" s="49"/>
      <c r="T2609" s="47"/>
      <c r="U2609" s="50"/>
      <c r="V2609" s="47"/>
      <c r="W2609" s="50"/>
      <c r="X2609" s="49"/>
      <c r="Y2609" s="49"/>
      <c r="Z2609" s="49"/>
      <c r="AA2609" s="49"/>
      <c r="AB2609" s="49"/>
      <c r="AC2609" s="49"/>
      <c r="AD2609" s="49"/>
      <c r="AE2609" s="95"/>
      <c r="AM2609" s="103"/>
      <c r="AT2609" s="10"/>
    </row>
    <row r="2610" spans="9:46" s="16" customFormat="1">
      <c r="I2610" s="47"/>
      <c r="P2610" s="48"/>
      <c r="Q2610" s="48"/>
      <c r="R2610" s="48"/>
      <c r="S2610" s="49"/>
      <c r="T2610" s="47"/>
      <c r="U2610" s="50"/>
      <c r="V2610" s="47"/>
      <c r="W2610" s="50"/>
      <c r="X2610" s="49"/>
      <c r="Y2610" s="49"/>
      <c r="Z2610" s="49"/>
      <c r="AA2610" s="49"/>
      <c r="AB2610" s="49"/>
      <c r="AC2610" s="49"/>
      <c r="AD2610" s="49"/>
      <c r="AE2610" s="95"/>
      <c r="AM2610" s="103"/>
      <c r="AT2610" s="10"/>
    </row>
    <row r="2611" spans="9:46" s="16" customFormat="1">
      <c r="I2611" s="47"/>
      <c r="P2611" s="48"/>
      <c r="Q2611" s="48"/>
      <c r="R2611" s="48"/>
      <c r="S2611" s="49"/>
      <c r="T2611" s="47"/>
      <c r="U2611" s="50"/>
      <c r="V2611" s="47"/>
      <c r="W2611" s="50"/>
      <c r="X2611" s="49"/>
      <c r="Y2611" s="49"/>
      <c r="Z2611" s="49"/>
      <c r="AA2611" s="49"/>
      <c r="AB2611" s="49"/>
      <c r="AC2611" s="49"/>
      <c r="AD2611" s="49"/>
      <c r="AE2611" s="95"/>
      <c r="AM2611" s="103"/>
      <c r="AT2611" s="10"/>
    </row>
    <row r="2612" spans="9:46" s="16" customFormat="1">
      <c r="I2612" s="47"/>
      <c r="P2612" s="48"/>
      <c r="Q2612" s="48"/>
      <c r="R2612" s="48"/>
      <c r="S2612" s="49"/>
      <c r="T2612" s="47"/>
      <c r="U2612" s="50"/>
      <c r="V2612" s="47"/>
      <c r="W2612" s="50"/>
      <c r="X2612" s="49"/>
      <c r="Y2612" s="49"/>
      <c r="Z2612" s="49"/>
      <c r="AA2612" s="49"/>
      <c r="AB2612" s="49"/>
      <c r="AC2612" s="49"/>
      <c r="AD2612" s="49"/>
      <c r="AE2612" s="95"/>
      <c r="AM2612" s="103"/>
      <c r="AT2612" s="10"/>
    </row>
    <row r="2613" spans="9:46" s="16" customFormat="1">
      <c r="I2613" s="47"/>
      <c r="P2613" s="48"/>
      <c r="Q2613" s="48"/>
      <c r="R2613" s="48"/>
      <c r="S2613" s="49"/>
      <c r="T2613" s="47"/>
      <c r="U2613" s="50"/>
      <c r="V2613" s="47"/>
      <c r="W2613" s="50"/>
      <c r="X2613" s="49"/>
      <c r="Y2613" s="49"/>
      <c r="Z2613" s="49"/>
      <c r="AA2613" s="49"/>
      <c r="AB2613" s="49"/>
      <c r="AC2613" s="49"/>
      <c r="AD2613" s="49"/>
      <c r="AE2613" s="95"/>
      <c r="AM2613" s="103"/>
      <c r="AT2613" s="10"/>
    </row>
    <row r="2614" spans="9:46" s="16" customFormat="1">
      <c r="I2614" s="47"/>
      <c r="P2614" s="48"/>
      <c r="Q2614" s="48"/>
      <c r="R2614" s="48"/>
      <c r="S2614" s="49"/>
      <c r="T2614" s="47"/>
      <c r="U2614" s="50"/>
      <c r="V2614" s="47"/>
      <c r="W2614" s="50"/>
      <c r="X2614" s="49"/>
      <c r="Y2614" s="49"/>
      <c r="Z2614" s="49"/>
      <c r="AA2614" s="49"/>
      <c r="AB2614" s="49"/>
      <c r="AC2614" s="49"/>
      <c r="AD2614" s="49"/>
      <c r="AE2614" s="95"/>
      <c r="AM2614" s="103"/>
      <c r="AT2614" s="10"/>
    </row>
    <row r="2615" spans="9:46" s="16" customFormat="1">
      <c r="I2615" s="47"/>
      <c r="P2615" s="48"/>
      <c r="Q2615" s="48"/>
      <c r="R2615" s="48"/>
      <c r="S2615" s="49"/>
      <c r="T2615" s="47"/>
      <c r="U2615" s="50"/>
      <c r="V2615" s="47"/>
      <c r="W2615" s="50"/>
      <c r="X2615" s="49"/>
      <c r="Y2615" s="49"/>
      <c r="Z2615" s="49"/>
      <c r="AA2615" s="49"/>
      <c r="AB2615" s="49"/>
      <c r="AC2615" s="49"/>
      <c r="AD2615" s="49"/>
      <c r="AE2615" s="95"/>
      <c r="AM2615" s="103"/>
      <c r="AT2615" s="10"/>
    </row>
    <row r="2616" spans="9:46" s="16" customFormat="1">
      <c r="I2616" s="47"/>
      <c r="P2616" s="48"/>
      <c r="Q2616" s="48"/>
      <c r="R2616" s="48"/>
      <c r="S2616" s="49"/>
      <c r="T2616" s="47"/>
      <c r="U2616" s="50"/>
      <c r="V2616" s="47"/>
      <c r="W2616" s="50"/>
      <c r="X2616" s="49"/>
      <c r="Y2616" s="49"/>
      <c r="Z2616" s="49"/>
      <c r="AA2616" s="49"/>
      <c r="AB2616" s="49"/>
      <c r="AC2616" s="49"/>
      <c r="AD2616" s="49"/>
      <c r="AE2616" s="95"/>
      <c r="AM2616" s="103"/>
      <c r="AT2616" s="10"/>
    </row>
    <row r="2617" spans="9:46" s="16" customFormat="1">
      <c r="I2617" s="47"/>
      <c r="P2617" s="48"/>
      <c r="Q2617" s="48"/>
      <c r="R2617" s="48"/>
      <c r="S2617" s="49"/>
      <c r="T2617" s="47"/>
      <c r="U2617" s="50"/>
      <c r="V2617" s="47"/>
      <c r="W2617" s="50"/>
      <c r="X2617" s="49"/>
      <c r="Y2617" s="49"/>
      <c r="Z2617" s="49"/>
      <c r="AA2617" s="49"/>
      <c r="AB2617" s="49"/>
      <c r="AC2617" s="49"/>
      <c r="AD2617" s="49"/>
      <c r="AE2617" s="95"/>
      <c r="AM2617" s="103"/>
      <c r="AT2617" s="10"/>
    </row>
    <row r="2618" spans="9:46" s="16" customFormat="1">
      <c r="I2618" s="47"/>
      <c r="P2618" s="48"/>
      <c r="Q2618" s="48"/>
      <c r="R2618" s="48"/>
      <c r="S2618" s="49"/>
      <c r="T2618" s="47"/>
      <c r="U2618" s="50"/>
      <c r="V2618" s="47"/>
      <c r="W2618" s="50"/>
      <c r="X2618" s="49"/>
      <c r="Y2618" s="49"/>
      <c r="Z2618" s="49"/>
      <c r="AA2618" s="49"/>
      <c r="AB2618" s="49"/>
      <c r="AC2618" s="49"/>
      <c r="AD2618" s="49"/>
      <c r="AE2618" s="95"/>
      <c r="AM2618" s="103"/>
      <c r="AT2618" s="10"/>
    </row>
    <row r="2619" spans="9:46" s="16" customFormat="1">
      <c r="I2619" s="47"/>
      <c r="P2619" s="48"/>
      <c r="Q2619" s="48"/>
      <c r="R2619" s="48"/>
      <c r="S2619" s="49"/>
      <c r="T2619" s="47"/>
      <c r="U2619" s="50"/>
      <c r="V2619" s="47"/>
      <c r="W2619" s="50"/>
      <c r="X2619" s="49"/>
      <c r="Y2619" s="49"/>
      <c r="Z2619" s="49"/>
      <c r="AA2619" s="49"/>
      <c r="AB2619" s="49"/>
      <c r="AC2619" s="49"/>
      <c r="AD2619" s="49"/>
      <c r="AE2619" s="95"/>
      <c r="AM2619" s="103"/>
      <c r="AT2619" s="10"/>
    </row>
    <row r="2620" spans="9:46" s="16" customFormat="1">
      <c r="I2620" s="47"/>
      <c r="P2620" s="48"/>
      <c r="Q2620" s="48"/>
      <c r="R2620" s="48"/>
      <c r="S2620" s="49"/>
      <c r="T2620" s="47"/>
      <c r="U2620" s="50"/>
      <c r="V2620" s="47"/>
      <c r="W2620" s="50"/>
      <c r="X2620" s="49"/>
      <c r="Y2620" s="49"/>
      <c r="Z2620" s="49"/>
      <c r="AA2620" s="49"/>
      <c r="AB2620" s="49"/>
      <c r="AC2620" s="49"/>
      <c r="AD2620" s="49"/>
      <c r="AE2620" s="95"/>
      <c r="AM2620" s="103"/>
      <c r="AT2620" s="10"/>
    </row>
    <row r="2621" spans="9:46" s="16" customFormat="1">
      <c r="I2621" s="47"/>
      <c r="P2621" s="48"/>
      <c r="Q2621" s="48"/>
      <c r="R2621" s="48"/>
      <c r="S2621" s="49"/>
      <c r="T2621" s="47"/>
      <c r="U2621" s="50"/>
      <c r="V2621" s="47"/>
      <c r="W2621" s="50"/>
      <c r="X2621" s="49"/>
      <c r="Y2621" s="49"/>
      <c r="Z2621" s="49"/>
      <c r="AA2621" s="49"/>
      <c r="AB2621" s="49"/>
      <c r="AC2621" s="49"/>
      <c r="AD2621" s="49"/>
      <c r="AE2621" s="95"/>
      <c r="AM2621" s="103"/>
      <c r="AT2621" s="10"/>
    </row>
    <row r="2622" spans="9:46" s="16" customFormat="1">
      <c r="I2622" s="47"/>
      <c r="P2622" s="48"/>
      <c r="Q2622" s="48"/>
      <c r="R2622" s="48"/>
      <c r="S2622" s="49"/>
      <c r="T2622" s="47"/>
      <c r="U2622" s="50"/>
      <c r="V2622" s="47"/>
      <c r="W2622" s="50"/>
      <c r="X2622" s="49"/>
      <c r="Y2622" s="49"/>
      <c r="Z2622" s="49"/>
      <c r="AA2622" s="49"/>
      <c r="AB2622" s="49"/>
      <c r="AC2622" s="49"/>
      <c r="AD2622" s="49"/>
      <c r="AE2622" s="95"/>
      <c r="AM2622" s="103"/>
      <c r="AT2622" s="10"/>
    </row>
    <row r="2623" spans="9:46" s="16" customFormat="1">
      <c r="I2623" s="47"/>
      <c r="P2623" s="48"/>
      <c r="Q2623" s="48"/>
      <c r="R2623" s="48"/>
      <c r="S2623" s="49"/>
      <c r="T2623" s="47"/>
      <c r="U2623" s="50"/>
      <c r="V2623" s="47"/>
      <c r="W2623" s="50"/>
      <c r="X2623" s="49"/>
      <c r="Y2623" s="49"/>
      <c r="Z2623" s="49"/>
      <c r="AA2623" s="49"/>
      <c r="AB2623" s="49"/>
      <c r="AC2623" s="49"/>
      <c r="AD2623" s="49"/>
      <c r="AE2623" s="95"/>
      <c r="AM2623" s="103"/>
      <c r="AT2623" s="10"/>
    </row>
    <row r="2624" spans="9:46" s="16" customFormat="1">
      <c r="I2624" s="47"/>
      <c r="P2624" s="48"/>
      <c r="Q2624" s="48"/>
      <c r="R2624" s="48"/>
      <c r="S2624" s="49"/>
      <c r="T2624" s="47"/>
      <c r="U2624" s="50"/>
      <c r="V2624" s="47"/>
      <c r="W2624" s="50"/>
      <c r="X2624" s="49"/>
      <c r="Y2624" s="49"/>
      <c r="Z2624" s="49"/>
      <c r="AA2624" s="49"/>
      <c r="AB2624" s="49"/>
      <c r="AC2624" s="49"/>
      <c r="AD2624" s="49"/>
      <c r="AE2624" s="95"/>
      <c r="AM2624" s="103"/>
      <c r="AT2624" s="10"/>
    </row>
    <row r="2625" spans="9:46" s="16" customFormat="1">
      <c r="I2625" s="47"/>
      <c r="P2625" s="48"/>
      <c r="Q2625" s="48"/>
      <c r="R2625" s="48"/>
      <c r="S2625" s="49"/>
      <c r="T2625" s="47"/>
      <c r="U2625" s="50"/>
      <c r="V2625" s="47"/>
      <c r="W2625" s="50"/>
      <c r="X2625" s="49"/>
      <c r="Y2625" s="49"/>
      <c r="Z2625" s="49"/>
      <c r="AA2625" s="49"/>
      <c r="AB2625" s="49"/>
      <c r="AC2625" s="49"/>
      <c r="AD2625" s="49"/>
      <c r="AE2625" s="95"/>
      <c r="AM2625" s="103"/>
      <c r="AT2625" s="10"/>
    </row>
    <row r="2626" spans="9:46" s="16" customFormat="1">
      <c r="I2626" s="47"/>
      <c r="P2626" s="48"/>
      <c r="Q2626" s="48"/>
      <c r="R2626" s="48"/>
      <c r="S2626" s="49"/>
      <c r="T2626" s="47"/>
      <c r="U2626" s="50"/>
      <c r="V2626" s="47"/>
      <c r="W2626" s="50"/>
      <c r="X2626" s="49"/>
      <c r="Y2626" s="49"/>
      <c r="Z2626" s="49"/>
      <c r="AA2626" s="49"/>
      <c r="AB2626" s="49"/>
      <c r="AC2626" s="49"/>
      <c r="AD2626" s="49"/>
      <c r="AE2626" s="95"/>
      <c r="AM2626" s="103"/>
      <c r="AT2626" s="10"/>
    </row>
    <row r="2627" spans="9:46" s="16" customFormat="1">
      <c r="I2627" s="47"/>
      <c r="P2627" s="48"/>
      <c r="Q2627" s="48"/>
      <c r="R2627" s="48"/>
      <c r="S2627" s="49"/>
      <c r="T2627" s="47"/>
      <c r="U2627" s="50"/>
      <c r="V2627" s="47"/>
      <c r="W2627" s="50"/>
      <c r="X2627" s="49"/>
      <c r="Y2627" s="49"/>
      <c r="Z2627" s="49"/>
      <c r="AA2627" s="49"/>
      <c r="AB2627" s="49"/>
      <c r="AC2627" s="49"/>
      <c r="AD2627" s="49"/>
      <c r="AE2627" s="95"/>
      <c r="AM2627" s="103"/>
      <c r="AT2627" s="10"/>
    </row>
    <row r="2628" spans="9:46" s="16" customFormat="1">
      <c r="I2628" s="47"/>
      <c r="P2628" s="48"/>
      <c r="Q2628" s="48"/>
      <c r="R2628" s="48"/>
      <c r="S2628" s="49"/>
      <c r="T2628" s="47"/>
      <c r="U2628" s="50"/>
      <c r="V2628" s="47"/>
      <c r="W2628" s="50"/>
      <c r="X2628" s="49"/>
      <c r="Y2628" s="49"/>
      <c r="Z2628" s="49"/>
      <c r="AA2628" s="49"/>
      <c r="AB2628" s="49"/>
      <c r="AC2628" s="49"/>
      <c r="AD2628" s="49"/>
      <c r="AE2628" s="95"/>
      <c r="AM2628" s="103"/>
      <c r="AT2628" s="10"/>
    </row>
    <row r="2629" spans="9:46" s="16" customFormat="1">
      <c r="I2629" s="47"/>
      <c r="P2629" s="48"/>
      <c r="Q2629" s="48"/>
      <c r="R2629" s="48"/>
      <c r="S2629" s="49"/>
      <c r="T2629" s="47"/>
      <c r="U2629" s="50"/>
      <c r="V2629" s="47"/>
      <c r="W2629" s="50"/>
      <c r="X2629" s="49"/>
      <c r="Y2629" s="49"/>
      <c r="Z2629" s="49"/>
      <c r="AA2629" s="49"/>
      <c r="AB2629" s="49"/>
      <c r="AC2629" s="49"/>
      <c r="AD2629" s="49"/>
      <c r="AE2629" s="95"/>
      <c r="AM2629" s="103"/>
      <c r="AT2629" s="10"/>
    </row>
    <row r="2630" spans="9:46" s="16" customFormat="1">
      <c r="I2630" s="47"/>
      <c r="P2630" s="48"/>
      <c r="Q2630" s="48"/>
      <c r="R2630" s="48"/>
      <c r="S2630" s="49"/>
      <c r="T2630" s="47"/>
      <c r="U2630" s="50"/>
      <c r="V2630" s="47"/>
      <c r="W2630" s="50"/>
      <c r="X2630" s="49"/>
      <c r="Y2630" s="49"/>
      <c r="Z2630" s="49"/>
      <c r="AA2630" s="49"/>
      <c r="AB2630" s="49"/>
      <c r="AC2630" s="49"/>
      <c r="AD2630" s="49"/>
      <c r="AE2630" s="95"/>
      <c r="AM2630" s="103"/>
      <c r="AT2630" s="10"/>
    </row>
    <row r="2631" spans="9:46" s="16" customFormat="1">
      <c r="I2631" s="47"/>
      <c r="P2631" s="48"/>
      <c r="Q2631" s="48"/>
      <c r="R2631" s="48"/>
      <c r="S2631" s="49"/>
      <c r="T2631" s="47"/>
      <c r="U2631" s="50"/>
      <c r="V2631" s="47"/>
      <c r="W2631" s="50"/>
      <c r="X2631" s="49"/>
      <c r="Y2631" s="49"/>
      <c r="Z2631" s="49"/>
      <c r="AA2631" s="49"/>
      <c r="AB2631" s="49"/>
      <c r="AC2631" s="49"/>
      <c r="AD2631" s="49"/>
      <c r="AE2631" s="95"/>
      <c r="AM2631" s="103"/>
      <c r="AT2631" s="10"/>
    </row>
    <row r="2632" spans="9:46" s="16" customFormat="1">
      <c r="I2632" s="47"/>
      <c r="P2632" s="48"/>
      <c r="Q2632" s="48"/>
      <c r="R2632" s="48"/>
      <c r="S2632" s="49"/>
      <c r="T2632" s="47"/>
      <c r="U2632" s="50"/>
      <c r="V2632" s="47"/>
      <c r="W2632" s="50"/>
      <c r="X2632" s="49"/>
      <c r="Y2632" s="49"/>
      <c r="Z2632" s="49"/>
      <c r="AA2632" s="49"/>
      <c r="AB2632" s="49"/>
      <c r="AC2632" s="49"/>
      <c r="AD2632" s="49"/>
      <c r="AE2632" s="95"/>
      <c r="AM2632" s="103"/>
      <c r="AT2632" s="10"/>
    </row>
    <row r="2633" spans="9:46" s="16" customFormat="1">
      <c r="I2633" s="47"/>
      <c r="P2633" s="48"/>
      <c r="Q2633" s="48"/>
      <c r="R2633" s="48"/>
      <c r="S2633" s="49"/>
      <c r="T2633" s="47"/>
      <c r="U2633" s="50"/>
      <c r="V2633" s="47"/>
      <c r="W2633" s="50"/>
      <c r="X2633" s="49"/>
      <c r="Y2633" s="49"/>
      <c r="Z2633" s="49"/>
      <c r="AA2633" s="49"/>
      <c r="AB2633" s="49"/>
      <c r="AC2633" s="49"/>
      <c r="AD2633" s="49"/>
      <c r="AE2633" s="95"/>
      <c r="AM2633" s="103"/>
      <c r="AT2633" s="10"/>
    </row>
    <row r="2634" spans="9:46" s="16" customFormat="1">
      <c r="I2634" s="47"/>
      <c r="P2634" s="48"/>
      <c r="Q2634" s="48"/>
      <c r="R2634" s="48"/>
      <c r="S2634" s="49"/>
      <c r="T2634" s="47"/>
      <c r="U2634" s="50"/>
      <c r="V2634" s="47"/>
      <c r="W2634" s="50"/>
      <c r="X2634" s="49"/>
      <c r="Y2634" s="49"/>
      <c r="Z2634" s="49"/>
      <c r="AA2634" s="49"/>
      <c r="AB2634" s="49"/>
      <c r="AC2634" s="49"/>
      <c r="AD2634" s="49"/>
      <c r="AE2634" s="95"/>
      <c r="AM2634" s="103"/>
      <c r="AT2634" s="10"/>
    </row>
    <row r="2635" spans="9:46" s="16" customFormat="1">
      <c r="I2635" s="47"/>
      <c r="P2635" s="48"/>
      <c r="Q2635" s="48"/>
      <c r="R2635" s="48"/>
      <c r="S2635" s="49"/>
      <c r="T2635" s="47"/>
      <c r="U2635" s="50"/>
      <c r="V2635" s="47"/>
      <c r="W2635" s="50"/>
      <c r="X2635" s="49"/>
      <c r="Y2635" s="49"/>
      <c r="Z2635" s="49"/>
      <c r="AA2635" s="49"/>
      <c r="AB2635" s="49"/>
      <c r="AC2635" s="49"/>
      <c r="AD2635" s="49"/>
      <c r="AE2635" s="95"/>
      <c r="AM2635" s="103"/>
      <c r="AT2635" s="10"/>
    </row>
    <row r="2636" spans="9:46" s="16" customFormat="1">
      <c r="I2636" s="47"/>
      <c r="P2636" s="48"/>
      <c r="Q2636" s="48"/>
      <c r="R2636" s="48"/>
      <c r="S2636" s="49"/>
      <c r="T2636" s="47"/>
      <c r="U2636" s="50"/>
      <c r="V2636" s="47"/>
      <c r="W2636" s="50"/>
      <c r="X2636" s="49"/>
      <c r="Y2636" s="49"/>
      <c r="Z2636" s="49"/>
      <c r="AA2636" s="49"/>
      <c r="AB2636" s="49"/>
      <c r="AC2636" s="49"/>
      <c r="AD2636" s="49"/>
      <c r="AE2636" s="95"/>
      <c r="AM2636" s="103"/>
      <c r="AT2636" s="10"/>
    </row>
    <row r="2637" spans="9:46" s="16" customFormat="1">
      <c r="I2637" s="47"/>
      <c r="P2637" s="48"/>
      <c r="Q2637" s="48"/>
      <c r="R2637" s="48"/>
      <c r="S2637" s="49"/>
      <c r="T2637" s="47"/>
      <c r="U2637" s="50"/>
      <c r="V2637" s="47"/>
      <c r="W2637" s="50"/>
      <c r="X2637" s="49"/>
      <c r="Y2637" s="49"/>
      <c r="Z2637" s="49"/>
      <c r="AA2637" s="49"/>
      <c r="AB2637" s="49"/>
      <c r="AC2637" s="49"/>
      <c r="AD2637" s="49"/>
      <c r="AE2637" s="95"/>
      <c r="AM2637" s="103"/>
      <c r="AT2637" s="10"/>
    </row>
    <row r="2638" spans="9:46" s="16" customFormat="1">
      <c r="I2638" s="47"/>
      <c r="P2638" s="48"/>
      <c r="Q2638" s="48"/>
      <c r="R2638" s="48"/>
      <c r="S2638" s="49"/>
      <c r="T2638" s="47"/>
      <c r="U2638" s="50"/>
      <c r="V2638" s="47"/>
      <c r="W2638" s="50"/>
      <c r="X2638" s="49"/>
      <c r="Y2638" s="49"/>
      <c r="Z2638" s="49"/>
      <c r="AA2638" s="49"/>
      <c r="AB2638" s="49"/>
      <c r="AC2638" s="49"/>
      <c r="AD2638" s="49"/>
      <c r="AE2638" s="95"/>
      <c r="AM2638" s="103"/>
      <c r="AT2638" s="10"/>
    </row>
    <row r="2639" spans="9:46" s="16" customFormat="1">
      <c r="I2639" s="47"/>
      <c r="P2639" s="48"/>
      <c r="Q2639" s="48"/>
      <c r="R2639" s="48"/>
      <c r="S2639" s="49"/>
      <c r="T2639" s="47"/>
      <c r="U2639" s="50"/>
      <c r="V2639" s="47"/>
      <c r="W2639" s="50"/>
      <c r="X2639" s="49"/>
      <c r="Y2639" s="49"/>
      <c r="Z2639" s="49"/>
      <c r="AA2639" s="49"/>
      <c r="AB2639" s="49"/>
      <c r="AC2639" s="49"/>
      <c r="AD2639" s="49"/>
      <c r="AE2639" s="95"/>
      <c r="AM2639" s="103"/>
      <c r="AT2639" s="10"/>
    </row>
    <row r="2640" spans="9:46" s="16" customFormat="1">
      <c r="I2640" s="47"/>
      <c r="P2640" s="48"/>
      <c r="Q2640" s="48"/>
      <c r="R2640" s="48"/>
      <c r="S2640" s="49"/>
      <c r="T2640" s="47"/>
      <c r="U2640" s="50"/>
      <c r="V2640" s="47"/>
      <c r="W2640" s="50"/>
      <c r="X2640" s="49"/>
      <c r="Y2640" s="49"/>
      <c r="Z2640" s="49"/>
      <c r="AA2640" s="49"/>
      <c r="AB2640" s="49"/>
      <c r="AC2640" s="49"/>
      <c r="AD2640" s="49"/>
      <c r="AE2640" s="95"/>
      <c r="AM2640" s="103"/>
      <c r="AT2640" s="10"/>
    </row>
    <row r="2641" spans="9:46" s="16" customFormat="1">
      <c r="I2641" s="47"/>
      <c r="P2641" s="48"/>
      <c r="Q2641" s="48"/>
      <c r="R2641" s="48"/>
      <c r="S2641" s="49"/>
      <c r="T2641" s="47"/>
      <c r="U2641" s="50"/>
      <c r="V2641" s="47"/>
      <c r="W2641" s="50"/>
      <c r="X2641" s="49"/>
      <c r="Y2641" s="49"/>
      <c r="Z2641" s="49"/>
      <c r="AA2641" s="49"/>
      <c r="AB2641" s="49"/>
      <c r="AC2641" s="49"/>
      <c r="AD2641" s="49"/>
      <c r="AE2641" s="95"/>
      <c r="AM2641" s="103"/>
      <c r="AT2641" s="10"/>
    </row>
    <row r="2642" spans="9:46" s="16" customFormat="1">
      <c r="I2642" s="47"/>
      <c r="P2642" s="48"/>
      <c r="Q2642" s="48"/>
      <c r="R2642" s="48"/>
      <c r="S2642" s="49"/>
      <c r="T2642" s="47"/>
      <c r="U2642" s="50"/>
      <c r="V2642" s="47"/>
      <c r="W2642" s="50"/>
      <c r="X2642" s="49"/>
      <c r="Y2642" s="49"/>
      <c r="Z2642" s="49"/>
      <c r="AA2642" s="49"/>
      <c r="AB2642" s="49"/>
      <c r="AC2642" s="49"/>
      <c r="AD2642" s="49"/>
      <c r="AE2642" s="95"/>
      <c r="AM2642" s="103"/>
      <c r="AT2642" s="10"/>
    </row>
    <row r="2643" spans="9:46" s="16" customFormat="1">
      <c r="I2643" s="47"/>
      <c r="P2643" s="48"/>
      <c r="Q2643" s="48"/>
      <c r="R2643" s="48"/>
      <c r="S2643" s="49"/>
      <c r="T2643" s="47"/>
      <c r="U2643" s="50"/>
      <c r="V2643" s="47"/>
      <c r="W2643" s="50"/>
      <c r="X2643" s="49"/>
      <c r="Y2643" s="49"/>
      <c r="Z2643" s="49"/>
      <c r="AA2643" s="49"/>
      <c r="AB2643" s="49"/>
      <c r="AC2643" s="49"/>
      <c r="AD2643" s="49"/>
      <c r="AE2643" s="95"/>
      <c r="AM2643" s="103"/>
      <c r="AT2643" s="10"/>
    </row>
    <row r="2644" spans="9:46" s="16" customFormat="1">
      <c r="I2644" s="47"/>
      <c r="P2644" s="48"/>
      <c r="Q2644" s="48"/>
      <c r="R2644" s="48"/>
      <c r="S2644" s="49"/>
      <c r="T2644" s="47"/>
      <c r="U2644" s="50"/>
      <c r="V2644" s="47"/>
      <c r="W2644" s="50"/>
      <c r="X2644" s="49"/>
      <c r="Y2644" s="49"/>
      <c r="Z2644" s="49"/>
      <c r="AA2644" s="49"/>
      <c r="AB2644" s="49"/>
      <c r="AC2644" s="49"/>
      <c r="AD2644" s="49"/>
      <c r="AE2644" s="95"/>
      <c r="AM2644" s="103"/>
      <c r="AT2644" s="10"/>
    </row>
    <row r="2645" spans="9:46" s="16" customFormat="1">
      <c r="I2645" s="47"/>
      <c r="P2645" s="48"/>
      <c r="Q2645" s="48"/>
      <c r="R2645" s="48"/>
      <c r="S2645" s="49"/>
      <c r="T2645" s="47"/>
      <c r="U2645" s="50"/>
      <c r="V2645" s="47"/>
      <c r="W2645" s="50"/>
      <c r="X2645" s="49"/>
      <c r="Y2645" s="49"/>
      <c r="Z2645" s="49"/>
      <c r="AA2645" s="49"/>
      <c r="AB2645" s="49"/>
      <c r="AC2645" s="49"/>
      <c r="AD2645" s="49"/>
      <c r="AE2645" s="95"/>
      <c r="AM2645" s="103"/>
      <c r="AT2645" s="10"/>
    </row>
    <row r="2646" spans="9:46" s="16" customFormat="1">
      <c r="I2646" s="47"/>
      <c r="P2646" s="48"/>
      <c r="Q2646" s="48"/>
      <c r="R2646" s="48"/>
      <c r="S2646" s="49"/>
      <c r="T2646" s="47"/>
      <c r="U2646" s="50"/>
      <c r="V2646" s="47"/>
      <c r="W2646" s="50"/>
      <c r="X2646" s="49"/>
      <c r="Y2646" s="49"/>
      <c r="Z2646" s="49"/>
      <c r="AA2646" s="49"/>
      <c r="AB2646" s="49"/>
      <c r="AC2646" s="49"/>
      <c r="AD2646" s="49"/>
      <c r="AE2646" s="95"/>
      <c r="AM2646" s="103"/>
      <c r="AT2646" s="10"/>
    </row>
    <row r="2647" spans="9:46" s="16" customFormat="1">
      <c r="I2647" s="47"/>
      <c r="P2647" s="48"/>
      <c r="Q2647" s="48"/>
      <c r="R2647" s="48"/>
      <c r="S2647" s="49"/>
      <c r="T2647" s="47"/>
      <c r="U2647" s="50"/>
      <c r="V2647" s="47"/>
      <c r="W2647" s="50"/>
      <c r="X2647" s="49"/>
      <c r="Y2647" s="49"/>
      <c r="Z2647" s="49"/>
      <c r="AA2647" s="49"/>
      <c r="AB2647" s="49"/>
      <c r="AC2647" s="49"/>
      <c r="AD2647" s="49"/>
      <c r="AE2647" s="95"/>
      <c r="AM2647" s="103"/>
      <c r="AT2647" s="10"/>
    </row>
    <row r="2648" spans="9:46" s="16" customFormat="1">
      <c r="I2648" s="47"/>
      <c r="P2648" s="48"/>
      <c r="Q2648" s="48"/>
      <c r="R2648" s="48"/>
      <c r="S2648" s="49"/>
      <c r="T2648" s="47"/>
      <c r="U2648" s="50"/>
      <c r="V2648" s="47"/>
      <c r="W2648" s="50"/>
      <c r="X2648" s="49"/>
      <c r="Y2648" s="49"/>
      <c r="Z2648" s="49"/>
      <c r="AA2648" s="49"/>
      <c r="AB2648" s="49"/>
      <c r="AC2648" s="49"/>
      <c r="AD2648" s="49"/>
      <c r="AE2648" s="95"/>
      <c r="AM2648" s="103"/>
      <c r="AT2648" s="10"/>
    </row>
    <row r="2649" spans="9:46" s="16" customFormat="1">
      <c r="I2649" s="47"/>
      <c r="P2649" s="48"/>
      <c r="Q2649" s="48"/>
      <c r="R2649" s="48"/>
      <c r="S2649" s="49"/>
      <c r="T2649" s="47"/>
      <c r="U2649" s="50"/>
      <c r="V2649" s="47"/>
      <c r="W2649" s="50"/>
      <c r="X2649" s="49"/>
      <c r="Y2649" s="49"/>
      <c r="Z2649" s="49"/>
      <c r="AA2649" s="49"/>
      <c r="AB2649" s="49"/>
      <c r="AC2649" s="49"/>
      <c r="AD2649" s="49"/>
      <c r="AE2649" s="95"/>
      <c r="AM2649" s="103"/>
      <c r="AT2649" s="10"/>
    </row>
    <row r="2650" spans="9:46" s="16" customFormat="1">
      <c r="I2650" s="47"/>
      <c r="P2650" s="48"/>
      <c r="Q2650" s="48"/>
      <c r="R2650" s="48"/>
      <c r="S2650" s="49"/>
      <c r="T2650" s="47"/>
      <c r="U2650" s="50"/>
      <c r="V2650" s="47"/>
      <c r="W2650" s="50"/>
      <c r="X2650" s="49"/>
      <c r="Y2650" s="49"/>
      <c r="Z2650" s="49"/>
      <c r="AA2650" s="49"/>
      <c r="AB2650" s="49"/>
      <c r="AC2650" s="49"/>
      <c r="AD2650" s="49"/>
      <c r="AE2650" s="95"/>
      <c r="AM2650" s="103"/>
      <c r="AT2650" s="10"/>
    </row>
    <row r="2651" spans="9:46" s="16" customFormat="1">
      <c r="I2651" s="47"/>
      <c r="P2651" s="48"/>
      <c r="Q2651" s="48"/>
      <c r="R2651" s="48"/>
      <c r="S2651" s="49"/>
      <c r="T2651" s="47"/>
      <c r="U2651" s="50"/>
      <c r="V2651" s="47"/>
      <c r="W2651" s="50"/>
      <c r="X2651" s="49"/>
      <c r="Y2651" s="49"/>
      <c r="Z2651" s="49"/>
      <c r="AA2651" s="49"/>
      <c r="AB2651" s="49"/>
      <c r="AC2651" s="49"/>
      <c r="AD2651" s="49"/>
      <c r="AE2651" s="95"/>
      <c r="AM2651" s="103"/>
      <c r="AT2651" s="10"/>
    </row>
    <row r="2652" spans="9:46" s="16" customFormat="1">
      <c r="I2652" s="47"/>
      <c r="P2652" s="48"/>
      <c r="Q2652" s="48"/>
      <c r="R2652" s="48"/>
      <c r="S2652" s="49"/>
      <c r="T2652" s="47"/>
      <c r="U2652" s="50"/>
      <c r="V2652" s="47"/>
      <c r="W2652" s="50"/>
      <c r="X2652" s="49"/>
      <c r="Y2652" s="49"/>
      <c r="Z2652" s="49"/>
      <c r="AA2652" s="49"/>
      <c r="AB2652" s="49"/>
      <c r="AC2652" s="49"/>
      <c r="AD2652" s="49"/>
      <c r="AE2652" s="95"/>
      <c r="AM2652" s="103"/>
      <c r="AT2652" s="10"/>
    </row>
    <row r="2653" spans="9:46" s="16" customFormat="1">
      <c r="I2653" s="47"/>
      <c r="P2653" s="48"/>
      <c r="Q2653" s="48"/>
      <c r="R2653" s="48"/>
      <c r="S2653" s="49"/>
      <c r="T2653" s="47"/>
      <c r="U2653" s="50"/>
      <c r="V2653" s="47"/>
      <c r="W2653" s="50"/>
      <c r="X2653" s="49"/>
      <c r="Y2653" s="49"/>
      <c r="Z2653" s="49"/>
      <c r="AA2653" s="49"/>
      <c r="AB2653" s="49"/>
      <c r="AC2653" s="49"/>
      <c r="AD2653" s="49"/>
      <c r="AE2653" s="95"/>
      <c r="AM2653" s="103"/>
      <c r="AT2653" s="10"/>
    </row>
    <row r="2654" spans="9:46" s="16" customFormat="1">
      <c r="I2654" s="47"/>
      <c r="P2654" s="48"/>
      <c r="Q2654" s="48"/>
      <c r="R2654" s="48"/>
      <c r="S2654" s="49"/>
      <c r="T2654" s="47"/>
      <c r="U2654" s="50"/>
      <c r="V2654" s="47"/>
      <c r="W2654" s="50"/>
      <c r="X2654" s="49"/>
      <c r="Y2654" s="49"/>
      <c r="Z2654" s="49"/>
      <c r="AA2654" s="49"/>
      <c r="AB2654" s="49"/>
      <c r="AC2654" s="49"/>
      <c r="AD2654" s="49"/>
      <c r="AE2654" s="95"/>
      <c r="AM2654" s="103"/>
      <c r="AT2654" s="10"/>
    </row>
    <row r="2655" spans="9:46" s="16" customFormat="1">
      <c r="I2655" s="47"/>
      <c r="P2655" s="48"/>
      <c r="Q2655" s="48"/>
      <c r="R2655" s="48"/>
      <c r="S2655" s="49"/>
      <c r="T2655" s="47"/>
      <c r="U2655" s="50"/>
      <c r="V2655" s="47"/>
      <c r="W2655" s="50"/>
      <c r="X2655" s="49"/>
      <c r="Y2655" s="49"/>
      <c r="Z2655" s="49"/>
      <c r="AA2655" s="49"/>
      <c r="AB2655" s="49"/>
      <c r="AC2655" s="49"/>
      <c r="AD2655" s="49"/>
      <c r="AE2655" s="95"/>
      <c r="AM2655" s="103"/>
      <c r="AT2655" s="10"/>
    </row>
    <row r="2656" spans="9:46" s="16" customFormat="1">
      <c r="I2656" s="47"/>
      <c r="P2656" s="48"/>
      <c r="Q2656" s="48"/>
      <c r="R2656" s="48"/>
      <c r="S2656" s="49"/>
      <c r="T2656" s="47"/>
      <c r="U2656" s="50"/>
      <c r="V2656" s="47"/>
      <c r="W2656" s="50"/>
      <c r="X2656" s="49"/>
      <c r="Y2656" s="49"/>
      <c r="Z2656" s="49"/>
      <c r="AA2656" s="49"/>
      <c r="AB2656" s="49"/>
      <c r="AC2656" s="49"/>
      <c r="AD2656" s="49"/>
      <c r="AE2656" s="95"/>
      <c r="AM2656" s="103"/>
      <c r="AT2656" s="10"/>
    </row>
    <row r="2657" spans="9:46" s="16" customFormat="1">
      <c r="I2657" s="47"/>
      <c r="P2657" s="48"/>
      <c r="Q2657" s="48"/>
      <c r="R2657" s="48"/>
      <c r="S2657" s="49"/>
      <c r="T2657" s="47"/>
      <c r="U2657" s="50"/>
      <c r="V2657" s="47"/>
      <c r="W2657" s="50"/>
      <c r="X2657" s="49"/>
      <c r="Y2657" s="49"/>
      <c r="Z2657" s="49"/>
      <c r="AA2657" s="49"/>
      <c r="AB2657" s="49"/>
      <c r="AC2657" s="49"/>
      <c r="AD2657" s="49"/>
      <c r="AE2657" s="95"/>
      <c r="AM2657" s="103"/>
      <c r="AT2657" s="10"/>
    </row>
    <row r="2658" spans="9:46" s="16" customFormat="1">
      <c r="I2658" s="47"/>
      <c r="P2658" s="48"/>
      <c r="Q2658" s="48"/>
      <c r="R2658" s="48"/>
      <c r="S2658" s="49"/>
      <c r="T2658" s="47"/>
      <c r="U2658" s="50"/>
      <c r="V2658" s="47"/>
      <c r="W2658" s="50"/>
      <c r="X2658" s="49"/>
      <c r="Y2658" s="49"/>
      <c r="Z2658" s="49"/>
      <c r="AA2658" s="49"/>
      <c r="AB2658" s="49"/>
      <c r="AC2658" s="49"/>
      <c r="AD2658" s="49"/>
      <c r="AE2658" s="95"/>
      <c r="AM2658" s="103"/>
      <c r="AT2658" s="10"/>
    </row>
    <row r="2659" spans="9:46" s="16" customFormat="1">
      <c r="I2659" s="47"/>
      <c r="P2659" s="48"/>
      <c r="Q2659" s="48"/>
      <c r="R2659" s="48"/>
      <c r="S2659" s="49"/>
      <c r="T2659" s="47"/>
      <c r="U2659" s="50"/>
      <c r="V2659" s="47"/>
      <c r="W2659" s="50"/>
      <c r="X2659" s="49"/>
      <c r="Y2659" s="49"/>
      <c r="Z2659" s="49"/>
      <c r="AA2659" s="49"/>
      <c r="AB2659" s="49"/>
      <c r="AC2659" s="49"/>
      <c r="AD2659" s="49"/>
      <c r="AE2659" s="95"/>
      <c r="AM2659" s="103"/>
      <c r="AT2659" s="10"/>
    </row>
    <row r="2660" spans="9:46" s="16" customFormat="1">
      <c r="I2660" s="47"/>
      <c r="P2660" s="48"/>
      <c r="Q2660" s="48"/>
      <c r="R2660" s="48"/>
      <c r="S2660" s="49"/>
      <c r="T2660" s="47"/>
      <c r="U2660" s="50"/>
      <c r="V2660" s="47"/>
      <c r="W2660" s="50"/>
      <c r="X2660" s="49"/>
      <c r="Y2660" s="49"/>
      <c r="Z2660" s="49"/>
      <c r="AA2660" s="49"/>
      <c r="AB2660" s="49"/>
      <c r="AC2660" s="49"/>
      <c r="AD2660" s="49"/>
      <c r="AE2660" s="95"/>
      <c r="AM2660" s="103"/>
      <c r="AT2660" s="10"/>
    </row>
    <row r="2661" spans="9:46" s="16" customFormat="1">
      <c r="I2661" s="47"/>
      <c r="P2661" s="48"/>
      <c r="Q2661" s="48"/>
      <c r="R2661" s="48"/>
      <c r="S2661" s="49"/>
      <c r="T2661" s="47"/>
      <c r="U2661" s="50"/>
      <c r="V2661" s="47"/>
      <c r="W2661" s="50"/>
      <c r="X2661" s="49"/>
      <c r="Y2661" s="49"/>
      <c r="Z2661" s="49"/>
      <c r="AA2661" s="49"/>
      <c r="AB2661" s="49"/>
      <c r="AC2661" s="49"/>
      <c r="AD2661" s="49"/>
      <c r="AE2661" s="95"/>
      <c r="AM2661" s="103"/>
      <c r="AT2661" s="10"/>
    </row>
    <row r="2662" spans="9:46" s="16" customFormat="1">
      <c r="I2662" s="47"/>
      <c r="P2662" s="48"/>
      <c r="Q2662" s="48"/>
      <c r="R2662" s="48"/>
      <c r="S2662" s="49"/>
      <c r="T2662" s="47"/>
      <c r="U2662" s="50"/>
      <c r="V2662" s="47"/>
      <c r="W2662" s="50"/>
      <c r="X2662" s="49"/>
      <c r="Y2662" s="49"/>
      <c r="Z2662" s="49"/>
      <c r="AA2662" s="49"/>
      <c r="AB2662" s="49"/>
      <c r="AC2662" s="49"/>
      <c r="AD2662" s="49"/>
      <c r="AE2662" s="95"/>
      <c r="AM2662" s="103"/>
      <c r="AT2662" s="10"/>
    </row>
    <row r="2663" spans="9:46" s="16" customFormat="1">
      <c r="I2663" s="47"/>
      <c r="P2663" s="48"/>
      <c r="Q2663" s="48"/>
      <c r="R2663" s="48"/>
      <c r="S2663" s="49"/>
      <c r="T2663" s="47"/>
      <c r="U2663" s="50"/>
      <c r="V2663" s="47"/>
      <c r="W2663" s="50"/>
      <c r="X2663" s="49"/>
      <c r="Y2663" s="49"/>
      <c r="Z2663" s="49"/>
      <c r="AA2663" s="49"/>
      <c r="AB2663" s="49"/>
      <c r="AC2663" s="49"/>
      <c r="AD2663" s="49"/>
      <c r="AE2663" s="95"/>
      <c r="AM2663" s="103"/>
      <c r="AT2663" s="10"/>
    </row>
    <row r="2664" spans="9:46" s="16" customFormat="1">
      <c r="I2664" s="47"/>
      <c r="P2664" s="48"/>
      <c r="Q2664" s="48"/>
      <c r="R2664" s="48"/>
      <c r="S2664" s="49"/>
      <c r="T2664" s="47"/>
      <c r="U2664" s="50"/>
      <c r="V2664" s="47"/>
      <c r="W2664" s="50"/>
      <c r="X2664" s="49"/>
      <c r="Y2664" s="49"/>
      <c r="Z2664" s="49"/>
      <c r="AA2664" s="49"/>
      <c r="AB2664" s="49"/>
      <c r="AC2664" s="49"/>
      <c r="AD2664" s="49"/>
      <c r="AE2664" s="95"/>
      <c r="AM2664" s="103"/>
      <c r="AT2664" s="10"/>
    </row>
    <row r="2665" spans="9:46" s="16" customFormat="1">
      <c r="I2665" s="47"/>
      <c r="P2665" s="48"/>
      <c r="Q2665" s="48"/>
      <c r="R2665" s="48"/>
      <c r="S2665" s="49"/>
      <c r="T2665" s="47"/>
      <c r="U2665" s="50"/>
      <c r="V2665" s="47"/>
      <c r="W2665" s="50"/>
      <c r="X2665" s="49"/>
      <c r="Y2665" s="49"/>
      <c r="Z2665" s="49"/>
      <c r="AA2665" s="49"/>
      <c r="AB2665" s="49"/>
      <c r="AC2665" s="49"/>
      <c r="AD2665" s="49"/>
      <c r="AE2665" s="95"/>
      <c r="AM2665" s="103"/>
      <c r="AT2665" s="10"/>
    </row>
    <row r="2666" spans="9:46" s="16" customFormat="1">
      <c r="I2666" s="47"/>
      <c r="P2666" s="48"/>
      <c r="Q2666" s="48"/>
      <c r="R2666" s="48"/>
      <c r="S2666" s="49"/>
      <c r="T2666" s="47"/>
      <c r="U2666" s="50"/>
      <c r="V2666" s="47"/>
      <c r="W2666" s="50"/>
      <c r="X2666" s="49"/>
      <c r="Y2666" s="49"/>
      <c r="Z2666" s="49"/>
      <c r="AA2666" s="49"/>
      <c r="AB2666" s="49"/>
      <c r="AC2666" s="49"/>
      <c r="AD2666" s="49"/>
      <c r="AE2666" s="95"/>
      <c r="AM2666" s="103"/>
      <c r="AT2666" s="10"/>
    </row>
    <row r="2667" spans="9:46" s="16" customFormat="1">
      <c r="I2667" s="47"/>
      <c r="P2667" s="48"/>
      <c r="Q2667" s="48"/>
      <c r="R2667" s="48"/>
      <c r="S2667" s="49"/>
      <c r="T2667" s="47"/>
      <c r="U2667" s="50"/>
      <c r="V2667" s="47"/>
      <c r="W2667" s="50"/>
      <c r="X2667" s="49"/>
      <c r="Y2667" s="49"/>
      <c r="Z2667" s="49"/>
      <c r="AA2667" s="49"/>
      <c r="AB2667" s="49"/>
      <c r="AC2667" s="49"/>
      <c r="AD2667" s="49"/>
      <c r="AE2667" s="95"/>
      <c r="AM2667" s="103"/>
      <c r="AT2667" s="10"/>
    </row>
    <row r="2668" spans="9:46" s="16" customFormat="1">
      <c r="I2668" s="47"/>
      <c r="P2668" s="48"/>
      <c r="Q2668" s="48"/>
      <c r="R2668" s="48"/>
      <c r="S2668" s="49"/>
      <c r="T2668" s="47"/>
      <c r="U2668" s="50"/>
      <c r="V2668" s="47"/>
      <c r="W2668" s="50"/>
      <c r="X2668" s="49"/>
      <c r="Y2668" s="49"/>
      <c r="Z2668" s="49"/>
      <c r="AA2668" s="49"/>
      <c r="AB2668" s="49"/>
      <c r="AC2668" s="49"/>
      <c r="AD2668" s="49"/>
      <c r="AE2668" s="95"/>
      <c r="AM2668" s="103"/>
      <c r="AT2668" s="10"/>
    </row>
    <row r="2669" spans="9:46" s="16" customFormat="1">
      <c r="I2669" s="47"/>
      <c r="P2669" s="48"/>
      <c r="Q2669" s="48"/>
      <c r="R2669" s="48"/>
      <c r="S2669" s="49"/>
      <c r="T2669" s="47"/>
      <c r="U2669" s="50"/>
      <c r="V2669" s="47"/>
      <c r="W2669" s="50"/>
      <c r="X2669" s="49"/>
      <c r="Y2669" s="49"/>
      <c r="Z2669" s="49"/>
      <c r="AA2669" s="49"/>
      <c r="AB2669" s="49"/>
      <c r="AC2669" s="49"/>
      <c r="AD2669" s="49"/>
      <c r="AE2669" s="95"/>
      <c r="AM2669" s="103"/>
      <c r="AT2669" s="10"/>
    </row>
    <row r="2670" spans="9:46" s="16" customFormat="1">
      <c r="I2670" s="47"/>
      <c r="P2670" s="48"/>
      <c r="Q2670" s="48"/>
      <c r="R2670" s="48"/>
      <c r="S2670" s="49"/>
      <c r="T2670" s="47"/>
      <c r="U2670" s="50"/>
      <c r="V2670" s="47"/>
      <c r="W2670" s="50"/>
      <c r="X2670" s="49"/>
      <c r="Y2670" s="49"/>
      <c r="Z2670" s="49"/>
      <c r="AA2670" s="49"/>
      <c r="AB2670" s="49"/>
      <c r="AC2670" s="49"/>
      <c r="AD2670" s="49"/>
      <c r="AE2670" s="95"/>
      <c r="AM2670" s="103"/>
      <c r="AT2670" s="10"/>
    </row>
    <row r="2671" spans="9:46" s="16" customFormat="1">
      <c r="I2671" s="47"/>
      <c r="P2671" s="48"/>
      <c r="Q2671" s="48"/>
      <c r="R2671" s="48"/>
      <c r="S2671" s="49"/>
      <c r="T2671" s="47"/>
      <c r="U2671" s="50"/>
      <c r="V2671" s="47"/>
      <c r="W2671" s="50"/>
      <c r="X2671" s="49"/>
      <c r="Y2671" s="49"/>
      <c r="Z2671" s="49"/>
      <c r="AA2671" s="49"/>
      <c r="AB2671" s="49"/>
      <c r="AC2671" s="49"/>
      <c r="AD2671" s="49"/>
      <c r="AE2671" s="95"/>
      <c r="AM2671" s="103"/>
      <c r="AT2671" s="10"/>
    </row>
    <row r="2672" spans="9:46" s="16" customFormat="1">
      <c r="I2672" s="47"/>
      <c r="P2672" s="48"/>
      <c r="Q2672" s="48"/>
      <c r="R2672" s="48"/>
      <c r="S2672" s="49"/>
      <c r="T2672" s="47"/>
      <c r="U2672" s="50"/>
      <c r="V2672" s="47"/>
      <c r="W2672" s="50"/>
      <c r="X2672" s="49"/>
      <c r="Y2672" s="49"/>
      <c r="Z2672" s="49"/>
      <c r="AA2672" s="49"/>
      <c r="AB2672" s="49"/>
      <c r="AC2672" s="49"/>
      <c r="AD2672" s="49"/>
      <c r="AE2672" s="95"/>
      <c r="AM2672" s="103"/>
      <c r="AT2672" s="10"/>
    </row>
    <row r="2673" spans="9:46" s="16" customFormat="1">
      <c r="I2673" s="47"/>
      <c r="P2673" s="48"/>
      <c r="Q2673" s="48"/>
      <c r="R2673" s="48"/>
      <c r="S2673" s="49"/>
      <c r="T2673" s="47"/>
      <c r="U2673" s="50"/>
      <c r="V2673" s="47"/>
      <c r="W2673" s="50"/>
      <c r="X2673" s="49"/>
      <c r="Y2673" s="49"/>
      <c r="Z2673" s="49"/>
      <c r="AA2673" s="49"/>
      <c r="AB2673" s="49"/>
      <c r="AC2673" s="49"/>
      <c r="AD2673" s="49"/>
      <c r="AE2673" s="95"/>
      <c r="AM2673" s="103"/>
      <c r="AT2673" s="10"/>
    </row>
    <row r="2674" spans="9:46" s="16" customFormat="1">
      <c r="I2674" s="47"/>
      <c r="P2674" s="48"/>
      <c r="Q2674" s="48"/>
      <c r="R2674" s="48"/>
      <c r="S2674" s="49"/>
      <c r="T2674" s="47"/>
      <c r="U2674" s="50"/>
      <c r="V2674" s="47"/>
      <c r="W2674" s="50"/>
      <c r="X2674" s="49"/>
      <c r="Y2674" s="49"/>
      <c r="Z2674" s="49"/>
      <c r="AA2674" s="49"/>
      <c r="AB2674" s="49"/>
      <c r="AC2674" s="49"/>
      <c r="AD2674" s="49"/>
      <c r="AE2674" s="95"/>
      <c r="AM2674" s="103"/>
      <c r="AT2674" s="10"/>
    </row>
    <row r="2675" spans="9:46" s="16" customFormat="1">
      <c r="I2675" s="47"/>
      <c r="P2675" s="48"/>
      <c r="Q2675" s="48"/>
      <c r="R2675" s="48"/>
      <c r="S2675" s="49"/>
      <c r="T2675" s="47"/>
      <c r="U2675" s="50"/>
      <c r="V2675" s="47"/>
      <c r="W2675" s="50"/>
      <c r="X2675" s="49"/>
      <c r="Y2675" s="49"/>
      <c r="Z2675" s="49"/>
      <c r="AA2675" s="49"/>
      <c r="AB2675" s="49"/>
      <c r="AC2675" s="49"/>
      <c r="AD2675" s="49"/>
      <c r="AE2675" s="95"/>
      <c r="AM2675" s="103"/>
      <c r="AT2675" s="10"/>
    </row>
    <row r="2676" spans="9:46" s="16" customFormat="1">
      <c r="I2676" s="47"/>
      <c r="P2676" s="48"/>
      <c r="Q2676" s="48"/>
      <c r="R2676" s="48"/>
      <c r="S2676" s="49"/>
      <c r="T2676" s="47"/>
      <c r="U2676" s="50"/>
      <c r="V2676" s="47"/>
      <c r="W2676" s="50"/>
      <c r="X2676" s="49"/>
      <c r="Y2676" s="49"/>
      <c r="Z2676" s="49"/>
      <c r="AA2676" s="49"/>
      <c r="AB2676" s="49"/>
      <c r="AC2676" s="49"/>
      <c r="AD2676" s="49"/>
      <c r="AE2676" s="95"/>
      <c r="AM2676" s="103"/>
      <c r="AT2676" s="10"/>
    </row>
    <row r="2677" spans="9:46" s="16" customFormat="1">
      <c r="I2677" s="47"/>
      <c r="P2677" s="48"/>
      <c r="Q2677" s="48"/>
      <c r="R2677" s="48"/>
      <c r="S2677" s="49"/>
      <c r="T2677" s="47"/>
      <c r="U2677" s="50"/>
      <c r="V2677" s="47"/>
      <c r="W2677" s="50"/>
      <c r="X2677" s="49"/>
      <c r="Y2677" s="49"/>
      <c r="Z2677" s="49"/>
      <c r="AA2677" s="49"/>
      <c r="AB2677" s="49"/>
      <c r="AC2677" s="49"/>
      <c r="AD2677" s="49"/>
      <c r="AE2677" s="95"/>
      <c r="AM2677" s="103"/>
      <c r="AT2677" s="10"/>
    </row>
    <row r="2678" spans="9:46" s="16" customFormat="1">
      <c r="I2678" s="47"/>
      <c r="P2678" s="48"/>
      <c r="Q2678" s="48"/>
      <c r="R2678" s="48"/>
      <c r="S2678" s="49"/>
      <c r="T2678" s="47"/>
      <c r="U2678" s="50"/>
      <c r="V2678" s="47"/>
      <c r="W2678" s="50"/>
      <c r="X2678" s="49"/>
      <c r="Y2678" s="49"/>
      <c r="Z2678" s="49"/>
      <c r="AA2678" s="49"/>
      <c r="AB2678" s="49"/>
      <c r="AC2678" s="49"/>
      <c r="AD2678" s="49"/>
      <c r="AE2678" s="95"/>
      <c r="AM2678" s="103"/>
      <c r="AT2678" s="10"/>
    </row>
    <row r="2679" spans="9:46" s="16" customFormat="1">
      <c r="I2679" s="47"/>
      <c r="P2679" s="48"/>
      <c r="Q2679" s="48"/>
      <c r="R2679" s="48"/>
      <c r="S2679" s="49"/>
      <c r="T2679" s="47"/>
      <c r="U2679" s="50"/>
      <c r="V2679" s="47"/>
      <c r="W2679" s="50"/>
      <c r="X2679" s="49"/>
      <c r="Y2679" s="49"/>
      <c r="Z2679" s="49"/>
      <c r="AA2679" s="49"/>
      <c r="AB2679" s="49"/>
      <c r="AC2679" s="49"/>
      <c r="AD2679" s="49"/>
      <c r="AE2679" s="95"/>
      <c r="AM2679" s="103"/>
      <c r="AT2679" s="10"/>
    </row>
    <row r="2680" spans="9:46" s="16" customFormat="1">
      <c r="I2680" s="47"/>
      <c r="P2680" s="48"/>
      <c r="Q2680" s="48"/>
      <c r="R2680" s="48"/>
      <c r="S2680" s="49"/>
      <c r="T2680" s="47"/>
      <c r="U2680" s="50"/>
      <c r="V2680" s="47"/>
      <c r="W2680" s="50"/>
      <c r="X2680" s="49"/>
      <c r="Y2680" s="49"/>
      <c r="Z2680" s="49"/>
      <c r="AA2680" s="49"/>
      <c r="AB2680" s="49"/>
      <c r="AC2680" s="49"/>
      <c r="AD2680" s="49"/>
      <c r="AE2680" s="95"/>
      <c r="AM2680" s="103"/>
      <c r="AT2680" s="10"/>
    </row>
    <row r="2681" spans="9:46" s="16" customFormat="1">
      <c r="I2681" s="47"/>
      <c r="P2681" s="48"/>
      <c r="Q2681" s="48"/>
      <c r="R2681" s="48"/>
      <c r="S2681" s="49"/>
      <c r="T2681" s="47"/>
      <c r="U2681" s="50"/>
      <c r="V2681" s="47"/>
      <c r="W2681" s="50"/>
      <c r="X2681" s="49"/>
      <c r="Y2681" s="49"/>
      <c r="Z2681" s="49"/>
      <c r="AA2681" s="49"/>
      <c r="AB2681" s="49"/>
      <c r="AC2681" s="49"/>
      <c r="AD2681" s="49"/>
      <c r="AE2681" s="95"/>
      <c r="AM2681" s="103"/>
      <c r="AT2681" s="10"/>
    </row>
    <row r="2682" spans="9:46" s="16" customFormat="1">
      <c r="I2682" s="47"/>
      <c r="P2682" s="48"/>
      <c r="Q2682" s="48"/>
      <c r="R2682" s="48"/>
      <c r="S2682" s="49"/>
      <c r="T2682" s="47"/>
      <c r="U2682" s="50"/>
      <c r="V2682" s="47"/>
      <c r="W2682" s="50"/>
      <c r="X2682" s="49"/>
      <c r="Y2682" s="49"/>
      <c r="Z2682" s="49"/>
      <c r="AA2682" s="49"/>
      <c r="AB2682" s="49"/>
      <c r="AC2682" s="49"/>
      <c r="AD2682" s="49"/>
      <c r="AE2682" s="95"/>
      <c r="AM2682" s="103"/>
      <c r="AT2682" s="10"/>
    </row>
    <row r="2683" spans="9:46" s="16" customFormat="1">
      <c r="I2683" s="47"/>
      <c r="P2683" s="48"/>
      <c r="Q2683" s="48"/>
      <c r="R2683" s="48"/>
      <c r="S2683" s="49"/>
      <c r="T2683" s="47"/>
      <c r="U2683" s="50"/>
      <c r="V2683" s="47"/>
      <c r="W2683" s="50"/>
      <c r="X2683" s="49"/>
      <c r="Y2683" s="49"/>
      <c r="Z2683" s="49"/>
      <c r="AA2683" s="49"/>
      <c r="AB2683" s="49"/>
      <c r="AC2683" s="49"/>
      <c r="AD2683" s="49"/>
      <c r="AE2683" s="95"/>
      <c r="AM2683" s="103"/>
      <c r="AT2683" s="10"/>
    </row>
    <row r="2684" spans="9:46" s="16" customFormat="1">
      <c r="I2684" s="47"/>
      <c r="P2684" s="48"/>
      <c r="Q2684" s="48"/>
      <c r="R2684" s="48"/>
      <c r="S2684" s="49"/>
      <c r="T2684" s="47"/>
      <c r="U2684" s="50"/>
      <c r="V2684" s="47"/>
      <c r="W2684" s="50"/>
      <c r="X2684" s="49"/>
      <c r="Y2684" s="49"/>
      <c r="Z2684" s="49"/>
      <c r="AA2684" s="49"/>
      <c r="AB2684" s="49"/>
      <c r="AC2684" s="49"/>
      <c r="AD2684" s="49"/>
      <c r="AE2684" s="95"/>
      <c r="AM2684" s="103"/>
      <c r="AT2684" s="10"/>
    </row>
    <row r="2685" spans="9:46" s="16" customFormat="1">
      <c r="I2685" s="47"/>
      <c r="P2685" s="48"/>
      <c r="Q2685" s="48"/>
      <c r="R2685" s="48"/>
      <c r="S2685" s="49"/>
      <c r="T2685" s="47"/>
      <c r="U2685" s="50"/>
      <c r="V2685" s="47"/>
      <c r="W2685" s="50"/>
      <c r="X2685" s="49"/>
      <c r="Y2685" s="49"/>
      <c r="Z2685" s="49"/>
      <c r="AA2685" s="49"/>
      <c r="AB2685" s="49"/>
      <c r="AC2685" s="49"/>
      <c r="AD2685" s="49"/>
      <c r="AE2685" s="95"/>
      <c r="AM2685" s="103"/>
      <c r="AT2685" s="10"/>
    </row>
    <row r="2686" spans="9:46" s="16" customFormat="1">
      <c r="I2686" s="47"/>
      <c r="P2686" s="48"/>
      <c r="Q2686" s="48"/>
      <c r="R2686" s="48"/>
      <c r="S2686" s="49"/>
      <c r="T2686" s="47"/>
      <c r="U2686" s="50"/>
      <c r="V2686" s="47"/>
      <c r="W2686" s="50"/>
      <c r="X2686" s="49"/>
      <c r="Y2686" s="49"/>
      <c r="Z2686" s="49"/>
      <c r="AA2686" s="49"/>
      <c r="AB2686" s="49"/>
      <c r="AC2686" s="49"/>
      <c r="AD2686" s="49"/>
      <c r="AE2686" s="95"/>
      <c r="AM2686" s="103"/>
      <c r="AT2686" s="10"/>
    </row>
    <row r="2687" spans="9:46" s="16" customFormat="1">
      <c r="I2687" s="47"/>
      <c r="P2687" s="48"/>
      <c r="Q2687" s="48"/>
      <c r="R2687" s="48"/>
      <c r="S2687" s="49"/>
      <c r="T2687" s="47"/>
      <c r="U2687" s="50"/>
      <c r="V2687" s="47"/>
      <c r="W2687" s="50"/>
      <c r="X2687" s="49"/>
      <c r="Y2687" s="49"/>
      <c r="Z2687" s="49"/>
      <c r="AA2687" s="49"/>
      <c r="AB2687" s="49"/>
      <c r="AC2687" s="49"/>
      <c r="AD2687" s="49"/>
      <c r="AE2687" s="95"/>
      <c r="AM2687" s="103"/>
      <c r="AT2687" s="10"/>
    </row>
    <row r="2688" spans="9:46" s="16" customFormat="1">
      <c r="I2688" s="47"/>
      <c r="P2688" s="48"/>
      <c r="Q2688" s="48"/>
      <c r="R2688" s="48"/>
      <c r="S2688" s="49"/>
      <c r="T2688" s="47"/>
      <c r="U2688" s="50"/>
      <c r="V2688" s="47"/>
      <c r="W2688" s="50"/>
      <c r="X2688" s="49"/>
      <c r="Y2688" s="49"/>
      <c r="Z2688" s="49"/>
      <c r="AA2688" s="49"/>
      <c r="AB2688" s="49"/>
      <c r="AC2688" s="49"/>
      <c r="AD2688" s="49"/>
      <c r="AE2688" s="95"/>
      <c r="AM2688" s="103"/>
      <c r="AT2688" s="10"/>
    </row>
    <row r="2689" spans="9:46" s="16" customFormat="1">
      <c r="I2689" s="47"/>
      <c r="P2689" s="48"/>
      <c r="Q2689" s="48"/>
      <c r="R2689" s="48"/>
      <c r="S2689" s="49"/>
      <c r="T2689" s="47"/>
      <c r="U2689" s="50"/>
      <c r="V2689" s="47"/>
      <c r="W2689" s="50"/>
      <c r="X2689" s="49"/>
      <c r="Y2689" s="49"/>
      <c r="Z2689" s="49"/>
      <c r="AA2689" s="49"/>
      <c r="AB2689" s="49"/>
      <c r="AC2689" s="49"/>
      <c r="AD2689" s="49"/>
      <c r="AE2689" s="95"/>
      <c r="AM2689" s="103"/>
      <c r="AT2689" s="10"/>
    </row>
    <row r="2690" spans="9:46" s="16" customFormat="1">
      <c r="I2690" s="47"/>
      <c r="P2690" s="48"/>
      <c r="Q2690" s="48"/>
      <c r="R2690" s="48"/>
      <c r="S2690" s="49"/>
      <c r="T2690" s="47"/>
      <c r="U2690" s="50"/>
      <c r="V2690" s="47"/>
      <c r="W2690" s="50"/>
      <c r="X2690" s="49"/>
      <c r="Y2690" s="49"/>
      <c r="Z2690" s="49"/>
      <c r="AA2690" s="49"/>
      <c r="AB2690" s="49"/>
      <c r="AC2690" s="49"/>
      <c r="AD2690" s="49"/>
      <c r="AE2690" s="95"/>
      <c r="AM2690" s="103"/>
      <c r="AT2690" s="10"/>
    </row>
    <row r="2691" spans="9:46" s="16" customFormat="1">
      <c r="I2691" s="47"/>
      <c r="P2691" s="48"/>
      <c r="Q2691" s="48"/>
      <c r="R2691" s="48"/>
      <c r="S2691" s="49"/>
      <c r="T2691" s="47"/>
      <c r="U2691" s="50"/>
      <c r="V2691" s="47"/>
      <c r="W2691" s="50"/>
      <c r="X2691" s="49"/>
      <c r="Y2691" s="49"/>
      <c r="Z2691" s="49"/>
      <c r="AA2691" s="49"/>
      <c r="AB2691" s="49"/>
      <c r="AC2691" s="49"/>
      <c r="AD2691" s="49"/>
      <c r="AE2691" s="95"/>
      <c r="AM2691" s="103"/>
      <c r="AT2691" s="10"/>
    </row>
    <row r="2692" spans="9:46" s="16" customFormat="1">
      <c r="I2692" s="47"/>
      <c r="P2692" s="48"/>
      <c r="Q2692" s="48"/>
      <c r="R2692" s="48"/>
      <c r="S2692" s="49"/>
      <c r="T2692" s="47"/>
      <c r="U2692" s="50"/>
      <c r="V2692" s="47"/>
      <c r="W2692" s="50"/>
      <c r="X2692" s="49"/>
      <c r="Y2692" s="49"/>
      <c r="Z2692" s="49"/>
      <c r="AA2692" s="49"/>
      <c r="AB2692" s="49"/>
      <c r="AC2692" s="49"/>
      <c r="AD2692" s="49"/>
      <c r="AE2692" s="95"/>
      <c r="AM2692" s="103"/>
      <c r="AT2692" s="10"/>
    </row>
    <row r="2693" spans="9:46" s="16" customFormat="1">
      <c r="I2693" s="47"/>
      <c r="P2693" s="48"/>
      <c r="Q2693" s="48"/>
      <c r="R2693" s="48"/>
      <c r="S2693" s="49"/>
      <c r="T2693" s="47"/>
      <c r="U2693" s="50"/>
      <c r="V2693" s="47"/>
      <c r="W2693" s="50"/>
      <c r="X2693" s="49"/>
      <c r="Y2693" s="49"/>
      <c r="Z2693" s="49"/>
      <c r="AA2693" s="49"/>
      <c r="AB2693" s="49"/>
      <c r="AC2693" s="49"/>
      <c r="AD2693" s="49"/>
      <c r="AE2693" s="95"/>
      <c r="AM2693" s="103"/>
      <c r="AT2693" s="10"/>
    </row>
    <row r="2694" spans="9:46" s="16" customFormat="1">
      <c r="I2694" s="47"/>
      <c r="P2694" s="48"/>
      <c r="Q2694" s="48"/>
      <c r="R2694" s="48"/>
      <c r="S2694" s="49"/>
      <c r="T2694" s="47"/>
      <c r="U2694" s="50"/>
      <c r="V2694" s="47"/>
      <c r="W2694" s="50"/>
      <c r="X2694" s="49"/>
      <c r="Y2694" s="49"/>
      <c r="Z2694" s="49"/>
      <c r="AA2694" s="49"/>
      <c r="AB2694" s="49"/>
      <c r="AC2694" s="49"/>
      <c r="AD2694" s="49"/>
      <c r="AE2694" s="95"/>
      <c r="AM2694" s="103"/>
      <c r="AT2694" s="10"/>
    </row>
    <row r="2695" spans="9:46" s="16" customFormat="1">
      <c r="I2695" s="47"/>
      <c r="P2695" s="48"/>
      <c r="Q2695" s="48"/>
      <c r="R2695" s="48"/>
      <c r="S2695" s="49"/>
      <c r="T2695" s="47"/>
      <c r="U2695" s="50"/>
      <c r="V2695" s="47"/>
      <c r="W2695" s="50"/>
      <c r="X2695" s="49"/>
      <c r="Y2695" s="49"/>
      <c r="Z2695" s="49"/>
      <c r="AA2695" s="49"/>
      <c r="AB2695" s="49"/>
      <c r="AC2695" s="49"/>
      <c r="AD2695" s="49"/>
      <c r="AE2695" s="95"/>
      <c r="AM2695" s="103"/>
      <c r="AT2695" s="10"/>
    </row>
    <row r="2696" spans="9:46" s="16" customFormat="1">
      <c r="I2696" s="47"/>
      <c r="P2696" s="48"/>
      <c r="Q2696" s="48"/>
      <c r="R2696" s="48"/>
      <c r="S2696" s="49"/>
      <c r="T2696" s="47"/>
      <c r="U2696" s="50"/>
      <c r="V2696" s="47"/>
      <c r="W2696" s="50"/>
      <c r="X2696" s="49"/>
      <c r="Y2696" s="49"/>
      <c r="Z2696" s="49"/>
      <c r="AA2696" s="49"/>
      <c r="AB2696" s="49"/>
      <c r="AC2696" s="49"/>
      <c r="AD2696" s="49"/>
      <c r="AE2696" s="95"/>
      <c r="AM2696" s="103"/>
      <c r="AT2696" s="10"/>
    </row>
    <row r="2697" spans="9:46" s="16" customFormat="1">
      <c r="I2697" s="47"/>
      <c r="P2697" s="48"/>
      <c r="Q2697" s="48"/>
      <c r="R2697" s="48"/>
      <c r="S2697" s="49"/>
      <c r="T2697" s="47"/>
      <c r="U2697" s="50"/>
      <c r="V2697" s="47"/>
      <c r="W2697" s="50"/>
      <c r="X2697" s="49"/>
      <c r="Y2697" s="49"/>
      <c r="Z2697" s="49"/>
      <c r="AA2697" s="49"/>
      <c r="AB2697" s="49"/>
      <c r="AC2697" s="49"/>
      <c r="AD2697" s="49"/>
      <c r="AE2697" s="95"/>
      <c r="AM2697" s="103"/>
      <c r="AT2697" s="10"/>
    </row>
    <row r="2698" spans="9:46" s="16" customFormat="1">
      <c r="I2698" s="47"/>
      <c r="P2698" s="48"/>
      <c r="Q2698" s="48"/>
      <c r="R2698" s="48"/>
      <c r="S2698" s="49"/>
      <c r="T2698" s="47"/>
      <c r="U2698" s="50"/>
      <c r="V2698" s="47"/>
      <c r="W2698" s="50"/>
      <c r="X2698" s="49"/>
      <c r="Y2698" s="49"/>
      <c r="Z2698" s="49"/>
      <c r="AA2698" s="49"/>
      <c r="AB2698" s="49"/>
      <c r="AC2698" s="49"/>
      <c r="AD2698" s="49"/>
      <c r="AE2698" s="95"/>
      <c r="AM2698" s="103"/>
      <c r="AT2698" s="10"/>
    </row>
    <row r="2699" spans="9:46" s="16" customFormat="1">
      <c r="I2699" s="47"/>
      <c r="P2699" s="48"/>
      <c r="Q2699" s="48"/>
      <c r="R2699" s="48"/>
      <c r="S2699" s="49"/>
      <c r="T2699" s="47"/>
      <c r="U2699" s="50"/>
      <c r="V2699" s="47"/>
      <c r="W2699" s="50"/>
      <c r="X2699" s="49"/>
      <c r="Y2699" s="49"/>
      <c r="Z2699" s="49"/>
      <c r="AA2699" s="49"/>
      <c r="AB2699" s="49"/>
      <c r="AC2699" s="49"/>
      <c r="AD2699" s="49"/>
      <c r="AE2699" s="95"/>
      <c r="AM2699" s="103"/>
      <c r="AT2699" s="10"/>
    </row>
    <row r="2700" spans="9:46" s="16" customFormat="1">
      <c r="I2700" s="47"/>
      <c r="P2700" s="48"/>
      <c r="Q2700" s="48"/>
      <c r="R2700" s="48"/>
      <c r="S2700" s="49"/>
      <c r="T2700" s="47"/>
      <c r="U2700" s="50"/>
      <c r="V2700" s="47"/>
      <c r="W2700" s="50"/>
      <c r="X2700" s="49"/>
      <c r="Y2700" s="49"/>
      <c r="Z2700" s="49"/>
      <c r="AA2700" s="49"/>
      <c r="AB2700" s="49"/>
      <c r="AC2700" s="49"/>
      <c r="AD2700" s="49"/>
      <c r="AE2700" s="95"/>
      <c r="AM2700" s="103"/>
      <c r="AT2700" s="10"/>
    </row>
    <row r="2701" spans="9:46" s="16" customFormat="1">
      <c r="I2701" s="47"/>
      <c r="P2701" s="48"/>
      <c r="Q2701" s="48"/>
      <c r="R2701" s="48"/>
      <c r="S2701" s="49"/>
      <c r="T2701" s="47"/>
      <c r="U2701" s="50"/>
      <c r="V2701" s="47"/>
      <c r="W2701" s="50"/>
      <c r="X2701" s="49"/>
      <c r="Y2701" s="49"/>
      <c r="Z2701" s="49"/>
      <c r="AA2701" s="49"/>
      <c r="AB2701" s="49"/>
      <c r="AC2701" s="49"/>
      <c r="AD2701" s="49"/>
      <c r="AE2701" s="95"/>
      <c r="AM2701" s="103"/>
      <c r="AT2701" s="10"/>
    </row>
    <row r="2702" spans="9:46" s="16" customFormat="1">
      <c r="I2702" s="47"/>
      <c r="P2702" s="48"/>
      <c r="Q2702" s="48"/>
      <c r="R2702" s="48"/>
      <c r="S2702" s="49"/>
      <c r="T2702" s="47"/>
      <c r="U2702" s="50"/>
      <c r="V2702" s="47"/>
      <c r="W2702" s="50"/>
      <c r="X2702" s="49"/>
      <c r="Y2702" s="49"/>
      <c r="Z2702" s="49"/>
      <c r="AA2702" s="49"/>
      <c r="AB2702" s="49"/>
      <c r="AC2702" s="49"/>
      <c r="AD2702" s="49"/>
      <c r="AE2702" s="95"/>
      <c r="AM2702" s="103"/>
      <c r="AT2702" s="10"/>
    </row>
    <row r="2703" spans="9:46" s="16" customFormat="1">
      <c r="I2703" s="47"/>
      <c r="P2703" s="48"/>
      <c r="Q2703" s="48"/>
      <c r="R2703" s="48"/>
      <c r="S2703" s="49"/>
      <c r="T2703" s="47"/>
      <c r="U2703" s="50"/>
      <c r="V2703" s="47"/>
      <c r="W2703" s="50"/>
      <c r="X2703" s="49"/>
      <c r="Y2703" s="49"/>
      <c r="Z2703" s="49"/>
      <c r="AA2703" s="49"/>
      <c r="AB2703" s="49"/>
      <c r="AC2703" s="49"/>
      <c r="AD2703" s="49"/>
      <c r="AE2703" s="95"/>
      <c r="AM2703" s="103"/>
      <c r="AT2703" s="10"/>
    </row>
    <row r="2704" spans="9:46" s="16" customFormat="1">
      <c r="I2704" s="47"/>
      <c r="P2704" s="48"/>
      <c r="Q2704" s="48"/>
      <c r="R2704" s="48"/>
      <c r="S2704" s="49"/>
      <c r="T2704" s="47"/>
      <c r="U2704" s="50"/>
      <c r="V2704" s="47"/>
      <c r="W2704" s="50"/>
      <c r="X2704" s="49"/>
      <c r="Y2704" s="49"/>
      <c r="Z2704" s="49"/>
      <c r="AA2704" s="49"/>
      <c r="AB2704" s="49"/>
      <c r="AC2704" s="49"/>
      <c r="AD2704" s="49"/>
      <c r="AE2704" s="95"/>
      <c r="AM2704" s="103"/>
      <c r="AT2704" s="10"/>
    </row>
    <row r="2705" spans="9:46" s="16" customFormat="1">
      <c r="I2705" s="47"/>
      <c r="P2705" s="48"/>
      <c r="Q2705" s="48"/>
      <c r="R2705" s="48"/>
      <c r="S2705" s="49"/>
      <c r="T2705" s="47"/>
      <c r="U2705" s="50"/>
      <c r="V2705" s="47"/>
      <c r="W2705" s="50"/>
      <c r="X2705" s="49"/>
      <c r="Y2705" s="49"/>
      <c r="Z2705" s="49"/>
      <c r="AA2705" s="49"/>
      <c r="AB2705" s="49"/>
      <c r="AC2705" s="49"/>
      <c r="AD2705" s="49"/>
      <c r="AE2705" s="95"/>
      <c r="AM2705" s="103"/>
      <c r="AT2705" s="10"/>
    </row>
    <row r="2706" spans="9:46" s="16" customFormat="1">
      <c r="I2706" s="47"/>
      <c r="P2706" s="48"/>
      <c r="Q2706" s="48"/>
      <c r="R2706" s="48"/>
      <c r="S2706" s="49"/>
      <c r="T2706" s="47"/>
      <c r="U2706" s="50"/>
      <c r="V2706" s="47"/>
      <c r="W2706" s="50"/>
      <c r="X2706" s="49"/>
      <c r="Y2706" s="49"/>
      <c r="Z2706" s="49"/>
      <c r="AA2706" s="49"/>
      <c r="AB2706" s="49"/>
      <c r="AC2706" s="49"/>
      <c r="AD2706" s="49"/>
      <c r="AE2706" s="95"/>
      <c r="AM2706" s="103"/>
      <c r="AT2706" s="10"/>
    </row>
    <row r="2707" spans="9:46" s="16" customFormat="1">
      <c r="I2707" s="47"/>
      <c r="P2707" s="48"/>
      <c r="Q2707" s="48"/>
      <c r="R2707" s="48"/>
      <c r="S2707" s="49"/>
      <c r="T2707" s="47"/>
      <c r="U2707" s="50"/>
      <c r="V2707" s="47"/>
      <c r="W2707" s="50"/>
      <c r="X2707" s="49"/>
      <c r="Y2707" s="49"/>
      <c r="Z2707" s="49"/>
      <c r="AA2707" s="49"/>
      <c r="AB2707" s="49"/>
      <c r="AC2707" s="49"/>
      <c r="AD2707" s="49"/>
      <c r="AE2707" s="95"/>
      <c r="AM2707" s="103"/>
      <c r="AT2707" s="10"/>
    </row>
    <row r="2708" spans="9:46" s="16" customFormat="1">
      <c r="I2708" s="47"/>
      <c r="P2708" s="48"/>
      <c r="Q2708" s="48"/>
      <c r="R2708" s="48"/>
      <c r="S2708" s="49"/>
      <c r="T2708" s="47"/>
      <c r="U2708" s="50"/>
      <c r="V2708" s="47"/>
      <c r="W2708" s="50"/>
      <c r="X2708" s="49"/>
      <c r="Y2708" s="49"/>
      <c r="Z2708" s="49"/>
      <c r="AA2708" s="49"/>
      <c r="AB2708" s="49"/>
      <c r="AC2708" s="49"/>
      <c r="AD2708" s="49"/>
      <c r="AE2708" s="95"/>
      <c r="AM2708" s="103"/>
      <c r="AT2708" s="10"/>
    </row>
    <row r="2709" spans="9:46" s="16" customFormat="1">
      <c r="I2709" s="47"/>
      <c r="P2709" s="48"/>
      <c r="Q2709" s="48"/>
      <c r="R2709" s="48"/>
      <c r="S2709" s="49"/>
      <c r="T2709" s="47"/>
      <c r="U2709" s="50"/>
      <c r="V2709" s="47"/>
      <c r="W2709" s="50"/>
      <c r="X2709" s="49"/>
      <c r="Y2709" s="49"/>
      <c r="Z2709" s="49"/>
      <c r="AA2709" s="49"/>
      <c r="AB2709" s="49"/>
      <c r="AC2709" s="49"/>
      <c r="AD2709" s="49"/>
      <c r="AE2709" s="95"/>
      <c r="AM2709" s="103"/>
      <c r="AT2709" s="10"/>
    </row>
    <row r="2710" spans="9:46" s="16" customFormat="1">
      <c r="I2710" s="47"/>
      <c r="P2710" s="48"/>
      <c r="Q2710" s="48"/>
      <c r="R2710" s="48"/>
      <c r="S2710" s="49"/>
      <c r="T2710" s="47"/>
      <c r="U2710" s="50"/>
      <c r="V2710" s="47"/>
      <c r="W2710" s="50"/>
      <c r="X2710" s="49"/>
      <c r="Y2710" s="49"/>
      <c r="Z2710" s="49"/>
      <c r="AA2710" s="49"/>
      <c r="AB2710" s="49"/>
      <c r="AC2710" s="49"/>
      <c r="AD2710" s="49"/>
      <c r="AE2710" s="95"/>
      <c r="AM2710" s="103"/>
      <c r="AT2710" s="10"/>
    </row>
    <row r="2711" spans="9:46" s="16" customFormat="1">
      <c r="I2711" s="47"/>
      <c r="P2711" s="48"/>
      <c r="Q2711" s="48"/>
      <c r="R2711" s="48"/>
      <c r="S2711" s="49"/>
      <c r="T2711" s="47"/>
      <c r="U2711" s="50"/>
      <c r="V2711" s="47"/>
      <c r="W2711" s="50"/>
      <c r="X2711" s="49"/>
      <c r="Y2711" s="49"/>
      <c r="Z2711" s="49"/>
      <c r="AA2711" s="49"/>
      <c r="AB2711" s="49"/>
      <c r="AC2711" s="49"/>
      <c r="AD2711" s="49"/>
      <c r="AE2711" s="95"/>
      <c r="AM2711" s="103"/>
      <c r="AT2711" s="10"/>
    </row>
    <row r="2712" spans="9:46" s="16" customFormat="1">
      <c r="I2712" s="47"/>
      <c r="P2712" s="48"/>
      <c r="Q2712" s="48"/>
      <c r="R2712" s="48"/>
      <c r="S2712" s="49"/>
      <c r="T2712" s="47"/>
      <c r="U2712" s="50"/>
      <c r="V2712" s="47"/>
      <c r="W2712" s="50"/>
      <c r="X2712" s="49"/>
      <c r="Y2712" s="49"/>
      <c r="Z2712" s="49"/>
      <c r="AA2712" s="49"/>
      <c r="AB2712" s="49"/>
      <c r="AC2712" s="49"/>
      <c r="AD2712" s="49"/>
      <c r="AE2712" s="95"/>
      <c r="AM2712" s="103"/>
      <c r="AT2712" s="10"/>
    </row>
    <row r="2713" spans="9:46" s="16" customFormat="1">
      <c r="I2713" s="47"/>
      <c r="P2713" s="48"/>
      <c r="Q2713" s="48"/>
      <c r="R2713" s="48"/>
      <c r="S2713" s="49"/>
      <c r="T2713" s="47"/>
      <c r="U2713" s="50"/>
      <c r="V2713" s="47"/>
      <c r="W2713" s="50"/>
      <c r="X2713" s="49"/>
      <c r="Y2713" s="49"/>
      <c r="Z2713" s="49"/>
      <c r="AA2713" s="49"/>
      <c r="AB2713" s="49"/>
      <c r="AC2713" s="49"/>
      <c r="AD2713" s="49"/>
      <c r="AE2713" s="95"/>
      <c r="AM2713" s="103"/>
      <c r="AT2713" s="10"/>
    </row>
    <row r="2714" spans="9:46" s="16" customFormat="1">
      <c r="I2714" s="47"/>
      <c r="P2714" s="48"/>
      <c r="Q2714" s="48"/>
      <c r="R2714" s="48"/>
      <c r="S2714" s="49"/>
      <c r="T2714" s="47"/>
      <c r="U2714" s="50"/>
      <c r="V2714" s="47"/>
      <c r="W2714" s="50"/>
      <c r="X2714" s="49"/>
      <c r="Y2714" s="49"/>
      <c r="Z2714" s="49"/>
      <c r="AA2714" s="49"/>
      <c r="AB2714" s="49"/>
      <c r="AC2714" s="49"/>
      <c r="AD2714" s="49"/>
      <c r="AE2714" s="95"/>
      <c r="AM2714" s="103"/>
      <c r="AT2714" s="10"/>
    </row>
    <row r="2715" spans="9:46" s="16" customFormat="1">
      <c r="I2715" s="47"/>
      <c r="P2715" s="48"/>
      <c r="Q2715" s="48"/>
      <c r="R2715" s="48"/>
      <c r="S2715" s="49"/>
      <c r="T2715" s="47"/>
      <c r="U2715" s="50"/>
      <c r="V2715" s="47"/>
      <c r="W2715" s="50"/>
      <c r="X2715" s="49"/>
      <c r="Y2715" s="49"/>
      <c r="Z2715" s="49"/>
      <c r="AA2715" s="49"/>
      <c r="AB2715" s="49"/>
      <c r="AC2715" s="49"/>
      <c r="AD2715" s="49"/>
      <c r="AE2715" s="95"/>
      <c r="AM2715" s="103"/>
      <c r="AT2715" s="10"/>
    </row>
    <row r="2716" spans="9:46" s="16" customFormat="1">
      <c r="I2716" s="47"/>
      <c r="P2716" s="48"/>
      <c r="Q2716" s="48"/>
      <c r="R2716" s="48"/>
      <c r="S2716" s="49"/>
      <c r="T2716" s="47"/>
      <c r="U2716" s="50"/>
      <c r="V2716" s="47"/>
      <c r="W2716" s="50"/>
      <c r="X2716" s="49"/>
      <c r="Y2716" s="49"/>
      <c r="Z2716" s="49"/>
      <c r="AA2716" s="49"/>
      <c r="AB2716" s="49"/>
      <c r="AC2716" s="49"/>
      <c r="AD2716" s="49"/>
      <c r="AE2716" s="95"/>
      <c r="AM2716" s="103"/>
      <c r="AT2716" s="10"/>
    </row>
    <row r="2717" spans="9:46" s="16" customFormat="1">
      <c r="I2717" s="47"/>
      <c r="P2717" s="48"/>
      <c r="Q2717" s="48"/>
      <c r="R2717" s="48"/>
      <c r="S2717" s="49"/>
      <c r="T2717" s="47"/>
      <c r="U2717" s="50"/>
      <c r="V2717" s="47"/>
      <c r="W2717" s="50"/>
      <c r="X2717" s="49"/>
      <c r="Y2717" s="49"/>
      <c r="Z2717" s="49"/>
      <c r="AA2717" s="49"/>
      <c r="AB2717" s="49"/>
      <c r="AC2717" s="49"/>
      <c r="AD2717" s="49"/>
      <c r="AE2717" s="95"/>
      <c r="AM2717" s="103"/>
      <c r="AT2717" s="10"/>
    </row>
    <row r="2718" spans="9:46" s="16" customFormat="1">
      <c r="I2718" s="47"/>
      <c r="P2718" s="48"/>
      <c r="Q2718" s="48"/>
      <c r="R2718" s="48"/>
      <c r="S2718" s="49"/>
      <c r="T2718" s="47"/>
      <c r="U2718" s="50"/>
      <c r="V2718" s="47"/>
      <c r="W2718" s="50"/>
      <c r="X2718" s="49"/>
      <c r="Y2718" s="49"/>
      <c r="Z2718" s="49"/>
      <c r="AA2718" s="49"/>
      <c r="AB2718" s="49"/>
      <c r="AC2718" s="49"/>
      <c r="AD2718" s="49"/>
      <c r="AE2718" s="95"/>
      <c r="AM2718" s="103"/>
      <c r="AT2718" s="10"/>
    </row>
    <row r="2719" spans="9:46" s="16" customFormat="1">
      <c r="I2719" s="47"/>
      <c r="P2719" s="48"/>
      <c r="Q2719" s="48"/>
      <c r="R2719" s="48"/>
      <c r="S2719" s="49"/>
      <c r="T2719" s="47"/>
      <c r="U2719" s="50"/>
      <c r="V2719" s="47"/>
      <c r="W2719" s="50"/>
      <c r="X2719" s="49"/>
      <c r="Y2719" s="49"/>
      <c r="Z2719" s="49"/>
      <c r="AA2719" s="49"/>
      <c r="AB2719" s="49"/>
      <c r="AC2719" s="49"/>
      <c r="AD2719" s="49"/>
      <c r="AE2719" s="95"/>
      <c r="AM2719" s="103"/>
      <c r="AT2719" s="10"/>
    </row>
    <row r="2720" spans="9:46" s="16" customFormat="1">
      <c r="I2720" s="47"/>
      <c r="P2720" s="48"/>
      <c r="Q2720" s="48"/>
      <c r="R2720" s="48"/>
      <c r="S2720" s="49"/>
      <c r="T2720" s="47"/>
      <c r="U2720" s="50"/>
      <c r="V2720" s="47"/>
      <c r="W2720" s="50"/>
      <c r="X2720" s="49"/>
      <c r="Y2720" s="49"/>
      <c r="Z2720" s="49"/>
      <c r="AA2720" s="49"/>
      <c r="AB2720" s="49"/>
      <c r="AC2720" s="49"/>
      <c r="AD2720" s="49"/>
      <c r="AE2720" s="95"/>
      <c r="AM2720" s="103"/>
      <c r="AT2720" s="10"/>
    </row>
    <row r="2721" spans="9:46" s="16" customFormat="1">
      <c r="I2721" s="47"/>
      <c r="P2721" s="48"/>
      <c r="Q2721" s="48"/>
      <c r="R2721" s="48"/>
      <c r="S2721" s="49"/>
      <c r="T2721" s="47"/>
      <c r="U2721" s="50"/>
      <c r="V2721" s="47"/>
      <c r="W2721" s="50"/>
      <c r="X2721" s="49"/>
      <c r="Y2721" s="49"/>
      <c r="Z2721" s="49"/>
      <c r="AA2721" s="49"/>
      <c r="AB2721" s="49"/>
      <c r="AC2721" s="49"/>
      <c r="AD2721" s="49"/>
      <c r="AE2721" s="95"/>
      <c r="AM2721" s="103"/>
      <c r="AT2721" s="10"/>
    </row>
    <row r="2722" spans="9:46" s="16" customFormat="1">
      <c r="I2722" s="47"/>
      <c r="P2722" s="48"/>
      <c r="Q2722" s="48"/>
      <c r="R2722" s="48"/>
      <c r="S2722" s="49"/>
      <c r="T2722" s="47"/>
      <c r="U2722" s="50"/>
      <c r="V2722" s="47"/>
      <c r="W2722" s="50"/>
      <c r="X2722" s="49"/>
      <c r="Y2722" s="49"/>
      <c r="Z2722" s="49"/>
      <c r="AA2722" s="49"/>
      <c r="AB2722" s="49"/>
      <c r="AC2722" s="49"/>
      <c r="AD2722" s="49"/>
      <c r="AE2722" s="95"/>
      <c r="AM2722" s="103"/>
      <c r="AT2722" s="10"/>
    </row>
    <row r="2723" spans="9:46" s="16" customFormat="1">
      <c r="I2723" s="47"/>
      <c r="P2723" s="48"/>
      <c r="Q2723" s="48"/>
      <c r="R2723" s="48"/>
      <c r="S2723" s="49"/>
      <c r="T2723" s="47"/>
      <c r="U2723" s="50"/>
      <c r="V2723" s="47"/>
      <c r="W2723" s="50"/>
      <c r="X2723" s="49"/>
      <c r="Y2723" s="49"/>
      <c r="Z2723" s="49"/>
      <c r="AA2723" s="49"/>
      <c r="AB2723" s="49"/>
      <c r="AC2723" s="49"/>
      <c r="AD2723" s="49"/>
      <c r="AE2723" s="95"/>
      <c r="AM2723" s="103"/>
      <c r="AT2723" s="10"/>
    </row>
    <row r="2724" spans="9:46" s="16" customFormat="1">
      <c r="I2724" s="47"/>
      <c r="P2724" s="48"/>
      <c r="Q2724" s="48"/>
      <c r="R2724" s="48"/>
      <c r="S2724" s="49"/>
      <c r="T2724" s="47"/>
      <c r="U2724" s="50"/>
      <c r="V2724" s="47"/>
      <c r="W2724" s="50"/>
      <c r="X2724" s="49"/>
      <c r="Y2724" s="49"/>
      <c r="Z2724" s="49"/>
      <c r="AA2724" s="49"/>
      <c r="AB2724" s="49"/>
      <c r="AC2724" s="49"/>
      <c r="AD2724" s="49"/>
      <c r="AE2724" s="95"/>
      <c r="AM2724" s="103"/>
      <c r="AT2724" s="10"/>
    </row>
    <row r="2725" spans="9:46" s="16" customFormat="1">
      <c r="I2725" s="47"/>
      <c r="P2725" s="48"/>
      <c r="Q2725" s="48"/>
      <c r="R2725" s="48"/>
      <c r="S2725" s="49"/>
      <c r="T2725" s="47"/>
      <c r="U2725" s="50"/>
      <c r="V2725" s="47"/>
      <c r="W2725" s="50"/>
      <c r="X2725" s="49"/>
      <c r="Y2725" s="49"/>
      <c r="Z2725" s="49"/>
      <c r="AA2725" s="49"/>
      <c r="AB2725" s="49"/>
      <c r="AC2725" s="49"/>
      <c r="AD2725" s="49"/>
      <c r="AE2725" s="95"/>
      <c r="AM2725" s="103"/>
      <c r="AT2725" s="10"/>
    </row>
    <row r="2726" spans="9:46" s="16" customFormat="1">
      <c r="I2726" s="47"/>
      <c r="P2726" s="48"/>
      <c r="Q2726" s="48"/>
      <c r="R2726" s="48"/>
      <c r="S2726" s="49"/>
      <c r="T2726" s="47"/>
      <c r="U2726" s="50"/>
      <c r="V2726" s="47"/>
      <c r="W2726" s="50"/>
      <c r="X2726" s="49"/>
      <c r="Y2726" s="49"/>
      <c r="Z2726" s="49"/>
      <c r="AA2726" s="49"/>
      <c r="AB2726" s="49"/>
      <c r="AC2726" s="49"/>
      <c r="AD2726" s="49"/>
      <c r="AE2726" s="95"/>
      <c r="AM2726" s="103"/>
      <c r="AT2726" s="10"/>
    </row>
    <row r="2727" spans="9:46" s="16" customFormat="1">
      <c r="I2727" s="47"/>
      <c r="P2727" s="48"/>
      <c r="Q2727" s="48"/>
      <c r="R2727" s="48"/>
      <c r="S2727" s="49"/>
      <c r="T2727" s="47"/>
      <c r="U2727" s="50"/>
      <c r="V2727" s="47"/>
      <c r="W2727" s="50"/>
      <c r="X2727" s="49"/>
      <c r="Y2727" s="49"/>
      <c r="Z2727" s="49"/>
      <c r="AA2727" s="49"/>
      <c r="AB2727" s="49"/>
      <c r="AC2727" s="49"/>
      <c r="AD2727" s="49"/>
      <c r="AE2727" s="95"/>
      <c r="AM2727" s="103"/>
      <c r="AT2727" s="10"/>
    </row>
    <row r="2728" spans="9:46" s="16" customFormat="1">
      <c r="I2728" s="47"/>
      <c r="P2728" s="48"/>
      <c r="Q2728" s="48"/>
      <c r="R2728" s="48"/>
      <c r="S2728" s="49"/>
      <c r="T2728" s="47"/>
      <c r="U2728" s="50"/>
      <c r="V2728" s="47"/>
      <c r="W2728" s="50"/>
      <c r="X2728" s="49"/>
      <c r="Y2728" s="49"/>
      <c r="Z2728" s="49"/>
      <c r="AA2728" s="49"/>
      <c r="AB2728" s="49"/>
      <c r="AC2728" s="49"/>
      <c r="AD2728" s="49"/>
      <c r="AE2728" s="95"/>
      <c r="AM2728" s="103"/>
      <c r="AT2728" s="10"/>
    </row>
    <row r="2729" spans="9:46" s="16" customFormat="1">
      <c r="I2729" s="47"/>
      <c r="P2729" s="48"/>
      <c r="Q2729" s="48"/>
      <c r="R2729" s="48"/>
      <c r="S2729" s="49"/>
      <c r="T2729" s="47"/>
      <c r="U2729" s="50"/>
      <c r="V2729" s="47"/>
      <c r="W2729" s="50"/>
      <c r="X2729" s="49"/>
      <c r="Y2729" s="49"/>
      <c r="Z2729" s="49"/>
      <c r="AA2729" s="49"/>
      <c r="AB2729" s="49"/>
      <c r="AC2729" s="49"/>
      <c r="AD2729" s="49"/>
      <c r="AE2729" s="95"/>
      <c r="AM2729" s="103"/>
      <c r="AT2729" s="10"/>
    </row>
    <row r="2730" spans="9:46" s="16" customFormat="1">
      <c r="I2730" s="47"/>
      <c r="P2730" s="48"/>
      <c r="Q2730" s="48"/>
      <c r="R2730" s="48"/>
      <c r="S2730" s="49"/>
      <c r="T2730" s="47"/>
      <c r="U2730" s="50"/>
      <c r="V2730" s="47"/>
      <c r="W2730" s="50"/>
      <c r="X2730" s="49"/>
      <c r="Y2730" s="49"/>
      <c r="Z2730" s="49"/>
      <c r="AA2730" s="49"/>
      <c r="AB2730" s="49"/>
      <c r="AC2730" s="49"/>
      <c r="AD2730" s="49"/>
      <c r="AE2730" s="95"/>
      <c r="AM2730" s="103"/>
      <c r="AT2730" s="10"/>
    </row>
    <row r="2731" spans="9:46" s="16" customFormat="1">
      <c r="I2731" s="47"/>
      <c r="P2731" s="48"/>
      <c r="Q2731" s="48"/>
      <c r="R2731" s="48"/>
      <c r="S2731" s="49"/>
      <c r="T2731" s="47"/>
      <c r="U2731" s="50"/>
      <c r="V2731" s="47"/>
      <c r="W2731" s="50"/>
      <c r="X2731" s="49"/>
      <c r="Y2731" s="49"/>
      <c r="Z2731" s="49"/>
      <c r="AA2731" s="49"/>
      <c r="AB2731" s="49"/>
      <c r="AC2731" s="49"/>
      <c r="AD2731" s="49"/>
      <c r="AE2731" s="95"/>
      <c r="AM2731" s="103"/>
      <c r="AT2731" s="10"/>
    </row>
    <row r="2732" spans="9:46" s="16" customFormat="1">
      <c r="I2732" s="47"/>
      <c r="P2732" s="48"/>
      <c r="Q2732" s="48"/>
      <c r="R2732" s="48"/>
      <c r="S2732" s="49"/>
      <c r="T2732" s="47"/>
      <c r="U2732" s="50"/>
      <c r="V2732" s="47"/>
      <c r="W2732" s="50"/>
      <c r="X2732" s="49"/>
      <c r="Y2732" s="49"/>
      <c r="Z2732" s="49"/>
      <c r="AA2732" s="49"/>
      <c r="AB2732" s="49"/>
      <c r="AC2732" s="49"/>
      <c r="AD2732" s="49"/>
      <c r="AE2732" s="95"/>
      <c r="AM2732" s="103"/>
      <c r="AT2732" s="10"/>
    </row>
    <row r="2733" spans="9:46" s="16" customFormat="1">
      <c r="I2733" s="47"/>
      <c r="P2733" s="48"/>
      <c r="Q2733" s="48"/>
      <c r="R2733" s="48"/>
      <c r="S2733" s="49"/>
      <c r="T2733" s="47"/>
      <c r="U2733" s="50"/>
      <c r="V2733" s="47"/>
      <c r="W2733" s="50"/>
      <c r="X2733" s="49"/>
      <c r="Y2733" s="49"/>
      <c r="Z2733" s="49"/>
      <c r="AA2733" s="49"/>
      <c r="AB2733" s="49"/>
      <c r="AC2733" s="49"/>
      <c r="AD2733" s="49"/>
      <c r="AE2733" s="95"/>
      <c r="AM2733" s="103"/>
      <c r="AT2733" s="10"/>
    </row>
    <row r="2734" spans="9:46" s="16" customFormat="1">
      <c r="I2734" s="47"/>
      <c r="P2734" s="48"/>
      <c r="Q2734" s="48"/>
      <c r="R2734" s="48"/>
      <c r="S2734" s="49"/>
      <c r="T2734" s="47"/>
      <c r="U2734" s="50"/>
      <c r="V2734" s="47"/>
      <c r="W2734" s="50"/>
      <c r="X2734" s="49"/>
      <c r="Y2734" s="49"/>
      <c r="Z2734" s="49"/>
      <c r="AA2734" s="49"/>
      <c r="AB2734" s="49"/>
      <c r="AC2734" s="49"/>
      <c r="AD2734" s="49"/>
      <c r="AE2734" s="95"/>
      <c r="AM2734" s="103"/>
      <c r="AT2734" s="10"/>
    </row>
    <row r="2735" spans="9:46" s="16" customFormat="1">
      <c r="I2735" s="47"/>
      <c r="P2735" s="48"/>
      <c r="Q2735" s="48"/>
      <c r="R2735" s="48"/>
      <c r="S2735" s="49"/>
      <c r="T2735" s="47"/>
      <c r="U2735" s="50"/>
      <c r="V2735" s="47"/>
      <c r="W2735" s="50"/>
      <c r="X2735" s="49"/>
      <c r="Y2735" s="49"/>
      <c r="Z2735" s="49"/>
      <c r="AA2735" s="49"/>
      <c r="AB2735" s="49"/>
      <c r="AC2735" s="49"/>
      <c r="AD2735" s="49"/>
      <c r="AE2735" s="95"/>
      <c r="AM2735" s="103"/>
      <c r="AT2735" s="10"/>
    </row>
    <row r="2736" spans="9:46" s="16" customFormat="1">
      <c r="I2736" s="47"/>
      <c r="P2736" s="48"/>
      <c r="Q2736" s="48"/>
      <c r="R2736" s="48"/>
      <c r="S2736" s="49"/>
      <c r="T2736" s="47"/>
      <c r="U2736" s="50"/>
      <c r="V2736" s="47"/>
      <c r="W2736" s="50"/>
      <c r="X2736" s="49"/>
      <c r="Y2736" s="49"/>
      <c r="Z2736" s="49"/>
      <c r="AA2736" s="49"/>
      <c r="AB2736" s="49"/>
      <c r="AC2736" s="49"/>
      <c r="AD2736" s="49"/>
      <c r="AE2736" s="95"/>
      <c r="AM2736" s="103"/>
      <c r="AT2736" s="10"/>
    </row>
    <row r="2737" spans="9:46" s="16" customFormat="1">
      <c r="I2737" s="47"/>
      <c r="P2737" s="48"/>
      <c r="Q2737" s="48"/>
      <c r="R2737" s="48"/>
      <c r="S2737" s="49"/>
      <c r="T2737" s="47"/>
      <c r="U2737" s="50"/>
      <c r="V2737" s="47"/>
      <c r="W2737" s="50"/>
      <c r="X2737" s="49"/>
      <c r="Y2737" s="49"/>
      <c r="Z2737" s="49"/>
      <c r="AA2737" s="49"/>
      <c r="AB2737" s="49"/>
      <c r="AC2737" s="49"/>
      <c r="AD2737" s="49"/>
      <c r="AE2737" s="95"/>
      <c r="AM2737" s="103"/>
      <c r="AT2737" s="10"/>
    </row>
    <row r="2738" spans="9:46" s="16" customFormat="1">
      <c r="I2738" s="47"/>
      <c r="P2738" s="48"/>
      <c r="Q2738" s="48"/>
      <c r="R2738" s="48"/>
      <c r="S2738" s="49"/>
      <c r="T2738" s="47"/>
      <c r="U2738" s="50"/>
      <c r="V2738" s="47"/>
      <c r="W2738" s="50"/>
      <c r="X2738" s="49"/>
      <c r="Y2738" s="49"/>
      <c r="Z2738" s="49"/>
      <c r="AA2738" s="49"/>
      <c r="AB2738" s="49"/>
      <c r="AC2738" s="49"/>
      <c r="AD2738" s="49"/>
      <c r="AE2738" s="95"/>
      <c r="AM2738" s="103"/>
      <c r="AT2738" s="10"/>
    </row>
    <row r="2739" spans="9:46" s="16" customFormat="1">
      <c r="I2739" s="47"/>
      <c r="P2739" s="48"/>
      <c r="Q2739" s="48"/>
      <c r="R2739" s="48"/>
      <c r="S2739" s="49"/>
      <c r="T2739" s="47"/>
      <c r="U2739" s="50"/>
      <c r="V2739" s="47"/>
      <c r="W2739" s="50"/>
      <c r="X2739" s="49"/>
      <c r="Y2739" s="49"/>
      <c r="Z2739" s="49"/>
      <c r="AA2739" s="49"/>
      <c r="AB2739" s="49"/>
      <c r="AC2739" s="49"/>
      <c r="AD2739" s="49"/>
      <c r="AE2739" s="95"/>
      <c r="AM2739" s="103"/>
      <c r="AT2739" s="10"/>
    </row>
    <row r="2740" spans="9:46" s="16" customFormat="1">
      <c r="I2740" s="47"/>
      <c r="P2740" s="48"/>
      <c r="Q2740" s="48"/>
      <c r="R2740" s="48"/>
      <c r="S2740" s="49"/>
      <c r="T2740" s="47"/>
      <c r="U2740" s="50"/>
      <c r="V2740" s="47"/>
      <c r="W2740" s="50"/>
      <c r="X2740" s="49"/>
      <c r="Y2740" s="49"/>
      <c r="Z2740" s="49"/>
      <c r="AA2740" s="49"/>
      <c r="AB2740" s="49"/>
      <c r="AC2740" s="49"/>
      <c r="AD2740" s="49"/>
      <c r="AE2740" s="95"/>
      <c r="AM2740" s="103"/>
      <c r="AT2740" s="10"/>
    </row>
    <row r="2741" spans="9:46" s="16" customFormat="1">
      <c r="I2741" s="47"/>
      <c r="P2741" s="48"/>
      <c r="Q2741" s="48"/>
      <c r="R2741" s="48"/>
      <c r="S2741" s="49"/>
      <c r="T2741" s="47"/>
      <c r="U2741" s="50"/>
      <c r="V2741" s="47"/>
      <c r="W2741" s="50"/>
      <c r="X2741" s="49"/>
      <c r="Y2741" s="49"/>
      <c r="Z2741" s="49"/>
      <c r="AA2741" s="49"/>
      <c r="AB2741" s="49"/>
      <c r="AC2741" s="49"/>
      <c r="AD2741" s="49"/>
      <c r="AE2741" s="95"/>
      <c r="AM2741" s="103"/>
      <c r="AT2741" s="10"/>
    </row>
    <row r="2742" spans="9:46" s="16" customFormat="1">
      <c r="I2742" s="47"/>
      <c r="P2742" s="48"/>
      <c r="Q2742" s="48"/>
      <c r="R2742" s="48"/>
      <c r="S2742" s="49"/>
      <c r="T2742" s="47"/>
      <c r="U2742" s="50"/>
      <c r="V2742" s="47"/>
      <c r="W2742" s="50"/>
      <c r="X2742" s="49"/>
      <c r="Y2742" s="49"/>
      <c r="Z2742" s="49"/>
      <c r="AA2742" s="49"/>
      <c r="AB2742" s="49"/>
      <c r="AC2742" s="49"/>
      <c r="AD2742" s="49"/>
      <c r="AE2742" s="95"/>
      <c r="AM2742" s="103"/>
      <c r="AT2742" s="10"/>
    </row>
    <row r="2743" spans="9:46" s="16" customFormat="1">
      <c r="I2743" s="47"/>
      <c r="P2743" s="48"/>
      <c r="Q2743" s="48"/>
      <c r="R2743" s="48"/>
      <c r="S2743" s="49"/>
      <c r="T2743" s="47"/>
      <c r="U2743" s="50"/>
      <c r="V2743" s="47"/>
      <c r="W2743" s="50"/>
      <c r="X2743" s="49"/>
      <c r="Y2743" s="49"/>
      <c r="Z2743" s="49"/>
      <c r="AA2743" s="49"/>
      <c r="AB2743" s="49"/>
      <c r="AC2743" s="49"/>
      <c r="AD2743" s="49"/>
      <c r="AE2743" s="95"/>
      <c r="AM2743" s="103"/>
      <c r="AT2743" s="10"/>
    </row>
    <row r="2744" spans="9:46" s="16" customFormat="1">
      <c r="I2744" s="47"/>
      <c r="P2744" s="48"/>
      <c r="Q2744" s="48"/>
      <c r="R2744" s="48"/>
      <c r="S2744" s="49"/>
      <c r="T2744" s="47"/>
      <c r="U2744" s="50"/>
      <c r="V2744" s="47"/>
      <c r="W2744" s="50"/>
      <c r="X2744" s="49"/>
      <c r="Y2744" s="49"/>
      <c r="Z2744" s="49"/>
      <c r="AA2744" s="49"/>
      <c r="AB2744" s="49"/>
      <c r="AC2744" s="49"/>
      <c r="AD2744" s="49"/>
      <c r="AE2744" s="95"/>
      <c r="AM2744" s="103"/>
      <c r="AT2744" s="10"/>
    </row>
    <row r="2745" spans="9:46" s="16" customFormat="1">
      <c r="I2745" s="47"/>
      <c r="P2745" s="48"/>
      <c r="Q2745" s="48"/>
      <c r="R2745" s="48"/>
      <c r="S2745" s="49"/>
      <c r="T2745" s="47"/>
      <c r="U2745" s="50"/>
      <c r="V2745" s="47"/>
      <c r="W2745" s="50"/>
      <c r="X2745" s="49"/>
      <c r="Y2745" s="49"/>
      <c r="Z2745" s="49"/>
      <c r="AA2745" s="49"/>
      <c r="AB2745" s="49"/>
      <c r="AC2745" s="49"/>
      <c r="AD2745" s="49"/>
      <c r="AE2745" s="95"/>
      <c r="AM2745" s="103"/>
      <c r="AT2745" s="10"/>
    </row>
    <row r="2746" spans="9:46" s="16" customFormat="1">
      <c r="I2746" s="47"/>
      <c r="P2746" s="48"/>
      <c r="Q2746" s="48"/>
      <c r="R2746" s="48"/>
      <c r="S2746" s="49"/>
      <c r="T2746" s="47"/>
      <c r="U2746" s="50"/>
      <c r="V2746" s="47"/>
      <c r="W2746" s="50"/>
      <c r="X2746" s="49"/>
      <c r="Y2746" s="49"/>
      <c r="Z2746" s="49"/>
      <c r="AA2746" s="49"/>
      <c r="AB2746" s="49"/>
      <c r="AC2746" s="49"/>
      <c r="AD2746" s="49"/>
      <c r="AE2746" s="95"/>
      <c r="AM2746" s="103"/>
      <c r="AT2746" s="10"/>
    </row>
    <row r="2747" spans="9:46" s="16" customFormat="1">
      <c r="I2747" s="47"/>
      <c r="P2747" s="48"/>
      <c r="Q2747" s="48"/>
      <c r="R2747" s="48"/>
      <c r="S2747" s="49"/>
      <c r="T2747" s="47"/>
      <c r="U2747" s="50"/>
      <c r="V2747" s="47"/>
      <c r="W2747" s="50"/>
      <c r="X2747" s="49"/>
      <c r="Y2747" s="49"/>
      <c r="Z2747" s="49"/>
      <c r="AA2747" s="49"/>
      <c r="AB2747" s="49"/>
      <c r="AC2747" s="49"/>
      <c r="AD2747" s="49"/>
      <c r="AE2747" s="95"/>
      <c r="AM2747" s="103"/>
      <c r="AT2747" s="10"/>
    </row>
    <row r="2748" spans="9:46" s="16" customFormat="1">
      <c r="I2748" s="47"/>
      <c r="P2748" s="48"/>
      <c r="Q2748" s="48"/>
      <c r="R2748" s="48"/>
      <c r="S2748" s="49"/>
      <c r="T2748" s="47"/>
      <c r="U2748" s="50"/>
      <c r="V2748" s="47"/>
      <c r="W2748" s="50"/>
      <c r="X2748" s="49"/>
      <c r="Y2748" s="49"/>
      <c r="Z2748" s="49"/>
      <c r="AA2748" s="49"/>
      <c r="AB2748" s="49"/>
      <c r="AC2748" s="49"/>
      <c r="AD2748" s="49"/>
      <c r="AE2748" s="95"/>
      <c r="AM2748" s="103"/>
      <c r="AT2748" s="10"/>
    </row>
    <row r="2749" spans="9:46" s="16" customFormat="1">
      <c r="I2749" s="47"/>
      <c r="P2749" s="48"/>
      <c r="Q2749" s="48"/>
      <c r="R2749" s="48"/>
      <c r="S2749" s="49"/>
      <c r="T2749" s="47"/>
      <c r="U2749" s="50"/>
      <c r="V2749" s="47"/>
      <c r="W2749" s="50"/>
      <c r="X2749" s="49"/>
      <c r="Y2749" s="49"/>
      <c r="Z2749" s="49"/>
      <c r="AA2749" s="49"/>
      <c r="AB2749" s="49"/>
      <c r="AC2749" s="49"/>
      <c r="AD2749" s="49"/>
      <c r="AE2749" s="95"/>
      <c r="AM2749" s="103"/>
      <c r="AT2749" s="10"/>
    </row>
    <row r="2750" spans="9:46" s="16" customFormat="1">
      <c r="I2750" s="47"/>
      <c r="P2750" s="48"/>
      <c r="Q2750" s="48"/>
      <c r="R2750" s="48"/>
      <c r="S2750" s="49"/>
      <c r="T2750" s="47"/>
      <c r="U2750" s="50"/>
      <c r="V2750" s="47"/>
      <c r="W2750" s="50"/>
      <c r="X2750" s="49"/>
      <c r="Y2750" s="49"/>
      <c r="Z2750" s="49"/>
      <c r="AA2750" s="49"/>
      <c r="AB2750" s="49"/>
      <c r="AC2750" s="49"/>
      <c r="AD2750" s="49"/>
      <c r="AE2750" s="95"/>
      <c r="AM2750" s="103"/>
      <c r="AT2750" s="10"/>
    </row>
    <row r="2751" spans="9:46" s="16" customFormat="1">
      <c r="I2751" s="47"/>
      <c r="P2751" s="48"/>
      <c r="Q2751" s="48"/>
      <c r="R2751" s="48"/>
      <c r="S2751" s="49"/>
      <c r="T2751" s="47"/>
      <c r="U2751" s="50"/>
      <c r="V2751" s="47"/>
      <c r="W2751" s="50"/>
      <c r="X2751" s="49"/>
      <c r="Y2751" s="49"/>
      <c r="Z2751" s="49"/>
      <c r="AA2751" s="49"/>
      <c r="AB2751" s="49"/>
      <c r="AC2751" s="49"/>
      <c r="AD2751" s="49"/>
      <c r="AE2751" s="95"/>
      <c r="AM2751" s="103"/>
      <c r="AT2751" s="10"/>
    </row>
    <row r="2752" spans="9:46" s="16" customFormat="1">
      <c r="I2752" s="47"/>
      <c r="P2752" s="48"/>
      <c r="Q2752" s="48"/>
      <c r="R2752" s="48"/>
      <c r="S2752" s="49"/>
      <c r="T2752" s="47"/>
      <c r="U2752" s="50"/>
      <c r="V2752" s="47"/>
      <c r="W2752" s="50"/>
      <c r="X2752" s="49"/>
      <c r="Y2752" s="49"/>
      <c r="Z2752" s="49"/>
      <c r="AA2752" s="49"/>
      <c r="AB2752" s="49"/>
      <c r="AC2752" s="49"/>
      <c r="AD2752" s="49"/>
      <c r="AE2752" s="95"/>
      <c r="AM2752" s="103"/>
      <c r="AT2752" s="10"/>
    </row>
    <row r="2753" spans="9:46" s="16" customFormat="1">
      <c r="I2753" s="47"/>
      <c r="P2753" s="48"/>
      <c r="Q2753" s="48"/>
      <c r="R2753" s="48"/>
      <c r="S2753" s="49"/>
      <c r="T2753" s="47"/>
      <c r="U2753" s="50"/>
      <c r="V2753" s="47"/>
      <c r="W2753" s="50"/>
      <c r="X2753" s="49"/>
      <c r="Y2753" s="49"/>
      <c r="Z2753" s="49"/>
      <c r="AA2753" s="49"/>
      <c r="AB2753" s="49"/>
      <c r="AC2753" s="49"/>
      <c r="AD2753" s="49"/>
      <c r="AE2753" s="95"/>
      <c r="AM2753" s="103"/>
      <c r="AT2753" s="10"/>
    </row>
    <row r="2754" spans="9:46" s="16" customFormat="1">
      <c r="I2754" s="47"/>
      <c r="P2754" s="48"/>
      <c r="Q2754" s="48"/>
      <c r="R2754" s="48"/>
      <c r="S2754" s="49"/>
      <c r="T2754" s="47"/>
      <c r="U2754" s="50"/>
      <c r="V2754" s="47"/>
      <c r="W2754" s="50"/>
      <c r="X2754" s="49"/>
      <c r="Y2754" s="49"/>
      <c r="Z2754" s="49"/>
      <c r="AA2754" s="49"/>
      <c r="AB2754" s="49"/>
      <c r="AC2754" s="49"/>
      <c r="AD2754" s="49"/>
      <c r="AE2754" s="95"/>
      <c r="AM2754" s="103"/>
      <c r="AT2754" s="10"/>
    </row>
    <row r="2755" spans="9:46" s="16" customFormat="1">
      <c r="I2755" s="47"/>
      <c r="P2755" s="48"/>
      <c r="Q2755" s="48"/>
      <c r="R2755" s="48"/>
      <c r="S2755" s="49"/>
      <c r="T2755" s="47"/>
      <c r="U2755" s="50"/>
      <c r="V2755" s="47"/>
      <c r="W2755" s="50"/>
      <c r="X2755" s="49"/>
      <c r="Y2755" s="49"/>
      <c r="Z2755" s="49"/>
      <c r="AA2755" s="49"/>
      <c r="AB2755" s="49"/>
      <c r="AC2755" s="49"/>
      <c r="AD2755" s="49"/>
      <c r="AE2755" s="95"/>
      <c r="AM2755" s="103"/>
      <c r="AT2755" s="10"/>
    </row>
    <row r="2756" spans="9:46" s="16" customFormat="1">
      <c r="I2756" s="47"/>
      <c r="P2756" s="48"/>
      <c r="Q2756" s="48"/>
      <c r="R2756" s="48"/>
      <c r="S2756" s="49"/>
      <c r="T2756" s="47"/>
      <c r="U2756" s="50"/>
      <c r="V2756" s="47"/>
      <c r="W2756" s="50"/>
      <c r="X2756" s="49"/>
      <c r="Y2756" s="49"/>
      <c r="Z2756" s="49"/>
      <c r="AA2756" s="49"/>
      <c r="AB2756" s="49"/>
      <c r="AC2756" s="49"/>
      <c r="AD2756" s="49"/>
      <c r="AE2756" s="95"/>
      <c r="AM2756" s="103"/>
      <c r="AT2756" s="10"/>
    </row>
    <row r="2757" spans="9:46" s="16" customFormat="1">
      <c r="I2757" s="47"/>
      <c r="P2757" s="48"/>
      <c r="Q2757" s="48"/>
      <c r="R2757" s="48"/>
      <c r="S2757" s="49"/>
      <c r="T2757" s="47"/>
      <c r="U2757" s="50"/>
      <c r="V2757" s="47"/>
      <c r="W2757" s="50"/>
      <c r="X2757" s="49"/>
      <c r="Y2757" s="49"/>
      <c r="Z2757" s="49"/>
      <c r="AA2757" s="49"/>
      <c r="AB2757" s="49"/>
      <c r="AC2757" s="49"/>
      <c r="AD2757" s="49"/>
      <c r="AE2757" s="95"/>
      <c r="AM2757" s="103"/>
      <c r="AT2757" s="10"/>
    </row>
    <row r="2758" spans="9:46" s="16" customFormat="1">
      <c r="I2758" s="47"/>
      <c r="P2758" s="48"/>
      <c r="Q2758" s="48"/>
      <c r="R2758" s="48"/>
      <c r="S2758" s="49"/>
      <c r="T2758" s="47"/>
      <c r="U2758" s="50"/>
      <c r="V2758" s="47"/>
      <c r="W2758" s="50"/>
      <c r="X2758" s="49"/>
      <c r="Y2758" s="49"/>
      <c r="Z2758" s="49"/>
      <c r="AA2758" s="49"/>
      <c r="AB2758" s="49"/>
      <c r="AC2758" s="49"/>
      <c r="AD2758" s="49"/>
      <c r="AE2758" s="95"/>
      <c r="AM2758" s="103"/>
      <c r="AT2758" s="10"/>
    </row>
    <row r="2759" spans="9:46" s="16" customFormat="1">
      <c r="I2759" s="47"/>
      <c r="P2759" s="48"/>
      <c r="Q2759" s="48"/>
      <c r="R2759" s="48"/>
      <c r="S2759" s="49"/>
      <c r="T2759" s="47"/>
      <c r="U2759" s="50"/>
      <c r="V2759" s="47"/>
      <c r="W2759" s="50"/>
      <c r="X2759" s="49"/>
      <c r="Y2759" s="49"/>
      <c r="Z2759" s="49"/>
      <c r="AA2759" s="49"/>
      <c r="AB2759" s="49"/>
      <c r="AC2759" s="49"/>
      <c r="AD2759" s="49"/>
      <c r="AE2759" s="95"/>
      <c r="AM2759" s="103"/>
      <c r="AT2759" s="10"/>
    </row>
    <row r="2760" spans="9:46" s="16" customFormat="1">
      <c r="I2760" s="47"/>
      <c r="P2760" s="48"/>
      <c r="Q2760" s="48"/>
      <c r="R2760" s="48"/>
      <c r="S2760" s="49"/>
      <c r="T2760" s="47"/>
      <c r="U2760" s="50"/>
      <c r="V2760" s="47"/>
      <c r="W2760" s="50"/>
      <c r="X2760" s="49"/>
      <c r="Y2760" s="49"/>
      <c r="Z2760" s="49"/>
      <c r="AA2760" s="49"/>
      <c r="AB2760" s="49"/>
      <c r="AC2760" s="49"/>
      <c r="AD2760" s="49"/>
      <c r="AE2760" s="95"/>
      <c r="AM2760" s="103"/>
      <c r="AT2760" s="10"/>
    </row>
    <row r="2761" spans="9:46" s="16" customFormat="1">
      <c r="I2761" s="47"/>
      <c r="P2761" s="48"/>
      <c r="Q2761" s="48"/>
      <c r="R2761" s="48"/>
      <c r="S2761" s="49"/>
      <c r="T2761" s="47"/>
      <c r="U2761" s="50"/>
      <c r="V2761" s="47"/>
      <c r="W2761" s="50"/>
      <c r="X2761" s="49"/>
      <c r="Y2761" s="49"/>
      <c r="Z2761" s="49"/>
      <c r="AA2761" s="49"/>
      <c r="AB2761" s="49"/>
      <c r="AC2761" s="49"/>
      <c r="AD2761" s="49"/>
      <c r="AE2761" s="95"/>
      <c r="AM2761" s="103"/>
      <c r="AT2761" s="10"/>
    </row>
    <row r="2762" spans="9:46" s="16" customFormat="1">
      <c r="I2762" s="47"/>
      <c r="P2762" s="48"/>
      <c r="Q2762" s="48"/>
      <c r="R2762" s="48"/>
      <c r="S2762" s="49"/>
      <c r="T2762" s="47"/>
      <c r="U2762" s="50"/>
      <c r="V2762" s="47"/>
      <c r="W2762" s="50"/>
      <c r="X2762" s="49"/>
      <c r="Y2762" s="49"/>
      <c r="Z2762" s="49"/>
      <c r="AA2762" s="49"/>
      <c r="AB2762" s="49"/>
      <c r="AC2762" s="49"/>
      <c r="AD2762" s="49"/>
      <c r="AE2762" s="95"/>
      <c r="AM2762" s="103"/>
      <c r="AT2762" s="10"/>
    </row>
    <row r="2763" spans="9:46" s="16" customFormat="1">
      <c r="I2763" s="47"/>
      <c r="P2763" s="48"/>
      <c r="Q2763" s="48"/>
      <c r="R2763" s="48"/>
      <c r="S2763" s="49"/>
      <c r="T2763" s="47"/>
      <c r="U2763" s="50"/>
      <c r="V2763" s="47"/>
      <c r="W2763" s="50"/>
      <c r="X2763" s="49"/>
      <c r="Y2763" s="49"/>
      <c r="Z2763" s="49"/>
      <c r="AA2763" s="49"/>
      <c r="AB2763" s="49"/>
      <c r="AC2763" s="49"/>
      <c r="AD2763" s="49"/>
      <c r="AE2763" s="95"/>
      <c r="AM2763" s="103"/>
      <c r="AT2763" s="10"/>
    </row>
    <row r="2764" spans="9:46" s="16" customFormat="1">
      <c r="I2764" s="47"/>
      <c r="P2764" s="48"/>
      <c r="Q2764" s="48"/>
      <c r="R2764" s="48"/>
      <c r="S2764" s="49"/>
      <c r="T2764" s="47"/>
      <c r="U2764" s="50"/>
      <c r="V2764" s="47"/>
      <c r="W2764" s="50"/>
      <c r="X2764" s="49"/>
      <c r="Y2764" s="49"/>
      <c r="Z2764" s="49"/>
      <c r="AA2764" s="49"/>
      <c r="AB2764" s="49"/>
      <c r="AC2764" s="49"/>
      <c r="AD2764" s="49"/>
      <c r="AE2764" s="95"/>
      <c r="AM2764" s="103"/>
      <c r="AT2764" s="10"/>
    </row>
    <row r="2765" spans="9:46" s="16" customFormat="1">
      <c r="I2765" s="47"/>
      <c r="P2765" s="48"/>
      <c r="Q2765" s="48"/>
      <c r="R2765" s="48"/>
      <c r="S2765" s="49"/>
      <c r="T2765" s="47"/>
      <c r="U2765" s="50"/>
      <c r="V2765" s="47"/>
      <c r="W2765" s="50"/>
      <c r="X2765" s="49"/>
      <c r="Y2765" s="49"/>
      <c r="Z2765" s="49"/>
      <c r="AA2765" s="49"/>
      <c r="AB2765" s="49"/>
      <c r="AC2765" s="49"/>
      <c r="AD2765" s="49"/>
      <c r="AE2765" s="95"/>
      <c r="AM2765" s="103"/>
      <c r="AT2765" s="10"/>
    </row>
    <row r="2766" spans="9:46" s="16" customFormat="1">
      <c r="I2766" s="47"/>
      <c r="P2766" s="48"/>
      <c r="Q2766" s="48"/>
      <c r="R2766" s="48"/>
      <c r="S2766" s="49"/>
      <c r="T2766" s="47"/>
      <c r="U2766" s="50"/>
      <c r="V2766" s="47"/>
      <c r="W2766" s="50"/>
      <c r="X2766" s="49"/>
      <c r="Y2766" s="49"/>
      <c r="Z2766" s="49"/>
      <c r="AA2766" s="49"/>
      <c r="AB2766" s="49"/>
      <c r="AC2766" s="49"/>
      <c r="AD2766" s="49"/>
      <c r="AE2766" s="95"/>
      <c r="AM2766" s="103"/>
      <c r="AT2766" s="10"/>
    </row>
    <row r="2767" spans="9:46" s="16" customFormat="1">
      <c r="I2767" s="47"/>
      <c r="P2767" s="48"/>
      <c r="Q2767" s="48"/>
      <c r="R2767" s="48"/>
      <c r="S2767" s="49"/>
      <c r="T2767" s="47"/>
      <c r="U2767" s="50"/>
      <c r="V2767" s="47"/>
      <c r="W2767" s="50"/>
      <c r="X2767" s="49"/>
      <c r="Y2767" s="49"/>
      <c r="Z2767" s="49"/>
      <c r="AA2767" s="49"/>
      <c r="AB2767" s="49"/>
      <c r="AC2767" s="49"/>
      <c r="AD2767" s="49"/>
      <c r="AE2767" s="95"/>
      <c r="AM2767" s="103"/>
      <c r="AT2767" s="10"/>
    </row>
    <row r="2768" spans="9:46" s="16" customFormat="1">
      <c r="I2768" s="47"/>
      <c r="P2768" s="48"/>
      <c r="Q2768" s="48"/>
      <c r="R2768" s="48"/>
      <c r="S2768" s="49"/>
      <c r="T2768" s="47"/>
      <c r="U2768" s="50"/>
      <c r="V2768" s="47"/>
      <c r="W2768" s="50"/>
      <c r="X2768" s="49"/>
      <c r="Y2768" s="49"/>
      <c r="Z2768" s="49"/>
      <c r="AA2768" s="49"/>
      <c r="AB2768" s="49"/>
      <c r="AC2768" s="49"/>
      <c r="AD2768" s="49"/>
      <c r="AE2768" s="95"/>
      <c r="AM2768" s="103"/>
      <c r="AT2768" s="10"/>
    </row>
    <row r="2769" spans="9:46" s="16" customFormat="1">
      <c r="I2769" s="47"/>
      <c r="P2769" s="48"/>
      <c r="Q2769" s="48"/>
      <c r="R2769" s="48"/>
      <c r="S2769" s="49"/>
      <c r="T2769" s="47"/>
      <c r="U2769" s="50"/>
      <c r="V2769" s="47"/>
      <c r="W2769" s="50"/>
      <c r="X2769" s="49"/>
      <c r="Y2769" s="49"/>
      <c r="Z2769" s="49"/>
      <c r="AA2769" s="49"/>
      <c r="AB2769" s="49"/>
      <c r="AC2769" s="49"/>
      <c r="AD2769" s="49"/>
      <c r="AE2769" s="95"/>
      <c r="AM2769" s="103"/>
      <c r="AT2769" s="10"/>
    </row>
    <row r="2770" spans="9:46" s="16" customFormat="1">
      <c r="I2770" s="47"/>
      <c r="P2770" s="48"/>
      <c r="Q2770" s="48"/>
      <c r="R2770" s="48"/>
      <c r="S2770" s="49"/>
      <c r="T2770" s="47"/>
      <c r="U2770" s="50"/>
      <c r="V2770" s="47"/>
      <c r="W2770" s="50"/>
      <c r="X2770" s="49"/>
      <c r="Y2770" s="49"/>
      <c r="Z2770" s="49"/>
      <c r="AA2770" s="49"/>
      <c r="AB2770" s="49"/>
      <c r="AC2770" s="49"/>
      <c r="AD2770" s="49"/>
      <c r="AE2770" s="95"/>
      <c r="AM2770" s="103"/>
      <c r="AT2770" s="10"/>
    </row>
    <row r="2771" spans="9:46" s="16" customFormat="1">
      <c r="I2771" s="47"/>
      <c r="P2771" s="48"/>
      <c r="Q2771" s="48"/>
      <c r="R2771" s="48"/>
      <c r="S2771" s="49"/>
      <c r="T2771" s="47"/>
      <c r="U2771" s="50"/>
      <c r="V2771" s="47"/>
      <c r="W2771" s="50"/>
      <c r="X2771" s="49"/>
      <c r="Y2771" s="49"/>
      <c r="Z2771" s="49"/>
      <c r="AA2771" s="49"/>
      <c r="AB2771" s="49"/>
      <c r="AC2771" s="49"/>
      <c r="AD2771" s="49"/>
      <c r="AE2771" s="95"/>
      <c r="AM2771" s="103"/>
      <c r="AT2771" s="10"/>
    </row>
    <row r="2772" spans="9:46" s="16" customFormat="1">
      <c r="I2772" s="47"/>
      <c r="P2772" s="48"/>
      <c r="Q2772" s="48"/>
      <c r="R2772" s="48"/>
      <c r="S2772" s="49"/>
      <c r="T2772" s="47"/>
      <c r="U2772" s="50"/>
      <c r="V2772" s="47"/>
      <c r="W2772" s="50"/>
      <c r="X2772" s="49"/>
      <c r="Y2772" s="49"/>
      <c r="Z2772" s="49"/>
      <c r="AA2772" s="49"/>
      <c r="AB2772" s="49"/>
      <c r="AC2772" s="49"/>
      <c r="AD2772" s="49"/>
      <c r="AE2772" s="95"/>
      <c r="AM2772" s="103"/>
      <c r="AT2772" s="10"/>
    </row>
    <row r="2773" spans="9:46" s="16" customFormat="1">
      <c r="I2773" s="47"/>
      <c r="P2773" s="48"/>
      <c r="Q2773" s="48"/>
      <c r="R2773" s="48"/>
      <c r="S2773" s="49"/>
      <c r="T2773" s="47"/>
      <c r="U2773" s="50"/>
      <c r="V2773" s="47"/>
      <c r="W2773" s="50"/>
      <c r="X2773" s="49"/>
      <c r="Y2773" s="49"/>
      <c r="Z2773" s="49"/>
      <c r="AA2773" s="49"/>
      <c r="AB2773" s="49"/>
      <c r="AC2773" s="49"/>
      <c r="AD2773" s="49"/>
      <c r="AE2773" s="95"/>
      <c r="AM2773" s="103"/>
      <c r="AT2773" s="10"/>
    </row>
    <row r="2774" spans="9:46" s="16" customFormat="1">
      <c r="I2774" s="47"/>
      <c r="P2774" s="48"/>
      <c r="Q2774" s="48"/>
      <c r="R2774" s="48"/>
      <c r="S2774" s="49"/>
      <c r="T2774" s="47"/>
      <c r="U2774" s="50"/>
      <c r="V2774" s="47"/>
      <c r="W2774" s="50"/>
      <c r="X2774" s="49"/>
      <c r="Y2774" s="49"/>
      <c r="Z2774" s="49"/>
      <c r="AA2774" s="49"/>
      <c r="AB2774" s="49"/>
      <c r="AC2774" s="49"/>
      <c r="AD2774" s="49"/>
      <c r="AE2774" s="95"/>
      <c r="AM2774" s="103"/>
      <c r="AT2774" s="10"/>
    </row>
    <row r="2775" spans="9:46" s="16" customFormat="1">
      <c r="I2775" s="47"/>
      <c r="P2775" s="48"/>
      <c r="Q2775" s="48"/>
      <c r="R2775" s="48"/>
      <c r="S2775" s="49"/>
      <c r="T2775" s="47"/>
      <c r="U2775" s="50"/>
      <c r="V2775" s="47"/>
      <c r="W2775" s="50"/>
      <c r="X2775" s="49"/>
      <c r="Y2775" s="49"/>
      <c r="Z2775" s="49"/>
      <c r="AA2775" s="49"/>
      <c r="AB2775" s="49"/>
      <c r="AC2775" s="49"/>
      <c r="AD2775" s="49"/>
      <c r="AE2775" s="95"/>
      <c r="AM2775" s="103"/>
      <c r="AT2775" s="10"/>
    </row>
    <row r="2776" spans="9:46" s="16" customFormat="1">
      <c r="I2776" s="47"/>
      <c r="P2776" s="48"/>
      <c r="Q2776" s="48"/>
      <c r="R2776" s="48"/>
      <c r="S2776" s="49"/>
      <c r="T2776" s="47"/>
      <c r="U2776" s="50"/>
      <c r="V2776" s="47"/>
      <c r="W2776" s="50"/>
      <c r="X2776" s="49"/>
      <c r="Y2776" s="49"/>
      <c r="Z2776" s="49"/>
      <c r="AA2776" s="49"/>
      <c r="AB2776" s="49"/>
      <c r="AC2776" s="49"/>
      <c r="AD2776" s="49"/>
      <c r="AE2776" s="95"/>
      <c r="AM2776" s="103"/>
      <c r="AT2776" s="10"/>
    </row>
    <row r="2777" spans="9:46" s="16" customFormat="1">
      <c r="I2777" s="47"/>
      <c r="P2777" s="48"/>
      <c r="Q2777" s="48"/>
      <c r="R2777" s="48"/>
      <c r="S2777" s="49"/>
      <c r="T2777" s="47"/>
      <c r="U2777" s="50"/>
      <c r="V2777" s="47"/>
      <c r="W2777" s="50"/>
      <c r="X2777" s="49"/>
      <c r="Y2777" s="49"/>
      <c r="Z2777" s="49"/>
      <c r="AA2777" s="49"/>
      <c r="AB2777" s="49"/>
      <c r="AC2777" s="49"/>
      <c r="AD2777" s="49"/>
      <c r="AE2777" s="95"/>
      <c r="AM2777" s="103"/>
      <c r="AT2777" s="10"/>
    </row>
    <row r="2778" spans="9:46" s="16" customFormat="1">
      <c r="I2778" s="47"/>
      <c r="P2778" s="48"/>
      <c r="Q2778" s="48"/>
      <c r="R2778" s="48"/>
      <c r="S2778" s="49"/>
      <c r="T2778" s="47"/>
      <c r="U2778" s="50"/>
      <c r="V2778" s="47"/>
      <c r="W2778" s="50"/>
      <c r="X2778" s="49"/>
      <c r="Y2778" s="49"/>
      <c r="Z2778" s="49"/>
      <c r="AA2778" s="49"/>
      <c r="AB2778" s="49"/>
      <c r="AC2778" s="49"/>
      <c r="AD2778" s="49"/>
      <c r="AE2778" s="95"/>
      <c r="AM2778" s="103"/>
      <c r="AT2778" s="10"/>
    </row>
    <row r="2779" spans="9:46" s="16" customFormat="1">
      <c r="I2779" s="47"/>
      <c r="P2779" s="48"/>
      <c r="Q2779" s="48"/>
      <c r="R2779" s="48"/>
      <c r="S2779" s="49"/>
      <c r="T2779" s="47"/>
      <c r="U2779" s="50"/>
      <c r="V2779" s="47"/>
      <c r="W2779" s="50"/>
      <c r="X2779" s="49"/>
      <c r="Y2779" s="49"/>
      <c r="Z2779" s="49"/>
      <c r="AA2779" s="49"/>
      <c r="AB2779" s="49"/>
      <c r="AC2779" s="49"/>
      <c r="AD2779" s="49"/>
      <c r="AE2779" s="95"/>
      <c r="AM2779" s="103"/>
      <c r="AT2779" s="10"/>
    </row>
    <row r="2780" spans="9:46" s="16" customFormat="1">
      <c r="I2780" s="47"/>
      <c r="P2780" s="48"/>
      <c r="Q2780" s="48"/>
      <c r="R2780" s="48"/>
      <c r="S2780" s="49"/>
      <c r="T2780" s="47"/>
      <c r="U2780" s="50"/>
      <c r="V2780" s="47"/>
      <c r="W2780" s="50"/>
      <c r="X2780" s="49"/>
      <c r="Y2780" s="49"/>
      <c r="Z2780" s="49"/>
      <c r="AA2780" s="49"/>
      <c r="AB2780" s="49"/>
      <c r="AC2780" s="49"/>
      <c r="AD2780" s="49"/>
      <c r="AE2780" s="95"/>
      <c r="AM2780" s="103"/>
      <c r="AT2780" s="10"/>
    </row>
    <row r="2781" spans="9:46" s="16" customFormat="1">
      <c r="I2781" s="47"/>
      <c r="P2781" s="48"/>
      <c r="Q2781" s="48"/>
      <c r="R2781" s="48"/>
      <c r="S2781" s="49"/>
      <c r="T2781" s="47"/>
      <c r="U2781" s="50"/>
      <c r="V2781" s="47"/>
      <c r="W2781" s="50"/>
      <c r="X2781" s="49"/>
      <c r="Y2781" s="49"/>
      <c r="Z2781" s="49"/>
      <c r="AA2781" s="49"/>
      <c r="AB2781" s="49"/>
      <c r="AC2781" s="49"/>
      <c r="AD2781" s="49"/>
      <c r="AE2781" s="95"/>
      <c r="AM2781" s="103"/>
      <c r="AT2781" s="10"/>
    </row>
    <row r="2782" spans="9:46" s="16" customFormat="1">
      <c r="I2782" s="47"/>
      <c r="P2782" s="48"/>
      <c r="Q2782" s="48"/>
      <c r="R2782" s="48"/>
      <c r="S2782" s="49"/>
      <c r="T2782" s="47"/>
      <c r="U2782" s="50"/>
      <c r="V2782" s="47"/>
      <c r="W2782" s="50"/>
      <c r="X2782" s="49"/>
      <c r="Y2782" s="49"/>
      <c r="Z2782" s="49"/>
      <c r="AA2782" s="49"/>
      <c r="AB2782" s="49"/>
      <c r="AC2782" s="49"/>
      <c r="AD2782" s="49"/>
      <c r="AE2782" s="95"/>
      <c r="AM2782" s="103"/>
      <c r="AT2782" s="10"/>
    </row>
    <row r="2783" spans="9:46" s="16" customFormat="1">
      <c r="I2783" s="47"/>
      <c r="P2783" s="48"/>
      <c r="Q2783" s="48"/>
      <c r="R2783" s="48"/>
      <c r="S2783" s="49"/>
      <c r="T2783" s="47"/>
      <c r="U2783" s="50"/>
      <c r="V2783" s="47"/>
      <c r="W2783" s="50"/>
      <c r="X2783" s="49"/>
      <c r="Y2783" s="49"/>
      <c r="Z2783" s="49"/>
      <c r="AA2783" s="49"/>
      <c r="AB2783" s="49"/>
      <c r="AC2783" s="49"/>
      <c r="AD2783" s="49"/>
      <c r="AE2783" s="95"/>
      <c r="AM2783" s="103"/>
      <c r="AT2783" s="10"/>
    </row>
    <row r="2784" spans="9:46" s="16" customFormat="1">
      <c r="I2784" s="47"/>
      <c r="P2784" s="48"/>
      <c r="Q2784" s="48"/>
      <c r="R2784" s="48"/>
      <c r="S2784" s="49"/>
      <c r="T2784" s="47"/>
      <c r="U2784" s="50"/>
      <c r="V2784" s="47"/>
      <c r="W2784" s="50"/>
      <c r="X2784" s="49"/>
      <c r="Y2784" s="49"/>
      <c r="Z2784" s="49"/>
      <c r="AA2784" s="49"/>
      <c r="AB2784" s="49"/>
      <c r="AC2784" s="49"/>
      <c r="AD2784" s="49"/>
      <c r="AE2784" s="95"/>
      <c r="AM2784" s="103"/>
      <c r="AT2784" s="10"/>
    </row>
    <row r="2785" spans="9:46" s="16" customFormat="1">
      <c r="I2785" s="47"/>
      <c r="P2785" s="48"/>
      <c r="Q2785" s="48"/>
      <c r="R2785" s="48"/>
      <c r="S2785" s="49"/>
      <c r="T2785" s="47"/>
      <c r="U2785" s="50"/>
      <c r="V2785" s="47"/>
      <c r="W2785" s="50"/>
      <c r="X2785" s="49"/>
      <c r="Y2785" s="49"/>
      <c r="Z2785" s="49"/>
      <c r="AA2785" s="49"/>
      <c r="AB2785" s="49"/>
      <c r="AC2785" s="49"/>
      <c r="AD2785" s="49"/>
      <c r="AE2785" s="95"/>
      <c r="AM2785" s="103"/>
      <c r="AT2785" s="10"/>
    </row>
    <row r="2786" spans="9:46" s="16" customFormat="1">
      <c r="I2786" s="47"/>
      <c r="P2786" s="48"/>
      <c r="Q2786" s="48"/>
      <c r="R2786" s="48"/>
      <c r="S2786" s="49"/>
      <c r="T2786" s="47"/>
      <c r="U2786" s="50"/>
      <c r="V2786" s="47"/>
      <c r="W2786" s="50"/>
      <c r="X2786" s="49"/>
      <c r="Y2786" s="49"/>
      <c r="Z2786" s="49"/>
      <c r="AA2786" s="49"/>
      <c r="AB2786" s="49"/>
      <c r="AC2786" s="49"/>
      <c r="AD2786" s="49"/>
      <c r="AE2786" s="95"/>
      <c r="AM2786" s="103"/>
      <c r="AT2786" s="10"/>
    </row>
    <row r="2787" spans="9:46" s="16" customFormat="1">
      <c r="I2787" s="47"/>
      <c r="P2787" s="48"/>
      <c r="Q2787" s="48"/>
      <c r="R2787" s="48"/>
      <c r="S2787" s="49"/>
      <c r="T2787" s="47"/>
      <c r="U2787" s="50"/>
      <c r="V2787" s="47"/>
      <c r="W2787" s="50"/>
      <c r="X2787" s="49"/>
      <c r="Y2787" s="49"/>
      <c r="Z2787" s="49"/>
      <c r="AA2787" s="49"/>
      <c r="AB2787" s="49"/>
      <c r="AC2787" s="49"/>
      <c r="AD2787" s="49"/>
      <c r="AE2787" s="95"/>
      <c r="AM2787" s="103"/>
      <c r="AT2787" s="10"/>
    </row>
    <row r="2788" spans="9:46" s="16" customFormat="1">
      <c r="I2788" s="47"/>
      <c r="P2788" s="48"/>
      <c r="Q2788" s="48"/>
      <c r="R2788" s="48"/>
      <c r="S2788" s="49"/>
      <c r="T2788" s="47"/>
      <c r="U2788" s="50"/>
      <c r="V2788" s="47"/>
      <c r="W2788" s="50"/>
      <c r="X2788" s="49"/>
      <c r="Y2788" s="49"/>
      <c r="Z2788" s="49"/>
      <c r="AA2788" s="49"/>
      <c r="AB2788" s="49"/>
      <c r="AC2788" s="49"/>
      <c r="AD2788" s="49"/>
      <c r="AE2788" s="95"/>
      <c r="AM2788" s="103"/>
      <c r="AT2788" s="10"/>
    </row>
    <row r="2789" spans="9:46" s="16" customFormat="1">
      <c r="I2789" s="47"/>
      <c r="P2789" s="48"/>
      <c r="Q2789" s="48"/>
      <c r="R2789" s="48"/>
      <c r="S2789" s="49"/>
      <c r="T2789" s="47"/>
      <c r="U2789" s="50"/>
      <c r="V2789" s="47"/>
      <c r="W2789" s="50"/>
      <c r="X2789" s="49"/>
      <c r="Y2789" s="49"/>
      <c r="Z2789" s="49"/>
      <c r="AA2789" s="49"/>
      <c r="AB2789" s="49"/>
      <c r="AC2789" s="49"/>
      <c r="AD2789" s="49"/>
      <c r="AE2789" s="95"/>
      <c r="AM2789" s="103"/>
      <c r="AT2789" s="10"/>
    </row>
    <row r="2790" spans="9:46" s="16" customFormat="1">
      <c r="I2790" s="47"/>
      <c r="P2790" s="48"/>
      <c r="Q2790" s="48"/>
      <c r="R2790" s="48"/>
      <c r="S2790" s="49"/>
      <c r="T2790" s="47"/>
      <c r="U2790" s="50"/>
      <c r="V2790" s="47"/>
      <c r="W2790" s="50"/>
      <c r="X2790" s="49"/>
      <c r="Y2790" s="49"/>
      <c r="Z2790" s="49"/>
      <c r="AA2790" s="49"/>
      <c r="AB2790" s="49"/>
      <c r="AC2790" s="49"/>
      <c r="AD2790" s="49"/>
      <c r="AE2790" s="95"/>
      <c r="AM2790" s="103"/>
      <c r="AT2790" s="10"/>
    </row>
    <row r="2791" spans="9:46" s="16" customFormat="1">
      <c r="I2791" s="47"/>
      <c r="P2791" s="48"/>
      <c r="Q2791" s="48"/>
      <c r="R2791" s="48"/>
      <c r="S2791" s="49"/>
      <c r="T2791" s="47"/>
      <c r="U2791" s="50"/>
      <c r="V2791" s="47"/>
      <c r="W2791" s="50"/>
      <c r="X2791" s="49"/>
      <c r="Y2791" s="49"/>
      <c r="Z2791" s="49"/>
      <c r="AA2791" s="49"/>
      <c r="AB2791" s="49"/>
      <c r="AC2791" s="49"/>
      <c r="AD2791" s="49"/>
      <c r="AE2791" s="95"/>
      <c r="AM2791" s="103"/>
      <c r="AT2791" s="10"/>
    </row>
    <row r="2792" spans="9:46" s="16" customFormat="1">
      <c r="I2792" s="47"/>
      <c r="P2792" s="48"/>
      <c r="Q2792" s="48"/>
      <c r="R2792" s="48"/>
      <c r="S2792" s="49"/>
      <c r="T2792" s="47"/>
      <c r="U2792" s="50"/>
      <c r="V2792" s="47"/>
      <c r="W2792" s="50"/>
      <c r="X2792" s="49"/>
      <c r="Y2792" s="49"/>
      <c r="Z2792" s="49"/>
      <c r="AA2792" s="49"/>
      <c r="AB2792" s="49"/>
      <c r="AC2792" s="49"/>
      <c r="AD2792" s="49"/>
      <c r="AE2792" s="95"/>
      <c r="AM2792" s="103"/>
      <c r="AT2792" s="10"/>
    </row>
    <row r="2793" spans="9:46" s="16" customFormat="1">
      <c r="I2793" s="47"/>
      <c r="P2793" s="48"/>
      <c r="Q2793" s="48"/>
      <c r="R2793" s="48"/>
      <c r="S2793" s="49"/>
      <c r="T2793" s="47"/>
      <c r="U2793" s="50"/>
      <c r="V2793" s="47"/>
      <c r="W2793" s="50"/>
      <c r="X2793" s="49"/>
      <c r="Y2793" s="49"/>
      <c r="Z2793" s="49"/>
      <c r="AA2793" s="49"/>
      <c r="AB2793" s="49"/>
      <c r="AC2793" s="49"/>
      <c r="AD2793" s="49"/>
      <c r="AE2793" s="95"/>
      <c r="AM2793" s="103"/>
      <c r="AT2793" s="10"/>
    </row>
    <row r="2794" spans="9:46" s="16" customFormat="1">
      <c r="I2794" s="47"/>
      <c r="P2794" s="48"/>
      <c r="Q2794" s="48"/>
      <c r="R2794" s="48"/>
      <c r="S2794" s="49"/>
      <c r="T2794" s="47"/>
      <c r="U2794" s="50"/>
      <c r="V2794" s="47"/>
      <c r="W2794" s="50"/>
      <c r="X2794" s="49"/>
      <c r="Y2794" s="49"/>
      <c r="Z2794" s="49"/>
      <c r="AA2794" s="49"/>
      <c r="AB2794" s="49"/>
      <c r="AC2794" s="49"/>
      <c r="AD2794" s="49"/>
      <c r="AE2794" s="95"/>
      <c r="AM2794" s="103"/>
      <c r="AT2794" s="10"/>
    </row>
    <row r="2795" spans="9:46" s="16" customFormat="1">
      <c r="I2795" s="47"/>
      <c r="P2795" s="48"/>
      <c r="Q2795" s="48"/>
      <c r="R2795" s="48"/>
      <c r="S2795" s="49"/>
      <c r="T2795" s="47"/>
      <c r="U2795" s="50"/>
      <c r="V2795" s="47"/>
      <c r="W2795" s="50"/>
      <c r="X2795" s="49"/>
      <c r="Y2795" s="49"/>
      <c r="Z2795" s="49"/>
      <c r="AA2795" s="49"/>
      <c r="AB2795" s="49"/>
      <c r="AC2795" s="49"/>
      <c r="AD2795" s="49"/>
      <c r="AE2795" s="95"/>
      <c r="AM2795" s="103"/>
      <c r="AT2795" s="10"/>
    </row>
    <row r="2796" spans="9:46" s="16" customFormat="1">
      <c r="I2796" s="47"/>
      <c r="P2796" s="48"/>
      <c r="Q2796" s="48"/>
      <c r="R2796" s="48"/>
      <c r="S2796" s="49"/>
      <c r="T2796" s="47"/>
      <c r="U2796" s="50"/>
      <c r="V2796" s="47"/>
      <c r="W2796" s="50"/>
      <c r="X2796" s="49"/>
      <c r="Y2796" s="49"/>
      <c r="Z2796" s="49"/>
      <c r="AA2796" s="49"/>
      <c r="AB2796" s="49"/>
      <c r="AC2796" s="49"/>
      <c r="AD2796" s="49"/>
      <c r="AE2796" s="95"/>
      <c r="AM2796" s="103"/>
      <c r="AT2796" s="10"/>
    </row>
    <row r="2797" spans="9:46" s="16" customFormat="1">
      <c r="I2797" s="47"/>
      <c r="P2797" s="48"/>
      <c r="Q2797" s="48"/>
      <c r="R2797" s="48"/>
      <c r="S2797" s="49"/>
      <c r="T2797" s="47"/>
      <c r="U2797" s="50"/>
      <c r="V2797" s="47"/>
      <c r="W2797" s="50"/>
      <c r="X2797" s="49"/>
      <c r="Y2797" s="49"/>
      <c r="Z2797" s="49"/>
      <c r="AA2797" s="49"/>
      <c r="AB2797" s="49"/>
      <c r="AC2797" s="49"/>
      <c r="AD2797" s="49"/>
      <c r="AE2797" s="95"/>
      <c r="AM2797" s="103"/>
      <c r="AT2797" s="10"/>
    </row>
    <row r="2798" spans="9:46" s="16" customFormat="1">
      <c r="I2798" s="47"/>
      <c r="P2798" s="48"/>
      <c r="Q2798" s="48"/>
      <c r="R2798" s="48"/>
      <c r="S2798" s="49"/>
      <c r="T2798" s="47"/>
      <c r="U2798" s="50"/>
      <c r="V2798" s="47"/>
      <c r="W2798" s="50"/>
      <c r="X2798" s="49"/>
      <c r="Y2798" s="49"/>
      <c r="Z2798" s="49"/>
      <c r="AA2798" s="49"/>
      <c r="AB2798" s="49"/>
      <c r="AC2798" s="49"/>
      <c r="AD2798" s="49"/>
      <c r="AE2798" s="95"/>
      <c r="AM2798" s="103"/>
      <c r="AT2798" s="10"/>
    </row>
    <row r="2799" spans="9:46" s="16" customFormat="1">
      <c r="I2799" s="47"/>
      <c r="P2799" s="48"/>
      <c r="Q2799" s="48"/>
      <c r="R2799" s="48"/>
      <c r="S2799" s="49"/>
      <c r="T2799" s="47"/>
      <c r="U2799" s="50"/>
      <c r="V2799" s="47"/>
      <c r="W2799" s="50"/>
      <c r="X2799" s="49"/>
      <c r="Y2799" s="49"/>
      <c r="Z2799" s="49"/>
      <c r="AA2799" s="49"/>
      <c r="AB2799" s="49"/>
      <c r="AC2799" s="49"/>
      <c r="AD2799" s="49"/>
      <c r="AE2799" s="95"/>
      <c r="AM2799" s="103"/>
      <c r="AT2799" s="10"/>
    </row>
    <row r="2800" spans="9:46" s="16" customFormat="1">
      <c r="I2800" s="47"/>
      <c r="P2800" s="48"/>
      <c r="Q2800" s="48"/>
      <c r="R2800" s="48"/>
      <c r="S2800" s="49"/>
      <c r="T2800" s="47"/>
      <c r="U2800" s="50"/>
      <c r="V2800" s="47"/>
      <c r="W2800" s="50"/>
      <c r="X2800" s="49"/>
      <c r="Y2800" s="49"/>
      <c r="Z2800" s="49"/>
      <c r="AA2800" s="49"/>
      <c r="AB2800" s="49"/>
      <c r="AC2800" s="49"/>
      <c r="AD2800" s="49"/>
      <c r="AE2800" s="95"/>
      <c r="AM2800" s="103"/>
      <c r="AT2800" s="10"/>
    </row>
    <row r="2801" spans="9:46" s="16" customFormat="1">
      <c r="I2801" s="47"/>
      <c r="P2801" s="48"/>
      <c r="Q2801" s="48"/>
      <c r="R2801" s="48"/>
      <c r="S2801" s="49"/>
      <c r="T2801" s="47"/>
      <c r="U2801" s="50"/>
      <c r="V2801" s="47"/>
      <c r="W2801" s="50"/>
      <c r="X2801" s="49"/>
      <c r="Y2801" s="49"/>
      <c r="Z2801" s="49"/>
      <c r="AA2801" s="49"/>
      <c r="AB2801" s="49"/>
      <c r="AC2801" s="49"/>
      <c r="AD2801" s="49"/>
      <c r="AE2801" s="95"/>
      <c r="AM2801" s="103"/>
      <c r="AT2801" s="10"/>
    </row>
    <row r="2802" spans="9:46" s="16" customFormat="1">
      <c r="I2802" s="47"/>
      <c r="P2802" s="48"/>
      <c r="Q2802" s="48"/>
      <c r="R2802" s="48"/>
      <c r="S2802" s="49"/>
      <c r="T2802" s="47"/>
      <c r="U2802" s="50"/>
      <c r="V2802" s="47"/>
      <c r="W2802" s="50"/>
      <c r="X2802" s="49"/>
      <c r="Y2802" s="49"/>
      <c r="Z2802" s="49"/>
      <c r="AA2802" s="49"/>
      <c r="AB2802" s="49"/>
      <c r="AC2802" s="49"/>
      <c r="AD2802" s="49"/>
      <c r="AE2802" s="95"/>
      <c r="AM2802" s="103"/>
      <c r="AT2802" s="10"/>
    </row>
    <row r="2803" spans="9:46" s="16" customFormat="1">
      <c r="I2803" s="47"/>
      <c r="P2803" s="48"/>
      <c r="Q2803" s="48"/>
      <c r="R2803" s="48"/>
      <c r="S2803" s="49"/>
      <c r="T2803" s="47"/>
      <c r="U2803" s="50"/>
      <c r="V2803" s="47"/>
      <c r="W2803" s="50"/>
      <c r="X2803" s="49"/>
      <c r="Y2803" s="49"/>
      <c r="Z2803" s="49"/>
      <c r="AA2803" s="49"/>
      <c r="AB2803" s="49"/>
      <c r="AC2803" s="49"/>
      <c r="AD2803" s="49"/>
      <c r="AE2803" s="95"/>
      <c r="AM2803" s="103"/>
      <c r="AT2803" s="10"/>
    </row>
    <row r="2804" spans="9:46" s="16" customFormat="1">
      <c r="I2804" s="47"/>
      <c r="P2804" s="48"/>
      <c r="Q2804" s="48"/>
      <c r="R2804" s="48"/>
      <c r="S2804" s="49"/>
      <c r="T2804" s="47"/>
      <c r="U2804" s="50"/>
      <c r="V2804" s="47"/>
      <c r="W2804" s="50"/>
      <c r="X2804" s="49"/>
      <c r="Y2804" s="49"/>
      <c r="Z2804" s="49"/>
      <c r="AA2804" s="49"/>
      <c r="AB2804" s="49"/>
      <c r="AC2804" s="49"/>
      <c r="AD2804" s="49"/>
      <c r="AE2804" s="95"/>
      <c r="AM2804" s="103"/>
      <c r="AT2804" s="10"/>
    </row>
    <row r="2805" spans="9:46" s="16" customFormat="1">
      <c r="I2805" s="47"/>
      <c r="P2805" s="48"/>
      <c r="Q2805" s="48"/>
      <c r="R2805" s="48"/>
      <c r="S2805" s="49"/>
      <c r="T2805" s="47"/>
      <c r="U2805" s="50"/>
      <c r="V2805" s="47"/>
      <c r="W2805" s="50"/>
      <c r="X2805" s="49"/>
      <c r="Y2805" s="49"/>
      <c r="Z2805" s="49"/>
      <c r="AA2805" s="49"/>
      <c r="AB2805" s="49"/>
      <c r="AC2805" s="49"/>
      <c r="AD2805" s="49"/>
      <c r="AE2805" s="95"/>
      <c r="AM2805" s="103"/>
      <c r="AT2805" s="10"/>
    </row>
    <row r="2806" spans="9:46" s="16" customFormat="1">
      <c r="I2806" s="47"/>
      <c r="P2806" s="48"/>
      <c r="Q2806" s="48"/>
      <c r="R2806" s="48"/>
      <c r="S2806" s="49"/>
      <c r="T2806" s="47"/>
      <c r="U2806" s="50"/>
      <c r="V2806" s="47"/>
      <c r="W2806" s="50"/>
      <c r="X2806" s="49"/>
      <c r="Y2806" s="49"/>
      <c r="Z2806" s="49"/>
      <c r="AA2806" s="49"/>
      <c r="AB2806" s="49"/>
      <c r="AC2806" s="49"/>
      <c r="AD2806" s="49"/>
      <c r="AE2806" s="95"/>
      <c r="AM2806" s="103"/>
      <c r="AT2806" s="10"/>
    </row>
    <row r="2807" spans="9:46" s="16" customFormat="1">
      <c r="I2807" s="47"/>
      <c r="P2807" s="48"/>
      <c r="Q2807" s="48"/>
      <c r="R2807" s="48"/>
      <c r="S2807" s="49"/>
      <c r="T2807" s="47"/>
      <c r="U2807" s="50"/>
      <c r="V2807" s="47"/>
      <c r="W2807" s="50"/>
      <c r="X2807" s="49"/>
      <c r="Y2807" s="49"/>
      <c r="Z2807" s="49"/>
      <c r="AA2807" s="49"/>
      <c r="AB2807" s="49"/>
      <c r="AC2807" s="49"/>
      <c r="AD2807" s="49"/>
      <c r="AE2807" s="95"/>
      <c r="AM2807" s="103"/>
      <c r="AT2807" s="10"/>
    </row>
    <row r="2808" spans="9:46" s="16" customFormat="1">
      <c r="I2808" s="47"/>
      <c r="P2808" s="48"/>
      <c r="Q2808" s="48"/>
      <c r="R2808" s="48"/>
      <c r="S2808" s="49"/>
      <c r="T2808" s="47"/>
      <c r="U2808" s="50"/>
      <c r="V2808" s="47"/>
      <c r="W2808" s="50"/>
      <c r="X2808" s="49"/>
      <c r="Y2808" s="49"/>
      <c r="Z2808" s="49"/>
      <c r="AA2808" s="49"/>
      <c r="AB2808" s="49"/>
      <c r="AC2808" s="49"/>
      <c r="AD2808" s="49"/>
      <c r="AE2808" s="95"/>
      <c r="AM2808" s="103"/>
      <c r="AT2808" s="10"/>
    </row>
    <row r="2809" spans="9:46" s="16" customFormat="1">
      <c r="I2809" s="47"/>
      <c r="P2809" s="48"/>
      <c r="Q2809" s="48"/>
      <c r="R2809" s="48"/>
      <c r="S2809" s="49"/>
      <c r="T2809" s="47"/>
      <c r="U2809" s="50"/>
      <c r="V2809" s="47"/>
      <c r="W2809" s="50"/>
      <c r="X2809" s="49"/>
      <c r="Y2809" s="49"/>
      <c r="Z2809" s="49"/>
      <c r="AA2809" s="49"/>
      <c r="AB2809" s="49"/>
      <c r="AC2809" s="49"/>
      <c r="AD2809" s="49"/>
      <c r="AE2809" s="95"/>
      <c r="AM2809" s="103"/>
      <c r="AT2809" s="10"/>
    </row>
    <row r="2810" spans="9:46" s="16" customFormat="1">
      <c r="I2810" s="47"/>
      <c r="P2810" s="48"/>
      <c r="Q2810" s="48"/>
      <c r="R2810" s="48"/>
      <c r="S2810" s="49"/>
      <c r="T2810" s="47"/>
      <c r="U2810" s="50"/>
      <c r="V2810" s="47"/>
      <c r="W2810" s="50"/>
      <c r="X2810" s="49"/>
      <c r="Y2810" s="49"/>
      <c r="Z2810" s="49"/>
      <c r="AA2810" s="49"/>
      <c r="AB2810" s="49"/>
      <c r="AC2810" s="49"/>
      <c r="AD2810" s="49"/>
      <c r="AE2810" s="95"/>
      <c r="AM2810" s="103"/>
      <c r="AT2810" s="10"/>
    </row>
    <row r="2811" spans="9:46" s="16" customFormat="1">
      <c r="I2811" s="47"/>
      <c r="P2811" s="48"/>
      <c r="Q2811" s="48"/>
      <c r="R2811" s="48"/>
      <c r="S2811" s="49"/>
      <c r="T2811" s="47"/>
      <c r="U2811" s="50"/>
      <c r="V2811" s="47"/>
      <c r="W2811" s="50"/>
      <c r="X2811" s="49"/>
      <c r="Y2811" s="49"/>
      <c r="Z2811" s="49"/>
      <c r="AA2811" s="49"/>
      <c r="AB2811" s="49"/>
      <c r="AC2811" s="49"/>
      <c r="AD2811" s="49"/>
      <c r="AE2811" s="95"/>
      <c r="AM2811" s="103"/>
      <c r="AT2811" s="10"/>
    </row>
    <row r="2812" spans="9:46" s="16" customFormat="1">
      <c r="I2812" s="47"/>
      <c r="P2812" s="48"/>
      <c r="Q2812" s="48"/>
      <c r="R2812" s="48"/>
      <c r="S2812" s="49"/>
      <c r="T2812" s="47"/>
      <c r="U2812" s="50"/>
      <c r="V2812" s="47"/>
      <c r="W2812" s="50"/>
      <c r="X2812" s="49"/>
      <c r="Y2812" s="49"/>
      <c r="Z2812" s="49"/>
      <c r="AA2812" s="49"/>
      <c r="AB2812" s="49"/>
      <c r="AC2812" s="49"/>
      <c r="AD2812" s="49"/>
      <c r="AE2812" s="95"/>
      <c r="AM2812" s="103"/>
      <c r="AT2812" s="10"/>
    </row>
    <row r="2813" spans="9:46" s="16" customFormat="1">
      <c r="I2813" s="47"/>
      <c r="P2813" s="48"/>
      <c r="Q2813" s="48"/>
      <c r="R2813" s="48"/>
      <c r="S2813" s="49"/>
      <c r="T2813" s="47"/>
      <c r="U2813" s="50"/>
      <c r="V2813" s="47"/>
      <c r="W2813" s="50"/>
      <c r="X2813" s="49"/>
      <c r="Y2813" s="49"/>
      <c r="Z2813" s="49"/>
      <c r="AA2813" s="49"/>
      <c r="AB2813" s="49"/>
      <c r="AC2813" s="49"/>
      <c r="AD2813" s="49"/>
      <c r="AE2813" s="95"/>
      <c r="AM2813" s="103"/>
      <c r="AT2813" s="10"/>
    </row>
    <row r="2814" spans="9:46" s="16" customFormat="1">
      <c r="I2814" s="47"/>
      <c r="P2814" s="48"/>
      <c r="Q2814" s="48"/>
      <c r="R2814" s="48"/>
      <c r="S2814" s="49"/>
      <c r="T2814" s="47"/>
      <c r="U2814" s="50"/>
      <c r="V2814" s="47"/>
      <c r="W2814" s="50"/>
      <c r="X2814" s="49"/>
      <c r="Y2814" s="49"/>
      <c r="Z2814" s="49"/>
      <c r="AA2814" s="49"/>
      <c r="AB2814" s="49"/>
      <c r="AC2814" s="49"/>
      <c r="AD2814" s="49"/>
      <c r="AE2814" s="95"/>
      <c r="AM2814" s="103"/>
      <c r="AT2814" s="10"/>
    </row>
    <row r="2815" spans="9:46" s="16" customFormat="1">
      <c r="I2815" s="47"/>
      <c r="P2815" s="48"/>
      <c r="Q2815" s="48"/>
      <c r="R2815" s="48"/>
      <c r="S2815" s="49"/>
      <c r="T2815" s="47"/>
      <c r="U2815" s="50"/>
      <c r="V2815" s="47"/>
      <c r="W2815" s="50"/>
      <c r="X2815" s="49"/>
      <c r="Y2815" s="49"/>
      <c r="Z2815" s="49"/>
      <c r="AA2815" s="49"/>
      <c r="AB2815" s="49"/>
      <c r="AC2815" s="49"/>
      <c r="AD2815" s="49"/>
      <c r="AE2815" s="95"/>
      <c r="AM2815" s="103"/>
      <c r="AT2815" s="10"/>
    </row>
    <row r="2816" spans="9:46" s="16" customFormat="1">
      <c r="I2816" s="47"/>
      <c r="P2816" s="48"/>
      <c r="Q2816" s="48"/>
      <c r="R2816" s="48"/>
      <c r="S2816" s="49"/>
      <c r="T2816" s="47"/>
      <c r="U2816" s="50"/>
      <c r="V2816" s="47"/>
      <c r="W2816" s="50"/>
      <c r="X2816" s="49"/>
      <c r="Y2816" s="49"/>
      <c r="Z2816" s="49"/>
      <c r="AA2816" s="49"/>
      <c r="AB2816" s="49"/>
      <c r="AC2816" s="49"/>
      <c r="AD2816" s="49"/>
      <c r="AE2816" s="95"/>
      <c r="AM2816" s="103"/>
      <c r="AT2816" s="10"/>
    </row>
    <row r="2817" spans="9:46" s="16" customFormat="1">
      <c r="I2817" s="47"/>
      <c r="P2817" s="48"/>
      <c r="Q2817" s="48"/>
      <c r="R2817" s="48"/>
      <c r="S2817" s="49"/>
      <c r="T2817" s="47"/>
      <c r="U2817" s="50"/>
      <c r="V2817" s="47"/>
      <c r="W2817" s="50"/>
      <c r="X2817" s="49"/>
      <c r="Y2817" s="49"/>
      <c r="Z2817" s="49"/>
      <c r="AA2817" s="49"/>
      <c r="AB2817" s="49"/>
      <c r="AC2817" s="49"/>
      <c r="AD2817" s="49"/>
      <c r="AE2817" s="95"/>
      <c r="AM2817" s="103"/>
      <c r="AT2817" s="10"/>
    </row>
    <row r="2818" spans="9:46" s="16" customFormat="1">
      <c r="I2818" s="47"/>
      <c r="P2818" s="48"/>
      <c r="Q2818" s="48"/>
      <c r="R2818" s="48"/>
      <c r="S2818" s="49"/>
      <c r="T2818" s="47"/>
      <c r="U2818" s="50"/>
      <c r="V2818" s="47"/>
      <c r="W2818" s="50"/>
      <c r="X2818" s="49"/>
      <c r="Y2818" s="49"/>
      <c r="Z2818" s="49"/>
      <c r="AA2818" s="49"/>
      <c r="AB2818" s="49"/>
      <c r="AC2818" s="49"/>
      <c r="AD2818" s="49"/>
      <c r="AE2818" s="95"/>
      <c r="AM2818" s="103"/>
      <c r="AT2818" s="10"/>
    </row>
    <row r="2819" spans="9:46" s="16" customFormat="1">
      <c r="I2819" s="47"/>
      <c r="P2819" s="48"/>
      <c r="Q2819" s="48"/>
      <c r="R2819" s="48"/>
      <c r="S2819" s="49"/>
      <c r="T2819" s="47"/>
      <c r="U2819" s="50"/>
      <c r="V2819" s="47"/>
      <c r="W2819" s="50"/>
      <c r="X2819" s="49"/>
      <c r="Y2819" s="49"/>
      <c r="Z2819" s="49"/>
      <c r="AA2819" s="49"/>
      <c r="AB2819" s="49"/>
      <c r="AC2819" s="49"/>
      <c r="AD2819" s="49"/>
      <c r="AE2819" s="95"/>
      <c r="AM2819" s="103"/>
      <c r="AT2819" s="10"/>
    </row>
    <row r="2820" spans="9:46" s="16" customFormat="1">
      <c r="I2820" s="47"/>
      <c r="P2820" s="48"/>
      <c r="Q2820" s="48"/>
      <c r="R2820" s="48"/>
      <c r="S2820" s="49"/>
      <c r="T2820" s="47"/>
      <c r="U2820" s="50"/>
      <c r="V2820" s="47"/>
      <c r="W2820" s="50"/>
      <c r="X2820" s="49"/>
      <c r="Y2820" s="49"/>
      <c r="Z2820" s="49"/>
      <c r="AA2820" s="49"/>
      <c r="AB2820" s="49"/>
      <c r="AC2820" s="49"/>
      <c r="AD2820" s="49"/>
      <c r="AE2820" s="95"/>
      <c r="AM2820" s="103"/>
      <c r="AT2820" s="10"/>
    </row>
    <row r="2821" spans="9:46" s="16" customFormat="1">
      <c r="I2821" s="47"/>
      <c r="P2821" s="48"/>
      <c r="Q2821" s="48"/>
      <c r="R2821" s="48"/>
      <c r="S2821" s="49"/>
      <c r="T2821" s="47"/>
      <c r="U2821" s="50"/>
      <c r="V2821" s="47"/>
      <c r="W2821" s="50"/>
      <c r="X2821" s="49"/>
      <c r="Y2821" s="49"/>
      <c r="Z2821" s="49"/>
      <c r="AA2821" s="49"/>
      <c r="AB2821" s="49"/>
      <c r="AC2821" s="49"/>
      <c r="AD2821" s="49"/>
      <c r="AE2821" s="95"/>
      <c r="AM2821" s="103"/>
      <c r="AT2821" s="10"/>
    </row>
    <row r="2822" spans="9:46" s="16" customFormat="1">
      <c r="I2822" s="47"/>
      <c r="P2822" s="48"/>
      <c r="Q2822" s="48"/>
      <c r="R2822" s="48"/>
      <c r="S2822" s="49"/>
      <c r="T2822" s="47"/>
      <c r="U2822" s="50"/>
      <c r="V2822" s="47"/>
      <c r="W2822" s="50"/>
      <c r="X2822" s="49"/>
      <c r="Y2822" s="49"/>
      <c r="Z2822" s="49"/>
      <c r="AA2822" s="49"/>
      <c r="AB2822" s="49"/>
      <c r="AC2822" s="49"/>
      <c r="AD2822" s="49"/>
      <c r="AE2822" s="95"/>
      <c r="AM2822" s="103"/>
      <c r="AT2822" s="10"/>
    </row>
    <row r="2823" spans="9:46" s="16" customFormat="1">
      <c r="I2823" s="47"/>
      <c r="P2823" s="48"/>
      <c r="Q2823" s="48"/>
      <c r="R2823" s="48"/>
      <c r="S2823" s="49"/>
      <c r="T2823" s="47"/>
      <c r="U2823" s="50"/>
      <c r="V2823" s="47"/>
      <c r="W2823" s="50"/>
      <c r="X2823" s="49"/>
      <c r="Y2823" s="49"/>
      <c r="Z2823" s="49"/>
      <c r="AA2823" s="49"/>
      <c r="AB2823" s="49"/>
      <c r="AC2823" s="49"/>
      <c r="AD2823" s="49"/>
      <c r="AE2823" s="95"/>
      <c r="AM2823" s="103"/>
      <c r="AT2823" s="10"/>
    </row>
    <row r="2824" spans="9:46" s="16" customFormat="1">
      <c r="I2824" s="47"/>
      <c r="P2824" s="48"/>
      <c r="Q2824" s="48"/>
      <c r="R2824" s="48"/>
      <c r="S2824" s="49"/>
      <c r="T2824" s="47"/>
      <c r="U2824" s="50"/>
      <c r="V2824" s="47"/>
      <c r="W2824" s="50"/>
      <c r="X2824" s="49"/>
      <c r="Y2824" s="49"/>
      <c r="Z2824" s="49"/>
      <c r="AA2824" s="49"/>
      <c r="AB2824" s="49"/>
      <c r="AC2824" s="49"/>
      <c r="AD2824" s="49"/>
      <c r="AE2824" s="95"/>
      <c r="AM2824" s="103"/>
      <c r="AT2824" s="10"/>
    </row>
    <row r="2825" spans="9:46" s="16" customFormat="1">
      <c r="I2825" s="47"/>
      <c r="P2825" s="48"/>
      <c r="Q2825" s="48"/>
      <c r="R2825" s="48"/>
      <c r="S2825" s="49"/>
      <c r="T2825" s="47"/>
      <c r="U2825" s="50"/>
      <c r="V2825" s="47"/>
      <c r="W2825" s="50"/>
      <c r="X2825" s="49"/>
      <c r="Y2825" s="49"/>
      <c r="Z2825" s="49"/>
      <c r="AA2825" s="49"/>
      <c r="AB2825" s="49"/>
      <c r="AC2825" s="49"/>
      <c r="AD2825" s="49"/>
      <c r="AE2825" s="95"/>
      <c r="AM2825" s="103"/>
      <c r="AT2825" s="10"/>
    </row>
    <row r="2826" spans="9:46" s="16" customFormat="1">
      <c r="I2826" s="47"/>
      <c r="P2826" s="48"/>
      <c r="Q2826" s="48"/>
      <c r="R2826" s="48"/>
      <c r="S2826" s="49"/>
      <c r="T2826" s="47"/>
      <c r="U2826" s="50"/>
      <c r="V2826" s="47"/>
      <c r="W2826" s="50"/>
      <c r="X2826" s="49"/>
      <c r="Y2826" s="49"/>
      <c r="Z2826" s="49"/>
      <c r="AA2826" s="49"/>
      <c r="AB2826" s="49"/>
      <c r="AC2826" s="49"/>
      <c r="AD2826" s="49"/>
      <c r="AE2826" s="95"/>
      <c r="AM2826" s="103"/>
      <c r="AT2826" s="10"/>
    </row>
    <row r="2827" spans="9:46" s="16" customFormat="1">
      <c r="I2827" s="47"/>
      <c r="P2827" s="48"/>
      <c r="Q2827" s="48"/>
      <c r="R2827" s="48"/>
      <c r="S2827" s="49"/>
      <c r="T2827" s="47"/>
      <c r="U2827" s="50"/>
      <c r="V2827" s="47"/>
      <c r="W2827" s="50"/>
      <c r="X2827" s="49"/>
      <c r="Y2827" s="49"/>
      <c r="Z2827" s="49"/>
      <c r="AA2827" s="49"/>
      <c r="AB2827" s="49"/>
      <c r="AC2827" s="49"/>
      <c r="AD2827" s="49"/>
      <c r="AE2827" s="95"/>
      <c r="AM2827" s="103"/>
      <c r="AT2827" s="10"/>
    </row>
    <row r="2828" spans="9:46" s="16" customFormat="1">
      <c r="I2828" s="47"/>
      <c r="P2828" s="48"/>
      <c r="Q2828" s="48"/>
      <c r="R2828" s="48"/>
      <c r="S2828" s="49"/>
      <c r="T2828" s="47"/>
      <c r="U2828" s="50"/>
      <c r="V2828" s="47"/>
      <c r="W2828" s="50"/>
      <c r="X2828" s="49"/>
      <c r="Y2828" s="49"/>
      <c r="Z2828" s="49"/>
      <c r="AA2828" s="49"/>
      <c r="AB2828" s="49"/>
      <c r="AC2828" s="49"/>
      <c r="AD2828" s="49"/>
      <c r="AE2828" s="95"/>
      <c r="AM2828" s="103"/>
      <c r="AT2828" s="10"/>
    </row>
    <row r="2829" spans="9:46" s="16" customFormat="1">
      <c r="I2829" s="47"/>
      <c r="P2829" s="48"/>
      <c r="Q2829" s="48"/>
      <c r="R2829" s="48"/>
      <c r="S2829" s="49"/>
      <c r="T2829" s="47"/>
      <c r="U2829" s="50"/>
      <c r="V2829" s="47"/>
      <c r="W2829" s="50"/>
      <c r="X2829" s="49"/>
      <c r="Y2829" s="49"/>
      <c r="Z2829" s="49"/>
      <c r="AA2829" s="49"/>
      <c r="AB2829" s="49"/>
      <c r="AC2829" s="49"/>
      <c r="AD2829" s="49"/>
      <c r="AE2829" s="95"/>
      <c r="AM2829" s="103"/>
      <c r="AT2829" s="10"/>
    </row>
    <row r="2830" spans="9:46" s="16" customFormat="1">
      <c r="I2830" s="47"/>
      <c r="P2830" s="48"/>
      <c r="Q2830" s="48"/>
      <c r="R2830" s="48"/>
      <c r="S2830" s="49"/>
      <c r="T2830" s="47"/>
      <c r="U2830" s="50"/>
      <c r="V2830" s="47"/>
      <c r="W2830" s="50"/>
      <c r="X2830" s="49"/>
      <c r="Y2830" s="49"/>
      <c r="Z2830" s="49"/>
      <c r="AA2830" s="49"/>
      <c r="AB2830" s="49"/>
      <c r="AC2830" s="49"/>
      <c r="AD2830" s="49"/>
      <c r="AE2830" s="95"/>
      <c r="AM2830" s="103"/>
      <c r="AT2830" s="10"/>
    </row>
    <row r="2831" spans="9:46" s="16" customFormat="1">
      <c r="I2831" s="47"/>
      <c r="P2831" s="48"/>
      <c r="Q2831" s="48"/>
      <c r="R2831" s="48"/>
      <c r="S2831" s="49"/>
      <c r="T2831" s="47"/>
      <c r="U2831" s="50"/>
      <c r="V2831" s="47"/>
      <c r="W2831" s="50"/>
      <c r="X2831" s="49"/>
      <c r="Y2831" s="49"/>
      <c r="Z2831" s="49"/>
      <c r="AA2831" s="49"/>
      <c r="AB2831" s="49"/>
      <c r="AC2831" s="49"/>
      <c r="AD2831" s="49"/>
      <c r="AE2831" s="95"/>
      <c r="AM2831" s="103"/>
      <c r="AT2831" s="10"/>
    </row>
    <row r="2832" spans="9:46" s="16" customFormat="1">
      <c r="I2832" s="47"/>
      <c r="P2832" s="48"/>
      <c r="Q2832" s="48"/>
      <c r="R2832" s="48"/>
      <c r="S2832" s="49"/>
      <c r="T2832" s="47"/>
      <c r="U2832" s="50"/>
      <c r="V2832" s="47"/>
      <c r="W2832" s="50"/>
      <c r="X2832" s="49"/>
      <c r="Y2832" s="49"/>
      <c r="Z2832" s="49"/>
      <c r="AA2832" s="49"/>
      <c r="AB2832" s="49"/>
      <c r="AC2832" s="49"/>
      <c r="AD2832" s="49"/>
      <c r="AE2832" s="95"/>
      <c r="AM2832" s="103"/>
      <c r="AT2832" s="10"/>
    </row>
    <row r="2833" spans="9:46" s="16" customFormat="1">
      <c r="I2833" s="47"/>
      <c r="P2833" s="48"/>
      <c r="Q2833" s="48"/>
      <c r="R2833" s="48"/>
      <c r="S2833" s="49"/>
      <c r="T2833" s="47"/>
      <c r="U2833" s="50"/>
      <c r="V2833" s="47"/>
      <c r="W2833" s="50"/>
      <c r="X2833" s="49"/>
      <c r="Y2833" s="49"/>
      <c r="Z2833" s="49"/>
      <c r="AA2833" s="49"/>
      <c r="AB2833" s="49"/>
      <c r="AC2833" s="49"/>
      <c r="AD2833" s="49"/>
      <c r="AE2833" s="95"/>
      <c r="AM2833" s="103"/>
      <c r="AT2833" s="10"/>
    </row>
    <row r="2834" spans="9:46" s="16" customFormat="1">
      <c r="I2834" s="47"/>
      <c r="P2834" s="48"/>
      <c r="Q2834" s="48"/>
      <c r="R2834" s="48"/>
      <c r="S2834" s="49"/>
      <c r="T2834" s="47"/>
      <c r="U2834" s="50"/>
      <c r="V2834" s="47"/>
      <c r="W2834" s="50"/>
      <c r="X2834" s="49"/>
      <c r="Y2834" s="49"/>
      <c r="Z2834" s="49"/>
      <c r="AA2834" s="49"/>
      <c r="AB2834" s="49"/>
      <c r="AC2834" s="49"/>
      <c r="AD2834" s="49"/>
      <c r="AE2834" s="95"/>
      <c r="AM2834" s="103"/>
      <c r="AT2834" s="10"/>
    </row>
    <row r="2835" spans="9:46" s="16" customFormat="1">
      <c r="I2835" s="47"/>
      <c r="P2835" s="48"/>
      <c r="Q2835" s="48"/>
      <c r="R2835" s="48"/>
      <c r="S2835" s="49"/>
      <c r="T2835" s="47"/>
      <c r="U2835" s="50"/>
      <c r="V2835" s="47"/>
      <c r="W2835" s="50"/>
      <c r="X2835" s="49"/>
      <c r="Y2835" s="49"/>
      <c r="Z2835" s="49"/>
      <c r="AA2835" s="49"/>
      <c r="AB2835" s="49"/>
      <c r="AC2835" s="49"/>
      <c r="AD2835" s="49"/>
      <c r="AE2835" s="95"/>
      <c r="AM2835" s="103"/>
      <c r="AT2835" s="10"/>
    </row>
    <row r="2836" spans="9:46" s="16" customFormat="1">
      <c r="I2836" s="47"/>
      <c r="P2836" s="48"/>
      <c r="Q2836" s="48"/>
      <c r="R2836" s="48"/>
      <c r="S2836" s="49"/>
      <c r="T2836" s="47"/>
      <c r="U2836" s="50"/>
      <c r="V2836" s="47"/>
      <c r="W2836" s="50"/>
      <c r="X2836" s="49"/>
      <c r="Y2836" s="49"/>
      <c r="Z2836" s="49"/>
      <c r="AA2836" s="49"/>
      <c r="AB2836" s="49"/>
      <c r="AC2836" s="49"/>
      <c r="AD2836" s="49"/>
      <c r="AE2836" s="95"/>
      <c r="AM2836" s="103"/>
      <c r="AT2836" s="10"/>
    </row>
    <row r="2837" spans="9:46" s="16" customFormat="1">
      <c r="I2837" s="47"/>
      <c r="P2837" s="48"/>
      <c r="Q2837" s="48"/>
      <c r="R2837" s="48"/>
      <c r="S2837" s="49"/>
      <c r="T2837" s="47"/>
      <c r="U2837" s="50"/>
      <c r="V2837" s="47"/>
      <c r="W2837" s="50"/>
      <c r="X2837" s="49"/>
      <c r="Y2837" s="49"/>
      <c r="Z2837" s="49"/>
      <c r="AA2837" s="49"/>
      <c r="AB2837" s="49"/>
      <c r="AC2837" s="49"/>
      <c r="AD2837" s="49"/>
      <c r="AE2837" s="95"/>
      <c r="AM2837" s="103"/>
      <c r="AT2837" s="10"/>
    </row>
    <row r="2838" spans="9:46" s="16" customFormat="1">
      <c r="I2838" s="47"/>
      <c r="P2838" s="48"/>
      <c r="Q2838" s="48"/>
      <c r="R2838" s="48"/>
      <c r="S2838" s="49"/>
      <c r="T2838" s="47"/>
      <c r="U2838" s="50"/>
      <c r="V2838" s="47"/>
      <c r="W2838" s="50"/>
      <c r="X2838" s="49"/>
      <c r="Y2838" s="49"/>
      <c r="Z2838" s="49"/>
      <c r="AA2838" s="49"/>
      <c r="AB2838" s="49"/>
      <c r="AC2838" s="49"/>
      <c r="AD2838" s="49"/>
      <c r="AE2838" s="95"/>
      <c r="AM2838" s="103"/>
      <c r="AT2838" s="10"/>
    </row>
    <row r="2839" spans="9:46" s="16" customFormat="1">
      <c r="I2839" s="47"/>
      <c r="P2839" s="48"/>
      <c r="Q2839" s="48"/>
      <c r="R2839" s="48"/>
      <c r="S2839" s="49"/>
      <c r="T2839" s="47"/>
      <c r="U2839" s="50"/>
      <c r="V2839" s="47"/>
      <c r="W2839" s="50"/>
      <c r="X2839" s="49"/>
      <c r="Y2839" s="49"/>
      <c r="Z2839" s="49"/>
      <c r="AA2839" s="49"/>
      <c r="AB2839" s="49"/>
      <c r="AC2839" s="49"/>
      <c r="AD2839" s="49"/>
      <c r="AE2839" s="95"/>
      <c r="AM2839" s="103"/>
      <c r="AT2839" s="10"/>
    </row>
    <row r="2840" spans="9:46" s="16" customFormat="1">
      <c r="I2840" s="47"/>
      <c r="P2840" s="48"/>
      <c r="Q2840" s="48"/>
      <c r="R2840" s="48"/>
      <c r="S2840" s="49"/>
      <c r="T2840" s="47"/>
      <c r="U2840" s="50"/>
      <c r="V2840" s="47"/>
      <c r="W2840" s="50"/>
      <c r="X2840" s="49"/>
      <c r="Y2840" s="49"/>
      <c r="Z2840" s="49"/>
      <c r="AA2840" s="49"/>
      <c r="AB2840" s="49"/>
      <c r="AC2840" s="49"/>
      <c r="AD2840" s="49"/>
      <c r="AE2840" s="95"/>
      <c r="AM2840" s="103"/>
      <c r="AT2840" s="10"/>
    </row>
    <row r="2841" spans="9:46" s="16" customFormat="1">
      <c r="I2841" s="47"/>
      <c r="P2841" s="48"/>
      <c r="Q2841" s="48"/>
      <c r="R2841" s="48"/>
      <c r="S2841" s="49"/>
      <c r="T2841" s="47"/>
      <c r="U2841" s="50"/>
      <c r="V2841" s="47"/>
      <c r="W2841" s="50"/>
      <c r="X2841" s="49"/>
      <c r="Y2841" s="49"/>
      <c r="Z2841" s="49"/>
      <c r="AA2841" s="49"/>
      <c r="AB2841" s="49"/>
      <c r="AC2841" s="49"/>
      <c r="AD2841" s="49"/>
      <c r="AE2841" s="95"/>
      <c r="AM2841" s="103"/>
      <c r="AT2841" s="10"/>
    </row>
    <row r="2842" spans="9:46" s="16" customFormat="1">
      <c r="I2842" s="47"/>
      <c r="P2842" s="48"/>
      <c r="Q2842" s="48"/>
      <c r="R2842" s="48"/>
      <c r="S2842" s="49"/>
      <c r="T2842" s="47"/>
      <c r="U2842" s="50"/>
      <c r="V2842" s="47"/>
      <c r="W2842" s="50"/>
      <c r="X2842" s="49"/>
      <c r="Y2842" s="49"/>
      <c r="Z2842" s="49"/>
      <c r="AA2842" s="49"/>
      <c r="AB2842" s="49"/>
      <c r="AC2842" s="49"/>
      <c r="AD2842" s="49"/>
      <c r="AE2842" s="95"/>
      <c r="AM2842" s="103"/>
      <c r="AT2842" s="10"/>
    </row>
    <row r="2843" spans="9:46" s="16" customFormat="1">
      <c r="I2843" s="47"/>
      <c r="P2843" s="48"/>
      <c r="Q2843" s="48"/>
      <c r="R2843" s="48"/>
      <c r="S2843" s="49"/>
      <c r="T2843" s="47"/>
      <c r="U2843" s="50"/>
      <c r="V2843" s="47"/>
      <c r="W2843" s="50"/>
      <c r="X2843" s="49"/>
      <c r="Y2843" s="49"/>
      <c r="Z2843" s="49"/>
      <c r="AA2843" s="49"/>
      <c r="AB2843" s="49"/>
      <c r="AC2843" s="49"/>
      <c r="AD2843" s="49"/>
      <c r="AE2843" s="95"/>
      <c r="AM2843" s="103"/>
      <c r="AT2843" s="10"/>
    </row>
    <row r="2844" spans="9:46" s="16" customFormat="1">
      <c r="I2844" s="47"/>
      <c r="P2844" s="48"/>
      <c r="Q2844" s="48"/>
      <c r="R2844" s="48"/>
      <c r="S2844" s="49"/>
      <c r="T2844" s="47"/>
      <c r="U2844" s="50"/>
      <c r="V2844" s="47"/>
      <c r="W2844" s="50"/>
      <c r="X2844" s="49"/>
      <c r="Y2844" s="49"/>
      <c r="Z2844" s="49"/>
      <c r="AA2844" s="49"/>
      <c r="AB2844" s="49"/>
      <c r="AC2844" s="49"/>
      <c r="AD2844" s="49"/>
      <c r="AE2844" s="95"/>
      <c r="AM2844" s="103"/>
      <c r="AT2844" s="10"/>
    </row>
    <row r="2845" spans="9:46" s="16" customFormat="1">
      <c r="I2845" s="47"/>
      <c r="P2845" s="48"/>
      <c r="Q2845" s="48"/>
      <c r="R2845" s="48"/>
      <c r="S2845" s="49"/>
      <c r="T2845" s="47"/>
      <c r="U2845" s="50"/>
      <c r="V2845" s="47"/>
      <c r="W2845" s="50"/>
      <c r="X2845" s="49"/>
      <c r="Y2845" s="49"/>
      <c r="Z2845" s="49"/>
      <c r="AA2845" s="49"/>
      <c r="AB2845" s="49"/>
      <c r="AC2845" s="49"/>
      <c r="AD2845" s="49"/>
      <c r="AE2845" s="95"/>
      <c r="AM2845" s="103"/>
      <c r="AT2845" s="10"/>
    </row>
    <row r="2846" spans="9:46" s="16" customFormat="1">
      <c r="I2846" s="47"/>
      <c r="P2846" s="48"/>
      <c r="Q2846" s="48"/>
      <c r="R2846" s="48"/>
      <c r="S2846" s="49"/>
      <c r="T2846" s="47"/>
      <c r="U2846" s="50"/>
      <c r="V2846" s="47"/>
      <c r="W2846" s="50"/>
      <c r="X2846" s="49"/>
      <c r="Y2846" s="49"/>
      <c r="Z2846" s="49"/>
      <c r="AA2846" s="49"/>
      <c r="AB2846" s="49"/>
      <c r="AC2846" s="49"/>
      <c r="AD2846" s="49"/>
      <c r="AE2846" s="95"/>
      <c r="AM2846" s="103"/>
      <c r="AT2846" s="10"/>
    </row>
    <row r="2847" spans="9:46" s="16" customFormat="1">
      <c r="I2847" s="47"/>
      <c r="P2847" s="48"/>
      <c r="Q2847" s="48"/>
      <c r="R2847" s="48"/>
      <c r="S2847" s="49"/>
      <c r="T2847" s="47"/>
      <c r="U2847" s="50"/>
      <c r="V2847" s="47"/>
      <c r="W2847" s="50"/>
      <c r="X2847" s="49"/>
      <c r="Y2847" s="49"/>
      <c r="Z2847" s="49"/>
      <c r="AA2847" s="49"/>
      <c r="AB2847" s="49"/>
      <c r="AC2847" s="49"/>
      <c r="AD2847" s="49"/>
      <c r="AE2847" s="95"/>
      <c r="AM2847" s="103"/>
      <c r="AT2847" s="10"/>
    </row>
    <row r="2848" spans="9:46" s="16" customFormat="1">
      <c r="I2848" s="47"/>
      <c r="P2848" s="48"/>
      <c r="Q2848" s="48"/>
      <c r="R2848" s="48"/>
      <c r="S2848" s="49"/>
      <c r="T2848" s="47"/>
      <c r="U2848" s="50"/>
      <c r="V2848" s="47"/>
      <c r="W2848" s="50"/>
      <c r="X2848" s="49"/>
      <c r="Y2848" s="49"/>
      <c r="Z2848" s="49"/>
      <c r="AA2848" s="49"/>
      <c r="AB2848" s="49"/>
      <c r="AC2848" s="49"/>
      <c r="AD2848" s="49"/>
      <c r="AE2848" s="95"/>
      <c r="AM2848" s="103"/>
      <c r="AT2848" s="10"/>
    </row>
    <row r="2849" spans="9:46" s="16" customFormat="1">
      <c r="I2849" s="47"/>
      <c r="P2849" s="48"/>
      <c r="Q2849" s="48"/>
      <c r="R2849" s="48"/>
      <c r="S2849" s="49"/>
      <c r="T2849" s="47"/>
      <c r="U2849" s="50"/>
      <c r="V2849" s="47"/>
      <c r="W2849" s="50"/>
      <c r="X2849" s="49"/>
      <c r="Y2849" s="49"/>
      <c r="Z2849" s="49"/>
      <c r="AA2849" s="49"/>
      <c r="AB2849" s="49"/>
      <c r="AC2849" s="49"/>
      <c r="AD2849" s="49"/>
      <c r="AE2849" s="95"/>
      <c r="AM2849" s="103"/>
      <c r="AT2849" s="10"/>
    </row>
    <row r="2850" spans="9:46" s="16" customFormat="1">
      <c r="I2850" s="47"/>
      <c r="P2850" s="48"/>
      <c r="Q2850" s="48"/>
      <c r="R2850" s="48"/>
      <c r="S2850" s="49"/>
      <c r="T2850" s="47"/>
      <c r="U2850" s="50"/>
      <c r="V2850" s="47"/>
      <c r="W2850" s="50"/>
      <c r="X2850" s="49"/>
      <c r="Y2850" s="49"/>
      <c r="Z2850" s="49"/>
      <c r="AA2850" s="49"/>
      <c r="AB2850" s="49"/>
      <c r="AC2850" s="49"/>
      <c r="AD2850" s="49"/>
      <c r="AE2850" s="95"/>
      <c r="AM2850" s="103"/>
      <c r="AT2850" s="10"/>
    </row>
    <row r="2851" spans="9:46" s="16" customFormat="1">
      <c r="I2851" s="47"/>
      <c r="P2851" s="48"/>
      <c r="Q2851" s="48"/>
      <c r="R2851" s="48"/>
      <c r="S2851" s="49"/>
      <c r="T2851" s="47"/>
      <c r="U2851" s="50"/>
      <c r="V2851" s="47"/>
      <c r="W2851" s="50"/>
      <c r="X2851" s="49"/>
      <c r="Y2851" s="49"/>
      <c r="Z2851" s="49"/>
      <c r="AA2851" s="49"/>
      <c r="AB2851" s="49"/>
      <c r="AC2851" s="49"/>
      <c r="AD2851" s="49"/>
      <c r="AE2851" s="95"/>
      <c r="AM2851" s="103"/>
      <c r="AT2851" s="10"/>
    </row>
    <row r="2852" spans="9:46" s="16" customFormat="1">
      <c r="I2852" s="47"/>
      <c r="P2852" s="48"/>
      <c r="Q2852" s="48"/>
      <c r="R2852" s="48"/>
      <c r="S2852" s="49"/>
      <c r="T2852" s="47"/>
      <c r="U2852" s="50"/>
      <c r="V2852" s="47"/>
      <c r="W2852" s="50"/>
      <c r="X2852" s="49"/>
      <c r="Y2852" s="49"/>
      <c r="Z2852" s="49"/>
      <c r="AA2852" s="49"/>
      <c r="AB2852" s="49"/>
      <c r="AC2852" s="49"/>
      <c r="AD2852" s="49"/>
      <c r="AE2852" s="95"/>
      <c r="AM2852" s="103"/>
      <c r="AT2852" s="10"/>
    </row>
    <row r="2853" spans="9:46" s="16" customFormat="1">
      <c r="I2853" s="47"/>
      <c r="P2853" s="48"/>
      <c r="Q2853" s="48"/>
      <c r="R2853" s="48"/>
      <c r="S2853" s="49"/>
      <c r="T2853" s="47"/>
      <c r="U2853" s="50"/>
      <c r="V2853" s="47"/>
      <c r="W2853" s="50"/>
      <c r="X2853" s="49"/>
      <c r="Y2853" s="49"/>
      <c r="Z2853" s="49"/>
      <c r="AA2853" s="49"/>
      <c r="AB2853" s="49"/>
      <c r="AC2853" s="49"/>
      <c r="AD2853" s="49"/>
      <c r="AE2853" s="95"/>
      <c r="AM2853" s="103"/>
      <c r="AT2853" s="10"/>
    </row>
    <row r="2854" spans="9:46" s="16" customFormat="1">
      <c r="I2854" s="47"/>
      <c r="P2854" s="48"/>
      <c r="Q2854" s="48"/>
      <c r="R2854" s="48"/>
      <c r="S2854" s="49"/>
      <c r="T2854" s="47"/>
      <c r="U2854" s="50"/>
      <c r="V2854" s="47"/>
      <c r="W2854" s="50"/>
      <c r="X2854" s="49"/>
      <c r="Y2854" s="49"/>
      <c r="Z2854" s="49"/>
      <c r="AA2854" s="49"/>
      <c r="AB2854" s="49"/>
      <c r="AC2854" s="49"/>
      <c r="AD2854" s="49"/>
      <c r="AE2854" s="95"/>
      <c r="AM2854" s="103"/>
      <c r="AT2854" s="10"/>
    </row>
    <row r="2855" spans="9:46" s="16" customFormat="1">
      <c r="I2855" s="47"/>
      <c r="P2855" s="48"/>
      <c r="Q2855" s="48"/>
      <c r="R2855" s="48"/>
      <c r="S2855" s="49"/>
      <c r="T2855" s="47"/>
      <c r="U2855" s="50"/>
      <c r="V2855" s="47"/>
      <c r="W2855" s="50"/>
      <c r="X2855" s="49"/>
      <c r="Y2855" s="49"/>
      <c r="Z2855" s="49"/>
      <c r="AA2855" s="49"/>
      <c r="AB2855" s="49"/>
      <c r="AC2855" s="49"/>
      <c r="AD2855" s="49"/>
      <c r="AE2855" s="95"/>
      <c r="AM2855" s="103"/>
      <c r="AT2855" s="10"/>
    </row>
    <row r="2856" spans="9:46" s="16" customFormat="1">
      <c r="I2856" s="47"/>
      <c r="P2856" s="48"/>
      <c r="Q2856" s="48"/>
      <c r="R2856" s="48"/>
      <c r="S2856" s="49"/>
      <c r="T2856" s="47"/>
      <c r="U2856" s="50"/>
      <c r="V2856" s="47"/>
      <c r="W2856" s="50"/>
      <c r="X2856" s="49"/>
      <c r="Y2856" s="49"/>
      <c r="Z2856" s="49"/>
      <c r="AA2856" s="49"/>
      <c r="AB2856" s="49"/>
      <c r="AC2856" s="49"/>
      <c r="AD2856" s="49"/>
      <c r="AE2856" s="95"/>
      <c r="AM2856" s="103"/>
      <c r="AT2856" s="10"/>
    </row>
    <row r="2857" spans="9:46" s="16" customFormat="1">
      <c r="I2857" s="47"/>
      <c r="P2857" s="48"/>
      <c r="Q2857" s="48"/>
      <c r="R2857" s="48"/>
      <c r="S2857" s="49"/>
      <c r="T2857" s="47"/>
      <c r="U2857" s="50"/>
      <c r="V2857" s="47"/>
      <c r="W2857" s="50"/>
      <c r="X2857" s="49"/>
      <c r="Y2857" s="49"/>
      <c r="Z2857" s="49"/>
      <c r="AA2857" s="49"/>
      <c r="AB2857" s="49"/>
      <c r="AC2857" s="49"/>
      <c r="AD2857" s="49"/>
      <c r="AE2857" s="95"/>
      <c r="AM2857" s="103"/>
      <c r="AT2857" s="10"/>
    </row>
    <row r="2858" spans="9:46" s="16" customFormat="1">
      <c r="I2858" s="47"/>
      <c r="P2858" s="48"/>
      <c r="Q2858" s="48"/>
      <c r="R2858" s="48"/>
      <c r="S2858" s="49"/>
      <c r="T2858" s="47"/>
      <c r="U2858" s="50"/>
      <c r="V2858" s="47"/>
      <c r="W2858" s="50"/>
      <c r="X2858" s="49"/>
      <c r="Y2858" s="49"/>
      <c r="Z2858" s="49"/>
      <c r="AA2858" s="49"/>
      <c r="AB2858" s="49"/>
      <c r="AC2858" s="49"/>
      <c r="AD2858" s="49"/>
      <c r="AE2858" s="95"/>
      <c r="AM2858" s="103"/>
      <c r="AT2858" s="10"/>
    </row>
    <row r="2859" spans="9:46" s="16" customFormat="1">
      <c r="I2859" s="47"/>
      <c r="P2859" s="48"/>
      <c r="Q2859" s="48"/>
      <c r="R2859" s="48"/>
      <c r="S2859" s="49"/>
      <c r="T2859" s="47"/>
      <c r="U2859" s="50"/>
      <c r="V2859" s="47"/>
      <c r="W2859" s="50"/>
      <c r="X2859" s="49"/>
      <c r="Y2859" s="49"/>
      <c r="Z2859" s="49"/>
      <c r="AA2859" s="49"/>
      <c r="AB2859" s="49"/>
      <c r="AC2859" s="49"/>
      <c r="AD2859" s="49"/>
      <c r="AE2859" s="95"/>
      <c r="AM2859" s="103"/>
      <c r="AT2859" s="10"/>
    </row>
    <row r="2860" spans="9:46" s="16" customFormat="1">
      <c r="I2860" s="47"/>
      <c r="P2860" s="48"/>
      <c r="Q2860" s="48"/>
      <c r="R2860" s="48"/>
      <c r="S2860" s="49"/>
      <c r="T2860" s="47"/>
      <c r="U2860" s="50"/>
      <c r="V2860" s="47"/>
      <c r="W2860" s="50"/>
      <c r="X2860" s="49"/>
      <c r="Y2860" s="49"/>
      <c r="Z2860" s="49"/>
      <c r="AA2860" s="49"/>
      <c r="AB2860" s="49"/>
      <c r="AC2860" s="49"/>
      <c r="AD2860" s="49"/>
      <c r="AE2860" s="95"/>
      <c r="AM2860" s="103"/>
      <c r="AT2860" s="10"/>
    </row>
    <row r="2861" spans="9:46" s="16" customFormat="1">
      <c r="I2861" s="47"/>
      <c r="P2861" s="48"/>
      <c r="Q2861" s="48"/>
      <c r="R2861" s="48"/>
      <c r="S2861" s="49"/>
      <c r="T2861" s="47"/>
      <c r="U2861" s="50"/>
      <c r="V2861" s="47"/>
      <c r="W2861" s="50"/>
      <c r="X2861" s="49"/>
      <c r="Y2861" s="49"/>
      <c r="Z2861" s="49"/>
      <c r="AA2861" s="49"/>
      <c r="AB2861" s="49"/>
      <c r="AC2861" s="49"/>
      <c r="AD2861" s="49"/>
      <c r="AE2861" s="95"/>
      <c r="AM2861" s="103"/>
      <c r="AT2861" s="10"/>
    </row>
    <row r="2862" spans="9:46" s="16" customFormat="1">
      <c r="I2862" s="47"/>
      <c r="P2862" s="48"/>
      <c r="Q2862" s="48"/>
      <c r="R2862" s="48"/>
      <c r="S2862" s="49"/>
      <c r="T2862" s="47"/>
      <c r="U2862" s="50"/>
      <c r="V2862" s="47"/>
      <c r="W2862" s="50"/>
      <c r="X2862" s="49"/>
      <c r="Y2862" s="49"/>
      <c r="Z2862" s="49"/>
      <c r="AA2862" s="49"/>
      <c r="AB2862" s="49"/>
      <c r="AC2862" s="49"/>
      <c r="AD2862" s="49"/>
      <c r="AE2862" s="95"/>
      <c r="AM2862" s="103"/>
      <c r="AT2862" s="10"/>
    </row>
    <row r="2863" spans="9:46" s="16" customFormat="1">
      <c r="I2863" s="47"/>
      <c r="P2863" s="48"/>
      <c r="Q2863" s="48"/>
      <c r="R2863" s="48"/>
      <c r="S2863" s="49"/>
      <c r="T2863" s="47"/>
      <c r="U2863" s="50"/>
      <c r="V2863" s="47"/>
      <c r="W2863" s="50"/>
      <c r="X2863" s="49"/>
      <c r="Y2863" s="49"/>
      <c r="Z2863" s="49"/>
      <c r="AA2863" s="49"/>
      <c r="AB2863" s="49"/>
      <c r="AC2863" s="49"/>
      <c r="AD2863" s="49"/>
      <c r="AE2863" s="95"/>
      <c r="AM2863" s="103"/>
      <c r="AT2863" s="10"/>
    </row>
    <row r="2864" spans="9:46" s="16" customFormat="1">
      <c r="I2864" s="47"/>
      <c r="P2864" s="48"/>
      <c r="Q2864" s="48"/>
      <c r="R2864" s="48"/>
      <c r="S2864" s="49"/>
      <c r="T2864" s="47"/>
      <c r="U2864" s="50"/>
      <c r="V2864" s="47"/>
      <c r="W2864" s="50"/>
      <c r="X2864" s="49"/>
      <c r="Y2864" s="49"/>
      <c r="Z2864" s="49"/>
      <c r="AA2864" s="49"/>
      <c r="AB2864" s="49"/>
      <c r="AC2864" s="49"/>
      <c r="AD2864" s="49"/>
      <c r="AE2864" s="95"/>
      <c r="AM2864" s="103"/>
      <c r="AT2864" s="10"/>
    </row>
    <row r="2865" spans="9:46" s="16" customFormat="1">
      <c r="I2865" s="47"/>
      <c r="P2865" s="48"/>
      <c r="Q2865" s="48"/>
      <c r="R2865" s="48"/>
      <c r="S2865" s="49"/>
      <c r="T2865" s="47"/>
      <c r="U2865" s="50"/>
      <c r="V2865" s="47"/>
      <c r="W2865" s="50"/>
      <c r="X2865" s="49"/>
      <c r="Y2865" s="49"/>
      <c r="Z2865" s="49"/>
      <c r="AA2865" s="49"/>
      <c r="AB2865" s="49"/>
      <c r="AC2865" s="49"/>
      <c r="AD2865" s="49"/>
      <c r="AE2865" s="95"/>
      <c r="AM2865" s="103"/>
      <c r="AT2865" s="10"/>
    </row>
    <row r="2866" spans="9:46" s="16" customFormat="1">
      <c r="I2866" s="47"/>
      <c r="P2866" s="48"/>
      <c r="Q2866" s="48"/>
      <c r="R2866" s="48"/>
      <c r="S2866" s="49"/>
      <c r="T2866" s="47"/>
      <c r="U2866" s="50"/>
      <c r="V2866" s="47"/>
      <c r="W2866" s="50"/>
      <c r="X2866" s="49"/>
      <c r="Y2866" s="49"/>
      <c r="Z2866" s="49"/>
      <c r="AA2866" s="49"/>
      <c r="AB2866" s="49"/>
      <c r="AC2866" s="49"/>
      <c r="AD2866" s="49"/>
      <c r="AE2866" s="95"/>
      <c r="AM2866" s="103"/>
      <c r="AT2866" s="10"/>
    </row>
    <row r="2867" spans="9:46" s="16" customFormat="1">
      <c r="I2867" s="47"/>
      <c r="P2867" s="48"/>
      <c r="Q2867" s="48"/>
      <c r="R2867" s="48"/>
      <c r="S2867" s="49"/>
      <c r="T2867" s="47"/>
      <c r="U2867" s="50"/>
      <c r="V2867" s="47"/>
      <c r="W2867" s="50"/>
      <c r="X2867" s="49"/>
      <c r="Y2867" s="49"/>
      <c r="Z2867" s="49"/>
      <c r="AA2867" s="49"/>
      <c r="AB2867" s="49"/>
      <c r="AC2867" s="49"/>
      <c r="AD2867" s="49"/>
      <c r="AE2867" s="95"/>
      <c r="AM2867" s="103"/>
      <c r="AT2867" s="10"/>
    </row>
    <row r="2868" spans="9:46" s="16" customFormat="1">
      <c r="I2868" s="47"/>
      <c r="P2868" s="48"/>
      <c r="Q2868" s="48"/>
      <c r="R2868" s="48"/>
      <c r="S2868" s="49"/>
      <c r="T2868" s="47"/>
      <c r="U2868" s="50"/>
      <c r="V2868" s="47"/>
      <c r="W2868" s="50"/>
      <c r="X2868" s="49"/>
      <c r="Y2868" s="49"/>
      <c r="Z2868" s="49"/>
      <c r="AA2868" s="49"/>
      <c r="AB2868" s="49"/>
      <c r="AC2868" s="49"/>
      <c r="AD2868" s="49"/>
      <c r="AE2868" s="95"/>
      <c r="AM2868" s="103"/>
      <c r="AT2868" s="10"/>
    </row>
    <row r="2869" spans="9:46" s="16" customFormat="1">
      <c r="I2869" s="47"/>
      <c r="P2869" s="48"/>
      <c r="Q2869" s="48"/>
      <c r="R2869" s="48"/>
      <c r="S2869" s="49"/>
      <c r="T2869" s="47"/>
      <c r="U2869" s="50"/>
      <c r="V2869" s="47"/>
      <c r="W2869" s="50"/>
      <c r="X2869" s="49"/>
      <c r="Y2869" s="49"/>
      <c r="Z2869" s="49"/>
      <c r="AA2869" s="49"/>
      <c r="AB2869" s="49"/>
      <c r="AC2869" s="49"/>
      <c r="AD2869" s="49"/>
      <c r="AE2869" s="95"/>
      <c r="AM2869" s="103"/>
      <c r="AT2869" s="10"/>
    </row>
    <row r="2870" spans="9:46" s="16" customFormat="1">
      <c r="I2870" s="47"/>
      <c r="P2870" s="48"/>
      <c r="Q2870" s="48"/>
      <c r="R2870" s="48"/>
      <c r="S2870" s="49"/>
      <c r="T2870" s="47"/>
      <c r="U2870" s="50"/>
      <c r="V2870" s="47"/>
      <c r="W2870" s="50"/>
      <c r="X2870" s="49"/>
      <c r="Y2870" s="49"/>
      <c r="Z2870" s="49"/>
      <c r="AA2870" s="49"/>
      <c r="AB2870" s="49"/>
      <c r="AC2870" s="49"/>
      <c r="AD2870" s="49"/>
      <c r="AE2870" s="95"/>
      <c r="AM2870" s="103"/>
      <c r="AT2870" s="10"/>
    </row>
    <row r="2871" spans="9:46" s="16" customFormat="1">
      <c r="I2871" s="47"/>
      <c r="P2871" s="48"/>
      <c r="Q2871" s="48"/>
      <c r="R2871" s="48"/>
      <c r="S2871" s="49"/>
      <c r="T2871" s="47"/>
      <c r="U2871" s="50"/>
      <c r="V2871" s="47"/>
      <c r="W2871" s="50"/>
      <c r="X2871" s="49"/>
      <c r="Y2871" s="49"/>
      <c r="Z2871" s="49"/>
      <c r="AA2871" s="49"/>
      <c r="AB2871" s="49"/>
      <c r="AC2871" s="49"/>
      <c r="AD2871" s="49"/>
      <c r="AE2871" s="95"/>
      <c r="AM2871" s="103"/>
      <c r="AT2871" s="10"/>
    </row>
    <row r="2872" spans="9:46" s="16" customFormat="1">
      <c r="I2872" s="47"/>
      <c r="P2872" s="48"/>
      <c r="Q2872" s="48"/>
      <c r="R2872" s="48"/>
      <c r="S2872" s="49"/>
      <c r="T2872" s="47"/>
      <c r="U2872" s="50"/>
      <c r="V2872" s="47"/>
      <c r="W2872" s="50"/>
      <c r="X2872" s="49"/>
      <c r="Y2872" s="49"/>
      <c r="Z2872" s="49"/>
      <c r="AA2872" s="49"/>
      <c r="AB2872" s="49"/>
      <c r="AC2872" s="49"/>
      <c r="AD2872" s="49"/>
      <c r="AE2872" s="95"/>
      <c r="AM2872" s="103"/>
      <c r="AT2872" s="10"/>
    </row>
    <row r="2873" spans="9:46" s="16" customFormat="1">
      <c r="I2873" s="47"/>
      <c r="P2873" s="48"/>
      <c r="Q2873" s="48"/>
      <c r="R2873" s="48"/>
      <c r="S2873" s="49"/>
      <c r="T2873" s="47"/>
      <c r="U2873" s="50"/>
      <c r="V2873" s="47"/>
      <c r="W2873" s="50"/>
      <c r="X2873" s="49"/>
      <c r="Y2873" s="49"/>
      <c r="Z2873" s="49"/>
      <c r="AA2873" s="49"/>
      <c r="AB2873" s="49"/>
      <c r="AC2873" s="49"/>
      <c r="AD2873" s="49"/>
      <c r="AE2873" s="95"/>
      <c r="AM2873" s="103"/>
      <c r="AT2873" s="10"/>
    </row>
    <row r="2874" spans="9:46" s="16" customFormat="1">
      <c r="I2874" s="47"/>
      <c r="P2874" s="48"/>
      <c r="Q2874" s="48"/>
      <c r="R2874" s="48"/>
      <c r="S2874" s="49"/>
      <c r="T2874" s="47"/>
      <c r="U2874" s="50"/>
      <c r="V2874" s="47"/>
      <c r="W2874" s="50"/>
      <c r="X2874" s="49"/>
      <c r="Y2874" s="49"/>
      <c r="Z2874" s="49"/>
      <c r="AA2874" s="49"/>
      <c r="AB2874" s="49"/>
      <c r="AC2874" s="49"/>
      <c r="AD2874" s="49"/>
      <c r="AE2874" s="95"/>
      <c r="AM2874" s="103"/>
      <c r="AT2874" s="10"/>
    </row>
    <row r="2875" spans="9:46" s="16" customFormat="1">
      <c r="I2875" s="47"/>
      <c r="P2875" s="48"/>
      <c r="Q2875" s="48"/>
      <c r="R2875" s="48"/>
      <c r="S2875" s="49"/>
      <c r="T2875" s="47"/>
      <c r="U2875" s="50"/>
      <c r="V2875" s="47"/>
      <c r="W2875" s="50"/>
      <c r="X2875" s="49"/>
      <c r="Y2875" s="49"/>
      <c r="Z2875" s="49"/>
      <c r="AA2875" s="49"/>
      <c r="AB2875" s="49"/>
      <c r="AC2875" s="49"/>
      <c r="AD2875" s="49"/>
      <c r="AE2875" s="95"/>
      <c r="AM2875" s="103"/>
      <c r="AT2875" s="10"/>
    </row>
    <row r="2876" spans="9:46" s="16" customFormat="1">
      <c r="I2876" s="47"/>
      <c r="P2876" s="48"/>
      <c r="Q2876" s="48"/>
      <c r="R2876" s="48"/>
      <c r="S2876" s="49"/>
      <c r="T2876" s="47"/>
      <c r="U2876" s="50"/>
      <c r="V2876" s="47"/>
      <c r="W2876" s="50"/>
      <c r="X2876" s="49"/>
      <c r="Y2876" s="49"/>
      <c r="Z2876" s="49"/>
      <c r="AA2876" s="49"/>
      <c r="AB2876" s="49"/>
      <c r="AC2876" s="49"/>
      <c r="AD2876" s="49"/>
      <c r="AE2876" s="95"/>
      <c r="AM2876" s="103"/>
      <c r="AT2876" s="10"/>
    </row>
    <row r="2877" spans="9:46" s="16" customFormat="1">
      <c r="I2877" s="47"/>
      <c r="P2877" s="48"/>
      <c r="Q2877" s="48"/>
      <c r="R2877" s="48"/>
      <c r="S2877" s="49"/>
      <c r="T2877" s="47"/>
      <c r="U2877" s="50"/>
      <c r="V2877" s="47"/>
      <c r="W2877" s="50"/>
      <c r="X2877" s="49"/>
      <c r="Y2877" s="49"/>
      <c r="Z2877" s="49"/>
      <c r="AA2877" s="49"/>
      <c r="AB2877" s="49"/>
      <c r="AC2877" s="49"/>
      <c r="AD2877" s="49"/>
      <c r="AE2877" s="95"/>
      <c r="AM2877" s="103"/>
      <c r="AT2877" s="10"/>
    </row>
    <row r="2878" spans="9:46" s="16" customFormat="1">
      <c r="I2878" s="47"/>
      <c r="P2878" s="48"/>
      <c r="Q2878" s="48"/>
      <c r="R2878" s="48"/>
      <c r="S2878" s="49"/>
      <c r="T2878" s="47"/>
      <c r="U2878" s="50"/>
      <c r="V2878" s="47"/>
      <c r="W2878" s="50"/>
      <c r="X2878" s="49"/>
      <c r="Y2878" s="49"/>
      <c r="Z2878" s="49"/>
      <c r="AA2878" s="49"/>
      <c r="AB2878" s="49"/>
      <c r="AC2878" s="49"/>
      <c r="AD2878" s="49"/>
      <c r="AE2878" s="95"/>
      <c r="AM2878" s="103"/>
      <c r="AT2878" s="10"/>
    </row>
    <row r="2879" spans="9:46" s="16" customFormat="1">
      <c r="I2879" s="47"/>
      <c r="P2879" s="48"/>
      <c r="Q2879" s="48"/>
      <c r="R2879" s="48"/>
      <c r="S2879" s="49"/>
      <c r="T2879" s="47"/>
      <c r="U2879" s="50"/>
      <c r="V2879" s="47"/>
      <c r="W2879" s="50"/>
      <c r="X2879" s="49"/>
      <c r="Y2879" s="49"/>
      <c r="Z2879" s="49"/>
      <c r="AA2879" s="49"/>
      <c r="AB2879" s="49"/>
      <c r="AC2879" s="49"/>
      <c r="AD2879" s="49"/>
      <c r="AE2879" s="95"/>
      <c r="AM2879" s="103"/>
      <c r="AT2879" s="10"/>
    </row>
    <row r="2880" spans="9:46" s="16" customFormat="1">
      <c r="I2880" s="47"/>
      <c r="P2880" s="48"/>
      <c r="Q2880" s="48"/>
      <c r="R2880" s="48"/>
      <c r="S2880" s="49"/>
      <c r="T2880" s="47"/>
      <c r="U2880" s="50"/>
      <c r="V2880" s="47"/>
      <c r="W2880" s="50"/>
      <c r="X2880" s="49"/>
      <c r="Y2880" s="49"/>
      <c r="Z2880" s="49"/>
      <c r="AA2880" s="49"/>
      <c r="AB2880" s="49"/>
      <c r="AC2880" s="49"/>
      <c r="AD2880" s="49"/>
      <c r="AE2880" s="95"/>
      <c r="AM2880" s="103"/>
      <c r="AT2880" s="10"/>
    </row>
    <row r="2881" spans="9:46" s="16" customFormat="1">
      <c r="I2881" s="47"/>
      <c r="P2881" s="48"/>
      <c r="Q2881" s="48"/>
      <c r="R2881" s="48"/>
      <c r="S2881" s="49"/>
      <c r="T2881" s="47"/>
      <c r="U2881" s="50"/>
      <c r="V2881" s="47"/>
      <c r="W2881" s="50"/>
      <c r="X2881" s="49"/>
      <c r="Y2881" s="49"/>
      <c r="Z2881" s="49"/>
      <c r="AA2881" s="49"/>
      <c r="AB2881" s="49"/>
      <c r="AC2881" s="49"/>
      <c r="AD2881" s="49"/>
      <c r="AE2881" s="95"/>
      <c r="AM2881" s="103"/>
      <c r="AT2881" s="10"/>
    </row>
    <row r="2882" spans="9:46" s="16" customFormat="1">
      <c r="I2882" s="47"/>
      <c r="P2882" s="48"/>
      <c r="Q2882" s="48"/>
      <c r="R2882" s="48"/>
      <c r="S2882" s="49"/>
      <c r="T2882" s="47"/>
      <c r="U2882" s="50"/>
      <c r="V2882" s="47"/>
      <c r="W2882" s="50"/>
      <c r="X2882" s="49"/>
      <c r="Y2882" s="49"/>
      <c r="Z2882" s="49"/>
      <c r="AA2882" s="49"/>
      <c r="AB2882" s="49"/>
      <c r="AC2882" s="49"/>
      <c r="AD2882" s="49"/>
      <c r="AE2882" s="95"/>
      <c r="AM2882" s="103"/>
      <c r="AT2882" s="10"/>
    </row>
    <row r="2883" spans="9:46" s="16" customFormat="1">
      <c r="I2883" s="47"/>
      <c r="P2883" s="48"/>
      <c r="Q2883" s="48"/>
      <c r="R2883" s="48"/>
      <c r="S2883" s="49"/>
      <c r="T2883" s="47"/>
      <c r="U2883" s="50"/>
      <c r="V2883" s="47"/>
      <c r="W2883" s="50"/>
      <c r="X2883" s="49"/>
      <c r="Y2883" s="49"/>
      <c r="Z2883" s="49"/>
      <c r="AA2883" s="49"/>
      <c r="AB2883" s="49"/>
      <c r="AC2883" s="49"/>
      <c r="AD2883" s="49"/>
      <c r="AE2883" s="95"/>
      <c r="AM2883" s="103"/>
      <c r="AT2883" s="10"/>
    </row>
    <row r="2884" spans="9:46" s="16" customFormat="1">
      <c r="I2884" s="47"/>
      <c r="P2884" s="48"/>
      <c r="Q2884" s="48"/>
      <c r="R2884" s="48"/>
      <c r="S2884" s="49"/>
      <c r="T2884" s="47"/>
      <c r="U2884" s="50"/>
      <c r="V2884" s="47"/>
      <c r="W2884" s="50"/>
      <c r="X2884" s="49"/>
      <c r="Y2884" s="49"/>
      <c r="Z2884" s="49"/>
      <c r="AA2884" s="49"/>
      <c r="AB2884" s="49"/>
      <c r="AC2884" s="49"/>
      <c r="AD2884" s="49"/>
      <c r="AE2884" s="95"/>
      <c r="AM2884" s="103"/>
      <c r="AT2884" s="10"/>
    </row>
    <row r="2885" spans="9:46" s="16" customFormat="1">
      <c r="I2885" s="47"/>
      <c r="P2885" s="48"/>
      <c r="Q2885" s="48"/>
      <c r="R2885" s="48"/>
      <c r="S2885" s="49"/>
      <c r="T2885" s="47"/>
      <c r="U2885" s="50"/>
      <c r="V2885" s="47"/>
      <c r="W2885" s="50"/>
      <c r="X2885" s="49"/>
      <c r="Y2885" s="49"/>
      <c r="Z2885" s="49"/>
      <c r="AA2885" s="49"/>
      <c r="AB2885" s="49"/>
      <c r="AC2885" s="49"/>
      <c r="AD2885" s="49"/>
      <c r="AE2885" s="95"/>
      <c r="AM2885" s="103"/>
      <c r="AT2885" s="10"/>
    </row>
    <row r="2886" spans="9:46" s="16" customFormat="1">
      <c r="I2886" s="47"/>
      <c r="P2886" s="48"/>
      <c r="Q2886" s="48"/>
      <c r="R2886" s="48"/>
      <c r="S2886" s="49"/>
      <c r="T2886" s="47"/>
      <c r="U2886" s="50"/>
      <c r="V2886" s="47"/>
      <c r="W2886" s="50"/>
      <c r="X2886" s="49"/>
      <c r="Y2886" s="49"/>
      <c r="Z2886" s="49"/>
      <c r="AA2886" s="49"/>
      <c r="AB2886" s="49"/>
      <c r="AC2886" s="49"/>
      <c r="AD2886" s="49"/>
      <c r="AE2886" s="95"/>
      <c r="AM2886" s="103"/>
      <c r="AT2886" s="10"/>
    </row>
    <row r="2887" spans="9:46" s="16" customFormat="1">
      <c r="I2887" s="47"/>
      <c r="P2887" s="48"/>
      <c r="Q2887" s="48"/>
      <c r="R2887" s="48"/>
      <c r="S2887" s="49"/>
      <c r="T2887" s="47"/>
      <c r="U2887" s="50"/>
      <c r="V2887" s="47"/>
      <c r="W2887" s="50"/>
      <c r="X2887" s="49"/>
      <c r="Y2887" s="49"/>
      <c r="Z2887" s="49"/>
      <c r="AA2887" s="49"/>
      <c r="AB2887" s="49"/>
      <c r="AC2887" s="49"/>
      <c r="AD2887" s="49"/>
      <c r="AE2887" s="95"/>
      <c r="AM2887" s="103"/>
      <c r="AT2887" s="10"/>
    </row>
    <row r="2888" spans="9:46" s="16" customFormat="1">
      <c r="I2888" s="47"/>
      <c r="P2888" s="48"/>
      <c r="Q2888" s="48"/>
      <c r="R2888" s="48"/>
      <c r="S2888" s="49"/>
      <c r="T2888" s="47"/>
      <c r="U2888" s="50"/>
      <c r="V2888" s="47"/>
      <c r="W2888" s="50"/>
      <c r="X2888" s="49"/>
      <c r="Y2888" s="49"/>
      <c r="Z2888" s="49"/>
      <c r="AA2888" s="49"/>
      <c r="AB2888" s="49"/>
      <c r="AC2888" s="49"/>
      <c r="AD2888" s="49"/>
      <c r="AE2888" s="95"/>
      <c r="AM2888" s="103"/>
      <c r="AT2888" s="10"/>
    </row>
    <row r="2889" spans="9:46" s="16" customFormat="1">
      <c r="I2889" s="47"/>
      <c r="P2889" s="48"/>
      <c r="Q2889" s="48"/>
      <c r="R2889" s="48"/>
      <c r="S2889" s="49"/>
      <c r="T2889" s="47"/>
      <c r="U2889" s="50"/>
      <c r="V2889" s="47"/>
      <c r="W2889" s="50"/>
      <c r="X2889" s="49"/>
      <c r="Y2889" s="49"/>
      <c r="Z2889" s="49"/>
      <c r="AA2889" s="49"/>
      <c r="AB2889" s="49"/>
      <c r="AC2889" s="49"/>
      <c r="AD2889" s="49"/>
      <c r="AE2889" s="95"/>
      <c r="AM2889" s="103"/>
      <c r="AT2889" s="10"/>
    </row>
    <row r="2890" spans="9:46" s="16" customFormat="1">
      <c r="I2890" s="47"/>
      <c r="P2890" s="48"/>
      <c r="Q2890" s="48"/>
      <c r="R2890" s="48"/>
      <c r="S2890" s="49"/>
      <c r="T2890" s="47"/>
      <c r="U2890" s="50"/>
      <c r="V2890" s="47"/>
      <c r="W2890" s="50"/>
      <c r="X2890" s="49"/>
      <c r="Y2890" s="49"/>
      <c r="Z2890" s="49"/>
      <c r="AA2890" s="49"/>
      <c r="AB2890" s="49"/>
      <c r="AC2890" s="49"/>
      <c r="AD2890" s="49"/>
      <c r="AE2890" s="95"/>
      <c r="AM2890" s="103"/>
      <c r="AT2890" s="10"/>
    </row>
    <row r="2891" spans="9:46" s="16" customFormat="1">
      <c r="I2891" s="47"/>
      <c r="P2891" s="48"/>
      <c r="Q2891" s="48"/>
      <c r="R2891" s="48"/>
      <c r="S2891" s="49"/>
      <c r="T2891" s="47"/>
      <c r="U2891" s="50"/>
      <c r="V2891" s="47"/>
      <c r="W2891" s="50"/>
      <c r="X2891" s="49"/>
      <c r="Y2891" s="49"/>
      <c r="Z2891" s="49"/>
      <c r="AA2891" s="49"/>
      <c r="AB2891" s="49"/>
      <c r="AC2891" s="49"/>
      <c r="AD2891" s="49"/>
      <c r="AE2891" s="95"/>
      <c r="AM2891" s="103"/>
      <c r="AT2891" s="10"/>
    </row>
    <row r="2892" spans="9:46" s="16" customFormat="1">
      <c r="I2892" s="47"/>
      <c r="P2892" s="48"/>
      <c r="Q2892" s="48"/>
      <c r="R2892" s="48"/>
      <c r="S2892" s="49"/>
      <c r="T2892" s="47"/>
      <c r="U2892" s="50"/>
      <c r="V2892" s="47"/>
      <c r="W2892" s="50"/>
      <c r="X2892" s="49"/>
      <c r="Y2892" s="49"/>
      <c r="Z2892" s="49"/>
      <c r="AA2892" s="49"/>
      <c r="AB2892" s="49"/>
      <c r="AC2892" s="49"/>
      <c r="AD2892" s="49"/>
      <c r="AE2892" s="95"/>
      <c r="AM2892" s="103"/>
      <c r="AT2892" s="10"/>
    </row>
    <row r="2893" spans="9:46" s="16" customFormat="1">
      <c r="I2893" s="47"/>
      <c r="P2893" s="48"/>
      <c r="Q2893" s="48"/>
      <c r="R2893" s="48"/>
      <c r="S2893" s="49"/>
      <c r="T2893" s="47"/>
      <c r="U2893" s="50"/>
      <c r="V2893" s="47"/>
      <c r="W2893" s="50"/>
      <c r="X2893" s="49"/>
      <c r="Y2893" s="49"/>
      <c r="Z2893" s="49"/>
      <c r="AA2893" s="49"/>
      <c r="AB2893" s="49"/>
      <c r="AC2893" s="49"/>
      <c r="AD2893" s="49"/>
      <c r="AE2893" s="95"/>
      <c r="AM2893" s="103"/>
      <c r="AT2893" s="10"/>
    </row>
    <row r="2894" spans="9:46" s="16" customFormat="1">
      <c r="I2894" s="47"/>
      <c r="P2894" s="48"/>
      <c r="Q2894" s="48"/>
      <c r="R2894" s="48"/>
      <c r="S2894" s="49"/>
      <c r="T2894" s="47"/>
      <c r="U2894" s="50"/>
      <c r="V2894" s="47"/>
      <c r="W2894" s="50"/>
      <c r="X2894" s="49"/>
      <c r="Y2894" s="49"/>
      <c r="Z2894" s="49"/>
      <c r="AA2894" s="49"/>
      <c r="AB2894" s="49"/>
      <c r="AC2894" s="49"/>
      <c r="AD2894" s="49"/>
      <c r="AE2894" s="95"/>
      <c r="AM2894" s="103"/>
      <c r="AT2894" s="10"/>
    </row>
    <row r="2895" spans="9:46" s="16" customFormat="1">
      <c r="I2895" s="47"/>
      <c r="P2895" s="48"/>
      <c r="Q2895" s="48"/>
      <c r="R2895" s="48"/>
      <c r="S2895" s="49"/>
      <c r="T2895" s="47"/>
      <c r="U2895" s="50"/>
      <c r="V2895" s="47"/>
      <c r="W2895" s="50"/>
      <c r="X2895" s="49"/>
      <c r="Y2895" s="49"/>
      <c r="Z2895" s="49"/>
      <c r="AA2895" s="49"/>
      <c r="AB2895" s="49"/>
      <c r="AC2895" s="49"/>
      <c r="AD2895" s="49"/>
      <c r="AE2895" s="95"/>
      <c r="AM2895" s="103"/>
      <c r="AT2895" s="10"/>
    </row>
    <row r="2896" spans="9:46" s="16" customFormat="1">
      <c r="I2896" s="47"/>
      <c r="P2896" s="48"/>
      <c r="Q2896" s="48"/>
      <c r="R2896" s="48"/>
      <c r="S2896" s="49"/>
      <c r="T2896" s="47"/>
      <c r="U2896" s="50"/>
      <c r="V2896" s="47"/>
      <c r="W2896" s="50"/>
      <c r="X2896" s="49"/>
      <c r="Y2896" s="49"/>
      <c r="Z2896" s="49"/>
      <c r="AA2896" s="49"/>
      <c r="AB2896" s="49"/>
      <c r="AC2896" s="49"/>
      <c r="AD2896" s="49"/>
      <c r="AE2896" s="95"/>
      <c r="AM2896" s="103"/>
      <c r="AT2896" s="10"/>
    </row>
    <row r="2897" spans="9:46" s="16" customFormat="1">
      <c r="I2897" s="47"/>
      <c r="P2897" s="48"/>
      <c r="Q2897" s="48"/>
      <c r="R2897" s="48"/>
      <c r="S2897" s="49"/>
      <c r="T2897" s="47"/>
      <c r="U2897" s="50"/>
      <c r="V2897" s="47"/>
      <c r="W2897" s="50"/>
      <c r="X2897" s="49"/>
      <c r="Y2897" s="49"/>
      <c r="Z2897" s="49"/>
      <c r="AA2897" s="49"/>
      <c r="AB2897" s="49"/>
      <c r="AC2897" s="49"/>
      <c r="AD2897" s="49"/>
      <c r="AE2897" s="95"/>
      <c r="AM2897" s="103"/>
      <c r="AT2897" s="10"/>
    </row>
    <row r="2898" spans="9:46" s="16" customFormat="1">
      <c r="I2898" s="47"/>
      <c r="P2898" s="48"/>
      <c r="Q2898" s="48"/>
      <c r="R2898" s="48"/>
      <c r="S2898" s="49"/>
      <c r="T2898" s="47"/>
      <c r="U2898" s="50"/>
      <c r="V2898" s="47"/>
      <c r="W2898" s="50"/>
      <c r="X2898" s="49"/>
      <c r="Y2898" s="49"/>
      <c r="Z2898" s="49"/>
      <c r="AA2898" s="49"/>
      <c r="AB2898" s="49"/>
      <c r="AC2898" s="49"/>
      <c r="AD2898" s="49"/>
      <c r="AE2898" s="95"/>
      <c r="AM2898" s="103"/>
      <c r="AT2898" s="10"/>
    </row>
    <row r="2899" spans="9:46" s="16" customFormat="1">
      <c r="I2899" s="47"/>
      <c r="P2899" s="48"/>
      <c r="Q2899" s="48"/>
      <c r="R2899" s="48"/>
      <c r="S2899" s="49"/>
      <c r="T2899" s="47"/>
      <c r="U2899" s="50"/>
      <c r="V2899" s="47"/>
      <c r="W2899" s="50"/>
      <c r="X2899" s="49"/>
      <c r="Y2899" s="49"/>
      <c r="Z2899" s="49"/>
      <c r="AA2899" s="49"/>
      <c r="AB2899" s="49"/>
      <c r="AC2899" s="49"/>
      <c r="AD2899" s="49"/>
      <c r="AE2899" s="95"/>
      <c r="AM2899" s="103"/>
      <c r="AT2899" s="10"/>
    </row>
    <row r="2900" spans="9:46" s="16" customFormat="1">
      <c r="I2900" s="47"/>
      <c r="P2900" s="48"/>
      <c r="Q2900" s="48"/>
      <c r="R2900" s="48"/>
      <c r="S2900" s="49"/>
      <c r="T2900" s="47"/>
      <c r="U2900" s="50"/>
      <c r="V2900" s="47"/>
      <c r="W2900" s="50"/>
      <c r="X2900" s="49"/>
      <c r="Y2900" s="49"/>
      <c r="Z2900" s="49"/>
      <c r="AA2900" s="49"/>
      <c r="AB2900" s="49"/>
      <c r="AC2900" s="49"/>
      <c r="AD2900" s="49"/>
      <c r="AE2900" s="95"/>
      <c r="AM2900" s="103"/>
      <c r="AT2900" s="10"/>
    </row>
    <row r="2901" spans="9:46" s="16" customFormat="1">
      <c r="I2901" s="47"/>
      <c r="P2901" s="48"/>
      <c r="Q2901" s="48"/>
      <c r="R2901" s="48"/>
      <c r="S2901" s="49"/>
      <c r="T2901" s="47"/>
      <c r="U2901" s="50"/>
      <c r="V2901" s="47"/>
      <c r="W2901" s="50"/>
      <c r="X2901" s="49"/>
      <c r="Y2901" s="49"/>
      <c r="Z2901" s="49"/>
      <c r="AA2901" s="49"/>
      <c r="AB2901" s="49"/>
      <c r="AC2901" s="49"/>
      <c r="AD2901" s="49"/>
      <c r="AE2901" s="95"/>
      <c r="AM2901" s="103"/>
      <c r="AT2901" s="10"/>
    </row>
    <row r="2902" spans="9:46" s="16" customFormat="1">
      <c r="I2902" s="47"/>
      <c r="P2902" s="48"/>
      <c r="Q2902" s="48"/>
      <c r="R2902" s="48"/>
      <c r="S2902" s="49"/>
      <c r="T2902" s="47"/>
      <c r="U2902" s="50"/>
      <c r="V2902" s="47"/>
      <c r="W2902" s="50"/>
      <c r="X2902" s="49"/>
      <c r="Y2902" s="49"/>
      <c r="Z2902" s="49"/>
      <c r="AA2902" s="49"/>
      <c r="AB2902" s="49"/>
      <c r="AC2902" s="49"/>
      <c r="AD2902" s="49"/>
      <c r="AE2902" s="95"/>
      <c r="AM2902" s="103"/>
      <c r="AT2902" s="10"/>
    </row>
    <row r="2903" spans="9:46" s="16" customFormat="1">
      <c r="I2903" s="47"/>
      <c r="P2903" s="48"/>
      <c r="Q2903" s="48"/>
      <c r="R2903" s="48"/>
      <c r="S2903" s="49"/>
      <c r="T2903" s="47"/>
      <c r="U2903" s="50"/>
      <c r="V2903" s="47"/>
      <c r="W2903" s="50"/>
      <c r="X2903" s="49"/>
      <c r="Y2903" s="49"/>
      <c r="Z2903" s="49"/>
      <c r="AA2903" s="49"/>
      <c r="AB2903" s="49"/>
      <c r="AC2903" s="49"/>
      <c r="AD2903" s="49"/>
      <c r="AE2903" s="95"/>
      <c r="AM2903" s="103"/>
      <c r="AT2903" s="10"/>
    </row>
    <row r="2904" spans="9:46" s="16" customFormat="1">
      <c r="I2904" s="47"/>
      <c r="P2904" s="48"/>
      <c r="Q2904" s="48"/>
      <c r="R2904" s="48"/>
      <c r="S2904" s="49"/>
      <c r="T2904" s="47"/>
      <c r="U2904" s="50"/>
      <c r="V2904" s="47"/>
      <c r="W2904" s="50"/>
      <c r="X2904" s="49"/>
      <c r="Y2904" s="49"/>
      <c r="Z2904" s="49"/>
      <c r="AA2904" s="49"/>
      <c r="AB2904" s="49"/>
      <c r="AC2904" s="49"/>
      <c r="AD2904" s="49"/>
      <c r="AE2904" s="95"/>
      <c r="AM2904" s="103"/>
      <c r="AT2904" s="10"/>
    </row>
    <row r="2905" spans="9:46" s="16" customFormat="1">
      <c r="I2905" s="47"/>
      <c r="P2905" s="48"/>
      <c r="Q2905" s="48"/>
      <c r="R2905" s="48"/>
      <c r="S2905" s="49"/>
      <c r="T2905" s="47"/>
      <c r="U2905" s="50"/>
      <c r="V2905" s="47"/>
      <c r="W2905" s="50"/>
      <c r="X2905" s="49"/>
      <c r="Y2905" s="49"/>
      <c r="Z2905" s="49"/>
      <c r="AA2905" s="49"/>
      <c r="AB2905" s="49"/>
      <c r="AC2905" s="49"/>
      <c r="AD2905" s="49"/>
      <c r="AE2905" s="95"/>
      <c r="AM2905" s="103"/>
      <c r="AT2905" s="10"/>
    </row>
    <row r="2906" spans="9:46" s="16" customFormat="1">
      <c r="I2906" s="47"/>
      <c r="P2906" s="48"/>
      <c r="Q2906" s="48"/>
      <c r="R2906" s="48"/>
      <c r="S2906" s="49"/>
      <c r="T2906" s="47"/>
      <c r="U2906" s="50"/>
      <c r="V2906" s="47"/>
      <c r="W2906" s="50"/>
      <c r="X2906" s="49"/>
      <c r="Y2906" s="49"/>
      <c r="Z2906" s="49"/>
      <c r="AA2906" s="49"/>
      <c r="AB2906" s="49"/>
      <c r="AC2906" s="49"/>
      <c r="AD2906" s="49"/>
      <c r="AE2906" s="95"/>
      <c r="AM2906" s="103"/>
      <c r="AT2906" s="10"/>
    </row>
    <row r="2907" spans="9:46" s="16" customFormat="1">
      <c r="I2907" s="47"/>
      <c r="P2907" s="48"/>
      <c r="Q2907" s="48"/>
      <c r="R2907" s="48"/>
      <c r="S2907" s="49"/>
      <c r="T2907" s="47"/>
      <c r="U2907" s="50"/>
      <c r="V2907" s="47"/>
      <c r="W2907" s="50"/>
      <c r="X2907" s="49"/>
      <c r="Y2907" s="49"/>
      <c r="Z2907" s="49"/>
      <c r="AA2907" s="49"/>
      <c r="AB2907" s="49"/>
      <c r="AC2907" s="49"/>
      <c r="AD2907" s="49"/>
      <c r="AE2907" s="95"/>
      <c r="AM2907" s="103"/>
      <c r="AT2907" s="10"/>
    </row>
    <row r="2908" spans="9:46" s="16" customFormat="1">
      <c r="I2908" s="47"/>
      <c r="P2908" s="48"/>
      <c r="Q2908" s="48"/>
      <c r="R2908" s="48"/>
      <c r="S2908" s="49"/>
      <c r="T2908" s="47"/>
      <c r="U2908" s="50"/>
      <c r="V2908" s="47"/>
      <c r="W2908" s="50"/>
      <c r="X2908" s="49"/>
      <c r="Y2908" s="49"/>
      <c r="Z2908" s="49"/>
      <c r="AA2908" s="49"/>
      <c r="AB2908" s="49"/>
      <c r="AC2908" s="49"/>
      <c r="AD2908" s="49"/>
      <c r="AE2908" s="95"/>
      <c r="AM2908" s="103"/>
      <c r="AT2908" s="10"/>
    </row>
    <row r="2909" spans="9:46" s="16" customFormat="1">
      <c r="I2909" s="47"/>
      <c r="P2909" s="48"/>
      <c r="Q2909" s="48"/>
      <c r="R2909" s="48"/>
      <c r="S2909" s="49"/>
      <c r="T2909" s="47"/>
      <c r="U2909" s="50"/>
      <c r="V2909" s="47"/>
      <c r="W2909" s="50"/>
      <c r="X2909" s="49"/>
      <c r="Y2909" s="49"/>
      <c r="Z2909" s="49"/>
      <c r="AA2909" s="49"/>
      <c r="AB2909" s="49"/>
      <c r="AC2909" s="49"/>
      <c r="AD2909" s="49"/>
      <c r="AE2909" s="95"/>
      <c r="AM2909" s="103"/>
      <c r="AT2909" s="10"/>
    </row>
    <row r="2910" spans="9:46" s="16" customFormat="1">
      <c r="I2910" s="47"/>
      <c r="P2910" s="48"/>
      <c r="Q2910" s="48"/>
      <c r="R2910" s="48"/>
      <c r="S2910" s="49"/>
      <c r="T2910" s="47"/>
      <c r="U2910" s="50"/>
      <c r="V2910" s="47"/>
      <c r="W2910" s="50"/>
      <c r="X2910" s="49"/>
      <c r="Y2910" s="49"/>
      <c r="Z2910" s="49"/>
      <c r="AA2910" s="49"/>
      <c r="AB2910" s="49"/>
      <c r="AC2910" s="49"/>
      <c r="AD2910" s="49"/>
      <c r="AE2910" s="95"/>
      <c r="AM2910" s="103"/>
      <c r="AT2910" s="10"/>
    </row>
    <row r="2911" spans="9:46" s="16" customFormat="1">
      <c r="I2911" s="47"/>
      <c r="P2911" s="48"/>
      <c r="Q2911" s="48"/>
      <c r="R2911" s="48"/>
      <c r="S2911" s="49"/>
      <c r="T2911" s="47"/>
      <c r="U2911" s="50"/>
      <c r="V2911" s="47"/>
      <c r="W2911" s="50"/>
      <c r="X2911" s="49"/>
      <c r="Y2911" s="49"/>
      <c r="Z2911" s="49"/>
      <c r="AA2911" s="49"/>
      <c r="AB2911" s="49"/>
      <c r="AC2911" s="49"/>
      <c r="AD2911" s="49"/>
      <c r="AE2911" s="95"/>
      <c r="AM2911" s="103"/>
      <c r="AT2911" s="10"/>
    </row>
    <row r="2912" spans="9:46" s="16" customFormat="1">
      <c r="I2912" s="47"/>
      <c r="P2912" s="48"/>
      <c r="Q2912" s="48"/>
      <c r="R2912" s="48"/>
      <c r="S2912" s="49"/>
      <c r="T2912" s="47"/>
      <c r="U2912" s="50"/>
      <c r="V2912" s="47"/>
      <c r="W2912" s="50"/>
      <c r="X2912" s="49"/>
      <c r="Y2912" s="49"/>
      <c r="Z2912" s="49"/>
      <c r="AA2912" s="49"/>
      <c r="AB2912" s="49"/>
      <c r="AC2912" s="49"/>
      <c r="AD2912" s="49"/>
      <c r="AE2912" s="95"/>
      <c r="AM2912" s="103"/>
      <c r="AT2912" s="10"/>
    </row>
    <row r="2913" spans="9:46" s="16" customFormat="1">
      <c r="I2913" s="47"/>
      <c r="P2913" s="48"/>
      <c r="Q2913" s="48"/>
      <c r="R2913" s="48"/>
      <c r="S2913" s="49"/>
      <c r="T2913" s="47"/>
      <c r="U2913" s="50"/>
      <c r="V2913" s="47"/>
      <c r="W2913" s="50"/>
      <c r="X2913" s="49"/>
      <c r="Y2913" s="49"/>
      <c r="Z2913" s="49"/>
      <c r="AA2913" s="49"/>
      <c r="AB2913" s="49"/>
      <c r="AC2913" s="49"/>
      <c r="AD2913" s="49"/>
      <c r="AE2913" s="95"/>
      <c r="AM2913" s="103"/>
      <c r="AT2913" s="10"/>
    </row>
    <row r="2914" spans="9:46" s="16" customFormat="1">
      <c r="I2914" s="47"/>
      <c r="P2914" s="48"/>
      <c r="Q2914" s="48"/>
      <c r="R2914" s="48"/>
      <c r="S2914" s="49"/>
      <c r="T2914" s="47"/>
      <c r="U2914" s="50"/>
      <c r="V2914" s="47"/>
      <c r="W2914" s="50"/>
      <c r="X2914" s="49"/>
      <c r="Y2914" s="49"/>
      <c r="Z2914" s="49"/>
      <c r="AA2914" s="49"/>
      <c r="AB2914" s="49"/>
      <c r="AC2914" s="49"/>
      <c r="AD2914" s="49"/>
      <c r="AE2914" s="95"/>
      <c r="AM2914" s="103"/>
      <c r="AT2914" s="10"/>
    </row>
    <row r="2915" spans="9:46" s="16" customFormat="1">
      <c r="I2915" s="47"/>
      <c r="P2915" s="48"/>
      <c r="Q2915" s="48"/>
      <c r="R2915" s="48"/>
      <c r="S2915" s="49"/>
      <c r="T2915" s="47"/>
      <c r="U2915" s="50"/>
      <c r="V2915" s="47"/>
      <c r="W2915" s="50"/>
      <c r="X2915" s="49"/>
      <c r="Y2915" s="49"/>
      <c r="Z2915" s="49"/>
      <c r="AA2915" s="49"/>
      <c r="AB2915" s="49"/>
      <c r="AC2915" s="49"/>
      <c r="AD2915" s="49"/>
      <c r="AE2915" s="95"/>
      <c r="AM2915" s="103"/>
      <c r="AT2915" s="10"/>
    </row>
    <row r="2916" spans="9:46" s="16" customFormat="1">
      <c r="I2916" s="47"/>
      <c r="P2916" s="48"/>
      <c r="Q2916" s="48"/>
      <c r="R2916" s="48"/>
      <c r="S2916" s="49"/>
      <c r="T2916" s="47"/>
      <c r="U2916" s="50"/>
      <c r="V2916" s="47"/>
      <c r="W2916" s="50"/>
      <c r="X2916" s="49"/>
      <c r="Y2916" s="49"/>
      <c r="Z2916" s="49"/>
      <c r="AA2916" s="49"/>
      <c r="AB2916" s="49"/>
      <c r="AC2916" s="49"/>
      <c r="AD2916" s="49"/>
      <c r="AE2916" s="95"/>
      <c r="AM2916" s="103"/>
      <c r="AT2916" s="10"/>
    </row>
    <row r="2917" spans="9:46" s="16" customFormat="1">
      <c r="I2917" s="47"/>
      <c r="P2917" s="48"/>
      <c r="Q2917" s="48"/>
      <c r="R2917" s="48"/>
      <c r="S2917" s="49"/>
      <c r="T2917" s="47"/>
      <c r="U2917" s="50"/>
      <c r="V2917" s="47"/>
      <c r="W2917" s="50"/>
      <c r="X2917" s="49"/>
      <c r="Y2917" s="49"/>
      <c r="Z2917" s="49"/>
      <c r="AA2917" s="49"/>
      <c r="AB2917" s="49"/>
      <c r="AC2917" s="49"/>
      <c r="AD2917" s="49"/>
      <c r="AE2917" s="95"/>
      <c r="AM2917" s="103"/>
      <c r="AT2917" s="10"/>
    </row>
    <row r="2918" spans="9:46" s="16" customFormat="1">
      <c r="I2918" s="47"/>
      <c r="P2918" s="48"/>
      <c r="Q2918" s="48"/>
      <c r="R2918" s="48"/>
      <c r="S2918" s="49"/>
      <c r="T2918" s="47"/>
      <c r="U2918" s="50"/>
      <c r="V2918" s="47"/>
      <c r="W2918" s="50"/>
      <c r="X2918" s="49"/>
      <c r="Y2918" s="49"/>
      <c r="Z2918" s="49"/>
      <c r="AA2918" s="49"/>
      <c r="AB2918" s="49"/>
      <c r="AC2918" s="49"/>
      <c r="AD2918" s="49"/>
      <c r="AE2918" s="95"/>
      <c r="AM2918" s="103"/>
      <c r="AT2918" s="10"/>
    </row>
    <row r="2919" spans="9:46" s="16" customFormat="1">
      <c r="I2919" s="47"/>
      <c r="P2919" s="48"/>
      <c r="Q2919" s="48"/>
      <c r="R2919" s="48"/>
      <c r="S2919" s="49"/>
      <c r="T2919" s="47"/>
      <c r="U2919" s="50"/>
      <c r="V2919" s="47"/>
      <c r="W2919" s="50"/>
      <c r="X2919" s="49"/>
      <c r="Y2919" s="49"/>
      <c r="Z2919" s="49"/>
      <c r="AA2919" s="49"/>
      <c r="AB2919" s="49"/>
      <c r="AC2919" s="49"/>
      <c r="AD2919" s="49"/>
      <c r="AE2919" s="95"/>
      <c r="AM2919" s="103"/>
      <c r="AT2919" s="10"/>
    </row>
    <row r="2920" spans="9:46" s="16" customFormat="1">
      <c r="I2920" s="47"/>
      <c r="P2920" s="48"/>
      <c r="Q2920" s="48"/>
      <c r="R2920" s="48"/>
      <c r="S2920" s="49"/>
      <c r="T2920" s="47"/>
      <c r="U2920" s="50"/>
      <c r="V2920" s="47"/>
      <c r="W2920" s="50"/>
      <c r="X2920" s="49"/>
      <c r="Y2920" s="49"/>
      <c r="Z2920" s="49"/>
      <c r="AA2920" s="49"/>
      <c r="AB2920" s="49"/>
      <c r="AC2920" s="49"/>
      <c r="AD2920" s="49"/>
      <c r="AE2920" s="95"/>
      <c r="AM2920" s="103"/>
      <c r="AT2920" s="10"/>
    </row>
    <row r="2921" spans="9:46" s="16" customFormat="1">
      <c r="I2921" s="47"/>
      <c r="P2921" s="48"/>
      <c r="Q2921" s="48"/>
      <c r="R2921" s="48"/>
      <c r="S2921" s="49"/>
      <c r="T2921" s="47"/>
      <c r="U2921" s="50"/>
      <c r="V2921" s="47"/>
      <c r="W2921" s="50"/>
      <c r="X2921" s="49"/>
      <c r="Y2921" s="49"/>
      <c r="Z2921" s="49"/>
      <c r="AA2921" s="49"/>
      <c r="AB2921" s="49"/>
      <c r="AC2921" s="49"/>
      <c r="AD2921" s="49"/>
      <c r="AE2921" s="95"/>
      <c r="AM2921" s="103"/>
      <c r="AT2921" s="10"/>
    </row>
    <row r="2922" spans="9:46" s="16" customFormat="1">
      <c r="I2922" s="47"/>
      <c r="P2922" s="48"/>
      <c r="Q2922" s="48"/>
      <c r="R2922" s="48"/>
      <c r="S2922" s="49"/>
      <c r="T2922" s="47"/>
      <c r="U2922" s="50"/>
      <c r="V2922" s="47"/>
      <c r="W2922" s="50"/>
      <c r="X2922" s="49"/>
      <c r="Y2922" s="49"/>
      <c r="Z2922" s="49"/>
      <c r="AA2922" s="49"/>
      <c r="AB2922" s="49"/>
      <c r="AC2922" s="49"/>
      <c r="AD2922" s="49"/>
      <c r="AE2922" s="95"/>
      <c r="AM2922" s="103"/>
      <c r="AT2922" s="10"/>
    </row>
    <row r="2923" spans="9:46" s="16" customFormat="1">
      <c r="I2923" s="47"/>
      <c r="P2923" s="48"/>
      <c r="Q2923" s="48"/>
      <c r="R2923" s="48"/>
      <c r="S2923" s="49"/>
      <c r="T2923" s="47"/>
      <c r="U2923" s="50"/>
      <c r="V2923" s="47"/>
      <c r="W2923" s="50"/>
      <c r="X2923" s="49"/>
      <c r="Y2923" s="49"/>
      <c r="Z2923" s="49"/>
      <c r="AA2923" s="49"/>
      <c r="AB2923" s="49"/>
      <c r="AC2923" s="49"/>
      <c r="AD2923" s="49"/>
      <c r="AE2923" s="95"/>
      <c r="AM2923" s="103"/>
      <c r="AT2923" s="10"/>
    </row>
    <row r="2924" spans="9:46" s="16" customFormat="1">
      <c r="I2924" s="47"/>
      <c r="P2924" s="48"/>
      <c r="Q2924" s="48"/>
      <c r="R2924" s="48"/>
      <c r="S2924" s="49"/>
      <c r="T2924" s="47"/>
      <c r="U2924" s="50"/>
      <c r="V2924" s="47"/>
      <c r="W2924" s="50"/>
      <c r="X2924" s="49"/>
      <c r="Y2924" s="49"/>
      <c r="Z2924" s="49"/>
      <c r="AA2924" s="49"/>
      <c r="AB2924" s="49"/>
      <c r="AC2924" s="49"/>
      <c r="AD2924" s="49"/>
      <c r="AE2924" s="95"/>
      <c r="AM2924" s="103"/>
      <c r="AT2924" s="10"/>
    </row>
    <row r="2925" spans="9:46" s="16" customFormat="1">
      <c r="I2925" s="47"/>
      <c r="P2925" s="48"/>
      <c r="Q2925" s="48"/>
      <c r="R2925" s="48"/>
      <c r="S2925" s="49"/>
      <c r="T2925" s="47"/>
      <c r="U2925" s="50"/>
      <c r="V2925" s="47"/>
      <c r="W2925" s="50"/>
      <c r="X2925" s="49"/>
      <c r="Y2925" s="49"/>
      <c r="Z2925" s="49"/>
      <c r="AA2925" s="49"/>
      <c r="AB2925" s="49"/>
      <c r="AC2925" s="49"/>
      <c r="AD2925" s="49"/>
      <c r="AE2925" s="95"/>
      <c r="AM2925" s="103"/>
      <c r="AT2925" s="10"/>
    </row>
    <row r="2926" spans="9:46" s="16" customFormat="1">
      <c r="I2926" s="47"/>
      <c r="P2926" s="48"/>
      <c r="Q2926" s="48"/>
      <c r="R2926" s="48"/>
      <c r="S2926" s="49"/>
      <c r="T2926" s="47"/>
      <c r="U2926" s="50"/>
      <c r="V2926" s="47"/>
      <c r="W2926" s="50"/>
      <c r="X2926" s="49"/>
      <c r="Y2926" s="49"/>
      <c r="Z2926" s="49"/>
      <c r="AA2926" s="49"/>
      <c r="AB2926" s="49"/>
      <c r="AC2926" s="49"/>
      <c r="AD2926" s="49"/>
      <c r="AE2926" s="95"/>
      <c r="AM2926" s="103"/>
      <c r="AT2926" s="10"/>
    </row>
    <row r="2927" spans="9:46" s="16" customFormat="1">
      <c r="I2927" s="47"/>
      <c r="P2927" s="48"/>
      <c r="Q2927" s="48"/>
      <c r="R2927" s="48"/>
      <c r="S2927" s="49"/>
      <c r="T2927" s="47"/>
      <c r="U2927" s="50"/>
      <c r="V2927" s="47"/>
      <c r="W2927" s="50"/>
      <c r="X2927" s="49"/>
      <c r="Y2927" s="49"/>
      <c r="Z2927" s="49"/>
      <c r="AA2927" s="49"/>
      <c r="AB2927" s="49"/>
      <c r="AC2927" s="49"/>
      <c r="AD2927" s="49"/>
      <c r="AE2927" s="95"/>
      <c r="AM2927" s="103"/>
      <c r="AT2927" s="10"/>
    </row>
    <row r="2928" spans="9:46" s="16" customFormat="1">
      <c r="I2928" s="47"/>
      <c r="P2928" s="48"/>
      <c r="Q2928" s="48"/>
      <c r="R2928" s="48"/>
      <c r="S2928" s="49"/>
      <c r="T2928" s="47"/>
      <c r="U2928" s="50"/>
      <c r="V2928" s="47"/>
      <c r="W2928" s="50"/>
      <c r="X2928" s="49"/>
      <c r="Y2928" s="49"/>
      <c r="Z2928" s="49"/>
      <c r="AA2928" s="49"/>
      <c r="AB2928" s="49"/>
      <c r="AC2928" s="49"/>
      <c r="AD2928" s="49"/>
      <c r="AE2928" s="95"/>
      <c r="AM2928" s="103"/>
      <c r="AT2928" s="10"/>
    </row>
    <row r="2929" spans="9:46" s="16" customFormat="1">
      <c r="I2929" s="47"/>
      <c r="P2929" s="48"/>
      <c r="Q2929" s="48"/>
      <c r="R2929" s="48"/>
      <c r="S2929" s="49"/>
      <c r="T2929" s="47"/>
      <c r="U2929" s="50"/>
      <c r="V2929" s="47"/>
      <c r="W2929" s="50"/>
      <c r="X2929" s="49"/>
      <c r="Y2929" s="49"/>
      <c r="Z2929" s="49"/>
      <c r="AA2929" s="49"/>
      <c r="AB2929" s="49"/>
      <c r="AC2929" s="49"/>
      <c r="AD2929" s="49"/>
      <c r="AE2929" s="95"/>
      <c r="AM2929" s="103"/>
      <c r="AT2929" s="10"/>
    </row>
    <row r="2930" spans="9:46" s="16" customFormat="1">
      <c r="I2930" s="47"/>
      <c r="P2930" s="48"/>
      <c r="Q2930" s="48"/>
      <c r="R2930" s="48"/>
      <c r="S2930" s="49"/>
      <c r="T2930" s="47"/>
      <c r="U2930" s="50"/>
      <c r="V2930" s="47"/>
      <c r="W2930" s="50"/>
      <c r="X2930" s="49"/>
      <c r="Y2930" s="49"/>
      <c r="Z2930" s="49"/>
      <c r="AA2930" s="49"/>
      <c r="AB2930" s="49"/>
      <c r="AC2930" s="49"/>
      <c r="AD2930" s="49"/>
      <c r="AE2930" s="95"/>
      <c r="AM2930" s="103"/>
      <c r="AT2930" s="10"/>
    </row>
    <row r="2931" spans="9:46" s="16" customFormat="1">
      <c r="I2931" s="47"/>
      <c r="P2931" s="48"/>
      <c r="Q2931" s="48"/>
      <c r="R2931" s="48"/>
      <c r="S2931" s="49"/>
      <c r="T2931" s="47"/>
      <c r="U2931" s="50"/>
      <c r="V2931" s="47"/>
      <c r="W2931" s="50"/>
      <c r="X2931" s="49"/>
      <c r="Y2931" s="49"/>
      <c r="Z2931" s="49"/>
      <c r="AA2931" s="49"/>
      <c r="AB2931" s="49"/>
      <c r="AC2931" s="49"/>
      <c r="AD2931" s="49"/>
      <c r="AE2931" s="95"/>
      <c r="AM2931" s="103"/>
      <c r="AT2931" s="10"/>
    </row>
    <row r="2932" spans="9:46" s="16" customFormat="1">
      <c r="I2932" s="47"/>
      <c r="P2932" s="48"/>
      <c r="Q2932" s="48"/>
      <c r="R2932" s="48"/>
      <c r="S2932" s="49"/>
      <c r="T2932" s="47"/>
      <c r="U2932" s="50"/>
      <c r="V2932" s="47"/>
      <c r="W2932" s="50"/>
      <c r="X2932" s="49"/>
      <c r="Y2932" s="49"/>
      <c r="Z2932" s="49"/>
      <c r="AA2932" s="49"/>
      <c r="AB2932" s="49"/>
      <c r="AC2932" s="49"/>
      <c r="AD2932" s="49"/>
      <c r="AE2932" s="95"/>
      <c r="AM2932" s="103"/>
      <c r="AT2932" s="10"/>
    </row>
    <row r="2933" spans="9:46" s="16" customFormat="1">
      <c r="I2933" s="47"/>
      <c r="P2933" s="48"/>
      <c r="Q2933" s="48"/>
      <c r="R2933" s="48"/>
      <c r="S2933" s="49"/>
      <c r="T2933" s="47"/>
      <c r="U2933" s="50"/>
      <c r="V2933" s="47"/>
      <c r="W2933" s="50"/>
      <c r="X2933" s="49"/>
      <c r="Y2933" s="49"/>
      <c r="Z2933" s="49"/>
      <c r="AA2933" s="49"/>
      <c r="AB2933" s="49"/>
      <c r="AC2933" s="49"/>
      <c r="AD2933" s="49"/>
      <c r="AE2933" s="95"/>
      <c r="AM2933" s="103"/>
      <c r="AT2933" s="10"/>
    </row>
    <row r="2934" spans="9:46" s="16" customFormat="1">
      <c r="I2934" s="47"/>
      <c r="P2934" s="48"/>
      <c r="Q2934" s="48"/>
      <c r="R2934" s="48"/>
      <c r="S2934" s="49"/>
      <c r="T2934" s="47"/>
      <c r="U2934" s="50"/>
      <c r="V2934" s="47"/>
      <c r="W2934" s="50"/>
      <c r="X2934" s="49"/>
      <c r="Y2934" s="49"/>
      <c r="Z2934" s="49"/>
      <c r="AA2934" s="49"/>
      <c r="AB2934" s="49"/>
      <c r="AC2934" s="49"/>
      <c r="AD2934" s="49"/>
      <c r="AE2934" s="95"/>
      <c r="AM2934" s="103"/>
      <c r="AT2934" s="10"/>
    </row>
    <row r="2935" spans="9:46" s="16" customFormat="1">
      <c r="I2935" s="47"/>
      <c r="P2935" s="48"/>
      <c r="Q2935" s="48"/>
      <c r="R2935" s="48"/>
      <c r="S2935" s="49"/>
      <c r="T2935" s="47"/>
      <c r="U2935" s="50"/>
      <c r="V2935" s="47"/>
      <c r="W2935" s="50"/>
      <c r="X2935" s="49"/>
      <c r="Y2935" s="49"/>
      <c r="Z2935" s="49"/>
      <c r="AA2935" s="49"/>
      <c r="AB2935" s="49"/>
      <c r="AC2935" s="49"/>
      <c r="AD2935" s="49"/>
      <c r="AE2935" s="95"/>
      <c r="AM2935" s="103"/>
      <c r="AT2935" s="10"/>
    </row>
    <row r="2936" spans="9:46" s="16" customFormat="1">
      <c r="I2936" s="47"/>
      <c r="P2936" s="48"/>
      <c r="Q2936" s="48"/>
      <c r="R2936" s="48"/>
      <c r="S2936" s="49"/>
      <c r="T2936" s="47"/>
      <c r="U2936" s="50"/>
      <c r="V2936" s="47"/>
      <c r="W2936" s="50"/>
      <c r="X2936" s="49"/>
      <c r="Y2936" s="49"/>
      <c r="Z2936" s="49"/>
      <c r="AA2936" s="49"/>
      <c r="AB2936" s="49"/>
      <c r="AC2936" s="49"/>
      <c r="AD2936" s="49"/>
      <c r="AE2936" s="95"/>
      <c r="AM2936" s="103"/>
      <c r="AT2936" s="10"/>
    </row>
    <row r="2937" spans="9:46" s="16" customFormat="1">
      <c r="I2937" s="47"/>
      <c r="P2937" s="48"/>
      <c r="Q2937" s="48"/>
      <c r="R2937" s="48"/>
      <c r="S2937" s="49"/>
      <c r="T2937" s="47"/>
      <c r="U2937" s="50"/>
      <c r="V2937" s="47"/>
      <c r="W2937" s="50"/>
      <c r="X2937" s="49"/>
      <c r="Y2937" s="49"/>
      <c r="Z2937" s="49"/>
      <c r="AA2937" s="49"/>
      <c r="AB2937" s="49"/>
      <c r="AC2937" s="49"/>
      <c r="AD2937" s="49"/>
      <c r="AE2937" s="95"/>
      <c r="AM2937" s="103"/>
      <c r="AT2937" s="10"/>
    </row>
    <row r="2938" spans="9:46" s="16" customFormat="1">
      <c r="I2938" s="47"/>
      <c r="P2938" s="48"/>
      <c r="Q2938" s="48"/>
      <c r="R2938" s="48"/>
      <c r="S2938" s="49"/>
      <c r="T2938" s="47"/>
      <c r="U2938" s="50"/>
      <c r="V2938" s="47"/>
      <c r="W2938" s="50"/>
      <c r="X2938" s="49"/>
      <c r="Y2938" s="49"/>
      <c r="Z2938" s="49"/>
      <c r="AA2938" s="49"/>
      <c r="AB2938" s="49"/>
      <c r="AC2938" s="49"/>
      <c r="AD2938" s="49"/>
      <c r="AE2938" s="95"/>
      <c r="AM2938" s="103"/>
      <c r="AT2938" s="10"/>
    </row>
    <row r="2939" spans="9:46" s="16" customFormat="1">
      <c r="I2939" s="47"/>
      <c r="P2939" s="48"/>
      <c r="Q2939" s="48"/>
      <c r="R2939" s="48"/>
      <c r="S2939" s="49"/>
      <c r="T2939" s="47"/>
      <c r="U2939" s="50"/>
      <c r="V2939" s="47"/>
      <c r="W2939" s="50"/>
      <c r="X2939" s="49"/>
      <c r="Y2939" s="49"/>
      <c r="Z2939" s="49"/>
      <c r="AA2939" s="49"/>
      <c r="AB2939" s="49"/>
      <c r="AC2939" s="49"/>
      <c r="AD2939" s="49"/>
      <c r="AE2939" s="95"/>
      <c r="AM2939" s="103"/>
      <c r="AT2939" s="10"/>
    </row>
    <row r="2940" spans="9:46" s="16" customFormat="1">
      <c r="I2940" s="47"/>
      <c r="P2940" s="48"/>
      <c r="Q2940" s="48"/>
      <c r="R2940" s="48"/>
      <c r="S2940" s="49"/>
      <c r="T2940" s="47"/>
      <c r="U2940" s="50"/>
      <c r="V2940" s="47"/>
      <c r="W2940" s="50"/>
      <c r="X2940" s="49"/>
      <c r="Y2940" s="49"/>
      <c r="Z2940" s="49"/>
      <c r="AA2940" s="49"/>
      <c r="AB2940" s="49"/>
      <c r="AC2940" s="49"/>
      <c r="AD2940" s="49"/>
      <c r="AE2940" s="95"/>
      <c r="AM2940" s="103"/>
      <c r="AT2940" s="10"/>
    </row>
    <row r="2941" spans="9:46" s="16" customFormat="1">
      <c r="I2941" s="47"/>
      <c r="P2941" s="48"/>
      <c r="Q2941" s="48"/>
      <c r="R2941" s="48"/>
      <c r="S2941" s="49"/>
      <c r="T2941" s="47"/>
      <c r="U2941" s="50"/>
      <c r="V2941" s="47"/>
      <c r="W2941" s="50"/>
      <c r="X2941" s="49"/>
      <c r="Y2941" s="49"/>
      <c r="Z2941" s="49"/>
      <c r="AA2941" s="49"/>
      <c r="AB2941" s="49"/>
      <c r="AC2941" s="49"/>
      <c r="AD2941" s="49"/>
      <c r="AE2941" s="95"/>
      <c r="AM2941" s="103"/>
      <c r="AT2941" s="10"/>
    </row>
    <row r="2942" spans="9:46" s="16" customFormat="1">
      <c r="I2942" s="47"/>
      <c r="P2942" s="48"/>
      <c r="Q2942" s="48"/>
      <c r="R2942" s="48"/>
      <c r="S2942" s="49"/>
      <c r="T2942" s="47"/>
      <c r="U2942" s="50"/>
      <c r="V2942" s="47"/>
      <c r="W2942" s="50"/>
      <c r="X2942" s="49"/>
      <c r="Y2942" s="49"/>
      <c r="Z2942" s="49"/>
      <c r="AA2942" s="49"/>
      <c r="AB2942" s="49"/>
      <c r="AC2942" s="49"/>
      <c r="AD2942" s="49"/>
      <c r="AE2942" s="95"/>
      <c r="AM2942" s="103"/>
      <c r="AT2942" s="10"/>
    </row>
    <row r="2943" spans="9:46" s="16" customFormat="1">
      <c r="I2943" s="47"/>
      <c r="P2943" s="48"/>
      <c r="Q2943" s="48"/>
      <c r="R2943" s="48"/>
      <c r="S2943" s="49"/>
      <c r="T2943" s="47"/>
      <c r="U2943" s="50"/>
      <c r="V2943" s="47"/>
      <c r="W2943" s="50"/>
      <c r="X2943" s="49"/>
      <c r="Y2943" s="49"/>
      <c r="Z2943" s="49"/>
      <c r="AA2943" s="49"/>
      <c r="AB2943" s="49"/>
      <c r="AC2943" s="49"/>
      <c r="AD2943" s="49"/>
      <c r="AE2943" s="95"/>
      <c r="AM2943" s="103"/>
      <c r="AT2943" s="10"/>
    </row>
    <row r="2944" spans="9:46" s="16" customFormat="1">
      <c r="I2944" s="47"/>
      <c r="P2944" s="48"/>
      <c r="Q2944" s="48"/>
      <c r="R2944" s="48"/>
      <c r="S2944" s="49"/>
      <c r="T2944" s="47"/>
      <c r="U2944" s="50"/>
      <c r="V2944" s="47"/>
      <c r="W2944" s="50"/>
      <c r="X2944" s="49"/>
      <c r="Y2944" s="49"/>
      <c r="Z2944" s="49"/>
      <c r="AA2944" s="49"/>
      <c r="AB2944" s="49"/>
      <c r="AC2944" s="49"/>
      <c r="AD2944" s="49"/>
      <c r="AE2944" s="95"/>
      <c r="AM2944" s="103"/>
      <c r="AT2944" s="10"/>
    </row>
    <row r="2945" spans="9:46" s="16" customFormat="1">
      <c r="I2945" s="47"/>
      <c r="P2945" s="48"/>
      <c r="Q2945" s="48"/>
      <c r="R2945" s="48"/>
      <c r="S2945" s="49"/>
      <c r="T2945" s="47"/>
      <c r="U2945" s="50"/>
      <c r="V2945" s="47"/>
      <c r="W2945" s="50"/>
      <c r="X2945" s="49"/>
      <c r="Y2945" s="49"/>
      <c r="Z2945" s="49"/>
      <c r="AA2945" s="49"/>
      <c r="AB2945" s="49"/>
      <c r="AC2945" s="49"/>
      <c r="AD2945" s="49"/>
      <c r="AE2945" s="95"/>
      <c r="AM2945" s="103"/>
      <c r="AT2945" s="10"/>
    </row>
    <row r="2946" spans="9:46" s="16" customFormat="1">
      <c r="I2946" s="47"/>
      <c r="P2946" s="48"/>
      <c r="Q2946" s="48"/>
      <c r="R2946" s="48"/>
      <c r="S2946" s="49"/>
      <c r="T2946" s="47"/>
      <c r="U2946" s="50"/>
      <c r="V2946" s="47"/>
      <c r="W2946" s="50"/>
      <c r="X2946" s="49"/>
      <c r="Y2946" s="49"/>
      <c r="Z2946" s="49"/>
      <c r="AA2946" s="49"/>
      <c r="AB2946" s="49"/>
      <c r="AC2946" s="49"/>
      <c r="AD2946" s="49"/>
      <c r="AE2946" s="95"/>
      <c r="AM2946" s="103"/>
      <c r="AT2946" s="10"/>
    </row>
    <row r="2947" spans="9:46" s="16" customFormat="1">
      <c r="I2947" s="47"/>
      <c r="P2947" s="48"/>
      <c r="Q2947" s="48"/>
      <c r="R2947" s="48"/>
      <c r="S2947" s="49"/>
      <c r="T2947" s="47"/>
      <c r="U2947" s="50"/>
      <c r="V2947" s="47"/>
      <c r="W2947" s="50"/>
      <c r="X2947" s="49"/>
      <c r="Y2947" s="49"/>
      <c r="Z2947" s="49"/>
      <c r="AA2947" s="49"/>
      <c r="AB2947" s="49"/>
      <c r="AC2947" s="49"/>
      <c r="AD2947" s="49"/>
      <c r="AE2947" s="95"/>
      <c r="AM2947" s="103"/>
      <c r="AT2947" s="10"/>
    </row>
    <row r="2948" spans="9:46" s="16" customFormat="1">
      <c r="I2948" s="47"/>
      <c r="P2948" s="48"/>
      <c r="Q2948" s="48"/>
      <c r="R2948" s="48"/>
      <c r="S2948" s="49"/>
      <c r="T2948" s="47"/>
      <c r="U2948" s="50"/>
      <c r="V2948" s="47"/>
      <c r="W2948" s="50"/>
      <c r="X2948" s="49"/>
      <c r="Y2948" s="49"/>
      <c r="Z2948" s="49"/>
      <c r="AA2948" s="49"/>
      <c r="AB2948" s="49"/>
      <c r="AC2948" s="49"/>
      <c r="AD2948" s="49"/>
      <c r="AE2948" s="95"/>
      <c r="AM2948" s="103"/>
      <c r="AT2948" s="10"/>
    </row>
    <row r="2949" spans="9:46" s="16" customFormat="1">
      <c r="I2949" s="47"/>
      <c r="P2949" s="48"/>
      <c r="Q2949" s="48"/>
      <c r="R2949" s="48"/>
      <c r="S2949" s="49"/>
      <c r="T2949" s="47"/>
      <c r="U2949" s="50"/>
      <c r="V2949" s="47"/>
      <c r="W2949" s="50"/>
      <c r="X2949" s="49"/>
      <c r="Y2949" s="49"/>
      <c r="Z2949" s="49"/>
      <c r="AA2949" s="49"/>
      <c r="AB2949" s="49"/>
      <c r="AC2949" s="49"/>
      <c r="AD2949" s="49"/>
      <c r="AE2949" s="95"/>
      <c r="AM2949" s="103"/>
      <c r="AT2949" s="10"/>
    </row>
    <row r="2950" spans="9:46" s="16" customFormat="1">
      <c r="I2950" s="47"/>
      <c r="P2950" s="48"/>
      <c r="Q2950" s="48"/>
      <c r="R2950" s="48"/>
      <c r="S2950" s="49"/>
      <c r="T2950" s="47"/>
      <c r="U2950" s="50"/>
      <c r="V2950" s="47"/>
      <c r="W2950" s="50"/>
      <c r="X2950" s="49"/>
      <c r="Y2950" s="49"/>
      <c r="Z2950" s="49"/>
      <c r="AA2950" s="49"/>
      <c r="AB2950" s="49"/>
      <c r="AC2950" s="49"/>
      <c r="AD2950" s="49"/>
      <c r="AE2950" s="95"/>
      <c r="AM2950" s="103"/>
      <c r="AT2950" s="10"/>
    </row>
    <row r="2951" spans="9:46" s="16" customFormat="1">
      <c r="I2951" s="47"/>
      <c r="P2951" s="48"/>
      <c r="Q2951" s="48"/>
      <c r="R2951" s="48"/>
      <c r="S2951" s="49"/>
      <c r="T2951" s="47"/>
      <c r="U2951" s="50"/>
      <c r="V2951" s="47"/>
      <c r="W2951" s="50"/>
      <c r="X2951" s="49"/>
      <c r="Y2951" s="49"/>
      <c r="Z2951" s="49"/>
      <c r="AA2951" s="49"/>
      <c r="AB2951" s="49"/>
      <c r="AC2951" s="49"/>
      <c r="AD2951" s="49"/>
      <c r="AE2951" s="95"/>
      <c r="AM2951" s="103"/>
      <c r="AT2951" s="10"/>
    </row>
    <row r="2952" spans="9:46" s="16" customFormat="1">
      <c r="I2952" s="47"/>
      <c r="P2952" s="48"/>
      <c r="Q2952" s="48"/>
      <c r="R2952" s="48"/>
      <c r="S2952" s="49"/>
      <c r="T2952" s="47"/>
      <c r="U2952" s="50"/>
      <c r="V2952" s="47"/>
      <c r="W2952" s="50"/>
      <c r="X2952" s="49"/>
      <c r="Y2952" s="49"/>
      <c r="Z2952" s="49"/>
      <c r="AA2952" s="49"/>
      <c r="AB2952" s="49"/>
      <c r="AC2952" s="49"/>
      <c r="AD2952" s="49"/>
      <c r="AE2952" s="95"/>
      <c r="AM2952" s="103"/>
      <c r="AT2952" s="10"/>
    </row>
    <row r="2953" spans="9:46" s="16" customFormat="1">
      <c r="I2953" s="47"/>
      <c r="P2953" s="48"/>
      <c r="Q2953" s="48"/>
      <c r="R2953" s="48"/>
      <c r="S2953" s="49"/>
      <c r="T2953" s="47"/>
      <c r="U2953" s="50"/>
      <c r="V2953" s="47"/>
      <c r="W2953" s="50"/>
      <c r="X2953" s="49"/>
      <c r="Y2953" s="49"/>
      <c r="Z2953" s="49"/>
      <c r="AA2953" s="49"/>
      <c r="AB2953" s="49"/>
      <c r="AC2953" s="49"/>
      <c r="AD2953" s="49"/>
      <c r="AE2953" s="95"/>
      <c r="AM2953" s="103"/>
      <c r="AT2953" s="10"/>
    </row>
    <row r="2954" spans="9:46" s="16" customFormat="1">
      <c r="I2954" s="47"/>
      <c r="P2954" s="48"/>
      <c r="Q2954" s="48"/>
      <c r="R2954" s="48"/>
      <c r="S2954" s="49"/>
      <c r="T2954" s="47"/>
      <c r="U2954" s="50"/>
      <c r="V2954" s="47"/>
      <c r="W2954" s="50"/>
      <c r="X2954" s="49"/>
      <c r="Y2954" s="49"/>
      <c r="Z2954" s="49"/>
      <c r="AA2954" s="49"/>
      <c r="AB2954" s="49"/>
      <c r="AC2954" s="49"/>
      <c r="AD2954" s="49"/>
      <c r="AE2954" s="95"/>
      <c r="AM2954" s="103"/>
      <c r="AT2954" s="10"/>
    </row>
    <row r="2955" spans="9:46" s="16" customFormat="1">
      <c r="I2955" s="47"/>
      <c r="P2955" s="48"/>
      <c r="Q2955" s="48"/>
      <c r="R2955" s="48"/>
      <c r="S2955" s="49"/>
      <c r="T2955" s="47"/>
      <c r="U2955" s="50"/>
      <c r="V2955" s="47"/>
      <c r="W2955" s="50"/>
      <c r="X2955" s="49"/>
      <c r="Y2955" s="49"/>
      <c r="Z2955" s="49"/>
      <c r="AA2955" s="49"/>
      <c r="AB2955" s="49"/>
      <c r="AC2955" s="49"/>
      <c r="AD2955" s="49"/>
      <c r="AE2955" s="95"/>
      <c r="AM2955" s="103"/>
      <c r="AT2955" s="10"/>
    </row>
    <row r="2956" spans="9:46" s="16" customFormat="1">
      <c r="I2956" s="47"/>
      <c r="P2956" s="48"/>
      <c r="Q2956" s="48"/>
      <c r="R2956" s="48"/>
      <c r="S2956" s="49"/>
      <c r="T2956" s="47"/>
      <c r="U2956" s="50"/>
      <c r="V2956" s="47"/>
      <c r="W2956" s="50"/>
      <c r="X2956" s="49"/>
      <c r="Y2956" s="49"/>
      <c r="Z2956" s="49"/>
      <c r="AA2956" s="49"/>
      <c r="AB2956" s="49"/>
      <c r="AC2956" s="49"/>
      <c r="AD2956" s="49"/>
      <c r="AE2956" s="95"/>
      <c r="AM2956" s="103"/>
      <c r="AT2956" s="10"/>
    </row>
    <row r="2957" spans="9:46" s="16" customFormat="1">
      <c r="I2957" s="47"/>
      <c r="P2957" s="48"/>
      <c r="Q2957" s="48"/>
      <c r="R2957" s="48"/>
      <c r="S2957" s="49"/>
      <c r="T2957" s="47"/>
      <c r="U2957" s="50"/>
      <c r="V2957" s="47"/>
      <c r="W2957" s="50"/>
      <c r="X2957" s="49"/>
      <c r="Y2957" s="49"/>
      <c r="Z2957" s="49"/>
      <c r="AA2957" s="49"/>
      <c r="AB2957" s="49"/>
      <c r="AC2957" s="49"/>
      <c r="AD2957" s="49"/>
      <c r="AE2957" s="95"/>
      <c r="AM2957" s="103"/>
      <c r="AT2957" s="10"/>
    </row>
    <row r="2958" spans="9:46" s="16" customFormat="1">
      <c r="I2958" s="47"/>
      <c r="P2958" s="48"/>
      <c r="Q2958" s="48"/>
      <c r="R2958" s="48"/>
      <c r="S2958" s="49"/>
      <c r="T2958" s="47"/>
      <c r="U2958" s="50"/>
      <c r="V2958" s="47"/>
      <c r="W2958" s="50"/>
      <c r="X2958" s="49"/>
      <c r="Y2958" s="49"/>
      <c r="Z2958" s="49"/>
      <c r="AA2958" s="49"/>
      <c r="AB2958" s="49"/>
      <c r="AC2958" s="49"/>
      <c r="AD2958" s="49"/>
      <c r="AE2958" s="95"/>
      <c r="AM2958" s="103"/>
      <c r="AT2958" s="10"/>
    </row>
    <row r="2959" spans="9:46" s="16" customFormat="1">
      <c r="I2959" s="47"/>
      <c r="P2959" s="48"/>
      <c r="Q2959" s="48"/>
      <c r="R2959" s="48"/>
      <c r="S2959" s="49"/>
      <c r="T2959" s="47"/>
      <c r="U2959" s="50"/>
      <c r="V2959" s="47"/>
      <c r="W2959" s="50"/>
      <c r="X2959" s="49"/>
      <c r="Y2959" s="49"/>
      <c r="Z2959" s="49"/>
      <c r="AA2959" s="49"/>
      <c r="AB2959" s="49"/>
      <c r="AC2959" s="49"/>
      <c r="AD2959" s="49"/>
      <c r="AE2959" s="95"/>
      <c r="AM2959" s="103"/>
      <c r="AT2959" s="10"/>
    </row>
    <row r="2960" spans="9:46" s="16" customFormat="1">
      <c r="I2960" s="47"/>
      <c r="P2960" s="48"/>
      <c r="Q2960" s="48"/>
      <c r="R2960" s="48"/>
      <c r="S2960" s="49"/>
      <c r="T2960" s="47"/>
      <c r="U2960" s="50"/>
      <c r="V2960" s="47"/>
      <c r="W2960" s="50"/>
      <c r="X2960" s="49"/>
      <c r="Y2960" s="49"/>
      <c r="Z2960" s="49"/>
      <c r="AA2960" s="49"/>
      <c r="AB2960" s="49"/>
      <c r="AC2960" s="49"/>
      <c r="AD2960" s="49"/>
      <c r="AE2960" s="95"/>
      <c r="AM2960" s="103"/>
      <c r="AT2960" s="10"/>
    </row>
    <row r="2961" spans="9:46" s="16" customFormat="1">
      <c r="I2961" s="47"/>
      <c r="P2961" s="48"/>
      <c r="Q2961" s="48"/>
      <c r="R2961" s="48"/>
      <c r="S2961" s="49"/>
      <c r="T2961" s="47"/>
      <c r="U2961" s="50"/>
      <c r="V2961" s="47"/>
      <c r="W2961" s="50"/>
      <c r="X2961" s="49"/>
      <c r="Y2961" s="49"/>
      <c r="Z2961" s="49"/>
      <c r="AA2961" s="49"/>
      <c r="AB2961" s="49"/>
      <c r="AC2961" s="49"/>
      <c r="AD2961" s="49"/>
      <c r="AE2961" s="95"/>
      <c r="AM2961" s="103"/>
      <c r="AT2961" s="10"/>
    </row>
    <row r="2962" spans="9:46" s="16" customFormat="1">
      <c r="I2962" s="47"/>
      <c r="P2962" s="48"/>
      <c r="Q2962" s="48"/>
      <c r="R2962" s="48"/>
      <c r="S2962" s="49"/>
      <c r="T2962" s="47"/>
      <c r="U2962" s="50"/>
      <c r="V2962" s="47"/>
      <c r="W2962" s="50"/>
      <c r="X2962" s="49"/>
      <c r="Y2962" s="49"/>
      <c r="Z2962" s="49"/>
      <c r="AA2962" s="49"/>
      <c r="AB2962" s="49"/>
      <c r="AC2962" s="49"/>
      <c r="AD2962" s="49"/>
      <c r="AE2962" s="95"/>
      <c r="AM2962" s="103"/>
      <c r="AT2962" s="10"/>
    </row>
    <row r="2963" spans="9:46" s="16" customFormat="1">
      <c r="I2963" s="47"/>
      <c r="P2963" s="48"/>
      <c r="Q2963" s="48"/>
      <c r="R2963" s="48"/>
      <c r="S2963" s="49"/>
      <c r="T2963" s="47"/>
      <c r="U2963" s="50"/>
      <c r="V2963" s="47"/>
      <c r="W2963" s="50"/>
      <c r="X2963" s="49"/>
      <c r="Y2963" s="49"/>
      <c r="Z2963" s="49"/>
      <c r="AA2963" s="49"/>
      <c r="AB2963" s="49"/>
      <c r="AC2963" s="49"/>
      <c r="AD2963" s="49"/>
      <c r="AE2963" s="95"/>
      <c r="AM2963" s="103"/>
      <c r="AT2963" s="10"/>
    </row>
    <row r="2964" spans="9:46" s="16" customFormat="1">
      <c r="I2964" s="47"/>
      <c r="P2964" s="48"/>
      <c r="Q2964" s="48"/>
      <c r="R2964" s="48"/>
      <c r="S2964" s="49"/>
      <c r="T2964" s="47"/>
      <c r="U2964" s="50"/>
      <c r="V2964" s="47"/>
      <c r="W2964" s="50"/>
      <c r="X2964" s="49"/>
      <c r="Y2964" s="49"/>
      <c r="Z2964" s="49"/>
      <c r="AA2964" s="49"/>
      <c r="AB2964" s="49"/>
      <c r="AC2964" s="49"/>
      <c r="AD2964" s="49"/>
      <c r="AE2964" s="95"/>
      <c r="AM2964" s="103"/>
      <c r="AT2964" s="10"/>
    </row>
    <row r="2965" spans="9:46" s="16" customFormat="1">
      <c r="I2965" s="47"/>
      <c r="P2965" s="48"/>
      <c r="Q2965" s="48"/>
      <c r="R2965" s="48"/>
      <c r="S2965" s="49"/>
      <c r="T2965" s="47"/>
      <c r="U2965" s="50"/>
      <c r="V2965" s="47"/>
      <c r="W2965" s="50"/>
      <c r="X2965" s="49"/>
      <c r="Y2965" s="49"/>
      <c r="Z2965" s="49"/>
      <c r="AA2965" s="49"/>
      <c r="AB2965" s="49"/>
      <c r="AC2965" s="49"/>
      <c r="AD2965" s="49"/>
      <c r="AE2965" s="95"/>
      <c r="AM2965" s="103"/>
      <c r="AT2965" s="10"/>
    </row>
    <row r="2966" spans="9:46" s="16" customFormat="1">
      <c r="I2966" s="47"/>
      <c r="P2966" s="48"/>
      <c r="Q2966" s="48"/>
      <c r="R2966" s="48"/>
      <c r="S2966" s="49"/>
      <c r="T2966" s="47"/>
      <c r="U2966" s="50"/>
      <c r="V2966" s="47"/>
      <c r="W2966" s="50"/>
      <c r="X2966" s="49"/>
      <c r="Y2966" s="49"/>
      <c r="Z2966" s="49"/>
      <c r="AA2966" s="49"/>
      <c r="AB2966" s="49"/>
      <c r="AC2966" s="49"/>
      <c r="AD2966" s="49"/>
      <c r="AE2966" s="95"/>
      <c r="AM2966" s="103"/>
      <c r="AT2966" s="10"/>
    </row>
    <row r="2967" spans="9:46" s="16" customFormat="1">
      <c r="I2967" s="47"/>
      <c r="P2967" s="48"/>
      <c r="Q2967" s="48"/>
      <c r="R2967" s="48"/>
      <c r="S2967" s="49"/>
      <c r="T2967" s="47"/>
      <c r="U2967" s="50"/>
      <c r="V2967" s="47"/>
      <c r="W2967" s="50"/>
      <c r="X2967" s="49"/>
      <c r="Y2967" s="49"/>
      <c r="Z2967" s="49"/>
      <c r="AA2967" s="49"/>
      <c r="AB2967" s="49"/>
      <c r="AC2967" s="49"/>
      <c r="AD2967" s="49"/>
      <c r="AE2967" s="95"/>
      <c r="AM2967" s="103"/>
      <c r="AT2967" s="10"/>
    </row>
    <row r="2968" spans="9:46" s="16" customFormat="1">
      <c r="I2968" s="47"/>
      <c r="P2968" s="48"/>
      <c r="Q2968" s="48"/>
      <c r="R2968" s="48"/>
      <c r="S2968" s="49"/>
      <c r="T2968" s="47"/>
      <c r="U2968" s="50"/>
      <c r="V2968" s="47"/>
      <c r="W2968" s="50"/>
      <c r="X2968" s="49"/>
      <c r="Y2968" s="49"/>
      <c r="Z2968" s="49"/>
      <c r="AA2968" s="49"/>
      <c r="AB2968" s="49"/>
      <c r="AC2968" s="49"/>
      <c r="AD2968" s="49"/>
      <c r="AE2968" s="95"/>
      <c r="AM2968" s="103"/>
      <c r="AT2968" s="10"/>
    </row>
    <row r="2969" spans="9:46" s="16" customFormat="1">
      <c r="I2969" s="47"/>
      <c r="P2969" s="48"/>
      <c r="Q2969" s="48"/>
      <c r="R2969" s="48"/>
      <c r="S2969" s="49"/>
      <c r="T2969" s="47"/>
      <c r="U2969" s="50"/>
      <c r="V2969" s="47"/>
      <c r="W2969" s="50"/>
      <c r="X2969" s="49"/>
      <c r="Y2969" s="49"/>
      <c r="Z2969" s="49"/>
      <c r="AA2969" s="49"/>
      <c r="AB2969" s="49"/>
      <c r="AC2969" s="49"/>
      <c r="AD2969" s="49"/>
      <c r="AE2969" s="95"/>
      <c r="AM2969" s="103"/>
      <c r="AT2969" s="10"/>
    </row>
    <row r="2970" spans="9:46" s="16" customFormat="1">
      <c r="I2970" s="47"/>
      <c r="P2970" s="48"/>
      <c r="Q2970" s="48"/>
      <c r="R2970" s="48"/>
      <c r="S2970" s="49"/>
      <c r="T2970" s="47"/>
      <c r="U2970" s="50"/>
      <c r="V2970" s="47"/>
      <c r="W2970" s="50"/>
      <c r="X2970" s="49"/>
      <c r="Y2970" s="49"/>
      <c r="Z2970" s="49"/>
      <c r="AA2970" s="49"/>
      <c r="AB2970" s="49"/>
      <c r="AC2970" s="49"/>
      <c r="AD2970" s="49"/>
      <c r="AE2970" s="95"/>
      <c r="AM2970" s="103"/>
      <c r="AT2970" s="10"/>
    </row>
    <row r="2971" spans="9:46" s="16" customFormat="1">
      <c r="I2971" s="47"/>
      <c r="P2971" s="48"/>
      <c r="Q2971" s="48"/>
      <c r="R2971" s="48"/>
      <c r="S2971" s="49"/>
      <c r="T2971" s="47"/>
      <c r="U2971" s="50"/>
      <c r="V2971" s="47"/>
      <c r="W2971" s="50"/>
      <c r="X2971" s="49"/>
      <c r="Y2971" s="49"/>
      <c r="Z2971" s="49"/>
      <c r="AA2971" s="49"/>
      <c r="AB2971" s="49"/>
      <c r="AC2971" s="49"/>
      <c r="AD2971" s="49"/>
      <c r="AE2971" s="95"/>
      <c r="AM2971" s="103"/>
      <c r="AT2971" s="10"/>
    </row>
    <row r="2972" spans="9:46" s="16" customFormat="1">
      <c r="I2972" s="47"/>
      <c r="P2972" s="48"/>
      <c r="Q2972" s="48"/>
      <c r="R2972" s="48"/>
      <c r="S2972" s="49"/>
      <c r="T2972" s="47"/>
      <c r="U2972" s="50"/>
      <c r="V2972" s="47"/>
      <c r="W2972" s="50"/>
      <c r="X2972" s="49"/>
      <c r="Y2972" s="49"/>
      <c r="Z2972" s="49"/>
      <c r="AA2972" s="49"/>
      <c r="AB2972" s="49"/>
      <c r="AC2972" s="49"/>
      <c r="AD2972" s="49"/>
      <c r="AE2972" s="95"/>
      <c r="AM2972" s="103"/>
      <c r="AT2972" s="10"/>
    </row>
    <row r="2973" spans="9:46" s="16" customFormat="1">
      <c r="I2973" s="47"/>
      <c r="P2973" s="48"/>
      <c r="Q2973" s="48"/>
      <c r="R2973" s="48"/>
      <c r="S2973" s="49"/>
      <c r="T2973" s="47"/>
      <c r="U2973" s="50"/>
      <c r="V2973" s="47"/>
      <c r="W2973" s="50"/>
      <c r="X2973" s="49"/>
      <c r="Y2973" s="49"/>
      <c r="Z2973" s="49"/>
      <c r="AA2973" s="49"/>
      <c r="AB2973" s="49"/>
      <c r="AC2973" s="49"/>
      <c r="AD2973" s="49"/>
      <c r="AE2973" s="95"/>
      <c r="AM2973" s="103"/>
      <c r="AT2973" s="10"/>
    </row>
    <row r="2974" spans="9:46" s="16" customFormat="1">
      <c r="I2974" s="47"/>
      <c r="P2974" s="48"/>
      <c r="Q2974" s="48"/>
      <c r="R2974" s="48"/>
      <c r="S2974" s="49"/>
      <c r="T2974" s="47"/>
      <c r="U2974" s="50"/>
      <c r="V2974" s="47"/>
      <c r="W2974" s="50"/>
      <c r="X2974" s="49"/>
      <c r="Y2974" s="49"/>
      <c r="Z2974" s="49"/>
      <c r="AA2974" s="49"/>
      <c r="AB2974" s="49"/>
      <c r="AC2974" s="49"/>
      <c r="AD2974" s="49"/>
      <c r="AE2974" s="95"/>
      <c r="AM2974" s="103"/>
      <c r="AT2974" s="10"/>
    </row>
    <row r="2975" spans="9:46" s="16" customFormat="1">
      <c r="I2975" s="47"/>
      <c r="P2975" s="48"/>
      <c r="Q2975" s="48"/>
      <c r="R2975" s="48"/>
      <c r="S2975" s="49"/>
      <c r="T2975" s="47"/>
      <c r="U2975" s="50"/>
      <c r="V2975" s="47"/>
      <c r="W2975" s="50"/>
      <c r="X2975" s="49"/>
      <c r="Y2975" s="49"/>
      <c r="Z2975" s="49"/>
      <c r="AA2975" s="49"/>
      <c r="AB2975" s="49"/>
      <c r="AC2975" s="49"/>
      <c r="AD2975" s="49"/>
      <c r="AE2975" s="95"/>
      <c r="AM2975" s="103"/>
      <c r="AT2975" s="10"/>
    </row>
    <row r="2976" spans="9:46" s="16" customFormat="1">
      <c r="I2976" s="47"/>
      <c r="P2976" s="48"/>
      <c r="Q2976" s="48"/>
      <c r="R2976" s="48"/>
      <c r="S2976" s="49"/>
      <c r="T2976" s="47"/>
      <c r="U2976" s="50"/>
      <c r="V2976" s="47"/>
      <c r="W2976" s="50"/>
      <c r="X2976" s="49"/>
      <c r="Y2976" s="49"/>
      <c r="Z2976" s="49"/>
      <c r="AA2976" s="49"/>
      <c r="AB2976" s="49"/>
      <c r="AC2976" s="49"/>
      <c r="AD2976" s="49"/>
      <c r="AE2976" s="95"/>
      <c r="AM2976" s="103"/>
      <c r="AT2976" s="10"/>
    </row>
    <row r="2977" spans="9:46" s="16" customFormat="1">
      <c r="I2977" s="47"/>
      <c r="P2977" s="48"/>
      <c r="Q2977" s="48"/>
      <c r="R2977" s="48"/>
      <c r="S2977" s="49"/>
      <c r="T2977" s="47"/>
      <c r="U2977" s="50"/>
      <c r="V2977" s="47"/>
      <c r="W2977" s="50"/>
      <c r="X2977" s="49"/>
      <c r="Y2977" s="49"/>
      <c r="Z2977" s="49"/>
      <c r="AA2977" s="49"/>
      <c r="AB2977" s="49"/>
      <c r="AC2977" s="49"/>
      <c r="AD2977" s="49"/>
      <c r="AE2977" s="95"/>
      <c r="AM2977" s="103"/>
      <c r="AT2977" s="10"/>
    </row>
    <row r="2978" spans="9:46" s="16" customFormat="1">
      <c r="I2978" s="47"/>
      <c r="P2978" s="48"/>
      <c r="Q2978" s="48"/>
      <c r="R2978" s="48"/>
      <c r="S2978" s="49"/>
      <c r="T2978" s="47"/>
      <c r="U2978" s="50"/>
      <c r="V2978" s="47"/>
      <c r="W2978" s="50"/>
      <c r="X2978" s="49"/>
      <c r="Y2978" s="49"/>
      <c r="Z2978" s="49"/>
      <c r="AA2978" s="49"/>
      <c r="AB2978" s="49"/>
      <c r="AC2978" s="49"/>
      <c r="AD2978" s="49"/>
      <c r="AE2978" s="95"/>
      <c r="AM2978" s="103"/>
      <c r="AT2978" s="10"/>
    </row>
    <row r="2979" spans="9:46" s="16" customFormat="1">
      <c r="I2979" s="47"/>
      <c r="P2979" s="48"/>
      <c r="Q2979" s="48"/>
      <c r="R2979" s="48"/>
      <c r="S2979" s="49"/>
      <c r="T2979" s="47"/>
      <c r="U2979" s="50"/>
      <c r="V2979" s="47"/>
      <c r="W2979" s="50"/>
      <c r="X2979" s="49"/>
      <c r="Y2979" s="49"/>
      <c r="Z2979" s="49"/>
      <c r="AA2979" s="49"/>
      <c r="AB2979" s="49"/>
      <c r="AC2979" s="49"/>
      <c r="AD2979" s="49"/>
      <c r="AE2979" s="95"/>
      <c r="AM2979" s="103"/>
      <c r="AT2979" s="10"/>
    </row>
    <row r="2980" spans="9:46" s="16" customFormat="1">
      <c r="I2980" s="47"/>
      <c r="P2980" s="48"/>
      <c r="Q2980" s="48"/>
      <c r="R2980" s="48"/>
      <c r="S2980" s="49"/>
      <c r="T2980" s="47"/>
      <c r="U2980" s="50"/>
      <c r="V2980" s="47"/>
      <c r="W2980" s="50"/>
      <c r="X2980" s="49"/>
      <c r="Y2980" s="49"/>
      <c r="Z2980" s="49"/>
      <c r="AA2980" s="49"/>
      <c r="AB2980" s="49"/>
      <c r="AC2980" s="49"/>
      <c r="AD2980" s="49"/>
      <c r="AE2980" s="95"/>
      <c r="AM2980" s="103"/>
      <c r="AT2980" s="10"/>
    </row>
    <row r="2981" spans="9:46" s="16" customFormat="1">
      <c r="I2981" s="47"/>
      <c r="P2981" s="48"/>
      <c r="Q2981" s="48"/>
      <c r="R2981" s="48"/>
      <c r="S2981" s="49"/>
      <c r="T2981" s="47"/>
      <c r="U2981" s="50"/>
      <c r="V2981" s="47"/>
      <c r="W2981" s="50"/>
      <c r="X2981" s="49"/>
      <c r="Y2981" s="49"/>
      <c r="Z2981" s="49"/>
      <c r="AA2981" s="49"/>
      <c r="AB2981" s="49"/>
      <c r="AC2981" s="49"/>
      <c r="AD2981" s="49"/>
      <c r="AE2981" s="95"/>
      <c r="AM2981" s="103"/>
      <c r="AT2981" s="10"/>
    </row>
    <row r="2982" spans="9:46" s="16" customFormat="1">
      <c r="I2982" s="47"/>
      <c r="P2982" s="48"/>
      <c r="Q2982" s="48"/>
      <c r="R2982" s="48"/>
      <c r="S2982" s="49"/>
      <c r="T2982" s="47"/>
      <c r="U2982" s="50"/>
      <c r="V2982" s="47"/>
      <c r="W2982" s="50"/>
      <c r="X2982" s="49"/>
      <c r="Y2982" s="49"/>
      <c r="Z2982" s="49"/>
      <c r="AA2982" s="49"/>
      <c r="AB2982" s="49"/>
      <c r="AC2982" s="49"/>
      <c r="AD2982" s="49"/>
      <c r="AE2982" s="95"/>
      <c r="AM2982" s="103"/>
      <c r="AT2982" s="10"/>
    </row>
    <row r="2983" spans="9:46" s="16" customFormat="1">
      <c r="I2983" s="47"/>
      <c r="P2983" s="48"/>
      <c r="Q2983" s="48"/>
      <c r="R2983" s="48"/>
      <c r="S2983" s="49"/>
      <c r="T2983" s="47"/>
      <c r="U2983" s="50"/>
      <c r="V2983" s="47"/>
      <c r="W2983" s="50"/>
      <c r="X2983" s="49"/>
      <c r="Y2983" s="49"/>
      <c r="Z2983" s="49"/>
      <c r="AA2983" s="49"/>
      <c r="AB2983" s="49"/>
      <c r="AC2983" s="49"/>
      <c r="AD2983" s="49"/>
      <c r="AE2983" s="95"/>
      <c r="AM2983" s="103"/>
      <c r="AT2983" s="10"/>
    </row>
    <row r="2984" spans="9:46" s="16" customFormat="1">
      <c r="I2984" s="47"/>
      <c r="P2984" s="48"/>
      <c r="Q2984" s="48"/>
      <c r="R2984" s="48"/>
      <c r="S2984" s="49"/>
      <c r="T2984" s="47"/>
      <c r="U2984" s="50"/>
      <c r="V2984" s="47"/>
      <c r="W2984" s="50"/>
      <c r="X2984" s="49"/>
      <c r="Y2984" s="49"/>
      <c r="Z2984" s="49"/>
      <c r="AA2984" s="49"/>
      <c r="AB2984" s="49"/>
      <c r="AC2984" s="49"/>
      <c r="AD2984" s="49"/>
      <c r="AE2984" s="95"/>
      <c r="AM2984" s="103"/>
      <c r="AT2984" s="10"/>
    </row>
    <row r="2985" spans="9:46" s="16" customFormat="1">
      <c r="I2985" s="47"/>
      <c r="P2985" s="48"/>
      <c r="Q2985" s="48"/>
      <c r="R2985" s="48"/>
      <c r="S2985" s="49"/>
      <c r="T2985" s="47"/>
      <c r="U2985" s="50"/>
      <c r="V2985" s="47"/>
      <c r="W2985" s="50"/>
      <c r="X2985" s="49"/>
      <c r="Y2985" s="49"/>
      <c r="Z2985" s="49"/>
      <c r="AA2985" s="49"/>
      <c r="AB2985" s="49"/>
      <c r="AC2985" s="49"/>
      <c r="AD2985" s="49"/>
      <c r="AE2985" s="95"/>
      <c r="AM2985" s="103"/>
      <c r="AT2985" s="10"/>
    </row>
    <row r="2986" spans="9:46" s="16" customFormat="1">
      <c r="I2986" s="47"/>
      <c r="P2986" s="48"/>
      <c r="Q2986" s="48"/>
      <c r="R2986" s="48"/>
      <c r="S2986" s="49"/>
      <c r="T2986" s="47"/>
      <c r="U2986" s="50"/>
      <c r="V2986" s="47"/>
      <c r="W2986" s="50"/>
      <c r="X2986" s="49"/>
      <c r="Y2986" s="49"/>
      <c r="Z2986" s="49"/>
      <c r="AA2986" s="49"/>
      <c r="AB2986" s="49"/>
      <c r="AC2986" s="49"/>
      <c r="AD2986" s="49"/>
      <c r="AE2986" s="95"/>
      <c r="AM2986" s="103"/>
      <c r="AT2986" s="10"/>
    </row>
    <row r="2987" spans="9:46" s="16" customFormat="1">
      <c r="I2987" s="47"/>
      <c r="P2987" s="48"/>
      <c r="Q2987" s="48"/>
      <c r="R2987" s="48"/>
      <c r="S2987" s="49"/>
      <c r="T2987" s="47"/>
      <c r="U2987" s="50"/>
      <c r="V2987" s="47"/>
      <c r="W2987" s="50"/>
      <c r="X2987" s="49"/>
      <c r="Y2987" s="49"/>
      <c r="Z2987" s="49"/>
      <c r="AA2987" s="49"/>
      <c r="AB2987" s="49"/>
      <c r="AC2987" s="49"/>
      <c r="AD2987" s="49"/>
      <c r="AE2987" s="95"/>
      <c r="AM2987" s="103"/>
      <c r="AT2987" s="10"/>
    </row>
    <row r="2988" spans="9:46" s="16" customFormat="1">
      <c r="I2988" s="47"/>
      <c r="P2988" s="48"/>
      <c r="Q2988" s="48"/>
      <c r="R2988" s="48"/>
      <c r="S2988" s="49"/>
      <c r="T2988" s="47"/>
      <c r="U2988" s="50"/>
      <c r="V2988" s="47"/>
      <c r="W2988" s="50"/>
      <c r="X2988" s="49"/>
      <c r="Y2988" s="49"/>
      <c r="Z2988" s="49"/>
      <c r="AA2988" s="49"/>
      <c r="AB2988" s="49"/>
      <c r="AC2988" s="49"/>
      <c r="AD2988" s="49"/>
      <c r="AE2988" s="95"/>
      <c r="AM2988" s="103"/>
      <c r="AT2988" s="10"/>
    </row>
    <row r="2989" spans="9:46" s="16" customFormat="1">
      <c r="I2989" s="47"/>
      <c r="P2989" s="48"/>
      <c r="Q2989" s="48"/>
      <c r="R2989" s="48"/>
      <c r="S2989" s="49"/>
      <c r="T2989" s="47"/>
      <c r="U2989" s="50"/>
      <c r="V2989" s="47"/>
      <c r="W2989" s="50"/>
      <c r="X2989" s="49"/>
      <c r="Y2989" s="49"/>
      <c r="Z2989" s="49"/>
      <c r="AA2989" s="49"/>
      <c r="AB2989" s="49"/>
      <c r="AC2989" s="49"/>
      <c r="AD2989" s="49"/>
      <c r="AE2989" s="95"/>
      <c r="AM2989" s="103"/>
      <c r="AT2989" s="10"/>
    </row>
    <row r="2990" spans="9:46" s="16" customFormat="1">
      <c r="I2990" s="47"/>
      <c r="P2990" s="48"/>
      <c r="Q2990" s="48"/>
      <c r="R2990" s="48"/>
      <c r="S2990" s="49"/>
      <c r="T2990" s="47"/>
      <c r="U2990" s="50"/>
      <c r="V2990" s="47"/>
      <c r="W2990" s="50"/>
      <c r="X2990" s="49"/>
      <c r="Y2990" s="49"/>
      <c r="Z2990" s="49"/>
      <c r="AA2990" s="49"/>
      <c r="AB2990" s="49"/>
      <c r="AC2990" s="49"/>
      <c r="AD2990" s="49"/>
      <c r="AE2990" s="95"/>
      <c r="AM2990" s="103"/>
      <c r="AT2990" s="10"/>
    </row>
    <row r="2991" spans="9:46" s="16" customFormat="1">
      <c r="I2991" s="47"/>
      <c r="P2991" s="48"/>
      <c r="Q2991" s="48"/>
      <c r="R2991" s="48"/>
      <c r="S2991" s="49"/>
      <c r="T2991" s="47"/>
      <c r="U2991" s="50"/>
      <c r="V2991" s="47"/>
      <c r="W2991" s="50"/>
      <c r="X2991" s="49"/>
      <c r="Y2991" s="49"/>
      <c r="Z2991" s="49"/>
      <c r="AA2991" s="49"/>
      <c r="AB2991" s="49"/>
      <c r="AC2991" s="49"/>
      <c r="AD2991" s="49"/>
      <c r="AE2991" s="95"/>
      <c r="AM2991" s="103"/>
      <c r="AT2991" s="10"/>
    </row>
    <row r="2992" spans="9:46" s="16" customFormat="1">
      <c r="I2992" s="47"/>
      <c r="P2992" s="48"/>
      <c r="Q2992" s="48"/>
      <c r="R2992" s="48"/>
      <c r="S2992" s="49"/>
      <c r="T2992" s="47"/>
      <c r="U2992" s="50"/>
      <c r="V2992" s="47"/>
      <c r="W2992" s="50"/>
      <c r="X2992" s="49"/>
      <c r="Y2992" s="49"/>
      <c r="Z2992" s="49"/>
      <c r="AA2992" s="49"/>
      <c r="AB2992" s="49"/>
      <c r="AC2992" s="49"/>
      <c r="AD2992" s="49"/>
      <c r="AE2992" s="95"/>
      <c r="AM2992" s="103"/>
      <c r="AT2992" s="10"/>
    </row>
    <row r="2993" spans="9:46" s="16" customFormat="1">
      <c r="I2993" s="47"/>
      <c r="P2993" s="48"/>
      <c r="Q2993" s="48"/>
      <c r="R2993" s="48"/>
      <c r="S2993" s="49"/>
      <c r="T2993" s="47"/>
      <c r="U2993" s="50"/>
      <c r="V2993" s="47"/>
      <c r="W2993" s="50"/>
      <c r="X2993" s="49"/>
      <c r="Y2993" s="49"/>
      <c r="Z2993" s="49"/>
      <c r="AA2993" s="49"/>
      <c r="AB2993" s="49"/>
      <c r="AC2993" s="49"/>
      <c r="AD2993" s="49"/>
      <c r="AE2993" s="95"/>
      <c r="AM2993" s="103"/>
      <c r="AT2993" s="10"/>
    </row>
    <row r="2994" spans="9:46" s="16" customFormat="1">
      <c r="I2994" s="47"/>
      <c r="P2994" s="48"/>
      <c r="Q2994" s="48"/>
      <c r="R2994" s="48"/>
      <c r="S2994" s="49"/>
      <c r="T2994" s="47"/>
      <c r="U2994" s="50"/>
      <c r="V2994" s="47"/>
      <c r="W2994" s="50"/>
      <c r="X2994" s="49"/>
      <c r="Y2994" s="49"/>
      <c r="Z2994" s="49"/>
      <c r="AA2994" s="49"/>
      <c r="AB2994" s="49"/>
      <c r="AC2994" s="49"/>
      <c r="AD2994" s="49"/>
      <c r="AE2994" s="95"/>
      <c r="AM2994" s="103"/>
      <c r="AT2994" s="10"/>
    </row>
    <row r="2995" spans="9:46" s="16" customFormat="1">
      <c r="I2995" s="47"/>
      <c r="P2995" s="48"/>
      <c r="Q2995" s="48"/>
      <c r="R2995" s="48"/>
      <c r="S2995" s="49"/>
      <c r="T2995" s="47"/>
      <c r="U2995" s="50"/>
      <c r="V2995" s="47"/>
      <c r="W2995" s="50"/>
      <c r="X2995" s="49"/>
      <c r="Y2995" s="49"/>
      <c r="Z2995" s="49"/>
      <c r="AA2995" s="49"/>
      <c r="AB2995" s="49"/>
      <c r="AC2995" s="49"/>
      <c r="AD2995" s="49"/>
      <c r="AE2995" s="95"/>
      <c r="AM2995" s="103"/>
      <c r="AT2995" s="10"/>
    </row>
    <row r="2996" spans="9:46" s="16" customFormat="1">
      <c r="I2996" s="47"/>
      <c r="P2996" s="48"/>
      <c r="Q2996" s="48"/>
      <c r="R2996" s="48"/>
      <c r="S2996" s="49"/>
      <c r="T2996" s="47"/>
      <c r="U2996" s="50"/>
      <c r="V2996" s="47"/>
      <c r="W2996" s="50"/>
      <c r="X2996" s="49"/>
      <c r="Y2996" s="49"/>
      <c r="Z2996" s="49"/>
      <c r="AA2996" s="49"/>
      <c r="AB2996" s="49"/>
      <c r="AC2996" s="49"/>
      <c r="AD2996" s="49"/>
      <c r="AE2996" s="95"/>
      <c r="AM2996" s="103"/>
      <c r="AT2996" s="10"/>
    </row>
    <row r="2997" spans="9:46" s="16" customFormat="1">
      <c r="I2997" s="47"/>
      <c r="P2997" s="48"/>
      <c r="Q2997" s="48"/>
      <c r="R2997" s="48"/>
      <c r="S2997" s="49"/>
      <c r="T2997" s="47"/>
      <c r="U2997" s="50"/>
      <c r="V2997" s="47"/>
      <c r="W2997" s="50"/>
      <c r="X2997" s="49"/>
      <c r="Y2997" s="49"/>
      <c r="Z2997" s="49"/>
      <c r="AA2997" s="49"/>
      <c r="AB2997" s="49"/>
      <c r="AC2997" s="49"/>
      <c r="AD2997" s="49"/>
      <c r="AE2997" s="95"/>
      <c r="AM2997" s="103"/>
      <c r="AT2997" s="10"/>
    </row>
    <row r="2998" spans="9:46" s="16" customFormat="1">
      <c r="I2998" s="47"/>
      <c r="P2998" s="48"/>
      <c r="Q2998" s="48"/>
      <c r="R2998" s="48"/>
      <c r="S2998" s="49"/>
      <c r="T2998" s="47"/>
      <c r="U2998" s="50"/>
      <c r="V2998" s="47"/>
      <c r="W2998" s="50"/>
      <c r="X2998" s="49"/>
      <c r="Y2998" s="49"/>
      <c r="Z2998" s="49"/>
      <c r="AA2998" s="49"/>
      <c r="AB2998" s="49"/>
      <c r="AC2998" s="49"/>
      <c r="AD2998" s="49"/>
      <c r="AE2998" s="95"/>
      <c r="AM2998" s="103"/>
      <c r="AT2998" s="10"/>
    </row>
    <row r="2999" spans="9:46" s="16" customFormat="1">
      <c r="I2999" s="47"/>
      <c r="P2999" s="48"/>
      <c r="Q2999" s="48"/>
      <c r="R2999" s="48"/>
      <c r="S2999" s="49"/>
      <c r="T2999" s="47"/>
      <c r="U2999" s="50"/>
      <c r="V2999" s="47"/>
      <c r="W2999" s="50"/>
      <c r="X2999" s="49"/>
      <c r="Y2999" s="49"/>
      <c r="Z2999" s="49"/>
      <c r="AA2999" s="49"/>
      <c r="AB2999" s="49"/>
      <c r="AC2999" s="49"/>
      <c r="AD2999" s="49"/>
      <c r="AE2999" s="95"/>
      <c r="AM2999" s="103"/>
      <c r="AT2999" s="10"/>
    </row>
    <row r="3000" spans="9:46" s="16" customFormat="1">
      <c r="I3000" s="47"/>
      <c r="P3000" s="48"/>
      <c r="Q3000" s="48"/>
      <c r="R3000" s="48"/>
      <c r="S3000" s="49"/>
      <c r="T3000" s="47"/>
      <c r="U3000" s="50"/>
      <c r="V3000" s="47"/>
      <c r="W3000" s="50"/>
      <c r="X3000" s="49"/>
      <c r="Y3000" s="49"/>
      <c r="Z3000" s="49"/>
      <c r="AA3000" s="49"/>
      <c r="AB3000" s="49"/>
      <c r="AC3000" s="49"/>
      <c r="AD3000" s="49"/>
      <c r="AE3000" s="95"/>
      <c r="AM3000" s="103"/>
      <c r="AT3000" s="10"/>
    </row>
    <row r="3001" spans="9:46" s="16" customFormat="1">
      <c r="I3001" s="47"/>
      <c r="P3001" s="48"/>
      <c r="Q3001" s="48"/>
      <c r="R3001" s="48"/>
      <c r="S3001" s="49"/>
      <c r="T3001" s="47"/>
      <c r="U3001" s="50"/>
      <c r="V3001" s="47"/>
      <c r="W3001" s="50"/>
      <c r="X3001" s="49"/>
      <c r="Y3001" s="49"/>
      <c r="Z3001" s="49"/>
      <c r="AA3001" s="49"/>
      <c r="AB3001" s="49"/>
      <c r="AC3001" s="49"/>
      <c r="AD3001" s="49"/>
      <c r="AE3001" s="95"/>
      <c r="AM3001" s="103"/>
      <c r="AT3001" s="10"/>
    </row>
    <row r="3002" spans="9:46" s="16" customFormat="1">
      <c r="I3002" s="47"/>
      <c r="P3002" s="48"/>
      <c r="Q3002" s="48"/>
      <c r="R3002" s="48"/>
      <c r="S3002" s="49"/>
      <c r="T3002" s="47"/>
      <c r="U3002" s="50"/>
      <c r="V3002" s="47"/>
      <c r="W3002" s="50"/>
      <c r="X3002" s="49"/>
      <c r="Y3002" s="49"/>
      <c r="Z3002" s="49"/>
      <c r="AA3002" s="49"/>
      <c r="AB3002" s="49"/>
      <c r="AC3002" s="49"/>
      <c r="AD3002" s="49"/>
      <c r="AE3002" s="95"/>
      <c r="AM3002" s="103"/>
      <c r="AT3002" s="10"/>
    </row>
    <row r="3003" spans="9:46" s="16" customFormat="1">
      <c r="I3003" s="47"/>
      <c r="P3003" s="48"/>
      <c r="Q3003" s="48"/>
      <c r="R3003" s="48"/>
      <c r="S3003" s="49"/>
      <c r="T3003" s="47"/>
      <c r="U3003" s="50"/>
      <c r="V3003" s="47"/>
      <c r="W3003" s="50"/>
      <c r="X3003" s="49"/>
      <c r="Y3003" s="49"/>
      <c r="Z3003" s="49"/>
      <c r="AA3003" s="49"/>
      <c r="AB3003" s="49"/>
      <c r="AC3003" s="49"/>
      <c r="AD3003" s="49"/>
      <c r="AE3003" s="95"/>
      <c r="AM3003" s="103"/>
      <c r="AT3003" s="10"/>
    </row>
    <row r="3004" spans="9:46" s="16" customFormat="1">
      <c r="I3004" s="47"/>
      <c r="P3004" s="48"/>
      <c r="Q3004" s="48"/>
      <c r="R3004" s="48"/>
      <c r="S3004" s="49"/>
      <c r="T3004" s="47"/>
      <c r="U3004" s="50"/>
      <c r="V3004" s="47"/>
      <c r="W3004" s="50"/>
      <c r="X3004" s="49"/>
      <c r="Y3004" s="49"/>
      <c r="Z3004" s="49"/>
      <c r="AA3004" s="49"/>
      <c r="AB3004" s="49"/>
      <c r="AC3004" s="49"/>
      <c r="AD3004" s="49"/>
      <c r="AE3004" s="95"/>
      <c r="AM3004" s="103"/>
      <c r="AT3004" s="10"/>
    </row>
    <row r="3005" spans="9:46" s="16" customFormat="1">
      <c r="I3005" s="47"/>
      <c r="P3005" s="48"/>
      <c r="Q3005" s="48"/>
      <c r="R3005" s="48"/>
      <c r="S3005" s="49"/>
      <c r="T3005" s="47"/>
      <c r="U3005" s="50"/>
      <c r="V3005" s="47"/>
      <c r="W3005" s="50"/>
      <c r="X3005" s="49"/>
      <c r="Y3005" s="49"/>
      <c r="Z3005" s="49"/>
      <c r="AA3005" s="49"/>
      <c r="AB3005" s="49"/>
      <c r="AC3005" s="49"/>
      <c r="AD3005" s="49"/>
      <c r="AE3005" s="95"/>
      <c r="AM3005" s="103"/>
      <c r="AT3005" s="10"/>
    </row>
    <row r="3006" spans="9:46" s="16" customFormat="1">
      <c r="I3006" s="47"/>
      <c r="P3006" s="48"/>
      <c r="Q3006" s="48"/>
      <c r="R3006" s="48"/>
      <c r="S3006" s="49"/>
      <c r="T3006" s="47"/>
      <c r="U3006" s="50"/>
      <c r="V3006" s="47"/>
      <c r="W3006" s="50"/>
      <c r="X3006" s="49"/>
      <c r="Y3006" s="49"/>
      <c r="Z3006" s="49"/>
      <c r="AA3006" s="49"/>
      <c r="AB3006" s="49"/>
      <c r="AC3006" s="49"/>
      <c r="AD3006" s="49"/>
      <c r="AE3006" s="95"/>
      <c r="AM3006" s="103"/>
      <c r="AT3006" s="10"/>
    </row>
    <row r="3007" spans="9:46" s="16" customFormat="1">
      <c r="I3007" s="47"/>
      <c r="P3007" s="48"/>
      <c r="Q3007" s="48"/>
      <c r="R3007" s="48"/>
      <c r="S3007" s="49"/>
      <c r="T3007" s="47"/>
      <c r="U3007" s="50"/>
      <c r="V3007" s="47"/>
      <c r="W3007" s="50"/>
      <c r="X3007" s="49"/>
      <c r="Y3007" s="49"/>
      <c r="Z3007" s="49"/>
      <c r="AA3007" s="49"/>
      <c r="AB3007" s="49"/>
      <c r="AC3007" s="49"/>
      <c r="AD3007" s="49"/>
      <c r="AE3007" s="95"/>
      <c r="AM3007" s="103"/>
      <c r="AT3007" s="10"/>
    </row>
    <row r="3008" spans="9:46" s="16" customFormat="1">
      <c r="I3008" s="47"/>
      <c r="P3008" s="48"/>
      <c r="Q3008" s="48"/>
      <c r="R3008" s="48"/>
      <c r="S3008" s="49"/>
      <c r="T3008" s="47"/>
      <c r="U3008" s="50"/>
      <c r="V3008" s="47"/>
      <c r="W3008" s="50"/>
      <c r="X3008" s="49"/>
      <c r="Y3008" s="49"/>
      <c r="Z3008" s="49"/>
      <c r="AA3008" s="49"/>
      <c r="AB3008" s="49"/>
      <c r="AC3008" s="49"/>
      <c r="AD3008" s="49"/>
      <c r="AE3008" s="95"/>
      <c r="AM3008" s="103"/>
      <c r="AT3008" s="10"/>
    </row>
    <row r="3009" spans="9:46" s="16" customFormat="1">
      <c r="I3009" s="47"/>
      <c r="P3009" s="48"/>
      <c r="Q3009" s="48"/>
      <c r="R3009" s="48"/>
      <c r="S3009" s="49"/>
      <c r="T3009" s="47"/>
      <c r="U3009" s="50"/>
      <c r="V3009" s="47"/>
      <c r="W3009" s="50"/>
      <c r="X3009" s="49"/>
      <c r="Y3009" s="49"/>
      <c r="Z3009" s="49"/>
      <c r="AA3009" s="49"/>
      <c r="AB3009" s="49"/>
      <c r="AC3009" s="49"/>
      <c r="AD3009" s="49"/>
      <c r="AE3009" s="95"/>
      <c r="AM3009" s="103"/>
      <c r="AT3009" s="10"/>
    </row>
    <row r="3010" spans="9:46" s="16" customFormat="1">
      <c r="I3010" s="47"/>
      <c r="P3010" s="48"/>
      <c r="Q3010" s="48"/>
      <c r="R3010" s="48"/>
      <c r="S3010" s="49"/>
      <c r="T3010" s="47"/>
      <c r="U3010" s="50"/>
      <c r="V3010" s="47"/>
      <c r="W3010" s="50"/>
      <c r="X3010" s="49"/>
      <c r="Y3010" s="49"/>
      <c r="Z3010" s="49"/>
      <c r="AA3010" s="49"/>
      <c r="AB3010" s="49"/>
      <c r="AC3010" s="49"/>
      <c r="AD3010" s="49"/>
      <c r="AE3010" s="95"/>
      <c r="AM3010" s="103"/>
      <c r="AT3010" s="10"/>
    </row>
    <row r="3011" spans="9:46" s="16" customFormat="1">
      <c r="I3011" s="47"/>
      <c r="P3011" s="48"/>
      <c r="Q3011" s="48"/>
      <c r="R3011" s="48"/>
      <c r="S3011" s="49"/>
      <c r="T3011" s="47"/>
      <c r="U3011" s="50"/>
      <c r="V3011" s="47"/>
      <c r="W3011" s="50"/>
      <c r="X3011" s="49"/>
      <c r="Y3011" s="49"/>
      <c r="Z3011" s="49"/>
      <c r="AA3011" s="49"/>
      <c r="AB3011" s="49"/>
      <c r="AC3011" s="49"/>
      <c r="AD3011" s="49"/>
      <c r="AE3011" s="95"/>
      <c r="AM3011" s="103"/>
      <c r="AT3011" s="10"/>
    </row>
    <row r="3012" spans="9:46" s="16" customFormat="1">
      <c r="I3012" s="47"/>
      <c r="P3012" s="48"/>
      <c r="Q3012" s="48"/>
      <c r="R3012" s="48"/>
      <c r="S3012" s="49"/>
      <c r="T3012" s="47"/>
      <c r="U3012" s="50"/>
      <c r="V3012" s="47"/>
      <c r="W3012" s="50"/>
      <c r="X3012" s="49"/>
      <c r="Y3012" s="49"/>
      <c r="Z3012" s="49"/>
      <c r="AA3012" s="49"/>
      <c r="AB3012" s="49"/>
      <c r="AC3012" s="49"/>
      <c r="AD3012" s="49"/>
      <c r="AE3012" s="95"/>
      <c r="AM3012" s="103"/>
      <c r="AT3012" s="10"/>
    </row>
    <row r="3013" spans="9:46" s="16" customFormat="1">
      <c r="I3013" s="47"/>
      <c r="P3013" s="48"/>
      <c r="Q3013" s="48"/>
      <c r="R3013" s="48"/>
      <c r="S3013" s="49"/>
      <c r="T3013" s="47"/>
      <c r="U3013" s="50"/>
      <c r="V3013" s="47"/>
      <c r="W3013" s="50"/>
      <c r="X3013" s="49"/>
      <c r="Y3013" s="49"/>
      <c r="Z3013" s="49"/>
      <c r="AA3013" s="49"/>
      <c r="AB3013" s="49"/>
      <c r="AC3013" s="49"/>
      <c r="AD3013" s="49"/>
      <c r="AE3013" s="95"/>
      <c r="AM3013" s="103"/>
      <c r="AT3013" s="10"/>
    </row>
    <row r="3014" spans="9:46" s="16" customFormat="1">
      <c r="I3014" s="47"/>
      <c r="P3014" s="48"/>
      <c r="Q3014" s="48"/>
      <c r="R3014" s="48"/>
      <c r="S3014" s="49"/>
      <c r="T3014" s="47"/>
      <c r="U3014" s="50"/>
      <c r="V3014" s="47"/>
      <c r="W3014" s="50"/>
      <c r="X3014" s="49"/>
      <c r="Y3014" s="49"/>
      <c r="Z3014" s="49"/>
      <c r="AA3014" s="49"/>
      <c r="AB3014" s="49"/>
      <c r="AC3014" s="49"/>
      <c r="AD3014" s="49"/>
      <c r="AE3014" s="95"/>
      <c r="AM3014" s="103"/>
      <c r="AT3014" s="10"/>
    </row>
    <row r="3015" spans="9:46" s="16" customFormat="1">
      <c r="I3015" s="47"/>
      <c r="P3015" s="48"/>
      <c r="Q3015" s="48"/>
      <c r="R3015" s="48"/>
      <c r="S3015" s="49"/>
      <c r="T3015" s="47"/>
      <c r="U3015" s="50"/>
      <c r="V3015" s="47"/>
      <c r="W3015" s="50"/>
      <c r="X3015" s="49"/>
      <c r="Y3015" s="49"/>
      <c r="Z3015" s="49"/>
      <c r="AA3015" s="49"/>
      <c r="AB3015" s="49"/>
      <c r="AC3015" s="49"/>
      <c r="AD3015" s="49"/>
      <c r="AE3015" s="95"/>
      <c r="AM3015" s="103"/>
      <c r="AT3015" s="10"/>
    </row>
    <row r="3016" spans="9:46" s="16" customFormat="1">
      <c r="I3016" s="47"/>
      <c r="P3016" s="48"/>
      <c r="Q3016" s="48"/>
      <c r="R3016" s="48"/>
      <c r="S3016" s="49"/>
      <c r="T3016" s="47"/>
      <c r="U3016" s="50"/>
      <c r="V3016" s="47"/>
      <c r="W3016" s="50"/>
      <c r="X3016" s="49"/>
      <c r="Y3016" s="49"/>
      <c r="Z3016" s="49"/>
      <c r="AA3016" s="49"/>
      <c r="AB3016" s="49"/>
      <c r="AC3016" s="49"/>
      <c r="AD3016" s="49"/>
      <c r="AE3016" s="95"/>
      <c r="AM3016" s="103"/>
      <c r="AT3016" s="10"/>
    </row>
    <row r="3017" spans="9:46" s="16" customFormat="1">
      <c r="I3017" s="47"/>
      <c r="P3017" s="48"/>
      <c r="Q3017" s="48"/>
      <c r="R3017" s="48"/>
      <c r="S3017" s="49"/>
      <c r="T3017" s="47"/>
      <c r="U3017" s="50"/>
      <c r="V3017" s="47"/>
      <c r="W3017" s="50"/>
      <c r="X3017" s="49"/>
      <c r="Y3017" s="49"/>
      <c r="Z3017" s="49"/>
      <c r="AA3017" s="49"/>
      <c r="AB3017" s="49"/>
      <c r="AC3017" s="49"/>
      <c r="AD3017" s="49"/>
      <c r="AE3017" s="95"/>
      <c r="AM3017" s="103"/>
      <c r="AT3017" s="10"/>
    </row>
    <row r="3018" spans="9:46" s="16" customFormat="1">
      <c r="I3018" s="47"/>
      <c r="P3018" s="48"/>
      <c r="Q3018" s="48"/>
      <c r="R3018" s="48"/>
      <c r="S3018" s="49"/>
      <c r="T3018" s="47"/>
      <c r="U3018" s="50"/>
      <c r="V3018" s="47"/>
      <c r="W3018" s="50"/>
      <c r="X3018" s="49"/>
      <c r="Y3018" s="49"/>
      <c r="Z3018" s="49"/>
      <c r="AA3018" s="49"/>
      <c r="AB3018" s="49"/>
      <c r="AC3018" s="49"/>
      <c r="AD3018" s="49"/>
      <c r="AE3018" s="95"/>
      <c r="AM3018" s="103"/>
      <c r="AT3018" s="10"/>
    </row>
    <row r="3019" spans="9:46" s="16" customFormat="1">
      <c r="I3019" s="47"/>
      <c r="P3019" s="48"/>
      <c r="Q3019" s="48"/>
      <c r="R3019" s="48"/>
      <c r="S3019" s="49"/>
      <c r="T3019" s="47"/>
      <c r="U3019" s="50"/>
      <c r="V3019" s="47"/>
      <c r="W3019" s="50"/>
      <c r="X3019" s="49"/>
      <c r="Y3019" s="49"/>
      <c r="Z3019" s="49"/>
      <c r="AA3019" s="49"/>
      <c r="AB3019" s="49"/>
      <c r="AC3019" s="49"/>
      <c r="AD3019" s="49"/>
      <c r="AE3019" s="95"/>
      <c r="AM3019" s="103"/>
      <c r="AT3019" s="10"/>
    </row>
    <row r="3020" spans="9:46" s="16" customFormat="1">
      <c r="I3020" s="47"/>
      <c r="P3020" s="48"/>
      <c r="Q3020" s="48"/>
      <c r="R3020" s="48"/>
      <c r="S3020" s="49"/>
      <c r="T3020" s="47"/>
      <c r="U3020" s="50"/>
      <c r="V3020" s="47"/>
      <c r="W3020" s="50"/>
      <c r="X3020" s="49"/>
      <c r="Y3020" s="49"/>
      <c r="Z3020" s="49"/>
      <c r="AA3020" s="49"/>
      <c r="AB3020" s="49"/>
      <c r="AC3020" s="49"/>
      <c r="AD3020" s="49"/>
      <c r="AE3020" s="95"/>
      <c r="AM3020" s="103"/>
      <c r="AT3020" s="10"/>
    </row>
    <row r="3021" spans="9:46" s="16" customFormat="1">
      <c r="I3021" s="47"/>
      <c r="P3021" s="48"/>
      <c r="Q3021" s="48"/>
      <c r="R3021" s="48"/>
      <c r="S3021" s="49"/>
      <c r="T3021" s="47"/>
      <c r="U3021" s="50"/>
      <c r="V3021" s="47"/>
      <c r="W3021" s="50"/>
      <c r="X3021" s="49"/>
      <c r="Y3021" s="49"/>
      <c r="Z3021" s="49"/>
      <c r="AA3021" s="49"/>
      <c r="AB3021" s="49"/>
      <c r="AC3021" s="49"/>
      <c r="AD3021" s="49"/>
      <c r="AE3021" s="95"/>
      <c r="AM3021" s="103"/>
      <c r="AT3021" s="10"/>
    </row>
    <row r="3022" spans="9:46" s="16" customFormat="1">
      <c r="I3022" s="47"/>
      <c r="P3022" s="48"/>
      <c r="Q3022" s="48"/>
      <c r="R3022" s="48"/>
      <c r="S3022" s="49"/>
      <c r="T3022" s="47"/>
      <c r="U3022" s="50"/>
      <c r="V3022" s="47"/>
      <c r="W3022" s="50"/>
      <c r="X3022" s="49"/>
      <c r="Y3022" s="49"/>
      <c r="Z3022" s="49"/>
      <c r="AA3022" s="49"/>
      <c r="AB3022" s="49"/>
      <c r="AC3022" s="49"/>
      <c r="AD3022" s="49"/>
      <c r="AE3022" s="95"/>
      <c r="AM3022" s="103"/>
      <c r="AT3022" s="10"/>
    </row>
    <row r="3023" spans="9:46" s="16" customFormat="1">
      <c r="I3023" s="47"/>
      <c r="P3023" s="48"/>
      <c r="Q3023" s="48"/>
      <c r="R3023" s="48"/>
      <c r="S3023" s="49"/>
      <c r="T3023" s="47"/>
      <c r="U3023" s="50"/>
      <c r="V3023" s="47"/>
      <c r="W3023" s="50"/>
      <c r="X3023" s="49"/>
      <c r="Y3023" s="49"/>
      <c r="Z3023" s="49"/>
      <c r="AA3023" s="49"/>
      <c r="AB3023" s="49"/>
      <c r="AC3023" s="49"/>
      <c r="AD3023" s="49"/>
      <c r="AE3023" s="95"/>
      <c r="AM3023" s="103"/>
      <c r="AT3023" s="10"/>
    </row>
    <row r="3024" spans="9:46" s="16" customFormat="1">
      <c r="I3024" s="47"/>
      <c r="P3024" s="48"/>
      <c r="Q3024" s="48"/>
      <c r="R3024" s="48"/>
      <c r="S3024" s="49"/>
      <c r="T3024" s="47"/>
      <c r="U3024" s="50"/>
      <c r="V3024" s="47"/>
      <c r="W3024" s="50"/>
      <c r="X3024" s="49"/>
      <c r="Y3024" s="49"/>
      <c r="Z3024" s="49"/>
      <c r="AA3024" s="49"/>
      <c r="AB3024" s="49"/>
      <c r="AC3024" s="49"/>
      <c r="AD3024" s="49"/>
      <c r="AE3024" s="95"/>
      <c r="AM3024" s="103"/>
      <c r="AT3024" s="10"/>
    </row>
    <row r="3025" spans="9:46" s="16" customFormat="1">
      <c r="I3025" s="47"/>
      <c r="P3025" s="48"/>
      <c r="Q3025" s="48"/>
      <c r="R3025" s="48"/>
      <c r="S3025" s="49"/>
      <c r="T3025" s="47"/>
      <c r="U3025" s="50"/>
      <c r="V3025" s="47"/>
      <c r="W3025" s="50"/>
      <c r="X3025" s="49"/>
      <c r="Y3025" s="49"/>
      <c r="Z3025" s="49"/>
      <c r="AA3025" s="49"/>
      <c r="AB3025" s="49"/>
      <c r="AC3025" s="49"/>
      <c r="AD3025" s="49"/>
      <c r="AE3025" s="95"/>
      <c r="AM3025" s="103"/>
      <c r="AT3025" s="10"/>
    </row>
    <row r="3026" spans="9:46" s="16" customFormat="1">
      <c r="I3026" s="47"/>
      <c r="P3026" s="48"/>
      <c r="Q3026" s="48"/>
      <c r="R3026" s="48"/>
      <c r="S3026" s="49"/>
      <c r="T3026" s="47"/>
      <c r="U3026" s="50"/>
      <c r="V3026" s="47"/>
      <c r="W3026" s="50"/>
      <c r="X3026" s="49"/>
      <c r="Y3026" s="49"/>
      <c r="Z3026" s="49"/>
      <c r="AA3026" s="49"/>
      <c r="AB3026" s="49"/>
      <c r="AC3026" s="49"/>
      <c r="AD3026" s="49"/>
      <c r="AE3026" s="95"/>
      <c r="AM3026" s="103"/>
      <c r="AT3026" s="10"/>
    </row>
    <row r="3027" spans="9:46" s="16" customFormat="1">
      <c r="I3027" s="47"/>
      <c r="P3027" s="48"/>
      <c r="Q3027" s="48"/>
      <c r="R3027" s="48"/>
      <c r="S3027" s="49"/>
      <c r="T3027" s="47"/>
      <c r="U3027" s="50"/>
      <c r="V3027" s="47"/>
      <c r="W3027" s="50"/>
      <c r="X3027" s="49"/>
      <c r="Y3027" s="49"/>
      <c r="Z3027" s="49"/>
      <c r="AA3027" s="49"/>
      <c r="AB3027" s="49"/>
      <c r="AC3027" s="49"/>
      <c r="AD3027" s="49"/>
      <c r="AE3027" s="95"/>
      <c r="AM3027" s="103"/>
      <c r="AT3027" s="10"/>
    </row>
    <row r="3028" spans="9:46" s="16" customFormat="1">
      <c r="I3028" s="47"/>
      <c r="P3028" s="48"/>
      <c r="Q3028" s="48"/>
      <c r="R3028" s="48"/>
      <c r="S3028" s="49"/>
      <c r="T3028" s="47"/>
      <c r="U3028" s="50"/>
      <c r="V3028" s="47"/>
      <c r="W3028" s="50"/>
      <c r="X3028" s="49"/>
      <c r="Y3028" s="49"/>
      <c r="Z3028" s="49"/>
      <c r="AA3028" s="49"/>
      <c r="AB3028" s="49"/>
      <c r="AC3028" s="49"/>
      <c r="AD3028" s="49"/>
      <c r="AE3028" s="95"/>
      <c r="AM3028" s="103"/>
      <c r="AT3028" s="10"/>
    </row>
    <row r="3029" spans="9:46" s="16" customFormat="1">
      <c r="I3029" s="47"/>
      <c r="P3029" s="48"/>
      <c r="Q3029" s="48"/>
      <c r="R3029" s="48"/>
      <c r="S3029" s="49"/>
      <c r="T3029" s="47"/>
      <c r="U3029" s="50"/>
      <c r="V3029" s="47"/>
      <c r="W3029" s="50"/>
      <c r="X3029" s="49"/>
      <c r="Y3029" s="49"/>
      <c r="Z3029" s="49"/>
      <c r="AA3029" s="49"/>
      <c r="AB3029" s="49"/>
      <c r="AC3029" s="49"/>
      <c r="AD3029" s="49"/>
      <c r="AE3029" s="95"/>
      <c r="AM3029" s="103"/>
      <c r="AT3029" s="10"/>
    </row>
    <row r="3030" spans="9:46" s="16" customFormat="1">
      <c r="I3030" s="47"/>
      <c r="P3030" s="48"/>
      <c r="Q3030" s="48"/>
      <c r="R3030" s="48"/>
      <c r="S3030" s="49"/>
      <c r="T3030" s="47"/>
      <c r="U3030" s="50"/>
      <c r="V3030" s="47"/>
      <c r="W3030" s="50"/>
      <c r="X3030" s="49"/>
      <c r="Y3030" s="49"/>
      <c r="Z3030" s="49"/>
      <c r="AA3030" s="49"/>
      <c r="AB3030" s="49"/>
      <c r="AC3030" s="49"/>
      <c r="AD3030" s="49"/>
      <c r="AE3030" s="95"/>
      <c r="AM3030" s="103"/>
      <c r="AT3030" s="10"/>
    </row>
    <row r="3031" spans="9:46" s="16" customFormat="1">
      <c r="I3031" s="47"/>
      <c r="P3031" s="48"/>
      <c r="Q3031" s="48"/>
      <c r="R3031" s="48"/>
      <c r="S3031" s="49"/>
      <c r="T3031" s="47"/>
      <c r="U3031" s="50"/>
      <c r="V3031" s="47"/>
      <c r="W3031" s="50"/>
      <c r="X3031" s="49"/>
      <c r="Y3031" s="49"/>
      <c r="Z3031" s="49"/>
      <c r="AA3031" s="49"/>
      <c r="AB3031" s="49"/>
      <c r="AC3031" s="49"/>
      <c r="AD3031" s="49"/>
      <c r="AE3031" s="95"/>
      <c r="AM3031" s="103"/>
      <c r="AT3031" s="10"/>
    </row>
    <row r="3032" spans="9:46" s="16" customFormat="1">
      <c r="I3032" s="47"/>
      <c r="P3032" s="48"/>
      <c r="Q3032" s="48"/>
      <c r="R3032" s="48"/>
      <c r="S3032" s="49"/>
      <c r="T3032" s="47"/>
      <c r="U3032" s="50"/>
      <c r="V3032" s="47"/>
      <c r="W3032" s="50"/>
      <c r="X3032" s="49"/>
      <c r="Y3032" s="49"/>
      <c r="Z3032" s="49"/>
      <c r="AA3032" s="49"/>
      <c r="AB3032" s="49"/>
      <c r="AC3032" s="49"/>
      <c r="AD3032" s="49"/>
      <c r="AE3032" s="95"/>
      <c r="AM3032" s="103"/>
      <c r="AT3032" s="10"/>
    </row>
    <row r="3033" spans="9:46" s="16" customFormat="1">
      <c r="I3033" s="47"/>
      <c r="P3033" s="48"/>
      <c r="Q3033" s="48"/>
      <c r="R3033" s="48"/>
      <c r="S3033" s="49"/>
      <c r="T3033" s="47"/>
      <c r="U3033" s="50"/>
      <c r="V3033" s="47"/>
      <c r="W3033" s="50"/>
      <c r="X3033" s="49"/>
      <c r="Y3033" s="49"/>
      <c r="Z3033" s="49"/>
      <c r="AA3033" s="49"/>
      <c r="AB3033" s="49"/>
      <c r="AC3033" s="49"/>
      <c r="AD3033" s="49"/>
      <c r="AE3033" s="95"/>
      <c r="AM3033" s="103"/>
      <c r="AT3033" s="10"/>
    </row>
    <row r="3034" spans="9:46" s="16" customFormat="1">
      <c r="I3034" s="47"/>
      <c r="P3034" s="48"/>
      <c r="Q3034" s="48"/>
      <c r="R3034" s="48"/>
      <c r="S3034" s="49"/>
      <c r="T3034" s="47"/>
      <c r="U3034" s="50"/>
      <c r="V3034" s="47"/>
      <c r="W3034" s="50"/>
      <c r="X3034" s="49"/>
      <c r="Y3034" s="49"/>
      <c r="Z3034" s="49"/>
      <c r="AA3034" s="49"/>
      <c r="AB3034" s="49"/>
      <c r="AC3034" s="49"/>
      <c r="AD3034" s="49"/>
      <c r="AE3034" s="95"/>
      <c r="AM3034" s="103"/>
      <c r="AT3034" s="10"/>
    </row>
    <row r="3035" spans="9:46" s="16" customFormat="1">
      <c r="I3035" s="47"/>
      <c r="P3035" s="48"/>
      <c r="Q3035" s="48"/>
      <c r="R3035" s="48"/>
      <c r="S3035" s="49"/>
      <c r="T3035" s="47"/>
      <c r="U3035" s="50"/>
      <c r="V3035" s="47"/>
      <c r="W3035" s="50"/>
      <c r="X3035" s="49"/>
      <c r="Y3035" s="49"/>
      <c r="Z3035" s="49"/>
      <c r="AA3035" s="49"/>
      <c r="AB3035" s="49"/>
      <c r="AC3035" s="49"/>
      <c r="AD3035" s="49"/>
      <c r="AE3035" s="95"/>
      <c r="AM3035" s="103"/>
      <c r="AT3035" s="10"/>
    </row>
    <row r="3036" spans="9:46" s="16" customFormat="1">
      <c r="I3036" s="47"/>
      <c r="P3036" s="48"/>
      <c r="Q3036" s="48"/>
      <c r="R3036" s="48"/>
      <c r="S3036" s="49"/>
      <c r="T3036" s="47"/>
      <c r="U3036" s="50"/>
      <c r="V3036" s="47"/>
      <c r="W3036" s="50"/>
      <c r="X3036" s="49"/>
      <c r="Y3036" s="49"/>
      <c r="Z3036" s="49"/>
      <c r="AA3036" s="49"/>
      <c r="AB3036" s="49"/>
      <c r="AC3036" s="49"/>
      <c r="AD3036" s="49"/>
      <c r="AE3036" s="95"/>
      <c r="AM3036" s="103"/>
      <c r="AT3036" s="10"/>
    </row>
    <row r="3037" spans="9:46" s="16" customFormat="1">
      <c r="I3037" s="47"/>
      <c r="P3037" s="48"/>
      <c r="Q3037" s="48"/>
      <c r="R3037" s="48"/>
      <c r="S3037" s="49"/>
      <c r="T3037" s="47"/>
      <c r="U3037" s="50"/>
      <c r="V3037" s="47"/>
      <c r="W3037" s="50"/>
      <c r="X3037" s="49"/>
      <c r="Y3037" s="49"/>
      <c r="Z3037" s="49"/>
      <c r="AA3037" s="49"/>
      <c r="AB3037" s="49"/>
      <c r="AC3037" s="49"/>
      <c r="AD3037" s="49"/>
      <c r="AE3037" s="95"/>
      <c r="AM3037" s="103"/>
      <c r="AT3037" s="10"/>
    </row>
    <row r="3038" spans="9:46" s="16" customFormat="1">
      <c r="I3038" s="47"/>
      <c r="P3038" s="48"/>
      <c r="Q3038" s="48"/>
      <c r="R3038" s="48"/>
      <c r="S3038" s="49"/>
      <c r="T3038" s="47"/>
      <c r="U3038" s="50"/>
      <c r="V3038" s="47"/>
      <c r="W3038" s="50"/>
      <c r="X3038" s="49"/>
      <c r="Y3038" s="49"/>
      <c r="Z3038" s="49"/>
      <c r="AA3038" s="49"/>
      <c r="AB3038" s="49"/>
      <c r="AC3038" s="49"/>
      <c r="AD3038" s="49"/>
      <c r="AE3038" s="95"/>
      <c r="AM3038" s="103"/>
      <c r="AT3038" s="10"/>
    </row>
    <row r="3039" spans="9:46" s="16" customFormat="1">
      <c r="I3039" s="47"/>
      <c r="P3039" s="48"/>
      <c r="Q3039" s="48"/>
      <c r="R3039" s="48"/>
      <c r="S3039" s="49"/>
      <c r="T3039" s="47"/>
      <c r="U3039" s="50"/>
      <c r="V3039" s="47"/>
      <c r="W3039" s="50"/>
      <c r="X3039" s="49"/>
      <c r="Y3039" s="49"/>
      <c r="Z3039" s="49"/>
      <c r="AA3039" s="49"/>
      <c r="AB3039" s="49"/>
      <c r="AC3039" s="49"/>
      <c r="AD3039" s="49"/>
      <c r="AE3039" s="95"/>
      <c r="AM3039" s="103"/>
      <c r="AT3039" s="10"/>
    </row>
    <row r="3040" spans="9:46" s="16" customFormat="1">
      <c r="I3040" s="47"/>
      <c r="P3040" s="48"/>
      <c r="Q3040" s="48"/>
      <c r="R3040" s="48"/>
      <c r="S3040" s="49"/>
      <c r="T3040" s="47"/>
      <c r="U3040" s="50"/>
      <c r="V3040" s="47"/>
      <c r="W3040" s="50"/>
      <c r="X3040" s="49"/>
      <c r="Y3040" s="49"/>
      <c r="Z3040" s="49"/>
      <c r="AA3040" s="49"/>
      <c r="AB3040" s="49"/>
      <c r="AC3040" s="49"/>
      <c r="AD3040" s="49"/>
      <c r="AE3040" s="95"/>
      <c r="AM3040" s="103"/>
      <c r="AT3040" s="10"/>
    </row>
    <row r="3041" spans="9:46" s="16" customFormat="1">
      <c r="I3041" s="47"/>
      <c r="P3041" s="48"/>
      <c r="Q3041" s="48"/>
      <c r="R3041" s="48"/>
      <c r="S3041" s="49"/>
      <c r="T3041" s="47"/>
      <c r="U3041" s="50"/>
      <c r="V3041" s="47"/>
      <c r="W3041" s="50"/>
      <c r="X3041" s="49"/>
      <c r="Y3041" s="49"/>
      <c r="Z3041" s="49"/>
      <c r="AA3041" s="49"/>
      <c r="AB3041" s="49"/>
      <c r="AC3041" s="49"/>
      <c r="AD3041" s="49"/>
      <c r="AE3041" s="95"/>
      <c r="AM3041" s="103"/>
      <c r="AT3041" s="10"/>
    </row>
    <row r="3042" spans="9:46" s="16" customFormat="1">
      <c r="I3042" s="47"/>
      <c r="P3042" s="48"/>
      <c r="Q3042" s="48"/>
      <c r="R3042" s="48"/>
      <c r="S3042" s="49"/>
      <c r="T3042" s="47"/>
      <c r="U3042" s="50"/>
      <c r="V3042" s="47"/>
      <c r="W3042" s="50"/>
      <c r="X3042" s="49"/>
      <c r="Y3042" s="49"/>
      <c r="Z3042" s="49"/>
      <c r="AA3042" s="49"/>
      <c r="AB3042" s="49"/>
      <c r="AC3042" s="49"/>
      <c r="AD3042" s="49"/>
      <c r="AE3042" s="95"/>
      <c r="AM3042" s="103"/>
      <c r="AT3042" s="10"/>
    </row>
    <row r="3043" spans="9:46" s="16" customFormat="1">
      <c r="I3043" s="47"/>
      <c r="P3043" s="48"/>
      <c r="Q3043" s="48"/>
      <c r="R3043" s="48"/>
      <c r="S3043" s="49"/>
      <c r="T3043" s="47"/>
      <c r="U3043" s="50"/>
      <c r="V3043" s="47"/>
      <c r="W3043" s="50"/>
      <c r="X3043" s="49"/>
      <c r="Y3043" s="49"/>
      <c r="Z3043" s="49"/>
      <c r="AA3043" s="49"/>
      <c r="AB3043" s="49"/>
      <c r="AC3043" s="49"/>
      <c r="AD3043" s="49"/>
      <c r="AE3043" s="95"/>
      <c r="AM3043" s="103"/>
      <c r="AT3043" s="10"/>
    </row>
    <row r="3044" spans="9:46" s="16" customFormat="1">
      <c r="I3044" s="47"/>
      <c r="P3044" s="48"/>
      <c r="Q3044" s="48"/>
      <c r="R3044" s="48"/>
      <c r="S3044" s="49"/>
      <c r="T3044" s="47"/>
      <c r="U3044" s="50"/>
      <c r="V3044" s="47"/>
      <c r="W3044" s="50"/>
      <c r="X3044" s="49"/>
      <c r="Y3044" s="49"/>
      <c r="Z3044" s="49"/>
      <c r="AA3044" s="49"/>
      <c r="AB3044" s="49"/>
      <c r="AC3044" s="49"/>
      <c r="AD3044" s="49"/>
      <c r="AE3044" s="95"/>
      <c r="AM3044" s="103"/>
      <c r="AT3044" s="10"/>
    </row>
    <row r="3045" spans="9:46" s="16" customFormat="1">
      <c r="I3045" s="47"/>
      <c r="P3045" s="48"/>
      <c r="Q3045" s="48"/>
      <c r="R3045" s="48"/>
      <c r="S3045" s="49"/>
      <c r="T3045" s="47"/>
      <c r="U3045" s="50"/>
      <c r="V3045" s="47"/>
      <c r="W3045" s="50"/>
      <c r="X3045" s="49"/>
      <c r="Y3045" s="49"/>
      <c r="Z3045" s="49"/>
      <c r="AA3045" s="49"/>
      <c r="AB3045" s="49"/>
      <c r="AC3045" s="49"/>
      <c r="AD3045" s="49"/>
      <c r="AE3045" s="95"/>
      <c r="AM3045" s="103"/>
      <c r="AT3045" s="10"/>
    </row>
    <row r="3046" spans="9:46" s="16" customFormat="1">
      <c r="I3046" s="47"/>
      <c r="P3046" s="48"/>
      <c r="Q3046" s="48"/>
      <c r="R3046" s="48"/>
      <c r="S3046" s="49"/>
      <c r="T3046" s="47"/>
      <c r="U3046" s="50"/>
      <c r="V3046" s="47"/>
      <c r="W3046" s="50"/>
      <c r="X3046" s="49"/>
      <c r="Y3046" s="49"/>
      <c r="Z3046" s="49"/>
      <c r="AA3046" s="49"/>
      <c r="AB3046" s="49"/>
      <c r="AC3046" s="49"/>
      <c r="AD3046" s="49"/>
      <c r="AE3046" s="95"/>
      <c r="AM3046" s="103"/>
      <c r="AT3046" s="10"/>
    </row>
    <row r="3047" spans="9:46" s="16" customFormat="1">
      <c r="I3047" s="47"/>
      <c r="P3047" s="48"/>
      <c r="Q3047" s="48"/>
      <c r="R3047" s="48"/>
      <c r="S3047" s="49"/>
      <c r="T3047" s="47"/>
      <c r="U3047" s="50"/>
      <c r="V3047" s="47"/>
      <c r="W3047" s="50"/>
      <c r="X3047" s="49"/>
      <c r="Y3047" s="49"/>
      <c r="Z3047" s="49"/>
      <c r="AA3047" s="49"/>
      <c r="AB3047" s="49"/>
      <c r="AC3047" s="49"/>
      <c r="AD3047" s="49"/>
      <c r="AE3047" s="95"/>
      <c r="AM3047" s="103"/>
      <c r="AT3047" s="10"/>
    </row>
    <row r="3048" spans="9:46" s="16" customFormat="1">
      <c r="I3048" s="47"/>
      <c r="P3048" s="48"/>
      <c r="Q3048" s="48"/>
      <c r="R3048" s="48"/>
      <c r="S3048" s="49"/>
      <c r="T3048" s="47"/>
      <c r="U3048" s="50"/>
      <c r="V3048" s="47"/>
      <c r="W3048" s="50"/>
      <c r="X3048" s="49"/>
      <c r="Y3048" s="49"/>
      <c r="Z3048" s="49"/>
      <c r="AA3048" s="49"/>
      <c r="AB3048" s="49"/>
      <c r="AC3048" s="49"/>
      <c r="AD3048" s="49"/>
      <c r="AE3048" s="95"/>
      <c r="AM3048" s="103"/>
      <c r="AT3048" s="10"/>
    </row>
    <row r="3049" spans="9:46" s="16" customFormat="1">
      <c r="I3049" s="47"/>
      <c r="P3049" s="48"/>
      <c r="Q3049" s="48"/>
      <c r="R3049" s="48"/>
      <c r="S3049" s="49"/>
      <c r="T3049" s="47"/>
      <c r="U3049" s="50"/>
      <c r="V3049" s="47"/>
      <c r="W3049" s="50"/>
      <c r="X3049" s="49"/>
      <c r="Y3049" s="49"/>
      <c r="Z3049" s="49"/>
      <c r="AA3049" s="49"/>
      <c r="AB3049" s="49"/>
      <c r="AC3049" s="49"/>
      <c r="AD3049" s="49"/>
      <c r="AE3049" s="95"/>
      <c r="AM3049" s="103"/>
      <c r="AT3049" s="10"/>
    </row>
    <row r="3050" spans="9:46" s="16" customFormat="1">
      <c r="I3050" s="47"/>
      <c r="P3050" s="48"/>
      <c r="Q3050" s="48"/>
      <c r="R3050" s="48"/>
      <c r="S3050" s="49"/>
      <c r="T3050" s="47"/>
      <c r="U3050" s="50"/>
      <c r="V3050" s="47"/>
      <c r="W3050" s="50"/>
      <c r="X3050" s="49"/>
      <c r="Y3050" s="49"/>
      <c r="Z3050" s="49"/>
      <c r="AA3050" s="49"/>
      <c r="AB3050" s="49"/>
      <c r="AC3050" s="49"/>
      <c r="AD3050" s="49"/>
      <c r="AE3050" s="95"/>
      <c r="AM3050" s="103"/>
      <c r="AT3050" s="10"/>
    </row>
    <row r="3051" spans="9:46" s="16" customFormat="1">
      <c r="I3051" s="47"/>
      <c r="P3051" s="48"/>
      <c r="Q3051" s="48"/>
      <c r="R3051" s="48"/>
      <c r="S3051" s="49"/>
      <c r="T3051" s="47"/>
      <c r="U3051" s="50"/>
      <c r="V3051" s="47"/>
      <c r="W3051" s="50"/>
      <c r="X3051" s="49"/>
      <c r="Y3051" s="49"/>
      <c r="Z3051" s="49"/>
      <c r="AA3051" s="49"/>
      <c r="AB3051" s="49"/>
      <c r="AC3051" s="49"/>
      <c r="AD3051" s="49"/>
      <c r="AE3051" s="95"/>
      <c r="AM3051" s="103"/>
      <c r="AT3051" s="10"/>
    </row>
    <row r="3052" spans="9:46" s="16" customFormat="1">
      <c r="I3052" s="47"/>
      <c r="P3052" s="48"/>
      <c r="Q3052" s="48"/>
      <c r="R3052" s="48"/>
      <c r="S3052" s="49"/>
      <c r="T3052" s="47"/>
      <c r="U3052" s="50"/>
      <c r="V3052" s="47"/>
      <c r="W3052" s="50"/>
      <c r="X3052" s="49"/>
      <c r="Y3052" s="49"/>
      <c r="Z3052" s="49"/>
      <c r="AA3052" s="49"/>
      <c r="AB3052" s="49"/>
      <c r="AC3052" s="49"/>
      <c r="AD3052" s="49"/>
      <c r="AE3052" s="95"/>
      <c r="AM3052" s="103"/>
      <c r="AT3052" s="10"/>
    </row>
    <row r="3053" spans="9:46" s="16" customFormat="1">
      <c r="I3053" s="47"/>
      <c r="P3053" s="48"/>
      <c r="Q3053" s="48"/>
      <c r="R3053" s="48"/>
      <c r="S3053" s="49"/>
      <c r="T3053" s="47"/>
      <c r="U3053" s="50"/>
      <c r="V3053" s="47"/>
      <c r="W3053" s="50"/>
      <c r="X3053" s="49"/>
      <c r="Y3053" s="49"/>
      <c r="Z3053" s="49"/>
      <c r="AA3053" s="49"/>
      <c r="AB3053" s="49"/>
      <c r="AC3053" s="49"/>
      <c r="AD3053" s="49"/>
      <c r="AE3053" s="95"/>
      <c r="AM3053" s="103"/>
      <c r="AT3053" s="10"/>
    </row>
    <row r="3054" spans="9:46" s="16" customFormat="1">
      <c r="I3054" s="47"/>
      <c r="P3054" s="48"/>
      <c r="Q3054" s="48"/>
      <c r="R3054" s="48"/>
      <c r="S3054" s="49"/>
      <c r="T3054" s="47"/>
      <c r="U3054" s="50"/>
      <c r="V3054" s="47"/>
      <c r="W3054" s="50"/>
      <c r="X3054" s="49"/>
      <c r="Y3054" s="49"/>
      <c r="Z3054" s="49"/>
      <c r="AA3054" s="49"/>
      <c r="AB3054" s="49"/>
      <c r="AC3054" s="49"/>
      <c r="AD3054" s="49"/>
      <c r="AE3054" s="95"/>
      <c r="AM3054" s="103"/>
      <c r="AT3054" s="10"/>
    </row>
    <row r="3055" spans="9:46" s="16" customFormat="1">
      <c r="I3055" s="47"/>
      <c r="P3055" s="48"/>
      <c r="Q3055" s="48"/>
      <c r="R3055" s="48"/>
      <c r="S3055" s="49"/>
      <c r="T3055" s="47"/>
      <c r="U3055" s="50"/>
      <c r="V3055" s="47"/>
      <c r="W3055" s="50"/>
      <c r="X3055" s="49"/>
      <c r="Y3055" s="49"/>
      <c r="Z3055" s="49"/>
      <c r="AA3055" s="49"/>
      <c r="AB3055" s="49"/>
      <c r="AC3055" s="49"/>
      <c r="AD3055" s="49"/>
      <c r="AE3055" s="95"/>
      <c r="AM3055" s="103"/>
      <c r="AT3055" s="10"/>
    </row>
    <row r="3056" spans="9:46" s="16" customFormat="1">
      <c r="I3056" s="47"/>
      <c r="P3056" s="48"/>
      <c r="Q3056" s="48"/>
      <c r="R3056" s="48"/>
      <c r="S3056" s="49"/>
      <c r="T3056" s="47"/>
      <c r="U3056" s="50"/>
      <c r="V3056" s="47"/>
      <c r="W3056" s="50"/>
      <c r="X3056" s="49"/>
      <c r="Y3056" s="49"/>
      <c r="Z3056" s="49"/>
      <c r="AA3056" s="49"/>
      <c r="AB3056" s="49"/>
      <c r="AC3056" s="49"/>
      <c r="AD3056" s="49"/>
      <c r="AE3056" s="95"/>
      <c r="AM3056" s="103"/>
      <c r="AT3056" s="10"/>
    </row>
    <row r="3057" spans="9:46" s="16" customFormat="1">
      <c r="I3057" s="47"/>
      <c r="P3057" s="48"/>
      <c r="Q3057" s="48"/>
      <c r="R3057" s="48"/>
      <c r="S3057" s="49"/>
      <c r="T3057" s="47"/>
      <c r="U3057" s="50"/>
      <c r="V3057" s="47"/>
      <c r="W3057" s="50"/>
      <c r="X3057" s="49"/>
      <c r="Y3057" s="49"/>
      <c r="Z3057" s="49"/>
      <c r="AA3057" s="49"/>
      <c r="AB3057" s="49"/>
      <c r="AC3057" s="49"/>
      <c r="AD3057" s="49"/>
      <c r="AE3057" s="95"/>
      <c r="AM3057" s="103"/>
      <c r="AT3057" s="10"/>
    </row>
    <row r="3058" spans="9:46" s="16" customFormat="1">
      <c r="I3058" s="47"/>
      <c r="P3058" s="48"/>
      <c r="Q3058" s="48"/>
      <c r="R3058" s="48"/>
      <c r="S3058" s="49"/>
      <c r="T3058" s="47"/>
      <c r="U3058" s="50"/>
      <c r="V3058" s="47"/>
      <c r="W3058" s="50"/>
      <c r="X3058" s="49"/>
      <c r="Y3058" s="49"/>
      <c r="Z3058" s="49"/>
      <c r="AA3058" s="49"/>
      <c r="AB3058" s="49"/>
      <c r="AC3058" s="49"/>
      <c r="AD3058" s="49"/>
      <c r="AE3058" s="95"/>
      <c r="AM3058" s="103"/>
      <c r="AT3058" s="10"/>
    </row>
    <row r="3059" spans="9:46" s="16" customFormat="1">
      <c r="I3059" s="47"/>
      <c r="P3059" s="48"/>
      <c r="Q3059" s="48"/>
      <c r="R3059" s="48"/>
      <c r="S3059" s="49"/>
      <c r="T3059" s="47"/>
      <c r="U3059" s="50"/>
      <c r="V3059" s="47"/>
      <c r="W3059" s="50"/>
      <c r="X3059" s="49"/>
      <c r="Y3059" s="49"/>
      <c r="Z3059" s="49"/>
      <c r="AA3059" s="49"/>
      <c r="AB3059" s="49"/>
      <c r="AC3059" s="49"/>
      <c r="AD3059" s="49"/>
      <c r="AE3059" s="95"/>
      <c r="AM3059" s="103"/>
      <c r="AT3059" s="10"/>
    </row>
    <row r="3060" spans="9:46" s="16" customFormat="1">
      <c r="I3060" s="47"/>
      <c r="P3060" s="48"/>
      <c r="Q3060" s="48"/>
      <c r="R3060" s="48"/>
      <c r="S3060" s="49"/>
      <c r="T3060" s="47"/>
      <c r="U3060" s="50"/>
      <c r="V3060" s="47"/>
      <c r="W3060" s="50"/>
      <c r="X3060" s="49"/>
      <c r="Y3060" s="49"/>
      <c r="Z3060" s="49"/>
      <c r="AA3060" s="49"/>
      <c r="AB3060" s="49"/>
      <c r="AC3060" s="49"/>
      <c r="AD3060" s="49"/>
      <c r="AE3060" s="95"/>
      <c r="AM3060" s="103"/>
      <c r="AT3060" s="10"/>
    </row>
    <row r="3061" spans="9:46" s="16" customFormat="1">
      <c r="I3061" s="47"/>
      <c r="P3061" s="48"/>
      <c r="Q3061" s="48"/>
      <c r="R3061" s="48"/>
      <c r="S3061" s="49"/>
      <c r="T3061" s="47"/>
      <c r="U3061" s="50"/>
      <c r="V3061" s="47"/>
      <c r="W3061" s="50"/>
      <c r="X3061" s="49"/>
      <c r="Y3061" s="49"/>
      <c r="Z3061" s="49"/>
      <c r="AA3061" s="49"/>
      <c r="AB3061" s="49"/>
      <c r="AC3061" s="49"/>
      <c r="AD3061" s="49"/>
      <c r="AE3061" s="95"/>
      <c r="AM3061" s="103"/>
      <c r="AT3061" s="10"/>
    </row>
    <row r="3062" spans="9:46" s="16" customFormat="1">
      <c r="I3062" s="47"/>
      <c r="P3062" s="48"/>
      <c r="Q3062" s="48"/>
      <c r="R3062" s="48"/>
      <c r="S3062" s="49"/>
      <c r="T3062" s="47"/>
      <c r="U3062" s="50"/>
      <c r="V3062" s="47"/>
      <c r="W3062" s="50"/>
      <c r="X3062" s="49"/>
      <c r="Y3062" s="49"/>
      <c r="Z3062" s="49"/>
      <c r="AA3062" s="49"/>
      <c r="AB3062" s="49"/>
      <c r="AC3062" s="49"/>
      <c r="AD3062" s="49"/>
      <c r="AE3062" s="95"/>
      <c r="AM3062" s="103"/>
      <c r="AT3062" s="10"/>
    </row>
    <row r="3063" spans="9:46" s="16" customFormat="1">
      <c r="I3063" s="47"/>
      <c r="P3063" s="48"/>
      <c r="Q3063" s="48"/>
      <c r="R3063" s="48"/>
      <c r="S3063" s="49"/>
      <c r="T3063" s="47"/>
      <c r="U3063" s="50"/>
      <c r="V3063" s="47"/>
      <c r="W3063" s="50"/>
      <c r="X3063" s="49"/>
      <c r="Y3063" s="49"/>
      <c r="Z3063" s="49"/>
      <c r="AA3063" s="49"/>
      <c r="AB3063" s="49"/>
      <c r="AC3063" s="49"/>
      <c r="AD3063" s="49"/>
      <c r="AE3063" s="95"/>
      <c r="AM3063" s="103"/>
      <c r="AT3063" s="10"/>
    </row>
    <row r="3064" spans="9:46" s="16" customFormat="1">
      <c r="I3064" s="47"/>
      <c r="P3064" s="48"/>
      <c r="Q3064" s="48"/>
      <c r="R3064" s="48"/>
      <c r="S3064" s="49"/>
      <c r="T3064" s="47"/>
      <c r="U3064" s="50"/>
      <c r="V3064" s="47"/>
      <c r="W3064" s="50"/>
      <c r="X3064" s="49"/>
      <c r="Y3064" s="49"/>
      <c r="Z3064" s="49"/>
      <c r="AA3064" s="49"/>
      <c r="AB3064" s="49"/>
      <c r="AC3064" s="49"/>
      <c r="AD3064" s="49"/>
      <c r="AE3064" s="95"/>
      <c r="AM3064" s="103"/>
      <c r="AT3064" s="10"/>
    </row>
    <row r="3065" spans="9:46" s="16" customFormat="1">
      <c r="I3065" s="47"/>
      <c r="P3065" s="48"/>
      <c r="Q3065" s="48"/>
      <c r="R3065" s="48"/>
      <c r="S3065" s="49"/>
      <c r="T3065" s="47"/>
      <c r="U3065" s="50"/>
      <c r="V3065" s="47"/>
      <c r="W3065" s="50"/>
      <c r="X3065" s="49"/>
      <c r="Y3065" s="49"/>
      <c r="Z3065" s="49"/>
      <c r="AA3065" s="49"/>
      <c r="AB3065" s="49"/>
      <c r="AC3065" s="49"/>
      <c r="AD3065" s="49"/>
      <c r="AE3065" s="95"/>
      <c r="AM3065" s="103"/>
      <c r="AT3065" s="10"/>
    </row>
    <row r="3066" spans="9:46" s="16" customFormat="1">
      <c r="I3066" s="47"/>
      <c r="P3066" s="48"/>
      <c r="Q3066" s="48"/>
      <c r="R3066" s="48"/>
      <c r="S3066" s="49"/>
      <c r="T3066" s="47"/>
      <c r="U3066" s="50"/>
      <c r="V3066" s="47"/>
      <c r="W3066" s="50"/>
      <c r="X3066" s="49"/>
      <c r="Y3066" s="49"/>
      <c r="Z3066" s="49"/>
      <c r="AA3066" s="49"/>
      <c r="AB3066" s="49"/>
      <c r="AC3066" s="49"/>
      <c r="AD3066" s="49"/>
      <c r="AE3066" s="95"/>
      <c r="AM3066" s="103"/>
      <c r="AT3066" s="10"/>
    </row>
    <row r="3067" spans="9:46" s="16" customFormat="1">
      <c r="I3067" s="47"/>
      <c r="P3067" s="48"/>
      <c r="Q3067" s="48"/>
      <c r="R3067" s="48"/>
      <c r="S3067" s="49"/>
      <c r="T3067" s="47"/>
      <c r="U3067" s="50"/>
      <c r="V3067" s="47"/>
      <c r="W3067" s="50"/>
      <c r="X3067" s="49"/>
      <c r="Y3067" s="49"/>
      <c r="Z3067" s="49"/>
      <c r="AA3067" s="49"/>
      <c r="AB3067" s="49"/>
      <c r="AC3067" s="49"/>
      <c r="AD3067" s="49"/>
      <c r="AE3067" s="95"/>
      <c r="AM3067" s="103"/>
      <c r="AT3067" s="10"/>
    </row>
    <row r="3068" spans="9:46" s="16" customFormat="1">
      <c r="I3068" s="47"/>
      <c r="P3068" s="48"/>
      <c r="Q3068" s="48"/>
      <c r="R3068" s="48"/>
      <c r="S3068" s="49"/>
      <c r="T3068" s="47"/>
      <c r="U3068" s="50"/>
      <c r="V3068" s="47"/>
      <c r="W3068" s="50"/>
      <c r="X3068" s="49"/>
      <c r="Y3068" s="49"/>
      <c r="Z3068" s="49"/>
      <c r="AA3068" s="49"/>
      <c r="AB3068" s="49"/>
      <c r="AC3068" s="49"/>
      <c r="AD3068" s="49"/>
      <c r="AE3068" s="95"/>
      <c r="AM3068" s="103"/>
      <c r="AT3068" s="10"/>
    </row>
    <row r="3069" spans="9:46" s="16" customFormat="1">
      <c r="I3069" s="47"/>
      <c r="P3069" s="48"/>
      <c r="Q3069" s="48"/>
      <c r="R3069" s="48"/>
      <c r="S3069" s="49"/>
      <c r="T3069" s="47"/>
      <c r="U3069" s="50"/>
      <c r="V3069" s="47"/>
      <c r="W3069" s="50"/>
      <c r="X3069" s="49"/>
      <c r="Y3069" s="49"/>
      <c r="Z3069" s="49"/>
      <c r="AA3069" s="49"/>
      <c r="AB3069" s="49"/>
      <c r="AC3069" s="49"/>
      <c r="AD3069" s="49"/>
      <c r="AE3069" s="95"/>
      <c r="AM3069" s="103"/>
      <c r="AT3069" s="10"/>
    </row>
    <row r="3070" spans="9:46" s="16" customFormat="1">
      <c r="I3070" s="47"/>
      <c r="P3070" s="48"/>
      <c r="Q3070" s="48"/>
      <c r="R3070" s="48"/>
      <c r="S3070" s="49"/>
      <c r="T3070" s="47"/>
      <c r="U3070" s="50"/>
      <c r="V3070" s="47"/>
      <c r="W3070" s="50"/>
      <c r="X3070" s="49"/>
      <c r="Y3070" s="49"/>
      <c r="Z3070" s="49"/>
      <c r="AA3070" s="49"/>
      <c r="AB3070" s="49"/>
      <c r="AC3070" s="49"/>
      <c r="AD3070" s="49"/>
      <c r="AE3070" s="95"/>
      <c r="AM3070" s="103"/>
      <c r="AT3070" s="10"/>
    </row>
    <row r="3071" spans="9:46" s="16" customFormat="1">
      <c r="I3071" s="47"/>
      <c r="P3071" s="48"/>
      <c r="Q3071" s="48"/>
      <c r="R3071" s="48"/>
      <c r="S3071" s="49"/>
      <c r="T3071" s="47"/>
      <c r="U3071" s="50"/>
      <c r="V3071" s="47"/>
      <c r="W3071" s="50"/>
      <c r="X3071" s="49"/>
      <c r="Y3071" s="49"/>
      <c r="Z3071" s="49"/>
      <c r="AA3071" s="49"/>
      <c r="AB3071" s="49"/>
      <c r="AC3071" s="49"/>
      <c r="AD3071" s="49"/>
      <c r="AE3071" s="95"/>
      <c r="AM3071" s="103"/>
      <c r="AT3071" s="10"/>
    </row>
    <row r="3072" spans="9:46" s="16" customFormat="1">
      <c r="I3072" s="47"/>
      <c r="P3072" s="48"/>
      <c r="Q3072" s="48"/>
      <c r="R3072" s="48"/>
      <c r="S3072" s="49"/>
      <c r="T3072" s="47"/>
      <c r="U3072" s="50"/>
      <c r="V3072" s="47"/>
      <c r="W3072" s="50"/>
      <c r="X3072" s="49"/>
      <c r="Y3072" s="49"/>
      <c r="Z3072" s="49"/>
      <c r="AA3072" s="49"/>
      <c r="AB3072" s="49"/>
      <c r="AC3072" s="49"/>
      <c r="AD3072" s="49"/>
      <c r="AE3072" s="95"/>
      <c r="AM3072" s="103"/>
      <c r="AT3072" s="10"/>
    </row>
    <row r="3073" spans="9:46" s="16" customFormat="1">
      <c r="I3073" s="47"/>
      <c r="P3073" s="48"/>
      <c r="Q3073" s="48"/>
      <c r="R3073" s="48"/>
      <c r="S3073" s="49"/>
      <c r="T3073" s="47"/>
      <c r="U3073" s="50"/>
      <c r="V3073" s="47"/>
      <c r="W3073" s="50"/>
      <c r="X3073" s="49"/>
      <c r="Y3073" s="49"/>
      <c r="Z3073" s="49"/>
      <c r="AA3073" s="49"/>
      <c r="AB3073" s="49"/>
      <c r="AC3073" s="49"/>
      <c r="AD3073" s="49"/>
      <c r="AE3073" s="95"/>
      <c r="AM3073" s="103"/>
      <c r="AT3073" s="10"/>
    </row>
    <row r="3074" spans="9:46" s="16" customFormat="1">
      <c r="I3074" s="47"/>
      <c r="P3074" s="48"/>
      <c r="Q3074" s="48"/>
      <c r="R3074" s="48"/>
      <c r="S3074" s="49"/>
      <c r="T3074" s="47"/>
      <c r="U3074" s="50"/>
      <c r="V3074" s="47"/>
      <c r="W3074" s="50"/>
      <c r="X3074" s="49"/>
      <c r="Y3074" s="49"/>
      <c r="Z3074" s="49"/>
      <c r="AA3074" s="49"/>
      <c r="AB3074" s="49"/>
      <c r="AC3074" s="49"/>
      <c r="AD3074" s="49"/>
      <c r="AE3074" s="95"/>
      <c r="AM3074" s="103"/>
      <c r="AT3074" s="10"/>
    </row>
    <row r="3075" spans="9:46" s="16" customFormat="1">
      <c r="I3075" s="47"/>
      <c r="P3075" s="48"/>
      <c r="Q3075" s="48"/>
      <c r="R3075" s="48"/>
      <c r="S3075" s="49"/>
      <c r="T3075" s="47"/>
      <c r="U3075" s="50"/>
      <c r="V3075" s="47"/>
      <c r="W3075" s="50"/>
      <c r="X3075" s="49"/>
      <c r="Y3075" s="49"/>
      <c r="Z3075" s="49"/>
      <c r="AA3075" s="49"/>
      <c r="AB3075" s="49"/>
      <c r="AC3075" s="49"/>
      <c r="AD3075" s="49"/>
      <c r="AE3075" s="95"/>
      <c r="AM3075" s="103"/>
      <c r="AT3075" s="10"/>
    </row>
    <row r="3076" spans="9:46" s="16" customFormat="1">
      <c r="I3076" s="47"/>
      <c r="P3076" s="48"/>
      <c r="Q3076" s="48"/>
      <c r="R3076" s="48"/>
      <c r="S3076" s="49"/>
      <c r="T3076" s="47"/>
      <c r="U3076" s="50"/>
      <c r="V3076" s="47"/>
      <c r="W3076" s="50"/>
      <c r="X3076" s="49"/>
      <c r="Y3076" s="49"/>
      <c r="Z3076" s="49"/>
      <c r="AA3076" s="49"/>
      <c r="AB3076" s="49"/>
      <c r="AC3076" s="49"/>
      <c r="AD3076" s="49"/>
      <c r="AE3076" s="95"/>
      <c r="AM3076" s="103"/>
      <c r="AT3076" s="10"/>
    </row>
    <row r="3077" spans="9:46" s="16" customFormat="1">
      <c r="I3077" s="47"/>
      <c r="P3077" s="48"/>
      <c r="Q3077" s="48"/>
      <c r="R3077" s="48"/>
      <c r="S3077" s="49"/>
      <c r="T3077" s="47"/>
      <c r="U3077" s="50"/>
      <c r="V3077" s="47"/>
      <c r="W3077" s="50"/>
      <c r="X3077" s="49"/>
      <c r="Y3077" s="49"/>
      <c r="Z3077" s="49"/>
      <c r="AA3077" s="49"/>
      <c r="AB3077" s="49"/>
      <c r="AC3077" s="49"/>
      <c r="AD3077" s="49"/>
      <c r="AE3077" s="95"/>
      <c r="AM3077" s="103"/>
      <c r="AT3077" s="10"/>
    </row>
    <row r="3078" spans="9:46" s="16" customFormat="1">
      <c r="I3078" s="47"/>
      <c r="P3078" s="48"/>
      <c r="Q3078" s="48"/>
      <c r="R3078" s="48"/>
      <c r="S3078" s="49"/>
      <c r="T3078" s="47"/>
      <c r="U3078" s="50"/>
      <c r="V3078" s="47"/>
      <c r="W3078" s="50"/>
      <c r="X3078" s="49"/>
      <c r="Y3078" s="49"/>
      <c r="Z3078" s="49"/>
      <c r="AA3078" s="49"/>
      <c r="AB3078" s="49"/>
      <c r="AC3078" s="49"/>
      <c r="AD3078" s="49"/>
      <c r="AE3078" s="95"/>
      <c r="AM3078" s="103"/>
      <c r="AT3078" s="10"/>
    </row>
    <row r="3079" spans="9:46" s="16" customFormat="1">
      <c r="I3079" s="47"/>
      <c r="P3079" s="48"/>
      <c r="Q3079" s="48"/>
      <c r="R3079" s="48"/>
      <c r="S3079" s="49"/>
      <c r="T3079" s="47"/>
      <c r="U3079" s="50"/>
      <c r="V3079" s="47"/>
      <c r="W3079" s="50"/>
      <c r="X3079" s="49"/>
      <c r="Y3079" s="49"/>
      <c r="Z3079" s="49"/>
      <c r="AA3079" s="49"/>
      <c r="AB3079" s="49"/>
      <c r="AC3079" s="49"/>
      <c r="AD3079" s="49"/>
      <c r="AE3079" s="95"/>
      <c r="AM3079" s="103"/>
      <c r="AT3079" s="10"/>
    </row>
    <row r="3080" spans="9:46" s="16" customFormat="1">
      <c r="I3080" s="47"/>
      <c r="P3080" s="48"/>
      <c r="Q3080" s="48"/>
      <c r="R3080" s="48"/>
      <c r="S3080" s="49"/>
      <c r="T3080" s="47"/>
      <c r="U3080" s="50"/>
      <c r="V3080" s="47"/>
      <c r="W3080" s="50"/>
      <c r="X3080" s="49"/>
      <c r="Y3080" s="49"/>
      <c r="Z3080" s="49"/>
      <c r="AA3080" s="49"/>
      <c r="AB3080" s="49"/>
      <c r="AC3080" s="49"/>
      <c r="AD3080" s="49"/>
      <c r="AE3080" s="95"/>
      <c r="AM3080" s="103"/>
      <c r="AT3080" s="10"/>
    </row>
    <row r="3081" spans="9:46" s="16" customFormat="1">
      <c r="I3081" s="47"/>
      <c r="P3081" s="48"/>
      <c r="Q3081" s="48"/>
      <c r="R3081" s="48"/>
      <c r="S3081" s="49"/>
      <c r="T3081" s="47"/>
      <c r="U3081" s="50"/>
      <c r="V3081" s="47"/>
      <c r="W3081" s="50"/>
      <c r="X3081" s="49"/>
      <c r="Y3081" s="49"/>
      <c r="Z3081" s="49"/>
      <c r="AA3081" s="49"/>
      <c r="AB3081" s="49"/>
      <c r="AC3081" s="49"/>
      <c r="AD3081" s="49"/>
      <c r="AE3081" s="95"/>
      <c r="AM3081" s="103"/>
      <c r="AT3081" s="10"/>
    </row>
    <row r="3082" spans="9:46" s="16" customFormat="1">
      <c r="I3082" s="47"/>
      <c r="P3082" s="48"/>
      <c r="Q3082" s="48"/>
      <c r="R3082" s="48"/>
      <c r="S3082" s="49"/>
      <c r="T3082" s="47"/>
      <c r="U3082" s="50"/>
      <c r="V3082" s="47"/>
      <c r="W3082" s="50"/>
      <c r="X3082" s="49"/>
      <c r="Y3082" s="49"/>
      <c r="Z3082" s="49"/>
      <c r="AA3082" s="49"/>
      <c r="AB3082" s="49"/>
      <c r="AC3082" s="49"/>
      <c r="AD3082" s="49"/>
      <c r="AE3082" s="95"/>
      <c r="AM3082" s="103"/>
      <c r="AT3082" s="10"/>
    </row>
    <row r="3083" spans="9:46" s="16" customFormat="1">
      <c r="I3083" s="47"/>
      <c r="P3083" s="48"/>
      <c r="Q3083" s="48"/>
      <c r="R3083" s="48"/>
      <c r="S3083" s="49"/>
      <c r="T3083" s="47"/>
      <c r="U3083" s="50"/>
      <c r="V3083" s="47"/>
      <c r="W3083" s="50"/>
      <c r="X3083" s="49"/>
      <c r="Y3083" s="49"/>
      <c r="Z3083" s="49"/>
      <c r="AA3083" s="49"/>
      <c r="AB3083" s="49"/>
      <c r="AC3083" s="49"/>
      <c r="AD3083" s="49"/>
      <c r="AE3083" s="95"/>
      <c r="AM3083" s="103"/>
      <c r="AT3083" s="10"/>
    </row>
    <row r="3084" spans="9:46" s="16" customFormat="1">
      <c r="I3084" s="47"/>
      <c r="P3084" s="48"/>
      <c r="Q3084" s="48"/>
      <c r="R3084" s="48"/>
      <c r="S3084" s="49"/>
      <c r="T3084" s="47"/>
      <c r="U3084" s="50"/>
      <c r="V3084" s="47"/>
      <c r="W3084" s="50"/>
      <c r="X3084" s="49"/>
      <c r="Y3084" s="49"/>
      <c r="Z3084" s="49"/>
      <c r="AA3084" s="49"/>
      <c r="AB3084" s="49"/>
      <c r="AC3084" s="49"/>
      <c r="AD3084" s="49"/>
      <c r="AE3084" s="95"/>
      <c r="AM3084" s="103"/>
      <c r="AT3084" s="10"/>
    </row>
    <row r="3085" spans="9:46" s="16" customFormat="1">
      <c r="I3085" s="47"/>
      <c r="P3085" s="48"/>
      <c r="Q3085" s="48"/>
      <c r="R3085" s="48"/>
      <c r="S3085" s="49"/>
      <c r="T3085" s="47"/>
      <c r="U3085" s="50"/>
      <c r="V3085" s="47"/>
      <c r="W3085" s="50"/>
      <c r="X3085" s="49"/>
      <c r="Y3085" s="49"/>
      <c r="Z3085" s="49"/>
      <c r="AA3085" s="49"/>
      <c r="AB3085" s="49"/>
      <c r="AC3085" s="49"/>
      <c r="AD3085" s="49"/>
      <c r="AE3085" s="95"/>
      <c r="AM3085" s="103"/>
      <c r="AT3085" s="10"/>
    </row>
    <row r="3086" spans="9:46" s="16" customFormat="1">
      <c r="I3086" s="47"/>
      <c r="P3086" s="48"/>
      <c r="Q3086" s="48"/>
      <c r="R3086" s="48"/>
      <c r="S3086" s="49"/>
      <c r="T3086" s="47"/>
      <c r="U3086" s="50"/>
      <c r="V3086" s="47"/>
      <c r="W3086" s="50"/>
      <c r="X3086" s="49"/>
      <c r="Y3086" s="49"/>
      <c r="Z3086" s="49"/>
      <c r="AA3086" s="49"/>
      <c r="AB3086" s="49"/>
      <c r="AC3086" s="49"/>
      <c r="AD3086" s="49"/>
      <c r="AE3086" s="95"/>
      <c r="AM3086" s="103"/>
      <c r="AT3086" s="10"/>
    </row>
    <row r="3087" spans="9:46" s="16" customFormat="1">
      <c r="I3087" s="47"/>
      <c r="P3087" s="48"/>
      <c r="Q3087" s="48"/>
      <c r="R3087" s="48"/>
      <c r="S3087" s="49"/>
      <c r="T3087" s="47"/>
      <c r="U3087" s="50"/>
      <c r="V3087" s="47"/>
      <c r="W3087" s="50"/>
      <c r="X3087" s="49"/>
      <c r="Y3087" s="49"/>
      <c r="Z3087" s="49"/>
      <c r="AA3087" s="49"/>
      <c r="AB3087" s="49"/>
      <c r="AC3087" s="49"/>
      <c r="AD3087" s="49"/>
      <c r="AE3087" s="95"/>
      <c r="AM3087" s="103"/>
      <c r="AT3087" s="10"/>
    </row>
    <row r="3088" spans="9:46" s="16" customFormat="1">
      <c r="I3088" s="47"/>
      <c r="P3088" s="48"/>
      <c r="Q3088" s="48"/>
      <c r="R3088" s="48"/>
      <c r="S3088" s="49"/>
      <c r="T3088" s="47"/>
      <c r="U3088" s="50"/>
      <c r="V3088" s="47"/>
      <c r="W3088" s="50"/>
      <c r="X3088" s="49"/>
      <c r="Y3088" s="49"/>
      <c r="Z3088" s="49"/>
      <c r="AA3088" s="49"/>
      <c r="AB3088" s="49"/>
      <c r="AC3088" s="49"/>
      <c r="AD3088" s="49"/>
      <c r="AE3088" s="95"/>
      <c r="AM3088" s="103"/>
      <c r="AT3088" s="10"/>
    </row>
    <row r="3089" spans="9:46" s="16" customFormat="1">
      <c r="I3089" s="47"/>
      <c r="P3089" s="48"/>
      <c r="Q3089" s="48"/>
      <c r="R3089" s="48"/>
      <c r="S3089" s="49"/>
      <c r="T3089" s="47"/>
      <c r="U3089" s="50"/>
      <c r="V3089" s="47"/>
      <c r="W3089" s="50"/>
      <c r="X3089" s="49"/>
      <c r="Y3089" s="49"/>
      <c r="Z3089" s="49"/>
      <c r="AA3089" s="49"/>
      <c r="AB3089" s="49"/>
      <c r="AC3089" s="49"/>
      <c r="AD3089" s="49"/>
      <c r="AE3089" s="95"/>
      <c r="AM3089" s="103"/>
      <c r="AT3089" s="10"/>
    </row>
    <row r="3090" spans="9:46" s="16" customFormat="1">
      <c r="I3090" s="47"/>
      <c r="P3090" s="48"/>
      <c r="Q3090" s="48"/>
      <c r="R3090" s="48"/>
      <c r="S3090" s="49"/>
      <c r="T3090" s="47"/>
      <c r="U3090" s="50"/>
      <c r="V3090" s="47"/>
      <c r="W3090" s="50"/>
      <c r="X3090" s="49"/>
      <c r="Y3090" s="49"/>
      <c r="Z3090" s="49"/>
      <c r="AA3090" s="49"/>
      <c r="AB3090" s="49"/>
      <c r="AC3090" s="49"/>
      <c r="AD3090" s="49"/>
      <c r="AE3090" s="95"/>
      <c r="AM3090" s="103"/>
      <c r="AT3090" s="10"/>
    </row>
    <row r="3091" spans="9:46" s="16" customFormat="1">
      <c r="I3091" s="47"/>
      <c r="P3091" s="48"/>
      <c r="Q3091" s="48"/>
      <c r="R3091" s="48"/>
      <c r="S3091" s="49"/>
      <c r="T3091" s="47"/>
      <c r="U3091" s="50"/>
      <c r="V3091" s="47"/>
      <c r="W3091" s="50"/>
      <c r="X3091" s="49"/>
      <c r="Y3091" s="49"/>
      <c r="Z3091" s="49"/>
      <c r="AA3091" s="49"/>
      <c r="AB3091" s="49"/>
      <c r="AC3091" s="49"/>
      <c r="AD3091" s="49"/>
      <c r="AE3091" s="95"/>
      <c r="AM3091" s="103"/>
      <c r="AT3091" s="10"/>
    </row>
    <row r="3092" spans="9:46" s="16" customFormat="1">
      <c r="I3092" s="47"/>
      <c r="P3092" s="48"/>
      <c r="Q3092" s="48"/>
      <c r="R3092" s="48"/>
      <c r="S3092" s="49"/>
      <c r="T3092" s="47"/>
      <c r="U3092" s="50"/>
      <c r="V3092" s="47"/>
      <c r="W3092" s="50"/>
      <c r="X3092" s="49"/>
      <c r="Y3092" s="49"/>
      <c r="Z3092" s="49"/>
      <c r="AA3092" s="49"/>
      <c r="AB3092" s="49"/>
      <c r="AC3092" s="49"/>
      <c r="AD3092" s="49"/>
      <c r="AE3092" s="95"/>
      <c r="AM3092" s="103"/>
      <c r="AT3092" s="10"/>
    </row>
    <row r="3093" spans="9:46" s="16" customFormat="1">
      <c r="I3093" s="47"/>
      <c r="P3093" s="48"/>
      <c r="Q3093" s="48"/>
      <c r="R3093" s="48"/>
      <c r="S3093" s="49"/>
      <c r="T3093" s="47"/>
      <c r="U3093" s="50"/>
      <c r="V3093" s="47"/>
      <c r="W3093" s="50"/>
      <c r="X3093" s="49"/>
      <c r="Y3093" s="49"/>
      <c r="Z3093" s="49"/>
      <c r="AA3093" s="49"/>
      <c r="AB3093" s="49"/>
      <c r="AC3093" s="49"/>
      <c r="AD3093" s="49"/>
      <c r="AE3093" s="95"/>
      <c r="AM3093" s="103"/>
      <c r="AT3093" s="10"/>
    </row>
    <row r="3094" spans="9:46" s="16" customFormat="1">
      <c r="I3094" s="47"/>
      <c r="P3094" s="48"/>
      <c r="Q3094" s="48"/>
      <c r="R3094" s="48"/>
      <c r="S3094" s="49"/>
      <c r="T3094" s="47"/>
      <c r="U3094" s="50"/>
      <c r="V3094" s="47"/>
      <c r="W3094" s="50"/>
      <c r="X3094" s="49"/>
      <c r="Y3094" s="49"/>
      <c r="Z3094" s="49"/>
      <c r="AA3094" s="49"/>
      <c r="AB3094" s="49"/>
      <c r="AC3094" s="49"/>
      <c r="AD3094" s="49"/>
      <c r="AE3094" s="95"/>
      <c r="AM3094" s="103"/>
      <c r="AT3094" s="10"/>
    </row>
    <row r="3095" spans="9:46" s="16" customFormat="1">
      <c r="I3095" s="47"/>
      <c r="P3095" s="48"/>
      <c r="Q3095" s="48"/>
      <c r="R3095" s="48"/>
      <c r="S3095" s="49"/>
      <c r="T3095" s="47"/>
      <c r="U3095" s="50"/>
      <c r="V3095" s="47"/>
      <c r="W3095" s="50"/>
      <c r="X3095" s="49"/>
      <c r="Y3095" s="49"/>
      <c r="Z3095" s="49"/>
      <c r="AA3095" s="49"/>
      <c r="AB3095" s="49"/>
      <c r="AC3095" s="49"/>
      <c r="AD3095" s="49"/>
      <c r="AE3095" s="95"/>
      <c r="AM3095" s="103"/>
      <c r="AT3095" s="10"/>
    </row>
    <row r="3096" spans="9:46" s="16" customFormat="1">
      <c r="I3096" s="47"/>
      <c r="P3096" s="48"/>
      <c r="Q3096" s="48"/>
      <c r="R3096" s="48"/>
      <c r="S3096" s="49"/>
      <c r="T3096" s="47"/>
      <c r="U3096" s="50"/>
      <c r="V3096" s="47"/>
      <c r="W3096" s="50"/>
      <c r="X3096" s="49"/>
      <c r="Y3096" s="49"/>
      <c r="Z3096" s="49"/>
      <c r="AA3096" s="49"/>
      <c r="AB3096" s="49"/>
      <c r="AC3096" s="49"/>
      <c r="AD3096" s="49"/>
      <c r="AE3096" s="95"/>
      <c r="AM3096" s="103"/>
      <c r="AT3096" s="10"/>
    </row>
    <row r="3097" spans="9:46" s="16" customFormat="1">
      <c r="I3097" s="47"/>
      <c r="P3097" s="48"/>
      <c r="Q3097" s="48"/>
      <c r="R3097" s="48"/>
      <c r="S3097" s="49"/>
      <c r="T3097" s="47"/>
      <c r="U3097" s="50"/>
      <c r="V3097" s="47"/>
      <c r="W3097" s="50"/>
      <c r="X3097" s="49"/>
      <c r="Y3097" s="49"/>
      <c r="Z3097" s="49"/>
      <c r="AA3097" s="49"/>
      <c r="AB3097" s="49"/>
      <c r="AC3097" s="49"/>
      <c r="AD3097" s="49"/>
      <c r="AE3097" s="95"/>
      <c r="AM3097" s="103"/>
      <c r="AT3097" s="10"/>
    </row>
    <row r="3098" spans="9:46" s="16" customFormat="1">
      <c r="I3098" s="47"/>
      <c r="P3098" s="48"/>
      <c r="Q3098" s="48"/>
      <c r="R3098" s="48"/>
      <c r="S3098" s="49"/>
      <c r="T3098" s="47"/>
      <c r="U3098" s="50"/>
      <c r="V3098" s="47"/>
      <c r="W3098" s="50"/>
      <c r="X3098" s="49"/>
      <c r="Y3098" s="49"/>
      <c r="Z3098" s="49"/>
      <c r="AA3098" s="49"/>
      <c r="AB3098" s="49"/>
      <c r="AC3098" s="49"/>
      <c r="AD3098" s="49"/>
      <c r="AE3098" s="95"/>
      <c r="AM3098" s="103"/>
      <c r="AT3098" s="10"/>
    </row>
    <row r="3099" spans="9:46" s="16" customFormat="1">
      <c r="I3099" s="47"/>
      <c r="P3099" s="48"/>
      <c r="Q3099" s="48"/>
      <c r="R3099" s="48"/>
      <c r="S3099" s="49"/>
      <c r="T3099" s="47"/>
      <c r="U3099" s="50"/>
      <c r="V3099" s="47"/>
      <c r="W3099" s="50"/>
      <c r="X3099" s="49"/>
      <c r="Y3099" s="49"/>
      <c r="Z3099" s="49"/>
      <c r="AA3099" s="49"/>
      <c r="AB3099" s="49"/>
      <c r="AC3099" s="49"/>
      <c r="AD3099" s="49"/>
      <c r="AE3099" s="95"/>
      <c r="AM3099" s="103"/>
      <c r="AT3099" s="10"/>
    </row>
    <row r="3100" spans="9:46" s="16" customFormat="1">
      <c r="I3100" s="47"/>
      <c r="P3100" s="48"/>
      <c r="Q3100" s="48"/>
      <c r="R3100" s="48"/>
      <c r="S3100" s="49"/>
      <c r="T3100" s="47"/>
      <c r="U3100" s="50"/>
      <c r="V3100" s="47"/>
      <c r="W3100" s="50"/>
      <c r="X3100" s="49"/>
      <c r="Y3100" s="49"/>
      <c r="Z3100" s="49"/>
      <c r="AA3100" s="49"/>
      <c r="AB3100" s="49"/>
      <c r="AC3100" s="49"/>
      <c r="AD3100" s="49"/>
      <c r="AE3100" s="95"/>
      <c r="AM3100" s="103"/>
      <c r="AT3100" s="10"/>
    </row>
    <row r="3101" spans="9:46" s="16" customFormat="1">
      <c r="I3101" s="47"/>
      <c r="P3101" s="48"/>
      <c r="Q3101" s="48"/>
      <c r="R3101" s="48"/>
      <c r="S3101" s="49"/>
      <c r="T3101" s="47"/>
      <c r="U3101" s="50"/>
      <c r="V3101" s="47"/>
      <c r="W3101" s="50"/>
      <c r="X3101" s="49"/>
      <c r="Y3101" s="49"/>
      <c r="Z3101" s="49"/>
      <c r="AA3101" s="49"/>
      <c r="AB3101" s="49"/>
      <c r="AC3101" s="49"/>
      <c r="AD3101" s="49"/>
      <c r="AE3101" s="95"/>
      <c r="AM3101" s="103"/>
      <c r="AT3101" s="10"/>
    </row>
    <row r="3102" spans="9:46" s="16" customFormat="1">
      <c r="I3102" s="47"/>
      <c r="P3102" s="48"/>
      <c r="Q3102" s="48"/>
      <c r="R3102" s="48"/>
      <c r="S3102" s="49"/>
      <c r="T3102" s="47"/>
      <c r="U3102" s="50"/>
      <c r="V3102" s="47"/>
      <c r="W3102" s="50"/>
      <c r="X3102" s="49"/>
      <c r="Y3102" s="49"/>
      <c r="Z3102" s="49"/>
      <c r="AA3102" s="49"/>
      <c r="AB3102" s="49"/>
      <c r="AC3102" s="49"/>
      <c r="AD3102" s="49"/>
      <c r="AE3102" s="95"/>
      <c r="AM3102" s="103"/>
      <c r="AT3102" s="10"/>
    </row>
    <row r="3103" spans="9:46" s="16" customFormat="1">
      <c r="I3103" s="47"/>
      <c r="P3103" s="48"/>
      <c r="Q3103" s="48"/>
      <c r="R3103" s="48"/>
      <c r="S3103" s="49"/>
      <c r="T3103" s="47"/>
      <c r="U3103" s="50"/>
      <c r="V3103" s="47"/>
      <c r="W3103" s="50"/>
      <c r="X3103" s="49"/>
      <c r="Y3103" s="49"/>
      <c r="Z3103" s="49"/>
      <c r="AA3103" s="49"/>
      <c r="AB3103" s="49"/>
      <c r="AC3103" s="49"/>
      <c r="AD3103" s="49"/>
      <c r="AE3103" s="95"/>
      <c r="AM3103" s="103"/>
      <c r="AT3103" s="10"/>
    </row>
    <row r="3104" spans="9:46" s="16" customFormat="1">
      <c r="I3104" s="47"/>
      <c r="P3104" s="48"/>
      <c r="Q3104" s="48"/>
      <c r="R3104" s="48"/>
      <c r="S3104" s="49"/>
      <c r="T3104" s="47"/>
      <c r="U3104" s="50"/>
      <c r="V3104" s="47"/>
      <c r="W3104" s="50"/>
      <c r="X3104" s="49"/>
      <c r="Y3104" s="49"/>
      <c r="Z3104" s="49"/>
      <c r="AA3104" s="49"/>
      <c r="AB3104" s="49"/>
      <c r="AC3104" s="49"/>
      <c r="AD3104" s="49"/>
      <c r="AE3104" s="95"/>
      <c r="AM3104" s="103"/>
      <c r="AT3104" s="10"/>
    </row>
    <row r="3105" spans="9:46" s="16" customFormat="1">
      <c r="I3105" s="47"/>
      <c r="P3105" s="48"/>
      <c r="Q3105" s="48"/>
      <c r="R3105" s="48"/>
      <c r="S3105" s="49"/>
      <c r="T3105" s="47"/>
      <c r="U3105" s="50"/>
      <c r="V3105" s="47"/>
      <c r="W3105" s="50"/>
      <c r="X3105" s="49"/>
      <c r="Y3105" s="49"/>
      <c r="Z3105" s="49"/>
      <c r="AA3105" s="49"/>
      <c r="AB3105" s="49"/>
      <c r="AC3105" s="49"/>
      <c r="AD3105" s="49"/>
      <c r="AE3105" s="95"/>
      <c r="AM3105" s="103"/>
      <c r="AT3105" s="10"/>
    </row>
    <row r="3106" spans="9:46" s="16" customFormat="1">
      <c r="I3106" s="47"/>
      <c r="P3106" s="48"/>
      <c r="Q3106" s="48"/>
      <c r="R3106" s="48"/>
      <c r="S3106" s="49"/>
      <c r="T3106" s="47"/>
      <c r="U3106" s="50"/>
      <c r="V3106" s="47"/>
      <c r="W3106" s="50"/>
      <c r="X3106" s="49"/>
      <c r="Y3106" s="49"/>
      <c r="Z3106" s="49"/>
      <c r="AA3106" s="49"/>
      <c r="AB3106" s="49"/>
      <c r="AC3106" s="49"/>
      <c r="AD3106" s="49"/>
      <c r="AE3106" s="95"/>
      <c r="AM3106" s="103"/>
      <c r="AT3106" s="10"/>
    </row>
    <row r="3107" spans="9:46" s="16" customFormat="1">
      <c r="I3107" s="47"/>
      <c r="P3107" s="48"/>
      <c r="Q3107" s="48"/>
      <c r="R3107" s="48"/>
      <c r="S3107" s="49"/>
      <c r="T3107" s="47"/>
      <c r="U3107" s="50"/>
      <c r="V3107" s="47"/>
      <c r="W3107" s="50"/>
      <c r="X3107" s="49"/>
      <c r="Y3107" s="49"/>
      <c r="Z3107" s="49"/>
      <c r="AA3107" s="49"/>
      <c r="AB3107" s="49"/>
      <c r="AC3107" s="49"/>
      <c r="AD3107" s="49"/>
      <c r="AE3107" s="95"/>
      <c r="AM3107" s="103"/>
      <c r="AT3107" s="10"/>
    </row>
    <row r="3108" spans="9:46" s="16" customFormat="1">
      <c r="I3108" s="47"/>
      <c r="P3108" s="48"/>
      <c r="Q3108" s="48"/>
      <c r="R3108" s="48"/>
      <c r="S3108" s="49"/>
      <c r="T3108" s="47"/>
      <c r="U3108" s="50"/>
      <c r="V3108" s="47"/>
      <c r="W3108" s="50"/>
      <c r="X3108" s="49"/>
      <c r="Y3108" s="49"/>
      <c r="Z3108" s="49"/>
      <c r="AA3108" s="49"/>
      <c r="AB3108" s="49"/>
      <c r="AC3108" s="49"/>
      <c r="AD3108" s="49"/>
      <c r="AE3108" s="95"/>
      <c r="AM3108" s="103"/>
      <c r="AT3108" s="10"/>
    </row>
    <row r="3109" spans="9:46" s="16" customFormat="1">
      <c r="I3109" s="47"/>
      <c r="P3109" s="48"/>
      <c r="Q3109" s="48"/>
      <c r="R3109" s="48"/>
      <c r="S3109" s="49"/>
      <c r="T3109" s="47"/>
      <c r="U3109" s="50"/>
      <c r="V3109" s="47"/>
      <c r="W3109" s="50"/>
      <c r="X3109" s="49"/>
      <c r="Y3109" s="49"/>
      <c r="Z3109" s="49"/>
      <c r="AA3109" s="49"/>
      <c r="AB3109" s="49"/>
      <c r="AC3109" s="49"/>
      <c r="AD3109" s="49"/>
      <c r="AE3109" s="95"/>
      <c r="AM3109" s="103"/>
      <c r="AT3109" s="10"/>
    </row>
    <row r="3110" spans="9:46" s="16" customFormat="1">
      <c r="I3110" s="47"/>
      <c r="P3110" s="48"/>
      <c r="Q3110" s="48"/>
      <c r="R3110" s="48"/>
      <c r="S3110" s="49"/>
      <c r="T3110" s="47"/>
      <c r="U3110" s="50"/>
      <c r="V3110" s="47"/>
      <c r="W3110" s="50"/>
      <c r="X3110" s="49"/>
      <c r="Y3110" s="49"/>
      <c r="Z3110" s="49"/>
      <c r="AA3110" s="49"/>
      <c r="AB3110" s="49"/>
      <c r="AC3110" s="49"/>
      <c r="AD3110" s="49"/>
      <c r="AE3110" s="95"/>
      <c r="AM3110" s="103"/>
      <c r="AT3110" s="10"/>
    </row>
    <row r="3111" spans="9:46" s="16" customFormat="1">
      <c r="I3111" s="47"/>
      <c r="P3111" s="48"/>
      <c r="Q3111" s="48"/>
      <c r="R3111" s="48"/>
      <c r="S3111" s="49"/>
      <c r="T3111" s="47"/>
      <c r="U3111" s="50"/>
      <c r="V3111" s="47"/>
      <c r="W3111" s="50"/>
      <c r="X3111" s="49"/>
      <c r="Y3111" s="49"/>
      <c r="Z3111" s="49"/>
      <c r="AA3111" s="49"/>
      <c r="AB3111" s="49"/>
      <c r="AC3111" s="49"/>
      <c r="AD3111" s="49"/>
      <c r="AE3111" s="95"/>
      <c r="AM3111" s="103"/>
      <c r="AT3111" s="10"/>
    </row>
    <row r="3112" spans="9:46" s="16" customFormat="1">
      <c r="I3112" s="47"/>
      <c r="P3112" s="48"/>
      <c r="Q3112" s="48"/>
      <c r="R3112" s="48"/>
      <c r="S3112" s="49"/>
      <c r="T3112" s="47"/>
      <c r="U3112" s="50"/>
      <c r="V3112" s="47"/>
      <c r="W3112" s="50"/>
      <c r="X3112" s="49"/>
      <c r="Y3112" s="49"/>
      <c r="Z3112" s="49"/>
      <c r="AA3112" s="49"/>
      <c r="AB3112" s="49"/>
      <c r="AC3112" s="49"/>
      <c r="AD3112" s="49"/>
      <c r="AE3112" s="95"/>
      <c r="AM3112" s="103"/>
      <c r="AT3112" s="10"/>
    </row>
    <row r="3113" spans="9:46" s="16" customFormat="1">
      <c r="I3113" s="47"/>
      <c r="P3113" s="48"/>
      <c r="Q3113" s="48"/>
      <c r="R3113" s="48"/>
      <c r="S3113" s="49"/>
      <c r="T3113" s="47"/>
      <c r="U3113" s="50"/>
      <c r="V3113" s="47"/>
      <c r="W3113" s="50"/>
      <c r="X3113" s="49"/>
      <c r="Y3113" s="49"/>
      <c r="Z3113" s="49"/>
      <c r="AA3113" s="49"/>
      <c r="AB3113" s="49"/>
      <c r="AC3113" s="49"/>
      <c r="AD3113" s="49"/>
      <c r="AE3113" s="95"/>
      <c r="AM3113" s="103"/>
      <c r="AT3113" s="10"/>
    </row>
    <row r="3114" spans="9:46" s="16" customFormat="1">
      <c r="I3114" s="47"/>
      <c r="P3114" s="48"/>
      <c r="Q3114" s="48"/>
      <c r="R3114" s="48"/>
      <c r="S3114" s="49"/>
      <c r="T3114" s="47"/>
      <c r="U3114" s="50"/>
      <c r="V3114" s="47"/>
      <c r="W3114" s="50"/>
      <c r="X3114" s="49"/>
      <c r="Y3114" s="49"/>
      <c r="Z3114" s="49"/>
      <c r="AA3114" s="49"/>
      <c r="AB3114" s="49"/>
      <c r="AC3114" s="49"/>
      <c r="AD3114" s="49"/>
      <c r="AE3114" s="95"/>
      <c r="AM3114" s="103"/>
      <c r="AT3114" s="10"/>
    </row>
    <row r="3115" spans="9:46" s="16" customFormat="1">
      <c r="I3115" s="47"/>
      <c r="P3115" s="48"/>
      <c r="Q3115" s="48"/>
      <c r="R3115" s="48"/>
      <c r="S3115" s="49"/>
      <c r="T3115" s="47"/>
      <c r="U3115" s="50"/>
      <c r="V3115" s="47"/>
      <c r="W3115" s="50"/>
      <c r="X3115" s="49"/>
      <c r="Y3115" s="49"/>
      <c r="Z3115" s="49"/>
      <c r="AA3115" s="49"/>
      <c r="AB3115" s="49"/>
      <c r="AC3115" s="49"/>
      <c r="AD3115" s="49"/>
      <c r="AE3115" s="95"/>
      <c r="AM3115" s="103"/>
      <c r="AT3115" s="10"/>
    </row>
    <row r="3116" spans="9:46" s="16" customFormat="1">
      <c r="I3116" s="47"/>
      <c r="P3116" s="48"/>
      <c r="Q3116" s="48"/>
      <c r="R3116" s="48"/>
      <c r="S3116" s="49"/>
      <c r="T3116" s="47"/>
      <c r="U3116" s="50"/>
      <c r="V3116" s="47"/>
      <c r="W3116" s="50"/>
      <c r="X3116" s="49"/>
      <c r="Y3116" s="49"/>
      <c r="Z3116" s="49"/>
      <c r="AA3116" s="49"/>
      <c r="AB3116" s="49"/>
      <c r="AC3116" s="49"/>
      <c r="AD3116" s="49"/>
      <c r="AE3116" s="95"/>
      <c r="AM3116" s="103"/>
      <c r="AT3116" s="10"/>
    </row>
    <row r="3117" spans="9:46" s="16" customFormat="1">
      <c r="I3117" s="47"/>
      <c r="P3117" s="48"/>
      <c r="Q3117" s="48"/>
      <c r="R3117" s="48"/>
      <c r="S3117" s="49"/>
      <c r="T3117" s="47"/>
      <c r="U3117" s="50"/>
      <c r="V3117" s="47"/>
      <c r="W3117" s="50"/>
      <c r="X3117" s="49"/>
      <c r="Y3117" s="49"/>
      <c r="Z3117" s="49"/>
      <c r="AA3117" s="49"/>
      <c r="AB3117" s="49"/>
      <c r="AC3117" s="49"/>
      <c r="AD3117" s="49"/>
      <c r="AE3117" s="95"/>
      <c r="AM3117" s="103"/>
      <c r="AT3117" s="10"/>
    </row>
    <row r="3118" spans="9:46" s="16" customFormat="1">
      <c r="I3118" s="47"/>
      <c r="P3118" s="48"/>
      <c r="Q3118" s="48"/>
      <c r="R3118" s="48"/>
      <c r="S3118" s="49"/>
      <c r="T3118" s="47"/>
      <c r="U3118" s="50"/>
      <c r="V3118" s="47"/>
      <c r="W3118" s="50"/>
      <c r="X3118" s="49"/>
      <c r="Y3118" s="49"/>
      <c r="Z3118" s="49"/>
      <c r="AA3118" s="49"/>
      <c r="AB3118" s="49"/>
      <c r="AC3118" s="49"/>
      <c r="AD3118" s="49"/>
      <c r="AE3118" s="95"/>
      <c r="AM3118" s="103"/>
      <c r="AT3118" s="10"/>
    </row>
    <row r="3119" spans="9:46" s="16" customFormat="1">
      <c r="I3119" s="47"/>
      <c r="P3119" s="48"/>
      <c r="Q3119" s="48"/>
      <c r="R3119" s="48"/>
      <c r="S3119" s="49"/>
      <c r="T3119" s="47"/>
      <c r="U3119" s="50"/>
      <c r="V3119" s="47"/>
      <c r="W3119" s="50"/>
      <c r="X3119" s="49"/>
      <c r="Y3119" s="49"/>
      <c r="Z3119" s="49"/>
      <c r="AA3119" s="49"/>
      <c r="AB3119" s="49"/>
      <c r="AC3119" s="49"/>
      <c r="AD3119" s="49"/>
      <c r="AE3119" s="95"/>
      <c r="AM3119" s="103"/>
      <c r="AT3119" s="10"/>
    </row>
    <row r="3120" spans="9:46" s="16" customFormat="1">
      <c r="I3120" s="47"/>
      <c r="P3120" s="48"/>
      <c r="Q3120" s="48"/>
      <c r="R3120" s="48"/>
      <c r="S3120" s="49"/>
      <c r="T3120" s="47"/>
      <c r="U3120" s="50"/>
      <c r="V3120" s="47"/>
      <c r="W3120" s="50"/>
      <c r="X3120" s="49"/>
      <c r="Y3120" s="49"/>
      <c r="Z3120" s="49"/>
      <c r="AA3120" s="49"/>
      <c r="AB3120" s="49"/>
      <c r="AC3120" s="49"/>
      <c r="AD3120" s="49"/>
      <c r="AE3120" s="95"/>
      <c r="AM3120" s="103"/>
      <c r="AT3120" s="10"/>
    </row>
    <row r="3121" spans="9:46" s="16" customFormat="1">
      <c r="I3121" s="47"/>
      <c r="P3121" s="48"/>
      <c r="Q3121" s="48"/>
      <c r="R3121" s="48"/>
      <c r="S3121" s="49"/>
      <c r="T3121" s="47"/>
      <c r="U3121" s="50"/>
      <c r="V3121" s="47"/>
      <c r="W3121" s="50"/>
      <c r="X3121" s="49"/>
      <c r="Y3121" s="49"/>
      <c r="Z3121" s="49"/>
      <c r="AA3121" s="49"/>
      <c r="AB3121" s="49"/>
      <c r="AC3121" s="49"/>
      <c r="AD3121" s="49"/>
      <c r="AE3121" s="95"/>
      <c r="AM3121" s="103"/>
      <c r="AT3121" s="10"/>
    </row>
    <row r="3122" spans="9:46" s="16" customFormat="1">
      <c r="I3122" s="47"/>
      <c r="P3122" s="48"/>
      <c r="Q3122" s="48"/>
      <c r="R3122" s="48"/>
      <c r="S3122" s="49"/>
      <c r="T3122" s="47"/>
      <c r="U3122" s="50"/>
      <c r="V3122" s="47"/>
      <c r="W3122" s="50"/>
      <c r="X3122" s="49"/>
      <c r="Y3122" s="49"/>
      <c r="Z3122" s="49"/>
      <c r="AA3122" s="49"/>
      <c r="AB3122" s="49"/>
      <c r="AC3122" s="49"/>
      <c r="AD3122" s="49"/>
      <c r="AE3122" s="95"/>
      <c r="AM3122" s="103"/>
      <c r="AT3122" s="10"/>
    </row>
    <row r="3123" spans="9:46" s="16" customFormat="1">
      <c r="I3123" s="47"/>
      <c r="P3123" s="48"/>
      <c r="Q3123" s="48"/>
      <c r="R3123" s="48"/>
      <c r="S3123" s="49"/>
      <c r="T3123" s="47"/>
      <c r="U3123" s="50"/>
      <c r="V3123" s="47"/>
      <c r="W3123" s="50"/>
      <c r="X3123" s="49"/>
      <c r="Y3123" s="49"/>
      <c r="Z3123" s="49"/>
      <c r="AA3123" s="49"/>
      <c r="AB3123" s="49"/>
      <c r="AC3123" s="49"/>
      <c r="AD3123" s="49"/>
      <c r="AE3123" s="95"/>
      <c r="AM3123" s="103"/>
      <c r="AT3123" s="10"/>
    </row>
    <row r="3124" spans="9:46" s="16" customFormat="1">
      <c r="I3124" s="47"/>
      <c r="P3124" s="48"/>
      <c r="Q3124" s="48"/>
      <c r="R3124" s="48"/>
      <c r="S3124" s="49"/>
      <c r="T3124" s="47"/>
      <c r="U3124" s="50"/>
      <c r="V3124" s="47"/>
      <c r="W3124" s="50"/>
      <c r="X3124" s="49"/>
      <c r="Y3124" s="49"/>
      <c r="Z3124" s="49"/>
      <c r="AA3124" s="49"/>
      <c r="AB3124" s="49"/>
      <c r="AC3124" s="49"/>
      <c r="AD3124" s="49"/>
      <c r="AE3124" s="95"/>
      <c r="AM3124" s="103"/>
      <c r="AT3124" s="10"/>
    </row>
    <row r="3125" spans="9:46" s="16" customFormat="1">
      <c r="I3125" s="47"/>
      <c r="P3125" s="48"/>
      <c r="Q3125" s="48"/>
      <c r="R3125" s="48"/>
      <c r="S3125" s="49"/>
      <c r="T3125" s="47"/>
      <c r="U3125" s="50"/>
      <c r="V3125" s="47"/>
      <c r="W3125" s="50"/>
      <c r="X3125" s="49"/>
      <c r="Y3125" s="49"/>
      <c r="Z3125" s="49"/>
      <c r="AA3125" s="49"/>
      <c r="AB3125" s="49"/>
      <c r="AC3125" s="49"/>
      <c r="AD3125" s="49"/>
      <c r="AE3125" s="95"/>
      <c r="AM3125" s="103"/>
      <c r="AT3125" s="10"/>
    </row>
    <row r="3126" spans="9:46" s="16" customFormat="1">
      <c r="I3126" s="47"/>
      <c r="P3126" s="48"/>
      <c r="Q3126" s="48"/>
      <c r="R3126" s="48"/>
      <c r="S3126" s="49"/>
      <c r="T3126" s="47"/>
      <c r="U3126" s="50"/>
      <c r="V3126" s="47"/>
      <c r="W3126" s="50"/>
      <c r="X3126" s="49"/>
      <c r="Y3126" s="49"/>
      <c r="Z3126" s="49"/>
      <c r="AA3126" s="49"/>
      <c r="AB3126" s="49"/>
      <c r="AC3126" s="49"/>
      <c r="AD3126" s="49"/>
      <c r="AE3126" s="95"/>
      <c r="AM3126" s="103"/>
      <c r="AT3126" s="10"/>
    </row>
    <row r="3127" spans="9:46" s="16" customFormat="1">
      <c r="I3127" s="47"/>
      <c r="P3127" s="48"/>
      <c r="Q3127" s="48"/>
      <c r="R3127" s="48"/>
      <c r="S3127" s="49"/>
      <c r="T3127" s="47"/>
      <c r="U3127" s="50"/>
      <c r="V3127" s="47"/>
      <c r="W3127" s="50"/>
      <c r="X3127" s="49"/>
      <c r="Y3127" s="49"/>
      <c r="Z3127" s="49"/>
      <c r="AA3127" s="49"/>
      <c r="AB3127" s="49"/>
      <c r="AC3127" s="49"/>
      <c r="AD3127" s="49"/>
      <c r="AE3127" s="95"/>
      <c r="AM3127" s="103"/>
      <c r="AT3127" s="10"/>
    </row>
    <row r="3128" spans="9:46" s="16" customFormat="1">
      <c r="I3128" s="47"/>
      <c r="P3128" s="48"/>
      <c r="Q3128" s="48"/>
      <c r="R3128" s="48"/>
      <c r="S3128" s="49"/>
      <c r="T3128" s="47"/>
      <c r="U3128" s="50"/>
      <c r="V3128" s="47"/>
      <c r="W3128" s="50"/>
      <c r="X3128" s="49"/>
      <c r="Y3128" s="49"/>
      <c r="Z3128" s="49"/>
      <c r="AA3128" s="49"/>
      <c r="AB3128" s="49"/>
      <c r="AC3128" s="49"/>
      <c r="AD3128" s="49"/>
      <c r="AE3128" s="95"/>
      <c r="AM3128" s="103"/>
      <c r="AT3128" s="10"/>
    </row>
    <row r="3129" spans="9:46" s="16" customFormat="1">
      <c r="I3129" s="47"/>
      <c r="P3129" s="48"/>
      <c r="Q3129" s="48"/>
      <c r="R3129" s="48"/>
      <c r="S3129" s="49"/>
      <c r="T3129" s="47"/>
      <c r="U3129" s="50"/>
      <c r="V3129" s="47"/>
      <c r="W3129" s="50"/>
      <c r="X3129" s="49"/>
      <c r="Y3129" s="49"/>
      <c r="Z3129" s="49"/>
      <c r="AA3129" s="49"/>
      <c r="AB3129" s="49"/>
      <c r="AC3129" s="49"/>
      <c r="AD3129" s="49"/>
      <c r="AE3129" s="95"/>
      <c r="AM3129" s="103"/>
      <c r="AT3129" s="10"/>
    </row>
    <row r="3130" spans="9:46" s="16" customFormat="1">
      <c r="I3130" s="47"/>
      <c r="P3130" s="48"/>
      <c r="Q3130" s="48"/>
      <c r="R3130" s="48"/>
      <c r="S3130" s="49"/>
      <c r="T3130" s="47"/>
      <c r="U3130" s="50"/>
      <c r="V3130" s="47"/>
      <c r="W3130" s="50"/>
      <c r="X3130" s="49"/>
      <c r="Y3130" s="49"/>
      <c r="Z3130" s="49"/>
      <c r="AA3130" s="49"/>
      <c r="AB3130" s="49"/>
      <c r="AC3130" s="49"/>
      <c r="AD3130" s="49"/>
      <c r="AE3130" s="95"/>
      <c r="AM3130" s="103"/>
      <c r="AT3130" s="10"/>
    </row>
    <row r="3131" spans="9:46" s="16" customFormat="1">
      <c r="I3131" s="47"/>
      <c r="P3131" s="48"/>
      <c r="Q3131" s="48"/>
      <c r="R3131" s="48"/>
      <c r="S3131" s="49"/>
      <c r="T3131" s="47"/>
      <c r="U3131" s="50"/>
      <c r="V3131" s="47"/>
      <c r="W3131" s="50"/>
      <c r="X3131" s="49"/>
      <c r="Y3131" s="49"/>
      <c r="Z3131" s="49"/>
      <c r="AA3131" s="49"/>
      <c r="AB3131" s="49"/>
      <c r="AC3131" s="49"/>
      <c r="AD3131" s="49"/>
      <c r="AE3131" s="95"/>
      <c r="AM3131" s="103"/>
      <c r="AT3131" s="10"/>
    </row>
    <row r="3132" spans="9:46" s="16" customFormat="1">
      <c r="I3132" s="47"/>
      <c r="P3132" s="48"/>
      <c r="Q3132" s="48"/>
      <c r="R3132" s="48"/>
      <c r="S3132" s="49"/>
      <c r="T3132" s="47"/>
      <c r="U3132" s="50"/>
      <c r="V3132" s="47"/>
      <c r="W3132" s="50"/>
      <c r="X3132" s="49"/>
      <c r="Y3132" s="49"/>
      <c r="Z3132" s="49"/>
      <c r="AA3132" s="49"/>
      <c r="AB3132" s="49"/>
      <c r="AC3132" s="49"/>
      <c r="AD3132" s="49"/>
      <c r="AE3132" s="95"/>
      <c r="AM3132" s="103"/>
      <c r="AT3132" s="10"/>
    </row>
    <row r="3133" spans="9:46" s="16" customFormat="1">
      <c r="I3133" s="47"/>
      <c r="P3133" s="48"/>
      <c r="Q3133" s="48"/>
      <c r="R3133" s="48"/>
      <c r="S3133" s="49"/>
      <c r="T3133" s="47"/>
      <c r="U3133" s="50"/>
      <c r="V3133" s="47"/>
      <c r="W3133" s="50"/>
      <c r="X3133" s="49"/>
      <c r="Y3133" s="49"/>
      <c r="Z3133" s="49"/>
      <c r="AA3133" s="49"/>
      <c r="AB3133" s="49"/>
      <c r="AC3133" s="49"/>
      <c r="AD3133" s="49"/>
      <c r="AE3133" s="95"/>
      <c r="AM3133" s="103"/>
      <c r="AT3133" s="10"/>
    </row>
    <row r="3134" spans="9:46" s="16" customFormat="1">
      <c r="I3134" s="47"/>
      <c r="P3134" s="48"/>
      <c r="Q3134" s="48"/>
      <c r="R3134" s="48"/>
      <c r="S3134" s="49"/>
      <c r="T3134" s="47"/>
      <c r="U3134" s="50"/>
      <c r="V3134" s="47"/>
      <c r="W3134" s="50"/>
      <c r="X3134" s="49"/>
      <c r="Y3134" s="49"/>
      <c r="Z3134" s="49"/>
      <c r="AA3134" s="49"/>
      <c r="AB3134" s="49"/>
      <c r="AC3134" s="49"/>
      <c r="AD3134" s="49"/>
      <c r="AE3134" s="95"/>
      <c r="AM3134" s="103"/>
      <c r="AT3134" s="10"/>
    </row>
    <row r="3135" spans="9:46" s="16" customFormat="1">
      <c r="I3135" s="47"/>
      <c r="P3135" s="48"/>
      <c r="Q3135" s="48"/>
      <c r="R3135" s="48"/>
      <c r="S3135" s="49"/>
      <c r="T3135" s="47"/>
      <c r="U3135" s="50"/>
      <c r="V3135" s="47"/>
      <c r="W3135" s="50"/>
      <c r="X3135" s="49"/>
      <c r="Y3135" s="49"/>
      <c r="Z3135" s="49"/>
      <c r="AA3135" s="49"/>
      <c r="AB3135" s="49"/>
      <c r="AC3135" s="49"/>
      <c r="AD3135" s="49"/>
      <c r="AE3135" s="95"/>
      <c r="AM3135" s="103"/>
      <c r="AT3135" s="10"/>
    </row>
    <row r="3136" spans="9:46" s="16" customFormat="1">
      <c r="I3136" s="47"/>
      <c r="P3136" s="48"/>
      <c r="Q3136" s="48"/>
      <c r="R3136" s="48"/>
      <c r="S3136" s="49"/>
      <c r="T3136" s="47"/>
      <c r="U3136" s="50"/>
      <c r="V3136" s="47"/>
      <c r="W3136" s="50"/>
      <c r="X3136" s="49"/>
      <c r="Y3136" s="49"/>
      <c r="Z3136" s="49"/>
      <c r="AA3136" s="49"/>
      <c r="AB3136" s="49"/>
      <c r="AC3136" s="49"/>
      <c r="AD3136" s="49"/>
      <c r="AE3136" s="95"/>
      <c r="AM3136" s="103"/>
      <c r="AT3136" s="10"/>
    </row>
    <row r="3137" spans="9:46" s="16" customFormat="1">
      <c r="I3137" s="47"/>
      <c r="P3137" s="48"/>
      <c r="Q3137" s="48"/>
      <c r="R3137" s="48"/>
      <c r="S3137" s="49"/>
      <c r="T3137" s="47"/>
      <c r="U3137" s="50"/>
      <c r="V3137" s="47"/>
      <c r="W3137" s="50"/>
      <c r="X3137" s="49"/>
      <c r="Y3137" s="49"/>
      <c r="Z3137" s="49"/>
      <c r="AA3137" s="49"/>
      <c r="AB3137" s="49"/>
      <c r="AC3137" s="49"/>
      <c r="AD3137" s="49"/>
      <c r="AE3137" s="95"/>
      <c r="AM3137" s="103"/>
      <c r="AT3137" s="10"/>
    </row>
    <row r="3138" spans="9:46" s="16" customFormat="1">
      <c r="I3138" s="47"/>
      <c r="P3138" s="48"/>
      <c r="Q3138" s="48"/>
      <c r="R3138" s="48"/>
      <c r="S3138" s="49"/>
      <c r="T3138" s="47"/>
      <c r="U3138" s="50"/>
      <c r="V3138" s="47"/>
      <c r="W3138" s="50"/>
      <c r="X3138" s="49"/>
      <c r="Y3138" s="49"/>
      <c r="Z3138" s="49"/>
      <c r="AA3138" s="49"/>
      <c r="AB3138" s="49"/>
      <c r="AC3138" s="49"/>
      <c r="AD3138" s="49"/>
      <c r="AE3138" s="95"/>
      <c r="AM3138" s="103"/>
      <c r="AT3138" s="10"/>
    </row>
    <row r="3139" spans="9:46" s="16" customFormat="1">
      <c r="I3139" s="47"/>
      <c r="P3139" s="48"/>
      <c r="Q3139" s="48"/>
      <c r="R3139" s="48"/>
      <c r="S3139" s="49"/>
      <c r="T3139" s="47"/>
      <c r="U3139" s="50"/>
      <c r="V3139" s="47"/>
      <c r="W3139" s="50"/>
      <c r="X3139" s="49"/>
      <c r="Y3139" s="49"/>
      <c r="Z3139" s="49"/>
      <c r="AA3139" s="49"/>
      <c r="AB3139" s="49"/>
      <c r="AC3139" s="49"/>
      <c r="AD3139" s="49"/>
      <c r="AE3139" s="95"/>
      <c r="AM3139" s="103"/>
      <c r="AT3139" s="10"/>
    </row>
    <row r="3140" spans="9:46" s="16" customFormat="1">
      <c r="I3140" s="47"/>
      <c r="P3140" s="48"/>
      <c r="Q3140" s="48"/>
      <c r="R3140" s="48"/>
      <c r="S3140" s="49"/>
      <c r="T3140" s="47"/>
      <c r="U3140" s="50"/>
      <c r="V3140" s="47"/>
      <c r="W3140" s="50"/>
      <c r="X3140" s="49"/>
      <c r="Y3140" s="49"/>
      <c r="Z3140" s="49"/>
      <c r="AA3140" s="49"/>
      <c r="AB3140" s="49"/>
      <c r="AC3140" s="49"/>
      <c r="AD3140" s="49"/>
      <c r="AE3140" s="95"/>
      <c r="AM3140" s="103"/>
      <c r="AT3140" s="10"/>
    </row>
    <row r="3141" spans="9:46" s="16" customFormat="1">
      <c r="I3141" s="47"/>
      <c r="P3141" s="48"/>
      <c r="Q3141" s="48"/>
      <c r="R3141" s="48"/>
      <c r="S3141" s="49"/>
      <c r="T3141" s="47"/>
      <c r="U3141" s="50"/>
      <c r="V3141" s="47"/>
      <c r="W3141" s="50"/>
      <c r="X3141" s="49"/>
      <c r="Y3141" s="49"/>
      <c r="Z3141" s="49"/>
      <c r="AA3141" s="49"/>
      <c r="AB3141" s="49"/>
      <c r="AC3141" s="49"/>
      <c r="AD3141" s="49"/>
      <c r="AE3141" s="95"/>
      <c r="AM3141" s="103"/>
      <c r="AT3141" s="10"/>
    </row>
    <row r="3142" spans="9:46" s="16" customFormat="1">
      <c r="I3142" s="47"/>
      <c r="P3142" s="48"/>
      <c r="Q3142" s="48"/>
      <c r="R3142" s="48"/>
      <c r="S3142" s="49"/>
      <c r="T3142" s="47"/>
      <c r="U3142" s="50"/>
      <c r="V3142" s="47"/>
      <c r="W3142" s="50"/>
      <c r="X3142" s="49"/>
      <c r="Y3142" s="49"/>
      <c r="Z3142" s="49"/>
      <c r="AA3142" s="49"/>
      <c r="AB3142" s="49"/>
      <c r="AC3142" s="49"/>
      <c r="AD3142" s="49"/>
      <c r="AE3142" s="95"/>
      <c r="AM3142" s="103"/>
      <c r="AT3142" s="10"/>
    </row>
    <row r="3143" spans="9:46" s="16" customFormat="1">
      <c r="I3143" s="47"/>
      <c r="P3143" s="48"/>
      <c r="Q3143" s="48"/>
      <c r="R3143" s="48"/>
      <c r="S3143" s="49"/>
      <c r="T3143" s="47"/>
      <c r="U3143" s="50"/>
      <c r="V3143" s="47"/>
      <c r="W3143" s="50"/>
      <c r="X3143" s="49"/>
      <c r="Y3143" s="49"/>
      <c r="Z3143" s="49"/>
      <c r="AA3143" s="49"/>
      <c r="AB3143" s="49"/>
      <c r="AC3143" s="49"/>
      <c r="AD3143" s="49"/>
      <c r="AE3143" s="95"/>
      <c r="AM3143" s="103"/>
      <c r="AT3143" s="10"/>
    </row>
    <row r="3144" spans="9:46" s="16" customFormat="1">
      <c r="I3144" s="47"/>
      <c r="P3144" s="48"/>
      <c r="Q3144" s="48"/>
      <c r="R3144" s="48"/>
      <c r="S3144" s="49"/>
      <c r="T3144" s="47"/>
      <c r="U3144" s="50"/>
      <c r="V3144" s="47"/>
      <c r="W3144" s="50"/>
      <c r="X3144" s="49"/>
      <c r="Y3144" s="49"/>
      <c r="Z3144" s="49"/>
      <c r="AA3144" s="49"/>
      <c r="AB3144" s="49"/>
      <c r="AC3144" s="49"/>
      <c r="AD3144" s="49"/>
      <c r="AE3144" s="95"/>
      <c r="AM3144" s="103"/>
      <c r="AT3144" s="10"/>
    </row>
    <row r="3145" spans="9:46" s="16" customFormat="1">
      <c r="I3145" s="47"/>
      <c r="P3145" s="48"/>
      <c r="Q3145" s="48"/>
      <c r="R3145" s="48"/>
      <c r="S3145" s="49"/>
      <c r="T3145" s="47"/>
      <c r="U3145" s="50"/>
      <c r="V3145" s="47"/>
      <c r="W3145" s="50"/>
      <c r="X3145" s="49"/>
      <c r="Y3145" s="49"/>
      <c r="Z3145" s="49"/>
      <c r="AA3145" s="49"/>
      <c r="AB3145" s="49"/>
      <c r="AC3145" s="49"/>
      <c r="AD3145" s="49"/>
      <c r="AE3145" s="95"/>
      <c r="AM3145" s="103"/>
      <c r="AT3145" s="10"/>
    </row>
    <row r="3146" spans="9:46" s="16" customFormat="1">
      <c r="I3146" s="47"/>
      <c r="P3146" s="48"/>
      <c r="Q3146" s="48"/>
      <c r="R3146" s="48"/>
      <c r="S3146" s="49"/>
      <c r="T3146" s="47"/>
      <c r="U3146" s="50"/>
      <c r="V3146" s="47"/>
      <c r="W3146" s="50"/>
      <c r="X3146" s="49"/>
      <c r="Y3146" s="49"/>
      <c r="Z3146" s="49"/>
      <c r="AA3146" s="49"/>
      <c r="AB3146" s="49"/>
      <c r="AC3146" s="49"/>
      <c r="AD3146" s="49"/>
      <c r="AE3146" s="95"/>
      <c r="AM3146" s="103"/>
      <c r="AT3146" s="10"/>
    </row>
    <row r="3147" spans="9:46" s="16" customFormat="1">
      <c r="I3147" s="47"/>
      <c r="P3147" s="48"/>
      <c r="Q3147" s="48"/>
      <c r="R3147" s="48"/>
      <c r="S3147" s="49"/>
      <c r="T3147" s="47"/>
      <c r="U3147" s="50"/>
      <c r="V3147" s="47"/>
      <c r="W3147" s="50"/>
      <c r="X3147" s="49"/>
      <c r="Y3147" s="49"/>
      <c r="Z3147" s="49"/>
      <c r="AA3147" s="49"/>
      <c r="AB3147" s="49"/>
      <c r="AC3147" s="49"/>
      <c r="AD3147" s="49"/>
      <c r="AE3147" s="95"/>
      <c r="AM3147" s="103"/>
      <c r="AT3147" s="10"/>
    </row>
    <row r="3148" spans="9:46" s="16" customFormat="1">
      <c r="I3148" s="47"/>
      <c r="P3148" s="48"/>
      <c r="Q3148" s="48"/>
      <c r="R3148" s="48"/>
      <c r="S3148" s="49"/>
      <c r="T3148" s="47"/>
      <c r="U3148" s="50"/>
      <c r="V3148" s="47"/>
      <c r="W3148" s="50"/>
      <c r="X3148" s="49"/>
      <c r="Y3148" s="49"/>
      <c r="Z3148" s="49"/>
      <c r="AA3148" s="49"/>
      <c r="AB3148" s="49"/>
      <c r="AC3148" s="49"/>
      <c r="AD3148" s="49"/>
      <c r="AE3148" s="95"/>
      <c r="AM3148" s="103"/>
      <c r="AT3148" s="10"/>
    </row>
    <row r="3149" spans="9:46" s="16" customFormat="1">
      <c r="I3149" s="47"/>
      <c r="P3149" s="48"/>
      <c r="Q3149" s="48"/>
      <c r="R3149" s="48"/>
      <c r="S3149" s="49"/>
      <c r="T3149" s="47"/>
      <c r="U3149" s="50"/>
      <c r="V3149" s="47"/>
      <c r="W3149" s="50"/>
      <c r="X3149" s="49"/>
      <c r="Y3149" s="49"/>
      <c r="Z3149" s="49"/>
      <c r="AA3149" s="49"/>
      <c r="AB3149" s="49"/>
      <c r="AC3149" s="49"/>
      <c r="AD3149" s="49"/>
      <c r="AE3149" s="95"/>
      <c r="AM3149" s="103"/>
      <c r="AT3149" s="10"/>
    </row>
    <row r="3150" spans="9:46" s="16" customFormat="1">
      <c r="I3150" s="47"/>
      <c r="P3150" s="48"/>
      <c r="Q3150" s="48"/>
      <c r="R3150" s="48"/>
      <c r="S3150" s="49"/>
      <c r="T3150" s="47"/>
      <c r="U3150" s="50"/>
      <c r="V3150" s="47"/>
      <c r="W3150" s="50"/>
      <c r="X3150" s="49"/>
      <c r="Y3150" s="49"/>
      <c r="Z3150" s="49"/>
      <c r="AA3150" s="49"/>
      <c r="AB3150" s="49"/>
      <c r="AC3150" s="49"/>
      <c r="AD3150" s="49"/>
      <c r="AE3150" s="95"/>
      <c r="AM3150" s="103"/>
      <c r="AT3150" s="10"/>
    </row>
    <row r="3151" spans="9:46" s="16" customFormat="1">
      <c r="I3151" s="47"/>
      <c r="P3151" s="48"/>
      <c r="Q3151" s="48"/>
      <c r="R3151" s="48"/>
      <c r="S3151" s="49"/>
      <c r="T3151" s="47"/>
      <c r="U3151" s="50"/>
      <c r="V3151" s="47"/>
      <c r="W3151" s="50"/>
      <c r="X3151" s="49"/>
      <c r="Y3151" s="49"/>
      <c r="Z3151" s="49"/>
      <c r="AA3151" s="49"/>
      <c r="AB3151" s="49"/>
      <c r="AC3151" s="49"/>
      <c r="AD3151" s="49"/>
      <c r="AE3151" s="95"/>
      <c r="AM3151" s="103"/>
      <c r="AT3151" s="10"/>
    </row>
    <row r="3152" spans="9:46" s="16" customFormat="1">
      <c r="I3152" s="47"/>
      <c r="P3152" s="48"/>
      <c r="Q3152" s="48"/>
      <c r="R3152" s="48"/>
      <c r="S3152" s="49"/>
      <c r="T3152" s="47"/>
      <c r="U3152" s="50"/>
      <c r="V3152" s="47"/>
      <c r="W3152" s="50"/>
      <c r="X3152" s="49"/>
      <c r="Y3152" s="49"/>
      <c r="Z3152" s="49"/>
      <c r="AA3152" s="49"/>
      <c r="AB3152" s="49"/>
      <c r="AC3152" s="49"/>
      <c r="AD3152" s="49"/>
      <c r="AE3152" s="95"/>
      <c r="AM3152" s="103"/>
      <c r="AT3152" s="10"/>
    </row>
    <row r="3153" spans="9:46" s="16" customFormat="1">
      <c r="I3153" s="47"/>
      <c r="P3153" s="48"/>
      <c r="Q3153" s="48"/>
      <c r="R3153" s="48"/>
      <c r="S3153" s="49"/>
      <c r="T3153" s="47"/>
      <c r="U3153" s="50"/>
      <c r="V3153" s="47"/>
      <c r="W3153" s="50"/>
      <c r="X3153" s="49"/>
      <c r="Y3153" s="49"/>
      <c r="Z3153" s="49"/>
      <c r="AA3153" s="49"/>
      <c r="AB3153" s="49"/>
      <c r="AC3153" s="49"/>
      <c r="AD3153" s="49"/>
      <c r="AE3153" s="95"/>
      <c r="AM3153" s="103"/>
      <c r="AT3153" s="10"/>
    </row>
    <row r="3154" spans="9:46" s="16" customFormat="1">
      <c r="I3154" s="47"/>
      <c r="P3154" s="48"/>
      <c r="Q3154" s="48"/>
      <c r="R3154" s="48"/>
      <c r="S3154" s="49"/>
      <c r="T3154" s="47"/>
      <c r="U3154" s="50"/>
      <c r="V3154" s="47"/>
      <c r="W3154" s="50"/>
      <c r="X3154" s="49"/>
      <c r="Y3154" s="49"/>
      <c r="Z3154" s="49"/>
      <c r="AA3154" s="49"/>
      <c r="AB3154" s="49"/>
      <c r="AC3154" s="49"/>
      <c r="AD3154" s="49"/>
      <c r="AE3154" s="95"/>
      <c r="AM3154" s="103"/>
      <c r="AT3154" s="10"/>
    </row>
    <row r="3155" spans="9:46" s="16" customFormat="1">
      <c r="I3155" s="47"/>
      <c r="P3155" s="48"/>
      <c r="Q3155" s="48"/>
      <c r="R3155" s="48"/>
      <c r="S3155" s="49"/>
      <c r="T3155" s="47"/>
      <c r="U3155" s="50"/>
      <c r="V3155" s="47"/>
      <c r="W3155" s="50"/>
      <c r="X3155" s="49"/>
      <c r="Y3155" s="49"/>
      <c r="Z3155" s="49"/>
      <c r="AA3155" s="49"/>
      <c r="AB3155" s="49"/>
      <c r="AC3155" s="49"/>
      <c r="AD3155" s="49"/>
      <c r="AE3155" s="95"/>
      <c r="AM3155" s="103"/>
      <c r="AT3155" s="10"/>
    </row>
    <row r="3156" spans="9:46" s="16" customFormat="1">
      <c r="I3156" s="47"/>
      <c r="P3156" s="48"/>
      <c r="Q3156" s="48"/>
      <c r="R3156" s="48"/>
      <c r="S3156" s="49"/>
      <c r="T3156" s="47"/>
      <c r="U3156" s="50"/>
      <c r="V3156" s="47"/>
      <c r="W3156" s="50"/>
      <c r="X3156" s="49"/>
      <c r="Y3156" s="49"/>
      <c r="Z3156" s="49"/>
      <c r="AA3156" s="49"/>
      <c r="AB3156" s="49"/>
      <c r="AC3156" s="49"/>
      <c r="AD3156" s="49"/>
      <c r="AE3156" s="95"/>
      <c r="AM3156" s="103"/>
      <c r="AT3156" s="10"/>
    </row>
    <row r="3157" spans="9:46" s="16" customFormat="1">
      <c r="I3157" s="47"/>
      <c r="P3157" s="48"/>
      <c r="Q3157" s="48"/>
      <c r="R3157" s="48"/>
      <c r="S3157" s="49"/>
      <c r="T3157" s="47"/>
      <c r="U3157" s="50"/>
      <c r="V3157" s="47"/>
      <c r="W3157" s="50"/>
      <c r="X3157" s="49"/>
      <c r="Y3157" s="49"/>
      <c r="Z3157" s="49"/>
      <c r="AA3157" s="49"/>
      <c r="AB3157" s="49"/>
      <c r="AC3157" s="49"/>
      <c r="AD3157" s="49"/>
      <c r="AE3157" s="95"/>
      <c r="AM3157" s="103"/>
      <c r="AT3157" s="10"/>
    </row>
    <row r="3158" spans="9:46" s="16" customFormat="1">
      <c r="I3158" s="47"/>
      <c r="P3158" s="48"/>
      <c r="Q3158" s="48"/>
      <c r="R3158" s="48"/>
      <c r="S3158" s="49"/>
      <c r="T3158" s="47"/>
      <c r="U3158" s="50"/>
      <c r="V3158" s="47"/>
      <c r="W3158" s="50"/>
      <c r="X3158" s="49"/>
      <c r="Y3158" s="49"/>
      <c r="Z3158" s="49"/>
      <c r="AA3158" s="49"/>
      <c r="AB3158" s="49"/>
      <c r="AC3158" s="49"/>
      <c r="AD3158" s="49"/>
      <c r="AE3158" s="95"/>
      <c r="AM3158" s="103"/>
      <c r="AT3158" s="10"/>
    </row>
    <row r="3159" spans="9:46" s="16" customFormat="1">
      <c r="I3159" s="47"/>
      <c r="P3159" s="48"/>
      <c r="Q3159" s="48"/>
      <c r="R3159" s="48"/>
      <c r="S3159" s="49"/>
      <c r="T3159" s="47"/>
      <c r="U3159" s="50"/>
      <c r="V3159" s="47"/>
      <c r="W3159" s="50"/>
      <c r="X3159" s="49"/>
      <c r="Y3159" s="49"/>
      <c r="Z3159" s="49"/>
      <c r="AA3159" s="49"/>
      <c r="AB3159" s="49"/>
      <c r="AC3159" s="49"/>
      <c r="AD3159" s="49"/>
      <c r="AE3159" s="95"/>
      <c r="AM3159" s="103"/>
      <c r="AT3159" s="10"/>
    </row>
    <row r="3160" spans="9:46" s="16" customFormat="1">
      <c r="I3160" s="47"/>
      <c r="P3160" s="48"/>
      <c r="Q3160" s="48"/>
      <c r="R3160" s="48"/>
      <c r="S3160" s="49"/>
      <c r="T3160" s="47"/>
      <c r="U3160" s="50"/>
      <c r="V3160" s="47"/>
      <c r="W3160" s="50"/>
      <c r="X3160" s="49"/>
      <c r="Y3160" s="49"/>
      <c r="Z3160" s="49"/>
      <c r="AA3160" s="49"/>
      <c r="AB3160" s="49"/>
      <c r="AC3160" s="49"/>
      <c r="AD3160" s="49"/>
      <c r="AE3160" s="95"/>
      <c r="AM3160" s="103"/>
      <c r="AT3160" s="10"/>
    </row>
    <row r="3161" spans="9:46" s="16" customFormat="1">
      <c r="I3161" s="47"/>
      <c r="P3161" s="48"/>
      <c r="Q3161" s="48"/>
      <c r="R3161" s="48"/>
      <c r="S3161" s="49"/>
      <c r="T3161" s="47"/>
      <c r="U3161" s="50"/>
      <c r="V3161" s="47"/>
      <c r="W3161" s="50"/>
      <c r="X3161" s="49"/>
      <c r="Y3161" s="49"/>
      <c r="Z3161" s="49"/>
      <c r="AA3161" s="49"/>
      <c r="AB3161" s="49"/>
      <c r="AC3161" s="49"/>
      <c r="AD3161" s="49"/>
      <c r="AE3161" s="95"/>
      <c r="AM3161" s="103"/>
      <c r="AT3161" s="10"/>
    </row>
    <row r="3162" spans="9:46" s="16" customFormat="1">
      <c r="I3162" s="47"/>
      <c r="P3162" s="48"/>
      <c r="Q3162" s="48"/>
      <c r="R3162" s="48"/>
      <c r="S3162" s="49"/>
      <c r="T3162" s="47"/>
      <c r="U3162" s="50"/>
      <c r="V3162" s="47"/>
      <c r="W3162" s="50"/>
      <c r="X3162" s="49"/>
      <c r="Y3162" s="49"/>
      <c r="Z3162" s="49"/>
      <c r="AA3162" s="49"/>
      <c r="AB3162" s="49"/>
      <c r="AC3162" s="49"/>
      <c r="AD3162" s="49"/>
      <c r="AE3162" s="95"/>
      <c r="AM3162" s="103"/>
      <c r="AT3162" s="10"/>
    </row>
    <row r="3163" spans="9:46" s="16" customFormat="1">
      <c r="I3163" s="47"/>
      <c r="P3163" s="48"/>
      <c r="Q3163" s="48"/>
      <c r="R3163" s="48"/>
      <c r="S3163" s="49"/>
      <c r="T3163" s="47"/>
      <c r="U3163" s="50"/>
      <c r="V3163" s="47"/>
      <c r="W3163" s="50"/>
      <c r="X3163" s="49"/>
      <c r="Y3163" s="49"/>
      <c r="Z3163" s="49"/>
      <c r="AA3163" s="49"/>
      <c r="AB3163" s="49"/>
      <c r="AC3163" s="49"/>
      <c r="AD3163" s="49"/>
      <c r="AE3163" s="95"/>
      <c r="AM3163" s="103"/>
      <c r="AT3163" s="10"/>
    </row>
    <row r="3164" spans="9:46" s="16" customFormat="1">
      <c r="I3164" s="47"/>
      <c r="P3164" s="48"/>
      <c r="Q3164" s="48"/>
      <c r="R3164" s="48"/>
      <c r="S3164" s="49"/>
      <c r="T3164" s="47"/>
      <c r="U3164" s="50"/>
      <c r="V3164" s="47"/>
      <c r="W3164" s="50"/>
      <c r="X3164" s="49"/>
      <c r="Y3164" s="49"/>
      <c r="Z3164" s="49"/>
      <c r="AA3164" s="49"/>
      <c r="AB3164" s="49"/>
      <c r="AC3164" s="49"/>
      <c r="AD3164" s="49"/>
      <c r="AE3164" s="95"/>
      <c r="AM3164" s="103"/>
      <c r="AT3164" s="10"/>
    </row>
    <row r="3165" spans="9:46" s="16" customFormat="1">
      <c r="I3165" s="47"/>
      <c r="P3165" s="48"/>
      <c r="Q3165" s="48"/>
      <c r="R3165" s="48"/>
      <c r="S3165" s="49"/>
      <c r="T3165" s="47"/>
      <c r="U3165" s="50"/>
      <c r="V3165" s="47"/>
      <c r="W3165" s="50"/>
      <c r="X3165" s="49"/>
      <c r="Y3165" s="49"/>
      <c r="Z3165" s="49"/>
      <c r="AA3165" s="49"/>
      <c r="AB3165" s="49"/>
      <c r="AC3165" s="49"/>
      <c r="AD3165" s="49"/>
      <c r="AE3165" s="95"/>
      <c r="AM3165" s="103"/>
      <c r="AT3165" s="10"/>
    </row>
    <row r="3166" spans="9:46" s="16" customFormat="1">
      <c r="I3166" s="47"/>
      <c r="P3166" s="48"/>
      <c r="Q3166" s="48"/>
      <c r="R3166" s="48"/>
      <c r="S3166" s="49"/>
      <c r="T3166" s="47"/>
      <c r="U3166" s="50"/>
      <c r="V3166" s="47"/>
      <c r="W3166" s="50"/>
      <c r="X3166" s="49"/>
      <c r="Y3166" s="49"/>
      <c r="Z3166" s="49"/>
      <c r="AA3166" s="49"/>
      <c r="AB3166" s="49"/>
      <c r="AC3166" s="49"/>
      <c r="AD3166" s="49"/>
      <c r="AE3166" s="95"/>
      <c r="AM3166" s="103"/>
      <c r="AT3166" s="10"/>
    </row>
    <row r="3167" spans="9:46" s="16" customFormat="1">
      <c r="I3167" s="47"/>
      <c r="P3167" s="48"/>
      <c r="Q3167" s="48"/>
      <c r="R3167" s="48"/>
      <c r="S3167" s="49"/>
      <c r="T3167" s="47"/>
      <c r="U3167" s="50"/>
      <c r="V3167" s="47"/>
      <c r="W3167" s="50"/>
      <c r="X3167" s="49"/>
      <c r="Y3167" s="49"/>
      <c r="Z3167" s="49"/>
      <c r="AA3167" s="49"/>
      <c r="AB3167" s="49"/>
      <c r="AC3167" s="49"/>
      <c r="AD3167" s="49"/>
      <c r="AE3167" s="95"/>
      <c r="AM3167" s="103"/>
      <c r="AT3167" s="10"/>
    </row>
    <row r="3168" spans="9:46" s="16" customFormat="1">
      <c r="I3168" s="47"/>
      <c r="P3168" s="48"/>
      <c r="Q3168" s="48"/>
      <c r="R3168" s="48"/>
      <c r="S3168" s="49"/>
      <c r="T3168" s="47"/>
      <c r="U3168" s="50"/>
      <c r="V3168" s="47"/>
      <c r="W3168" s="50"/>
      <c r="X3168" s="49"/>
      <c r="Y3168" s="49"/>
      <c r="Z3168" s="49"/>
      <c r="AA3168" s="49"/>
      <c r="AB3168" s="49"/>
      <c r="AC3168" s="49"/>
      <c r="AD3168" s="49"/>
      <c r="AE3168" s="95"/>
      <c r="AM3168" s="103"/>
      <c r="AT3168" s="10"/>
    </row>
    <row r="3169" spans="9:46" s="16" customFormat="1">
      <c r="I3169" s="47"/>
      <c r="P3169" s="48"/>
      <c r="Q3169" s="48"/>
      <c r="R3169" s="48"/>
      <c r="S3169" s="49"/>
      <c r="T3169" s="47"/>
      <c r="U3169" s="50"/>
      <c r="V3169" s="47"/>
      <c r="W3169" s="50"/>
      <c r="X3169" s="49"/>
      <c r="Y3169" s="49"/>
      <c r="Z3169" s="49"/>
      <c r="AA3169" s="49"/>
      <c r="AB3169" s="49"/>
      <c r="AC3169" s="49"/>
      <c r="AD3169" s="49"/>
      <c r="AE3169" s="95"/>
      <c r="AM3169" s="103"/>
      <c r="AT3169" s="10"/>
    </row>
    <row r="3170" spans="9:46" s="16" customFormat="1">
      <c r="I3170" s="47"/>
      <c r="P3170" s="48"/>
      <c r="Q3170" s="48"/>
      <c r="R3170" s="48"/>
      <c r="S3170" s="49"/>
      <c r="T3170" s="47"/>
      <c r="U3170" s="50"/>
      <c r="V3170" s="47"/>
      <c r="W3170" s="50"/>
      <c r="X3170" s="49"/>
      <c r="Y3170" s="49"/>
      <c r="Z3170" s="49"/>
      <c r="AA3170" s="49"/>
      <c r="AB3170" s="49"/>
      <c r="AC3170" s="49"/>
      <c r="AD3170" s="49"/>
      <c r="AE3170" s="95"/>
      <c r="AM3170" s="103"/>
      <c r="AT3170" s="10"/>
    </row>
    <row r="3171" spans="9:46" s="16" customFormat="1">
      <c r="I3171" s="47"/>
      <c r="P3171" s="48"/>
      <c r="Q3171" s="48"/>
      <c r="R3171" s="48"/>
      <c r="S3171" s="49"/>
      <c r="T3171" s="47"/>
      <c r="U3171" s="50"/>
      <c r="V3171" s="47"/>
      <c r="W3171" s="50"/>
      <c r="X3171" s="49"/>
      <c r="Y3171" s="49"/>
      <c r="Z3171" s="49"/>
      <c r="AA3171" s="49"/>
      <c r="AB3171" s="49"/>
      <c r="AC3171" s="49"/>
      <c r="AD3171" s="49"/>
      <c r="AE3171" s="95"/>
      <c r="AM3171" s="103"/>
      <c r="AT3171" s="10"/>
    </row>
    <row r="3172" spans="9:46" s="16" customFormat="1">
      <c r="I3172" s="47"/>
      <c r="P3172" s="48"/>
      <c r="Q3172" s="48"/>
      <c r="R3172" s="48"/>
      <c r="S3172" s="49"/>
      <c r="T3172" s="47"/>
      <c r="U3172" s="50"/>
      <c r="V3172" s="47"/>
      <c r="W3172" s="50"/>
      <c r="X3172" s="49"/>
      <c r="Y3172" s="49"/>
      <c r="Z3172" s="49"/>
      <c r="AA3172" s="49"/>
      <c r="AB3172" s="49"/>
      <c r="AC3172" s="49"/>
      <c r="AD3172" s="49"/>
      <c r="AE3172" s="95"/>
      <c r="AM3172" s="103"/>
      <c r="AT3172" s="10"/>
    </row>
    <row r="3173" spans="9:46" s="16" customFormat="1">
      <c r="I3173" s="47"/>
      <c r="P3173" s="48"/>
      <c r="Q3173" s="48"/>
      <c r="R3173" s="48"/>
      <c r="S3173" s="49"/>
      <c r="T3173" s="47"/>
      <c r="U3173" s="50"/>
      <c r="V3173" s="47"/>
      <c r="W3173" s="50"/>
      <c r="X3173" s="49"/>
      <c r="Y3173" s="49"/>
      <c r="Z3173" s="49"/>
      <c r="AA3173" s="49"/>
      <c r="AB3173" s="49"/>
      <c r="AC3173" s="49"/>
      <c r="AD3173" s="49"/>
      <c r="AE3173" s="95"/>
      <c r="AM3173" s="103"/>
      <c r="AT3173" s="10"/>
    </row>
    <row r="3174" spans="9:46" s="16" customFormat="1">
      <c r="I3174" s="47"/>
      <c r="P3174" s="48"/>
      <c r="Q3174" s="48"/>
      <c r="R3174" s="48"/>
      <c r="S3174" s="49"/>
      <c r="T3174" s="47"/>
      <c r="U3174" s="50"/>
      <c r="V3174" s="47"/>
      <c r="W3174" s="50"/>
      <c r="X3174" s="49"/>
      <c r="Y3174" s="49"/>
      <c r="Z3174" s="49"/>
      <c r="AA3174" s="49"/>
      <c r="AB3174" s="49"/>
      <c r="AC3174" s="49"/>
      <c r="AD3174" s="49"/>
      <c r="AE3174" s="95"/>
      <c r="AM3174" s="103"/>
      <c r="AT3174" s="10"/>
    </row>
    <row r="3175" spans="9:46" s="16" customFormat="1">
      <c r="I3175" s="47"/>
      <c r="P3175" s="48"/>
      <c r="Q3175" s="48"/>
      <c r="R3175" s="48"/>
      <c r="S3175" s="49"/>
      <c r="T3175" s="47"/>
      <c r="U3175" s="50"/>
      <c r="V3175" s="47"/>
      <c r="W3175" s="50"/>
      <c r="X3175" s="49"/>
      <c r="Y3175" s="49"/>
      <c r="Z3175" s="49"/>
      <c r="AA3175" s="49"/>
      <c r="AB3175" s="49"/>
      <c r="AC3175" s="49"/>
      <c r="AD3175" s="49"/>
      <c r="AE3175" s="95"/>
      <c r="AM3175" s="103"/>
      <c r="AT3175" s="10"/>
    </row>
    <row r="3176" spans="9:46" s="16" customFormat="1">
      <c r="I3176" s="47"/>
      <c r="P3176" s="48"/>
      <c r="Q3176" s="48"/>
      <c r="R3176" s="48"/>
      <c r="S3176" s="49"/>
      <c r="T3176" s="47"/>
      <c r="U3176" s="50"/>
      <c r="V3176" s="47"/>
      <c r="W3176" s="50"/>
      <c r="X3176" s="49"/>
      <c r="Y3176" s="49"/>
      <c r="Z3176" s="49"/>
      <c r="AA3176" s="49"/>
      <c r="AB3176" s="49"/>
      <c r="AC3176" s="49"/>
      <c r="AD3176" s="49"/>
      <c r="AE3176" s="95"/>
      <c r="AM3176" s="103"/>
      <c r="AT3176" s="10"/>
    </row>
    <row r="3177" spans="9:46" s="16" customFormat="1">
      <c r="I3177" s="47"/>
      <c r="P3177" s="48"/>
      <c r="Q3177" s="48"/>
      <c r="R3177" s="48"/>
      <c r="S3177" s="49"/>
      <c r="T3177" s="47"/>
      <c r="U3177" s="50"/>
      <c r="V3177" s="47"/>
      <c r="W3177" s="50"/>
      <c r="X3177" s="49"/>
      <c r="Y3177" s="49"/>
      <c r="Z3177" s="49"/>
      <c r="AA3177" s="49"/>
      <c r="AB3177" s="49"/>
      <c r="AC3177" s="49"/>
      <c r="AD3177" s="49"/>
      <c r="AE3177" s="95"/>
      <c r="AM3177" s="103"/>
      <c r="AT3177" s="10"/>
    </row>
    <row r="3178" spans="9:46" s="16" customFormat="1">
      <c r="I3178" s="47"/>
      <c r="P3178" s="48"/>
      <c r="Q3178" s="48"/>
      <c r="R3178" s="48"/>
      <c r="S3178" s="49"/>
      <c r="T3178" s="47"/>
      <c r="U3178" s="50"/>
      <c r="V3178" s="47"/>
      <c r="W3178" s="50"/>
      <c r="X3178" s="49"/>
      <c r="Y3178" s="49"/>
      <c r="Z3178" s="49"/>
      <c r="AA3178" s="49"/>
      <c r="AB3178" s="49"/>
      <c r="AC3178" s="49"/>
      <c r="AD3178" s="49"/>
      <c r="AE3178" s="95"/>
      <c r="AM3178" s="103"/>
      <c r="AT3178" s="10"/>
    </row>
    <row r="3179" spans="9:46" s="16" customFormat="1">
      <c r="I3179" s="47"/>
      <c r="P3179" s="48"/>
      <c r="Q3179" s="48"/>
      <c r="R3179" s="48"/>
      <c r="S3179" s="49"/>
      <c r="T3179" s="47"/>
      <c r="U3179" s="50"/>
      <c r="V3179" s="47"/>
      <c r="W3179" s="50"/>
      <c r="X3179" s="49"/>
      <c r="Y3179" s="49"/>
      <c r="Z3179" s="49"/>
      <c r="AA3179" s="49"/>
      <c r="AB3179" s="49"/>
      <c r="AC3179" s="49"/>
      <c r="AD3179" s="49"/>
      <c r="AE3179" s="95"/>
      <c r="AM3179" s="103"/>
      <c r="AT3179" s="10"/>
    </row>
    <row r="3180" spans="9:46" s="16" customFormat="1">
      <c r="I3180" s="47"/>
      <c r="P3180" s="48"/>
      <c r="Q3180" s="48"/>
      <c r="R3180" s="48"/>
      <c r="S3180" s="49"/>
      <c r="T3180" s="47"/>
      <c r="U3180" s="50"/>
      <c r="V3180" s="47"/>
      <c r="W3180" s="50"/>
      <c r="X3180" s="49"/>
      <c r="Y3180" s="49"/>
      <c r="Z3180" s="49"/>
      <c r="AA3180" s="49"/>
      <c r="AB3180" s="49"/>
      <c r="AC3180" s="49"/>
      <c r="AD3180" s="49"/>
      <c r="AE3180" s="95"/>
      <c r="AM3180" s="103"/>
      <c r="AT3180" s="10"/>
    </row>
    <row r="3181" spans="9:46" s="16" customFormat="1">
      <c r="I3181" s="47"/>
      <c r="P3181" s="48"/>
      <c r="Q3181" s="48"/>
      <c r="R3181" s="48"/>
      <c r="S3181" s="49"/>
      <c r="T3181" s="47"/>
      <c r="U3181" s="50"/>
      <c r="V3181" s="47"/>
      <c r="W3181" s="50"/>
      <c r="X3181" s="49"/>
      <c r="Y3181" s="49"/>
      <c r="Z3181" s="49"/>
      <c r="AA3181" s="49"/>
      <c r="AB3181" s="49"/>
      <c r="AC3181" s="49"/>
      <c r="AD3181" s="49"/>
      <c r="AE3181" s="95"/>
      <c r="AM3181" s="103"/>
      <c r="AT3181" s="10"/>
    </row>
    <row r="3182" spans="9:46" s="16" customFormat="1">
      <c r="I3182" s="47"/>
      <c r="P3182" s="48"/>
      <c r="Q3182" s="48"/>
      <c r="R3182" s="48"/>
      <c r="S3182" s="49"/>
      <c r="T3182" s="47"/>
      <c r="U3182" s="50"/>
      <c r="V3182" s="47"/>
      <c r="W3182" s="50"/>
      <c r="X3182" s="49"/>
      <c r="Y3182" s="49"/>
      <c r="Z3182" s="49"/>
      <c r="AA3182" s="49"/>
      <c r="AB3182" s="49"/>
      <c r="AC3182" s="49"/>
      <c r="AD3182" s="49"/>
      <c r="AE3182" s="95"/>
      <c r="AM3182" s="103"/>
      <c r="AT3182" s="10"/>
    </row>
    <row r="3183" spans="9:46" s="16" customFormat="1">
      <c r="I3183" s="47"/>
      <c r="P3183" s="48"/>
      <c r="Q3183" s="48"/>
      <c r="R3183" s="48"/>
      <c r="S3183" s="49"/>
      <c r="T3183" s="47"/>
      <c r="U3183" s="50"/>
      <c r="V3183" s="47"/>
      <c r="W3183" s="50"/>
      <c r="X3183" s="49"/>
      <c r="Y3183" s="49"/>
      <c r="Z3183" s="49"/>
      <c r="AA3183" s="49"/>
      <c r="AB3183" s="49"/>
      <c r="AC3183" s="49"/>
      <c r="AD3183" s="49"/>
      <c r="AE3183" s="95"/>
      <c r="AM3183" s="103"/>
      <c r="AT3183" s="10"/>
    </row>
    <row r="3184" spans="9:46" s="16" customFormat="1">
      <c r="I3184" s="47"/>
      <c r="P3184" s="48"/>
      <c r="Q3184" s="48"/>
      <c r="R3184" s="48"/>
      <c r="S3184" s="49"/>
      <c r="T3184" s="47"/>
      <c r="U3184" s="50"/>
      <c r="V3184" s="47"/>
      <c r="W3184" s="50"/>
      <c r="X3184" s="49"/>
      <c r="Y3184" s="49"/>
      <c r="Z3184" s="49"/>
      <c r="AA3184" s="49"/>
      <c r="AB3184" s="49"/>
      <c r="AC3184" s="49"/>
      <c r="AD3184" s="49"/>
      <c r="AE3184" s="95"/>
      <c r="AM3184" s="103"/>
      <c r="AT3184" s="10"/>
    </row>
    <row r="3185" spans="9:46" s="16" customFormat="1">
      <c r="I3185" s="47"/>
      <c r="P3185" s="48"/>
      <c r="Q3185" s="48"/>
      <c r="R3185" s="48"/>
      <c r="S3185" s="49"/>
      <c r="T3185" s="47"/>
      <c r="U3185" s="50"/>
      <c r="V3185" s="47"/>
      <c r="W3185" s="50"/>
      <c r="X3185" s="49"/>
      <c r="Y3185" s="49"/>
      <c r="Z3185" s="49"/>
      <c r="AA3185" s="49"/>
      <c r="AB3185" s="49"/>
      <c r="AC3185" s="49"/>
      <c r="AD3185" s="49"/>
      <c r="AE3185" s="95"/>
      <c r="AM3185" s="103"/>
      <c r="AT3185" s="10"/>
    </row>
    <row r="3186" spans="9:46" s="16" customFormat="1">
      <c r="I3186" s="47"/>
      <c r="P3186" s="48"/>
      <c r="Q3186" s="48"/>
      <c r="R3186" s="48"/>
      <c r="S3186" s="49"/>
      <c r="T3186" s="47"/>
      <c r="U3186" s="50"/>
      <c r="V3186" s="47"/>
      <c r="W3186" s="50"/>
      <c r="X3186" s="49"/>
      <c r="Y3186" s="49"/>
      <c r="Z3186" s="49"/>
      <c r="AA3186" s="49"/>
      <c r="AB3186" s="49"/>
      <c r="AC3186" s="49"/>
      <c r="AD3186" s="49"/>
      <c r="AE3186" s="95"/>
      <c r="AM3186" s="103"/>
      <c r="AT3186" s="10"/>
    </row>
    <row r="3187" spans="9:46" s="16" customFormat="1">
      <c r="I3187" s="47"/>
      <c r="P3187" s="48"/>
      <c r="Q3187" s="48"/>
      <c r="R3187" s="48"/>
      <c r="S3187" s="49"/>
      <c r="T3187" s="47"/>
      <c r="U3187" s="50"/>
      <c r="V3187" s="47"/>
      <c r="W3187" s="50"/>
      <c r="X3187" s="49"/>
      <c r="Y3187" s="49"/>
      <c r="Z3187" s="49"/>
      <c r="AA3187" s="49"/>
      <c r="AB3187" s="49"/>
      <c r="AC3187" s="49"/>
      <c r="AD3187" s="49"/>
      <c r="AE3187" s="95"/>
      <c r="AM3187" s="103"/>
      <c r="AT3187" s="10"/>
    </row>
    <row r="3188" spans="9:46" s="16" customFormat="1">
      <c r="I3188" s="47"/>
      <c r="P3188" s="48"/>
      <c r="Q3188" s="48"/>
      <c r="R3188" s="48"/>
      <c r="S3188" s="49"/>
      <c r="T3188" s="47"/>
      <c r="U3188" s="50"/>
      <c r="V3188" s="47"/>
      <c r="W3188" s="50"/>
      <c r="X3188" s="49"/>
      <c r="Y3188" s="49"/>
      <c r="Z3188" s="49"/>
      <c r="AA3188" s="49"/>
      <c r="AB3188" s="49"/>
      <c r="AC3188" s="49"/>
      <c r="AD3188" s="49"/>
      <c r="AE3188" s="95"/>
      <c r="AM3188" s="103"/>
      <c r="AT3188" s="10"/>
    </row>
    <row r="3189" spans="9:46" s="16" customFormat="1">
      <c r="I3189" s="47"/>
      <c r="P3189" s="48"/>
      <c r="Q3189" s="48"/>
      <c r="R3189" s="48"/>
      <c r="S3189" s="49"/>
      <c r="T3189" s="47"/>
      <c r="U3189" s="50"/>
      <c r="V3189" s="47"/>
      <c r="W3189" s="50"/>
      <c r="X3189" s="49"/>
      <c r="Y3189" s="49"/>
      <c r="Z3189" s="49"/>
      <c r="AA3189" s="49"/>
      <c r="AB3189" s="49"/>
      <c r="AC3189" s="49"/>
      <c r="AD3189" s="49"/>
      <c r="AE3189" s="95"/>
      <c r="AM3189" s="103"/>
      <c r="AT3189" s="10"/>
    </row>
    <row r="3190" spans="9:46" s="16" customFormat="1">
      <c r="I3190" s="47"/>
      <c r="P3190" s="48"/>
      <c r="Q3190" s="48"/>
      <c r="R3190" s="48"/>
      <c r="S3190" s="49"/>
      <c r="T3190" s="47"/>
      <c r="U3190" s="50"/>
      <c r="V3190" s="47"/>
      <c r="W3190" s="50"/>
      <c r="X3190" s="49"/>
      <c r="Y3190" s="49"/>
      <c r="Z3190" s="49"/>
      <c r="AA3190" s="49"/>
      <c r="AB3190" s="49"/>
      <c r="AC3190" s="49"/>
      <c r="AD3190" s="49"/>
      <c r="AE3190" s="95"/>
      <c r="AM3190" s="103"/>
      <c r="AT3190" s="10"/>
    </row>
    <row r="3191" spans="9:46" s="16" customFormat="1">
      <c r="I3191" s="47"/>
      <c r="P3191" s="48"/>
      <c r="Q3191" s="48"/>
      <c r="R3191" s="48"/>
      <c r="S3191" s="49"/>
      <c r="T3191" s="47"/>
      <c r="U3191" s="50"/>
      <c r="V3191" s="47"/>
      <c r="W3191" s="50"/>
      <c r="X3191" s="49"/>
      <c r="Y3191" s="49"/>
      <c r="Z3191" s="49"/>
      <c r="AA3191" s="49"/>
      <c r="AB3191" s="49"/>
      <c r="AC3191" s="49"/>
      <c r="AD3191" s="49"/>
      <c r="AE3191" s="95"/>
      <c r="AM3191" s="103"/>
      <c r="AT3191" s="10"/>
    </row>
    <row r="3192" spans="9:46" s="16" customFormat="1">
      <c r="I3192" s="47"/>
      <c r="P3192" s="48"/>
      <c r="Q3192" s="48"/>
      <c r="R3192" s="48"/>
      <c r="S3192" s="49"/>
      <c r="T3192" s="47"/>
      <c r="U3192" s="50"/>
      <c r="V3192" s="47"/>
      <c r="W3192" s="50"/>
      <c r="X3192" s="49"/>
      <c r="Y3192" s="49"/>
      <c r="Z3192" s="49"/>
      <c r="AA3192" s="49"/>
      <c r="AB3192" s="49"/>
      <c r="AC3192" s="49"/>
      <c r="AD3192" s="49"/>
      <c r="AE3192" s="95"/>
      <c r="AM3192" s="103"/>
      <c r="AT3192" s="10"/>
    </row>
    <row r="3193" spans="9:46" s="16" customFormat="1">
      <c r="I3193" s="47"/>
      <c r="P3193" s="48"/>
      <c r="Q3193" s="48"/>
      <c r="R3193" s="48"/>
      <c r="S3193" s="49"/>
      <c r="T3193" s="47"/>
      <c r="U3193" s="50"/>
      <c r="V3193" s="47"/>
      <c r="W3193" s="50"/>
      <c r="X3193" s="49"/>
      <c r="Y3193" s="49"/>
      <c r="Z3193" s="49"/>
      <c r="AA3193" s="49"/>
      <c r="AB3193" s="49"/>
      <c r="AC3193" s="49"/>
      <c r="AD3193" s="49"/>
      <c r="AE3193" s="95"/>
      <c r="AM3193" s="103"/>
      <c r="AT3193" s="10"/>
    </row>
    <row r="3194" spans="9:46" s="16" customFormat="1">
      <c r="I3194" s="47"/>
      <c r="P3194" s="48"/>
      <c r="Q3194" s="48"/>
      <c r="R3194" s="48"/>
      <c r="S3194" s="49"/>
      <c r="T3194" s="47"/>
      <c r="U3194" s="50"/>
      <c r="V3194" s="47"/>
      <c r="W3194" s="50"/>
      <c r="X3194" s="49"/>
      <c r="Y3194" s="49"/>
      <c r="Z3194" s="49"/>
      <c r="AA3194" s="49"/>
      <c r="AB3194" s="49"/>
      <c r="AC3194" s="49"/>
      <c r="AD3194" s="49"/>
      <c r="AE3194" s="95"/>
      <c r="AM3194" s="103"/>
      <c r="AT3194" s="10"/>
    </row>
    <row r="3195" spans="9:46" s="16" customFormat="1">
      <c r="I3195" s="47"/>
      <c r="P3195" s="48"/>
      <c r="Q3195" s="48"/>
      <c r="R3195" s="48"/>
      <c r="S3195" s="49"/>
      <c r="T3195" s="47"/>
      <c r="U3195" s="50"/>
      <c r="V3195" s="47"/>
      <c r="W3195" s="50"/>
      <c r="X3195" s="49"/>
      <c r="Y3195" s="49"/>
      <c r="Z3195" s="49"/>
      <c r="AA3195" s="49"/>
      <c r="AB3195" s="49"/>
      <c r="AC3195" s="49"/>
      <c r="AD3195" s="49"/>
      <c r="AE3195" s="95"/>
      <c r="AM3195" s="103"/>
      <c r="AT3195" s="10"/>
    </row>
    <row r="3196" spans="9:46" s="16" customFormat="1">
      <c r="I3196" s="47"/>
      <c r="P3196" s="48"/>
      <c r="Q3196" s="48"/>
      <c r="R3196" s="48"/>
      <c r="S3196" s="49"/>
      <c r="T3196" s="47"/>
      <c r="U3196" s="50"/>
      <c r="V3196" s="47"/>
      <c r="W3196" s="50"/>
      <c r="X3196" s="49"/>
      <c r="Y3196" s="49"/>
      <c r="Z3196" s="49"/>
      <c r="AA3196" s="49"/>
      <c r="AB3196" s="49"/>
      <c r="AC3196" s="49"/>
      <c r="AD3196" s="49"/>
      <c r="AE3196" s="95"/>
      <c r="AM3196" s="103"/>
      <c r="AT3196" s="10"/>
    </row>
    <row r="3197" spans="9:46" s="16" customFormat="1">
      <c r="I3197" s="47"/>
      <c r="P3197" s="48"/>
      <c r="Q3197" s="48"/>
      <c r="R3197" s="48"/>
      <c r="S3197" s="49"/>
      <c r="T3197" s="47"/>
      <c r="U3197" s="50"/>
      <c r="V3197" s="47"/>
      <c r="W3197" s="50"/>
      <c r="X3197" s="49"/>
      <c r="Y3197" s="49"/>
      <c r="Z3197" s="49"/>
      <c r="AA3197" s="49"/>
      <c r="AB3197" s="49"/>
      <c r="AC3197" s="49"/>
      <c r="AD3197" s="49"/>
      <c r="AE3197" s="95"/>
      <c r="AM3197" s="103"/>
      <c r="AT3197" s="10"/>
    </row>
    <row r="3198" spans="9:46" s="16" customFormat="1">
      <c r="I3198" s="47"/>
      <c r="P3198" s="48"/>
      <c r="Q3198" s="48"/>
      <c r="R3198" s="48"/>
      <c r="S3198" s="49"/>
      <c r="T3198" s="47"/>
      <c r="U3198" s="50"/>
      <c r="V3198" s="47"/>
      <c r="W3198" s="50"/>
      <c r="X3198" s="49"/>
      <c r="Y3198" s="49"/>
      <c r="Z3198" s="49"/>
      <c r="AA3198" s="49"/>
      <c r="AB3198" s="49"/>
      <c r="AC3198" s="49"/>
      <c r="AD3198" s="49"/>
      <c r="AE3198" s="95"/>
      <c r="AM3198" s="103"/>
      <c r="AT3198" s="10"/>
    </row>
    <row r="3199" spans="9:46" s="16" customFormat="1">
      <c r="I3199" s="47"/>
      <c r="P3199" s="48"/>
      <c r="Q3199" s="48"/>
      <c r="R3199" s="48"/>
      <c r="S3199" s="49"/>
      <c r="T3199" s="47"/>
      <c r="U3199" s="50"/>
      <c r="V3199" s="47"/>
      <c r="W3199" s="50"/>
      <c r="X3199" s="49"/>
      <c r="Y3199" s="49"/>
      <c r="Z3199" s="49"/>
      <c r="AA3199" s="49"/>
      <c r="AB3199" s="49"/>
      <c r="AC3199" s="49"/>
      <c r="AD3199" s="49"/>
      <c r="AE3199" s="95"/>
      <c r="AM3199" s="103"/>
      <c r="AT3199" s="10"/>
    </row>
    <row r="3200" spans="9:46" s="16" customFormat="1">
      <c r="I3200" s="47"/>
      <c r="P3200" s="48"/>
      <c r="Q3200" s="48"/>
      <c r="R3200" s="48"/>
      <c r="S3200" s="49"/>
      <c r="T3200" s="47"/>
      <c r="U3200" s="50"/>
      <c r="V3200" s="47"/>
      <c r="W3200" s="50"/>
      <c r="X3200" s="49"/>
      <c r="Y3200" s="49"/>
      <c r="Z3200" s="49"/>
      <c r="AA3200" s="49"/>
      <c r="AB3200" s="49"/>
      <c r="AC3200" s="49"/>
      <c r="AD3200" s="49"/>
      <c r="AE3200" s="95"/>
      <c r="AM3200" s="103"/>
      <c r="AT3200" s="10"/>
    </row>
    <row r="3201" spans="9:46" s="16" customFormat="1">
      <c r="I3201" s="47"/>
      <c r="P3201" s="48"/>
      <c r="Q3201" s="48"/>
      <c r="R3201" s="48"/>
      <c r="S3201" s="49"/>
      <c r="T3201" s="47"/>
      <c r="U3201" s="50"/>
      <c r="V3201" s="47"/>
      <c r="W3201" s="50"/>
      <c r="X3201" s="49"/>
      <c r="Y3201" s="49"/>
      <c r="Z3201" s="49"/>
      <c r="AA3201" s="49"/>
      <c r="AB3201" s="49"/>
      <c r="AC3201" s="49"/>
      <c r="AD3201" s="49"/>
      <c r="AE3201" s="95"/>
      <c r="AM3201" s="103"/>
      <c r="AT3201" s="10"/>
    </row>
    <row r="3202" spans="9:46" s="16" customFormat="1">
      <c r="I3202" s="47"/>
      <c r="P3202" s="48"/>
      <c r="Q3202" s="48"/>
      <c r="R3202" s="48"/>
      <c r="S3202" s="49"/>
      <c r="T3202" s="47"/>
      <c r="U3202" s="50"/>
      <c r="V3202" s="47"/>
      <c r="W3202" s="50"/>
      <c r="X3202" s="49"/>
      <c r="Y3202" s="49"/>
      <c r="Z3202" s="49"/>
      <c r="AA3202" s="49"/>
      <c r="AB3202" s="49"/>
      <c r="AC3202" s="49"/>
      <c r="AD3202" s="49"/>
      <c r="AE3202" s="95"/>
      <c r="AM3202" s="103"/>
      <c r="AT3202" s="10"/>
    </row>
    <row r="3203" spans="9:46" s="16" customFormat="1">
      <c r="I3203" s="47"/>
      <c r="P3203" s="48"/>
      <c r="Q3203" s="48"/>
      <c r="R3203" s="48"/>
      <c r="S3203" s="49"/>
      <c r="T3203" s="47"/>
      <c r="U3203" s="50"/>
      <c r="V3203" s="47"/>
      <c r="W3203" s="50"/>
      <c r="X3203" s="49"/>
      <c r="Y3203" s="49"/>
      <c r="Z3203" s="49"/>
      <c r="AA3203" s="49"/>
      <c r="AB3203" s="49"/>
      <c r="AC3203" s="49"/>
      <c r="AD3203" s="49"/>
      <c r="AE3203" s="95"/>
      <c r="AM3203" s="103"/>
      <c r="AT3203" s="10"/>
    </row>
    <row r="3204" spans="9:46" s="16" customFormat="1">
      <c r="I3204" s="47"/>
      <c r="P3204" s="48"/>
      <c r="Q3204" s="48"/>
      <c r="R3204" s="48"/>
      <c r="S3204" s="49"/>
      <c r="T3204" s="47"/>
      <c r="U3204" s="50"/>
      <c r="V3204" s="47"/>
      <c r="W3204" s="50"/>
      <c r="X3204" s="49"/>
      <c r="Y3204" s="49"/>
      <c r="Z3204" s="49"/>
      <c r="AA3204" s="49"/>
      <c r="AB3204" s="49"/>
      <c r="AC3204" s="49"/>
      <c r="AD3204" s="49"/>
      <c r="AE3204" s="95"/>
      <c r="AM3204" s="103"/>
      <c r="AT3204" s="10"/>
    </row>
    <row r="3205" spans="9:46" s="16" customFormat="1">
      <c r="I3205" s="47"/>
      <c r="P3205" s="48"/>
      <c r="Q3205" s="48"/>
      <c r="R3205" s="48"/>
      <c r="S3205" s="49"/>
      <c r="T3205" s="47"/>
      <c r="U3205" s="50"/>
      <c r="V3205" s="47"/>
      <c r="W3205" s="50"/>
      <c r="X3205" s="49"/>
      <c r="Y3205" s="49"/>
      <c r="Z3205" s="49"/>
      <c r="AA3205" s="49"/>
      <c r="AB3205" s="49"/>
      <c r="AC3205" s="49"/>
      <c r="AD3205" s="49"/>
      <c r="AE3205" s="95"/>
      <c r="AM3205" s="103"/>
      <c r="AT3205" s="10"/>
    </row>
    <row r="3206" spans="9:46" s="16" customFormat="1">
      <c r="I3206" s="47"/>
      <c r="P3206" s="48"/>
      <c r="Q3206" s="48"/>
      <c r="R3206" s="48"/>
      <c r="S3206" s="49"/>
      <c r="T3206" s="47"/>
      <c r="U3206" s="50"/>
      <c r="V3206" s="47"/>
      <c r="W3206" s="50"/>
      <c r="X3206" s="49"/>
      <c r="Y3206" s="49"/>
      <c r="Z3206" s="49"/>
      <c r="AA3206" s="49"/>
      <c r="AB3206" s="49"/>
      <c r="AC3206" s="49"/>
      <c r="AD3206" s="49"/>
      <c r="AE3206" s="95"/>
      <c r="AM3206" s="103"/>
      <c r="AT3206" s="10"/>
    </row>
    <row r="3207" spans="9:46" s="16" customFormat="1">
      <c r="I3207" s="47"/>
      <c r="P3207" s="48"/>
      <c r="Q3207" s="48"/>
      <c r="R3207" s="48"/>
      <c r="S3207" s="49"/>
      <c r="T3207" s="47"/>
      <c r="U3207" s="50"/>
      <c r="V3207" s="47"/>
      <c r="W3207" s="50"/>
      <c r="X3207" s="49"/>
      <c r="Y3207" s="49"/>
      <c r="Z3207" s="49"/>
      <c r="AA3207" s="49"/>
      <c r="AB3207" s="49"/>
      <c r="AC3207" s="49"/>
      <c r="AD3207" s="49"/>
      <c r="AE3207" s="95"/>
      <c r="AM3207" s="103"/>
      <c r="AT3207" s="10"/>
    </row>
    <row r="3208" spans="9:46" s="16" customFormat="1">
      <c r="I3208" s="47"/>
      <c r="P3208" s="48"/>
      <c r="Q3208" s="48"/>
      <c r="R3208" s="48"/>
      <c r="S3208" s="49"/>
      <c r="T3208" s="47"/>
      <c r="U3208" s="50"/>
      <c r="V3208" s="47"/>
      <c r="W3208" s="50"/>
      <c r="X3208" s="49"/>
      <c r="Y3208" s="49"/>
      <c r="Z3208" s="49"/>
      <c r="AA3208" s="49"/>
      <c r="AB3208" s="49"/>
      <c r="AC3208" s="49"/>
      <c r="AD3208" s="49"/>
      <c r="AE3208" s="95"/>
      <c r="AM3208" s="103"/>
      <c r="AT3208" s="10"/>
    </row>
    <row r="3209" spans="9:46" s="16" customFormat="1">
      <c r="I3209" s="47"/>
      <c r="P3209" s="48"/>
      <c r="Q3209" s="48"/>
      <c r="R3209" s="48"/>
      <c r="S3209" s="49"/>
      <c r="T3209" s="47"/>
      <c r="U3209" s="50"/>
      <c r="V3209" s="47"/>
      <c r="W3209" s="50"/>
      <c r="X3209" s="49"/>
      <c r="Y3209" s="49"/>
      <c r="Z3209" s="49"/>
      <c r="AA3209" s="49"/>
      <c r="AB3209" s="49"/>
      <c r="AC3209" s="49"/>
      <c r="AD3209" s="49"/>
      <c r="AE3209" s="95"/>
      <c r="AM3209" s="103"/>
      <c r="AT3209" s="10"/>
    </row>
    <row r="3210" spans="9:46" s="16" customFormat="1">
      <c r="I3210" s="47"/>
      <c r="P3210" s="48"/>
      <c r="Q3210" s="48"/>
      <c r="R3210" s="48"/>
      <c r="S3210" s="49"/>
      <c r="T3210" s="47"/>
      <c r="U3210" s="50"/>
      <c r="V3210" s="47"/>
      <c r="W3210" s="50"/>
      <c r="X3210" s="49"/>
      <c r="Y3210" s="49"/>
      <c r="Z3210" s="49"/>
      <c r="AA3210" s="49"/>
      <c r="AB3210" s="49"/>
      <c r="AC3210" s="49"/>
      <c r="AD3210" s="49"/>
      <c r="AE3210" s="95"/>
      <c r="AM3210" s="103"/>
      <c r="AT3210" s="10"/>
    </row>
    <row r="3211" spans="9:46" s="16" customFormat="1">
      <c r="I3211" s="47"/>
      <c r="P3211" s="48"/>
      <c r="Q3211" s="48"/>
      <c r="R3211" s="48"/>
      <c r="S3211" s="49"/>
      <c r="T3211" s="47"/>
      <c r="U3211" s="50"/>
      <c r="V3211" s="47"/>
      <c r="W3211" s="50"/>
      <c r="X3211" s="49"/>
      <c r="Y3211" s="49"/>
      <c r="Z3211" s="49"/>
      <c r="AA3211" s="49"/>
      <c r="AB3211" s="49"/>
      <c r="AC3211" s="49"/>
      <c r="AD3211" s="49"/>
      <c r="AE3211" s="95"/>
      <c r="AM3211" s="103"/>
      <c r="AT3211" s="10"/>
    </row>
    <row r="3212" spans="9:46" s="16" customFormat="1">
      <c r="I3212" s="47"/>
      <c r="P3212" s="48"/>
      <c r="Q3212" s="48"/>
      <c r="R3212" s="48"/>
      <c r="S3212" s="49"/>
      <c r="T3212" s="47"/>
      <c r="U3212" s="50"/>
      <c r="V3212" s="47"/>
      <c r="W3212" s="50"/>
      <c r="X3212" s="49"/>
      <c r="Y3212" s="49"/>
      <c r="Z3212" s="49"/>
      <c r="AA3212" s="49"/>
      <c r="AB3212" s="49"/>
      <c r="AC3212" s="49"/>
      <c r="AD3212" s="49"/>
      <c r="AE3212" s="95"/>
      <c r="AM3212" s="103"/>
      <c r="AT3212" s="10"/>
    </row>
    <row r="3213" spans="9:46" s="16" customFormat="1">
      <c r="I3213" s="47"/>
      <c r="P3213" s="48"/>
      <c r="Q3213" s="48"/>
      <c r="R3213" s="48"/>
      <c r="S3213" s="49"/>
      <c r="T3213" s="47"/>
      <c r="U3213" s="50"/>
      <c r="V3213" s="47"/>
      <c r="W3213" s="50"/>
      <c r="X3213" s="49"/>
      <c r="Y3213" s="49"/>
      <c r="Z3213" s="49"/>
      <c r="AA3213" s="49"/>
      <c r="AB3213" s="49"/>
      <c r="AC3213" s="49"/>
      <c r="AD3213" s="49"/>
      <c r="AE3213" s="95"/>
      <c r="AM3213" s="103"/>
      <c r="AT3213" s="10"/>
    </row>
    <row r="3214" spans="9:46" s="16" customFormat="1">
      <c r="I3214" s="47"/>
      <c r="P3214" s="48"/>
      <c r="Q3214" s="48"/>
      <c r="R3214" s="48"/>
      <c r="S3214" s="49"/>
      <c r="T3214" s="47"/>
      <c r="U3214" s="50"/>
      <c r="V3214" s="47"/>
      <c r="W3214" s="50"/>
      <c r="X3214" s="49"/>
      <c r="Y3214" s="49"/>
      <c r="Z3214" s="49"/>
      <c r="AA3214" s="49"/>
      <c r="AB3214" s="49"/>
      <c r="AC3214" s="49"/>
      <c r="AD3214" s="49"/>
      <c r="AE3214" s="95"/>
      <c r="AM3214" s="103"/>
      <c r="AT3214" s="10"/>
    </row>
    <row r="3215" spans="9:46" s="16" customFormat="1">
      <c r="I3215" s="47"/>
      <c r="P3215" s="48"/>
      <c r="Q3215" s="48"/>
      <c r="R3215" s="48"/>
      <c r="S3215" s="49"/>
      <c r="T3215" s="47"/>
      <c r="U3215" s="50"/>
      <c r="V3215" s="47"/>
      <c r="W3215" s="50"/>
      <c r="X3215" s="49"/>
      <c r="Y3215" s="49"/>
      <c r="Z3215" s="49"/>
      <c r="AA3215" s="49"/>
      <c r="AB3215" s="49"/>
      <c r="AC3215" s="49"/>
      <c r="AD3215" s="49"/>
      <c r="AE3215" s="95"/>
      <c r="AM3215" s="103"/>
      <c r="AT3215" s="10"/>
    </row>
    <row r="3216" spans="9:46" s="16" customFormat="1">
      <c r="I3216" s="47"/>
      <c r="P3216" s="48"/>
      <c r="Q3216" s="48"/>
      <c r="R3216" s="48"/>
      <c r="S3216" s="49"/>
      <c r="T3216" s="47"/>
      <c r="U3216" s="50"/>
      <c r="V3216" s="47"/>
      <c r="W3216" s="50"/>
      <c r="X3216" s="49"/>
      <c r="Y3216" s="49"/>
      <c r="Z3216" s="49"/>
      <c r="AA3216" s="49"/>
      <c r="AB3216" s="49"/>
      <c r="AC3216" s="49"/>
      <c r="AD3216" s="49"/>
      <c r="AE3216" s="95"/>
      <c r="AM3216" s="103"/>
      <c r="AT3216" s="10"/>
    </row>
    <row r="3217" spans="9:46" s="16" customFormat="1">
      <c r="I3217" s="47"/>
      <c r="P3217" s="48"/>
      <c r="Q3217" s="48"/>
      <c r="R3217" s="48"/>
      <c r="S3217" s="49"/>
      <c r="T3217" s="47"/>
      <c r="U3217" s="50"/>
      <c r="V3217" s="47"/>
      <c r="W3217" s="50"/>
      <c r="X3217" s="49"/>
      <c r="Y3217" s="49"/>
      <c r="Z3217" s="49"/>
      <c r="AA3217" s="49"/>
      <c r="AB3217" s="49"/>
      <c r="AC3217" s="49"/>
      <c r="AD3217" s="49"/>
      <c r="AE3217" s="95"/>
      <c r="AM3217" s="103"/>
      <c r="AT3217" s="10"/>
    </row>
    <row r="3218" spans="9:46" s="16" customFormat="1">
      <c r="I3218" s="47"/>
      <c r="P3218" s="48"/>
      <c r="Q3218" s="48"/>
      <c r="R3218" s="48"/>
      <c r="S3218" s="49"/>
      <c r="T3218" s="47"/>
      <c r="U3218" s="50"/>
      <c r="V3218" s="47"/>
      <c r="W3218" s="50"/>
      <c r="X3218" s="49"/>
      <c r="Y3218" s="49"/>
      <c r="Z3218" s="49"/>
      <c r="AA3218" s="49"/>
      <c r="AB3218" s="49"/>
      <c r="AC3218" s="49"/>
      <c r="AD3218" s="49"/>
      <c r="AE3218" s="95"/>
      <c r="AM3218" s="103"/>
      <c r="AT3218" s="10"/>
    </row>
    <row r="3219" spans="9:46" s="16" customFormat="1">
      <c r="I3219" s="47"/>
      <c r="P3219" s="48"/>
      <c r="Q3219" s="48"/>
      <c r="R3219" s="48"/>
      <c r="S3219" s="49"/>
      <c r="T3219" s="47"/>
      <c r="U3219" s="50"/>
      <c r="V3219" s="47"/>
      <c r="W3219" s="50"/>
      <c r="X3219" s="49"/>
      <c r="Y3219" s="49"/>
      <c r="Z3219" s="49"/>
      <c r="AA3219" s="49"/>
      <c r="AB3219" s="49"/>
      <c r="AC3219" s="49"/>
      <c r="AD3219" s="49"/>
      <c r="AE3219" s="95"/>
      <c r="AM3219" s="103"/>
      <c r="AT3219" s="10"/>
    </row>
    <row r="3220" spans="9:46" s="16" customFormat="1">
      <c r="I3220" s="47"/>
      <c r="P3220" s="48"/>
      <c r="Q3220" s="48"/>
      <c r="R3220" s="48"/>
      <c r="S3220" s="49"/>
      <c r="T3220" s="47"/>
      <c r="U3220" s="50"/>
      <c r="V3220" s="47"/>
      <c r="W3220" s="50"/>
      <c r="X3220" s="49"/>
      <c r="Y3220" s="49"/>
      <c r="Z3220" s="49"/>
      <c r="AA3220" s="49"/>
      <c r="AB3220" s="49"/>
      <c r="AC3220" s="49"/>
      <c r="AD3220" s="49"/>
      <c r="AE3220" s="95"/>
      <c r="AM3220" s="103"/>
      <c r="AT3220" s="10"/>
    </row>
    <row r="3221" spans="9:46" s="16" customFormat="1">
      <c r="I3221" s="47"/>
      <c r="P3221" s="48"/>
      <c r="Q3221" s="48"/>
      <c r="R3221" s="48"/>
      <c r="S3221" s="49"/>
      <c r="T3221" s="47"/>
      <c r="U3221" s="50"/>
      <c r="V3221" s="47"/>
      <c r="W3221" s="50"/>
      <c r="X3221" s="49"/>
      <c r="Y3221" s="49"/>
      <c r="Z3221" s="49"/>
      <c r="AA3221" s="49"/>
      <c r="AB3221" s="49"/>
      <c r="AC3221" s="49"/>
      <c r="AD3221" s="49"/>
      <c r="AE3221" s="95"/>
      <c r="AM3221" s="103"/>
      <c r="AT3221" s="10"/>
    </row>
    <row r="3222" spans="9:46" s="16" customFormat="1">
      <c r="I3222" s="47"/>
      <c r="P3222" s="48"/>
      <c r="Q3222" s="48"/>
      <c r="R3222" s="48"/>
      <c r="S3222" s="49"/>
      <c r="T3222" s="47"/>
      <c r="U3222" s="50"/>
      <c r="V3222" s="47"/>
      <c r="W3222" s="50"/>
      <c r="X3222" s="49"/>
      <c r="Y3222" s="49"/>
      <c r="Z3222" s="49"/>
      <c r="AA3222" s="49"/>
      <c r="AB3222" s="49"/>
      <c r="AC3222" s="49"/>
      <c r="AD3222" s="49"/>
      <c r="AE3222" s="95"/>
      <c r="AM3222" s="103"/>
      <c r="AT3222" s="10"/>
    </row>
    <row r="3223" spans="9:46" s="16" customFormat="1">
      <c r="I3223" s="47"/>
      <c r="P3223" s="48"/>
      <c r="Q3223" s="48"/>
      <c r="R3223" s="48"/>
      <c r="S3223" s="49"/>
      <c r="T3223" s="47"/>
      <c r="U3223" s="50"/>
      <c r="V3223" s="47"/>
      <c r="W3223" s="50"/>
      <c r="X3223" s="49"/>
      <c r="Y3223" s="49"/>
      <c r="Z3223" s="49"/>
      <c r="AA3223" s="49"/>
      <c r="AB3223" s="49"/>
      <c r="AC3223" s="49"/>
      <c r="AD3223" s="49"/>
      <c r="AE3223" s="95"/>
      <c r="AM3223" s="103"/>
      <c r="AT3223" s="10"/>
    </row>
    <row r="3224" spans="9:46" s="16" customFormat="1">
      <c r="I3224" s="47"/>
      <c r="P3224" s="48"/>
      <c r="Q3224" s="48"/>
      <c r="R3224" s="48"/>
      <c r="S3224" s="49"/>
      <c r="T3224" s="47"/>
      <c r="U3224" s="50"/>
      <c r="V3224" s="47"/>
      <c r="W3224" s="50"/>
      <c r="X3224" s="49"/>
      <c r="Y3224" s="49"/>
      <c r="Z3224" s="49"/>
      <c r="AA3224" s="49"/>
      <c r="AB3224" s="49"/>
      <c r="AC3224" s="49"/>
      <c r="AD3224" s="49"/>
      <c r="AE3224" s="95"/>
      <c r="AM3224" s="103"/>
      <c r="AT3224" s="10"/>
    </row>
    <row r="3225" spans="9:46" s="16" customFormat="1">
      <c r="I3225" s="47"/>
      <c r="P3225" s="48"/>
      <c r="Q3225" s="48"/>
      <c r="R3225" s="48"/>
      <c r="S3225" s="49"/>
      <c r="T3225" s="47"/>
      <c r="U3225" s="50"/>
      <c r="V3225" s="47"/>
      <c r="W3225" s="50"/>
      <c r="X3225" s="49"/>
      <c r="Y3225" s="49"/>
      <c r="Z3225" s="49"/>
      <c r="AA3225" s="49"/>
      <c r="AB3225" s="49"/>
      <c r="AC3225" s="49"/>
      <c r="AD3225" s="49"/>
      <c r="AE3225" s="95"/>
      <c r="AM3225" s="103"/>
      <c r="AT3225" s="10"/>
    </row>
    <row r="3226" spans="9:46" s="16" customFormat="1">
      <c r="I3226" s="47"/>
      <c r="P3226" s="48"/>
      <c r="Q3226" s="48"/>
      <c r="R3226" s="48"/>
      <c r="S3226" s="49"/>
      <c r="T3226" s="47"/>
      <c r="U3226" s="50"/>
      <c r="V3226" s="47"/>
      <c r="W3226" s="50"/>
      <c r="X3226" s="49"/>
      <c r="Y3226" s="49"/>
      <c r="Z3226" s="49"/>
      <c r="AA3226" s="49"/>
      <c r="AB3226" s="49"/>
      <c r="AC3226" s="49"/>
      <c r="AD3226" s="49"/>
      <c r="AE3226" s="95"/>
      <c r="AM3226" s="103"/>
      <c r="AT3226" s="10"/>
    </row>
    <row r="3227" spans="9:46" s="16" customFormat="1">
      <c r="I3227" s="47"/>
      <c r="P3227" s="48"/>
      <c r="Q3227" s="48"/>
      <c r="R3227" s="48"/>
      <c r="S3227" s="49"/>
      <c r="T3227" s="47"/>
      <c r="U3227" s="50"/>
      <c r="V3227" s="47"/>
      <c r="W3227" s="50"/>
      <c r="X3227" s="49"/>
      <c r="Y3227" s="49"/>
      <c r="Z3227" s="49"/>
      <c r="AA3227" s="49"/>
      <c r="AB3227" s="49"/>
      <c r="AC3227" s="49"/>
      <c r="AD3227" s="49"/>
      <c r="AE3227" s="95"/>
      <c r="AM3227" s="103"/>
      <c r="AT3227" s="10"/>
    </row>
    <row r="3228" spans="9:46" s="16" customFormat="1">
      <c r="I3228" s="47"/>
      <c r="P3228" s="48"/>
      <c r="Q3228" s="48"/>
      <c r="R3228" s="48"/>
      <c r="S3228" s="49"/>
      <c r="T3228" s="47"/>
      <c r="U3228" s="50"/>
      <c r="V3228" s="47"/>
      <c r="W3228" s="50"/>
      <c r="X3228" s="49"/>
      <c r="Y3228" s="49"/>
      <c r="Z3228" s="49"/>
      <c r="AA3228" s="49"/>
      <c r="AB3228" s="49"/>
      <c r="AC3228" s="49"/>
      <c r="AD3228" s="49"/>
      <c r="AE3228" s="95"/>
      <c r="AM3228" s="103"/>
      <c r="AT3228" s="10"/>
    </row>
    <row r="3229" spans="9:46" s="16" customFormat="1">
      <c r="I3229" s="47"/>
      <c r="P3229" s="48"/>
      <c r="Q3229" s="48"/>
      <c r="R3229" s="48"/>
      <c r="S3229" s="49"/>
      <c r="T3229" s="47"/>
      <c r="U3229" s="50"/>
      <c r="V3229" s="47"/>
      <c r="W3229" s="50"/>
      <c r="X3229" s="49"/>
      <c r="Y3229" s="49"/>
      <c r="Z3229" s="49"/>
      <c r="AA3229" s="49"/>
      <c r="AB3229" s="49"/>
      <c r="AC3229" s="49"/>
      <c r="AD3229" s="49"/>
      <c r="AE3229" s="95"/>
      <c r="AM3229" s="103"/>
      <c r="AT3229" s="10"/>
    </row>
    <row r="3230" spans="9:46" s="16" customFormat="1">
      <c r="I3230" s="47"/>
      <c r="P3230" s="48"/>
      <c r="Q3230" s="48"/>
      <c r="R3230" s="48"/>
      <c r="S3230" s="49"/>
      <c r="T3230" s="47"/>
      <c r="U3230" s="50"/>
      <c r="V3230" s="47"/>
      <c r="W3230" s="50"/>
      <c r="X3230" s="49"/>
      <c r="Y3230" s="49"/>
      <c r="Z3230" s="49"/>
      <c r="AA3230" s="49"/>
      <c r="AB3230" s="49"/>
      <c r="AC3230" s="49"/>
      <c r="AD3230" s="49"/>
      <c r="AE3230" s="95"/>
      <c r="AM3230" s="103"/>
      <c r="AT3230" s="10"/>
    </row>
    <row r="3231" spans="9:46" s="16" customFormat="1">
      <c r="I3231" s="47"/>
      <c r="P3231" s="48"/>
      <c r="Q3231" s="48"/>
      <c r="R3231" s="48"/>
      <c r="S3231" s="49"/>
      <c r="T3231" s="47"/>
      <c r="U3231" s="50"/>
      <c r="V3231" s="47"/>
      <c r="W3231" s="50"/>
      <c r="X3231" s="49"/>
      <c r="Y3231" s="49"/>
      <c r="Z3231" s="49"/>
      <c r="AA3231" s="49"/>
      <c r="AB3231" s="49"/>
      <c r="AC3231" s="49"/>
      <c r="AD3231" s="49"/>
      <c r="AE3231" s="95"/>
      <c r="AM3231" s="103"/>
      <c r="AT3231" s="10"/>
    </row>
    <row r="3232" spans="9:46" s="16" customFormat="1">
      <c r="I3232" s="47"/>
      <c r="P3232" s="48"/>
      <c r="Q3232" s="48"/>
      <c r="R3232" s="48"/>
      <c r="S3232" s="49"/>
      <c r="T3232" s="47"/>
      <c r="U3232" s="50"/>
      <c r="V3232" s="47"/>
      <c r="W3232" s="50"/>
      <c r="X3232" s="49"/>
      <c r="Y3232" s="49"/>
      <c r="Z3232" s="49"/>
      <c r="AA3232" s="49"/>
      <c r="AB3232" s="49"/>
      <c r="AC3232" s="49"/>
      <c r="AD3232" s="49"/>
      <c r="AE3232" s="95"/>
      <c r="AM3232" s="103"/>
      <c r="AT3232" s="10"/>
    </row>
    <row r="3233" spans="9:46" s="16" customFormat="1">
      <c r="I3233" s="47"/>
      <c r="P3233" s="48"/>
      <c r="Q3233" s="48"/>
      <c r="R3233" s="48"/>
      <c r="S3233" s="49"/>
      <c r="T3233" s="47"/>
      <c r="U3233" s="50"/>
      <c r="V3233" s="47"/>
      <c r="W3233" s="50"/>
      <c r="X3233" s="49"/>
      <c r="Y3233" s="49"/>
      <c r="Z3233" s="49"/>
      <c r="AA3233" s="49"/>
      <c r="AB3233" s="49"/>
      <c r="AC3233" s="49"/>
      <c r="AD3233" s="49"/>
      <c r="AE3233" s="95"/>
      <c r="AM3233" s="103"/>
      <c r="AT3233" s="10"/>
    </row>
    <row r="3234" spans="9:46" s="16" customFormat="1">
      <c r="I3234" s="47"/>
      <c r="P3234" s="48"/>
      <c r="Q3234" s="48"/>
      <c r="R3234" s="48"/>
      <c r="S3234" s="49"/>
      <c r="T3234" s="47"/>
      <c r="U3234" s="50"/>
      <c r="V3234" s="47"/>
      <c r="W3234" s="50"/>
      <c r="X3234" s="49"/>
      <c r="Y3234" s="49"/>
      <c r="Z3234" s="49"/>
      <c r="AA3234" s="49"/>
      <c r="AB3234" s="49"/>
      <c r="AC3234" s="49"/>
      <c r="AD3234" s="49"/>
      <c r="AE3234" s="95"/>
      <c r="AM3234" s="103"/>
      <c r="AT3234" s="10"/>
    </row>
    <row r="3235" spans="9:46" s="16" customFormat="1">
      <c r="I3235" s="47"/>
      <c r="P3235" s="48"/>
      <c r="Q3235" s="48"/>
      <c r="R3235" s="48"/>
      <c r="S3235" s="49"/>
      <c r="T3235" s="47"/>
      <c r="U3235" s="50"/>
      <c r="V3235" s="47"/>
      <c r="W3235" s="50"/>
      <c r="X3235" s="49"/>
      <c r="Y3235" s="49"/>
      <c r="Z3235" s="49"/>
      <c r="AA3235" s="49"/>
      <c r="AB3235" s="49"/>
      <c r="AC3235" s="49"/>
      <c r="AD3235" s="49"/>
      <c r="AE3235" s="95"/>
      <c r="AM3235" s="103"/>
      <c r="AT3235" s="10"/>
    </row>
    <row r="3236" spans="9:46" s="16" customFormat="1">
      <c r="I3236" s="47"/>
      <c r="P3236" s="48"/>
      <c r="Q3236" s="48"/>
      <c r="R3236" s="48"/>
      <c r="S3236" s="49"/>
      <c r="T3236" s="47"/>
      <c r="U3236" s="50"/>
      <c r="V3236" s="47"/>
      <c r="W3236" s="50"/>
      <c r="X3236" s="49"/>
      <c r="Y3236" s="49"/>
      <c r="Z3236" s="49"/>
      <c r="AA3236" s="49"/>
      <c r="AB3236" s="49"/>
      <c r="AC3236" s="49"/>
      <c r="AD3236" s="49"/>
      <c r="AE3236" s="95"/>
      <c r="AM3236" s="103"/>
      <c r="AT3236" s="10"/>
    </row>
    <row r="3237" spans="9:46" s="16" customFormat="1">
      <c r="I3237" s="47"/>
      <c r="P3237" s="48"/>
      <c r="Q3237" s="48"/>
      <c r="R3237" s="48"/>
      <c r="S3237" s="49"/>
      <c r="T3237" s="47"/>
      <c r="U3237" s="50"/>
      <c r="V3237" s="47"/>
      <c r="W3237" s="50"/>
      <c r="X3237" s="49"/>
      <c r="Y3237" s="49"/>
      <c r="Z3237" s="49"/>
      <c r="AA3237" s="49"/>
      <c r="AB3237" s="49"/>
      <c r="AC3237" s="49"/>
      <c r="AD3237" s="49"/>
      <c r="AE3237" s="95"/>
      <c r="AM3237" s="103"/>
      <c r="AT3237" s="10"/>
    </row>
    <row r="3238" spans="9:46" s="16" customFormat="1">
      <c r="I3238" s="47"/>
      <c r="P3238" s="48"/>
      <c r="Q3238" s="48"/>
      <c r="R3238" s="48"/>
      <c r="S3238" s="49"/>
      <c r="T3238" s="47"/>
      <c r="U3238" s="50"/>
      <c r="V3238" s="47"/>
      <c r="W3238" s="50"/>
      <c r="X3238" s="49"/>
      <c r="Y3238" s="49"/>
      <c r="Z3238" s="49"/>
      <c r="AA3238" s="49"/>
      <c r="AB3238" s="49"/>
      <c r="AC3238" s="49"/>
      <c r="AD3238" s="49"/>
      <c r="AE3238" s="95"/>
      <c r="AM3238" s="103"/>
      <c r="AT3238" s="10"/>
    </row>
    <row r="3239" spans="9:46" s="16" customFormat="1">
      <c r="I3239" s="47"/>
      <c r="P3239" s="48"/>
      <c r="Q3239" s="48"/>
      <c r="R3239" s="48"/>
      <c r="S3239" s="49"/>
      <c r="T3239" s="47"/>
      <c r="U3239" s="50"/>
      <c r="V3239" s="47"/>
      <c r="W3239" s="50"/>
      <c r="X3239" s="49"/>
      <c r="Y3239" s="49"/>
      <c r="Z3239" s="49"/>
      <c r="AA3239" s="49"/>
      <c r="AB3239" s="49"/>
      <c r="AC3239" s="49"/>
      <c r="AD3239" s="49"/>
      <c r="AE3239" s="95"/>
      <c r="AM3239" s="103"/>
      <c r="AT3239" s="10"/>
    </row>
    <row r="3240" spans="9:46" s="16" customFormat="1">
      <c r="I3240" s="47"/>
      <c r="P3240" s="48"/>
      <c r="Q3240" s="48"/>
      <c r="R3240" s="48"/>
      <c r="S3240" s="49"/>
      <c r="T3240" s="47"/>
      <c r="U3240" s="50"/>
      <c r="V3240" s="47"/>
      <c r="W3240" s="50"/>
      <c r="X3240" s="49"/>
      <c r="Y3240" s="49"/>
      <c r="Z3240" s="49"/>
      <c r="AA3240" s="49"/>
      <c r="AB3240" s="49"/>
      <c r="AC3240" s="49"/>
      <c r="AD3240" s="49"/>
      <c r="AE3240" s="95"/>
      <c r="AM3240" s="103"/>
      <c r="AT3240" s="10"/>
    </row>
    <row r="3241" spans="9:46" s="16" customFormat="1">
      <c r="I3241" s="47"/>
      <c r="P3241" s="48"/>
      <c r="Q3241" s="48"/>
      <c r="R3241" s="48"/>
      <c r="S3241" s="49"/>
      <c r="T3241" s="47"/>
      <c r="U3241" s="50"/>
      <c r="V3241" s="47"/>
      <c r="W3241" s="50"/>
      <c r="X3241" s="49"/>
      <c r="Y3241" s="49"/>
      <c r="Z3241" s="49"/>
      <c r="AA3241" s="49"/>
      <c r="AB3241" s="49"/>
      <c r="AC3241" s="49"/>
      <c r="AD3241" s="49"/>
      <c r="AE3241" s="95"/>
      <c r="AM3241" s="103"/>
      <c r="AT3241" s="10"/>
    </row>
    <row r="3242" spans="9:46" s="16" customFormat="1">
      <c r="I3242" s="47"/>
      <c r="P3242" s="48"/>
      <c r="Q3242" s="48"/>
      <c r="R3242" s="48"/>
      <c r="S3242" s="49"/>
      <c r="T3242" s="47"/>
      <c r="U3242" s="50"/>
      <c r="V3242" s="47"/>
      <c r="W3242" s="50"/>
      <c r="X3242" s="49"/>
      <c r="Y3242" s="49"/>
      <c r="Z3242" s="49"/>
      <c r="AA3242" s="49"/>
      <c r="AB3242" s="49"/>
      <c r="AC3242" s="49"/>
      <c r="AD3242" s="49"/>
      <c r="AE3242" s="95"/>
      <c r="AM3242" s="103"/>
      <c r="AT3242" s="10"/>
    </row>
    <row r="3243" spans="9:46" s="16" customFormat="1">
      <c r="I3243" s="47"/>
      <c r="P3243" s="48"/>
      <c r="Q3243" s="48"/>
      <c r="R3243" s="48"/>
      <c r="S3243" s="49"/>
      <c r="T3243" s="47"/>
      <c r="U3243" s="50"/>
      <c r="V3243" s="47"/>
      <c r="W3243" s="50"/>
      <c r="X3243" s="49"/>
      <c r="Y3243" s="49"/>
      <c r="Z3243" s="49"/>
      <c r="AA3243" s="49"/>
      <c r="AB3243" s="49"/>
      <c r="AC3243" s="49"/>
      <c r="AD3243" s="49"/>
      <c r="AE3243" s="95"/>
      <c r="AM3243" s="103"/>
      <c r="AT3243" s="10"/>
    </row>
    <row r="3244" spans="9:46" s="16" customFormat="1">
      <c r="I3244" s="47"/>
      <c r="P3244" s="48"/>
      <c r="Q3244" s="48"/>
      <c r="R3244" s="48"/>
      <c r="S3244" s="49"/>
      <c r="T3244" s="47"/>
      <c r="U3244" s="50"/>
      <c r="V3244" s="47"/>
      <c r="W3244" s="50"/>
      <c r="X3244" s="49"/>
      <c r="Y3244" s="49"/>
      <c r="Z3244" s="49"/>
      <c r="AA3244" s="49"/>
      <c r="AB3244" s="49"/>
      <c r="AC3244" s="49"/>
      <c r="AD3244" s="49"/>
      <c r="AE3244" s="95"/>
      <c r="AM3244" s="103"/>
      <c r="AT3244" s="10"/>
    </row>
    <row r="3245" spans="9:46" s="16" customFormat="1">
      <c r="I3245" s="47"/>
      <c r="P3245" s="48"/>
      <c r="Q3245" s="48"/>
      <c r="R3245" s="48"/>
      <c r="S3245" s="49"/>
      <c r="T3245" s="47"/>
      <c r="U3245" s="50"/>
      <c r="V3245" s="47"/>
      <c r="W3245" s="50"/>
      <c r="X3245" s="49"/>
      <c r="Y3245" s="49"/>
      <c r="Z3245" s="49"/>
      <c r="AA3245" s="49"/>
      <c r="AB3245" s="49"/>
      <c r="AC3245" s="49"/>
      <c r="AD3245" s="49"/>
      <c r="AE3245" s="95"/>
      <c r="AM3245" s="103"/>
      <c r="AT3245" s="10"/>
    </row>
    <row r="3246" spans="9:46" s="16" customFormat="1">
      <c r="I3246" s="47"/>
      <c r="P3246" s="48"/>
      <c r="Q3246" s="48"/>
      <c r="R3246" s="48"/>
      <c r="S3246" s="49"/>
      <c r="T3246" s="47"/>
      <c r="U3246" s="50"/>
      <c r="V3246" s="47"/>
      <c r="W3246" s="50"/>
      <c r="X3246" s="49"/>
      <c r="Y3246" s="49"/>
      <c r="Z3246" s="49"/>
      <c r="AA3246" s="49"/>
      <c r="AB3246" s="49"/>
      <c r="AC3246" s="49"/>
      <c r="AD3246" s="49"/>
      <c r="AE3246" s="95"/>
      <c r="AM3246" s="103"/>
      <c r="AT3246" s="10"/>
    </row>
    <row r="3247" spans="9:46" s="16" customFormat="1">
      <c r="I3247" s="47"/>
      <c r="P3247" s="48"/>
      <c r="Q3247" s="48"/>
      <c r="R3247" s="48"/>
      <c r="S3247" s="49"/>
      <c r="T3247" s="47"/>
      <c r="U3247" s="50"/>
      <c r="V3247" s="47"/>
      <c r="W3247" s="50"/>
      <c r="X3247" s="49"/>
      <c r="Y3247" s="49"/>
      <c r="Z3247" s="49"/>
      <c r="AA3247" s="49"/>
      <c r="AB3247" s="49"/>
      <c r="AC3247" s="49"/>
      <c r="AD3247" s="49"/>
      <c r="AE3247" s="95"/>
      <c r="AM3247" s="103"/>
      <c r="AT3247" s="10"/>
    </row>
    <row r="3248" spans="9:46" s="16" customFormat="1">
      <c r="I3248" s="47"/>
      <c r="P3248" s="48"/>
      <c r="Q3248" s="48"/>
      <c r="R3248" s="48"/>
      <c r="S3248" s="49"/>
      <c r="T3248" s="47"/>
      <c r="U3248" s="50"/>
      <c r="V3248" s="47"/>
      <c r="W3248" s="50"/>
      <c r="X3248" s="49"/>
      <c r="Y3248" s="49"/>
      <c r="Z3248" s="49"/>
      <c r="AA3248" s="49"/>
      <c r="AB3248" s="49"/>
      <c r="AC3248" s="49"/>
      <c r="AD3248" s="49"/>
      <c r="AE3248" s="95"/>
      <c r="AM3248" s="103"/>
      <c r="AT3248" s="10"/>
    </row>
    <row r="3249" spans="9:46" s="16" customFormat="1">
      <c r="I3249" s="47"/>
      <c r="P3249" s="48"/>
      <c r="Q3249" s="48"/>
      <c r="R3249" s="48"/>
      <c r="S3249" s="49"/>
      <c r="T3249" s="47"/>
      <c r="U3249" s="50"/>
      <c r="V3249" s="47"/>
      <c r="W3249" s="50"/>
      <c r="X3249" s="49"/>
      <c r="Y3249" s="49"/>
      <c r="Z3249" s="49"/>
      <c r="AA3249" s="49"/>
      <c r="AB3249" s="49"/>
      <c r="AC3249" s="49"/>
      <c r="AD3249" s="49"/>
      <c r="AE3249" s="95"/>
      <c r="AM3249" s="103"/>
      <c r="AT3249" s="10"/>
    </row>
    <row r="3250" spans="9:46" s="16" customFormat="1">
      <c r="I3250" s="47"/>
      <c r="P3250" s="48"/>
      <c r="Q3250" s="48"/>
      <c r="R3250" s="48"/>
      <c r="S3250" s="49"/>
      <c r="T3250" s="47"/>
      <c r="U3250" s="50"/>
      <c r="V3250" s="47"/>
      <c r="W3250" s="50"/>
      <c r="X3250" s="49"/>
      <c r="Y3250" s="49"/>
      <c r="Z3250" s="49"/>
      <c r="AA3250" s="49"/>
      <c r="AB3250" s="49"/>
      <c r="AC3250" s="49"/>
      <c r="AD3250" s="49"/>
      <c r="AE3250" s="95"/>
      <c r="AM3250" s="103"/>
      <c r="AT3250" s="10"/>
    </row>
    <row r="3251" spans="9:46" s="16" customFormat="1">
      <c r="I3251" s="47"/>
      <c r="P3251" s="48"/>
      <c r="Q3251" s="48"/>
      <c r="R3251" s="48"/>
      <c r="S3251" s="49"/>
      <c r="T3251" s="47"/>
      <c r="U3251" s="50"/>
      <c r="V3251" s="47"/>
      <c r="W3251" s="50"/>
      <c r="X3251" s="49"/>
      <c r="Y3251" s="49"/>
      <c r="Z3251" s="49"/>
      <c r="AA3251" s="49"/>
      <c r="AB3251" s="49"/>
      <c r="AC3251" s="49"/>
      <c r="AD3251" s="49"/>
      <c r="AE3251" s="95"/>
      <c r="AM3251" s="103"/>
      <c r="AT3251" s="10"/>
    </row>
    <row r="3252" spans="9:46" s="16" customFormat="1">
      <c r="I3252" s="47"/>
      <c r="P3252" s="48"/>
      <c r="Q3252" s="48"/>
      <c r="R3252" s="48"/>
      <c r="S3252" s="49"/>
      <c r="T3252" s="47"/>
      <c r="U3252" s="50"/>
      <c r="V3252" s="47"/>
      <c r="W3252" s="50"/>
      <c r="X3252" s="49"/>
      <c r="Y3252" s="49"/>
      <c r="Z3252" s="49"/>
      <c r="AA3252" s="49"/>
      <c r="AB3252" s="49"/>
      <c r="AC3252" s="49"/>
      <c r="AD3252" s="49"/>
      <c r="AE3252" s="95"/>
      <c r="AM3252" s="103"/>
      <c r="AT3252" s="10"/>
    </row>
    <row r="3253" spans="9:46" s="16" customFormat="1">
      <c r="I3253" s="47"/>
      <c r="P3253" s="48"/>
      <c r="Q3253" s="48"/>
      <c r="R3253" s="48"/>
      <c r="S3253" s="49"/>
      <c r="T3253" s="47"/>
      <c r="U3253" s="50"/>
      <c r="V3253" s="47"/>
      <c r="W3253" s="50"/>
      <c r="X3253" s="49"/>
      <c r="Y3253" s="49"/>
      <c r="Z3253" s="49"/>
      <c r="AA3253" s="49"/>
      <c r="AB3253" s="49"/>
      <c r="AC3253" s="49"/>
      <c r="AD3253" s="49"/>
      <c r="AE3253" s="95"/>
      <c r="AM3253" s="103"/>
      <c r="AT3253" s="10"/>
    </row>
    <row r="3254" spans="9:46" s="16" customFormat="1">
      <c r="I3254" s="47"/>
      <c r="P3254" s="48"/>
      <c r="Q3254" s="48"/>
      <c r="R3254" s="48"/>
      <c r="S3254" s="49"/>
      <c r="T3254" s="47"/>
      <c r="U3254" s="50"/>
      <c r="V3254" s="47"/>
      <c r="W3254" s="50"/>
      <c r="X3254" s="49"/>
      <c r="Y3254" s="49"/>
      <c r="Z3254" s="49"/>
      <c r="AA3254" s="49"/>
      <c r="AB3254" s="49"/>
      <c r="AC3254" s="49"/>
      <c r="AD3254" s="49"/>
      <c r="AE3254" s="95"/>
      <c r="AM3254" s="103"/>
      <c r="AT3254" s="10"/>
    </row>
    <row r="3255" spans="9:46" s="16" customFormat="1">
      <c r="I3255" s="47"/>
      <c r="P3255" s="48"/>
      <c r="Q3255" s="48"/>
      <c r="R3255" s="48"/>
      <c r="S3255" s="49"/>
      <c r="T3255" s="47"/>
      <c r="U3255" s="50"/>
      <c r="V3255" s="47"/>
      <c r="W3255" s="50"/>
      <c r="X3255" s="49"/>
      <c r="Y3255" s="49"/>
      <c r="Z3255" s="49"/>
      <c r="AA3255" s="49"/>
      <c r="AB3255" s="49"/>
      <c r="AC3255" s="49"/>
      <c r="AD3255" s="49"/>
      <c r="AE3255" s="95"/>
      <c r="AM3255" s="103"/>
      <c r="AT3255" s="10"/>
    </row>
    <row r="3256" spans="9:46" s="16" customFormat="1">
      <c r="I3256" s="47"/>
      <c r="P3256" s="48"/>
      <c r="Q3256" s="48"/>
      <c r="R3256" s="48"/>
      <c r="S3256" s="49"/>
      <c r="T3256" s="47"/>
      <c r="U3256" s="50"/>
      <c r="V3256" s="47"/>
      <c r="W3256" s="50"/>
      <c r="X3256" s="49"/>
      <c r="Y3256" s="49"/>
      <c r="Z3256" s="49"/>
      <c r="AA3256" s="49"/>
      <c r="AB3256" s="49"/>
      <c r="AC3256" s="49"/>
      <c r="AD3256" s="49"/>
      <c r="AE3256" s="95"/>
      <c r="AM3256" s="103"/>
      <c r="AT3256" s="10"/>
    </row>
    <row r="3257" spans="9:46" s="16" customFormat="1">
      <c r="I3257" s="47"/>
      <c r="P3257" s="48"/>
      <c r="Q3257" s="48"/>
      <c r="R3257" s="48"/>
      <c r="S3257" s="49"/>
      <c r="T3257" s="47"/>
      <c r="U3257" s="50"/>
      <c r="V3257" s="47"/>
      <c r="W3257" s="50"/>
      <c r="X3257" s="49"/>
      <c r="Y3257" s="49"/>
      <c r="Z3257" s="49"/>
      <c r="AA3257" s="49"/>
      <c r="AB3257" s="49"/>
      <c r="AC3257" s="49"/>
      <c r="AD3257" s="49"/>
      <c r="AE3257" s="95"/>
      <c r="AM3257" s="103"/>
      <c r="AT3257" s="10"/>
    </row>
    <row r="3258" spans="9:46" s="16" customFormat="1">
      <c r="I3258" s="47"/>
      <c r="P3258" s="48"/>
      <c r="Q3258" s="48"/>
      <c r="R3258" s="48"/>
      <c r="S3258" s="49"/>
      <c r="T3258" s="47"/>
      <c r="U3258" s="50"/>
      <c r="V3258" s="47"/>
      <c r="W3258" s="50"/>
      <c r="X3258" s="49"/>
      <c r="Y3258" s="49"/>
      <c r="Z3258" s="49"/>
      <c r="AA3258" s="49"/>
      <c r="AB3258" s="49"/>
      <c r="AC3258" s="49"/>
      <c r="AD3258" s="49"/>
      <c r="AE3258" s="95"/>
      <c r="AM3258" s="103"/>
      <c r="AT3258" s="10"/>
    </row>
    <row r="3259" spans="9:46" s="16" customFormat="1">
      <c r="I3259" s="47"/>
      <c r="P3259" s="48"/>
      <c r="Q3259" s="48"/>
      <c r="R3259" s="48"/>
      <c r="S3259" s="49"/>
      <c r="T3259" s="47"/>
      <c r="U3259" s="50"/>
      <c r="V3259" s="47"/>
      <c r="W3259" s="50"/>
      <c r="X3259" s="49"/>
      <c r="Y3259" s="49"/>
      <c r="Z3259" s="49"/>
      <c r="AA3259" s="49"/>
      <c r="AB3259" s="49"/>
      <c r="AC3259" s="49"/>
      <c r="AD3259" s="49"/>
      <c r="AE3259" s="95"/>
      <c r="AM3259" s="103"/>
      <c r="AT3259" s="10"/>
    </row>
    <row r="3260" spans="9:46" s="16" customFormat="1">
      <c r="I3260" s="47"/>
      <c r="P3260" s="48"/>
      <c r="Q3260" s="48"/>
      <c r="R3260" s="48"/>
      <c r="S3260" s="49"/>
      <c r="T3260" s="47"/>
      <c r="U3260" s="50"/>
      <c r="V3260" s="47"/>
      <c r="W3260" s="50"/>
      <c r="X3260" s="49"/>
      <c r="Y3260" s="49"/>
      <c r="Z3260" s="49"/>
      <c r="AA3260" s="49"/>
      <c r="AB3260" s="49"/>
      <c r="AC3260" s="49"/>
      <c r="AD3260" s="49"/>
      <c r="AE3260" s="95"/>
      <c r="AM3260" s="103"/>
      <c r="AT3260" s="10"/>
    </row>
    <row r="3261" spans="9:46" s="16" customFormat="1">
      <c r="I3261" s="47"/>
      <c r="P3261" s="48"/>
      <c r="Q3261" s="48"/>
      <c r="R3261" s="48"/>
      <c r="S3261" s="49"/>
      <c r="T3261" s="47"/>
      <c r="U3261" s="50"/>
      <c r="V3261" s="47"/>
      <c r="W3261" s="50"/>
      <c r="X3261" s="49"/>
      <c r="Y3261" s="49"/>
      <c r="Z3261" s="49"/>
      <c r="AA3261" s="49"/>
      <c r="AB3261" s="49"/>
      <c r="AC3261" s="49"/>
      <c r="AD3261" s="49"/>
      <c r="AE3261" s="95"/>
      <c r="AM3261" s="103"/>
      <c r="AT3261" s="10"/>
    </row>
    <row r="3262" spans="9:46" s="16" customFormat="1">
      <c r="I3262" s="47"/>
      <c r="P3262" s="48"/>
      <c r="Q3262" s="48"/>
      <c r="R3262" s="48"/>
      <c r="S3262" s="49"/>
      <c r="T3262" s="47"/>
      <c r="U3262" s="50"/>
      <c r="V3262" s="47"/>
      <c r="W3262" s="50"/>
      <c r="X3262" s="49"/>
      <c r="Y3262" s="49"/>
      <c r="Z3262" s="49"/>
      <c r="AA3262" s="49"/>
      <c r="AB3262" s="49"/>
      <c r="AC3262" s="49"/>
      <c r="AD3262" s="49"/>
      <c r="AE3262" s="95"/>
      <c r="AM3262" s="103"/>
      <c r="AT3262" s="10"/>
    </row>
    <row r="3263" spans="9:46" s="16" customFormat="1">
      <c r="I3263" s="47"/>
      <c r="P3263" s="48"/>
      <c r="Q3263" s="48"/>
      <c r="R3263" s="48"/>
      <c r="S3263" s="49"/>
      <c r="T3263" s="47"/>
      <c r="U3263" s="50"/>
      <c r="V3263" s="47"/>
      <c r="W3263" s="50"/>
      <c r="X3263" s="49"/>
      <c r="Y3263" s="49"/>
      <c r="Z3263" s="49"/>
      <c r="AA3263" s="49"/>
      <c r="AB3263" s="49"/>
      <c r="AC3263" s="49"/>
      <c r="AD3263" s="49"/>
      <c r="AE3263" s="95"/>
      <c r="AM3263" s="103"/>
      <c r="AT3263" s="10"/>
    </row>
    <row r="3264" spans="9:46" s="16" customFormat="1">
      <c r="I3264" s="47"/>
      <c r="P3264" s="48"/>
      <c r="Q3264" s="48"/>
      <c r="R3264" s="48"/>
      <c r="S3264" s="49"/>
      <c r="T3264" s="47"/>
      <c r="U3264" s="50"/>
      <c r="V3264" s="47"/>
      <c r="W3264" s="50"/>
      <c r="X3264" s="49"/>
      <c r="Y3264" s="49"/>
      <c r="Z3264" s="49"/>
      <c r="AA3264" s="49"/>
      <c r="AB3264" s="49"/>
      <c r="AC3264" s="49"/>
      <c r="AD3264" s="49"/>
      <c r="AE3264" s="95"/>
      <c r="AM3264" s="103"/>
      <c r="AT3264" s="10"/>
    </row>
    <row r="3265" spans="9:46" s="16" customFormat="1">
      <c r="I3265" s="47"/>
      <c r="P3265" s="48"/>
      <c r="Q3265" s="48"/>
      <c r="R3265" s="48"/>
      <c r="S3265" s="49"/>
      <c r="T3265" s="47"/>
      <c r="U3265" s="50"/>
      <c r="V3265" s="47"/>
      <c r="W3265" s="50"/>
      <c r="X3265" s="49"/>
      <c r="Y3265" s="49"/>
      <c r="Z3265" s="49"/>
      <c r="AA3265" s="49"/>
      <c r="AB3265" s="49"/>
      <c r="AC3265" s="49"/>
      <c r="AD3265" s="49"/>
      <c r="AE3265" s="95"/>
      <c r="AM3265" s="103"/>
      <c r="AT3265" s="10"/>
    </row>
    <row r="3266" spans="9:46" s="16" customFormat="1">
      <c r="I3266" s="47"/>
      <c r="P3266" s="48"/>
      <c r="Q3266" s="48"/>
      <c r="R3266" s="48"/>
      <c r="S3266" s="49"/>
      <c r="T3266" s="47"/>
      <c r="U3266" s="50"/>
      <c r="V3266" s="47"/>
      <c r="W3266" s="50"/>
      <c r="X3266" s="49"/>
      <c r="Y3266" s="49"/>
      <c r="Z3266" s="49"/>
      <c r="AA3266" s="49"/>
      <c r="AB3266" s="49"/>
      <c r="AC3266" s="49"/>
      <c r="AD3266" s="49"/>
      <c r="AE3266" s="95"/>
      <c r="AM3266" s="103"/>
      <c r="AT3266" s="10"/>
    </row>
    <row r="3267" spans="9:46" s="16" customFormat="1">
      <c r="I3267" s="47"/>
      <c r="P3267" s="48"/>
      <c r="Q3267" s="48"/>
      <c r="R3267" s="48"/>
      <c r="S3267" s="49"/>
      <c r="T3267" s="47"/>
      <c r="U3267" s="50"/>
      <c r="V3267" s="47"/>
      <c r="W3267" s="50"/>
      <c r="X3267" s="49"/>
      <c r="Y3267" s="49"/>
      <c r="Z3267" s="49"/>
      <c r="AA3267" s="49"/>
      <c r="AB3267" s="49"/>
      <c r="AC3267" s="49"/>
      <c r="AD3267" s="49"/>
      <c r="AE3267" s="95"/>
      <c r="AM3267" s="103"/>
      <c r="AT3267" s="10"/>
    </row>
    <row r="3268" spans="9:46" s="16" customFormat="1">
      <c r="I3268" s="47"/>
      <c r="P3268" s="48"/>
      <c r="Q3268" s="48"/>
      <c r="R3268" s="48"/>
      <c r="S3268" s="49"/>
      <c r="T3268" s="47"/>
      <c r="U3268" s="50"/>
      <c r="V3268" s="47"/>
      <c r="W3268" s="50"/>
      <c r="X3268" s="49"/>
      <c r="Y3268" s="49"/>
      <c r="Z3268" s="49"/>
      <c r="AA3268" s="49"/>
      <c r="AB3268" s="49"/>
      <c r="AC3268" s="49"/>
      <c r="AD3268" s="49"/>
      <c r="AE3268" s="95"/>
      <c r="AM3268" s="103"/>
      <c r="AT3268" s="10"/>
    </row>
    <row r="3269" spans="9:46" s="16" customFormat="1">
      <c r="I3269" s="47"/>
      <c r="P3269" s="48"/>
      <c r="Q3269" s="48"/>
      <c r="R3269" s="48"/>
      <c r="S3269" s="49"/>
      <c r="T3269" s="47"/>
      <c r="U3269" s="50"/>
      <c r="V3269" s="47"/>
      <c r="W3269" s="50"/>
      <c r="X3269" s="49"/>
      <c r="Y3269" s="49"/>
      <c r="Z3269" s="49"/>
      <c r="AA3269" s="49"/>
      <c r="AB3269" s="49"/>
      <c r="AC3269" s="49"/>
      <c r="AD3269" s="49"/>
      <c r="AE3269" s="95"/>
      <c r="AM3269" s="103"/>
      <c r="AT3269" s="10"/>
    </row>
    <row r="3270" spans="9:46" s="16" customFormat="1">
      <c r="I3270" s="47"/>
      <c r="P3270" s="48"/>
      <c r="Q3270" s="48"/>
      <c r="R3270" s="48"/>
      <c r="S3270" s="49"/>
      <c r="T3270" s="47"/>
      <c r="U3270" s="50"/>
      <c r="V3270" s="47"/>
      <c r="W3270" s="50"/>
      <c r="X3270" s="49"/>
      <c r="Y3270" s="49"/>
      <c r="Z3270" s="49"/>
      <c r="AA3270" s="49"/>
      <c r="AB3270" s="49"/>
      <c r="AC3270" s="49"/>
      <c r="AD3270" s="49"/>
      <c r="AE3270" s="95"/>
      <c r="AM3270" s="103"/>
      <c r="AT3270" s="10"/>
    </row>
    <row r="3271" spans="9:46" s="16" customFormat="1">
      <c r="I3271" s="47"/>
      <c r="P3271" s="48"/>
      <c r="Q3271" s="48"/>
      <c r="R3271" s="48"/>
      <c r="S3271" s="49"/>
      <c r="T3271" s="47"/>
      <c r="U3271" s="50"/>
      <c r="V3271" s="47"/>
      <c r="W3271" s="50"/>
      <c r="X3271" s="49"/>
      <c r="Y3271" s="49"/>
      <c r="Z3271" s="49"/>
      <c r="AA3271" s="49"/>
      <c r="AB3271" s="49"/>
      <c r="AC3271" s="49"/>
      <c r="AD3271" s="49"/>
      <c r="AE3271" s="95"/>
      <c r="AM3271" s="103"/>
      <c r="AT3271" s="10"/>
    </row>
    <row r="3272" spans="9:46" s="16" customFormat="1">
      <c r="I3272" s="47"/>
      <c r="P3272" s="48"/>
      <c r="Q3272" s="48"/>
      <c r="R3272" s="48"/>
      <c r="S3272" s="49"/>
      <c r="T3272" s="47"/>
      <c r="U3272" s="50"/>
      <c r="V3272" s="47"/>
      <c r="W3272" s="50"/>
      <c r="X3272" s="49"/>
      <c r="Y3272" s="49"/>
      <c r="Z3272" s="49"/>
      <c r="AA3272" s="49"/>
      <c r="AB3272" s="49"/>
      <c r="AC3272" s="49"/>
      <c r="AD3272" s="49"/>
      <c r="AE3272" s="95"/>
      <c r="AM3272" s="103"/>
      <c r="AT3272" s="10"/>
    </row>
    <row r="3273" spans="9:46" s="16" customFormat="1">
      <c r="I3273" s="47"/>
      <c r="P3273" s="48"/>
      <c r="Q3273" s="48"/>
      <c r="R3273" s="48"/>
      <c r="S3273" s="49"/>
      <c r="T3273" s="47"/>
      <c r="U3273" s="50"/>
      <c r="V3273" s="47"/>
      <c r="W3273" s="50"/>
      <c r="X3273" s="49"/>
      <c r="Y3273" s="49"/>
      <c r="Z3273" s="49"/>
      <c r="AA3273" s="49"/>
      <c r="AB3273" s="49"/>
      <c r="AC3273" s="49"/>
      <c r="AD3273" s="49"/>
      <c r="AE3273" s="95"/>
      <c r="AM3273" s="103"/>
      <c r="AT3273" s="10"/>
    </row>
    <row r="3274" spans="9:46" s="16" customFormat="1">
      <c r="I3274" s="47"/>
      <c r="P3274" s="48"/>
      <c r="Q3274" s="48"/>
      <c r="R3274" s="48"/>
      <c r="S3274" s="49"/>
      <c r="T3274" s="47"/>
      <c r="U3274" s="50"/>
      <c r="V3274" s="47"/>
      <c r="W3274" s="50"/>
      <c r="X3274" s="49"/>
      <c r="Y3274" s="49"/>
      <c r="Z3274" s="49"/>
      <c r="AA3274" s="49"/>
      <c r="AB3274" s="49"/>
      <c r="AC3274" s="49"/>
      <c r="AD3274" s="49"/>
      <c r="AE3274" s="95"/>
      <c r="AM3274" s="103"/>
      <c r="AT3274" s="10"/>
    </row>
    <row r="3275" spans="9:46" s="16" customFormat="1">
      <c r="I3275" s="47"/>
      <c r="P3275" s="48"/>
      <c r="Q3275" s="48"/>
      <c r="R3275" s="48"/>
      <c r="S3275" s="49"/>
      <c r="T3275" s="47"/>
      <c r="U3275" s="50"/>
      <c r="V3275" s="47"/>
      <c r="W3275" s="50"/>
      <c r="X3275" s="49"/>
      <c r="Y3275" s="49"/>
      <c r="Z3275" s="49"/>
      <c r="AA3275" s="49"/>
      <c r="AB3275" s="49"/>
      <c r="AC3275" s="49"/>
      <c r="AD3275" s="49"/>
      <c r="AE3275" s="95"/>
      <c r="AM3275" s="103"/>
      <c r="AT3275" s="10"/>
    </row>
    <row r="3276" spans="9:46" s="16" customFormat="1">
      <c r="I3276" s="47"/>
      <c r="P3276" s="48"/>
      <c r="Q3276" s="48"/>
      <c r="R3276" s="48"/>
      <c r="S3276" s="49"/>
      <c r="T3276" s="47"/>
      <c r="U3276" s="50"/>
      <c r="V3276" s="47"/>
      <c r="W3276" s="50"/>
      <c r="X3276" s="49"/>
      <c r="Y3276" s="49"/>
      <c r="Z3276" s="49"/>
      <c r="AA3276" s="49"/>
      <c r="AB3276" s="49"/>
      <c r="AC3276" s="49"/>
      <c r="AD3276" s="49"/>
      <c r="AE3276" s="95"/>
      <c r="AM3276" s="103"/>
      <c r="AT3276" s="10"/>
    </row>
    <row r="3277" spans="9:46" s="16" customFormat="1">
      <c r="I3277" s="47"/>
      <c r="P3277" s="48"/>
      <c r="Q3277" s="48"/>
      <c r="R3277" s="48"/>
      <c r="S3277" s="49"/>
      <c r="T3277" s="47"/>
      <c r="U3277" s="50"/>
      <c r="V3277" s="47"/>
      <c r="W3277" s="50"/>
      <c r="X3277" s="49"/>
      <c r="Y3277" s="49"/>
      <c r="Z3277" s="49"/>
      <c r="AA3277" s="49"/>
      <c r="AB3277" s="49"/>
      <c r="AC3277" s="49"/>
      <c r="AD3277" s="49"/>
      <c r="AE3277" s="95"/>
      <c r="AM3277" s="103"/>
      <c r="AT3277" s="10"/>
    </row>
    <row r="3278" spans="9:46" s="16" customFormat="1">
      <c r="I3278" s="47"/>
      <c r="P3278" s="48"/>
      <c r="Q3278" s="48"/>
      <c r="R3278" s="48"/>
      <c r="S3278" s="49"/>
      <c r="T3278" s="47"/>
      <c r="U3278" s="50"/>
      <c r="V3278" s="47"/>
      <c r="W3278" s="50"/>
      <c r="X3278" s="49"/>
      <c r="Y3278" s="49"/>
      <c r="Z3278" s="49"/>
      <c r="AA3278" s="49"/>
      <c r="AB3278" s="49"/>
      <c r="AC3278" s="49"/>
      <c r="AD3278" s="49"/>
      <c r="AE3278" s="95"/>
      <c r="AM3278" s="103"/>
      <c r="AT3278" s="10"/>
    </row>
    <row r="3279" spans="9:46" s="16" customFormat="1">
      <c r="I3279" s="47"/>
      <c r="P3279" s="48"/>
      <c r="Q3279" s="48"/>
      <c r="R3279" s="48"/>
      <c r="S3279" s="49"/>
      <c r="T3279" s="47"/>
      <c r="U3279" s="50"/>
      <c r="V3279" s="47"/>
      <c r="W3279" s="50"/>
      <c r="X3279" s="49"/>
      <c r="Y3279" s="49"/>
      <c r="Z3279" s="49"/>
      <c r="AA3279" s="49"/>
      <c r="AB3279" s="49"/>
      <c r="AC3279" s="49"/>
      <c r="AD3279" s="49"/>
      <c r="AE3279" s="95"/>
      <c r="AM3279" s="103"/>
      <c r="AT3279" s="10"/>
    </row>
    <row r="3280" spans="9:46" s="16" customFormat="1">
      <c r="I3280" s="47"/>
      <c r="P3280" s="48"/>
      <c r="Q3280" s="48"/>
      <c r="R3280" s="48"/>
      <c r="S3280" s="49"/>
      <c r="T3280" s="47"/>
      <c r="U3280" s="50"/>
      <c r="V3280" s="47"/>
      <c r="W3280" s="50"/>
      <c r="X3280" s="49"/>
      <c r="Y3280" s="49"/>
      <c r="Z3280" s="49"/>
      <c r="AA3280" s="49"/>
      <c r="AB3280" s="49"/>
      <c r="AC3280" s="49"/>
      <c r="AD3280" s="49"/>
      <c r="AE3280" s="95"/>
      <c r="AM3280" s="103"/>
      <c r="AT3280" s="10"/>
    </row>
    <row r="3281" spans="9:46" s="16" customFormat="1">
      <c r="I3281" s="47"/>
      <c r="P3281" s="48"/>
      <c r="Q3281" s="48"/>
      <c r="R3281" s="48"/>
      <c r="S3281" s="49"/>
      <c r="T3281" s="47"/>
      <c r="U3281" s="50"/>
      <c r="V3281" s="47"/>
      <c r="W3281" s="50"/>
      <c r="X3281" s="49"/>
      <c r="Y3281" s="49"/>
      <c r="Z3281" s="49"/>
      <c r="AA3281" s="49"/>
      <c r="AB3281" s="49"/>
      <c r="AC3281" s="49"/>
      <c r="AD3281" s="49"/>
      <c r="AE3281" s="95"/>
      <c r="AM3281" s="103"/>
      <c r="AT3281" s="10"/>
    </row>
    <row r="3282" spans="9:46" s="16" customFormat="1">
      <c r="I3282" s="47"/>
      <c r="P3282" s="48"/>
      <c r="Q3282" s="48"/>
      <c r="R3282" s="48"/>
      <c r="S3282" s="49"/>
      <c r="T3282" s="47"/>
      <c r="U3282" s="50"/>
      <c r="V3282" s="47"/>
      <c r="W3282" s="50"/>
      <c r="X3282" s="49"/>
      <c r="Y3282" s="49"/>
      <c r="Z3282" s="49"/>
      <c r="AA3282" s="49"/>
      <c r="AB3282" s="49"/>
      <c r="AC3282" s="49"/>
      <c r="AD3282" s="49"/>
      <c r="AE3282" s="95"/>
      <c r="AM3282" s="103"/>
      <c r="AT3282" s="10"/>
    </row>
    <row r="3283" spans="9:46" s="16" customFormat="1">
      <c r="I3283" s="47"/>
      <c r="P3283" s="48"/>
      <c r="Q3283" s="48"/>
      <c r="R3283" s="48"/>
      <c r="S3283" s="49"/>
      <c r="T3283" s="47"/>
      <c r="U3283" s="50"/>
      <c r="V3283" s="47"/>
      <c r="W3283" s="50"/>
      <c r="X3283" s="49"/>
      <c r="Y3283" s="49"/>
      <c r="Z3283" s="49"/>
      <c r="AA3283" s="49"/>
      <c r="AB3283" s="49"/>
      <c r="AC3283" s="49"/>
      <c r="AD3283" s="49"/>
      <c r="AE3283" s="95"/>
      <c r="AM3283" s="103"/>
      <c r="AT3283" s="10"/>
    </row>
    <row r="3284" spans="9:46" s="16" customFormat="1">
      <c r="I3284" s="47"/>
      <c r="P3284" s="48"/>
      <c r="Q3284" s="48"/>
      <c r="R3284" s="48"/>
      <c r="S3284" s="49"/>
      <c r="T3284" s="47"/>
      <c r="U3284" s="50"/>
      <c r="V3284" s="47"/>
      <c r="W3284" s="50"/>
      <c r="X3284" s="49"/>
      <c r="Y3284" s="49"/>
      <c r="Z3284" s="49"/>
      <c r="AA3284" s="49"/>
      <c r="AB3284" s="49"/>
      <c r="AC3284" s="49"/>
      <c r="AD3284" s="49"/>
      <c r="AE3284" s="95"/>
      <c r="AM3284" s="103"/>
      <c r="AT3284" s="10"/>
    </row>
    <row r="3285" spans="9:46" s="16" customFormat="1">
      <c r="I3285" s="47"/>
      <c r="P3285" s="48"/>
      <c r="Q3285" s="48"/>
      <c r="R3285" s="48"/>
      <c r="S3285" s="49"/>
      <c r="T3285" s="47"/>
      <c r="U3285" s="50"/>
      <c r="V3285" s="47"/>
      <c r="W3285" s="50"/>
      <c r="X3285" s="49"/>
      <c r="Y3285" s="49"/>
      <c r="Z3285" s="49"/>
      <c r="AA3285" s="49"/>
      <c r="AB3285" s="49"/>
      <c r="AC3285" s="49"/>
      <c r="AD3285" s="49"/>
      <c r="AE3285" s="95"/>
      <c r="AM3285" s="103"/>
      <c r="AT3285" s="10"/>
    </row>
    <row r="3286" spans="9:46" s="16" customFormat="1">
      <c r="I3286" s="47"/>
      <c r="P3286" s="48"/>
      <c r="Q3286" s="48"/>
      <c r="R3286" s="48"/>
      <c r="S3286" s="49"/>
      <c r="T3286" s="47"/>
      <c r="U3286" s="50"/>
      <c r="V3286" s="47"/>
      <c r="W3286" s="50"/>
      <c r="X3286" s="49"/>
      <c r="Y3286" s="49"/>
      <c r="Z3286" s="49"/>
      <c r="AA3286" s="49"/>
      <c r="AB3286" s="49"/>
      <c r="AC3286" s="49"/>
      <c r="AD3286" s="49"/>
      <c r="AE3286" s="95"/>
      <c r="AM3286" s="103"/>
      <c r="AT3286" s="10"/>
    </row>
    <row r="3287" spans="9:46" s="16" customFormat="1">
      <c r="I3287" s="47"/>
      <c r="P3287" s="48"/>
      <c r="Q3287" s="48"/>
      <c r="R3287" s="48"/>
      <c r="S3287" s="49"/>
      <c r="T3287" s="47"/>
      <c r="U3287" s="50"/>
      <c r="V3287" s="47"/>
      <c r="W3287" s="50"/>
      <c r="X3287" s="49"/>
      <c r="Y3287" s="49"/>
      <c r="Z3287" s="49"/>
      <c r="AA3287" s="49"/>
      <c r="AB3287" s="49"/>
      <c r="AC3287" s="49"/>
      <c r="AD3287" s="49"/>
      <c r="AE3287" s="95"/>
      <c r="AM3287" s="103"/>
      <c r="AT3287" s="10"/>
    </row>
    <row r="3288" spans="9:46" s="16" customFormat="1">
      <c r="I3288" s="47"/>
      <c r="P3288" s="48"/>
      <c r="Q3288" s="48"/>
      <c r="R3288" s="48"/>
      <c r="S3288" s="49"/>
      <c r="T3288" s="47"/>
      <c r="U3288" s="50"/>
      <c r="V3288" s="47"/>
      <c r="W3288" s="50"/>
      <c r="X3288" s="49"/>
      <c r="Y3288" s="49"/>
      <c r="Z3288" s="49"/>
      <c r="AA3288" s="49"/>
      <c r="AB3288" s="49"/>
      <c r="AC3288" s="49"/>
      <c r="AD3288" s="49"/>
      <c r="AE3288" s="95"/>
      <c r="AM3288" s="103"/>
      <c r="AT3288" s="10"/>
    </row>
    <row r="3289" spans="9:46" s="16" customFormat="1">
      <c r="I3289" s="47"/>
      <c r="P3289" s="48"/>
      <c r="Q3289" s="48"/>
      <c r="R3289" s="48"/>
      <c r="S3289" s="49"/>
      <c r="T3289" s="47"/>
      <c r="U3289" s="50"/>
      <c r="V3289" s="47"/>
      <c r="W3289" s="50"/>
      <c r="X3289" s="49"/>
      <c r="Y3289" s="49"/>
      <c r="Z3289" s="49"/>
      <c r="AA3289" s="49"/>
      <c r="AB3289" s="49"/>
      <c r="AC3289" s="49"/>
      <c r="AD3289" s="49"/>
      <c r="AE3289" s="95"/>
      <c r="AM3289" s="103"/>
      <c r="AT3289" s="10"/>
    </row>
    <row r="3290" spans="9:46" s="16" customFormat="1">
      <c r="I3290" s="47"/>
      <c r="P3290" s="48"/>
      <c r="Q3290" s="48"/>
      <c r="R3290" s="48"/>
      <c r="S3290" s="49"/>
      <c r="T3290" s="47"/>
      <c r="U3290" s="50"/>
      <c r="V3290" s="47"/>
      <c r="W3290" s="50"/>
      <c r="X3290" s="49"/>
      <c r="Y3290" s="49"/>
      <c r="Z3290" s="49"/>
      <c r="AA3290" s="49"/>
      <c r="AB3290" s="49"/>
      <c r="AC3290" s="49"/>
      <c r="AD3290" s="49"/>
      <c r="AE3290" s="95"/>
      <c r="AM3290" s="103"/>
      <c r="AT3290" s="10"/>
    </row>
    <row r="3291" spans="9:46" s="16" customFormat="1">
      <c r="I3291" s="47"/>
      <c r="P3291" s="48"/>
      <c r="Q3291" s="48"/>
      <c r="R3291" s="48"/>
      <c r="S3291" s="49"/>
      <c r="T3291" s="47"/>
      <c r="U3291" s="50"/>
      <c r="V3291" s="47"/>
      <c r="W3291" s="50"/>
      <c r="X3291" s="49"/>
      <c r="Y3291" s="49"/>
      <c r="Z3291" s="49"/>
      <c r="AA3291" s="49"/>
      <c r="AB3291" s="49"/>
      <c r="AC3291" s="49"/>
      <c r="AD3291" s="49"/>
      <c r="AE3291" s="95"/>
      <c r="AM3291" s="103"/>
      <c r="AT3291" s="10"/>
    </row>
    <row r="3292" spans="9:46" s="16" customFormat="1">
      <c r="I3292" s="47"/>
      <c r="P3292" s="48"/>
      <c r="Q3292" s="48"/>
      <c r="R3292" s="48"/>
      <c r="S3292" s="49"/>
      <c r="T3292" s="47"/>
      <c r="U3292" s="50"/>
      <c r="V3292" s="47"/>
      <c r="W3292" s="50"/>
      <c r="X3292" s="49"/>
      <c r="Y3292" s="49"/>
      <c r="Z3292" s="49"/>
      <c r="AA3292" s="49"/>
      <c r="AB3292" s="49"/>
      <c r="AC3292" s="49"/>
      <c r="AD3292" s="49"/>
      <c r="AE3292" s="95"/>
      <c r="AM3292" s="103"/>
      <c r="AT3292" s="10"/>
    </row>
    <row r="3293" spans="9:46" s="16" customFormat="1">
      <c r="I3293" s="47"/>
      <c r="P3293" s="48"/>
      <c r="Q3293" s="48"/>
      <c r="R3293" s="48"/>
      <c r="S3293" s="49"/>
      <c r="T3293" s="47"/>
      <c r="U3293" s="50"/>
      <c r="V3293" s="47"/>
      <c r="W3293" s="50"/>
      <c r="X3293" s="49"/>
      <c r="Y3293" s="49"/>
      <c r="Z3293" s="49"/>
      <c r="AA3293" s="49"/>
      <c r="AB3293" s="49"/>
      <c r="AC3293" s="49"/>
      <c r="AD3293" s="49"/>
      <c r="AE3293" s="95"/>
      <c r="AM3293" s="103"/>
      <c r="AT3293" s="10"/>
    </row>
    <row r="3294" spans="9:46" s="16" customFormat="1">
      <c r="I3294" s="47"/>
      <c r="P3294" s="48"/>
      <c r="Q3294" s="48"/>
      <c r="R3294" s="48"/>
      <c r="S3294" s="49"/>
      <c r="T3294" s="47"/>
      <c r="U3294" s="50"/>
      <c r="V3294" s="47"/>
      <c r="W3294" s="50"/>
      <c r="X3294" s="49"/>
      <c r="Y3294" s="49"/>
      <c r="Z3294" s="49"/>
      <c r="AA3294" s="49"/>
      <c r="AB3294" s="49"/>
      <c r="AC3294" s="49"/>
      <c r="AD3294" s="49"/>
      <c r="AE3294" s="95"/>
      <c r="AM3294" s="103"/>
      <c r="AT3294" s="10"/>
    </row>
    <row r="3295" spans="9:46" s="16" customFormat="1">
      <c r="I3295" s="47"/>
      <c r="P3295" s="48"/>
      <c r="Q3295" s="48"/>
      <c r="R3295" s="48"/>
      <c r="S3295" s="49"/>
      <c r="T3295" s="47"/>
      <c r="U3295" s="50"/>
      <c r="V3295" s="47"/>
      <c r="W3295" s="50"/>
      <c r="X3295" s="49"/>
      <c r="Y3295" s="49"/>
      <c r="Z3295" s="49"/>
      <c r="AA3295" s="49"/>
      <c r="AB3295" s="49"/>
      <c r="AC3295" s="49"/>
      <c r="AD3295" s="49"/>
      <c r="AE3295" s="95"/>
      <c r="AM3295" s="103"/>
      <c r="AT3295" s="10"/>
    </row>
    <row r="3296" spans="9:46" s="16" customFormat="1">
      <c r="I3296" s="47"/>
      <c r="P3296" s="48"/>
      <c r="Q3296" s="48"/>
      <c r="R3296" s="48"/>
      <c r="S3296" s="49"/>
      <c r="T3296" s="47"/>
      <c r="U3296" s="50"/>
      <c r="V3296" s="47"/>
      <c r="W3296" s="50"/>
      <c r="X3296" s="49"/>
      <c r="Y3296" s="49"/>
      <c r="Z3296" s="49"/>
      <c r="AA3296" s="49"/>
      <c r="AB3296" s="49"/>
      <c r="AC3296" s="49"/>
      <c r="AD3296" s="49"/>
      <c r="AE3296" s="95"/>
      <c r="AM3296" s="103"/>
      <c r="AT3296" s="10"/>
    </row>
    <row r="3297" spans="9:46" s="16" customFormat="1">
      <c r="I3297" s="47"/>
      <c r="P3297" s="48"/>
      <c r="Q3297" s="48"/>
      <c r="R3297" s="48"/>
      <c r="S3297" s="49"/>
      <c r="T3297" s="47"/>
      <c r="U3297" s="50"/>
      <c r="V3297" s="47"/>
      <c r="W3297" s="50"/>
      <c r="X3297" s="49"/>
      <c r="Y3297" s="49"/>
      <c r="Z3297" s="49"/>
      <c r="AA3297" s="49"/>
      <c r="AB3297" s="49"/>
      <c r="AC3297" s="49"/>
      <c r="AD3297" s="49"/>
      <c r="AE3297" s="95"/>
      <c r="AM3297" s="103"/>
      <c r="AT3297" s="10"/>
    </row>
    <row r="3298" spans="9:46" s="16" customFormat="1">
      <c r="I3298" s="47"/>
      <c r="P3298" s="48"/>
      <c r="Q3298" s="48"/>
      <c r="R3298" s="48"/>
      <c r="S3298" s="49"/>
      <c r="T3298" s="47"/>
      <c r="U3298" s="50"/>
      <c r="V3298" s="47"/>
      <c r="W3298" s="50"/>
      <c r="X3298" s="49"/>
      <c r="Y3298" s="49"/>
      <c r="Z3298" s="49"/>
      <c r="AA3298" s="49"/>
      <c r="AB3298" s="49"/>
      <c r="AC3298" s="49"/>
      <c r="AD3298" s="49"/>
      <c r="AE3298" s="95"/>
      <c r="AM3298" s="103"/>
      <c r="AT3298" s="10"/>
    </row>
    <row r="3299" spans="9:46" s="16" customFormat="1">
      <c r="I3299" s="47"/>
      <c r="P3299" s="48"/>
      <c r="Q3299" s="48"/>
      <c r="R3299" s="48"/>
      <c r="S3299" s="49"/>
      <c r="T3299" s="47"/>
      <c r="U3299" s="50"/>
      <c r="V3299" s="47"/>
      <c r="W3299" s="50"/>
      <c r="X3299" s="49"/>
      <c r="Y3299" s="49"/>
      <c r="Z3299" s="49"/>
      <c r="AA3299" s="49"/>
      <c r="AB3299" s="49"/>
      <c r="AC3299" s="49"/>
      <c r="AD3299" s="49"/>
      <c r="AE3299" s="95"/>
      <c r="AM3299" s="103"/>
      <c r="AT3299" s="10"/>
    </row>
    <row r="3300" spans="9:46" s="16" customFormat="1">
      <c r="I3300" s="47"/>
      <c r="P3300" s="48"/>
      <c r="Q3300" s="48"/>
      <c r="R3300" s="48"/>
      <c r="S3300" s="49"/>
      <c r="T3300" s="47"/>
      <c r="U3300" s="50"/>
      <c r="V3300" s="47"/>
      <c r="W3300" s="50"/>
      <c r="X3300" s="49"/>
      <c r="Y3300" s="49"/>
      <c r="Z3300" s="49"/>
      <c r="AA3300" s="49"/>
      <c r="AB3300" s="49"/>
      <c r="AC3300" s="49"/>
      <c r="AD3300" s="49"/>
      <c r="AE3300" s="95"/>
      <c r="AM3300" s="103"/>
      <c r="AT3300" s="10"/>
    </row>
    <row r="3301" spans="9:46" s="16" customFormat="1">
      <c r="I3301" s="47"/>
      <c r="P3301" s="48"/>
      <c r="Q3301" s="48"/>
      <c r="R3301" s="48"/>
      <c r="S3301" s="49"/>
      <c r="T3301" s="47"/>
      <c r="U3301" s="50"/>
      <c r="V3301" s="47"/>
      <c r="W3301" s="50"/>
      <c r="X3301" s="49"/>
      <c r="Y3301" s="49"/>
      <c r="Z3301" s="49"/>
      <c r="AA3301" s="49"/>
      <c r="AB3301" s="49"/>
      <c r="AC3301" s="49"/>
      <c r="AD3301" s="49"/>
      <c r="AE3301" s="95"/>
      <c r="AM3301" s="103"/>
      <c r="AT3301" s="10"/>
    </row>
    <row r="3302" spans="9:46" s="16" customFormat="1">
      <c r="I3302" s="47"/>
      <c r="P3302" s="48"/>
      <c r="Q3302" s="48"/>
      <c r="R3302" s="48"/>
      <c r="S3302" s="49"/>
      <c r="T3302" s="47"/>
      <c r="U3302" s="50"/>
      <c r="V3302" s="47"/>
      <c r="W3302" s="50"/>
      <c r="X3302" s="49"/>
      <c r="Y3302" s="49"/>
      <c r="Z3302" s="49"/>
      <c r="AA3302" s="49"/>
      <c r="AB3302" s="49"/>
      <c r="AC3302" s="49"/>
      <c r="AD3302" s="49"/>
      <c r="AE3302" s="95"/>
      <c r="AM3302" s="103"/>
      <c r="AT3302" s="10"/>
    </row>
    <row r="3303" spans="9:46" s="16" customFormat="1">
      <c r="I3303" s="47"/>
      <c r="P3303" s="48"/>
      <c r="Q3303" s="48"/>
      <c r="R3303" s="48"/>
      <c r="S3303" s="49"/>
      <c r="T3303" s="47"/>
      <c r="U3303" s="50"/>
      <c r="V3303" s="47"/>
      <c r="W3303" s="50"/>
      <c r="X3303" s="49"/>
      <c r="Y3303" s="49"/>
      <c r="Z3303" s="49"/>
      <c r="AA3303" s="49"/>
      <c r="AB3303" s="49"/>
      <c r="AC3303" s="49"/>
      <c r="AD3303" s="49"/>
      <c r="AE3303" s="95"/>
      <c r="AM3303" s="103"/>
      <c r="AT3303" s="10"/>
    </row>
    <row r="3304" spans="9:46" s="16" customFormat="1">
      <c r="I3304" s="47"/>
      <c r="P3304" s="48"/>
      <c r="Q3304" s="48"/>
      <c r="R3304" s="48"/>
      <c r="S3304" s="49"/>
      <c r="T3304" s="47"/>
      <c r="U3304" s="50"/>
      <c r="V3304" s="47"/>
      <c r="W3304" s="50"/>
      <c r="X3304" s="49"/>
      <c r="Y3304" s="49"/>
      <c r="Z3304" s="49"/>
      <c r="AA3304" s="49"/>
      <c r="AB3304" s="49"/>
      <c r="AC3304" s="49"/>
      <c r="AD3304" s="49"/>
      <c r="AE3304" s="95"/>
      <c r="AM3304" s="103"/>
      <c r="AT3304" s="10"/>
    </row>
    <row r="3305" spans="9:46" s="16" customFormat="1">
      <c r="I3305" s="47"/>
      <c r="P3305" s="48"/>
      <c r="Q3305" s="48"/>
      <c r="R3305" s="48"/>
      <c r="S3305" s="49"/>
      <c r="T3305" s="47"/>
      <c r="U3305" s="50"/>
      <c r="V3305" s="47"/>
      <c r="W3305" s="50"/>
      <c r="X3305" s="49"/>
      <c r="Y3305" s="49"/>
      <c r="Z3305" s="49"/>
      <c r="AA3305" s="49"/>
      <c r="AB3305" s="49"/>
      <c r="AC3305" s="49"/>
      <c r="AD3305" s="49"/>
      <c r="AE3305" s="95"/>
      <c r="AM3305" s="103"/>
      <c r="AT3305" s="10"/>
    </row>
    <row r="3306" spans="9:46" s="16" customFormat="1">
      <c r="I3306" s="47"/>
      <c r="P3306" s="48"/>
      <c r="Q3306" s="48"/>
      <c r="R3306" s="48"/>
      <c r="S3306" s="49"/>
      <c r="T3306" s="47"/>
      <c r="U3306" s="50"/>
      <c r="V3306" s="47"/>
      <c r="W3306" s="50"/>
      <c r="X3306" s="49"/>
      <c r="Y3306" s="49"/>
      <c r="Z3306" s="49"/>
      <c r="AA3306" s="49"/>
      <c r="AB3306" s="49"/>
      <c r="AC3306" s="49"/>
      <c r="AD3306" s="49"/>
      <c r="AE3306" s="95"/>
      <c r="AM3306" s="103"/>
      <c r="AT3306" s="10"/>
    </row>
    <row r="3307" spans="9:46" s="16" customFormat="1">
      <c r="I3307" s="47"/>
      <c r="P3307" s="48"/>
      <c r="Q3307" s="48"/>
      <c r="R3307" s="48"/>
      <c r="S3307" s="49"/>
      <c r="T3307" s="47"/>
      <c r="U3307" s="50"/>
      <c r="V3307" s="47"/>
      <c r="W3307" s="50"/>
      <c r="X3307" s="49"/>
      <c r="Y3307" s="49"/>
      <c r="Z3307" s="49"/>
      <c r="AA3307" s="49"/>
      <c r="AB3307" s="49"/>
      <c r="AC3307" s="49"/>
      <c r="AD3307" s="49"/>
      <c r="AE3307" s="95"/>
      <c r="AM3307" s="103"/>
      <c r="AT3307" s="10"/>
    </row>
    <row r="3308" spans="9:46" s="16" customFormat="1">
      <c r="I3308" s="47"/>
      <c r="P3308" s="48"/>
      <c r="Q3308" s="48"/>
      <c r="R3308" s="48"/>
      <c r="S3308" s="49"/>
      <c r="T3308" s="47"/>
      <c r="U3308" s="50"/>
      <c r="V3308" s="47"/>
      <c r="W3308" s="50"/>
      <c r="X3308" s="49"/>
      <c r="Y3308" s="49"/>
      <c r="Z3308" s="49"/>
      <c r="AA3308" s="49"/>
      <c r="AB3308" s="49"/>
      <c r="AC3308" s="49"/>
      <c r="AD3308" s="49"/>
      <c r="AE3308" s="95"/>
      <c r="AM3308" s="103"/>
      <c r="AT3308" s="10"/>
    </row>
    <row r="3309" spans="9:46" s="16" customFormat="1">
      <c r="I3309" s="47"/>
      <c r="P3309" s="48"/>
      <c r="Q3309" s="48"/>
      <c r="R3309" s="48"/>
      <c r="S3309" s="49"/>
      <c r="T3309" s="47"/>
      <c r="U3309" s="50"/>
      <c r="V3309" s="47"/>
      <c r="W3309" s="50"/>
      <c r="X3309" s="49"/>
      <c r="Y3309" s="49"/>
      <c r="Z3309" s="49"/>
      <c r="AA3309" s="49"/>
      <c r="AB3309" s="49"/>
      <c r="AC3309" s="49"/>
      <c r="AD3309" s="49"/>
      <c r="AE3309" s="95"/>
      <c r="AM3309" s="103"/>
      <c r="AT3309" s="10"/>
    </row>
    <row r="3310" spans="9:46" s="16" customFormat="1">
      <c r="I3310" s="47"/>
      <c r="P3310" s="48"/>
      <c r="Q3310" s="48"/>
      <c r="R3310" s="48"/>
      <c r="S3310" s="49"/>
      <c r="T3310" s="47"/>
      <c r="U3310" s="50"/>
      <c r="V3310" s="47"/>
      <c r="W3310" s="50"/>
      <c r="X3310" s="49"/>
      <c r="Y3310" s="49"/>
      <c r="Z3310" s="49"/>
      <c r="AA3310" s="49"/>
      <c r="AB3310" s="49"/>
      <c r="AC3310" s="49"/>
      <c r="AD3310" s="49"/>
      <c r="AE3310" s="95"/>
      <c r="AM3310" s="103"/>
      <c r="AT3310" s="10"/>
    </row>
    <row r="3311" spans="9:46" s="16" customFormat="1">
      <c r="I3311" s="47"/>
      <c r="P3311" s="48"/>
      <c r="Q3311" s="48"/>
      <c r="R3311" s="48"/>
      <c r="S3311" s="49"/>
      <c r="T3311" s="47"/>
      <c r="U3311" s="50"/>
      <c r="V3311" s="47"/>
      <c r="W3311" s="50"/>
      <c r="X3311" s="49"/>
      <c r="Y3311" s="49"/>
      <c r="Z3311" s="49"/>
      <c r="AA3311" s="49"/>
      <c r="AB3311" s="49"/>
      <c r="AC3311" s="49"/>
      <c r="AD3311" s="49"/>
      <c r="AE3311" s="95"/>
      <c r="AM3311" s="103"/>
      <c r="AT3311" s="10"/>
    </row>
    <row r="3312" spans="9:46" s="16" customFormat="1">
      <c r="I3312" s="47"/>
      <c r="P3312" s="48"/>
      <c r="Q3312" s="48"/>
      <c r="R3312" s="48"/>
      <c r="S3312" s="49"/>
      <c r="T3312" s="47"/>
      <c r="U3312" s="50"/>
      <c r="V3312" s="47"/>
      <c r="W3312" s="50"/>
      <c r="X3312" s="49"/>
      <c r="Y3312" s="49"/>
      <c r="Z3312" s="49"/>
      <c r="AA3312" s="49"/>
      <c r="AB3312" s="49"/>
      <c r="AC3312" s="49"/>
      <c r="AD3312" s="49"/>
      <c r="AE3312" s="95"/>
      <c r="AM3312" s="103"/>
      <c r="AT3312" s="10"/>
    </row>
    <row r="3313" spans="9:46" s="16" customFormat="1">
      <c r="I3313" s="47"/>
      <c r="P3313" s="48"/>
      <c r="Q3313" s="48"/>
      <c r="R3313" s="48"/>
      <c r="S3313" s="49"/>
      <c r="T3313" s="47"/>
      <c r="U3313" s="50"/>
      <c r="V3313" s="47"/>
      <c r="W3313" s="50"/>
      <c r="X3313" s="49"/>
      <c r="Y3313" s="49"/>
      <c r="Z3313" s="49"/>
      <c r="AA3313" s="49"/>
      <c r="AB3313" s="49"/>
      <c r="AC3313" s="49"/>
      <c r="AD3313" s="49"/>
      <c r="AE3313" s="95"/>
      <c r="AM3313" s="103"/>
      <c r="AT3313" s="10"/>
    </row>
    <row r="3314" spans="9:46" s="16" customFormat="1">
      <c r="I3314" s="47"/>
      <c r="P3314" s="48"/>
      <c r="Q3314" s="48"/>
      <c r="R3314" s="48"/>
      <c r="S3314" s="49"/>
      <c r="T3314" s="47"/>
      <c r="U3314" s="50"/>
      <c r="V3314" s="47"/>
      <c r="W3314" s="50"/>
      <c r="X3314" s="49"/>
      <c r="Y3314" s="49"/>
      <c r="Z3314" s="49"/>
      <c r="AA3314" s="49"/>
      <c r="AB3314" s="49"/>
      <c r="AC3314" s="49"/>
      <c r="AD3314" s="49"/>
      <c r="AE3314" s="95"/>
      <c r="AM3314" s="103"/>
      <c r="AT3314" s="10"/>
    </row>
    <row r="3315" spans="9:46" s="16" customFormat="1">
      <c r="I3315" s="47"/>
      <c r="P3315" s="48"/>
      <c r="Q3315" s="48"/>
      <c r="R3315" s="48"/>
      <c r="S3315" s="49"/>
      <c r="T3315" s="47"/>
      <c r="U3315" s="50"/>
      <c r="V3315" s="47"/>
      <c r="W3315" s="50"/>
      <c r="X3315" s="49"/>
      <c r="Y3315" s="49"/>
      <c r="Z3315" s="49"/>
      <c r="AA3315" s="49"/>
      <c r="AB3315" s="49"/>
      <c r="AC3315" s="49"/>
      <c r="AD3315" s="49"/>
      <c r="AE3315" s="95"/>
      <c r="AM3315" s="103"/>
      <c r="AT3315" s="10"/>
    </row>
    <row r="3316" spans="9:46" s="16" customFormat="1">
      <c r="I3316" s="47"/>
      <c r="P3316" s="48"/>
      <c r="Q3316" s="48"/>
      <c r="R3316" s="48"/>
      <c r="S3316" s="49"/>
      <c r="T3316" s="47"/>
      <c r="U3316" s="50"/>
      <c r="V3316" s="47"/>
      <c r="W3316" s="50"/>
      <c r="X3316" s="49"/>
      <c r="Y3316" s="49"/>
      <c r="Z3316" s="49"/>
      <c r="AA3316" s="49"/>
      <c r="AB3316" s="49"/>
      <c r="AC3316" s="49"/>
      <c r="AD3316" s="49"/>
      <c r="AE3316" s="95"/>
      <c r="AM3316" s="103"/>
      <c r="AT3316" s="10"/>
    </row>
    <row r="3317" spans="9:46" s="16" customFormat="1">
      <c r="I3317" s="47"/>
      <c r="P3317" s="48"/>
      <c r="Q3317" s="48"/>
      <c r="R3317" s="48"/>
      <c r="S3317" s="49"/>
      <c r="T3317" s="47"/>
      <c r="U3317" s="50"/>
      <c r="V3317" s="47"/>
      <c r="W3317" s="50"/>
      <c r="X3317" s="49"/>
      <c r="Y3317" s="49"/>
      <c r="Z3317" s="49"/>
      <c r="AA3317" s="49"/>
      <c r="AB3317" s="49"/>
      <c r="AC3317" s="49"/>
      <c r="AD3317" s="49"/>
      <c r="AE3317" s="95"/>
      <c r="AM3317" s="103"/>
      <c r="AT3317" s="10"/>
    </row>
    <row r="3318" spans="9:46" s="16" customFormat="1">
      <c r="I3318" s="47"/>
      <c r="P3318" s="48"/>
      <c r="Q3318" s="48"/>
      <c r="R3318" s="48"/>
      <c r="S3318" s="49"/>
      <c r="T3318" s="47"/>
      <c r="U3318" s="50"/>
      <c r="V3318" s="47"/>
      <c r="W3318" s="50"/>
      <c r="X3318" s="49"/>
      <c r="Y3318" s="49"/>
      <c r="Z3318" s="49"/>
      <c r="AA3318" s="49"/>
      <c r="AB3318" s="49"/>
      <c r="AC3318" s="49"/>
      <c r="AD3318" s="49"/>
      <c r="AE3318" s="95"/>
      <c r="AM3318" s="103"/>
      <c r="AT3318" s="10"/>
    </row>
    <row r="3319" spans="9:46" s="16" customFormat="1">
      <c r="I3319" s="47"/>
      <c r="P3319" s="48"/>
      <c r="Q3319" s="48"/>
      <c r="R3319" s="48"/>
      <c r="S3319" s="49"/>
      <c r="T3319" s="47"/>
      <c r="U3319" s="50"/>
      <c r="V3319" s="47"/>
      <c r="W3319" s="50"/>
      <c r="X3319" s="49"/>
      <c r="Y3319" s="49"/>
      <c r="Z3319" s="49"/>
      <c r="AA3319" s="49"/>
      <c r="AB3319" s="49"/>
      <c r="AC3319" s="49"/>
      <c r="AD3319" s="49"/>
      <c r="AE3319" s="95"/>
      <c r="AM3319" s="103"/>
      <c r="AT3319" s="10"/>
    </row>
    <row r="3320" spans="9:46" s="16" customFormat="1">
      <c r="I3320" s="47"/>
      <c r="P3320" s="48"/>
      <c r="Q3320" s="48"/>
      <c r="R3320" s="48"/>
      <c r="S3320" s="49"/>
      <c r="T3320" s="47"/>
      <c r="U3320" s="50"/>
      <c r="V3320" s="47"/>
      <c r="W3320" s="50"/>
      <c r="X3320" s="49"/>
      <c r="Y3320" s="49"/>
      <c r="Z3320" s="49"/>
      <c r="AA3320" s="49"/>
      <c r="AB3320" s="49"/>
      <c r="AC3320" s="49"/>
      <c r="AD3320" s="49"/>
      <c r="AE3320" s="95"/>
      <c r="AM3320" s="103"/>
      <c r="AT3320" s="10"/>
    </row>
    <row r="3321" spans="9:46" s="16" customFormat="1">
      <c r="I3321" s="47"/>
      <c r="P3321" s="48"/>
      <c r="Q3321" s="48"/>
      <c r="R3321" s="48"/>
      <c r="S3321" s="49"/>
      <c r="T3321" s="47"/>
      <c r="U3321" s="50"/>
      <c r="V3321" s="47"/>
      <c r="W3321" s="50"/>
      <c r="X3321" s="49"/>
      <c r="Y3321" s="49"/>
      <c r="Z3321" s="49"/>
      <c r="AA3321" s="49"/>
      <c r="AB3321" s="49"/>
      <c r="AC3321" s="49"/>
      <c r="AD3321" s="49"/>
      <c r="AE3321" s="95"/>
      <c r="AM3321" s="103"/>
      <c r="AT3321" s="10"/>
    </row>
    <row r="3322" spans="9:46" s="16" customFormat="1">
      <c r="I3322" s="47"/>
      <c r="P3322" s="48"/>
      <c r="Q3322" s="48"/>
      <c r="R3322" s="48"/>
      <c r="S3322" s="49"/>
      <c r="T3322" s="47"/>
      <c r="U3322" s="50"/>
      <c r="V3322" s="47"/>
      <c r="W3322" s="50"/>
      <c r="X3322" s="49"/>
      <c r="Y3322" s="49"/>
      <c r="Z3322" s="49"/>
      <c r="AA3322" s="49"/>
      <c r="AB3322" s="49"/>
      <c r="AC3322" s="49"/>
      <c r="AD3322" s="49"/>
      <c r="AE3322" s="95"/>
      <c r="AM3322" s="103"/>
      <c r="AT3322" s="10"/>
    </row>
    <row r="3323" spans="9:46" s="16" customFormat="1">
      <c r="I3323" s="47"/>
      <c r="P3323" s="48"/>
      <c r="Q3323" s="48"/>
      <c r="R3323" s="48"/>
      <c r="S3323" s="49"/>
      <c r="T3323" s="47"/>
      <c r="U3323" s="50"/>
      <c r="V3323" s="47"/>
      <c r="W3323" s="50"/>
      <c r="X3323" s="49"/>
      <c r="Y3323" s="49"/>
      <c r="Z3323" s="49"/>
      <c r="AA3323" s="49"/>
      <c r="AB3323" s="49"/>
      <c r="AC3323" s="49"/>
      <c r="AD3323" s="49"/>
      <c r="AE3323" s="95"/>
      <c r="AM3323" s="103"/>
      <c r="AT3323" s="10"/>
    </row>
    <row r="3324" spans="9:46" s="16" customFormat="1">
      <c r="I3324" s="47"/>
      <c r="P3324" s="48"/>
      <c r="Q3324" s="48"/>
      <c r="R3324" s="48"/>
      <c r="S3324" s="49"/>
      <c r="T3324" s="47"/>
      <c r="U3324" s="50"/>
      <c r="V3324" s="47"/>
      <c r="W3324" s="50"/>
      <c r="X3324" s="49"/>
      <c r="Y3324" s="49"/>
      <c r="Z3324" s="49"/>
      <c r="AA3324" s="49"/>
      <c r="AB3324" s="49"/>
      <c r="AC3324" s="49"/>
      <c r="AD3324" s="49"/>
      <c r="AE3324" s="95"/>
      <c r="AM3324" s="103"/>
      <c r="AT3324" s="10"/>
    </row>
    <row r="3325" spans="9:46" s="16" customFormat="1">
      <c r="I3325" s="47"/>
      <c r="P3325" s="48"/>
      <c r="Q3325" s="48"/>
      <c r="R3325" s="48"/>
      <c r="S3325" s="49"/>
      <c r="T3325" s="47"/>
      <c r="U3325" s="50"/>
      <c r="V3325" s="47"/>
      <c r="W3325" s="50"/>
      <c r="X3325" s="49"/>
      <c r="Y3325" s="49"/>
      <c r="Z3325" s="49"/>
      <c r="AA3325" s="49"/>
      <c r="AB3325" s="49"/>
      <c r="AC3325" s="49"/>
      <c r="AD3325" s="49"/>
      <c r="AE3325" s="95"/>
      <c r="AM3325" s="103"/>
      <c r="AT3325" s="10"/>
    </row>
    <row r="3326" spans="9:46" s="16" customFormat="1">
      <c r="I3326" s="47"/>
      <c r="P3326" s="48"/>
      <c r="Q3326" s="48"/>
      <c r="R3326" s="48"/>
      <c r="S3326" s="49"/>
      <c r="T3326" s="47"/>
      <c r="U3326" s="50"/>
      <c r="V3326" s="47"/>
      <c r="W3326" s="50"/>
      <c r="X3326" s="49"/>
      <c r="Y3326" s="49"/>
      <c r="Z3326" s="49"/>
      <c r="AA3326" s="49"/>
      <c r="AB3326" s="49"/>
      <c r="AC3326" s="49"/>
      <c r="AD3326" s="49"/>
      <c r="AE3326" s="95"/>
      <c r="AM3326" s="103"/>
      <c r="AT3326" s="10"/>
    </row>
    <row r="3327" spans="9:46" s="16" customFormat="1">
      <c r="I3327" s="47"/>
      <c r="P3327" s="48"/>
      <c r="Q3327" s="48"/>
      <c r="R3327" s="48"/>
      <c r="S3327" s="49"/>
      <c r="T3327" s="47"/>
      <c r="U3327" s="50"/>
      <c r="V3327" s="47"/>
      <c r="W3327" s="50"/>
      <c r="X3327" s="49"/>
      <c r="Y3327" s="49"/>
      <c r="Z3327" s="49"/>
      <c r="AA3327" s="49"/>
      <c r="AB3327" s="49"/>
      <c r="AC3327" s="49"/>
      <c r="AD3327" s="49"/>
      <c r="AE3327" s="95"/>
      <c r="AM3327" s="103"/>
      <c r="AT3327" s="10"/>
    </row>
    <row r="3328" spans="9:46" s="16" customFormat="1">
      <c r="I3328" s="47"/>
      <c r="P3328" s="48"/>
      <c r="Q3328" s="48"/>
      <c r="R3328" s="48"/>
      <c r="S3328" s="49"/>
      <c r="T3328" s="47"/>
      <c r="U3328" s="50"/>
      <c r="V3328" s="47"/>
      <c r="W3328" s="50"/>
      <c r="X3328" s="49"/>
      <c r="Y3328" s="49"/>
      <c r="Z3328" s="49"/>
      <c r="AA3328" s="49"/>
      <c r="AB3328" s="49"/>
      <c r="AC3328" s="49"/>
      <c r="AD3328" s="49"/>
      <c r="AE3328" s="95"/>
      <c r="AM3328" s="103"/>
      <c r="AT3328" s="10"/>
    </row>
    <row r="3329" spans="9:46" s="16" customFormat="1">
      <c r="I3329" s="47"/>
      <c r="P3329" s="48"/>
      <c r="Q3329" s="48"/>
      <c r="R3329" s="48"/>
      <c r="S3329" s="49"/>
      <c r="T3329" s="47"/>
      <c r="U3329" s="50"/>
      <c r="V3329" s="47"/>
      <c r="W3329" s="50"/>
      <c r="X3329" s="49"/>
      <c r="Y3329" s="49"/>
      <c r="Z3329" s="49"/>
      <c r="AA3329" s="49"/>
      <c r="AB3329" s="49"/>
      <c r="AC3329" s="49"/>
      <c r="AD3329" s="49"/>
      <c r="AE3329" s="95"/>
      <c r="AM3329" s="103"/>
      <c r="AT3329" s="10"/>
    </row>
    <row r="3330" spans="9:46" s="16" customFormat="1">
      <c r="I3330" s="47"/>
      <c r="P3330" s="48"/>
      <c r="Q3330" s="48"/>
      <c r="R3330" s="48"/>
      <c r="S3330" s="49"/>
      <c r="T3330" s="47"/>
      <c r="U3330" s="50"/>
      <c r="V3330" s="47"/>
      <c r="W3330" s="50"/>
      <c r="X3330" s="49"/>
      <c r="Y3330" s="49"/>
      <c r="Z3330" s="49"/>
      <c r="AA3330" s="49"/>
      <c r="AB3330" s="49"/>
      <c r="AC3330" s="49"/>
      <c r="AD3330" s="49"/>
      <c r="AE3330" s="95"/>
      <c r="AM3330" s="103"/>
      <c r="AT3330" s="10"/>
    </row>
    <row r="3331" spans="9:46" s="16" customFormat="1">
      <c r="I3331" s="47"/>
      <c r="P3331" s="48"/>
      <c r="Q3331" s="48"/>
      <c r="R3331" s="48"/>
      <c r="S3331" s="49"/>
      <c r="T3331" s="47"/>
      <c r="U3331" s="50"/>
      <c r="V3331" s="47"/>
      <c r="W3331" s="50"/>
      <c r="X3331" s="49"/>
      <c r="Y3331" s="49"/>
      <c r="Z3331" s="49"/>
      <c r="AA3331" s="49"/>
      <c r="AB3331" s="49"/>
      <c r="AC3331" s="49"/>
      <c r="AD3331" s="49"/>
      <c r="AE3331" s="95"/>
      <c r="AM3331" s="103"/>
      <c r="AT3331" s="10"/>
    </row>
    <row r="3332" spans="9:46" s="16" customFormat="1">
      <c r="I3332" s="47"/>
      <c r="P3332" s="48"/>
      <c r="Q3332" s="48"/>
      <c r="R3332" s="48"/>
      <c r="S3332" s="49"/>
      <c r="T3332" s="47"/>
      <c r="U3332" s="50"/>
      <c r="V3332" s="47"/>
      <c r="W3332" s="50"/>
      <c r="X3332" s="49"/>
      <c r="Y3332" s="49"/>
      <c r="Z3332" s="49"/>
      <c r="AA3332" s="49"/>
      <c r="AB3332" s="49"/>
      <c r="AC3332" s="49"/>
      <c r="AD3332" s="49"/>
      <c r="AE3332" s="95"/>
      <c r="AM3332" s="103"/>
      <c r="AT3332" s="10"/>
    </row>
    <row r="3333" spans="9:46" s="16" customFormat="1">
      <c r="I3333" s="47"/>
      <c r="P3333" s="48"/>
      <c r="Q3333" s="48"/>
      <c r="R3333" s="48"/>
      <c r="S3333" s="49"/>
      <c r="T3333" s="47"/>
      <c r="U3333" s="50"/>
      <c r="V3333" s="47"/>
      <c r="W3333" s="50"/>
      <c r="X3333" s="49"/>
      <c r="Y3333" s="49"/>
      <c r="Z3333" s="49"/>
      <c r="AA3333" s="49"/>
      <c r="AB3333" s="49"/>
      <c r="AC3333" s="49"/>
      <c r="AD3333" s="49"/>
      <c r="AE3333" s="95"/>
      <c r="AM3333" s="103"/>
      <c r="AT3333" s="10"/>
    </row>
    <row r="3334" spans="9:46" s="16" customFormat="1">
      <c r="I3334" s="47"/>
      <c r="P3334" s="48"/>
      <c r="Q3334" s="48"/>
      <c r="R3334" s="48"/>
      <c r="S3334" s="49"/>
      <c r="T3334" s="47"/>
      <c r="U3334" s="50"/>
      <c r="V3334" s="47"/>
      <c r="W3334" s="50"/>
      <c r="X3334" s="49"/>
      <c r="Y3334" s="49"/>
      <c r="Z3334" s="49"/>
      <c r="AA3334" s="49"/>
      <c r="AB3334" s="49"/>
      <c r="AC3334" s="49"/>
      <c r="AD3334" s="49"/>
      <c r="AE3334" s="95"/>
      <c r="AM3334" s="103"/>
      <c r="AT3334" s="10"/>
    </row>
    <row r="3335" spans="9:46" s="16" customFormat="1">
      <c r="I3335" s="47"/>
      <c r="P3335" s="48"/>
      <c r="Q3335" s="48"/>
      <c r="R3335" s="48"/>
      <c r="S3335" s="49"/>
      <c r="T3335" s="47"/>
      <c r="U3335" s="50"/>
      <c r="V3335" s="47"/>
      <c r="W3335" s="50"/>
      <c r="X3335" s="49"/>
      <c r="Y3335" s="49"/>
      <c r="Z3335" s="49"/>
      <c r="AA3335" s="49"/>
      <c r="AB3335" s="49"/>
      <c r="AC3335" s="49"/>
      <c r="AD3335" s="49"/>
      <c r="AE3335" s="95"/>
      <c r="AM3335" s="103"/>
      <c r="AT3335" s="10"/>
    </row>
    <row r="3336" spans="9:46" s="16" customFormat="1">
      <c r="I3336" s="47"/>
      <c r="P3336" s="48"/>
      <c r="Q3336" s="48"/>
      <c r="R3336" s="48"/>
      <c r="S3336" s="49"/>
      <c r="T3336" s="47"/>
      <c r="U3336" s="50"/>
      <c r="V3336" s="47"/>
      <c r="W3336" s="50"/>
      <c r="X3336" s="49"/>
      <c r="Y3336" s="49"/>
      <c r="Z3336" s="49"/>
      <c r="AA3336" s="49"/>
      <c r="AB3336" s="49"/>
      <c r="AC3336" s="49"/>
      <c r="AD3336" s="49"/>
      <c r="AE3336" s="95"/>
      <c r="AM3336" s="103"/>
      <c r="AT3336" s="10"/>
    </row>
    <row r="3337" spans="9:46" s="16" customFormat="1">
      <c r="I3337" s="47"/>
      <c r="P3337" s="48"/>
      <c r="Q3337" s="48"/>
      <c r="R3337" s="48"/>
      <c r="S3337" s="49"/>
      <c r="T3337" s="47"/>
      <c r="U3337" s="50"/>
      <c r="V3337" s="47"/>
      <c r="W3337" s="50"/>
      <c r="X3337" s="49"/>
      <c r="Y3337" s="49"/>
      <c r="Z3337" s="49"/>
      <c r="AA3337" s="49"/>
      <c r="AB3337" s="49"/>
      <c r="AC3337" s="49"/>
      <c r="AD3337" s="49"/>
      <c r="AE3337" s="95"/>
      <c r="AM3337" s="103"/>
      <c r="AT3337" s="10"/>
    </row>
    <row r="3338" spans="9:46" s="16" customFormat="1">
      <c r="I3338" s="47"/>
      <c r="P3338" s="48"/>
      <c r="Q3338" s="48"/>
      <c r="R3338" s="48"/>
      <c r="S3338" s="49"/>
      <c r="T3338" s="47"/>
      <c r="U3338" s="50"/>
      <c r="V3338" s="47"/>
      <c r="W3338" s="50"/>
      <c r="X3338" s="49"/>
      <c r="Y3338" s="49"/>
      <c r="Z3338" s="49"/>
      <c r="AA3338" s="49"/>
      <c r="AB3338" s="49"/>
      <c r="AC3338" s="49"/>
      <c r="AD3338" s="49"/>
      <c r="AE3338" s="95"/>
      <c r="AM3338" s="103"/>
      <c r="AT3338" s="10"/>
    </row>
    <row r="3339" spans="9:46" s="16" customFormat="1">
      <c r="I3339" s="47"/>
      <c r="P3339" s="48"/>
      <c r="Q3339" s="48"/>
      <c r="R3339" s="48"/>
      <c r="S3339" s="49"/>
      <c r="T3339" s="47"/>
      <c r="U3339" s="50"/>
      <c r="V3339" s="47"/>
      <c r="W3339" s="50"/>
      <c r="X3339" s="49"/>
      <c r="Y3339" s="49"/>
      <c r="Z3339" s="49"/>
      <c r="AA3339" s="49"/>
      <c r="AB3339" s="49"/>
      <c r="AC3339" s="49"/>
      <c r="AD3339" s="49"/>
      <c r="AE3339" s="95"/>
      <c r="AM3339" s="103"/>
      <c r="AT3339" s="10"/>
    </row>
    <row r="3340" spans="9:46" s="16" customFormat="1">
      <c r="I3340" s="47"/>
      <c r="P3340" s="48"/>
      <c r="Q3340" s="48"/>
      <c r="R3340" s="48"/>
      <c r="S3340" s="49"/>
      <c r="T3340" s="47"/>
      <c r="U3340" s="50"/>
      <c r="V3340" s="47"/>
      <c r="W3340" s="50"/>
      <c r="X3340" s="49"/>
      <c r="Y3340" s="49"/>
      <c r="Z3340" s="49"/>
      <c r="AA3340" s="49"/>
      <c r="AB3340" s="49"/>
      <c r="AC3340" s="49"/>
      <c r="AD3340" s="49"/>
      <c r="AE3340" s="95"/>
      <c r="AM3340" s="103"/>
      <c r="AT3340" s="10"/>
    </row>
    <row r="3341" spans="9:46" s="16" customFormat="1">
      <c r="I3341" s="47"/>
      <c r="P3341" s="48"/>
      <c r="Q3341" s="48"/>
      <c r="R3341" s="48"/>
      <c r="S3341" s="49"/>
      <c r="T3341" s="47"/>
      <c r="U3341" s="50"/>
      <c r="V3341" s="47"/>
      <c r="W3341" s="50"/>
      <c r="X3341" s="49"/>
      <c r="Y3341" s="49"/>
      <c r="Z3341" s="49"/>
      <c r="AA3341" s="49"/>
      <c r="AB3341" s="49"/>
      <c r="AC3341" s="49"/>
      <c r="AD3341" s="49"/>
      <c r="AE3341" s="95"/>
      <c r="AM3341" s="103"/>
      <c r="AT3341" s="10"/>
    </row>
    <row r="3342" spans="9:46" s="16" customFormat="1">
      <c r="I3342" s="47"/>
      <c r="P3342" s="48"/>
      <c r="Q3342" s="48"/>
      <c r="R3342" s="48"/>
      <c r="S3342" s="49"/>
      <c r="T3342" s="47"/>
      <c r="U3342" s="50"/>
      <c r="V3342" s="47"/>
      <c r="W3342" s="50"/>
      <c r="X3342" s="49"/>
      <c r="Y3342" s="49"/>
      <c r="Z3342" s="49"/>
      <c r="AA3342" s="49"/>
      <c r="AB3342" s="49"/>
      <c r="AC3342" s="49"/>
      <c r="AD3342" s="49"/>
      <c r="AE3342" s="95"/>
      <c r="AM3342" s="103"/>
      <c r="AT3342" s="10"/>
    </row>
    <row r="3343" spans="9:46" s="16" customFormat="1">
      <c r="I3343" s="47"/>
      <c r="P3343" s="48"/>
      <c r="Q3343" s="48"/>
      <c r="R3343" s="48"/>
      <c r="S3343" s="49"/>
      <c r="T3343" s="47"/>
      <c r="U3343" s="50"/>
      <c r="V3343" s="47"/>
      <c r="W3343" s="50"/>
      <c r="X3343" s="49"/>
      <c r="Y3343" s="49"/>
      <c r="Z3343" s="49"/>
      <c r="AA3343" s="49"/>
      <c r="AB3343" s="49"/>
      <c r="AC3343" s="49"/>
      <c r="AD3343" s="49"/>
      <c r="AE3343" s="95"/>
      <c r="AM3343" s="103"/>
      <c r="AT3343" s="10"/>
    </row>
    <row r="3344" spans="9:46" s="16" customFormat="1">
      <c r="I3344" s="47"/>
      <c r="P3344" s="48"/>
      <c r="Q3344" s="48"/>
      <c r="R3344" s="48"/>
      <c r="S3344" s="49"/>
      <c r="T3344" s="47"/>
      <c r="U3344" s="50"/>
      <c r="V3344" s="47"/>
      <c r="W3344" s="50"/>
      <c r="X3344" s="49"/>
      <c r="Y3344" s="49"/>
      <c r="Z3344" s="49"/>
      <c r="AA3344" s="49"/>
      <c r="AB3344" s="49"/>
      <c r="AC3344" s="49"/>
      <c r="AD3344" s="49"/>
      <c r="AE3344" s="95"/>
      <c r="AM3344" s="103"/>
      <c r="AT3344" s="10"/>
    </row>
    <row r="3345" spans="9:46" s="16" customFormat="1">
      <c r="I3345" s="47"/>
      <c r="P3345" s="48"/>
      <c r="Q3345" s="48"/>
      <c r="R3345" s="48"/>
      <c r="S3345" s="49"/>
      <c r="T3345" s="47"/>
      <c r="U3345" s="50"/>
      <c r="V3345" s="47"/>
      <c r="W3345" s="50"/>
      <c r="X3345" s="49"/>
      <c r="Y3345" s="49"/>
      <c r="Z3345" s="49"/>
      <c r="AA3345" s="49"/>
      <c r="AB3345" s="49"/>
      <c r="AC3345" s="49"/>
      <c r="AD3345" s="49"/>
      <c r="AE3345" s="95"/>
      <c r="AM3345" s="103"/>
      <c r="AT3345" s="10"/>
    </row>
    <row r="3346" spans="9:46" s="16" customFormat="1">
      <c r="I3346" s="47"/>
      <c r="P3346" s="48"/>
      <c r="Q3346" s="48"/>
      <c r="R3346" s="48"/>
      <c r="S3346" s="49"/>
      <c r="T3346" s="47"/>
      <c r="U3346" s="50"/>
      <c r="V3346" s="47"/>
      <c r="W3346" s="50"/>
      <c r="X3346" s="49"/>
      <c r="Y3346" s="49"/>
      <c r="Z3346" s="49"/>
      <c r="AA3346" s="49"/>
      <c r="AB3346" s="49"/>
      <c r="AC3346" s="49"/>
      <c r="AD3346" s="49"/>
      <c r="AE3346" s="95"/>
      <c r="AM3346" s="103"/>
      <c r="AT3346" s="10"/>
    </row>
    <row r="3347" spans="9:46" s="16" customFormat="1">
      <c r="I3347" s="47"/>
      <c r="P3347" s="48"/>
      <c r="Q3347" s="48"/>
      <c r="R3347" s="48"/>
      <c r="S3347" s="49"/>
      <c r="T3347" s="47"/>
      <c r="U3347" s="50"/>
      <c r="V3347" s="47"/>
      <c r="W3347" s="50"/>
      <c r="X3347" s="49"/>
      <c r="Y3347" s="49"/>
      <c r="Z3347" s="49"/>
      <c r="AA3347" s="49"/>
      <c r="AB3347" s="49"/>
      <c r="AC3347" s="49"/>
      <c r="AD3347" s="49"/>
      <c r="AE3347" s="95"/>
      <c r="AM3347" s="103"/>
      <c r="AT3347" s="10"/>
    </row>
    <row r="3348" spans="9:46" s="16" customFormat="1">
      <c r="I3348" s="47"/>
      <c r="P3348" s="48"/>
      <c r="Q3348" s="48"/>
      <c r="R3348" s="48"/>
      <c r="S3348" s="49"/>
      <c r="T3348" s="47"/>
      <c r="U3348" s="50"/>
      <c r="V3348" s="47"/>
      <c r="W3348" s="50"/>
      <c r="X3348" s="49"/>
      <c r="Y3348" s="49"/>
      <c r="Z3348" s="49"/>
      <c r="AA3348" s="49"/>
      <c r="AB3348" s="49"/>
      <c r="AC3348" s="49"/>
      <c r="AD3348" s="49"/>
      <c r="AE3348" s="95"/>
      <c r="AM3348" s="103"/>
      <c r="AT3348" s="10"/>
    </row>
    <row r="3349" spans="9:46" s="16" customFormat="1">
      <c r="I3349" s="47"/>
      <c r="P3349" s="48"/>
      <c r="Q3349" s="48"/>
      <c r="R3349" s="48"/>
      <c r="S3349" s="49"/>
      <c r="T3349" s="47"/>
      <c r="U3349" s="50"/>
      <c r="V3349" s="47"/>
      <c r="W3349" s="50"/>
      <c r="X3349" s="49"/>
      <c r="Y3349" s="49"/>
      <c r="Z3349" s="49"/>
      <c r="AA3349" s="49"/>
      <c r="AB3349" s="49"/>
      <c r="AC3349" s="49"/>
      <c r="AD3349" s="49"/>
      <c r="AE3349" s="95"/>
      <c r="AM3349" s="103"/>
      <c r="AT3349" s="10"/>
    </row>
    <row r="3350" spans="9:46" s="16" customFormat="1">
      <c r="I3350" s="47"/>
      <c r="P3350" s="48"/>
      <c r="Q3350" s="48"/>
      <c r="R3350" s="48"/>
      <c r="S3350" s="49"/>
      <c r="T3350" s="47"/>
      <c r="U3350" s="50"/>
      <c r="V3350" s="47"/>
      <c r="W3350" s="50"/>
      <c r="X3350" s="49"/>
      <c r="Y3350" s="49"/>
      <c r="Z3350" s="49"/>
      <c r="AA3350" s="49"/>
      <c r="AB3350" s="49"/>
      <c r="AC3350" s="49"/>
      <c r="AD3350" s="49"/>
      <c r="AE3350" s="95"/>
      <c r="AM3350" s="103"/>
      <c r="AT3350" s="10"/>
    </row>
    <row r="3351" spans="9:46" s="16" customFormat="1">
      <c r="I3351" s="47"/>
      <c r="P3351" s="48"/>
      <c r="Q3351" s="48"/>
      <c r="R3351" s="48"/>
      <c r="S3351" s="49"/>
      <c r="T3351" s="47"/>
      <c r="U3351" s="50"/>
      <c r="V3351" s="47"/>
      <c r="W3351" s="50"/>
      <c r="X3351" s="49"/>
      <c r="Y3351" s="49"/>
      <c r="Z3351" s="49"/>
      <c r="AA3351" s="49"/>
      <c r="AB3351" s="49"/>
      <c r="AC3351" s="49"/>
      <c r="AD3351" s="49"/>
      <c r="AE3351" s="95"/>
      <c r="AM3351" s="103"/>
      <c r="AT3351" s="10"/>
    </row>
    <row r="3352" spans="9:46" s="16" customFormat="1">
      <c r="I3352" s="47"/>
      <c r="P3352" s="48"/>
      <c r="Q3352" s="48"/>
      <c r="R3352" s="48"/>
      <c r="S3352" s="49"/>
      <c r="T3352" s="47"/>
      <c r="U3352" s="50"/>
      <c r="V3352" s="47"/>
      <c r="W3352" s="50"/>
      <c r="X3352" s="49"/>
      <c r="Y3352" s="49"/>
      <c r="Z3352" s="49"/>
      <c r="AA3352" s="49"/>
      <c r="AB3352" s="49"/>
      <c r="AC3352" s="49"/>
      <c r="AD3352" s="49"/>
      <c r="AE3352" s="95"/>
      <c r="AM3352" s="103"/>
      <c r="AT3352" s="10"/>
    </row>
    <row r="3353" spans="9:46" s="16" customFormat="1">
      <c r="I3353" s="47"/>
      <c r="P3353" s="48"/>
      <c r="Q3353" s="48"/>
      <c r="R3353" s="48"/>
      <c r="S3353" s="49"/>
      <c r="T3353" s="47"/>
      <c r="U3353" s="50"/>
      <c r="V3353" s="47"/>
      <c r="W3353" s="50"/>
      <c r="X3353" s="49"/>
      <c r="Y3353" s="49"/>
      <c r="Z3353" s="49"/>
      <c r="AA3353" s="49"/>
      <c r="AB3353" s="49"/>
      <c r="AC3353" s="49"/>
      <c r="AD3353" s="49"/>
      <c r="AE3353" s="95"/>
      <c r="AM3353" s="103"/>
      <c r="AT3353" s="10"/>
    </row>
    <row r="3354" spans="9:46" s="16" customFormat="1">
      <c r="I3354" s="47"/>
      <c r="P3354" s="48"/>
      <c r="Q3354" s="48"/>
      <c r="R3354" s="48"/>
      <c r="S3354" s="49"/>
      <c r="T3354" s="47"/>
      <c r="U3354" s="50"/>
      <c r="V3354" s="47"/>
      <c r="W3354" s="50"/>
      <c r="X3354" s="49"/>
      <c r="Y3354" s="49"/>
      <c r="Z3354" s="49"/>
      <c r="AA3354" s="49"/>
      <c r="AB3354" s="49"/>
      <c r="AC3354" s="49"/>
      <c r="AD3354" s="49"/>
      <c r="AE3354" s="95"/>
      <c r="AM3354" s="103"/>
      <c r="AT3354" s="10"/>
    </row>
    <row r="3355" spans="9:46" s="16" customFormat="1">
      <c r="I3355" s="47"/>
      <c r="P3355" s="48"/>
      <c r="Q3355" s="48"/>
      <c r="R3355" s="48"/>
      <c r="S3355" s="49"/>
      <c r="T3355" s="47"/>
      <c r="U3355" s="50"/>
      <c r="V3355" s="47"/>
      <c r="W3355" s="50"/>
      <c r="X3355" s="49"/>
      <c r="Y3355" s="49"/>
      <c r="Z3355" s="49"/>
      <c r="AA3355" s="49"/>
      <c r="AB3355" s="49"/>
      <c r="AC3355" s="49"/>
      <c r="AD3355" s="49"/>
      <c r="AE3355" s="95"/>
      <c r="AM3355" s="103"/>
      <c r="AT3355" s="10"/>
    </row>
    <row r="3356" spans="9:46" s="16" customFormat="1">
      <c r="I3356" s="47"/>
      <c r="P3356" s="48"/>
      <c r="Q3356" s="48"/>
      <c r="R3356" s="48"/>
      <c r="S3356" s="49"/>
      <c r="T3356" s="47"/>
      <c r="U3356" s="50"/>
      <c r="V3356" s="47"/>
      <c r="W3356" s="50"/>
      <c r="X3356" s="49"/>
      <c r="Y3356" s="49"/>
      <c r="Z3356" s="49"/>
      <c r="AA3356" s="49"/>
      <c r="AB3356" s="49"/>
      <c r="AC3356" s="49"/>
      <c r="AD3356" s="49"/>
      <c r="AE3356" s="95"/>
      <c r="AM3356" s="103"/>
      <c r="AT3356" s="10"/>
    </row>
    <row r="3357" spans="9:46" s="16" customFormat="1">
      <c r="I3357" s="47"/>
      <c r="P3357" s="48"/>
      <c r="Q3357" s="48"/>
      <c r="R3357" s="48"/>
      <c r="S3357" s="49"/>
      <c r="T3357" s="47"/>
      <c r="U3357" s="50"/>
      <c r="V3357" s="47"/>
      <c r="W3357" s="50"/>
      <c r="X3357" s="49"/>
      <c r="Y3357" s="49"/>
      <c r="Z3357" s="49"/>
      <c r="AA3357" s="49"/>
      <c r="AB3357" s="49"/>
      <c r="AC3357" s="49"/>
      <c r="AD3357" s="49"/>
      <c r="AE3357" s="95"/>
      <c r="AM3357" s="103"/>
      <c r="AT3357" s="10"/>
    </row>
    <row r="3358" spans="9:46" s="16" customFormat="1">
      <c r="I3358" s="47"/>
      <c r="P3358" s="48"/>
      <c r="Q3358" s="48"/>
      <c r="R3358" s="48"/>
      <c r="S3358" s="49"/>
      <c r="T3358" s="47"/>
      <c r="U3358" s="50"/>
      <c r="V3358" s="47"/>
      <c r="W3358" s="50"/>
      <c r="X3358" s="49"/>
      <c r="Y3358" s="49"/>
      <c r="Z3358" s="49"/>
      <c r="AA3358" s="49"/>
      <c r="AB3358" s="49"/>
      <c r="AC3358" s="49"/>
      <c r="AD3358" s="49"/>
      <c r="AE3358" s="95"/>
      <c r="AM3358" s="103"/>
      <c r="AT3358" s="10"/>
    </row>
    <row r="3359" spans="9:46" s="16" customFormat="1">
      <c r="I3359" s="47"/>
      <c r="P3359" s="48"/>
      <c r="Q3359" s="48"/>
      <c r="R3359" s="48"/>
      <c r="S3359" s="49"/>
      <c r="T3359" s="47"/>
      <c r="U3359" s="50"/>
      <c r="V3359" s="47"/>
      <c r="W3359" s="50"/>
      <c r="X3359" s="49"/>
      <c r="Y3359" s="49"/>
      <c r="Z3359" s="49"/>
      <c r="AA3359" s="49"/>
      <c r="AB3359" s="49"/>
      <c r="AC3359" s="49"/>
      <c r="AD3359" s="49"/>
      <c r="AE3359" s="95"/>
      <c r="AM3359" s="103"/>
      <c r="AT3359" s="10"/>
    </row>
    <row r="3360" spans="9:46" s="16" customFormat="1">
      <c r="I3360" s="47"/>
      <c r="P3360" s="48"/>
      <c r="Q3360" s="48"/>
      <c r="R3360" s="48"/>
      <c r="S3360" s="49"/>
      <c r="T3360" s="47"/>
      <c r="U3360" s="50"/>
      <c r="V3360" s="47"/>
      <c r="W3360" s="50"/>
      <c r="X3360" s="49"/>
      <c r="Y3360" s="49"/>
      <c r="Z3360" s="49"/>
      <c r="AA3360" s="49"/>
      <c r="AB3360" s="49"/>
      <c r="AC3360" s="49"/>
      <c r="AD3360" s="49"/>
      <c r="AE3360" s="95"/>
      <c r="AM3360" s="103"/>
      <c r="AT3360" s="10"/>
    </row>
    <row r="3361" spans="9:46" s="16" customFormat="1">
      <c r="I3361" s="47"/>
      <c r="P3361" s="48"/>
      <c r="Q3361" s="48"/>
      <c r="R3361" s="48"/>
      <c r="S3361" s="49"/>
      <c r="T3361" s="47"/>
      <c r="U3361" s="50"/>
      <c r="V3361" s="47"/>
      <c r="W3361" s="50"/>
      <c r="X3361" s="49"/>
      <c r="Y3361" s="49"/>
      <c r="Z3361" s="49"/>
      <c r="AA3361" s="49"/>
      <c r="AB3361" s="49"/>
      <c r="AC3361" s="49"/>
      <c r="AD3361" s="49"/>
      <c r="AE3361" s="95"/>
      <c r="AM3361" s="103"/>
      <c r="AT3361" s="10"/>
    </row>
    <row r="3362" spans="9:46" s="16" customFormat="1">
      <c r="I3362" s="47"/>
      <c r="P3362" s="48"/>
      <c r="Q3362" s="48"/>
      <c r="R3362" s="48"/>
      <c r="S3362" s="49"/>
      <c r="T3362" s="47"/>
      <c r="U3362" s="50"/>
      <c r="V3362" s="47"/>
      <c r="W3362" s="50"/>
      <c r="X3362" s="49"/>
      <c r="Y3362" s="49"/>
      <c r="Z3362" s="49"/>
      <c r="AA3362" s="49"/>
      <c r="AB3362" s="49"/>
      <c r="AC3362" s="49"/>
      <c r="AD3362" s="49"/>
      <c r="AE3362" s="95"/>
      <c r="AM3362" s="103"/>
      <c r="AT3362" s="10"/>
    </row>
    <row r="3363" spans="9:46" s="16" customFormat="1">
      <c r="I3363" s="47"/>
      <c r="P3363" s="48"/>
      <c r="Q3363" s="48"/>
      <c r="R3363" s="48"/>
      <c r="S3363" s="49"/>
      <c r="T3363" s="47"/>
      <c r="U3363" s="50"/>
      <c r="V3363" s="47"/>
      <c r="W3363" s="50"/>
      <c r="X3363" s="49"/>
      <c r="Y3363" s="49"/>
      <c r="Z3363" s="49"/>
      <c r="AA3363" s="49"/>
      <c r="AB3363" s="49"/>
      <c r="AC3363" s="49"/>
      <c r="AD3363" s="49"/>
      <c r="AE3363" s="95"/>
      <c r="AM3363" s="103"/>
      <c r="AT3363" s="10"/>
    </row>
    <row r="3364" spans="9:46" s="16" customFormat="1">
      <c r="I3364" s="47"/>
      <c r="P3364" s="48"/>
      <c r="Q3364" s="48"/>
      <c r="R3364" s="48"/>
      <c r="S3364" s="49"/>
      <c r="T3364" s="47"/>
      <c r="U3364" s="50"/>
      <c r="V3364" s="47"/>
      <c r="W3364" s="50"/>
      <c r="X3364" s="49"/>
      <c r="Y3364" s="49"/>
      <c r="Z3364" s="49"/>
      <c r="AA3364" s="49"/>
      <c r="AB3364" s="49"/>
      <c r="AC3364" s="49"/>
      <c r="AD3364" s="49"/>
      <c r="AE3364" s="95"/>
      <c r="AM3364" s="103"/>
      <c r="AT3364" s="10"/>
    </row>
    <row r="3365" spans="9:46" s="16" customFormat="1">
      <c r="I3365" s="47"/>
      <c r="P3365" s="48"/>
      <c r="Q3365" s="48"/>
      <c r="R3365" s="48"/>
      <c r="S3365" s="49"/>
      <c r="T3365" s="47"/>
      <c r="U3365" s="50"/>
      <c r="V3365" s="47"/>
      <c r="W3365" s="50"/>
      <c r="X3365" s="49"/>
      <c r="Y3365" s="49"/>
      <c r="Z3365" s="49"/>
      <c r="AA3365" s="49"/>
      <c r="AB3365" s="49"/>
      <c r="AC3365" s="49"/>
      <c r="AD3365" s="49"/>
      <c r="AE3365" s="95"/>
      <c r="AM3365" s="103"/>
      <c r="AT3365" s="10"/>
    </row>
    <row r="3366" spans="9:46" s="16" customFormat="1">
      <c r="I3366" s="47"/>
      <c r="P3366" s="48"/>
      <c r="Q3366" s="48"/>
      <c r="R3366" s="48"/>
      <c r="S3366" s="49"/>
      <c r="T3366" s="47"/>
      <c r="U3366" s="50"/>
      <c r="V3366" s="47"/>
      <c r="W3366" s="50"/>
      <c r="X3366" s="49"/>
      <c r="Y3366" s="49"/>
      <c r="Z3366" s="49"/>
      <c r="AA3366" s="49"/>
      <c r="AB3366" s="49"/>
      <c r="AC3366" s="49"/>
      <c r="AD3366" s="49"/>
      <c r="AE3366" s="95"/>
      <c r="AM3366" s="103"/>
      <c r="AT3366" s="10"/>
    </row>
    <row r="3367" spans="9:46" s="16" customFormat="1">
      <c r="I3367" s="47"/>
      <c r="P3367" s="48"/>
      <c r="Q3367" s="48"/>
      <c r="R3367" s="48"/>
      <c r="S3367" s="49"/>
      <c r="T3367" s="47"/>
      <c r="U3367" s="50"/>
      <c r="V3367" s="47"/>
      <c r="W3367" s="50"/>
      <c r="X3367" s="49"/>
      <c r="Y3367" s="49"/>
      <c r="Z3367" s="49"/>
      <c r="AA3367" s="49"/>
      <c r="AB3367" s="49"/>
      <c r="AC3367" s="49"/>
      <c r="AD3367" s="49"/>
      <c r="AE3367" s="95"/>
      <c r="AM3367" s="103"/>
      <c r="AT3367" s="10"/>
    </row>
    <row r="3368" spans="9:46" s="16" customFormat="1">
      <c r="I3368" s="47"/>
      <c r="P3368" s="48"/>
      <c r="Q3368" s="48"/>
      <c r="R3368" s="48"/>
      <c r="S3368" s="49"/>
      <c r="T3368" s="47"/>
      <c r="U3368" s="50"/>
      <c r="V3368" s="47"/>
      <c r="W3368" s="50"/>
      <c r="X3368" s="49"/>
      <c r="Y3368" s="49"/>
      <c r="Z3368" s="49"/>
      <c r="AA3368" s="49"/>
      <c r="AB3368" s="49"/>
      <c r="AC3368" s="49"/>
      <c r="AD3368" s="49"/>
      <c r="AE3368" s="95"/>
      <c r="AM3368" s="103"/>
      <c r="AT3368" s="10"/>
    </row>
    <row r="3369" spans="9:46" s="16" customFormat="1">
      <c r="I3369" s="47"/>
      <c r="P3369" s="48"/>
      <c r="Q3369" s="48"/>
      <c r="R3369" s="48"/>
      <c r="S3369" s="49"/>
      <c r="T3369" s="47"/>
      <c r="U3369" s="50"/>
      <c r="V3369" s="47"/>
      <c r="W3369" s="50"/>
      <c r="X3369" s="49"/>
      <c r="Y3369" s="49"/>
      <c r="Z3369" s="49"/>
      <c r="AA3369" s="49"/>
      <c r="AB3369" s="49"/>
      <c r="AC3369" s="49"/>
      <c r="AD3369" s="49"/>
      <c r="AE3369" s="95"/>
      <c r="AM3369" s="103"/>
      <c r="AT3369" s="10"/>
    </row>
    <row r="3370" spans="9:46" s="16" customFormat="1">
      <c r="I3370" s="47"/>
      <c r="P3370" s="48"/>
      <c r="Q3370" s="48"/>
      <c r="R3370" s="48"/>
      <c r="S3370" s="49"/>
      <c r="T3370" s="47"/>
      <c r="U3370" s="50"/>
      <c r="V3370" s="47"/>
      <c r="W3370" s="50"/>
      <c r="X3370" s="49"/>
      <c r="Y3370" s="49"/>
      <c r="Z3370" s="49"/>
      <c r="AA3370" s="49"/>
      <c r="AB3370" s="49"/>
      <c r="AC3370" s="49"/>
      <c r="AD3370" s="49"/>
      <c r="AE3370" s="95"/>
      <c r="AM3370" s="103"/>
      <c r="AT3370" s="10"/>
    </row>
    <row r="3371" spans="9:46" s="16" customFormat="1">
      <c r="I3371" s="47"/>
      <c r="P3371" s="48"/>
      <c r="Q3371" s="48"/>
      <c r="R3371" s="48"/>
      <c r="S3371" s="49"/>
      <c r="T3371" s="47"/>
      <c r="U3371" s="50"/>
      <c r="V3371" s="47"/>
      <c r="W3371" s="50"/>
      <c r="X3371" s="49"/>
      <c r="Y3371" s="49"/>
      <c r="Z3371" s="49"/>
      <c r="AA3371" s="49"/>
      <c r="AB3371" s="49"/>
      <c r="AC3371" s="49"/>
      <c r="AD3371" s="49"/>
      <c r="AE3371" s="95"/>
      <c r="AM3371" s="103"/>
      <c r="AT3371" s="10"/>
    </row>
    <row r="3372" spans="9:46" s="16" customFormat="1">
      <c r="I3372" s="47"/>
      <c r="P3372" s="48"/>
      <c r="Q3372" s="48"/>
      <c r="R3372" s="48"/>
      <c r="S3372" s="49"/>
      <c r="T3372" s="47"/>
      <c r="U3372" s="50"/>
      <c r="V3372" s="47"/>
      <c r="W3372" s="50"/>
      <c r="X3372" s="49"/>
      <c r="Y3372" s="49"/>
      <c r="Z3372" s="49"/>
      <c r="AA3372" s="49"/>
      <c r="AB3372" s="49"/>
      <c r="AC3372" s="49"/>
      <c r="AD3372" s="49"/>
      <c r="AE3372" s="95"/>
      <c r="AM3372" s="103"/>
      <c r="AT3372" s="10"/>
    </row>
    <row r="3373" spans="9:46" s="16" customFormat="1">
      <c r="I3373" s="47"/>
      <c r="P3373" s="48"/>
      <c r="Q3373" s="48"/>
      <c r="R3373" s="48"/>
      <c r="S3373" s="49"/>
      <c r="T3373" s="47"/>
      <c r="U3373" s="50"/>
      <c r="V3373" s="47"/>
      <c r="W3373" s="50"/>
      <c r="X3373" s="49"/>
      <c r="Y3373" s="49"/>
      <c r="Z3373" s="49"/>
      <c r="AA3373" s="49"/>
      <c r="AB3373" s="49"/>
      <c r="AC3373" s="49"/>
      <c r="AD3373" s="49"/>
      <c r="AE3373" s="95"/>
      <c r="AM3373" s="103"/>
      <c r="AT3373" s="10"/>
    </row>
    <row r="3374" spans="9:46" s="16" customFormat="1">
      <c r="I3374" s="47"/>
      <c r="P3374" s="48"/>
      <c r="Q3374" s="48"/>
      <c r="R3374" s="48"/>
      <c r="S3374" s="49"/>
      <c r="T3374" s="47"/>
      <c r="U3374" s="50"/>
      <c r="V3374" s="47"/>
      <c r="W3374" s="50"/>
      <c r="X3374" s="49"/>
      <c r="Y3374" s="49"/>
      <c r="Z3374" s="49"/>
      <c r="AA3374" s="49"/>
      <c r="AB3374" s="49"/>
      <c r="AC3374" s="49"/>
      <c r="AD3374" s="49"/>
      <c r="AE3374" s="95"/>
      <c r="AM3374" s="103"/>
      <c r="AT3374" s="10"/>
    </row>
    <row r="3375" spans="9:46" s="16" customFormat="1">
      <c r="I3375" s="47"/>
      <c r="P3375" s="48"/>
      <c r="Q3375" s="48"/>
      <c r="R3375" s="48"/>
      <c r="S3375" s="49"/>
      <c r="T3375" s="47"/>
      <c r="U3375" s="50"/>
      <c r="V3375" s="47"/>
      <c r="W3375" s="50"/>
      <c r="X3375" s="49"/>
      <c r="Y3375" s="49"/>
      <c r="Z3375" s="49"/>
      <c r="AA3375" s="49"/>
      <c r="AB3375" s="49"/>
      <c r="AC3375" s="49"/>
      <c r="AD3375" s="49"/>
      <c r="AE3375" s="95"/>
      <c r="AM3375" s="103"/>
      <c r="AT3375" s="10"/>
    </row>
    <row r="3376" spans="9:46" s="16" customFormat="1">
      <c r="I3376" s="47"/>
      <c r="P3376" s="48"/>
      <c r="Q3376" s="48"/>
      <c r="R3376" s="48"/>
      <c r="S3376" s="49"/>
      <c r="T3376" s="47"/>
      <c r="U3376" s="50"/>
      <c r="V3376" s="47"/>
      <c r="W3376" s="50"/>
      <c r="X3376" s="49"/>
      <c r="Y3376" s="49"/>
      <c r="Z3376" s="49"/>
      <c r="AA3376" s="49"/>
      <c r="AB3376" s="49"/>
      <c r="AC3376" s="49"/>
      <c r="AD3376" s="49"/>
      <c r="AE3376" s="95"/>
      <c r="AM3376" s="103"/>
      <c r="AT3376" s="10"/>
    </row>
    <row r="3377" spans="9:46" s="16" customFormat="1">
      <c r="I3377" s="47"/>
      <c r="P3377" s="48"/>
      <c r="Q3377" s="48"/>
      <c r="R3377" s="48"/>
      <c r="S3377" s="49"/>
      <c r="T3377" s="47"/>
      <c r="U3377" s="50"/>
      <c r="V3377" s="47"/>
      <c r="W3377" s="50"/>
      <c r="X3377" s="49"/>
      <c r="Y3377" s="49"/>
      <c r="Z3377" s="49"/>
      <c r="AA3377" s="49"/>
      <c r="AB3377" s="49"/>
      <c r="AC3377" s="49"/>
      <c r="AD3377" s="49"/>
      <c r="AE3377" s="95"/>
      <c r="AM3377" s="103"/>
      <c r="AT3377" s="10"/>
    </row>
    <row r="3378" spans="9:46" s="16" customFormat="1">
      <c r="I3378" s="47"/>
      <c r="P3378" s="48"/>
      <c r="Q3378" s="48"/>
      <c r="R3378" s="48"/>
      <c r="S3378" s="49"/>
      <c r="T3378" s="47"/>
      <c r="U3378" s="50"/>
      <c r="V3378" s="47"/>
      <c r="W3378" s="50"/>
      <c r="X3378" s="49"/>
      <c r="Y3378" s="49"/>
      <c r="Z3378" s="49"/>
      <c r="AA3378" s="49"/>
      <c r="AB3378" s="49"/>
      <c r="AC3378" s="49"/>
      <c r="AD3378" s="49"/>
      <c r="AE3378" s="95"/>
      <c r="AM3378" s="103"/>
      <c r="AT3378" s="10"/>
    </row>
    <row r="3379" spans="9:46" s="16" customFormat="1">
      <c r="I3379" s="47"/>
      <c r="P3379" s="48"/>
      <c r="Q3379" s="48"/>
      <c r="R3379" s="48"/>
      <c r="S3379" s="49"/>
      <c r="T3379" s="47"/>
      <c r="U3379" s="50"/>
      <c r="V3379" s="47"/>
      <c r="W3379" s="50"/>
      <c r="X3379" s="49"/>
      <c r="Y3379" s="49"/>
      <c r="Z3379" s="49"/>
      <c r="AA3379" s="49"/>
      <c r="AB3379" s="49"/>
      <c r="AC3379" s="49"/>
      <c r="AD3379" s="49"/>
      <c r="AE3379" s="95"/>
      <c r="AM3379" s="103"/>
      <c r="AT3379" s="10"/>
    </row>
    <row r="3380" spans="9:46" s="16" customFormat="1">
      <c r="I3380" s="47"/>
      <c r="P3380" s="48"/>
      <c r="Q3380" s="48"/>
      <c r="R3380" s="48"/>
      <c r="S3380" s="49"/>
      <c r="T3380" s="47"/>
      <c r="U3380" s="50"/>
      <c r="V3380" s="47"/>
      <c r="W3380" s="50"/>
      <c r="X3380" s="49"/>
      <c r="Y3380" s="49"/>
      <c r="Z3380" s="49"/>
      <c r="AA3380" s="49"/>
      <c r="AB3380" s="49"/>
      <c r="AC3380" s="49"/>
      <c r="AD3380" s="49"/>
      <c r="AE3380" s="95"/>
      <c r="AM3380" s="103"/>
      <c r="AT3380" s="10"/>
    </row>
    <row r="3381" spans="9:46" s="16" customFormat="1">
      <c r="I3381" s="47"/>
      <c r="P3381" s="48"/>
      <c r="Q3381" s="48"/>
      <c r="R3381" s="48"/>
      <c r="S3381" s="49"/>
      <c r="T3381" s="47"/>
      <c r="U3381" s="50"/>
      <c r="V3381" s="47"/>
      <c r="W3381" s="50"/>
      <c r="X3381" s="49"/>
      <c r="Y3381" s="49"/>
      <c r="Z3381" s="49"/>
      <c r="AA3381" s="49"/>
      <c r="AB3381" s="49"/>
      <c r="AC3381" s="49"/>
      <c r="AD3381" s="49"/>
      <c r="AE3381" s="95"/>
      <c r="AM3381" s="103"/>
      <c r="AT3381" s="10"/>
    </row>
    <row r="3382" spans="9:46" s="16" customFormat="1">
      <c r="I3382" s="47"/>
      <c r="P3382" s="48"/>
      <c r="Q3382" s="48"/>
      <c r="R3382" s="48"/>
      <c r="S3382" s="49"/>
      <c r="T3382" s="47"/>
      <c r="U3382" s="50"/>
      <c r="V3382" s="47"/>
      <c r="W3382" s="50"/>
      <c r="X3382" s="49"/>
      <c r="Y3382" s="49"/>
      <c r="Z3382" s="49"/>
      <c r="AA3382" s="49"/>
      <c r="AB3382" s="49"/>
      <c r="AC3382" s="49"/>
      <c r="AD3382" s="49"/>
      <c r="AE3382" s="95"/>
      <c r="AM3382" s="103"/>
      <c r="AT3382" s="10"/>
    </row>
    <row r="3383" spans="9:46" s="16" customFormat="1">
      <c r="I3383" s="47"/>
      <c r="P3383" s="48"/>
      <c r="Q3383" s="48"/>
      <c r="R3383" s="48"/>
      <c r="S3383" s="49"/>
      <c r="T3383" s="47"/>
      <c r="U3383" s="50"/>
      <c r="V3383" s="47"/>
      <c r="W3383" s="50"/>
      <c r="X3383" s="49"/>
      <c r="Y3383" s="49"/>
      <c r="Z3383" s="49"/>
      <c r="AA3383" s="49"/>
      <c r="AB3383" s="49"/>
      <c r="AC3383" s="49"/>
      <c r="AD3383" s="49"/>
      <c r="AE3383" s="95"/>
      <c r="AM3383" s="103"/>
      <c r="AT3383" s="10"/>
    </row>
    <row r="3384" spans="9:46" s="16" customFormat="1">
      <c r="I3384" s="47"/>
      <c r="P3384" s="48"/>
      <c r="Q3384" s="48"/>
      <c r="R3384" s="48"/>
      <c r="S3384" s="49"/>
      <c r="T3384" s="47"/>
      <c r="U3384" s="50"/>
      <c r="V3384" s="47"/>
      <c r="W3384" s="50"/>
      <c r="X3384" s="49"/>
      <c r="Y3384" s="49"/>
      <c r="Z3384" s="49"/>
      <c r="AA3384" s="49"/>
      <c r="AB3384" s="49"/>
      <c r="AC3384" s="49"/>
      <c r="AD3384" s="49"/>
      <c r="AE3384" s="95"/>
      <c r="AM3384" s="103"/>
      <c r="AT3384" s="10"/>
    </row>
    <row r="3385" spans="9:46" s="16" customFormat="1">
      <c r="I3385" s="47"/>
      <c r="P3385" s="48"/>
      <c r="Q3385" s="48"/>
      <c r="R3385" s="48"/>
      <c r="S3385" s="49"/>
      <c r="T3385" s="47"/>
      <c r="U3385" s="50"/>
      <c r="V3385" s="47"/>
      <c r="W3385" s="50"/>
      <c r="X3385" s="49"/>
      <c r="Y3385" s="49"/>
      <c r="Z3385" s="49"/>
      <c r="AA3385" s="49"/>
      <c r="AB3385" s="49"/>
      <c r="AC3385" s="49"/>
      <c r="AD3385" s="49"/>
      <c r="AE3385" s="95"/>
      <c r="AM3385" s="103"/>
      <c r="AT3385" s="10"/>
    </row>
    <row r="3386" spans="9:46" s="16" customFormat="1">
      <c r="I3386" s="47"/>
      <c r="P3386" s="48"/>
      <c r="Q3386" s="48"/>
      <c r="R3386" s="48"/>
      <c r="S3386" s="49"/>
      <c r="T3386" s="47"/>
      <c r="U3386" s="50"/>
      <c r="V3386" s="47"/>
      <c r="W3386" s="50"/>
      <c r="X3386" s="49"/>
      <c r="Y3386" s="49"/>
      <c r="Z3386" s="49"/>
      <c r="AA3386" s="49"/>
      <c r="AB3386" s="49"/>
      <c r="AC3386" s="49"/>
      <c r="AD3386" s="49"/>
      <c r="AE3386" s="95"/>
      <c r="AM3386" s="103"/>
      <c r="AT3386" s="10"/>
    </row>
    <row r="3387" spans="9:46" s="16" customFormat="1">
      <c r="I3387" s="47"/>
      <c r="P3387" s="48"/>
      <c r="Q3387" s="48"/>
      <c r="R3387" s="48"/>
      <c r="S3387" s="49"/>
      <c r="T3387" s="47"/>
      <c r="U3387" s="50"/>
      <c r="V3387" s="47"/>
      <c r="W3387" s="50"/>
      <c r="X3387" s="49"/>
      <c r="Y3387" s="49"/>
      <c r="Z3387" s="49"/>
      <c r="AA3387" s="49"/>
      <c r="AB3387" s="49"/>
      <c r="AC3387" s="49"/>
      <c r="AD3387" s="49"/>
      <c r="AE3387" s="95"/>
      <c r="AM3387" s="103"/>
      <c r="AT3387" s="10"/>
    </row>
    <row r="3388" spans="9:46" s="16" customFormat="1">
      <c r="I3388" s="47"/>
      <c r="P3388" s="48"/>
      <c r="Q3388" s="48"/>
      <c r="R3388" s="48"/>
      <c r="S3388" s="49"/>
      <c r="T3388" s="47"/>
      <c r="U3388" s="50"/>
      <c r="V3388" s="47"/>
      <c r="W3388" s="50"/>
      <c r="X3388" s="49"/>
      <c r="Y3388" s="49"/>
      <c r="Z3388" s="49"/>
      <c r="AA3388" s="49"/>
      <c r="AB3388" s="49"/>
      <c r="AC3388" s="49"/>
      <c r="AD3388" s="49"/>
      <c r="AE3388" s="95"/>
      <c r="AM3388" s="103"/>
      <c r="AT3388" s="10"/>
    </row>
    <row r="3389" spans="9:46" s="16" customFormat="1">
      <c r="I3389" s="47"/>
      <c r="P3389" s="48"/>
      <c r="Q3389" s="48"/>
      <c r="R3389" s="48"/>
      <c r="S3389" s="49"/>
      <c r="T3389" s="47"/>
      <c r="U3389" s="50"/>
      <c r="V3389" s="47"/>
      <c r="W3389" s="50"/>
      <c r="X3389" s="49"/>
      <c r="Y3389" s="49"/>
      <c r="Z3389" s="49"/>
      <c r="AA3389" s="49"/>
      <c r="AB3389" s="49"/>
      <c r="AC3389" s="49"/>
      <c r="AD3389" s="49"/>
      <c r="AE3389" s="95"/>
      <c r="AM3389" s="103"/>
      <c r="AT3389" s="10"/>
    </row>
    <row r="3390" spans="9:46" s="16" customFormat="1">
      <c r="I3390" s="47"/>
      <c r="P3390" s="48"/>
      <c r="Q3390" s="48"/>
      <c r="R3390" s="48"/>
      <c r="S3390" s="49"/>
      <c r="T3390" s="47"/>
      <c r="U3390" s="50"/>
      <c r="V3390" s="47"/>
      <c r="W3390" s="50"/>
      <c r="X3390" s="49"/>
      <c r="Y3390" s="49"/>
      <c r="Z3390" s="49"/>
      <c r="AA3390" s="49"/>
      <c r="AB3390" s="49"/>
      <c r="AC3390" s="49"/>
      <c r="AD3390" s="49"/>
      <c r="AE3390" s="95"/>
      <c r="AM3390" s="103"/>
      <c r="AT3390" s="10"/>
    </row>
    <row r="3391" spans="9:46" s="16" customFormat="1">
      <c r="I3391" s="47"/>
      <c r="P3391" s="48"/>
      <c r="Q3391" s="48"/>
      <c r="R3391" s="48"/>
      <c r="S3391" s="49"/>
      <c r="T3391" s="47"/>
      <c r="U3391" s="50"/>
      <c r="V3391" s="47"/>
      <c r="W3391" s="50"/>
      <c r="X3391" s="49"/>
      <c r="Y3391" s="49"/>
      <c r="Z3391" s="49"/>
      <c r="AA3391" s="49"/>
      <c r="AB3391" s="49"/>
      <c r="AC3391" s="49"/>
      <c r="AD3391" s="49"/>
      <c r="AE3391" s="95"/>
      <c r="AM3391" s="103"/>
      <c r="AT3391" s="10"/>
    </row>
    <row r="3392" spans="9:46" s="16" customFormat="1">
      <c r="I3392" s="47"/>
      <c r="P3392" s="48"/>
      <c r="Q3392" s="48"/>
      <c r="R3392" s="48"/>
      <c r="S3392" s="49"/>
      <c r="T3392" s="47"/>
      <c r="U3392" s="50"/>
      <c r="V3392" s="47"/>
      <c r="W3392" s="50"/>
      <c r="X3392" s="49"/>
      <c r="Y3392" s="49"/>
      <c r="Z3392" s="49"/>
      <c r="AA3392" s="49"/>
      <c r="AB3392" s="49"/>
      <c r="AC3392" s="49"/>
      <c r="AD3392" s="49"/>
      <c r="AE3392" s="95"/>
      <c r="AM3392" s="103"/>
      <c r="AT3392" s="10"/>
    </row>
    <row r="3393" spans="9:46" s="16" customFormat="1">
      <c r="I3393" s="47"/>
      <c r="P3393" s="48"/>
      <c r="Q3393" s="48"/>
      <c r="R3393" s="48"/>
      <c r="S3393" s="49"/>
      <c r="T3393" s="47"/>
      <c r="U3393" s="50"/>
      <c r="V3393" s="47"/>
      <c r="W3393" s="50"/>
      <c r="X3393" s="49"/>
      <c r="Y3393" s="49"/>
      <c r="Z3393" s="49"/>
      <c r="AA3393" s="49"/>
      <c r="AB3393" s="49"/>
      <c r="AC3393" s="49"/>
      <c r="AD3393" s="49"/>
      <c r="AE3393" s="95"/>
      <c r="AM3393" s="103"/>
      <c r="AT3393" s="10"/>
    </row>
    <row r="3394" spans="9:46" s="16" customFormat="1">
      <c r="I3394" s="47"/>
      <c r="P3394" s="48"/>
      <c r="Q3394" s="48"/>
      <c r="R3394" s="48"/>
      <c r="S3394" s="49"/>
      <c r="T3394" s="47"/>
      <c r="U3394" s="50"/>
      <c r="V3394" s="47"/>
      <c r="W3394" s="50"/>
      <c r="X3394" s="49"/>
      <c r="Y3394" s="49"/>
      <c r="Z3394" s="49"/>
      <c r="AA3394" s="49"/>
      <c r="AB3394" s="49"/>
      <c r="AC3394" s="49"/>
      <c r="AD3394" s="49"/>
      <c r="AE3394" s="95"/>
      <c r="AM3394" s="103"/>
      <c r="AT3394" s="10"/>
    </row>
    <row r="3395" spans="9:46" s="16" customFormat="1">
      <c r="I3395" s="47"/>
      <c r="P3395" s="48"/>
      <c r="Q3395" s="48"/>
      <c r="R3395" s="48"/>
      <c r="S3395" s="49"/>
      <c r="T3395" s="47"/>
      <c r="U3395" s="50"/>
      <c r="V3395" s="47"/>
      <c r="W3395" s="50"/>
      <c r="X3395" s="49"/>
      <c r="Y3395" s="49"/>
      <c r="Z3395" s="49"/>
      <c r="AA3395" s="49"/>
      <c r="AB3395" s="49"/>
      <c r="AC3395" s="49"/>
      <c r="AD3395" s="49"/>
      <c r="AE3395" s="95"/>
      <c r="AM3395" s="103"/>
      <c r="AT3395" s="10"/>
    </row>
    <row r="3396" spans="9:46" s="16" customFormat="1">
      <c r="I3396" s="47"/>
      <c r="P3396" s="48"/>
      <c r="Q3396" s="48"/>
      <c r="R3396" s="48"/>
      <c r="S3396" s="49"/>
      <c r="T3396" s="47"/>
      <c r="U3396" s="50"/>
      <c r="V3396" s="47"/>
      <c r="W3396" s="50"/>
      <c r="X3396" s="49"/>
      <c r="Y3396" s="49"/>
      <c r="Z3396" s="49"/>
      <c r="AA3396" s="49"/>
      <c r="AB3396" s="49"/>
      <c r="AC3396" s="49"/>
      <c r="AD3396" s="49"/>
      <c r="AE3396" s="95"/>
      <c r="AM3396" s="103"/>
      <c r="AT3396" s="10"/>
    </row>
    <row r="3397" spans="9:46" s="16" customFormat="1">
      <c r="I3397" s="47"/>
      <c r="P3397" s="48"/>
      <c r="Q3397" s="48"/>
      <c r="R3397" s="48"/>
      <c r="S3397" s="49"/>
      <c r="T3397" s="47"/>
      <c r="U3397" s="50"/>
      <c r="V3397" s="47"/>
      <c r="W3397" s="50"/>
      <c r="X3397" s="49"/>
      <c r="Y3397" s="49"/>
      <c r="Z3397" s="49"/>
      <c r="AA3397" s="49"/>
      <c r="AB3397" s="49"/>
      <c r="AC3397" s="49"/>
      <c r="AD3397" s="49"/>
      <c r="AE3397" s="95"/>
      <c r="AM3397" s="103"/>
      <c r="AT3397" s="10"/>
    </row>
    <row r="3398" spans="9:46" s="16" customFormat="1">
      <c r="I3398" s="47"/>
      <c r="P3398" s="48"/>
      <c r="Q3398" s="48"/>
      <c r="R3398" s="48"/>
      <c r="S3398" s="49"/>
      <c r="T3398" s="47"/>
      <c r="U3398" s="50"/>
      <c r="V3398" s="47"/>
      <c r="W3398" s="50"/>
      <c r="X3398" s="49"/>
      <c r="Y3398" s="49"/>
      <c r="Z3398" s="49"/>
      <c r="AA3398" s="49"/>
      <c r="AB3398" s="49"/>
      <c r="AC3398" s="49"/>
      <c r="AD3398" s="49"/>
      <c r="AE3398" s="95"/>
      <c r="AM3398" s="103"/>
      <c r="AT3398" s="10"/>
    </row>
    <row r="3399" spans="9:46" s="16" customFormat="1">
      <c r="I3399" s="47"/>
      <c r="P3399" s="48"/>
      <c r="Q3399" s="48"/>
      <c r="R3399" s="48"/>
      <c r="S3399" s="49"/>
      <c r="T3399" s="47"/>
      <c r="U3399" s="50"/>
      <c r="V3399" s="47"/>
      <c r="W3399" s="50"/>
      <c r="X3399" s="49"/>
      <c r="Y3399" s="49"/>
      <c r="Z3399" s="49"/>
      <c r="AA3399" s="49"/>
      <c r="AB3399" s="49"/>
      <c r="AC3399" s="49"/>
      <c r="AD3399" s="49"/>
      <c r="AE3399" s="95"/>
      <c r="AM3399" s="103"/>
      <c r="AT3399" s="10"/>
    </row>
    <row r="3400" spans="9:46" s="16" customFormat="1">
      <c r="I3400" s="47"/>
      <c r="P3400" s="48"/>
      <c r="Q3400" s="48"/>
      <c r="R3400" s="48"/>
      <c r="S3400" s="49"/>
      <c r="T3400" s="47"/>
      <c r="U3400" s="50"/>
      <c r="V3400" s="47"/>
      <c r="W3400" s="50"/>
      <c r="X3400" s="49"/>
      <c r="Y3400" s="49"/>
      <c r="Z3400" s="49"/>
      <c r="AA3400" s="49"/>
      <c r="AB3400" s="49"/>
      <c r="AC3400" s="49"/>
      <c r="AD3400" s="49"/>
      <c r="AE3400" s="95"/>
      <c r="AM3400" s="103"/>
      <c r="AT3400" s="10"/>
    </row>
    <row r="3401" spans="9:46" s="16" customFormat="1">
      <c r="I3401" s="47"/>
      <c r="P3401" s="48"/>
      <c r="Q3401" s="48"/>
      <c r="R3401" s="48"/>
      <c r="S3401" s="49"/>
      <c r="T3401" s="47"/>
      <c r="U3401" s="50"/>
      <c r="V3401" s="47"/>
      <c r="W3401" s="50"/>
      <c r="X3401" s="49"/>
      <c r="Y3401" s="49"/>
      <c r="Z3401" s="49"/>
      <c r="AA3401" s="49"/>
      <c r="AB3401" s="49"/>
      <c r="AC3401" s="49"/>
      <c r="AD3401" s="49"/>
      <c r="AE3401" s="95"/>
      <c r="AM3401" s="103"/>
      <c r="AT3401" s="10"/>
    </row>
    <row r="3402" spans="9:46" s="16" customFormat="1">
      <c r="I3402" s="47"/>
      <c r="P3402" s="48"/>
      <c r="Q3402" s="48"/>
      <c r="R3402" s="48"/>
      <c r="S3402" s="49"/>
      <c r="T3402" s="47"/>
      <c r="U3402" s="50"/>
      <c r="V3402" s="47"/>
      <c r="W3402" s="50"/>
      <c r="X3402" s="49"/>
      <c r="Y3402" s="49"/>
      <c r="Z3402" s="49"/>
      <c r="AA3402" s="49"/>
      <c r="AB3402" s="49"/>
      <c r="AC3402" s="49"/>
      <c r="AD3402" s="49"/>
      <c r="AE3402" s="95"/>
      <c r="AM3402" s="103"/>
      <c r="AT3402" s="10"/>
    </row>
    <row r="3403" spans="9:46" s="16" customFormat="1">
      <c r="I3403" s="47"/>
      <c r="P3403" s="48"/>
      <c r="Q3403" s="48"/>
      <c r="R3403" s="48"/>
      <c r="S3403" s="49"/>
      <c r="T3403" s="47"/>
      <c r="U3403" s="50"/>
      <c r="V3403" s="47"/>
      <c r="W3403" s="50"/>
      <c r="X3403" s="49"/>
      <c r="Y3403" s="49"/>
      <c r="Z3403" s="49"/>
      <c r="AA3403" s="49"/>
      <c r="AB3403" s="49"/>
      <c r="AC3403" s="49"/>
      <c r="AD3403" s="49"/>
      <c r="AE3403" s="95"/>
      <c r="AM3403" s="103"/>
      <c r="AT3403" s="10"/>
    </row>
    <row r="3404" spans="9:46" s="16" customFormat="1">
      <c r="I3404" s="47"/>
      <c r="P3404" s="48"/>
      <c r="Q3404" s="48"/>
      <c r="R3404" s="48"/>
      <c r="S3404" s="49"/>
      <c r="T3404" s="47"/>
      <c r="U3404" s="50"/>
      <c r="V3404" s="47"/>
      <c r="W3404" s="50"/>
      <c r="X3404" s="49"/>
      <c r="Y3404" s="49"/>
      <c r="Z3404" s="49"/>
      <c r="AA3404" s="49"/>
      <c r="AB3404" s="49"/>
      <c r="AC3404" s="49"/>
      <c r="AD3404" s="49"/>
      <c r="AE3404" s="95"/>
      <c r="AM3404" s="103"/>
      <c r="AT3404" s="10"/>
    </row>
    <row r="3405" spans="9:46" s="16" customFormat="1">
      <c r="I3405" s="47"/>
      <c r="P3405" s="48"/>
      <c r="Q3405" s="48"/>
      <c r="R3405" s="48"/>
      <c r="S3405" s="49"/>
      <c r="T3405" s="47"/>
      <c r="U3405" s="50"/>
      <c r="V3405" s="47"/>
      <c r="W3405" s="50"/>
      <c r="X3405" s="49"/>
      <c r="Y3405" s="49"/>
      <c r="Z3405" s="49"/>
      <c r="AA3405" s="49"/>
      <c r="AB3405" s="49"/>
      <c r="AC3405" s="49"/>
      <c r="AD3405" s="49"/>
      <c r="AE3405" s="95"/>
      <c r="AM3405" s="103"/>
      <c r="AT3405" s="10"/>
    </row>
    <row r="3406" spans="9:46" s="16" customFormat="1">
      <c r="I3406" s="47"/>
      <c r="P3406" s="48"/>
      <c r="Q3406" s="48"/>
      <c r="R3406" s="48"/>
      <c r="S3406" s="49"/>
      <c r="T3406" s="47"/>
      <c r="U3406" s="50"/>
      <c r="V3406" s="47"/>
      <c r="W3406" s="50"/>
      <c r="X3406" s="49"/>
      <c r="Y3406" s="49"/>
      <c r="Z3406" s="49"/>
      <c r="AA3406" s="49"/>
      <c r="AB3406" s="49"/>
      <c r="AC3406" s="49"/>
      <c r="AD3406" s="49"/>
      <c r="AE3406" s="95"/>
      <c r="AM3406" s="103"/>
      <c r="AT3406" s="10"/>
    </row>
    <row r="3407" spans="9:46" s="16" customFormat="1">
      <c r="I3407" s="47"/>
      <c r="P3407" s="48"/>
      <c r="Q3407" s="48"/>
      <c r="R3407" s="48"/>
      <c r="S3407" s="49"/>
      <c r="T3407" s="47"/>
      <c r="U3407" s="50"/>
      <c r="V3407" s="47"/>
      <c r="W3407" s="50"/>
      <c r="X3407" s="49"/>
      <c r="Y3407" s="49"/>
      <c r="Z3407" s="49"/>
      <c r="AA3407" s="49"/>
      <c r="AB3407" s="49"/>
      <c r="AC3407" s="49"/>
      <c r="AD3407" s="49"/>
      <c r="AE3407" s="95"/>
      <c r="AM3407" s="103"/>
      <c r="AT3407" s="10"/>
    </row>
    <row r="3408" spans="9:46" s="16" customFormat="1">
      <c r="I3408" s="47"/>
      <c r="P3408" s="48"/>
      <c r="Q3408" s="48"/>
      <c r="R3408" s="48"/>
      <c r="S3408" s="49"/>
      <c r="T3408" s="47"/>
      <c r="U3408" s="50"/>
      <c r="V3408" s="47"/>
      <c r="W3408" s="50"/>
      <c r="X3408" s="49"/>
      <c r="Y3408" s="49"/>
      <c r="Z3408" s="49"/>
      <c r="AA3408" s="49"/>
      <c r="AB3408" s="49"/>
      <c r="AC3408" s="49"/>
      <c r="AD3408" s="49"/>
      <c r="AE3408" s="95"/>
      <c r="AM3408" s="103"/>
      <c r="AT3408" s="10"/>
    </row>
    <row r="3409" spans="9:46" s="16" customFormat="1">
      <c r="I3409" s="47"/>
      <c r="P3409" s="48"/>
      <c r="Q3409" s="48"/>
      <c r="R3409" s="48"/>
      <c r="S3409" s="49"/>
      <c r="T3409" s="47"/>
      <c r="U3409" s="50"/>
      <c r="V3409" s="47"/>
      <c r="W3409" s="50"/>
      <c r="X3409" s="49"/>
      <c r="Y3409" s="49"/>
      <c r="Z3409" s="49"/>
      <c r="AA3409" s="49"/>
      <c r="AB3409" s="49"/>
      <c r="AC3409" s="49"/>
      <c r="AD3409" s="49"/>
      <c r="AE3409" s="95"/>
      <c r="AM3409" s="103"/>
      <c r="AT3409" s="10"/>
    </row>
    <row r="3410" spans="9:46" s="16" customFormat="1">
      <c r="I3410" s="47"/>
      <c r="P3410" s="48"/>
      <c r="Q3410" s="48"/>
      <c r="R3410" s="48"/>
      <c r="S3410" s="49"/>
      <c r="T3410" s="47"/>
      <c r="U3410" s="50"/>
      <c r="V3410" s="47"/>
      <c r="W3410" s="50"/>
      <c r="X3410" s="49"/>
      <c r="Y3410" s="49"/>
      <c r="Z3410" s="49"/>
      <c r="AA3410" s="49"/>
      <c r="AB3410" s="49"/>
      <c r="AC3410" s="49"/>
      <c r="AD3410" s="49"/>
      <c r="AE3410" s="95"/>
      <c r="AM3410" s="103"/>
      <c r="AT3410" s="10"/>
    </row>
    <row r="3411" spans="9:46" s="16" customFormat="1">
      <c r="I3411" s="47"/>
      <c r="P3411" s="48"/>
      <c r="Q3411" s="48"/>
      <c r="R3411" s="48"/>
      <c r="S3411" s="49"/>
      <c r="T3411" s="47"/>
      <c r="U3411" s="50"/>
      <c r="V3411" s="47"/>
      <c r="W3411" s="50"/>
      <c r="X3411" s="49"/>
      <c r="Y3411" s="49"/>
      <c r="Z3411" s="49"/>
      <c r="AA3411" s="49"/>
      <c r="AB3411" s="49"/>
      <c r="AC3411" s="49"/>
      <c r="AD3411" s="49"/>
      <c r="AE3411" s="95"/>
      <c r="AM3411" s="103"/>
      <c r="AT3411" s="10"/>
    </row>
    <row r="3412" spans="9:46" s="16" customFormat="1">
      <c r="I3412" s="47"/>
      <c r="P3412" s="48"/>
      <c r="Q3412" s="48"/>
      <c r="R3412" s="48"/>
      <c r="S3412" s="49"/>
      <c r="T3412" s="47"/>
      <c r="U3412" s="50"/>
      <c r="V3412" s="47"/>
      <c r="W3412" s="50"/>
      <c r="X3412" s="49"/>
      <c r="Y3412" s="49"/>
      <c r="Z3412" s="49"/>
      <c r="AA3412" s="49"/>
      <c r="AB3412" s="49"/>
      <c r="AC3412" s="49"/>
      <c r="AD3412" s="49"/>
      <c r="AE3412" s="95"/>
      <c r="AM3412" s="103"/>
      <c r="AT3412" s="10"/>
    </row>
    <row r="3413" spans="9:46" s="16" customFormat="1">
      <c r="I3413" s="47"/>
      <c r="P3413" s="48"/>
      <c r="Q3413" s="48"/>
      <c r="R3413" s="48"/>
      <c r="S3413" s="49"/>
      <c r="T3413" s="47"/>
      <c r="U3413" s="50"/>
      <c r="V3413" s="47"/>
      <c r="W3413" s="50"/>
      <c r="X3413" s="49"/>
      <c r="Y3413" s="49"/>
      <c r="Z3413" s="49"/>
      <c r="AA3413" s="49"/>
      <c r="AB3413" s="49"/>
      <c r="AC3413" s="49"/>
      <c r="AD3413" s="49"/>
      <c r="AE3413" s="95"/>
      <c r="AM3413" s="103"/>
      <c r="AT3413" s="10"/>
    </row>
    <row r="3414" spans="9:46" s="16" customFormat="1">
      <c r="I3414" s="47"/>
      <c r="P3414" s="48"/>
      <c r="Q3414" s="48"/>
      <c r="R3414" s="48"/>
      <c r="S3414" s="49"/>
      <c r="T3414" s="47"/>
      <c r="U3414" s="50"/>
      <c r="V3414" s="47"/>
      <c r="W3414" s="50"/>
      <c r="X3414" s="49"/>
      <c r="Y3414" s="49"/>
      <c r="Z3414" s="49"/>
      <c r="AA3414" s="49"/>
      <c r="AB3414" s="49"/>
      <c r="AC3414" s="49"/>
      <c r="AD3414" s="49"/>
      <c r="AE3414" s="95"/>
      <c r="AM3414" s="103"/>
      <c r="AT3414" s="10"/>
    </row>
    <row r="3415" spans="9:46" s="16" customFormat="1">
      <c r="I3415" s="47"/>
      <c r="P3415" s="48"/>
      <c r="Q3415" s="48"/>
      <c r="R3415" s="48"/>
      <c r="S3415" s="49"/>
      <c r="T3415" s="47"/>
      <c r="U3415" s="50"/>
      <c r="V3415" s="47"/>
      <c r="W3415" s="50"/>
      <c r="X3415" s="49"/>
      <c r="Y3415" s="49"/>
      <c r="Z3415" s="49"/>
      <c r="AA3415" s="49"/>
      <c r="AB3415" s="49"/>
      <c r="AC3415" s="49"/>
      <c r="AD3415" s="49"/>
      <c r="AE3415" s="95"/>
      <c r="AM3415" s="103"/>
      <c r="AT3415" s="10"/>
    </row>
    <row r="3416" spans="9:46" s="16" customFormat="1">
      <c r="I3416" s="47"/>
      <c r="P3416" s="48"/>
      <c r="Q3416" s="48"/>
      <c r="R3416" s="48"/>
      <c r="S3416" s="49"/>
      <c r="T3416" s="47"/>
      <c r="U3416" s="50"/>
      <c r="V3416" s="47"/>
      <c r="W3416" s="50"/>
      <c r="X3416" s="49"/>
      <c r="Y3416" s="49"/>
      <c r="Z3416" s="49"/>
      <c r="AA3416" s="49"/>
      <c r="AB3416" s="49"/>
      <c r="AC3416" s="49"/>
      <c r="AD3416" s="49"/>
      <c r="AE3416" s="95"/>
      <c r="AM3416" s="103"/>
      <c r="AT3416" s="10"/>
    </row>
    <row r="3417" spans="9:46" s="16" customFormat="1">
      <c r="I3417" s="47"/>
      <c r="P3417" s="48"/>
      <c r="Q3417" s="48"/>
      <c r="R3417" s="48"/>
      <c r="S3417" s="49"/>
      <c r="T3417" s="47"/>
      <c r="U3417" s="50"/>
      <c r="V3417" s="47"/>
      <c r="W3417" s="50"/>
      <c r="X3417" s="49"/>
      <c r="Y3417" s="49"/>
      <c r="Z3417" s="49"/>
      <c r="AA3417" s="49"/>
      <c r="AB3417" s="49"/>
      <c r="AC3417" s="49"/>
      <c r="AD3417" s="49"/>
      <c r="AE3417" s="95"/>
      <c r="AM3417" s="103"/>
      <c r="AT3417" s="10"/>
    </row>
    <row r="3418" spans="9:46" s="16" customFormat="1">
      <c r="I3418" s="47"/>
      <c r="P3418" s="48"/>
      <c r="Q3418" s="48"/>
      <c r="R3418" s="48"/>
      <c r="S3418" s="49"/>
      <c r="T3418" s="47"/>
      <c r="U3418" s="50"/>
      <c r="V3418" s="47"/>
      <c r="W3418" s="50"/>
      <c r="X3418" s="49"/>
      <c r="Y3418" s="49"/>
      <c r="Z3418" s="49"/>
      <c r="AA3418" s="49"/>
      <c r="AB3418" s="49"/>
      <c r="AC3418" s="49"/>
      <c r="AD3418" s="49"/>
      <c r="AE3418" s="95"/>
      <c r="AM3418" s="103"/>
      <c r="AT3418" s="10"/>
    </row>
    <row r="3419" spans="9:46" s="16" customFormat="1">
      <c r="I3419" s="47"/>
      <c r="P3419" s="48"/>
      <c r="Q3419" s="48"/>
      <c r="R3419" s="48"/>
      <c r="S3419" s="49"/>
      <c r="T3419" s="47"/>
      <c r="U3419" s="50"/>
      <c r="V3419" s="47"/>
      <c r="W3419" s="50"/>
      <c r="X3419" s="49"/>
      <c r="Y3419" s="49"/>
      <c r="Z3419" s="49"/>
      <c r="AA3419" s="49"/>
      <c r="AB3419" s="49"/>
      <c r="AC3419" s="49"/>
      <c r="AD3419" s="49"/>
      <c r="AE3419" s="95"/>
      <c r="AM3419" s="103"/>
      <c r="AT3419" s="10"/>
    </row>
    <row r="3420" spans="9:46" s="16" customFormat="1">
      <c r="I3420" s="47"/>
      <c r="P3420" s="48"/>
      <c r="Q3420" s="48"/>
      <c r="R3420" s="48"/>
      <c r="S3420" s="49"/>
      <c r="T3420" s="47"/>
      <c r="U3420" s="50"/>
      <c r="V3420" s="47"/>
      <c r="W3420" s="50"/>
      <c r="X3420" s="49"/>
      <c r="Y3420" s="49"/>
      <c r="Z3420" s="49"/>
      <c r="AA3420" s="49"/>
      <c r="AB3420" s="49"/>
      <c r="AC3420" s="49"/>
      <c r="AD3420" s="49"/>
      <c r="AE3420" s="95"/>
      <c r="AM3420" s="103"/>
      <c r="AT3420" s="10"/>
    </row>
    <row r="3421" spans="9:46" s="16" customFormat="1">
      <c r="I3421" s="47"/>
      <c r="P3421" s="48"/>
      <c r="Q3421" s="48"/>
      <c r="R3421" s="48"/>
      <c r="S3421" s="49"/>
      <c r="T3421" s="47"/>
      <c r="U3421" s="50"/>
      <c r="V3421" s="47"/>
      <c r="W3421" s="50"/>
      <c r="X3421" s="49"/>
      <c r="Y3421" s="49"/>
      <c r="Z3421" s="49"/>
      <c r="AA3421" s="49"/>
      <c r="AB3421" s="49"/>
      <c r="AC3421" s="49"/>
      <c r="AD3421" s="49"/>
      <c r="AE3421" s="95"/>
      <c r="AM3421" s="103"/>
      <c r="AT3421" s="10"/>
    </row>
    <row r="3422" spans="9:46" s="16" customFormat="1">
      <c r="I3422" s="47"/>
      <c r="P3422" s="48"/>
      <c r="Q3422" s="48"/>
      <c r="R3422" s="48"/>
      <c r="S3422" s="49"/>
      <c r="T3422" s="47"/>
      <c r="U3422" s="50"/>
      <c r="V3422" s="47"/>
      <c r="W3422" s="50"/>
      <c r="X3422" s="49"/>
      <c r="Y3422" s="49"/>
      <c r="Z3422" s="49"/>
      <c r="AA3422" s="49"/>
      <c r="AB3422" s="49"/>
      <c r="AC3422" s="49"/>
      <c r="AD3422" s="49"/>
      <c r="AE3422" s="95"/>
      <c r="AM3422" s="103"/>
      <c r="AT3422" s="10"/>
    </row>
    <row r="3423" spans="9:46" s="16" customFormat="1">
      <c r="I3423" s="47"/>
      <c r="P3423" s="48"/>
      <c r="Q3423" s="48"/>
      <c r="R3423" s="48"/>
      <c r="S3423" s="49"/>
      <c r="T3423" s="47"/>
      <c r="U3423" s="50"/>
      <c r="V3423" s="47"/>
      <c r="W3423" s="50"/>
      <c r="X3423" s="49"/>
      <c r="Y3423" s="49"/>
      <c r="Z3423" s="49"/>
      <c r="AA3423" s="49"/>
      <c r="AB3423" s="49"/>
      <c r="AC3423" s="49"/>
      <c r="AD3423" s="49"/>
      <c r="AE3423" s="95"/>
      <c r="AM3423" s="103"/>
      <c r="AT3423" s="10"/>
    </row>
    <row r="3424" spans="9:46" s="16" customFormat="1">
      <c r="I3424" s="47"/>
      <c r="P3424" s="48"/>
      <c r="Q3424" s="48"/>
      <c r="R3424" s="48"/>
      <c r="S3424" s="49"/>
      <c r="T3424" s="47"/>
      <c r="U3424" s="50"/>
      <c r="V3424" s="47"/>
      <c r="W3424" s="50"/>
      <c r="X3424" s="49"/>
      <c r="Y3424" s="49"/>
      <c r="Z3424" s="49"/>
      <c r="AA3424" s="49"/>
      <c r="AB3424" s="49"/>
      <c r="AC3424" s="49"/>
      <c r="AD3424" s="49"/>
      <c r="AE3424" s="95"/>
      <c r="AM3424" s="103"/>
      <c r="AT3424" s="10"/>
    </row>
    <row r="3425" spans="9:46" s="16" customFormat="1">
      <c r="I3425" s="47"/>
      <c r="P3425" s="48"/>
      <c r="Q3425" s="48"/>
      <c r="R3425" s="48"/>
      <c r="S3425" s="49"/>
      <c r="T3425" s="47"/>
      <c r="U3425" s="50"/>
      <c r="V3425" s="47"/>
      <c r="W3425" s="50"/>
      <c r="X3425" s="49"/>
      <c r="Y3425" s="49"/>
      <c r="Z3425" s="49"/>
      <c r="AA3425" s="49"/>
      <c r="AB3425" s="49"/>
      <c r="AC3425" s="49"/>
      <c r="AD3425" s="49"/>
      <c r="AE3425" s="95"/>
      <c r="AM3425" s="103"/>
      <c r="AT3425" s="10"/>
    </row>
    <row r="3426" spans="9:46" s="16" customFormat="1">
      <c r="I3426" s="47"/>
      <c r="P3426" s="48"/>
      <c r="Q3426" s="48"/>
      <c r="R3426" s="48"/>
      <c r="S3426" s="49"/>
      <c r="T3426" s="47"/>
      <c r="U3426" s="50"/>
      <c r="V3426" s="47"/>
      <c r="W3426" s="50"/>
      <c r="X3426" s="49"/>
      <c r="Y3426" s="49"/>
      <c r="Z3426" s="49"/>
      <c r="AA3426" s="49"/>
      <c r="AB3426" s="49"/>
      <c r="AC3426" s="49"/>
      <c r="AD3426" s="49"/>
      <c r="AE3426" s="95"/>
      <c r="AM3426" s="103"/>
      <c r="AT3426" s="10"/>
    </row>
    <row r="3427" spans="9:46" s="16" customFormat="1">
      <c r="I3427" s="47"/>
      <c r="P3427" s="48"/>
      <c r="Q3427" s="48"/>
      <c r="R3427" s="48"/>
      <c r="S3427" s="49"/>
      <c r="T3427" s="47"/>
      <c r="U3427" s="50"/>
      <c r="V3427" s="47"/>
      <c r="W3427" s="50"/>
      <c r="X3427" s="49"/>
      <c r="Y3427" s="49"/>
      <c r="Z3427" s="49"/>
      <c r="AA3427" s="49"/>
      <c r="AB3427" s="49"/>
      <c r="AC3427" s="49"/>
      <c r="AD3427" s="49"/>
      <c r="AE3427" s="95"/>
      <c r="AM3427" s="103"/>
      <c r="AT3427" s="10"/>
    </row>
    <row r="3428" spans="9:46" s="16" customFormat="1">
      <c r="I3428" s="47"/>
      <c r="P3428" s="48"/>
      <c r="Q3428" s="48"/>
      <c r="R3428" s="48"/>
      <c r="S3428" s="49"/>
      <c r="T3428" s="47"/>
      <c r="U3428" s="50"/>
      <c r="V3428" s="47"/>
      <c r="W3428" s="50"/>
      <c r="X3428" s="49"/>
      <c r="Y3428" s="49"/>
      <c r="Z3428" s="49"/>
      <c r="AA3428" s="49"/>
      <c r="AB3428" s="49"/>
      <c r="AC3428" s="49"/>
      <c r="AD3428" s="49"/>
      <c r="AE3428" s="95"/>
      <c r="AM3428" s="103"/>
      <c r="AT3428" s="10"/>
    </row>
    <row r="3429" spans="9:46" s="16" customFormat="1">
      <c r="I3429" s="47"/>
      <c r="P3429" s="48"/>
      <c r="Q3429" s="48"/>
      <c r="R3429" s="48"/>
      <c r="S3429" s="49"/>
      <c r="T3429" s="47"/>
      <c r="U3429" s="50"/>
      <c r="V3429" s="47"/>
      <c r="W3429" s="50"/>
      <c r="X3429" s="49"/>
      <c r="Y3429" s="49"/>
      <c r="Z3429" s="49"/>
      <c r="AA3429" s="49"/>
      <c r="AB3429" s="49"/>
      <c r="AC3429" s="49"/>
      <c r="AD3429" s="49"/>
      <c r="AE3429" s="95"/>
      <c r="AM3429" s="103"/>
      <c r="AT3429" s="10"/>
    </row>
    <row r="3430" spans="9:46" s="16" customFormat="1">
      <c r="I3430" s="47"/>
      <c r="P3430" s="48"/>
      <c r="Q3430" s="48"/>
      <c r="R3430" s="48"/>
      <c r="S3430" s="49"/>
      <c r="T3430" s="47"/>
      <c r="U3430" s="50"/>
      <c r="V3430" s="47"/>
      <c r="W3430" s="50"/>
      <c r="X3430" s="49"/>
      <c r="Y3430" s="49"/>
      <c r="Z3430" s="49"/>
      <c r="AA3430" s="49"/>
      <c r="AB3430" s="49"/>
      <c r="AC3430" s="49"/>
      <c r="AD3430" s="49"/>
      <c r="AE3430" s="95"/>
      <c r="AM3430" s="103"/>
      <c r="AT3430" s="10"/>
    </row>
    <row r="3431" spans="9:46" s="16" customFormat="1">
      <c r="I3431" s="47"/>
      <c r="P3431" s="48"/>
      <c r="Q3431" s="48"/>
      <c r="R3431" s="48"/>
      <c r="S3431" s="49"/>
      <c r="T3431" s="47"/>
      <c r="U3431" s="50"/>
      <c r="V3431" s="47"/>
      <c r="W3431" s="50"/>
      <c r="X3431" s="49"/>
      <c r="Y3431" s="49"/>
      <c r="Z3431" s="49"/>
      <c r="AA3431" s="49"/>
      <c r="AB3431" s="49"/>
      <c r="AC3431" s="49"/>
      <c r="AD3431" s="49"/>
      <c r="AE3431" s="95"/>
      <c r="AM3431" s="103"/>
      <c r="AT3431" s="10"/>
    </row>
    <row r="3432" spans="9:46" s="16" customFormat="1">
      <c r="I3432" s="47"/>
      <c r="P3432" s="48"/>
      <c r="Q3432" s="48"/>
      <c r="R3432" s="48"/>
      <c r="S3432" s="49"/>
      <c r="T3432" s="47"/>
      <c r="U3432" s="50"/>
      <c r="V3432" s="47"/>
      <c r="W3432" s="50"/>
      <c r="X3432" s="49"/>
      <c r="Y3432" s="49"/>
      <c r="Z3432" s="49"/>
      <c r="AA3432" s="49"/>
      <c r="AB3432" s="49"/>
      <c r="AC3432" s="49"/>
      <c r="AD3432" s="49"/>
      <c r="AE3432" s="95"/>
      <c r="AM3432" s="103"/>
      <c r="AT3432" s="10"/>
    </row>
    <row r="3433" spans="9:46" s="16" customFormat="1">
      <c r="I3433" s="47"/>
      <c r="P3433" s="48"/>
      <c r="Q3433" s="48"/>
      <c r="R3433" s="48"/>
      <c r="S3433" s="49"/>
      <c r="T3433" s="47"/>
      <c r="U3433" s="50"/>
      <c r="V3433" s="47"/>
      <c r="W3433" s="50"/>
      <c r="X3433" s="49"/>
      <c r="Y3433" s="49"/>
      <c r="Z3433" s="49"/>
      <c r="AA3433" s="49"/>
      <c r="AB3433" s="49"/>
      <c r="AC3433" s="49"/>
      <c r="AD3433" s="49"/>
      <c r="AE3433" s="95"/>
      <c r="AM3433" s="103"/>
      <c r="AT3433" s="10"/>
    </row>
    <row r="3434" spans="9:46" s="16" customFormat="1">
      <c r="I3434" s="47"/>
      <c r="P3434" s="48"/>
      <c r="Q3434" s="48"/>
      <c r="R3434" s="48"/>
      <c r="S3434" s="49"/>
      <c r="T3434" s="47"/>
      <c r="U3434" s="50"/>
      <c r="V3434" s="47"/>
      <c r="W3434" s="50"/>
      <c r="X3434" s="49"/>
      <c r="Y3434" s="49"/>
      <c r="Z3434" s="49"/>
      <c r="AA3434" s="49"/>
      <c r="AB3434" s="49"/>
      <c r="AC3434" s="49"/>
      <c r="AD3434" s="49"/>
      <c r="AE3434" s="95"/>
      <c r="AM3434" s="103"/>
      <c r="AT3434" s="10"/>
    </row>
    <row r="3435" spans="9:46" s="16" customFormat="1">
      <c r="I3435" s="47"/>
      <c r="P3435" s="48"/>
      <c r="Q3435" s="48"/>
      <c r="R3435" s="48"/>
      <c r="S3435" s="49"/>
      <c r="T3435" s="47"/>
      <c r="U3435" s="50"/>
      <c r="V3435" s="47"/>
      <c r="W3435" s="50"/>
      <c r="X3435" s="49"/>
      <c r="Y3435" s="49"/>
      <c r="Z3435" s="49"/>
      <c r="AA3435" s="49"/>
      <c r="AB3435" s="49"/>
      <c r="AC3435" s="49"/>
      <c r="AD3435" s="49"/>
      <c r="AE3435" s="95"/>
      <c r="AM3435" s="103"/>
      <c r="AT3435" s="10"/>
    </row>
    <row r="3436" spans="9:46" s="16" customFormat="1">
      <c r="I3436" s="47"/>
      <c r="P3436" s="48"/>
      <c r="Q3436" s="48"/>
      <c r="R3436" s="48"/>
      <c r="S3436" s="49"/>
      <c r="T3436" s="47"/>
      <c r="U3436" s="50"/>
      <c r="V3436" s="47"/>
      <c r="W3436" s="50"/>
      <c r="X3436" s="49"/>
      <c r="Y3436" s="49"/>
      <c r="Z3436" s="49"/>
      <c r="AA3436" s="49"/>
      <c r="AB3436" s="49"/>
      <c r="AC3436" s="49"/>
      <c r="AD3436" s="49"/>
      <c r="AE3436" s="95"/>
      <c r="AM3436" s="103"/>
      <c r="AT3436" s="10"/>
    </row>
    <row r="3437" spans="9:46" s="16" customFormat="1">
      <c r="I3437" s="47"/>
      <c r="P3437" s="48"/>
      <c r="Q3437" s="48"/>
      <c r="R3437" s="48"/>
      <c r="S3437" s="49"/>
      <c r="T3437" s="47"/>
      <c r="U3437" s="50"/>
      <c r="V3437" s="47"/>
      <c r="W3437" s="50"/>
      <c r="X3437" s="49"/>
      <c r="Y3437" s="49"/>
      <c r="Z3437" s="49"/>
      <c r="AA3437" s="49"/>
      <c r="AB3437" s="49"/>
      <c r="AC3437" s="49"/>
      <c r="AD3437" s="49"/>
      <c r="AE3437" s="95"/>
      <c r="AM3437" s="103"/>
      <c r="AT3437" s="10"/>
    </row>
    <row r="3438" spans="9:46" s="16" customFormat="1">
      <c r="I3438" s="47"/>
      <c r="P3438" s="48"/>
      <c r="Q3438" s="48"/>
      <c r="R3438" s="48"/>
      <c r="S3438" s="49"/>
      <c r="T3438" s="47"/>
      <c r="U3438" s="50"/>
      <c r="V3438" s="47"/>
      <c r="W3438" s="50"/>
      <c r="X3438" s="49"/>
      <c r="Y3438" s="49"/>
      <c r="Z3438" s="49"/>
      <c r="AA3438" s="49"/>
      <c r="AB3438" s="49"/>
      <c r="AC3438" s="49"/>
      <c r="AD3438" s="49"/>
      <c r="AE3438" s="95"/>
      <c r="AM3438" s="103"/>
      <c r="AT3438" s="10"/>
    </row>
    <row r="3439" spans="9:46" s="16" customFormat="1">
      <c r="I3439" s="47"/>
      <c r="P3439" s="48"/>
      <c r="Q3439" s="48"/>
      <c r="R3439" s="48"/>
      <c r="S3439" s="49"/>
      <c r="T3439" s="47"/>
      <c r="U3439" s="50"/>
      <c r="V3439" s="47"/>
      <c r="W3439" s="50"/>
      <c r="X3439" s="49"/>
      <c r="Y3439" s="49"/>
      <c r="Z3439" s="49"/>
      <c r="AA3439" s="49"/>
      <c r="AB3439" s="49"/>
      <c r="AC3439" s="49"/>
      <c r="AD3439" s="49"/>
      <c r="AE3439" s="95"/>
      <c r="AM3439" s="103"/>
      <c r="AT3439" s="10"/>
    </row>
    <row r="3440" spans="9:46" s="16" customFormat="1">
      <c r="I3440" s="47"/>
      <c r="P3440" s="48"/>
      <c r="Q3440" s="48"/>
      <c r="R3440" s="48"/>
      <c r="S3440" s="49"/>
      <c r="T3440" s="47"/>
      <c r="U3440" s="50"/>
      <c r="V3440" s="47"/>
      <c r="W3440" s="50"/>
      <c r="X3440" s="49"/>
      <c r="Y3440" s="49"/>
      <c r="Z3440" s="49"/>
      <c r="AA3440" s="49"/>
      <c r="AB3440" s="49"/>
      <c r="AC3440" s="49"/>
      <c r="AD3440" s="49"/>
      <c r="AE3440" s="95"/>
      <c r="AM3440" s="103"/>
      <c r="AT3440" s="10"/>
    </row>
    <row r="3441" spans="9:46" s="16" customFormat="1">
      <c r="I3441" s="47"/>
      <c r="P3441" s="48"/>
      <c r="Q3441" s="48"/>
      <c r="R3441" s="48"/>
      <c r="S3441" s="49"/>
      <c r="T3441" s="47"/>
      <c r="U3441" s="50"/>
      <c r="V3441" s="47"/>
      <c r="W3441" s="50"/>
      <c r="X3441" s="49"/>
      <c r="Y3441" s="49"/>
      <c r="Z3441" s="49"/>
      <c r="AA3441" s="49"/>
      <c r="AB3441" s="49"/>
      <c r="AC3441" s="49"/>
      <c r="AD3441" s="49"/>
      <c r="AE3441" s="95"/>
      <c r="AM3441" s="103"/>
      <c r="AT3441" s="10"/>
    </row>
    <row r="3442" spans="9:46" s="16" customFormat="1">
      <c r="I3442" s="47"/>
      <c r="P3442" s="48"/>
      <c r="Q3442" s="48"/>
      <c r="R3442" s="48"/>
      <c r="S3442" s="49"/>
      <c r="T3442" s="47"/>
      <c r="U3442" s="50"/>
      <c r="V3442" s="47"/>
      <c r="W3442" s="50"/>
      <c r="X3442" s="49"/>
      <c r="Y3442" s="49"/>
      <c r="Z3442" s="49"/>
      <c r="AA3442" s="49"/>
      <c r="AB3442" s="49"/>
      <c r="AC3442" s="49"/>
      <c r="AD3442" s="49"/>
      <c r="AE3442" s="95"/>
      <c r="AM3442" s="103"/>
      <c r="AT3442" s="10"/>
    </row>
    <row r="3443" spans="9:46" s="16" customFormat="1">
      <c r="I3443" s="47"/>
      <c r="P3443" s="48"/>
      <c r="Q3443" s="48"/>
      <c r="R3443" s="48"/>
      <c r="S3443" s="49"/>
      <c r="T3443" s="47"/>
      <c r="U3443" s="50"/>
      <c r="V3443" s="47"/>
      <c r="W3443" s="50"/>
      <c r="X3443" s="49"/>
      <c r="Y3443" s="49"/>
      <c r="Z3443" s="49"/>
      <c r="AA3443" s="49"/>
      <c r="AB3443" s="49"/>
      <c r="AC3443" s="49"/>
      <c r="AD3443" s="49"/>
      <c r="AE3443" s="95"/>
      <c r="AM3443" s="103"/>
      <c r="AT3443" s="10"/>
    </row>
    <row r="3444" spans="9:46" s="16" customFormat="1">
      <c r="I3444" s="47"/>
      <c r="P3444" s="48"/>
      <c r="Q3444" s="48"/>
      <c r="R3444" s="48"/>
      <c r="S3444" s="49"/>
      <c r="T3444" s="47"/>
      <c r="U3444" s="50"/>
      <c r="V3444" s="47"/>
      <c r="W3444" s="50"/>
      <c r="X3444" s="49"/>
      <c r="Y3444" s="49"/>
      <c r="Z3444" s="49"/>
      <c r="AA3444" s="49"/>
      <c r="AB3444" s="49"/>
      <c r="AC3444" s="49"/>
      <c r="AD3444" s="49"/>
      <c r="AE3444" s="95"/>
      <c r="AM3444" s="103"/>
      <c r="AT3444" s="10"/>
    </row>
    <row r="3445" spans="9:46" s="16" customFormat="1">
      <c r="I3445" s="47"/>
      <c r="P3445" s="48"/>
      <c r="Q3445" s="48"/>
      <c r="R3445" s="48"/>
      <c r="S3445" s="49"/>
      <c r="T3445" s="47"/>
      <c r="U3445" s="50"/>
      <c r="V3445" s="47"/>
      <c r="W3445" s="50"/>
      <c r="X3445" s="49"/>
      <c r="Y3445" s="49"/>
      <c r="Z3445" s="49"/>
      <c r="AA3445" s="49"/>
      <c r="AB3445" s="49"/>
      <c r="AC3445" s="49"/>
      <c r="AD3445" s="49"/>
      <c r="AE3445" s="95"/>
      <c r="AM3445" s="103"/>
      <c r="AT3445" s="10"/>
    </row>
    <row r="3446" spans="9:46" s="16" customFormat="1">
      <c r="I3446" s="47"/>
      <c r="P3446" s="48"/>
      <c r="Q3446" s="48"/>
      <c r="R3446" s="48"/>
      <c r="S3446" s="49"/>
      <c r="T3446" s="47"/>
      <c r="U3446" s="50"/>
      <c r="V3446" s="47"/>
      <c r="W3446" s="50"/>
      <c r="X3446" s="49"/>
      <c r="Y3446" s="49"/>
      <c r="Z3446" s="49"/>
      <c r="AA3446" s="49"/>
      <c r="AB3446" s="49"/>
      <c r="AC3446" s="49"/>
      <c r="AD3446" s="49"/>
      <c r="AE3446" s="95"/>
      <c r="AM3446" s="103"/>
      <c r="AT3446" s="10"/>
    </row>
    <row r="3447" spans="9:46" s="16" customFormat="1">
      <c r="I3447" s="47"/>
      <c r="P3447" s="48"/>
      <c r="Q3447" s="48"/>
      <c r="R3447" s="48"/>
      <c r="S3447" s="49"/>
      <c r="T3447" s="47"/>
      <c r="U3447" s="50"/>
      <c r="V3447" s="47"/>
      <c r="W3447" s="50"/>
      <c r="X3447" s="49"/>
      <c r="Y3447" s="49"/>
      <c r="Z3447" s="49"/>
      <c r="AA3447" s="49"/>
      <c r="AB3447" s="49"/>
      <c r="AC3447" s="49"/>
      <c r="AD3447" s="49"/>
      <c r="AE3447" s="95"/>
      <c r="AM3447" s="103"/>
      <c r="AT3447" s="10"/>
    </row>
    <row r="3448" spans="9:46" s="16" customFormat="1">
      <c r="I3448" s="47"/>
      <c r="P3448" s="48"/>
      <c r="Q3448" s="48"/>
      <c r="R3448" s="48"/>
      <c r="S3448" s="49"/>
      <c r="T3448" s="47"/>
      <c r="U3448" s="50"/>
      <c r="V3448" s="47"/>
      <c r="W3448" s="50"/>
      <c r="X3448" s="49"/>
      <c r="Y3448" s="49"/>
      <c r="Z3448" s="49"/>
      <c r="AA3448" s="49"/>
      <c r="AB3448" s="49"/>
      <c r="AC3448" s="49"/>
      <c r="AD3448" s="49"/>
      <c r="AE3448" s="95"/>
      <c r="AM3448" s="103"/>
      <c r="AT3448" s="10"/>
    </row>
    <row r="3449" spans="9:46" s="16" customFormat="1">
      <c r="I3449" s="47"/>
      <c r="P3449" s="48"/>
      <c r="Q3449" s="48"/>
      <c r="R3449" s="48"/>
      <c r="S3449" s="49"/>
      <c r="T3449" s="47"/>
      <c r="U3449" s="50"/>
      <c r="V3449" s="47"/>
      <c r="W3449" s="50"/>
      <c r="X3449" s="49"/>
      <c r="Y3449" s="49"/>
      <c r="Z3449" s="49"/>
      <c r="AA3449" s="49"/>
      <c r="AB3449" s="49"/>
      <c r="AC3449" s="49"/>
      <c r="AD3449" s="49"/>
      <c r="AE3449" s="95"/>
      <c r="AM3449" s="103"/>
      <c r="AT3449" s="10"/>
    </row>
    <row r="3450" spans="9:46" s="16" customFormat="1">
      <c r="I3450" s="47"/>
      <c r="P3450" s="48"/>
      <c r="Q3450" s="48"/>
      <c r="R3450" s="48"/>
      <c r="S3450" s="49"/>
      <c r="T3450" s="47"/>
      <c r="U3450" s="50"/>
      <c r="V3450" s="47"/>
      <c r="W3450" s="50"/>
      <c r="X3450" s="49"/>
      <c r="Y3450" s="49"/>
      <c r="Z3450" s="49"/>
      <c r="AA3450" s="49"/>
      <c r="AB3450" s="49"/>
      <c r="AC3450" s="49"/>
      <c r="AD3450" s="49"/>
      <c r="AE3450" s="95"/>
      <c r="AM3450" s="103"/>
      <c r="AT3450" s="10"/>
    </row>
    <row r="3451" spans="9:46" s="16" customFormat="1">
      <c r="I3451" s="47"/>
      <c r="P3451" s="48"/>
      <c r="Q3451" s="48"/>
      <c r="R3451" s="48"/>
      <c r="S3451" s="49"/>
      <c r="T3451" s="47"/>
      <c r="U3451" s="50"/>
      <c r="V3451" s="47"/>
      <c r="W3451" s="50"/>
      <c r="X3451" s="49"/>
      <c r="Y3451" s="49"/>
      <c r="Z3451" s="49"/>
      <c r="AA3451" s="49"/>
      <c r="AB3451" s="49"/>
      <c r="AC3451" s="49"/>
      <c r="AD3451" s="49"/>
      <c r="AE3451" s="95"/>
      <c r="AM3451" s="103"/>
      <c r="AT3451" s="10"/>
    </row>
    <row r="3452" spans="9:46" s="16" customFormat="1">
      <c r="I3452" s="47"/>
      <c r="P3452" s="48"/>
      <c r="Q3452" s="48"/>
      <c r="R3452" s="48"/>
      <c r="S3452" s="49"/>
      <c r="T3452" s="47"/>
      <c r="U3452" s="50"/>
      <c r="V3452" s="47"/>
      <c r="W3452" s="50"/>
      <c r="X3452" s="49"/>
      <c r="Y3452" s="49"/>
      <c r="Z3452" s="49"/>
      <c r="AA3452" s="49"/>
      <c r="AB3452" s="49"/>
      <c r="AC3452" s="49"/>
      <c r="AD3452" s="49"/>
      <c r="AE3452" s="95"/>
      <c r="AM3452" s="103"/>
      <c r="AT3452" s="10"/>
    </row>
    <row r="3453" spans="9:46" s="16" customFormat="1">
      <c r="I3453" s="47"/>
      <c r="P3453" s="48"/>
      <c r="Q3453" s="48"/>
      <c r="R3453" s="48"/>
      <c r="S3453" s="49"/>
      <c r="T3453" s="47"/>
      <c r="U3453" s="50"/>
      <c r="V3453" s="47"/>
      <c r="W3453" s="50"/>
      <c r="X3453" s="49"/>
      <c r="Y3453" s="49"/>
      <c r="Z3453" s="49"/>
      <c r="AA3453" s="49"/>
      <c r="AB3453" s="49"/>
      <c r="AC3453" s="49"/>
      <c r="AD3453" s="49"/>
      <c r="AE3453" s="95"/>
      <c r="AM3453" s="103"/>
      <c r="AT3453" s="10"/>
    </row>
    <row r="3454" spans="9:46" s="16" customFormat="1">
      <c r="I3454" s="47"/>
      <c r="P3454" s="48"/>
      <c r="Q3454" s="48"/>
      <c r="R3454" s="48"/>
      <c r="S3454" s="49"/>
      <c r="T3454" s="47"/>
      <c r="U3454" s="50"/>
      <c r="V3454" s="47"/>
      <c r="W3454" s="50"/>
      <c r="X3454" s="49"/>
      <c r="Y3454" s="49"/>
      <c r="Z3454" s="49"/>
      <c r="AA3454" s="49"/>
      <c r="AB3454" s="49"/>
      <c r="AC3454" s="49"/>
      <c r="AD3454" s="49"/>
      <c r="AE3454" s="95"/>
      <c r="AM3454" s="103"/>
      <c r="AT3454" s="10"/>
    </row>
    <row r="3455" spans="9:46" s="16" customFormat="1">
      <c r="I3455" s="47"/>
      <c r="P3455" s="48"/>
      <c r="Q3455" s="48"/>
      <c r="R3455" s="48"/>
      <c r="S3455" s="49"/>
      <c r="T3455" s="47"/>
      <c r="U3455" s="50"/>
      <c r="V3455" s="47"/>
      <c r="W3455" s="50"/>
      <c r="X3455" s="49"/>
      <c r="Y3455" s="49"/>
      <c r="Z3455" s="49"/>
      <c r="AA3455" s="49"/>
      <c r="AB3455" s="49"/>
      <c r="AC3455" s="49"/>
      <c r="AD3455" s="49"/>
      <c r="AE3455" s="95"/>
      <c r="AM3455" s="103"/>
      <c r="AT3455" s="10"/>
    </row>
    <row r="3456" spans="9:46" s="16" customFormat="1">
      <c r="I3456" s="47"/>
      <c r="P3456" s="48"/>
      <c r="Q3456" s="48"/>
      <c r="R3456" s="48"/>
      <c r="S3456" s="49"/>
      <c r="T3456" s="47"/>
      <c r="U3456" s="50"/>
      <c r="V3456" s="47"/>
      <c r="W3456" s="50"/>
      <c r="X3456" s="49"/>
      <c r="Y3456" s="49"/>
      <c r="Z3456" s="49"/>
      <c r="AA3456" s="49"/>
      <c r="AB3456" s="49"/>
      <c r="AC3456" s="49"/>
      <c r="AD3456" s="49"/>
      <c r="AE3456" s="95"/>
      <c r="AM3456" s="103"/>
      <c r="AT3456" s="10"/>
    </row>
    <row r="3457" spans="9:46" s="16" customFormat="1">
      <c r="I3457" s="47"/>
      <c r="P3457" s="48"/>
      <c r="Q3457" s="48"/>
      <c r="R3457" s="48"/>
      <c r="S3457" s="49"/>
      <c r="T3457" s="47"/>
      <c r="U3457" s="50"/>
      <c r="V3457" s="47"/>
      <c r="W3457" s="50"/>
      <c r="X3457" s="49"/>
      <c r="Y3457" s="49"/>
      <c r="Z3457" s="49"/>
      <c r="AA3457" s="49"/>
      <c r="AB3457" s="49"/>
      <c r="AC3457" s="49"/>
      <c r="AD3457" s="49"/>
      <c r="AE3457" s="95"/>
      <c r="AM3457" s="103"/>
      <c r="AT3457" s="10"/>
    </row>
    <row r="3458" spans="9:46" s="16" customFormat="1">
      <c r="I3458" s="47"/>
      <c r="P3458" s="48"/>
      <c r="Q3458" s="48"/>
      <c r="R3458" s="48"/>
      <c r="S3458" s="49"/>
      <c r="T3458" s="47"/>
      <c r="U3458" s="50"/>
      <c r="V3458" s="47"/>
      <c r="W3458" s="50"/>
      <c r="X3458" s="49"/>
      <c r="Y3458" s="49"/>
      <c r="Z3458" s="49"/>
      <c r="AA3458" s="49"/>
      <c r="AB3458" s="49"/>
      <c r="AC3458" s="49"/>
      <c r="AD3458" s="49"/>
      <c r="AE3458" s="95"/>
      <c r="AM3458" s="103"/>
      <c r="AT3458" s="10"/>
    </row>
    <row r="3459" spans="9:46" s="16" customFormat="1">
      <c r="I3459" s="47"/>
      <c r="P3459" s="48"/>
      <c r="Q3459" s="48"/>
      <c r="R3459" s="48"/>
      <c r="S3459" s="49"/>
      <c r="T3459" s="47"/>
      <c r="U3459" s="50"/>
      <c r="V3459" s="47"/>
      <c r="W3459" s="50"/>
      <c r="X3459" s="49"/>
      <c r="Y3459" s="49"/>
      <c r="Z3459" s="49"/>
      <c r="AA3459" s="49"/>
      <c r="AB3459" s="49"/>
      <c r="AC3459" s="49"/>
      <c r="AD3459" s="49"/>
      <c r="AE3459" s="95"/>
      <c r="AM3459" s="103"/>
      <c r="AT3459" s="10"/>
    </row>
    <row r="3460" spans="9:46" s="16" customFormat="1">
      <c r="I3460" s="47"/>
      <c r="P3460" s="48"/>
      <c r="Q3460" s="48"/>
      <c r="R3460" s="48"/>
      <c r="S3460" s="49"/>
      <c r="T3460" s="47"/>
      <c r="U3460" s="50"/>
      <c r="V3460" s="47"/>
      <c r="W3460" s="50"/>
      <c r="X3460" s="49"/>
      <c r="Y3460" s="49"/>
      <c r="Z3460" s="49"/>
      <c r="AA3460" s="49"/>
      <c r="AB3460" s="49"/>
      <c r="AC3460" s="49"/>
      <c r="AD3460" s="49"/>
      <c r="AE3460" s="95"/>
      <c r="AM3460" s="103"/>
      <c r="AT3460" s="10"/>
    </row>
    <row r="3461" spans="9:46" s="16" customFormat="1">
      <c r="I3461" s="47"/>
      <c r="P3461" s="48"/>
      <c r="Q3461" s="48"/>
      <c r="R3461" s="48"/>
      <c r="S3461" s="49"/>
      <c r="T3461" s="47"/>
      <c r="U3461" s="50"/>
      <c r="V3461" s="47"/>
      <c r="W3461" s="50"/>
      <c r="X3461" s="49"/>
      <c r="Y3461" s="49"/>
      <c r="Z3461" s="49"/>
      <c r="AA3461" s="49"/>
      <c r="AB3461" s="49"/>
      <c r="AC3461" s="49"/>
      <c r="AD3461" s="49"/>
      <c r="AE3461" s="95"/>
      <c r="AM3461" s="103"/>
      <c r="AT3461" s="10"/>
    </row>
    <row r="3462" spans="9:46" s="16" customFormat="1">
      <c r="I3462" s="47"/>
      <c r="P3462" s="48"/>
      <c r="Q3462" s="48"/>
      <c r="R3462" s="48"/>
      <c r="S3462" s="49"/>
      <c r="T3462" s="47"/>
      <c r="U3462" s="50"/>
      <c r="V3462" s="47"/>
      <c r="W3462" s="50"/>
      <c r="X3462" s="49"/>
      <c r="Y3462" s="49"/>
      <c r="Z3462" s="49"/>
      <c r="AA3462" s="49"/>
      <c r="AB3462" s="49"/>
      <c r="AC3462" s="49"/>
      <c r="AD3462" s="49"/>
      <c r="AE3462" s="95"/>
      <c r="AM3462" s="103"/>
      <c r="AT3462" s="10"/>
    </row>
    <row r="3463" spans="9:46" s="16" customFormat="1">
      <c r="I3463" s="47"/>
      <c r="P3463" s="48"/>
      <c r="Q3463" s="48"/>
      <c r="R3463" s="48"/>
      <c r="S3463" s="49"/>
      <c r="T3463" s="47"/>
      <c r="U3463" s="50"/>
      <c r="V3463" s="47"/>
      <c r="W3463" s="50"/>
      <c r="X3463" s="49"/>
      <c r="Y3463" s="49"/>
      <c r="Z3463" s="49"/>
      <c r="AA3463" s="49"/>
      <c r="AB3463" s="49"/>
      <c r="AC3463" s="49"/>
      <c r="AD3463" s="49"/>
      <c r="AE3463" s="95"/>
      <c r="AM3463" s="103"/>
      <c r="AT3463" s="10"/>
    </row>
    <row r="3464" spans="9:46" s="16" customFormat="1">
      <c r="I3464" s="47"/>
      <c r="P3464" s="48"/>
      <c r="Q3464" s="48"/>
      <c r="R3464" s="48"/>
      <c r="S3464" s="49"/>
      <c r="T3464" s="47"/>
      <c r="U3464" s="50"/>
      <c r="V3464" s="47"/>
      <c r="W3464" s="50"/>
      <c r="X3464" s="49"/>
      <c r="Y3464" s="49"/>
      <c r="Z3464" s="49"/>
      <c r="AA3464" s="49"/>
      <c r="AB3464" s="49"/>
      <c r="AC3464" s="49"/>
      <c r="AD3464" s="49"/>
      <c r="AE3464" s="95"/>
      <c r="AM3464" s="103"/>
      <c r="AT3464" s="10"/>
    </row>
    <row r="3465" spans="9:46" s="16" customFormat="1">
      <c r="I3465" s="47"/>
      <c r="P3465" s="48"/>
      <c r="Q3465" s="48"/>
      <c r="R3465" s="48"/>
      <c r="S3465" s="49"/>
      <c r="T3465" s="47"/>
      <c r="U3465" s="50"/>
      <c r="V3465" s="47"/>
      <c r="W3465" s="50"/>
      <c r="X3465" s="49"/>
      <c r="Y3465" s="49"/>
      <c r="Z3465" s="49"/>
      <c r="AA3465" s="49"/>
      <c r="AB3465" s="49"/>
      <c r="AC3465" s="49"/>
      <c r="AD3465" s="49"/>
      <c r="AE3465" s="95"/>
      <c r="AM3465" s="103"/>
      <c r="AT3465" s="10"/>
    </row>
    <row r="3466" spans="9:46" s="16" customFormat="1">
      <c r="I3466" s="47"/>
      <c r="P3466" s="48"/>
      <c r="Q3466" s="48"/>
      <c r="R3466" s="48"/>
      <c r="S3466" s="49"/>
      <c r="T3466" s="47"/>
      <c r="U3466" s="50"/>
      <c r="V3466" s="47"/>
      <c r="W3466" s="50"/>
      <c r="X3466" s="49"/>
      <c r="Y3466" s="49"/>
      <c r="Z3466" s="49"/>
      <c r="AA3466" s="49"/>
      <c r="AB3466" s="49"/>
      <c r="AC3466" s="49"/>
      <c r="AD3466" s="49"/>
      <c r="AE3466" s="95"/>
      <c r="AM3466" s="103"/>
      <c r="AT3466" s="10"/>
    </row>
    <row r="3467" spans="9:46" s="16" customFormat="1">
      <c r="I3467" s="47"/>
      <c r="P3467" s="48"/>
      <c r="Q3467" s="48"/>
      <c r="R3467" s="48"/>
      <c r="S3467" s="49"/>
      <c r="T3467" s="47"/>
      <c r="U3467" s="50"/>
      <c r="V3467" s="47"/>
      <c r="W3467" s="50"/>
      <c r="X3467" s="49"/>
      <c r="Y3467" s="49"/>
      <c r="Z3467" s="49"/>
      <c r="AA3467" s="49"/>
      <c r="AB3467" s="49"/>
      <c r="AC3467" s="49"/>
      <c r="AD3467" s="49"/>
      <c r="AE3467" s="95"/>
      <c r="AM3467" s="103"/>
      <c r="AT3467" s="10"/>
    </row>
    <row r="3468" spans="9:46" s="16" customFormat="1">
      <c r="I3468" s="47"/>
      <c r="P3468" s="48"/>
      <c r="Q3468" s="48"/>
      <c r="R3468" s="48"/>
      <c r="S3468" s="49"/>
      <c r="T3468" s="47"/>
      <c r="U3468" s="50"/>
      <c r="V3468" s="47"/>
      <c r="W3468" s="50"/>
      <c r="X3468" s="49"/>
      <c r="Y3468" s="49"/>
      <c r="Z3468" s="49"/>
      <c r="AA3468" s="49"/>
      <c r="AB3468" s="49"/>
      <c r="AC3468" s="49"/>
      <c r="AD3468" s="49"/>
      <c r="AE3468" s="95"/>
      <c r="AM3468" s="103"/>
      <c r="AT3468" s="10"/>
    </row>
    <row r="3469" spans="9:46" s="16" customFormat="1">
      <c r="I3469" s="47"/>
      <c r="P3469" s="48"/>
      <c r="Q3469" s="48"/>
      <c r="R3469" s="48"/>
      <c r="S3469" s="49"/>
      <c r="T3469" s="47"/>
      <c r="U3469" s="50"/>
      <c r="V3469" s="47"/>
      <c r="W3469" s="50"/>
      <c r="X3469" s="49"/>
      <c r="Y3469" s="49"/>
      <c r="Z3469" s="49"/>
      <c r="AA3469" s="49"/>
      <c r="AB3469" s="49"/>
      <c r="AC3469" s="49"/>
      <c r="AD3469" s="49"/>
      <c r="AE3469" s="95"/>
      <c r="AM3469" s="103"/>
      <c r="AT3469" s="10"/>
    </row>
    <row r="3470" spans="9:46" s="16" customFormat="1">
      <c r="I3470" s="47"/>
      <c r="P3470" s="48"/>
      <c r="Q3470" s="48"/>
      <c r="R3470" s="48"/>
      <c r="S3470" s="49"/>
      <c r="T3470" s="47"/>
      <c r="U3470" s="50"/>
      <c r="V3470" s="47"/>
      <c r="W3470" s="50"/>
      <c r="X3470" s="49"/>
      <c r="Y3470" s="49"/>
      <c r="Z3470" s="49"/>
      <c r="AA3470" s="49"/>
      <c r="AB3470" s="49"/>
      <c r="AC3470" s="49"/>
      <c r="AD3470" s="49"/>
      <c r="AE3470" s="95"/>
      <c r="AM3470" s="103"/>
      <c r="AT3470" s="10"/>
    </row>
    <row r="3471" spans="9:46" s="16" customFormat="1">
      <c r="I3471" s="47"/>
      <c r="P3471" s="48"/>
      <c r="Q3471" s="48"/>
      <c r="R3471" s="48"/>
      <c r="S3471" s="49"/>
      <c r="T3471" s="47"/>
      <c r="U3471" s="50"/>
      <c r="V3471" s="47"/>
      <c r="W3471" s="50"/>
      <c r="X3471" s="49"/>
      <c r="Y3471" s="49"/>
      <c r="Z3471" s="49"/>
      <c r="AA3471" s="49"/>
      <c r="AB3471" s="49"/>
      <c r="AC3471" s="49"/>
      <c r="AD3471" s="49"/>
      <c r="AE3471" s="95"/>
      <c r="AM3471" s="103"/>
      <c r="AT3471" s="10"/>
    </row>
    <row r="3472" spans="9:46" s="16" customFormat="1">
      <c r="I3472" s="47"/>
      <c r="P3472" s="48"/>
      <c r="Q3472" s="48"/>
      <c r="R3472" s="48"/>
      <c r="S3472" s="49"/>
      <c r="T3472" s="47"/>
      <c r="U3472" s="50"/>
      <c r="V3472" s="47"/>
      <c r="W3472" s="50"/>
      <c r="X3472" s="49"/>
      <c r="Y3472" s="49"/>
      <c r="Z3472" s="49"/>
      <c r="AA3472" s="49"/>
      <c r="AB3472" s="49"/>
      <c r="AC3472" s="49"/>
      <c r="AD3472" s="49"/>
      <c r="AE3472" s="95"/>
      <c r="AM3472" s="103"/>
      <c r="AT3472" s="10"/>
    </row>
    <row r="3473" spans="9:46" s="16" customFormat="1">
      <c r="I3473" s="47"/>
      <c r="P3473" s="48"/>
      <c r="Q3473" s="48"/>
      <c r="R3473" s="48"/>
      <c r="S3473" s="49"/>
      <c r="T3473" s="47"/>
      <c r="U3473" s="50"/>
      <c r="V3473" s="47"/>
      <c r="W3473" s="50"/>
      <c r="X3473" s="49"/>
      <c r="Y3473" s="49"/>
      <c r="Z3473" s="49"/>
      <c r="AA3473" s="49"/>
      <c r="AB3473" s="49"/>
      <c r="AC3473" s="49"/>
      <c r="AD3473" s="49"/>
      <c r="AE3473" s="95"/>
      <c r="AM3473" s="103"/>
      <c r="AT3473" s="10"/>
    </row>
    <row r="3474" spans="9:46" s="16" customFormat="1">
      <c r="I3474" s="47"/>
      <c r="P3474" s="48"/>
      <c r="Q3474" s="48"/>
      <c r="R3474" s="48"/>
      <c r="S3474" s="49"/>
      <c r="T3474" s="47"/>
      <c r="U3474" s="50"/>
      <c r="V3474" s="47"/>
      <c r="W3474" s="50"/>
      <c r="X3474" s="49"/>
      <c r="Y3474" s="49"/>
      <c r="Z3474" s="49"/>
      <c r="AA3474" s="49"/>
      <c r="AB3474" s="49"/>
      <c r="AC3474" s="49"/>
      <c r="AD3474" s="49"/>
      <c r="AE3474" s="95"/>
      <c r="AM3474" s="103"/>
      <c r="AT3474" s="10"/>
    </row>
    <row r="3475" spans="9:46" s="16" customFormat="1">
      <c r="I3475" s="47"/>
      <c r="P3475" s="48"/>
      <c r="Q3475" s="48"/>
      <c r="R3475" s="48"/>
      <c r="S3475" s="49"/>
      <c r="T3475" s="47"/>
      <c r="U3475" s="50"/>
      <c r="V3475" s="47"/>
      <c r="W3475" s="50"/>
      <c r="X3475" s="49"/>
      <c r="Y3475" s="49"/>
      <c r="Z3475" s="49"/>
      <c r="AA3475" s="49"/>
      <c r="AB3475" s="49"/>
      <c r="AC3475" s="49"/>
      <c r="AD3475" s="49"/>
      <c r="AE3475" s="95"/>
      <c r="AM3475" s="103"/>
      <c r="AT3475" s="10"/>
    </row>
    <row r="3476" spans="9:46" s="16" customFormat="1">
      <c r="I3476" s="47"/>
      <c r="P3476" s="48"/>
      <c r="Q3476" s="48"/>
      <c r="R3476" s="48"/>
      <c r="S3476" s="49"/>
      <c r="T3476" s="47"/>
      <c r="U3476" s="50"/>
      <c r="V3476" s="47"/>
      <c r="W3476" s="50"/>
      <c r="X3476" s="49"/>
      <c r="Y3476" s="49"/>
      <c r="Z3476" s="49"/>
      <c r="AA3476" s="49"/>
      <c r="AB3476" s="49"/>
      <c r="AC3476" s="49"/>
      <c r="AD3476" s="49"/>
      <c r="AE3476" s="95"/>
      <c r="AM3476" s="103"/>
      <c r="AT3476" s="10"/>
    </row>
    <row r="3477" spans="9:46" s="16" customFormat="1">
      <c r="I3477" s="47"/>
      <c r="P3477" s="48"/>
      <c r="Q3477" s="48"/>
      <c r="R3477" s="48"/>
      <c r="S3477" s="49"/>
      <c r="T3477" s="47"/>
      <c r="U3477" s="50"/>
      <c r="V3477" s="47"/>
      <c r="W3477" s="50"/>
      <c r="X3477" s="49"/>
      <c r="Y3477" s="49"/>
      <c r="Z3477" s="49"/>
      <c r="AA3477" s="49"/>
      <c r="AB3477" s="49"/>
      <c r="AC3477" s="49"/>
      <c r="AD3477" s="49"/>
      <c r="AE3477" s="95"/>
      <c r="AM3477" s="103"/>
      <c r="AT3477" s="10"/>
    </row>
    <row r="3478" spans="9:46" s="16" customFormat="1">
      <c r="I3478" s="47"/>
      <c r="P3478" s="48"/>
      <c r="Q3478" s="48"/>
      <c r="R3478" s="48"/>
      <c r="S3478" s="49"/>
      <c r="T3478" s="47"/>
      <c r="U3478" s="50"/>
      <c r="V3478" s="47"/>
      <c r="W3478" s="50"/>
      <c r="X3478" s="49"/>
      <c r="Y3478" s="49"/>
      <c r="Z3478" s="49"/>
      <c r="AA3478" s="49"/>
      <c r="AB3478" s="49"/>
      <c r="AC3478" s="49"/>
      <c r="AD3478" s="49"/>
      <c r="AE3478" s="95"/>
      <c r="AM3478" s="103"/>
      <c r="AT3478" s="10"/>
    </row>
    <row r="3479" spans="9:46" s="16" customFormat="1">
      <c r="I3479" s="47"/>
      <c r="P3479" s="48"/>
      <c r="Q3479" s="48"/>
      <c r="R3479" s="48"/>
      <c r="S3479" s="49"/>
      <c r="T3479" s="47"/>
      <c r="U3479" s="50"/>
      <c r="V3479" s="47"/>
      <c r="W3479" s="50"/>
      <c r="X3479" s="49"/>
      <c r="Y3479" s="49"/>
      <c r="Z3479" s="49"/>
      <c r="AA3479" s="49"/>
      <c r="AB3479" s="49"/>
      <c r="AC3479" s="49"/>
      <c r="AD3479" s="49"/>
      <c r="AE3479" s="95"/>
      <c r="AM3479" s="103"/>
      <c r="AT3479" s="10"/>
    </row>
    <row r="3480" spans="9:46" s="16" customFormat="1">
      <c r="I3480" s="47"/>
      <c r="P3480" s="48"/>
      <c r="Q3480" s="48"/>
      <c r="R3480" s="48"/>
      <c r="S3480" s="49"/>
      <c r="T3480" s="47"/>
      <c r="U3480" s="50"/>
      <c r="V3480" s="47"/>
      <c r="W3480" s="50"/>
      <c r="X3480" s="49"/>
      <c r="Y3480" s="49"/>
      <c r="Z3480" s="49"/>
      <c r="AA3480" s="49"/>
      <c r="AB3480" s="49"/>
      <c r="AC3480" s="49"/>
      <c r="AD3480" s="49"/>
      <c r="AE3480" s="95"/>
      <c r="AM3480" s="103"/>
      <c r="AT3480" s="10"/>
    </row>
    <row r="3481" spans="9:46" s="16" customFormat="1">
      <c r="I3481" s="47"/>
      <c r="P3481" s="48"/>
      <c r="Q3481" s="48"/>
      <c r="R3481" s="48"/>
      <c r="S3481" s="49"/>
      <c r="T3481" s="47"/>
      <c r="U3481" s="50"/>
      <c r="V3481" s="47"/>
      <c r="W3481" s="50"/>
      <c r="X3481" s="49"/>
      <c r="Y3481" s="49"/>
      <c r="Z3481" s="49"/>
      <c r="AA3481" s="49"/>
      <c r="AB3481" s="49"/>
      <c r="AC3481" s="49"/>
      <c r="AD3481" s="49"/>
      <c r="AE3481" s="95"/>
      <c r="AM3481" s="103"/>
      <c r="AT3481" s="10"/>
    </row>
    <row r="3482" spans="9:46" s="16" customFormat="1">
      <c r="I3482" s="47"/>
      <c r="P3482" s="48"/>
      <c r="Q3482" s="48"/>
      <c r="R3482" s="48"/>
      <c r="S3482" s="49"/>
      <c r="T3482" s="47"/>
      <c r="U3482" s="50"/>
      <c r="V3482" s="47"/>
      <c r="W3482" s="50"/>
      <c r="X3482" s="49"/>
      <c r="Y3482" s="49"/>
      <c r="Z3482" s="49"/>
      <c r="AA3482" s="49"/>
      <c r="AB3482" s="49"/>
      <c r="AC3482" s="49"/>
      <c r="AD3482" s="49"/>
      <c r="AE3482" s="95"/>
      <c r="AM3482" s="103"/>
      <c r="AT3482" s="10"/>
    </row>
    <row r="3483" spans="9:46" s="16" customFormat="1">
      <c r="I3483" s="47"/>
      <c r="P3483" s="48"/>
      <c r="Q3483" s="48"/>
      <c r="R3483" s="48"/>
      <c r="S3483" s="49"/>
      <c r="T3483" s="47"/>
      <c r="U3483" s="50"/>
      <c r="V3483" s="47"/>
      <c r="W3483" s="50"/>
      <c r="X3483" s="49"/>
      <c r="Y3483" s="49"/>
      <c r="Z3483" s="49"/>
      <c r="AA3483" s="49"/>
      <c r="AB3483" s="49"/>
      <c r="AC3483" s="49"/>
      <c r="AD3483" s="49"/>
      <c r="AE3483" s="95"/>
      <c r="AM3483" s="103"/>
      <c r="AT3483" s="10"/>
    </row>
    <row r="3484" spans="9:46" s="16" customFormat="1">
      <c r="I3484" s="47"/>
      <c r="P3484" s="48"/>
      <c r="Q3484" s="48"/>
      <c r="R3484" s="48"/>
      <c r="S3484" s="49"/>
      <c r="T3484" s="47"/>
      <c r="U3484" s="50"/>
      <c r="V3484" s="47"/>
      <c r="W3484" s="50"/>
      <c r="X3484" s="49"/>
      <c r="Y3484" s="49"/>
      <c r="Z3484" s="49"/>
      <c r="AA3484" s="49"/>
      <c r="AB3484" s="49"/>
      <c r="AC3484" s="49"/>
      <c r="AD3484" s="49"/>
      <c r="AE3484" s="95"/>
      <c r="AM3484" s="103"/>
      <c r="AT3484" s="10"/>
    </row>
    <row r="3485" spans="9:46" s="16" customFormat="1">
      <c r="I3485" s="47"/>
      <c r="P3485" s="48"/>
      <c r="Q3485" s="48"/>
      <c r="R3485" s="48"/>
      <c r="S3485" s="49"/>
      <c r="T3485" s="47"/>
      <c r="U3485" s="50"/>
      <c r="V3485" s="47"/>
      <c r="W3485" s="50"/>
      <c r="X3485" s="49"/>
      <c r="Y3485" s="49"/>
      <c r="Z3485" s="49"/>
      <c r="AA3485" s="49"/>
      <c r="AB3485" s="49"/>
      <c r="AC3485" s="49"/>
      <c r="AD3485" s="49"/>
      <c r="AE3485" s="95"/>
      <c r="AM3485" s="103"/>
      <c r="AT3485" s="10"/>
    </row>
    <row r="3486" spans="9:46" s="16" customFormat="1">
      <c r="I3486" s="47"/>
      <c r="P3486" s="48"/>
      <c r="Q3486" s="48"/>
      <c r="R3486" s="48"/>
      <c r="S3486" s="49"/>
      <c r="T3486" s="47"/>
      <c r="U3486" s="50"/>
      <c r="V3486" s="47"/>
      <c r="W3486" s="50"/>
      <c r="X3486" s="49"/>
      <c r="Y3486" s="49"/>
      <c r="Z3486" s="49"/>
      <c r="AA3486" s="49"/>
      <c r="AB3486" s="49"/>
      <c r="AC3486" s="49"/>
      <c r="AD3486" s="49"/>
      <c r="AE3486" s="95"/>
      <c r="AM3486" s="103"/>
      <c r="AT3486" s="10"/>
    </row>
    <row r="3487" spans="9:46" s="16" customFormat="1">
      <c r="I3487" s="47"/>
      <c r="P3487" s="48"/>
      <c r="Q3487" s="48"/>
      <c r="R3487" s="48"/>
      <c r="S3487" s="49"/>
      <c r="T3487" s="47"/>
      <c r="U3487" s="50"/>
      <c r="V3487" s="47"/>
      <c r="W3487" s="50"/>
      <c r="X3487" s="49"/>
      <c r="Y3487" s="49"/>
      <c r="Z3487" s="49"/>
      <c r="AA3487" s="49"/>
      <c r="AB3487" s="49"/>
      <c r="AC3487" s="49"/>
      <c r="AD3487" s="49"/>
      <c r="AE3487" s="95"/>
      <c r="AM3487" s="103"/>
      <c r="AT3487" s="10"/>
    </row>
    <row r="3488" spans="9:46" s="16" customFormat="1">
      <c r="I3488" s="47"/>
      <c r="P3488" s="48"/>
      <c r="Q3488" s="48"/>
      <c r="R3488" s="48"/>
      <c r="S3488" s="49"/>
      <c r="T3488" s="47"/>
      <c r="U3488" s="50"/>
      <c r="V3488" s="47"/>
      <c r="W3488" s="50"/>
      <c r="X3488" s="49"/>
      <c r="Y3488" s="49"/>
      <c r="Z3488" s="49"/>
      <c r="AA3488" s="49"/>
      <c r="AB3488" s="49"/>
      <c r="AC3488" s="49"/>
      <c r="AD3488" s="49"/>
      <c r="AE3488" s="95"/>
      <c r="AM3488" s="103"/>
      <c r="AT3488" s="10"/>
    </row>
    <row r="3489" spans="9:46" s="16" customFormat="1">
      <c r="I3489" s="47"/>
      <c r="P3489" s="48"/>
      <c r="Q3489" s="48"/>
      <c r="R3489" s="48"/>
      <c r="S3489" s="49"/>
      <c r="T3489" s="47"/>
      <c r="U3489" s="50"/>
      <c r="V3489" s="47"/>
      <c r="W3489" s="50"/>
      <c r="X3489" s="49"/>
      <c r="Y3489" s="49"/>
      <c r="Z3489" s="49"/>
      <c r="AA3489" s="49"/>
      <c r="AB3489" s="49"/>
      <c r="AC3489" s="49"/>
      <c r="AD3489" s="49"/>
      <c r="AE3489" s="95"/>
      <c r="AM3489" s="103"/>
      <c r="AT3489" s="10"/>
    </row>
    <row r="3490" spans="9:46" s="16" customFormat="1">
      <c r="I3490" s="47"/>
      <c r="P3490" s="48"/>
      <c r="Q3490" s="48"/>
      <c r="R3490" s="48"/>
      <c r="S3490" s="49"/>
      <c r="T3490" s="47"/>
      <c r="U3490" s="50"/>
      <c r="V3490" s="47"/>
      <c r="W3490" s="50"/>
      <c r="X3490" s="49"/>
      <c r="Y3490" s="49"/>
      <c r="Z3490" s="49"/>
      <c r="AA3490" s="49"/>
      <c r="AB3490" s="49"/>
      <c r="AC3490" s="49"/>
      <c r="AD3490" s="49"/>
      <c r="AE3490" s="95"/>
      <c r="AM3490" s="103"/>
      <c r="AT3490" s="10"/>
    </row>
    <row r="3491" spans="9:46" s="16" customFormat="1">
      <c r="I3491" s="47"/>
      <c r="P3491" s="48"/>
      <c r="Q3491" s="48"/>
      <c r="R3491" s="48"/>
      <c r="S3491" s="49"/>
      <c r="T3491" s="47"/>
      <c r="U3491" s="50"/>
      <c r="V3491" s="47"/>
      <c r="W3491" s="50"/>
      <c r="X3491" s="49"/>
      <c r="Y3491" s="49"/>
      <c r="Z3491" s="49"/>
      <c r="AA3491" s="49"/>
      <c r="AB3491" s="49"/>
      <c r="AC3491" s="49"/>
      <c r="AD3491" s="49"/>
      <c r="AE3491" s="95"/>
      <c r="AM3491" s="103"/>
      <c r="AT3491" s="10"/>
    </row>
    <row r="3492" spans="9:46" s="16" customFormat="1">
      <c r="I3492" s="47"/>
      <c r="P3492" s="48"/>
      <c r="Q3492" s="48"/>
      <c r="R3492" s="48"/>
      <c r="S3492" s="49"/>
      <c r="T3492" s="47"/>
      <c r="U3492" s="50"/>
      <c r="V3492" s="47"/>
      <c r="W3492" s="50"/>
      <c r="X3492" s="49"/>
      <c r="Y3492" s="49"/>
      <c r="Z3492" s="49"/>
      <c r="AA3492" s="49"/>
      <c r="AB3492" s="49"/>
      <c r="AC3492" s="49"/>
      <c r="AD3492" s="49"/>
      <c r="AE3492" s="95"/>
      <c r="AM3492" s="103"/>
      <c r="AT3492" s="10"/>
    </row>
    <row r="3493" spans="9:46" s="16" customFormat="1">
      <c r="I3493" s="47"/>
      <c r="P3493" s="48"/>
      <c r="Q3493" s="48"/>
      <c r="R3493" s="48"/>
      <c r="S3493" s="49"/>
      <c r="T3493" s="47"/>
      <c r="U3493" s="50"/>
      <c r="V3493" s="47"/>
      <c r="W3493" s="50"/>
      <c r="X3493" s="49"/>
      <c r="Y3493" s="49"/>
      <c r="Z3493" s="49"/>
      <c r="AA3493" s="49"/>
      <c r="AB3493" s="49"/>
      <c r="AC3493" s="49"/>
      <c r="AD3493" s="49"/>
      <c r="AE3493" s="95"/>
      <c r="AM3493" s="103"/>
      <c r="AT3493" s="10"/>
    </row>
    <row r="3494" spans="9:46" s="16" customFormat="1">
      <c r="I3494" s="47"/>
      <c r="P3494" s="48"/>
      <c r="Q3494" s="48"/>
      <c r="R3494" s="48"/>
      <c r="S3494" s="49"/>
      <c r="T3494" s="47"/>
      <c r="U3494" s="50"/>
      <c r="V3494" s="47"/>
      <c r="W3494" s="50"/>
      <c r="X3494" s="49"/>
      <c r="Y3494" s="49"/>
      <c r="Z3494" s="49"/>
      <c r="AA3494" s="49"/>
      <c r="AB3494" s="49"/>
      <c r="AC3494" s="49"/>
      <c r="AD3494" s="49"/>
      <c r="AE3494" s="95"/>
      <c r="AM3494" s="103"/>
      <c r="AT3494" s="10"/>
    </row>
    <row r="3495" spans="9:46" s="16" customFormat="1">
      <c r="I3495" s="47"/>
      <c r="P3495" s="48"/>
      <c r="Q3495" s="48"/>
      <c r="R3495" s="48"/>
      <c r="S3495" s="49"/>
      <c r="T3495" s="47"/>
      <c r="U3495" s="50"/>
      <c r="V3495" s="47"/>
      <c r="W3495" s="50"/>
      <c r="X3495" s="49"/>
      <c r="Y3495" s="49"/>
      <c r="Z3495" s="49"/>
      <c r="AA3495" s="49"/>
      <c r="AB3495" s="49"/>
      <c r="AC3495" s="49"/>
      <c r="AD3495" s="49"/>
      <c r="AE3495" s="95"/>
      <c r="AM3495" s="103"/>
      <c r="AT3495" s="10"/>
    </row>
    <row r="3496" spans="9:46" s="16" customFormat="1">
      <c r="I3496" s="47"/>
      <c r="P3496" s="48"/>
      <c r="Q3496" s="48"/>
      <c r="R3496" s="48"/>
      <c r="S3496" s="49"/>
      <c r="T3496" s="47"/>
      <c r="U3496" s="50"/>
      <c r="V3496" s="47"/>
      <c r="W3496" s="50"/>
      <c r="X3496" s="49"/>
      <c r="Y3496" s="49"/>
      <c r="Z3496" s="49"/>
      <c r="AA3496" s="49"/>
      <c r="AB3496" s="49"/>
      <c r="AC3496" s="49"/>
      <c r="AD3496" s="49"/>
      <c r="AE3496" s="95"/>
      <c r="AM3496" s="103"/>
      <c r="AT3496" s="10"/>
    </row>
    <row r="3497" spans="9:46" s="16" customFormat="1">
      <c r="I3497" s="47"/>
      <c r="P3497" s="48"/>
      <c r="Q3497" s="48"/>
      <c r="R3497" s="48"/>
      <c r="S3497" s="49"/>
      <c r="T3497" s="47"/>
      <c r="U3497" s="50"/>
      <c r="V3497" s="47"/>
      <c r="W3497" s="50"/>
      <c r="X3497" s="49"/>
      <c r="Y3497" s="49"/>
      <c r="Z3497" s="49"/>
      <c r="AA3497" s="49"/>
      <c r="AB3497" s="49"/>
      <c r="AC3497" s="49"/>
      <c r="AD3497" s="49"/>
      <c r="AE3497" s="95"/>
      <c r="AM3497" s="103"/>
      <c r="AT3497" s="10"/>
    </row>
    <row r="3498" spans="9:46" s="16" customFormat="1">
      <c r="I3498" s="47"/>
      <c r="P3498" s="48"/>
      <c r="Q3498" s="48"/>
      <c r="R3498" s="48"/>
      <c r="S3498" s="49"/>
      <c r="T3498" s="47"/>
      <c r="U3498" s="50"/>
      <c r="V3498" s="47"/>
      <c r="W3498" s="50"/>
      <c r="X3498" s="49"/>
      <c r="Y3498" s="49"/>
      <c r="Z3498" s="49"/>
      <c r="AA3498" s="49"/>
      <c r="AB3498" s="49"/>
      <c r="AC3498" s="49"/>
      <c r="AD3498" s="49"/>
      <c r="AE3498" s="95"/>
      <c r="AM3498" s="103"/>
      <c r="AT3498" s="10"/>
    </row>
    <row r="3499" spans="9:46" s="16" customFormat="1">
      <c r="I3499" s="47"/>
      <c r="P3499" s="48"/>
      <c r="Q3499" s="48"/>
      <c r="R3499" s="48"/>
      <c r="S3499" s="49"/>
      <c r="T3499" s="47"/>
      <c r="U3499" s="50"/>
      <c r="V3499" s="47"/>
      <c r="W3499" s="50"/>
      <c r="X3499" s="49"/>
      <c r="Y3499" s="49"/>
      <c r="Z3499" s="49"/>
      <c r="AA3499" s="49"/>
      <c r="AB3499" s="49"/>
      <c r="AC3499" s="49"/>
      <c r="AD3499" s="49"/>
      <c r="AE3499" s="95"/>
      <c r="AM3499" s="103"/>
      <c r="AT3499" s="10"/>
    </row>
    <row r="3500" spans="9:46" s="16" customFormat="1">
      <c r="I3500" s="47"/>
      <c r="P3500" s="48"/>
      <c r="Q3500" s="48"/>
      <c r="R3500" s="48"/>
      <c r="S3500" s="49"/>
      <c r="T3500" s="47"/>
      <c r="U3500" s="50"/>
      <c r="V3500" s="47"/>
      <c r="W3500" s="50"/>
      <c r="X3500" s="49"/>
      <c r="Y3500" s="49"/>
      <c r="Z3500" s="49"/>
      <c r="AA3500" s="49"/>
      <c r="AB3500" s="49"/>
      <c r="AC3500" s="49"/>
      <c r="AD3500" s="49"/>
      <c r="AE3500" s="95"/>
      <c r="AM3500" s="103"/>
      <c r="AT3500" s="10"/>
    </row>
    <row r="3501" spans="9:46" s="16" customFormat="1">
      <c r="I3501" s="47"/>
      <c r="P3501" s="48"/>
      <c r="Q3501" s="48"/>
      <c r="R3501" s="48"/>
      <c r="S3501" s="49"/>
      <c r="T3501" s="47"/>
      <c r="U3501" s="50"/>
      <c r="V3501" s="47"/>
      <c r="W3501" s="50"/>
      <c r="X3501" s="49"/>
      <c r="Y3501" s="49"/>
      <c r="Z3501" s="49"/>
      <c r="AA3501" s="49"/>
      <c r="AB3501" s="49"/>
      <c r="AC3501" s="49"/>
      <c r="AD3501" s="49"/>
      <c r="AE3501" s="95"/>
      <c r="AM3501" s="103"/>
      <c r="AT3501" s="10"/>
    </row>
    <row r="3502" spans="9:46" s="16" customFormat="1">
      <c r="I3502" s="47"/>
      <c r="P3502" s="48"/>
      <c r="Q3502" s="48"/>
      <c r="R3502" s="48"/>
      <c r="S3502" s="49"/>
      <c r="T3502" s="47"/>
      <c r="U3502" s="50"/>
      <c r="V3502" s="47"/>
      <c r="W3502" s="50"/>
      <c r="X3502" s="49"/>
      <c r="Y3502" s="49"/>
      <c r="Z3502" s="49"/>
      <c r="AA3502" s="49"/>
      <c r="AB3502" s="49"/>
      <c r="AC3502" s="49"/>
      <c r="AD3502" s="49"/>
      <c r="AE3502" s="95"/>
      <c r="AM3502" s="103"/>
      <c r="AT3502" s="10"/>
    </row>
    <row r="3503" spans="9:46" s="16" customFormat="1">
      <c r="I3503" s="47"/>
      <c r="P3503" s="48"/>
      <c r="Q3503" s="48"/>
      <c r="R3503" s="48"/>
      <c r="S3503" s="49"/>
      <c r="T3503" s="47"/>
      <c r="U3503" s="50"/>
      <c r="V3503" s="47"/>
      <c r="W3503" s="50"/>
      <c r="X3503" s="49"/>
      <c r="Y3503" s="49"/>
      <c r="Z3503" s="49"/>
      <c r="AA3503" s="49"/>
      <c r="AB3503" s="49"/>
      <c r="AC3503" s="49"/>
      <c r="AD3503" s="49"/>
      <c r="AE3503" s="95"/>
      <c r="AM3503" s="103"/>
      <c r="AT3503" s="10"/>
    </row>
    <row r="3504" spans="9:46" s="16" customFormat="1">
      <c r="I3504" s="47"/>
      <c r="P3504" s="48"/>
      <c r="Q3504" s="48"/>
      <c r="R3504" s="48"/>
      <c r="S3504" s="49"/>
      <c r="T3504" s="47"/>
      <c r="U3504" s="50"/>
      <c r="V3504" s="47"/>
      <c r="W3504" s="50"/>
      <c r="X3504" s="49"/>
      <c r="Y3504" s="49"/>
      <c r="Z3504" s="49"/>
      <c r="AA3504" s="49"/>
      <c r="AB3504" s="49"/>
      <c r="AC3504" s="49"/>
      <c r="AD3504" s="49"/>
      <c r="AE3504" s="95"/>
      <c r="AM3504" s="103"/>
      <c r="AT3504" s="10"/>
    </row>
    <row r="3505" spans="9:46" s="16" customFormat="1">
      <c r="I3505" s="47"/>
      <c r="P3505" s="48"/>
      <c r="Q3505" s="48"/>
      <c r="R3505" s="48"/>
      <c r="S3505" s="49"/>
      <c r="T3505" s="47"/>
      <c r="U3505" s="50"/>
      <c r="V3505" s="47"/>
      <c r="W3505" s="50"/>
      <c r="X3505" s="49"/>
      <c r="Y3505" s="49"/>
      <c r="Z3505" s="49"/>
      <c r="AA3505" s="49"/>
      <c r="AB3505" s="49"/>
      <c r="AC3505" s="49"/>
      <c r="AD3505" s="49"/>
      <c r="AE3505" s="95"/>
      <c r="AM3505" s="103"/>
      <c r="AT3505" s="10"/>
    </row>
    <row r="3506" spans="9:46" s="16" customFormat="1">
      <c r="I3506" s="47"/>
      <c r="P3506" s="48"/>
      <c r="Q3506" s="48"/>
      <c r="R3506" s="48"/>
      <c r="S3506" s="49"/>
      <c r="T3506" s="47"/>
      <c r="U3506" s="50"/>
      <c r="V3506" s="47"/>
      <c r="W3506" s="50"/>
      <c r="X3506" s="49"/>
      <c r="Y3506" s="49"/>
      <c r="Z3506" s="49"/>
      <c r="AA3506" s="49"/>
      <c r="AB3506" s="49"/>
      <c r="AC3506" s="49"/>
      <c r="AD3506" s="49"/>
      <c r="AE3506" s="95"/>
      <c r="AM3506" s="103"/>
      <c r="AT3506" s="10"/>
    </row>
    <row r="3507" spans="9:46" s="16" customFormat="1">
      <c r="I3507" s="47"/>
      <c r="P3507" s="48"/>
      <c r="Q3507" s="48"/>
      <c r="R3507" s="48"/>
      <c r="S3507" s="49"/>
      <c r="T3507" s="47"/>
      <c r="U3507" s="50"/>
      <c r="V3507" s="47"/>
      <c r="W3507" s="50"/>
      <c r="X3507" s="49"/>
      <c r="Y3507" s="49"/>
      <c r="Z3507" s="49"/>
      <c r="AA3507" s="49"/>
      <c r="AB3507" s="49"/>
      <c r="AC3507" s="49"/>
      <c r="AD3507" s="49"/>
      <c r="AE3507" s="95"/>
      <c r="AM3507" s="103"/>
      <c r="AT3507" s="10"/>
    </row>
    <row r="3508" spans="9:46" s="16" customFormat="1">
      <c r="I3508" s="47"/>
      <c r="P3508" s="48"/>
      <c r="Q3508" s="48"/>
      <c r="R3508" s="48"/>
      <c r="S3508" s="49"/>
      <c r="T3508" s="47"/>
      <c r="U3508" s="50"/>
      <c r="V3508" s="47"/>
      <c r="W3508" s="50"/>
      <c r="X3508" s="49"/>
      <c r="Y3508" s="49"/>
      <c r="Z3508" s="49"/>
      <c r="AA3508" s="49"/>
      <c r="AB3508" s="49"/>
      <c r="AC3508" s="49"/>
      <c r="AD3508" s="49"/>
      <c r="AE3508" s="95"/>
      <c r="AM3508" s="103"/>
      <c r="AT3508" s="10"/>
    </row>
    <row r="3509" spans="9:46" s="16" customFormat="1">
      <c r="I3509" s="47"/>
      <c r="P3509" s="48"/>
      <c r="Q3509" s="48"/>
      <c r="R3509" s="48"/>
      <c r="S3509" s="49"/>
      <c r="T3509" s="47"/>
      <c r="U3509" s="50"/>
      <c r="V3509" s="47"/>
      <c r="W3509" s="50"/>
      <c r="X3509" s="49"/>
      <c r="Y3509" s="49"/>
      <c r="Z3509" s="49"/>
      <c r="AA3509" s="49"/>
      <c r="AB3509" s="49"/>
      <c r="AC3509" s="49"/>
      <c r="AD3509" s="49"/>
      <c r="AE3509" s="95"/>
      <c r="AM3509" s="103"/>
      <c r="AT3509" s="10"/>
    </row>
    <row r="3510" spans="9:46" s="16" customFormat="1">
      <c r="I3510" s="47"/>
      <c r="P3510" s="48"/>
      <c r="Q3510" s="48"/>
      <c r="R3510" s="48"/>
      <c r="S3510" s="49"/>
      <c r="T3510" s="47"/>
      <c r="U3510" s="50"/>
      <c r="V3510" s="47"/>
      <c r="W3510" s="50"/>
      <c r="X3510" s="49"/>
      <c r="Y3510" s="49"/>
      <c r="Z3510" s="49"/>
      <c r="AA3510" s="49"/>
      <c r="AB3510" s="49"/>
      <c r="AC3510" s="49"/>
      <c r="AD3510" s="49"/>
      <c r="AE3510" s="95"/>
      <c r="AM3510" s="103"/>
      <c r="AT3510" s="10"/>
    </row>
    <row r="3511" spans="9:46" s="16" customFormat="1">
      <c r="I3511" s="47"/>
      <c r="P3511" s="48"/>
      <c r="Q3511" s="48"/>
      <c r="R3511" s="48"/>
      <c r="S3511" s="49"/>
      <c r="T3511" s="47"/>
      <c r="U3511" s="50"/>
      <c r="V3511" s="47"/>
      <c r="W3511" s="50"/>
      <c r="X3511" s="49"/>
      <c r="Y3511" s="49"/>
      <c r="Z3511" s="49"/>
      <c r="AA3511" s="49"/>
      <c r="AB3511" s="49"/>
      <c r="AC3511" s="49"/>
      <c r="AD3511" s="49"/>
      <c r="AE3511" s="95"/>
      <c r="AM3511" s="103"/>
      <c r="AT3511" s="10"/>
    </row>
    <row r="3512" spans="9:46" s="16" customFormat="1">
      <c r="I3512" s="47"/>
      <c r="P3512" s="48"/>
      <c r="Q3512" s="48"/>
      <c r="R3512" s="48"/>
      <c r="S3512" s="49"/>
      <c r="T3512" s="47"/>
      <c r="U3512" s="50"/>
      <c r="V3512" s="47"/>
      <c r="W3512" s="50"/>
      <c r="X3512" s="49"/>
      <c r="Y3512" s="49"/>
      <c r="Z3512" s="49"/>
      <c r="AA3512" s="49"/>
      <c r="AB3512" s="49"/>
      <c r="AC3512" s="49"/>
      <c r="AD3512" s="49"/>
      <c r="AE3512" s="95"/>
      <c r="AM3512" s="103"/>
      <c r="AT3512" s="10"/>
    </row>
    <row r="3513" spans="9:46" s="16" customFormat="1">
      <c r="I3513" s="47"/>
      <c r="P3513" s="48"/>
      <c r="Q3513" s="48"/>
      <c r="R3513" s="48"/>
      <c r="S3513" s="49"/>
      <c r="T3513" s="47"/>
      <c r="U3513" s="50"/>
      <c r="V3513" s="47"/>
      <c r="W3513" s="50"/>
      <c r="X3513" s="49"/>
      <c r="Y3513" s="49"/>
      <c r="Z3513" s="49"/>
      <c r="AA3513" s="49"/>
      <c r="AB3513" s="49"/>
      <c r="AC3513" s="49"/>
      <c r="AD3513" s="49"/>
      <c r="AE3513" s="95"/>
      <c r="AM3513" s="103"/>
      <c r="AT3513" s="10"/>
    </row>
    <row r="3514" spans="9:46" s="16" customFormat="1">
      <c r="I3514" s="47"/>
      <c r="P3514" s="48"/>
      <c r="Q3514" s="48"/>
      <c r="R3514" s="48"/>
      <c r="S3514" s="49"/>
      <c r="T3514" s="47"/>
      <c r="U3514" s="50"/>
      <c r="V3514" s="47"/>
      <c r="W3514" s="50"/>
      <c r="X3514" s="49"/>
      <c r="Y3514" s="49"/>
      <c r="Z3514" s="49"/>
      <c r="AA3514" s="49"/>
      <c r="AB3514" s="49"/>
      <c r="AC3514" s="49"/>
      <c r="AD3514" s="49"/>
      <c r="AE3514" s="95"/>
      <c r="AM3514" s="103"/>
      <c r="AT3514" s="10"/>
    </row>
    <row r="3515" spans="9:46" s="16" customFormat="1">
      <c r="I3515" s="47"/>
      <c r="P3515" s="48"/>
      <c r="Q3515" s="48"/>
      <c r="R3515" s="48"/>
      <c r="S3515" s="49"/>
      <c r="T3515" s="47"/>
      <c r="U3515" s="50"/>
      <c r="V3515" s="47"/>
      <c r="W3515" s="50"/>
      <c r="X3515" s="49"/>
      <c r="Y3515" s="49"/>
      <c r="Z3515" s="49"/>
      <c r="AA3515" s="49"/>
      <c r="AB3515" s="49"/>
      <c r="AC3515" s="49"/>
      <c r="AD3515" s="49"/>
      <c r="AE3515" s="95"/>
      <c r="AM3515" s="103"/>
      <c r="AT3515" s="10"/>
    </row>
    <row r="3516" spans="9:46" s="16" customFormat="1">
      <c r="I3516" s="47"/>
      <c r="P3516" s="48"/>
      <c r="Q3516" s="48"/>
      <c r="R3516" s="48"/>
      <c r="S3516" s="49"/>
      <c r="T3516" s="47"/>
      <c r="U3516" s="50"/>
      <c r="V3516" s="47"/>
      <c r="W3516" s="50"/>
      <c r="X3516" s="49"/>
      <c r="Y3516" s="49"/>
      <c r="Z3516" s="49"/>
      <c r="AA3516" s="49"/>
      <c r="AB3516" s="49"/>
      <c r="AC3516" s="49"/>
      <c r="AD3516" s="49"/>
      <c r="AE3516" s="95"/>
      <c r="AM3516" s="103"/>
      <c r="AT3516" s="10"/>
    </row>
    <row r="3517" spans="9:46" s="16" customFormat="1">
      <c r="I3517" s="47"/>
      <c r="P3517" s="48"/>
      <c r="Q3517" s="48"/>
      <c r="R3517" s="48"/>
      <c r="S3517" s="49"/>
      <c r="T3517" s="47"/>
      <c r="U3517" s="50"/>
      <c r="V3517" s="47"/>
      <c r="W3517" s="50"/>
      <c r="X3517" s="49"/>
      <c r="Y3517" s="49"/>
      <c r="Z3517" s="49"/>
      <c r="AA3517" s="49"/>
      <c r="AB3517" s="49"/>
      <c r="AC3517" s="49"/>
      <c r="AD3517" s="49"/>
      <c r="AE3517" s="95"/>
      <c r="AM3517" s="103"/>
      <c r="AT3517" s="10"/>
    </row>
    <row r="3518" spans="9:46" s="16" customFormat="1">
      <c r="I3518" s="47"/>
      <c r="P3518" s="48"/>
      <c r="Q3518" s="48"/>
      <c r="R3518" s="48"/>
      <c r="S3518" s="49"/>
      <c r="T3518" s="47"/>
      <c r="U3518" s="50"/>
      <c r="V3518" s="47"/>
      <c r="W3518" s="50"/>
      <c r="X3518" s="49"/>
      <c r="Y3518" s="49"/>
      <c r="Z3518" s="49"/>
      <c r="AA3518" s="49"/>
      <c r="AB3518" s="49"/>
      <c r="AC3518" s="49"/>
      <c r="AD3518" s="49"/>
      <c r="AE3518" s="95"/>
      <c r="AM3518" s="103"/>
      <c r="AT3518" s="10"/>
    </row>
    <row r="3519" spans="9:46" s="16" customFormat="1">
      <c r="I3519" s="47"/>
      <c r="P3519" s="48"/>
      <c r="Q3519" s="48"/>
      <c r="R3519" s="48"/>
      <c r="S3519" s="49"/>
      <c r="T3519" s="47"/>
      <c r="U3519" s="50"/>
      <c r="V3519" s="47"/>
      <c r="W3519" s="50"/>
      <c r="X3519" s="49"/>
      <c r="Y3519" s="49"/>
      <c r="Z3519" s="49"/>
      <c r="AA3519" s="49"/>
      <c r="AB3519" s="49"/>
      <c r="AC3519" s="49"/>
      <c r="AD3519" s="49"/>
      <c r="AE3519" s="95"/>
      <c r="AM3519" s="103"/>
      <c r="AT3519" s="10"/>
    </row>
    <row r="3520" spans="9:46" s="16" customFormat="1">
      <c r="I3520" s="47"/>
      <c r="P3520" s="48"/>
      <c r="Q3520" s="48"/>
      <c r="R3520" s="48"/>
      <c r="S3520" s="49"/>
      <c r="T3520" s="47"/>
      <c r="U3520" s="50"/>
      <c r="V3520" s="47"/>
      <c r="W3520" s="50"/>
      <c r="X3520" s="49"/>
      <c r="Y3520" s="49"/>
      <c r="Z3520" s="49"/>
      <c r="AA3520" s="49"/>
      <c r="AB3520" s="49"/>
      <c r="AC3520" s="49"/>
      <c r="AD3520" s="49"/>
      <c r="AE3520" s="95"/>
      <c r="AM3520" s="103"/>
      <c r="AT3520" s="10"/>
    </row>
    <row r="3521" spans="9:46" s="16" customFormat="1">
      <c r="I3521" s="47"/>
      <c r="P3521" s="48"/>
      <c r="Q3521" s="48"/>
      <c r="R3521" s="48"/>
      <c r="S3521" s="49"/>
      <c r="T3521" s="47"/>
      <c r="U3521" s="50"/>
      <c r="V3521" s="47"/>
      <c r="W3521" s="50"/>
      <c r="X3521" s="49"/>
      <c r="Y3521" s="49"/>
      <c r="Z3521" s="49"/>
      <c r="AA3521" s="49"/>
      <c r="AB3521" s="49"/>
      <c r="AC3521" s="49"/>
      <c r="AD3521" s="49"/>
      <c r="AE3521" s="95"/>
      <c r="AM3521" s="103"/>
      <c r="AT3521" s="10"/>
    </row>
    <row r="3522" spans="9:46" s="16" customFormat="1">
      <c r="I3522" s="47"/>
      <c r="P3522" s="48"/>
      <c r="Q3522" s="48"/>
      <c r="R3522" s="48"/>
      <c r="S3522" s="49"/>
      <c r="T3522" s="47"/>
      <c r="U3522" s="50"/>
      <c r="V3522" s="47"/>
      <c r="W3522" s="50"/>
      <c r="X3522" s="49"/>
      <c r="Y3522" s="49"/>
      <c r="Z3522" s="49"/>
      <c r="AA3522" s="49"/>
      <c r="AB3522" s="49"/>
      <c r="AC3522" s="49"/>
      <c r="AD3522" s="49"/>
      <c r="AE3522" s="95"/>
      <c r="AM3522" s="103"/>
      <c r="AT3522" s="10"/>
    </row>
    <row r="3523" spans="9:46" s="16" customFormat="1">
      <c r="I3523" s="47"/>
      <c r="P3523" s="48"/>
      <c r="Q3523" s="48"/>
      <c r="R3523" s="48"/>
      <c r="S3523" s="49"/>
      <c r="T3523" s="47"/>
      <c r="U3523" s="50"/>
      <c r="V3523" s="47"/>
      <c r="W3523" s="50"/>
      <c r="X3523" s="49"/>
      <c r="Y3523" s="49"/>
      <c r="Z3523" s="49"/>
      <c r="AA3523" s="49"/>
      <c r="AB3523" s="49"/>
      <c r="AC3523" s="49"/>
      <c r="AD3523" s="49"/>
      <c r="AE3523" s="95"/>
      <c r="AM3523" s="103"/>
      <c r="AT3523" s="10"/>
    </row>
    <row r="3524" spans="9:46" s="16" customFormat="1">
      <c r="I3524" s="47"/>
      <c r="P3524" s="48"/>
      <c r="Q3524" s="48"/>
      <c r="R3524" s="48"/>
      <c r="S3524" s="49"/>
      <c r="T3524" s="47"/>
      <c r="U3524" s="50"/>
      <c r="V3524" s="47"/>
      <c r="W3524" s="50"/>
      <c r="X3524" s="49"/>
      <c r="Y3524" s="49"/>
      <c r="Z3524" s="49"/>
      <c r="AA3524" s="49"/>
      <c r="AB3524" s="49"/>
      <c r="AC3524" s="49"/>
      <c r="AD3524" s="49"/>
      <c r="AE3524" s="95"/>
      <c r="AM3524" s="103"/>
      <c r="AT3524" s="10"/>
    </row>
    <row r="3525" spans="9:46" s="16" customFormat="1">
      <c r="I3525" s="47"/>
      <c r="P3525" s="48"/>
      <c r="Q3525" s="48"/>
      <c r="R3525" s="48"/>
      <c r="S3525" s="49"/>
      <c r="T3525" s="47"/>
      <c r="U3525" s="50"/>
      <c r="V3525" s="47"/>
      <c r="W3525" s="50"/>
      <c r="X3525" s="49"/>
      <c r="Y3525" s="49"/>
      <c r="Z3525" s="49"/>
      <c r="AA3525" s="49"/>
      <c r="AB3525" s="49"/>
      <c r="AC3525" s="49"/>
      <c r="AD3525" s="49"/>
      <c r="AE3525" s="95"/>
      <c r="AM3525" s="103"/>
      <c r="AT3525" s="10"/>
    </row>
    <row r="3526" spans="9:46" s="16" customFormat="1">
      <c r="I3526" s="47"/>
      <c r="P3526" s="48"/>
      <c r="Q3526" s="48"/>
      <c r="R3526" s="48"/>
      <c r="S3526" s="49"/>
      <c r="T3526" s="47"/>
      <c r="U3526" s="50"/>
      <c r="V3526" s="47"/>
      <c r="W3526" s="50"/>
      <c r="X3526" s="49"/>
      <c r="Y3526" s="49"/>
      <c r="Z3526" s="49"/>
      <c r="AA3526" s="49"/>
      <c r="AB3526" s="49"/>
      <c r="AC3526" s="49"/>
      <c r="AD3526" s="49"/>
      <c r="AE3526" s="95"/>
      <c r="AM3526" s="103"/>
      <c r="AT3526" s="10"/>
    </row>
    <row r="3527" spans="9:46" s="16" customFormat="1">
      <c r="I3527" s="47"/>
      <c r="P3527" s="48"/>
      <c r="Q3527" s="48"/>
      <c r="R3527" s="48"/>
      <c r="S3527" s="49"/>
      <c r="T3527" s="47"/>
      <c r="U3527" s="50"/>
      <c r="V3527" s="47"/>
      <c r="W3527" s="50"/>
      <c r="X3527" s="49"/>
      <c r="Y3527" s="49"/>
      <c r="Z3527" s="49"/>
      <c r="AA3527" s="49"/>
      <c r="AB3527" s="49"/>
      <c r="AC3527" s="49"/>
      <c r="AD3527" s="49"/>
      <c r="AE3527" s="95"/>
      <c r="AM3527" s="103"/>
      <c r="AT3527" s="10"/>
    </row>
    <row r="3528" spans="9:46" s="16" customFormat="1">
      <c r="I3528" s="47"/>
      <c r="P3528" s="48"/>
      <c r="Q3528" s="48"/>
      <c r="R3528" s="48"/>
      <c r="S3528" s="49"/>
      <c r="T3528" s="47"/>
      <c r="U3528" s="50"/>
      <c r="V3528" s="47"/>
      <c r="W3528" s="50"/>
      <c r="X3528" s="49"/>
      <c r="Y3528" s="49"/>
      <c r="Z3528" s="49"/>
      <c r="AA3528" s="49"/>
      <c r="AB3528" s="49"/>
      <c r="AC3528" s="49"/>
      <c r="AD3528" s="49"/>
      <c r="AE3528" s="95"/>
      <c r="AM3528" s="103"/>
      <c r="AT3528" s="10"/>
    </row>
    <row r="3529" spans="9:46" s="16" customFormat="1">
      <c r="I3529" s="47"/>
      <c r="P3529" s="48"/>
      <c r="Q3529" s="48"/>
      <c r="R3529" s="48"/>
      <c r="S3529" s="49"/>
      <c r="T3529" s="47"/>
      <c r="U3529" s="50"/>
      <c r="V3529" s="47"/>
      <c r="W3529" s="50"/>
      <c r="X3529" s="49"/>
      <c r="Y3529" s="49"/>
      <c r="Z3529" s="49"/>
      <c r="AA3529" s="49"/>
      <c r="AB3529" s="49"/>
      <c r="AC3529" s="49"/>
      <c r="AD3529" s="49"/>
      <c r="AE3529" s="95"/>
      <c r="AM3529" s="103"/>
      <c r="AT3529" s="10"/>
    </row>
    <row r="3530" spans="9:46" s="16" customFormat="1">
      <c r="I3530" s="47"/>
      <c r="P3530" s="48"/>
      <c r="Q3530" s="48"/>
      <c r="R3530" s="48"/>
      <c r="S3530" s="49"/>
      <c r="T3530" s="47"/>
      <c r="U3530" s="50"/>
      <c r="V3530" s="47"/>
      <c r="W3530" s="50"/>
      <c r="X3530" s="49"/>
      <c r="Y3530" s="49"/>
      <c r="Z3530" s="49"/>
      <c r="AA3530" s="49"/>
      <c r="AB3530" s="49"/>
      <c r="AC3530" s="49"/>
      <c r="AD3530" s="49"/>
      <c r="AE3530" s="95"/>
      <c r="AM3530" s="103"/>
      <c r="AT3530" s="10"/>
    </row>
    <row r="3531" spans="9:46" s="16" customFormat="1">
      <c r="I3531" s="47"/>
      <c r="P3531" s="48"/>
      <c r="Q3531" s="48"/>
      <c r="R3531" s="48"/>
      <c r="S3531" s="49"/>
      <c r="T3531" s="47"/>
      <c r="U3531" s="50"/>
      <c r="V3531" s="47"/>
      <c r="W3531" s="50"/>
      <c r="X3531" s="49"/>
      <c r="Y3531" s="49"/>
      <c r="Z3531" s="49"/>
      <c r="AA3531" s="49"/>
      <c r="AB3531" s="49"/>
      <c r="AC3531" s="49"/>
      <c r="AD3531" s="49"/>
      <c r="AE3531" s="95"/>
      <c r="AM3531" s="103"/>
      <c r="AT3531" s="10"/>
    </row>
    <row r="3532" spans="9:46" s="16" customFormat="1">
      <c r="I3532" s="47"/>
      <c r="P3532" s="48"/>
      <c r="Q3532" s="48"/>
      <c r="R3532" s="48"/>
      <c r="S3532" s="49"/>
      <c r="T3532" s="47"/>
      <c r="U3532" s="50"/>
      <c r="V3532" s="47"/>
      <c r="W3532" s="50"/>
      <c r="X3532" s="49"/>
      <c r="Y3532" s="49"/>
      <c r="Z3532" s="49"/>
      <c r="AA3532" s="49"/>
      <c r="AB3532" s="49"/>
      <c r="AC3532" s="49"/>
      <c r="AD3532" s="49"/>
      <c r="AE3532" s="95"/>
      <c r="AM3532" s="103"/>
      <c r="AT3532" s="10"/>
    </row>
    <row r="3533" spans="9:46" s="16" customFormat="1">
      <c r="I3533" s="47"/>
      <c r="P3533" s="48"/>
      <c r="Q3533" s="48"/>
      <c r="R3533" s="48"/>
      <c r="S3533" s="49"/>
      <c r="T3533" s="47"/>
      <c r="U3533" s="50"/>
      <c r="V3533" s="47"/>
      <c r="W3533" s="50"/>
      <c r="X3533" s="49"/>
      <c r="Y3533" s="49"/>
      <c r="Z3533" s="49"/>
      <c r="AA3533" s="49"/>
      <c r="AB3533" s="49"/>
      <c r="AC3533" s="49"/>
      <c r="AD3533" s="49"/>
      <c r="AE3533" s="95"/>
      <c r="AM3533" s="103"/>
      <c r="AT3533" s="10"/>
    </row>
    <row r="3534" spans="9:46" s="16" customFormat="1">
      <c r="I3534" s="47"/>
      <c r="P3534" s="48"/>
      <c r="Q3534" s="48"/>
      <c r="R3534" s="48"/>
      <c r="S3534" s="49"/>
      <c r="T3534" s="47"/>
      <c r="U3534" s="50"/>
      <c r="V3534" s="47"/>
      <c r="W3534" s="50"/>
      <c r="X3534" s="49"/>
      <c r="Y3534" s="49"/>
      <c r="Z3534" s="49"/>
      <c r="AA3534" s="49"/>
      <c r="AB3534" s="49"/>
      <c r="AC3534" s="49"/>
      <c r="AD3534" s="49"/>
      <c r="AE3534" s="95"/>
      <c r="AM3534" s="103"/>
      <c r="AT3534" s="10"/>
    </row>
    <row r="3535" spans="9:46" s="16" customFormat="1">
      <c r="I3535" s="47"/>
      <c r="P3535" s="48"/>
      <c r="Q3535" s="48"/>
      <c r="R3535" s="48"/>
      <c r="S3535" s="49"/>
      <c r="T3535" s="47"/>
      <c r="U3535" s="50"/>
      <c r="V3535" s="47"/>
      <c r="W3535" s="50"/>
      <c r="X3535" s="49"/>
      <c r="Y3535" s="49"/>
      <c r="Z3535" s="49"/>
      <c r="AA3535" s="49"/>
      <c r="AB3535" s="49"/>
      <c r="AC3535" s="49"/>
      <c r="AD3535" s="49"/>
      <c r="AE3535" s="95"/>
      <c r="AM3535" s="103"/>
      <c r="AT3535" s="10"/>
    </row>
    <row r="3536" spans="9:46" s="16" customFormat="1">
      <c r="I3536" s="47"/>
      <c r="P3536" s="48"/>
      <c r="Q3536" s="48"/>
      <c r="R3536" s="48"/>
      <c r="S3536" s="49"/>
      <c r="T3536" s="47"/>
      <c r="U3536" s="50"/>
      <c r="V3536" s="47"/>
      <c r="W3536" s="50"/>
      <c r="X3536" s="49"/>
      <c r="Y3536" s="49"/>
      <c r="Z3536" s="49"/>
      <c r="AA3536" s="49"/>
      <c r="AB3536" s="49"/>
      <c r="AC3536" s="49"/>
      <c r="AD3536" s="49"/>
      <c r="AE3536" s="95"/>
      <c r="AM3536" s="103"/>
      <c r="AT3536" s="10"/>
    </row>
    <row r="3537" spans="9:46" s="16" customFormat="1">
      <c r="I3537" s="47"/>
      <c r="P3537" s="48"/>
      <c r="Q3537" s="48"/>
      <c r="R3537" s="48"/>
      <c r="S3537" s="49"/>
      <c r="T3537" s="47"/>
      <c r="U3537" s="50"/>
      <c r="V3537" s="47"/>
      <c r="W3537" s="50"/>
      <c r="X3537" s="49"/>
      <c r="Y3537" s="49"/>
      <c r="Z3537" s="49"/>
      <c r="AA3537" s="49"/>
      <c r="AB3537" s="49"/>
      <c r="AC3537" s="49"/>
      <c r="AD3537" s="49"/>
      <c r="AE3537" s="95"/>
      <c r="AM3537" s="103"/>
      <c r="AT3537" s="10"/>
    </row>
    <row r="3538" spans="9:46" s="16" customFormat="1">
      <c r="I3538" s="47"/>
      <c r="P3538" s="48"/>
      <c r="Q3538" s="48"/>
      <c r="R3538" s="48"/>
      <c r="S3538" s="49"/>
      <c r="T3538" s="47"/>
      <c r="U3538" s="50"/>
      <c r="V3538" s="47"/>
      <c r="W3538" s="50"/>
      <c r="X3538" s="49"/>
      <c r="Y3538" s="49"/>
      <c r="Z3538" s="49"/>
      <c r="AA3538" s="49"/>
      <c r="AB3538" s="49"/>
      <c r="AC3538" s="49"/>
      <c r="AD3538" s="49"/>
      <c r="AE3538" s="95"/>
      <c r="AM3538" s="103"/>
      <c r="AT3538" s="10"/>
    </row>
    <row r="3539" spans="9:46" s="16" customFormat="1">
      <c r="I3539" s="47"/>
      <c r="P3539" s="48"/>
      <c r="Q3539" s="48"/>
      <c r="R3539" s="48"/>
      <c r="S3539" s="49"/>
      <c r="T3539" s="47"/>
      <c r="U3539" s="50"/>
      <c r="V3539" s="47"/>
      <c r="W3539" s="50"/>
      <c r="X3539" s="49"/>
      <c r="Y3539" s="49"/>
      <c r="Z3539" s="49"/>
      <c r="AA3539" s="49"/>
      <c r="AB3539" s="49"/>
      <c r="AC3539" s="49"/>
      <c r="AD3539" s="49"/>
      <c r="AE3539" s="95"/>
      <c r="AM3539" s="103"/>
      <c r="AT3539" s="10"/>
    </row>
    <row r="3540" spans="9:46" s="16" customFormat="1">
      <c r="I3540" s="47"/>
      <c r="P3540" s="48"/>
      <c r="Q3540" s="48"/>
      <c r="R3540" s="48"/>
      <c r="S3540" s="49"/>
      <c r="T3540" s="47"/>
      <c r="U3540" s="50"/>
      <c r="V3540" s="47"/>
      <c r="W3540" s="50"/>
      <c r="X3540" s="49"/>
      <c r="Y3540" s="49"/>
      <c r="Z3540" s="49"/>
      <c r="AA3540" s="49"/>
      <c r="AB3540" s="49"/>
      <c r="AC3540" s="49"/>
      <c r="AD3540" s="49"/>
      <c r="AE3540" s="95"/>
      <c r="AM3540" s="103"/>
      <c r="AT3540" s="10"/>
    </row>
    <row r="3541" spans="9:46" s="16" customFormat="1">
      <c r="I3541" s="47"/>
      <c r="P3541" s="48"/>
      <c r="Q3541" s="48"/>
      <c r="R3541" s="48"/>
      <c r="S3541" s="49"/>
      <c r="T3541" s="47"/>
      <c r="U3541" s="50"/>
      <c r="V3541" s="47"/>
      <c r="W3541" s="50"/>
      <c r="X3541" s="49"/>
      <c r="Y3541" s="49"/>
      <c r="Z3541" s="49"/>
      <c r="AA3541" s="49"/>
      <c r="AB3541" s="49"/>
      <c r="AC3541" s="49"/>
      <c r="AD3541" s="49"/>
      <c r="AE3541" s="95"/>
      <c r="AM3541" s="103"/>
      <c r="AT3541" s="10"/>
    </row>
    <row r="3542" spans="9:46" s="16" customFormat="1">
      <c r="I3542" s="47"/>
      <c r="P3542" s="48"/>
      <c r="Q3542" s="48"/>
      <c r="R3542" s="48"/>
      <c r="S3542" s="49"/>
      <c r="T3542" s="47"/>
      <c r="U3542" s="50"/>
      <c r="V3542" s="47"/>
      <c r="W3542" s="50"/>
      <c r="X3542" s="49"/>
      <c r="Y3542" s="49"/>
      <c r="Z3542" s="49"/>
      <c r="AA3542" s="49"/>
      <c r="AB3542" s="49"/>
      <c r="AC3542" s="49"/>
      <c r="AD3542" s="49"/>
      <c r="AE3542" s="95"/>
      <c r="AM3542" s="103"/>
      <c r="AT3542" s="10"/>
    </row>
    <row r="3543" spans="9:46" s="16" customFormat="1">
      <c r="I3543" s="47"/>
      <c r="P3543" s="48"/>
      <c r="Q3543" s="48"/>
      <c r="R3543" s="48"/>
      <c r="S3543" s="49"/>
      <c r="T3543" s="47"/>
      <c r="U3543" s="50"/>
      <c r="V3543" s="47"/>
      <c r="W3543" s="50"/>
      <c r="X3543" s="49"/>
      <c r="Y3543" s="49"/>
      <c r="Z3543" s="49"/>
      <c r="AA3543" s="49"/>
      <c r="AB3543" s="49"/>
      <c r="AC3543" s="49"/>
      <c r="AD3543" s="49"/>
      <c r="AE3543" s="95"/>
      <c r="AM3543" s="103"/>
      <c r="AT3543" s="10"/>
    </row>
    <row r="3544" spans="9:46" s="16" customFormat="1">
      <c r="I3544" s="47"/>
      <c r="P3544" s="48"/>
      <c r="Q3544" s="48"/>
      <c r="R3544" s="48"/>
      <c r="S3544" s="49"/>
      <c r="T3544" s="47"/>
      <c r="U3544" s="50"/>
      <c r="V3544" s="47"/>
      <c r="W3544" s="50"/>
      <c r="X3544" s="49"/>
      <c r="Y3544" s="49"/>
      <c r="Z3544" s="49"/>
      <c r="AA3544" s="49"/>
      <c r="AB3544" s="49"/>
      <c r="AC3544" s="49"/>
      <c r="AD3544" s="49"/>
      <c r="AE3544" s="95"/>
      <c r="AM3544" s="103"/>
      <c r="AT3544" s="10"/>
    </row>
    <row r="3545" spans="9:46" s="16" customFormat="1">
      <c r="I3545" s="47"/>
      <c r="P3545" s="48"/>
      <c r="Q3545" s="48"/>
      <c r="R3545" s="48"/>
      <c r="S3545" s="49"/>
      <c r="T3545" s="47"/>
      <c r="U3545" s="50"/>
      <c r="V3545" s="47"/>
      <c r="W3545" s="50"/>
      <c r="X3545" s="49"/>
      <c r="Y3545" s="49"/>
      <c r="Z3545" s="49"/>
      <c r="AA3545" s="49"/>
      <c r="AB3545" s="49"/>
      <c r="AC3545" s="49"/>
      <c r="AD3545" s="49"/>
      <c r="AE3545" s="95"/>
      <c r="AM3545" s="103"/>
      <c r="AT3545" s="10"/>
    </row>
    <row r="3546" spans="9:46" s="16" customFormat="1">
      <c r="I3546" s="47"/>
      <c r="P3546" s="48"/>
      <c r="Q3546" s="48"/>
      <c r="R3546" s="48"/>
      <c r="S3546" s="49"/>
      <c r="T3546" s="47"/>
      <c r="U3546" s="50"/>
      <c r="V3546" s="47"/>
      <c r="W3546" s="50"/>
      <c r="X3546" s="49"/>
      <c r="Y3546" s="49"/>
      <c r="Z3546" s="49"/>
      <c r="AA3546" s="49"/>
      <c r="AB3546" s="49"/>
      <c r="AC3546" s="49"/>
      <c r="AD3546" s="49"/>
      <c r="AE3546" s="95"/>
      <c r="AM3546" s="103"/>
      <c r="AT3546" s="10"/>
    </row>
    <row r="3547" spans="9:46" s="16" customFormat="1">
      <c r="I3547" s="47"/>
      <c r="P3547" s="48"/>
      <c r="Q3547" s="48"/>
      <c r="R3547" s="48"/>
      <c r="S3547" s="49"/>
      <c r="T3547" s="47"/>
      <c r="U3547" s="50"/>
      <c r="V3547" s="47"/>
      <c r="W3547" s="50"/>
      <c r="X3547" s="49"/>
      <c r="Y3547" s="49"/>
      <c r="Z3547" s="49"/>
      <c r="AA3547" s="49"/>
      <c r="AB3547" s="49"/>
      <c r="AC3547" s="49"/>
      <c r="AD3547" s="49"/>
      <c r="AE3547" s="95"/>
      <c r="AM3547" s="103"/>
      <c r="AT3547" s="10"/>
    </row>
    <row r="3548" spans="9:46" s="16" customFormat="1">
      <c r="I3548" s="47"/>
      <c r="P3548" s="48"/>
      <c r="Q3548" s="48"/>
      <c r="R3548" s="48"/>
      <c r="S3548" s="49"/>
      <c r="T3548" s="47"/>
      <c r="U3548" s="50"/>
      <c r="V3548" s="47"/>
      <c r="W3548" s="50"/>
      <c r="X3548" s="49"/>
      <c r="Y3548" s="49"/>
      <c r="Z3548" s="49"/>
      <c r="AA3548" s="49"/>
      <c r="AB3548" s="49"/>
      <c r="AC3548" s="49"/>
      <c r="AD3548" s="49"/>
      <c r="AE3548" s="95"/>
      <c r="AM3548" s="103"/>
      <c r="AT3548" s="10"/>
    </row>
    <row r="3549" spans="9:46" s="16" customFormat="1">
      <c r="I3549" s="47"/>
      <c r="P3549" s="48"/>
      <c r="Q3549" s="48"/>
      <c r="R3549" s="48"/>
      <c r="S3549" s="49"/>
      <c r="T3549" s="47"/>
      <c r="U3549" s="50"/>
      <c r="V3549" s="47"/>
      <c r="W3549" s="50"/>
      <c r="X3549" s="49"/>
      <c r="Y3549" s="49"/>
      <c r="Z3549" s="49"/>
      <c r="AA3549" s="49"/>
      <c r="AB3549" s="49"/>
      <c r="AC3549" s="49"/>
      <c r="AD3549" s="49"/>
      <c r="AE3549" s="95"/>
      <c r="AM3549" s="103"/>
      <c r="AT3549" s="10"/>
    </row>
    <row r="3550" spans="9:46" s="16" customFormat="1">
      <c r="I3550" s="47"/>
      <c r="P3550" s="48"/>
      <c r="Q3550" s="48"/>
      <c r="R3550" s="48"/>
      <c r="S3550" s="49"/>
      <c r="T3550" s="47"/>
      <c r="U3550" s="50"/>
      <c r="V3550" s="47"/>
      <c r="W3550" s="50"/>
      <c r="X3550" s="49"/>
      <c r="Y3550" s="49"/>
      <c r="Z3550" s="49"/>
      <c r="AA3550" s="49"/>
      <c r="AB3550" s="49"/>
      <c r="AC3550" s="49"/>
      <c r="AD3550" s="49"/>
      <c r="AE3550" s="95"/>
      <c r="AM3550" s="103"/>
      <c r="AT3550" s="10"/>
    </row>
    <row r="3551" spans="9:46" s="16" customFormat="1">
      <c r="I3551" s="47"/>
      <c r="P3551" s="48"/>
      <c r="Q3551" s="48"/>
      <c r="R3551" s="48"/>
      <c r="S3551" s="49"/>
      <c r="T3551" s="47"/>
      <c r="U3551" s="50"/>
      <c r="V3551" s="47"/>
      <c r="W3551" s="50"/>
      <c r="X3551" s="49"/>
      <c r="Y3551" s="49"/>
      <c r="Z3551" s="49"/>
      <c r="AA3551" s="49"/>
      <c r="AB3551" s="49"/>
      <c r="AC3551" s="49"/>
      <c r="AD3551" s="49"/>
      <c r="AE3551" s="95"/>
      <c r="AM3551" s="103"/>
      <c r="AT3551" s="10"/>
    </row>
    <row r="3552" spans="9:46" s="16" customFormat="1">
      <c r="I3552" s="47"/>
      <c r="P3552" s="48"/>
      <c r="Q3552" s="48"/>
      <c r="R3552" s="48"/>
      <c r="S3552" s="49"/>
      <c r="T3552" s="47"/>
      <c r="U3552" s="50"/>
      <c r="V3552" s="47"/>
      <c r="W3552" s="50"/>
      <c r="X3552" s="49"/>
      <c r="Y3552" s="49"/>
      <c r="Z3552" s="49"/>
      <c r="AA3552" s="49"/>
      <c r="AB3552" s="49"/>
      <c r="AC3552" s="49"/>
      <c r="AD3552" s="49"/>
      <c r="AE3552" s="95"/>
      <c r="AM3552" s="103"/>
      <c r="AT3552" s="10"/>
    </row>
    <row r="3553" spans="9:46" s="16" customFormat="1">
      <c r="I3553" s="47"/>
      <c r="P3553" s="48"/>
      <c r="Q3553" s="48"/>
      <c r="R3553" s="48"/>
      <c r="S3553" s="49"/>
      <c r="T3553" s="47"/>
      <c r="U3553" s="50"/>
      <c r="V3553" s="47"/>
      <c r="W3553" s="50"/>
      <c r="X3553" s="49"/>
      <c r="Y3553" s="49"/>
      <c r="Z3553" s="49"/>
      <c r="AA3553" s="49"/>
      <c r="AB3553" s="49"/>
      <c r="AC3553" s="49"/>
      <c r="AD3553" s="49"/>
      <c r="AE3553" s="95"/>
      <c r="AM3553" s="103"/>
      <c r="AT3553" s="10"/>
    </row>
    <row r="3554" spans="9:46" s="16" customFormat="1">
      <c r="I3554" s="47"/>
      <c r="P3554" s="48"/>
      <c r="Q3554" s="48"/>
      <c r="R3554" s="48"/>
      <c r="S3554" s="49"/>
      <c r="T3554" s="47"/>
      <c r="U3554" s="50"/>
      <c r="V3554" s="47"/>
      <c r="W3554" s="50"/>
      <c r="X3554" s="49"/>
      <c r="Y3554" s="49"/>
      <c r="Z3554" s="49"/>
      <c r="AA3554" s="49"/>
      <c r="AB3554" s="49"/>
      <c r="AC3554" s="49"/>
      <c r="AD3554" s="49"/>
      <c r="AE3554" s="95"/>
      <c r="AM3554" s="103"/>
      <c r="AT3554" s="10"/>
    </row>
    <row r="3555" spans="9:46" s="16" customFormat="1">
      <c r="I3555" s="47"/>
      <c r="P3555" s="48"/>
      <c r="Q3555" s="48"/>
      <c r="R3555" s="48"/>
      <c r="S3555" s="49"/>
      <c r="T3555" s="47"/>
      <c r="U3555" s="50"/>
      <c r="V3555" s="47"/>
      <c r="W3555" s="50"/>
      <c r="X3555" s="49"/>
      <c r="Y3555" s="49"/>
      <c r="Z3555" s="49"/>
      <c r="AA3555" s="49"/>
      <c r="AB3555" s="49"/>
      <c r="AC3555" s="49"/>
      <c r="AD3555" s="49"/>
      <c r="AE3555" s="95"/>
      <c r="AM3555" s="103"/>
      <c r="AT3555" s="10"/>
    </row>
    <row r="3556" spans="9:46" s="16" customFormat="1">
      <c r="I3556" s="47"/>
      <c r="P3556" s="48"/>
      <c r="Q3556" s="48"/>
      <c r="R3556" s="48"/>
      <c r="S3556" s="49"/>
      <c r="T3556" s="47"/>
      <c r="U3556" s="50"/>
      <c r="V3556" s="47"/>
      <c r="W3556" s="50"/>
      <c r="X3556" s="49"/>
      <c r="Y3556" s="49"/>
      <c r="Z3556" s="49"/>
      <c r="AA3556" s="49"/>
      <c r="AB3556" s="49"/>
      <c r="AC3556" s="49"/>
      <c r="AD3556" s="49"/>
      <c r="AE3556" s="95"/>
      <c r="AM3556" s="103"/>
      <c r="AT3556" s="10"/>
    </row>
    <row r="3557" spans="9:46" s="16" customFormat="1">
      <c r="I3557" s="47"/>
      <c r="P3557" s="48"/>
      <c r="Q3557" s="48"/>
      <c r="R3557" s="48"/>
      <c r="S3557" s="49"/>
      <c r="T3557" s="47"/>
      <c r="U3557" s="50"/>
      <c r="V3557" s="47"/>
      <c r="W3557" s="50"/>
      <c r="X3557" s="49"/>
      <c r="Y3557" s="49"/>
      <c r="Z3557" s="49"/>
      <c r="AA3557" s="49"/>
      <c r="AB3557" s="49"/>
      <c r="AC3557" s="49"/>
      <c r="AD3557" s="49"/>
      <c r="AE3557" s="95"/>
      <c r="AM3557" s="103"/>
      <c r="AT3557" s="10"/>
    </row>
    <row r="3558" spans="9:46" s="16" customFormat="1">
      <c r="I3558" s="47"/>
      <c r="P3558" s="48"/>
      <c r="Q3558" s="48"/>
      <c r="R3558" s="48"/>
      <c r="S3558" s="49"/>
      <c r="T3558" s="47"/>
      <c r="U3558" s="50"/>
      <c r="V3558" s="47"/>
      <c r="W3558" s="50"/>
      <c r="X3558" s="49"/>
      <c r="Y3558" s="49"/>
      <c r="Z3558" s="49"/>
      <c r="AA3558" s="49"/>
      <c r="AB3558" s="49"/>
      <c r="AC3558" s="49"/>
      <c r="AD3558" s="49"/>
      <c r="AE3558" s="95"/>
      <c r="AM3558" s="103"/>
      <c r="AT3558" s="10"/>
    </row>
    <row r="3559" spans="9:46" s="16" customFormat="1">
      <c r="I3559" s="47"/>
      <c r="P3559" s="48"/>
      <c r="Q3559" s="48"/>
      <c r="R3559" s="48"/>
      <c r="S3559" s="49"/>
      <c r="T3559" s="47"/>
      <c r="U3559" s="50"/>
      <c r="V3559" s="47"/>
      <c r="W3559" s="50"/>
      <c r="X3559" s="49"/>
      <c r="Y3559" s="49"/>
      <c r="Z3559" s="49"/>
      <c r="AA3559" s="49"/>
      <c r="AB3559" s="49"/>
      <c r="AC3559" s="49"/>
      <c r="AD3559" s="49"/>
      <c r="AE3559" s="95"/>
      <c r="AM3559" s="103"/>
      <c r="AT3559" s="10"/>
    </row>
    <row r="3560" spans="9:46" s="16" customFormat="1">
      <c r="I3560" s="47"/>
      <c r="P3560" s="48"/>
      <c r="Q3560" s="48"/>
      <c r="R3560" s="48"/>
      <c r="S3560" s="49"/>
      <c r="T3560" s="47"/>
      <c r="U3560" s="50"/>
      <c r="V3560" s="47"/>
      <c r="W3560" s="50"/>
      <c r="X3560" s="49"/>
      <c r="Y3560" s="49"/>
      <c r="Z3560" s="49"/>
      <c r="AA3560" s="49"/>
      <c r="AB3560" s="49"/>
      <c r="AC3560" s="49"/>
      <c r="AD3560" s="49"/>
      <c r="AE3560" s="95"/>
      <c r="AM3560" s="103"/>
      <c r="AT3560" s="10"/>
    </row>
    <row r="3561" spans="9:46" s="16" customFormat="1">
      <c r="I3561" s="47"/>
      <c r="P3561" s="48"/>
      <c r="Q3561" s="48"/>
      <c r="R3561" s="48"/>
      <c r="S3561" s="49"/>
      <c r="T3561" s="47"/>
      <c r="U3561" s="50"/>
      <c r="V3561" s="47"/>
      <c r="W3561" s="50"/>
      <c r="X3561" s="49"/>
      <c r="Y3561" s="49"/>
      <c r="Z3561" s="49"/>
      <c r="AA3561" s="49"/>
      <c r="AB3561" s="49"/>
      <c r="AC3561" s="49"/>
      <c r="AD3561" s="49"/>
      <c r="AE3561" s="95"/>
      <c r="AM3561" s="103"/>
      <c r="AT3561" s="10"/>
    </row>
    <row r="3562" spans="9:46" s="16" customFormat="1">
      <c r="I3562" s="47"/>
      <c r="P3562" s="48"/>
      <c r="Q3562" s="48"/>
      <c r="R3562" s="48"/>
      <c r="S3562" s="49"/>
      <c r="T3562" s="47"/>
      <c r="U3562" s="50"/>
      <c r="V3562" s="47"/>
      <c r="W3562" s="50"/>
      <c r="X3562" s="49"/>
      <c r="Y3562" s="49"/>
      <c r="Z3562" s="49"/>
      <c r="AA3562" s="49"/>
      <c r="AB3562" s="49"/>
      <c r="AC3562" s="49"/>
      <c r="AD3562" s="49"/>
      <c r="AE3562" s="95"/>
      <c r="AM3562" s="103"/>
      <c r="AT3562" s="10"/>
    </row>
    <row r="3563" spans="9:46" s="16" customFormat="1">
      <c r="I3563" s="47"/>
      <c r="P3563" s="48"/>
      <c r="Q3563" s="48"/>
      <c r="R3563" s="48"/>
      <c r="S3563" s="49"/>
      <c r="T3563" s="47"/>
      <c r="U3563" s="50"/>
      <c r="V3563" s="47"/>
      <c r="W3563" s="50"/>
      <c r="X3563" s="49"/>
      <c r="Y3563" s="49"/>
      <c r="Z3563" s="49"/>
      <c r="AA3563" s="49"/>
      <c r="AB3563" s="49"/>
      <c r="AC3563" s="49"/>
      <c r="AD3563" s="49"/>
      <c r="AE3563" s="95"/>
      <c r="AM3563" s="103"/>
      <c r="AT3563" s="10"/>
    </row>
    <row r="3564" spans="9:46" s="16" customFormat="1">
      <c r="I3564" s="47"/>
      <c r="P3564" s="48"/>
      <c r="Q3564" s="48"/>
      <c r="R3564" s="48"/>
      <c r="S3564" s="49"/>
      <c r="T3564" s="47"/>
      <c r="U3564" s="50"/>
      <c r="V3564" s="47"/>
      <c r="W3564" s="50"/>
      <c r="X3564" s="49"/>
      <c r="Y3564" s="49"/>
      <c r="Z3564" s="49"/>
      <c r="AA3564" s="49"/>
      <c r="AB3564" s="49"/>
      <c r="AC3564" s="49"/>
      <c r="AD3564" s="49"/>
      <c r="AE3564" s="95"/>
      <c r="AM3564" s="103"/>
      <c r="AT3564" s="10"/>
    </row>
    <row r="3565" spans="9:46" s="16" customFormat="1">
      <c r="I3565" s="47"/>
      <c r="P3565" s="48"/>
      <c r="Q3565" s="48"/>
      <c r="R3565" s="48"/>
      <c r="S3565" s="49"/>
      <c r="T3565" s="47"/>
      <c r="U3565" s="50"/>
      <c r="V3565" s="47"/>
      <c r="W3565" s="50"/>
      <c r="X3565" s="49"/>
      <c r="Y3565" s="49"/>
      <c r="Z3565" s="49"/>
      <c r="AA3565" s="49"/>
      <c r="AB3565" s="49"/>
      <c r="AC3565" s="49"/>
      <c r="AD3565" s="49"/>
      <c r="AE3565" s="95"/>
      <c r="AM3565" s="103"/>
      <c r="AT3565" s="10"/>
    </row>
    <row r="3566" spans="9:46" s="16" customFormat="1">
      <c r="I3566" s="47"/>
      <c r="P3566" s="48"/>
      <c r="Q3566" s="48"/>
      <c r="R3566" s="48"/>
      <c r="S3566" s="49"/>
      <c r="T3566" s="47"/>
      <c r="U3566" s="50"/>
      <c r="V3566" s="47"/>
      <c r="W3566" s="50"/>
      <c r="X3566" s="49"/>
      <c r="Y3566" s="49"/>
      <c r="Z3566" s="49"/>
      <c r="AA3566" s="49"/>
      <c r="AB3566" s="49"/>
      <c r="AC3566" s="49"/>
      <c r="AD3566" s="49"/>
      <c r="AE3566" s="95"/>
      <c r="AM3566" s="103"/>
      <c r="AT3566" s="10"/>
    </row>
    <row r="3567" spans="9:46" s="16" customFormat="1">
      <c r="I3567" s="47"/>
      <c r="P3567" s="48"/>
      <c r="Q3567" s="48"/>
      <c r="R3567" s="48"/>
      <c r="S3567" s="49"/>
      <c r="T3567" s="47"/>
      <c r="U3567" s="50"/>
      <c r="V3567" s="47"/>
      <c r="W3567" s="50"/>
      <c r="X3567" s="49"/>
      <c r="Y3567" s="49"/>
      <c r="Z3567" s="49"/>
      <c r="AA3567" s="49"/>
      <c r="AB3567" s="49"/>
      <c r="AC3567" s="49"/>
      <c r="AD3567" s="49"/>
      <c r="AE3567" s="95"/>
      <c r="AM3567" s="103"/>
      <c r="AT3567" s="10"/>
    </row>
    <row r="3568" spans="9:46" s="16" customFormat="1">
      <c r="I3568" s="47"/>
      <c r="P3568" s="48"/>
      <c r="Q3568" s="48"/>
      <c r="R3568" s="48"/>
      <c r="S3568" s="49"/>
      <c r="T3568" s="47"/>
      <c r="U3568" s="50"/>
      <c r="V3568" s="47"/>
      <c r="W3568" s="50"/>
      <c r="X3568" s="49"/>
      <c r="Y3568" s="49"/>
      <c r="Z3568" s="49"/>
      <c r="AA3568" s="49"/>
      <c r="AB3568" s="49"/>
      <c r="AC3568" s="49"/>
      <c r="AD3568" s="49"/>
      <c r="AE3568" s="95"/>
      <c r="AM3568" s="103"/>
      <c r="AT3568" s="10"/>
    </row>
    <row r="3569" spans="9:46" s="16" customFormat="1">
      <c r="I3569" s="47"/>
      <c r="P3569" s="48"/>
      <c r="Q3569" s="48"/>
      <c r="R3569" s="48"/>
      <c r="S3569" s="49"/>
      <c r="T3569" s="47"/>
      <c r="U3569" s="50"/>
      <c r="V3569" s="47"/>
      <c r="W3569" s="50"/>
      <c r="X3569" s="49"/>
      <c r="Y3569" s="49"/>
      <c r="Z3569" s="49"/>
      <c r="AA3569" s="49"/>
      <c r="AB3569" s="49"/>
      <c r="AC3569" s="49"/>
      <c r="AD3569" s="49"/>
      <c r="AE3569" s="95"/>
      <c r="AM3569" s="103"/>
      <c r="AT3569" s="10"/>
    </row>
    <row r="3570" spans="9:46" s="16" customFormat="1">
      <c r="I3570" s="47"/>
      <c r="P3570" s="48"/>
      <c r="Q3570" s="48"/>
      <c r="R3570" s="48"/>
      <c r="S3570" s="49"/>
      <c r="T3570" s="47"/>
      <c r="U3570" s="50"/>
      <c r="V3570" s="47"/>
      <c r="W3570" s="50"/>
      <c r="X3570" s="49"/>
      <c r="Y3570" s="49"/>
      <c r="Z3570" s="49"/>
      <c r="AA3570" s="49"/>
      <c r="AB3570" s="49"/>
      <c r="AC3570" s="49"/>
      <c r="AD3570" s="49"/>
      <c r="AE3570" s="95"/>
      <c r="AM3570" s="103"/>
      <c r="AT3570" s="10"/>
    </row>
    <row r="3571" spans="9:46" s="16" customFormat="1">
      <c r="I3571" s="47"/>
      <c r="P3571" s="48"/>
      <c r="Q3571" s="48"/>
      <c r="R3571" s="48"/>
      <c r="S3571" s="49"/>
      <c r="T3571" s="47"/>
      <c r="U3571" s="50"/>
      <c r="V3571" s="47"/>
      <c r="W3571" s="50"/>
      <c r="X3571" s="49"/>
      <c r="Y3571" s="49"/>
      <c r="Z3571" s="49"/>
      <c r="AA3571" s="49"/>
      <c r="AB3571" s="49"/>
      <c r="AC3571" s="49"/>
      <c r="AD3571" s="49"/>
      <c r="AE3571" s="95"/>
      <c r="AM3571" s="103"/>
      <c r="AT3571" s="10"/>
    </row>
    <row r="3572" spans="9:46" s="16" customFormat="1">
      <c r="I3572" s="47"/>
      <c r="P3572" s="48"/>
      <c r="Q3572" s="48"/>
      <c r="R3572" s="48"/>
      <c r="S3572" s="49"/>
      <c r="T3572" s="47"/>
      <c r="U3572" s="50"/>
      <c r="V3572" s="47"/>
      <c r="W3572" s="50"/>
      <c r="X3572" s="49"/>
      <c r="Y3572" s="49"/>
      <c r="Z3572" s="49"/>
      <c r="AA3572" s="49"/>
      <c r="AB3572" s="49"/>
      <c r="AC3572" s="49"/>
      <c r="AD3572" s="49"/>
      <c r="AE3572" s="95"/>
      <c r="AM3572" s="103"/>
      <c r="AT3572" s="10"/>
    </row>
    <row r="3573" spans="9:46" s="16" customFormat="1">
      <c r="I3573" s="47"/>
      <c r="P3573" s="48"/>
      <c r="Q3573" s="48"/>
      <c r="R3573" s="48"/>
      <c r="S3573" s="49"/>
      <c r="T3573" s="47"/>
      <c r="U3573" s="50"/>
      <c r="V3573" s="47"/>
      <c r="W3573" s="50"/>
      <c r="X3573" s="49"/>
      <c r="Y3573" s="49"/>
      <c r="Z3573" s="49"/>
      <c r="AA3573" s="49"/>
      <c r="AB3573" s="49"/>
      <c r="AC3573" s="49"/>
      <c r="AD3573" s="49"/>
      <c r="AE3573" s="95"/>
      <c r="AM3573" s="103"/>
      <c r="AT3573" s="10"/>
    </row>
    <row r="3574" spans="9:46" s="16" customFormat="1">
      <c r="I3574" s="47"/>
      <c r="P3574" s="48"/>
      <c r="Q3574" s="48"/>
      <c r="R3574" s="48"/>
      <c r="S3574" s="49"/>
      <c r="T3574" s="47"/>
      <c r="U3574" s="50"/>
      <c r="V3574" s="47"/>
      <c r="W3574" s="50"/>
      <c r="X3574" s="49"/>
      <c r="Y3574" s="49"/>
      <c r="Z3574" s="49"/>
      <c r="AA3574" s="49"/>
      <c r="AB3574" s="49"/>
      <c r="AC3574" s="49"/>
      <c r="AD3574" s="49"/>
      <c r="AE3574" s="95"/>
      <c r="AM3574" s="103"/>
      <c r="AT3574" s="10"/>
    </row>
    <row r="3575" spans="9:46" s="16" customFormat="1">
      <c r="I3575" s="47"/>
      <c r="P3575" s="48"/>
      <c r="Q3575" s="48"/>
      <c r="R3575" s="48"/>
      <c r="S3575" s="49"/>
      <c r="T3575" s="47"/>
      <c r="U3575" s="50"/>
      <c r="V3575" s="47"/>
      <c r="W3575" s="50"/>
      <c r="X3575" s="49"/>
      <c r="Y3575" s="49"/>
      <c r="Z3575" s="49"/>
      <c r="AA3575" s="49"/>
      <c r="AB3575" s="49"/>
      <c r="AC3575" s="49"/>
      <c r="AD3575" s="49"/>
      <c r="AE3575" s="95"/>
      <c r="AM3575" s="103"/>
      <c r="AT3575" s="10"/>
    </row>
    <row r="3576" spans="9:46" s="16" customFormat="1">
      <c r="I3576" s="47"/>
      <c r="P3576" s="48"/>
      <c r="Q3576" s="48"/>
      <c r="R3576" s="48"/>
      <c r="S3576" s="49"/>
      <c r="T3576" s="47"/>
      <c r="U3576" s="50"/>
      <c r="V3576" s="47"/>
      <c r="W3576" s="50"/>
      <c r="X3576" s="49"/>
      <c r="Y3576" s="49"/>
      <c r="Z3576" s="49"/>
      <c r="AA3576" s="49"/>
      <c r="AB3576" s="49"/>
      <c r="AC3576" s="49"/>
      <c r="AD3576" s="49"/>
      <c r="AE3576" s="95"/>
      <c r="AM3576" s="103"/>
      <c r="AT3576" s="10"/>
    </row>
    <row r="3577" spans="9:46" s="16" customFormat="1">
      <c r="I3577" s="47"/>
      <c r="P3577" s="48"/>
      <c r="Q3577" s="48"/>
      <c r="R3577" s="48"/>
      <c r="S3577" s="49"/>
      <c r="T3577" s="47"/>
      <c r="U3577" s="50"/>
      <c r="V3577" s="47"/>
      <c r="W3577" s="50"/>
      <c r="X3577" s="49"/>
      <c r="Y3577" s="49"/>
      <c r="Z3577" s="49"/>
      <c r="AA3577" s="49"/>
      <c r="AB3577" s="49"/>
      <c r="AC3577" s="49"/>
      <c r="AD3577" s="49"/>
      <c r="AE3577" s="95"/>
      <c r="AM3577" s="103"/>
      <c r="AT3577" s="10"/>
    </row>
    <row r="3578" spans="9:46" s="16" customFormat="1">
      <c r="I3578" s="47"/>
      <c r="P3578" s="48"/>
      <c r="Q3578" s="48"/>
      <c r="R3578" s="48"/>
      <c r="S3578" s="49"/>
      <c r="T3578" s="47"/>
      <c r="U3578" s="50"/>
      <c r="V3578" s="47"/>
      <c r="W3578" s="50"/>
      <c r="X3578" s="49"/>
      <c r="Y3578" s="49"/>
      <c r="Z3578" s="49"/>
      <c r="AA3578" s="49"/>
      <c r="AB3578" s="49"/>
      <c r="AC3578" s="49"/>
      <c r="AD3578" s="49"/>
      <c r="AE3578" s="95"/>
      <c r="AM3578" s="103"/>
      <c r="AT3578" s="10"/>
    </row>
    <row r="3579" spans="9:46" s="16" customFormat="1">
      <c r="I3579" s="47"/>
      <c r="P3579" s="48"/>
      <c r="Q3579" s="48"/>
      <c r="R3579" s="48"/>
      <c r="S3579" s="49"/>
      <c r="T3579" s="47"/>
      <c r="U3579" s="50"/>
      <c r="V3579" s="47"/>
      <c r="W3579" s="50"/>
      <c r="X3579" s="49"/>
      <c r="Y3579" s="49"/>
      <c r="Z3579" s="49"/>
      <c r="AA3579" s="49"/>
      <c r="AB3579" s="49"/>
      <c r="AC3579" s="49"/>
      <c r="AD3579" s="49"/>
      <c r="AE3579" s="95"/>
      <c r="AM3579" s="103"/>
      <c r="AT3579" s="10"/>
    </row>
    <row r="3580" spans="9:46" s="16" customFormat="1">
      <c r="I3580" s="47"/>
      <c r="P3580" s="48"/>
      <c r="Q3580" s="48"/>
      <c r="R3580" s="48"/>
      <c r="S3580" s="49"/>
      <c r="T3580" s="47"/>
      <c r="U3580" s="50"/>
      <c r="V3580" s="47"/>
      <c r="W3580" s="50"/>
      <c r="X3580" s="49"/>
      <c r="Y3580" s="49"/>
      <c r="Z3580" s="49"/>
      <c r="AA3580" s="49"/>
      <c r="AB3580" s="49"/>
      <c r="AC3580" s="49"/>
      <c r="AD3580" s="49"/>
      <c r="AE3580" s="95"/>
      <c r="AM3580" s="103"/>
      <c r="AT3580" s="10"/>
    </row>
    <row r="3581" spans="9:46" s="16" customFormat="1">
      <c r="I3581" s="47"/>
      <c r="P3581" s="48"/>
      <c r="Q3581" s="48"/>
      <c r="R3581" s="48"/>
      <c r="S3581" s="49"/>
      <c r="T3581" s="47"/>
      <c r="U3581" s="50"/>
      <c r="V3581" s="47"/>
      <c r="W3581" s="50"/>
      <c r="X3581" s="49"/>
      <c r="Y3581" s="49"/>
      <c r="Z3581" s="49"/>
      <c r="AA3581" s="49"/>
      <c r="AB3581" s="49"/>
      <c r="AC3581" s="49"/>
      <c r="AD3581" s="49"/>
      <c r="AE3581" s="95"/>
      <c r="AM3581" s="103"/>
      <c r="AT3581" s="10"/>
    </row>
    <row r="3582" spans="9:46" s="16" customFormat="1">
      <c r="I3582" s="47"/>
      <c r="P3582" s="48"/>
      <c r="Q3582" s="48"/>
      <c r="R3582" s="48"/>
      <c r="S3582" s="49"/>
      <c r="T3582" s="47"/>
      <c r="U3582" s="50"/>
      <c r="V3582" s="47"/>
      <c r="W3582" s="50"/>
      <c r="X3582" s="49"/>
      <c r="Y3582" s="49"/>
      <c r="Z3582" s="49"/>
      <c r="AA3582" s="49"/>
      <c r="AB3582" s="49"/>
      <c r="AC3582" s="49"/>
      <c r="AD3582" s="49"/>
      <c r="AE3582" s="95"/>
      <c r="AM3582" s="103"/>
      <c r="AT3582" s="10"/>
    </row>
    <row r="3583" spans="9:46" s="16" customFormat="1">
      <c r="I3583" s="47"/>
      <c r="P3583" s="48"/>
      <c r="Q3583" s="48"/>
      <c r="R3583" s="48"/>
      <c r="S3583" s="49"/>
      <c r="T3583" s="47"/>
      <c r="U3583" s="50"/>
      <c r="V3583" s="47"/>
      <c r="W3583" s="50"/>
      <c r="X3583" s="49"/>
      <c r="Y3583" s="49"/>
      <c r="Z3583" s="49"/>
      <c r="AA3583" s="49"/>
      <c r="AB3583" s="49"/>
      <c r="AC3583" s="49"/>
      <c r="AD3583" s="49"/>
      <c r="AE3583" s="95"/>
      <c r="AM3583" s="103"/>
      <c r="AT3583" s="10"/>
    </row>
    <row r="3584" spans="9:46" s="16" customFormat="1">
      <c r="I3584" s="47"/>
      <c r="P3584" s="48"/>
      <c r="Q3584" s="48"/>
      <c r="R3584" s="48"/>
      <c r="S3584" s="49"/>
      <c r="T3584" s="47"/>
      <c r="U3584" s="50"/>
      <c r="V3584" s="47"/>
      <c r="W3584" s="50"/>
      <c r="X3584" s="49"/>
      <c r="Y3584" s="49"/>
      <c r="Z3584" s="49"/>
      <c r="AA3584" s="49"/>
      <c r="AB3584" s="49"/>
      <c r="AC3584" s="49"/>
      <c r="AD3584" s="49"/>
      <c r="AE3584" s="95"/>
      <c r="AM3584" s="103"/>
      <c r="AT3584" s="10"/>
    </row>
    <row r="3585" spans="9:46" s="16" customFormat="1">
      <c r="I3585" s="47"/>
      <c r="P3585" s="48"/>
      <c r="Q3585" s="48"/>
      <c r="R3585" s="48"/>
      <c r="S3585" s="49"/>
      <c r="T3585" s="47"/>
      <c r="U3585" s="50"/>
      <c r="V3585" s="47"/>
      <c r="W3585" s="50"/>
      <c r="X3585" s="49"/>
      <c r="Y3585" s="49"/>
      <c r="Z3585" s="49"/>
      <c r="AA3585" s="49"/>
      <c r="AB3585" s="49"/>
      <c r="AC3585" s="49"/>
      <c r="AD3585" s="49"/>
      <c r="AE3585" s="95"/>
      <c r="AM3585" s="103"/>
      <c r="AT3585" s="10"/>
    </row>
    <row r="3586" spans="9:46" s="16" customFormat="1">
      <c r="I3586" s="47"/>
      <c r="P3586" s="48"/>
      <c r="Q3586" s="48"/>
      <c r="R3586" s="48"/>
      <c r="S3586" s="49"/>
      <c r="T3586" s="47"/>
      <c r="U3586" s="50"/>
      <c r="V3586" s="47"/>
      <c r="W3586" s="50"/>
      <c r="X3586" s="49"/>
      <c r="Y3586" s="49"/>
      <c r="Z3586" s="49"/>
      <c r="AA3586" s="49"/>
      <c r="AB3586" s="49"/>
      <c r="AC3586" s="49"/>
      <c r="AD3586" s="49"/>
      <c r="AE3586" s="95"/>
      <c r="AM3586" s="103"/>
      <c r="AT3586" s="10"/>
    </row>
    <row r="3587" spans="9:46" s="16" customFormat="1">
      <c r="I3587" s="47"/>
      <c r="P3587" s="48"/>
      <c r="Q3587" s="48"/>
      <c r="R3587" s="48"/>
      <c r="S3587" s="49"/>
      <c r="T3587" s="47"/>
      <c r="U3587" s="50"/>
      <c r="V3587" s="47"/>
      <c r="W3587" s="50"/>
      <c r="X3587" s="49"/>
      <c r="Y3587" s="49"/>
      <c r="Z3587" s="49"/>
      <c r="AA3587" s="49"/>
      <c r="AB3587" s="49"/>
      <c r="AC3587" s="49"/>
      <c r="AD3587" s="49"/>
      <c r="AE3587" s="95"/>
      <c r="AM3587" s="103"/>
      <c r="AT3587" s="10"/>
    </row>
    <row r="3588" spans="9:46" s="16" customFormat="1">
      <c r="I3588" s="47"/>
      <c r="P3588" s="48"/>
      <c r="Q3588" s="48"/>
      <c r="R3588" s="48"/>
      <c r="S3588" s="49"/>
      <c r="T3588" s="47"/>
      <c r="U3588" s="50"/>
      <c r="V3588" s="47"/>
      <c r="W3588" s="50"/>
      <c r="X3588" s="49"/>
      <c r="Y3588" s="49"/>
      <c r="Z3588" s="49"/>
      <c r="AA3588" s="49"/>
      <c r="AB3588" s="49"/>
      <c r="AC3588" s="49"/>
      <c r="AD3588" s="49"/>
      <c r="AE3588" s="95"/>
      <c r="AM3588" s="103"/>
      <c r="AT3588" s="10"/>
    </row>
    <row r="3589" spans="9:46" s="16" customFormat="1">
      <c r="I3589" s="47"/>
      <c r="P3589" s="48"/>
      <c r="Q3589" s="48"/>
      <c r="R3589" s="48"/>
      <c r="S3589" s="49"/>
      <c r="T3589" s="47"/>
      <c r="U3589" s="50"/>
      <c r="V3589" s="47"/>
      <c r="W3589" s="50"/>
      <c r="X3589" s="49"/>
      <c r="Y3589" s="49"/>
      <c r="Z3589" s="49"/>
      <c r="AA3589" s="49"/>
      <c r="AB3589" s="49"/>
      <c r="AC3589" s="49"/>
      <c r="AD3589" s="49"/>
      <c r="AE3589" s="95"/>
      <c r="AM3589" s="103"/>
      <c r="AT3589" s="10"/>
    </row>
    <row r="3590" spans="9:46" s="16" customFormat="1">
      <c r="I3590" s="47"/>
      <c r="P3590" s="48"/>
      <c r="Q3590" s="48"/>
      <c r="R3590" s="48"/>
      <c r="S3590" s="49"/>
      <c r="T3590" s="47"/>
      <c r="U3590" s="50"/>
      <c r="V3590" s="47"/>
      <c r="W3590" s="50"/>
      <c r="X3590" s="49"/>
      <c r="Y3590" s="49"/>
      <c r="Z3590" s="49"/>
      <c r="AA3590" s="49"/>
      <c r="AB3590" s="49"/>
      <c r="AC3590" s="49"/>
      <c r="AD3590" s="49"/>
      <c r="AE3590" s="95"/>
      <c r="AM3590" s="103"/>
      <c r="AT3590" s="10"/>
    </row>
    <row r="3591" spans="9:46" s="16" customFormat="1">
      <c r="I3591" s="47"/>
      <c r="P3591" s="48"/>
      <c r="Q3591" s="48"/>
      <c r="R3591" s="48"/>
      <c r="S3591" s="49"/>
      <c r="T3591" s="47"/>
      <c r="U3591" s="50"/>
      <c r="V3591" s="47"/>
      <c r="W3591" s="50"/>
      <c r="X3591" s="49"/>
      <c r="Y3591" s="49"/>
      <c r="Z3591" s="49"/>
      <c r="AA3591" s="49"/>
      <c r="AB3591" s="49"/>
      <c r="AC3591" s="49"/>
      <c r="AD3591" s="49"/>
      <c r="AE3591" s="95"/>
      <c r="AM3591" s="103"/>
      <c r="AT3591" s="10"/>
    </row>
    <row r="3592" spans="9:46" s="16" customFormat="1">
      <c r="I3592" s="47"/>
      <c r="P3592" s="48"/>
      <c r="Q3592" s="48"/>
      <c r="R3592" s="48"/>
      <c r="S3592" s="49"/>
      <c r="T3592" s="47"/>
      <c r="U3592" s="50"/>
      <c r="V3592" s="47"/>
      <c r="W3592" s="50"/>
      <c r="X3592" s="49"/>
      <c r="Y3592" s="49"/>
      <c r="Z3592" s="49"/>
      <c r="AA3592" s="49"/>
      <c r="AB3592" s="49"/>
      <c r="AC3592" s="49"/>
      <c r="AD3592" s="49"/>
      <c r="AE3592" s="95"/>
      <c r="AM3592" s="103"/>
      <c r="AT3592" s="10"/>
    </row>
    <row r="3593" spans="9:46" s="16" customFormat="1">
      <c r="I3593" s="47"/>
      <c r="P3593" s="48"/>
      <c r="Q3593" s="48"/>
      <c r="R3593" s="48"/>
      <c r="S3593" s="49"/>
      <c r="T3593" s="47"/>
      <c r="U3593" s="50"/>
      <c r="V3593" s="47"/>
      <c r="W3593" s="50"/>
      <c r="X3593" s="49"/>
      <c r="Y3593" s="49"/>
      <c r="Z3593" s="49"/>
      <c r="AA3593" s="49"/>
      <c r="AB3593" s="49"/>
      <c r="AC3593" s="49"/>
      <c r="AD3593" s="49"/>
      <c r="AE3593" s="95"/>
      <c r="AM3593" s="103"/>
      <c r="AT3593" s="10"/>
    </row>
    <row r="3594" spans="9:46" s="16" customFormat="1">
      <c r="I3594" s="47"/>
      <c r="P3594" s="48"/>
      <c r="Q3594" s="48"/>
      <c r="R3594" s="48"/>
      <c r="S3594" s="49"/>
      <c r="T3594" s="47"/>
      <c r="U3594" s="50"/>
      <c r="V3594" s="47"/>
      <c r="W3594" s="50"/>
      <c r="X3594" s="49"/>
      <c r="Y3594" s="49"/>
      <c r="Z3594" s="49"/>
      <c r="AA3594" s="49"/>
      <c r="AB3594" s="49"/>
      <c r="AC3594" s="49"/>
      <c r="AD3594" s="49"/>
      <c r="AE3594" s="95"/>
      <c r="AM3594" s="103"/>
      <c r="AT3594" s="10"/>
    </row>
    <row r="3595" spans="9:46" s="16" customFormat="1">
      <c r="I3595" s="47"/>
      <c r="P3595" s="48"/>
      <c r="Q3595" s="48"/>
      <c r="R3595" s="48"/>
      <c r="S3595" s="49"/>
      <c r="T3595" s="47"/>
      <c r="U3595" s="50"/>
      <c r="V3595" s="47"/>
      <c r="W3595" s="50"/>
      <c r="X3595" s="49"/>
      <c r="Y3595" s="49"/>
      <c r="Z3595" s="49"/>
      <c r="AA3595" s="49"/>
      <c r="AB3595" s="49"/>
      <c r="AC3595" s="49"/>
      <c r="AD3595" s="49"/>
      <c r="AE3595" s="95"/>
      <c r="AM3595" s="103"/>
      <c r="AT3595" s="10"/>
    </row>
    <row r="3596" spans="9:46" s="16" customFormat="1">
      <c r="I3596" s="47"/>
      <c r="P3596" s="48"/>
      <c r="Q3596" s="48"/>
      <c r="R3596" s="48"/>
      <c r="S3596" s="49"/>
      <c r="T3596" s="47"/>
      <c r="U3596" s="50"/>
      <c r="V3596" s="47"/>
      <c r="W3596" s="50"/>
      <c r="X3596" s="49"/>
      <c r="Y3596" s="49"/>
      <c r="Z3596" s="49"/>
      <c r="AA3596" s="49"/>
      <c r="AB3596" s="49"/>
      <c r="AC3596" s="49"/>
      <c r="AD3596" s="49"/>
      <c r="AE3596" s="95"/>
      <c r="AM3596" s="103"/>
      <c r="AT3596" s="10"/>
    </row>
    <row r="3597" spans="9:46" s="16" customFormat="1">
      <c r="I3597" s="47"/>
      <c r="P3597" s="48"/>
      <c r="Q3597" s="48"/>
      <c r="R3597" s="48"/>
      <c r="S3597" s="49"/>
      <c r="T3597" s="47"/>
      <c r="U3597" s="50"/>
      <c r="V3597" s="47"/>
      <c r="W3597" s="50"/>
      <c r="X3597" s="49"/>
      <c r="Y3597" s="49"/>
      <c r="Z3597" s="49"/>
      <c r="AA3597" s="49"/>
      <c r="AB3597" s="49"/>
      <c r="AC3597" s="49"/>
      <c r="AD3597" s="49"/>
      <c r="AE3597" s="95"/>
      <c r="AM3597" s="103"/>
      <c r="AT3597" s="10"/>
    </row>
    <row r="3598" spans="9:46" s="16" customFormat="1">
      <c r="I3598" s="47"/>
      <c r="P3598" s="48"/>
      <c r="Q3598" s="48"/>
      <c r="R3598" s="48"/>
      <c r="S3598" s="49"/>
      <c r="T3598" s="47"/>
      <c r="U3598" s="50"/>
      <c r="V3598" s="47"/>
      <c r="W3598" s="50"/>
      <c r="X3598" s="49"/>
      <c r="Y3598" s="49"/>
      <c r="Z3598" s="49"/>
      <c r="AA3598" s="49"/>
      <c r="AB3598" s="49"/>
      <c r="AC3598" s="49"/>
      <c r="AD3598" s="49"/>
      <c r="AE3598" s="95"/>
      <c r="AM3598" s="103"/>
      <c r="AT3598" s="10"/>
    </row>
    <row r="3599" spans="9:46" s="16" customFormat="1">
      <c r="I3599" s="47"/>
      <c r="P3599" s="48"/>
      <c r="Q3599" s="48"/>
      <c r="R3599" s="48"/>
      <c r="S3599" s="49"/>
      <c r="T3599" s="47"/>
      <c r="U3599" s="50"/>
      <c r="V3599" s="47"/>
      <c r="W3599" s="50"/>
      <c r="X3599" s="49"/>
      <c r="Y3599" s="49"/>
      <c r="Z3599" s="49"/>
      <c r="AA3599" s="49"/>
      <c r="AB3599" s="49"/>
      <c r="AC3599" s="49"/>
      <c r="AD3599" s="49"/>
      <c r="AE3599" s="95"/>
      <c r="AM3599" s="103"/>
      <c r="AT3599" s="10"/>
    </row>
    <row r="3600" spans="9:46" s="16" customFormat="1">
      <c r="I3600" s="47"/>
      <c r="P3600" s="48"/>
      <c r="Q3600" s="48"/>
      <c r="R3600" s="48"/>
      <c r="S3600" s="49"/>
      <c r="T3600" s="47"/>
      <c r="U3600" s="50"/>
      <c r="V3600" s="47"/>
      <c r="W3600" s="50"/>
      <c r="X3600" s="49"/>
      <c r="Y3600" s="49"/>
      <c r="Z3600" s="49"/>
      <c r="AA3600" s="49"/>
      <c r="AB3600" s="49"/>
      <c r="AC3600" s="49"/>
      <c r="AD3600" s="49"/>
      <c r="AE3600" s="95"/>
      <c r="AM3600" s="103"/>
      <c r="AT3600" s="10"/>
    </row>
    <row r="3601" spans="9:46" s="16" customFormat="1">
      <c r="I3601" s="47"/>
      <c r="P3601" s="48"/>
      <c r="Q3601" s="48"/>
      <c r="R3601" s="48"/>
      <c r="S3601" s="49"/>
      <c r="T3601" s="47"/>
      <c r="U3601" s="50"/>
      <c r="V3601" s="47"/>
      <c r="W3601" s="50"/>
      <c r="X3601" s="49"/>
      <c r="Y3601" s="49"/>
      <c r="Z3601" s="49"/>
      <c r="AA3601" s="49"/>
      <c r="AB3601" s="49"/>
      <c r="AC3601" s="49"/>
      <c r="AD3601" s="49"/>
      <c r="AE3601" s="95"/>
      <c r="AM3601" s="103"/>
      <c r="AT3601" s="10"/>
    </row>
    <row r="3602" spans="9:46" s="16" customFormat="1">
      <c r="I3602" s="47"/>
      <c r="P3602" s="48"/>
      <c r="Q3602" s="48"/>
      <c r="R3602" s="48"/>
      <c r="S3602" s="49"/>
      <c r="T3602" s="47"/>
      <c r="U3602" s="50"/>
      <c r="V3602" s="47"/>
      <c r="W3602" s="50"/>
      <c r="X3602" s="49"/>
      <c r="Y3602" s="49"/>
      <c r="Z3602" s="49"/>
      <c r="AA3602" s="49"/>
      <c r="AB3602" s="49"/>
      <c r="AC3602" s="49"/>
      <c r="AD3602" s="49"/>
      <c r="AE3602" s="95"/>
      <c r="AM3602" s="103"/>
      <c r="AT3602" s="10"/>
    </row>
    <row r="3603" spans="9:46" s="16" customFormat="1">
      <c r="I3603" s="47"/>
      <c r="P3603" s="48"/>
      <c r="Q3603" s="48"/>
      <c r="R3603" s="48"/>
      <c r="S3603" s="49"/>
      <c r="T3603" s="47"/>
      <c r="U3603" s="50"/>
      <c r="V3603" s="47"/>
      <c r="W3603" s="50"/>
      <c r="X3603" s="49"/>
      <c r="Y3603" s="49"/>
      <c r="Z3603" s="49"/>
      <c r="AA3603" s="49"/>
      <c r="AB3603" s="49"/>
      <c r="AC3603" s="49"/>
      <c r="AD3603" s="49"/>
      <c r="AE3603" s="95"/>
      <c r="AM3603" s="103"/>
      <c r="AT3603" s="10"/>
    </row>
    <row r="3604" spans="9:46" s="16" customFormat="1">
      <c r="I3604" s="47"/>
      <c r="P3604" s="48"/>
      <c r="Q3604" s="48"/>
      <c r="R3604" s="48"/>
      <c r="S3604" s="49"/>
      <c r="T3604" s="47"/>
      <c r="U3604" s="50"/>
      <c r="V3604" s="47"/>
      <c r="W3604" s="50"/>
      <c r="X3604" s="49"/>
      <c r="Y3604" s="49"/>
      <c r="Z3604" s="49"/>
      <c r="AA3604" s="49"/>
      <c r="AB3604" s="49"/>
      <c r="AC3604" s="49"/>
      <c r="AD3604" s="49"/>
      <c r="AE3604" s="95"/>
      <c r="AM3604" s="103"/>
      <c r="AT3604" s="10"/>
    </row>
    <row r="3605" spans="9:46" s="16" customFormat="1">
      <c r="I3605" s="47"/>
      <c r="P3605" s="48"/>
      <c r="Q3605" s="48"/>
      <c r="R3605" s="48"/>
      <c r="S3605" s="49"/>
      <c r="T3605" s="47"/>
      <c r="U3605" s="50"/>
      <c r="V3605" s="47"/>
      <c r="W3605" s="50"/>
      <c r="X3605" s="49"/>
      <c r="Y3605" s="49"/>
      <c r="Z3605" s="49"/>
      <c r="AA3605" s="49"/>
      <c r="AB3605" s="49"/>
      <c r="AC3605" s="49"/>
      <c r="AD3605" s="49"/>
      <c r="AE3605" s="95"/>
      <c r="AM3605" s="103"/>
      <c r="AT3605" s="10"/>
    </row>
    <row r="3606" spans="9:46" s="16" customFormat="1">
      <c r="I3606" s="47"/>
      <c r="P3606" s="48"/>
      <c r="Q3606" s="48"/>
      <c r="R3606" s="48"/>
      <c r="S3606" s="49"/>
      <c r="T3606" s="47"/>
      <c r="U3606" s="50"/>
      <c r="V3606" s="47"/>
      <c r="W3606" s="50"/>
      <c r="X3606" s="49"/>
      <c r="Y3606" s="49"/>
      <c r="Z3606" s="49"/>
      <c r="AA3606" s="49"/>
      <c r="AB3606" s="49"/>
      <c r="AC3606" s="49"/>
      <c r="AD3606" s="49"/>
      <c r="AE3606" s="95"/>
      <c r="AM3606" s="103"/>
      <c r="AT3606" s="10"/>
    </row>
    <row r="3607" spans="9:46" s="16" customFormat="1">
      <c r="I3607" s="47"/>
      <c r="P3607" s="48"/>
      <c r="Q3607" s="48"/>
      <c r="R3607" s="48"/>
      <c r="S3607" s="49"/>
      <c r="T3607" s="47"/>
      <c r="U3607" s="50"/>
      <c r="V3607" s="47"/>
      <c r="W3607" s="50"/>
      <c r="X3607" s="49"/>
      <c r="Y3607" s="49"/>
      <c r="Z3607" s="49"/>
      <c r="AA3607" s="49"/>
      <c r="AB3607" s="49"/>
      <c r="AC3607" s="49"/>
      <c r="AD3607" s="49"/>
      <c r="AE3607" s="95"/>
      <c r="AM3607" s="103"/>
      <c r="AT3607" s="10"/>
    </row>
    <row r="3608" spans="9:46" s="16" customFormat="1">
      <c r="I3608" s="47"/>
      <c r="P3608" s="48"/>
      <c r="Q3608" s="48"/>
      <c r="R3608" s="48"/>
      <c r="S3608" s="49"/>
      <c r="T3608" s="47"/>
      <c r="U3608" s="50"/>
      <c r="V3608" s="47"/>
      <c r="W3608" s="50"/>
      <c r="X3608" s="49"/>
      <c r="Y3608" s="49"/>
      <c r="Z3608" s="49"/>
      <c r="AA3608" s="49"/>
      <c r="AB3608" s="49"/>
      <c r="AC3608" s="49"/>
      <c r="AD3608" s="49"/>
      <c r="AE3608" s="95"/>
      <c r="AM3608" s="103"/>
      <c r="AT3608" s="10"/>
    </row>
    <row r="3609" spans="9:46" s="16" customFormat="1">
      <c r="I3609" s="47"/>
      <c r="P3609" s="48"/>
      <c r="Q3609" s="48"/>
      <c r="R3609" s="48"/>
      <c r="S3609" s="49"/>
      <c r="T3609" s="47"/>
      <c r="U3609" s="50"/>
      <c r="V3609" s="47"/>
      <c r="W3609" s="50"/>
      <c r="X3609" s="49"/>
      <c r="Y3609" s="49"/>
      <c r="Z3609" s="49"/>
      <c r="AA3609" s="49"/>
      <c r="AB3609" s="49"/>
      <c r="AC3609" s="49"/>
      <c r="AD3609" s="49"/>
      <c r="AE3609" s="95"/>
      <c r="AM3609" s="103"/>
      <c r="AT3609" s="10"/>
    </row>
    <row r="3610" spans="9:46" s="16" customFormat="1">
      <c r="I3610" s="47"/>
      <c r="P3610" s="48"/>
      <c r="Q3610" s="48"/>
      <c r="R3610" s="48"/>
      <c r="S3610" s="49"/>
      <c r="T3610" s="47"/>
      <c r="U3610" s="50"/>
      <c r="V3610" s="47"/>
      <c r="W3610" s="50"/>
      <c r="X3610" s="49"/>
      <c r="Y3610" s="49"/>
      <c r="Z3610" s="49"/>
      <c r="AA3610" s="49"/>
      <c r="AB3610" s="49"/>
      <c r="AC3610" s="49"/>
      <c r="AD3610" s="49"/>
      <c r="AE3610" s="95"/>
      <c r="AM3610" s="103"/>
      <c r="AT3610" s="10"/>
    </row>
    <row r="3611" spans="9:46" s="16" customFormat="1">
      <c r="I3611" s="47"/>
      <c r="P3611" s="48"/>
      <c r="Q3611" s="48"/>
      <c r="R3611" s="48"/>
      <c r="S3611" s="49"/>
      <c r="T3611" s="47"/>
      <c r="U3611" s="50"/>
      <c r="V3611" s="47"/>
      <c r="W3611" s="50"/>
      <c r="X3611" s="49"/>
      <c r="Y3611" s="49"/>
      <c r="Z3611" s="49"/>
      <c r="AA3611" s="49"/>
      <c r="AB3611" s="49"/>
      <c r="AC3611" s="49"/>
      <c r="AD3611" s="49"/>
      <c r="AE3611" s="95"/>
      <c r="AM3611" s="103"/>
      <c r="AT3611" s="10"/>
    </row>
    <row r="3612" spans="9:46" s="16" customFormat="1">
      <c r="I3612" s="47"/>
      <c r="P3612" s="48"/>
      <c r="Q3612" s="48"/>
      <c r="R3612" s="48"/>
      <c r="S3612" s="49"/>
      <c r="T3612" s="47"/>
      <c r="U3612" s="50"/>
      <c r="V3612" s="47"/>
      <c r="W3612" s="50"/>
      <c r="X3612" s="49"/>
      <c r="Y3612" s="49"/>
      <c r="Z3612" s="49"/>
      <c r="AA3612" s="49"/>
      <c r="AB3612" s="49"/>
      <c r="AC3612" s="49"/>
      <c r="AD3612" s="49"/>
      <c r="AE3612" s="95"/>
      <c r="AM3612" s="103"/>
      <c r="AT3612" s="10"/>
    </row>
    <row r="3613" spans="9:46" s="16" customFormat="1">
      <c r="I3613" s="47"/>
      <c r="P3613" s="48"/>
      <c r="Q3613" s="48"/>
      <c r="R3613" s="48"/>
      <c r="S3613" s="49"/>
      <c r="T3613" s="47"/>
      <c r="U3613" s="50"/>
      <c r="V3613" s="47"/>
      <c r="W3613" s="50"/>
      <c r="X3613" s="49"/>
      <c r="Y3613" s="49"/>
      <c r="Z3613" s="49"/>
      <c r="AA3613" s="49"/>
      <c r="AB3613" s="49"/>
      <c r="AC3613" s="49"/>
      <c r="AD3613" s="49"/>
      <c r="AE3613" s="95"/>
      <c r="AM3613" s="103"/>
      <c r="AT3613" s="10"/>
    </row>
    <row r="3614" spans="9:46" s="16" customFormat="1">
      <c r="I3614" s="47"/>
      <c r="P3614" s="48"/>
      <c r="Q3614" s="48"/>
      <c r="R3614" s="48"/>
      <c r="S3614" s="49"/>
      <c r="T3614" s="47"/>
      <c r="U3614" s="50"/>
      <c r="V3614" s="47"/>
      <c r="W3614" s="50"/>
      <c r="X3614" s="49"/>
      <c r="Y3614" s="49"/>
      <c r="Z3614" s="49"/>
      <c r="AA3614" s="49"/>
      <c r="AB3614" s="49"/>
      <c r="AC3614" s="49"/>
      <c r="AD3614" s="49"/>
      <c r="AE3614" s="95"/>
      <c r="AM3614" s="103"/>
      <c r="AT3614" s="10"/>
    </row>
    <row r="3615" spans="9:46" s="16" customFormat="1">
      <c r="I3615" s="47"/>
      <c r="P3615" s="48"/>
      <c r="Q3615" s="48"/>
      <c r="R3615" s="48"/>
      <c r="S3615" s="49"/>
      <c r="T3615" s="47"/>
      <c r="U3615" s="50"/>
      <c r="V3615" s="47"/>
      <c r="W3615" s="50"/>
      <c r="X3615" s="49"/>
      <c r="Y3615" s="49"/>
      <c r="Z3615" s="49"/>
      <c r="AA3615" s="49"/>
      <c r="AB3615" s="49"/>
      <c r="AC3615" s="49"/>
      <c r="AD3615" s="49"/>
      <c r="AE3615" s="95"/>
      <c r="AM3615" s="103"/>
      <c r="AT3615" s="10"/>
    </row>
    <row r="3616" spans="9:46" s="16" customFormat="1">
      <c r="I3616" s="47"/>
      <c r="P3616" s="48"/>
      <c r="Q3616" s="48"/>
      <c r="R3616" s="48"/>
      <c r="S3616" s="49"/>
      <c r="T3616" s="47"/>
      <c r="U3616" s="50"/>
      <c r="V3616" s="47"/>
      <c r="W3616" s="50"/>
      <c r="X3616" s="49"/>
      <c r="Y3616" s="49"/>
      <c r="Z3616" s="49"/>
      <c r="AA3616" s="49"/>
      <c r="AB3616" s="49"/>
      <c r="AC3616" s="49"/>
      <c r="AD3616" s="49"/>
      <c r="AE3616" s="95"/>
      <c r="AM3616" s="103"/>
      <c r="AT3616" s="10"/>
    </row>
    <row r="3617" spans="9:46" s="16" customFormat="1">
      <c r="I3617" s="47"/>
      <c r="P3617" s="48"/>
      <c r="Q3617" s="48"/>
      <c r="R3617" s="48"/>
      <c r="S3617" s="49"/>
      <c r="T3617" s="47"/>
      <c r="U3617" s="50"/>
      <c r="V3617" s="47"/>
      <c r="W3617" s="50"/>
      <c r="X3617" s="49"/>
      <c r="Y3617" s="49"/>
      <c r="Z3617" s="49"/>
      <c r="AA3617" s="49"/>
      <c r="AB3617" s="49"/>
      <c r="AC3617" s="49"/>
      <c r="AD3617" s="49"/>
      <c r="AE3617" s="95"/>
      <c r="AM3617" s="103"/>
      <c r="AT3617" s="10"/>
    </row>
    <row r="3618" spans="9:46" s="16" customFormat="1">
      <c r="I3618" s="47"/>
      <c r="P3618" s="48"/>
      <c r="Q3618" s="48"/>
      <c r="R3618" s="48"/>
      <c r="S3618" s="49"/>
      <c r="T3618" s="47"/>
      <c r="U3618" s="50"/>
      <c r="V3618" s="47"/>
      <c r="W3618" s="50"/>
      <c r="X3618" s="49"/>
      <c r="Y3618" s="49"/>
      <c r="Z3618" s="49"/>
      <c r="AA3618" s="49"/>
      <c r="AB3618" s="49"/>
      <c r="AC3618" s="49"/>
      <c r="AD3618" s="49"/>
      <c r="AE3618" s="95"/>
      <c r="AM3618" s="103"/>
      <c r="AT3618" s="10"/>
    </row>
    <row r="3619" spans="9:46" s="16" customFormat="1">
      <c r="I3619" s="47"/>
      <c r="P3619" s="48"/>
      <c r="Q3619" s="48"/>
      <c r="R3619" s="48"/>
      <c r="S3619" s="49"/>
      <c r="T3619" s="47"/>
      <c r="U3619" s="50"/>
      <c r="V3619" s="47"/>
      <c r="W3619" s="50"/>
      <c r="X3619" s="49"/>
      <c r="Y3619" s="49"/>
      <c r="Z3619" s="49"/>
      <c r="AA3619" s="49"/>
      <c r="AB3619" s="49"/>
      <c r="AC3619" s="49"/>
      <c r="AD3619" s="49"/>
      <c r="AE3619" s="95"/>
      <c r="AM3619" s="103"/>
      <c r="AT3619" s="10"/>
    </row>
    <row r="3620" spans="9:46" s="16" customFormat="1">
      <c r="I3620" s="47"/>
      <c r="P3620" s="48"/>
      <c r="Q3620" s="48"/>
      <c r="R3620" s="48"/>
      <c r="S3620" s="49"/>
      <c r="T3620" s="47"/>
      <c r="U3620" s="50"/>
      <c r="V3620" s="47"/>
      <c r="W3620" s="50"/>
      <c r="X3620" s="49"/>
      <c r="Y3620" s="49"/>
      <c r="Z3620" s="49"/>
      <c r="AA3620" s="49"/>
      <c r="AB3620" s="49"/>
      <c r="AC3620" s="49"/>
      <c r="AD3620" s="49"/>
      <c r="AE3620" s="95"/>
      <c r="AM3620" s="103"/>
      <c r="AT3620" s="10"/>
    </row>
    <row r="3621" spans="9:46" s="16" customFormat="1">
      <c r="I3621" s="47"/>
      <c r="P3621" s="48"/>
      <c r="Q3621" s="48"/>
      <c r="R3621" s="48"/>
      <c r="S3621" s="49"/>
      <c r="T3621" s="47"/>
      <c r="U3621" s="50"/>
      <c r="V3621" s="47"/>
      <c r="W3621" s="50"/>
      <c r="X3621" s="49"/>
      <c r="Y3621" s="49"/>
      <c r="Z3621" s="49"/>
      <c r="AA3621" s="49"/>
      <c r="AB3621" s="49"/>
      <c r="AC3621" s="49"/>
      <c r="AD3621" s="49"/>
      <c r="AE3621" s="95"/>
      <c r="AM3621" s="103"/>
      <c r="AT3621" s="10"/>
    </row>
    <row r="3622" spans="9:46" s="16" customFormat="1">
      <c r="I3622" s="47"/>
      <c r="P3622" s="48"/>
      <c r="Q3622" s="48"/>
      <c r="R3622" s="48"/>
      <c r="S3622" s="49"/>
      <c r="T3622" s="47"/>
      <c r="U3622" s="50"/>
      <c r="V3622" s="47"/>
      <c r="W3622" s="50"/>
      <c r="X3622" s="49"/>
      <c r="Y3622" s="49"/>
      <c r="Z3622" s="49"/>
      <c r="AA3622" s="49"/>
      <c r="AB3622" s="49"/>
      <c r="AC3622" s="49"/>
      <c r="AD3622" s="49"/>
      <c r="AE3622" s="95"/>
      <c r="AM3622" s="103"/>
      <c r="AT3622" s="10"/>
    </row>
    <row r="3623" spans="9:46" s="16" customFormat="1">
      <c r="I3623" s="47"/>
      <c r="P3623" s="48"/>
      <c r="Q3623" s="48"/>
      <c r="R3623" s="48"/>
      <c r="S3623" s="49"/>
      <c r="T3623" s="47"/>
      <c r="U3623" s="50"/>
      <c r="V3623" s="47"/>
      <c r="W3623" s="50"/>
      <c r="X3623" s="49"/>
      <c r="Y3623" s="49"/>
      <c r="Z3623" s="49"/>
      <c r="AA3623" s="49"/>
      <c r="AB3623" s="49"/>
      <c r="AC3623" s="49"/>
      <c r="AD3623" s="49"/>
      <c r="AE3623" s="95"/>
      <c r="AM3623" s="103"/>
      <c r="AT3623" s="10"/>
    </row>
    <row r="3624" spans="9:46" s="16" customFormat="1">
      <c r="I3624" s="47"/>
      <c r="P3624" s="48"/>
      <c r="Q3624" s="48"/>
      <c r="R3624" s="48"/>
      <c r="S3624" s="49"/>
      <c r="T3624" s="47"/>
      <c r="U3624" s="50"/>
      <c r="V3624" s="47"/>
      <c r="W3624" s="50"/>
      <c r="X3624" s="49"/>
      <c r="Y3624" s="49"/>
      <c r="Z3624" s="49"/>
      <c r="AA3624" s="49"/>
      <c r="AB3624" s="49"/>
      <c r="AC3624" s="49"/>
      <c r="AD3624" s="49"/>
      <c r="AE3624" s="95"/>
      <c r="AM3624" s="103"/>
      <c r="AT3624" s="10"/>
    </row>
    <row r="3625" spans="9:46" s="16" customFormat="1">
      <c r="I3625" s="47"/>
      <c r="P3625" s="48"/>
      <c r="Q3625" s="48"/>
      <c r="R3625" s="48"/>
      <c r="S3625" s="49"/>
      <c r="T3625" s="47"/>
      <c r="U3625" s="50"/>
      <c r="V3625" s="47"/>
      <c r="W3625" s="50"/>
      <c r="X3625" s="49"/>
      <c r="Y3625" s="49"/>
      <c r="Z3625" s="49"/>
      <c r="AA3625" s="49"/>
      <c r="AB3625" s="49"/>
      <c r="AC3625" s="49"/>
      <c r="AD3625" s="49"/>
      <c r="AE3625" s="95"/>
      <c r="AM3625" s="103"/>
      <c r="AT3625" s="10"/>
    </row>
    <row r="3626" spans="9:46" s="16" customFormat="1">
      <c r="I3626" s="47"/>
      <c r="P3626" s="48"/>
      <c r="Q3626" s="48"/>
      <c r="R3626" s="48"/>
      <c r="S3626" s="49"/>
      <c r="T3626" s="47"/>
      <c r="U3626" s="50"/>
      <c r="V3626" s="47"/>
      <c r="W3626" s="50"/>
      <c r="X3626" s="49"/>
      <c r="Y3626" s="49"/>
      <c r="Z3626" s="49"/>
      <c r="AA3626" s="49"/>
      <c r="AB3626" s="49"/>
      <c r="AC3626" s="49"/>
      <c r="AD3626" s="49"/>
      <c r="AE3626" s="95"/>
      <c r="AM3626" s="103"/>
      <c r="AT3626" s="10"/>
    </row>
    <row r="3627" spans="9:46" s="16" customFormat="1">
      <c r="I3627" s="47"/>
      <c r="P3627" s="48"/>
      <c r="Q3627" s="48"/>
      <c r="R3627" s="48"/>
      <c r="S3627" s="49"/>
      <c r="T3627" s="47"/>
      <c r="U3627" s="50"/>
      <c r="V3627" s="47"/>
      <c r="W3627" s="50"/>
      <c r="X3627" s="49"/>
      <c r="Y3627" s="49"/>
      <c r="Z3627" s="49"/>
      <c r="AA3627" s="49"/>
      <c r="AB3627" s="49"/>
      <c r="AC3627" s="49"/>
      <c r="AD3627" s="49"/>
      <c r="AE3627" s="95"/>
      <c r="AM3627" s="103"/>
      <c r="AT3627" s="10"/>
    </row>
    <row r="3628" spans="9:46" s="16" customFormat="1">
      <c r="I3628" s="47"/>
      <c r="P3628" s="48"/>
      <c r="Q3628" s="48"/>
      <c r="R3628" s="48"/>
      <c r="S3628" s="49"/>
      <c r="T3628" s="47"/>
      <c r="U3628" s="50"/>
      <c r="V3628" s="47"/>
      <c r="W3628" s="50"/>
      <c r="X3628" s="49"/>
      <c r="Y3628" s="49"/>
      <c r="Z3628" s="49"/>
      <c r="AA3628" s="49"/>
      <c r="AB3628" s="49"/>
      <c r="AC3628" s="49"/>
      <c r="AD3628" s="49"/>
      <c r="AE3628" s="95"/>
      <c r="AM3628" s="103"/>
      <c r="AT3628" s="10"/>
    </row>
    <row r="3629" spans="9:46" s="16" customFormat="1">
      <c r="I3629" s="47"/>
      <c r="P3629" s="48"/>
      <c r="Q3629" s="48"/>
      <c r="R3629" s="48"/>
      <c r="S3629" s="49"/>
      <c r="T3629" s="47"/>
      <c r="U3629" s="50"/>
      <c r="V3629" s="47"/>
      <c r="W3629" s="50"/>
      <c r="X3629" s="49"/>
      <c r="Y3629" s="49"/>
      <c r="Z3629" s="49"/>
      <c r="AA3629" s="49"/>
      <c r="AB3629" s="49"/>
      <c r="AC3629" s="49"/>
      <c r="AD3629" s="49"/>
      <c r="AE3629" s="95"/>
      <c r="AM3629" s="103"/>
      <c r="AT3629" s="10"/>
    </row>
    <row r="3630" spans="9:46" s="16" customFormat="1">
      <c r="I3630" s="47"/>
      <c r="P3630" s="48"/>
      <c r="Q3630" s="48"/>
      <c r="R3630" s="48"/>
      <c r="S3630" s="49"/>
      <c r="T3630" s="47"/>
      <c r="U3630" s="50"/>
      <c r="V3630" s="47"/>
      <c r="W3630" s="50"/>
      <c r="X3630" s="49"/>
      <c r="Y3630" s="49"/>
      <c r="Z3630" s="49"/>
      <c r="AA3630" s="49"/>
      <c r="AB3630" s="49"/>
      <c r="AC3630" s="49"/>
      <c r="AD3630" s="49"/>
      <c r="AE3630" s="95"/>
      <c r="AM3630" s="103"/>
      <c r="AT3630" s="10"/>
    </row>
    <row r="3631" spans="9:46" s="16" customFormat="1">
      <c r="I3631" s="47"/>
      <c r="P3631" s="48"/>
      <c r="Q3631" s="48"/>
      <c r="R3631" s="48"/>
      <c r="S3631" s="49"/>
      <c r="T3631" s="47"/>
      <c r="U3631" s="50"/>
      <c r="V3631" s="47"/>
      <c r="W3631" s="50"/>
      <c r="X3631" s="49"/>
      <c r="Y3631" s="49"/>
      <c r="Z3631" s="49"/>
      <c r="AA3631" s="49"/>
      <c r="AB3631" s="49"/>
      <c r="AC3631" s="49"/>
      <c r="AD3631" s="49"/>
      <c r="AE3631" s="95"/>
      <c r="AM3631" s="103"/>
      <c r="AT3631" s="10"/>
    </row>
    <row r="3632" spans="9:46" s="16" customFormat="1">
      <c r="I3632" s="47"/>
      <c r="P3632" s="48"/>
      <c r="Q3632" s="48"/>
      <c r="R3632" s="48"/>
      <c r="S3632" s="49"/>
      <c r="T3632" s="47"/>
      <c r="U3632" s="50"/>
      <c r="V3632" s="47"/>
      <c r="W3632" s="50"/>
      <c r="X3632" s="49"/>
      <c r="Y3632" s="49"/>
      <c r="Z3632" s="49"/>
      <c r="AA3632" s="49"/>
      <c r="AB3632" s="49"/>
      <c r="AC3632" s="49"/>
      <c r="AD3632" s="49"/>
      <c r="AE3632" s="95"/>
      <c r="AM3632" s="103"/>
      <c r="AT3632" s="10"/>
    </row>
    <row r="3633" spans="9:46" s="16" customFormat="1">
      <c r="I3633" s="47"/>
      <c r="P3633" s="48"/>
      <c r="Q3633" s="48"/>
      <c r="R3633" s="48"/>
      <c r="S3633" s="49"/>
      <c r="T3633" s="47"/>
      <c r="U3633" s="50"/>
      <c r="V3633" s="47"/>
      <c r="W3633" s="50"/>
      <c r="X3633" s="49"/>
      <c r="Y3633" s="49"/>
      <c r="Z3633" s="49"/>
      <c r="AA3633" s="49"/>
      <c r="AB3633" s="49"/>
      <c r="AC3633" s="49"/>
      <c r="AD3633" s="49"/>
      <c r="AE3633" s="95"/>
      <c r="AM3633" s="103"/>
      <c r="AT3633" s="10"/>
    </row>
    <row r="3634" spans="9:46" s="16" customFormat="1">
      <c r="I3634" s="47"/>
      <c r="P3634" s="48"/>
      <c r="Q3634" s="48"/>
      <c r="R3634" s="48"/>
      <c r="S3634" s="49"/>
      <c r="T3634" s="47"/>
      <c r="U3634" s="50"/>
      <c r="V3634" s="47"/>
      <c r="W3634" s="50"/>
      <c r="X3634" s="49"/>
      <c r="Y3634" s="49"/>
      <c r="Z3634" s="49"/>
      <c r="AA3634" s="49"/>
      <c r="AB3634" s="49"/>
      <c r="AC3634" s="49"/>
      <c r="AD3634" s="49"/>
      <c r="AE3634" s="95"/>
      <c r="AM3634" s="103"/>
      <c r="AT3634" s="10"/>
    </row>
    <row r="3635" spans="9:46" s="16" customFormat="1">
      <c r="I3635" s="47"/>
      <c r="P3635" s="48"/>
      <c r="Q3635" s="48"/>
      <c r="R3635" s="48"/>
      <c r="S3635" s="49"/>
      <c r="T3635" s="47"/>
      <c r="U3635" s="50"/>
      <c r="V3635" s="47"/>
      <c r="W3635" s="50"/>
      <c r="X3635" s="49"/>
      <c r="Y3635" s="49"/>
      <c r="Z3635" s="49"/>
      <c r="AA3635" s="49"/>
      <c r="AB3635" s="49"/>
      <c r="AC3635" s="49"/>
      <c r="AD3635" s="49"/>
      <c r="AE3635" s="95"/>
      <c r="AM3635" s="103"/>
      <c r="AT3635" s="10"/>
    </row>
    <row r="3636" spans="9:46" s="16" customFormat="1">
      <c r="I3636" s="47"/>
      <c r="P3636" s="48"/>
      <c r="Q3636" s="48"/>
      <c r="R3636" s="48"/>
      <c r="S3636" s="49"/>
      <c r="T3636" s="47"/>
      <c r="U3636" s="50"/>
      <c r="V3636" s="47"/>
      <c r="W3636" s="50"/>
      <c r="X3636" s="49"/>
      <c r="Y3636" s="49"/>
      <c r="Z3636" s="49"/>
      <c r="AA3636" s="49"/>
      <c r="AB3636" s="49"/>
      <c r="AC3636" s="49"/>
      <c r="AD3636" s="49"/>
      <c r="AE3636" s="95"/>
      <c r="AM3636" s="103"/>
      <c r="AT3636" s="10"/>
    </row>
    <row r="3637" spans="9:46" s="16" customFormat="1">
      <c r="I3637" s="47"/>
      <c r="P3637" s="48"/>
      <c r="Q3637" s="48"/>
      <c r="R3637" s="48"/>
      <c r="S3637" s="49"/>
      <c r="T3637" s="47"/>
      <c r="U3637" s="50"/>
      <c r="V3637" s="47"/>
      <c r="W3637" s="50"/>
      <c r="X3637" s="49"/>
      <c r="Y3637" s="49"/>
      <c r="Z3637" s="49"/>
      <c r="AA3637" s="49"/>
      <c r="AB3637" s="49"/>
      <c r="AC3637" s="49"/>
      <c r="AD3637" s="49"/>
      <c r="AE3637" s="95"/>
      <c r="AM3637" s="103"/>
      <c r="AT3637" s="10"/>
    </row>
    <row r="3638" spans="9:46" s="16" customFormat="1">
      <c r="I3638" s="47"/>
      <c r="P3638" s="48"/>
      <c r="Q3638" s="48"/>
      <c r="R3638" s="48"/>
      <c r="S3638" s="49"/>
      <c r="T3638" s="47"/>
      <c r="U3638" s="50"/>
      <c r="V3638" s="47"/>
      <c r="W3638" s="50"/>
      <c r="X3638" s="49"/>
      <c r="Y3638" s="49"/>
      <c r="Z3638" s="49"/>
      <c r="AA3638" s="49"/>
      <c r="AB3638" s="49"/>
      <c r="AC3638" s="49"/>
      <c r="AD3638" s="49"/>
      <c r="AE3638" s="95"/>
      <c r="AM3638" s="103"/>
      <c r="AT3638" s="10"/>
    </row>
    <row r="3639" spans="9:46" s="16" customFormat="1">
      <c r="I3639" s="47"/>
      <c r="P3639" s="48"/>
      <c r="Q3639" s="48"/>
      <c r="R3639" s="48"/>
      <c r="S3639" s="49"/>
      <c r="T3639" s="47"/>
      <c r="U3639" s="50"/>
      <c r="V3639" s="47"/>
      <c r="W3639" s="50"/>
      <c r="X3639" s="49"/>
      <c r="Y3639" s="49"/>
      <c r="Z3639" s="49"/>
      <c r="AA3639" s="49"/>
      <c r="AB3639" s="49"/>
      <c r="AC3639" s="49"/>
      <c r="AD3639" s="49"/>
      <c r="AE3639" s="95"/>
      <c r="AM3639" s="103"/>
      <c r="AT3639" s="10"/>
    </row>
    <row r="3640" spans="9:46" s="16" customFormat="1">
      <c r="I3640" s="47"/>
      <c r="P3640" s="48"/>
      <c r="Q3640" s="48"/>
      <c r="R3640" s="48"/>
      <c r="S3640" s="49"/>
      <c r="T3640" s="47"/>
      <c r="U3640" s="50"/>
      <c r="V3640" s="47"/>
      <c r="W3640" s="50"/>
      <c r="X3640" s="49"/>
      <c r="Y3640" s="49"/>
      <c r="Z3640" s="49"/>
      <c r="AA3640" s="49"/>
      <c r="AB3640" s="49"/>
      <c r="AC3640" s="49"/>
      <c r="AD3640" s="49"/>
      <c r="AE3640" s="95"/>
      <c r="AM3640" s="103"/>
      <c r="AT3640" s="10"/>
    </row>
    <row r="3641" spans="9:46" s="16" customFormat="1">
      <c r="I3641" s="47"/>
      <c r="P3641" s="48"/>
      <c r="Q3641" s="48"/>
      <c r="R3641" s="48"/>
      <c r="S3641" s="49"/>
      <c r="T3641" s="47"/>
      <c r="U3641" s="50"/>
      <c r="V3641" s="47"/>
      <c r="W3641" s="50"/>
      <c r="X3641" s="49"/>
      <c r="Y3641" s="49"/>
      <c r="Z3641" s="49"/>
      <c r="AA3641" s="49"/>
      <c r="AB3641" s="49"/>
      <c r="AC3641" s="49"/>
      <c r="AD3641" s="49"/>
      <c r="AE3641" s="95"/>
      <c r="AM3641" s="103"/>
      <c r="AT3641" s="10"/>
    </row>
    <row r="3642" spans="9:46" s="16" customFormat="1">
      <c r="I3642" s="47"/>
      <c r="P3642" s="48"/>
      <c r="Q3642" s="48"/>
      <c r="R3642" s="48"/>
      <c r="S3642" s="49"/>
      <c r="T3642" s="47"/>
      <c r="U3642" s="50"/>
      <c r="V3642" s="47"/>
      <c r="W3642" s="50"/>
      <c r="X3642" s="49"/>
      <c r="Y3642" s="49"/>
      <c r="Z3642" s="49"/>
      <c r="AA3642" s="49"/>
      <c r="AB3642" s="49"/>
      <c r="AC3642" s="49"/>
      <c r="AD3642" s="49"/>
      <c r="AE3642" s="95"/>
      <c r="AM3642" s="103"/>
      <c r="AT3642" s="10"/>
    </row>
    <row r="3643" spans="9:46" s="16" customFormat="1">
      <c r="I3643" s="47"/>
      <c r="P3643" s="48"/>
      <c r="Q3643" s="48"/>
      <c r="R3643" s="48"/>
      <c r="S3643" s="49"/>
      <c r="T3643" s="47"/>
      <c r="U3643" s="50"/>
      <c r="V3643" s="47"/>
      <c r="W3643" s="50"/>
      <c r="X3643" s="49"/>
      <c r="Y3643" s="49"/>
      <c r="Z3643" s="49"/>
      <c r="AA3643" s="49"/>
      <c r="AB3643" s="49"/>
      <c r="AC3643" s="49"/>
      <c r="AD3643" s="49"/>
      <c r="AE3643" s="95"/>
      <c r="AM3643" s="103"/>
      <c r="AT3643" s="10"/>
    </row>
    <row r="3644" spans="9:46" s="16" customFormat="1">
      <c r="I3644" s="47"/>
      <c r="P3644" s="48"/>
      <c r="Q3644" s="48"/>
      <c r="R3644" s="48"/>
      <c r="S3644" s="49"/>
      <c r="T3644" s="47"/>
      <c r="U3644" s="50"/>
      <c r="V3644" s="47"/>
      <c r="W3644" s="50"/>
      <c r="X3644" s="49"/>
      <c r="Y3644" s="49"/>
      <c r="Z3644" s="49"/>
      <c r="AA3644" s="49"/>
      <c r="AB3644" s="49"/>
      <c r="AC3644" s="49"/>
      <c r="AD3644" s="49"/>
      <c r="AE3644" s="95"/>
      <c r="AM3644" s="103"/>
      <c r="AT3644" s="10"/>
    </row>
    <row r="3645" spans="9:46" s="16" customFormat="1">
      <c r="I3645" s="47"/>
      <c r="P3645" s="48"/>
      <c r="Q3645" s="48"/>
      <c r="R3645" s="48"/>
      <c r="S3645" s="49"/>
      <c r="T3645" s="47"/>
      <c r="U3645" s="50"/>
      <c r="V3645" s="47"/>
      <c r="W3645" s="50"/>
      <c r="X3645" s="49"/>
      <c r="Y3645" s="49"/>
      <c r="Z3645" s="49"/>
      <c r="AA3645" s="49"/>
      <c r="AB3645" s="49"/>
      <c r="AC3645" s="49"/>
      <c r="AD3645" s="49"/>
      <c r="AE3645" s="95"/>
      <c r="AM3645" s="103"/>
      <c r="AT3645" s="10"/>
    </row>
    <row r="3646" spans="9:46" s="16" customFormat="1">
      <c r="I3646" s="47"/>
      <c r="P3646" s="48"/>
      <c r="Q3646" s="48"/>
      <c r="R3646" s="48"/>
      <c r="S3646" s="49"/>
      <c r="T3646" s="47"/>
      <c r="U3646" s="50"/>
      <c r="V3646" s="47"/>
      <c r="W3646" s="50"/>
      <c r="X3646" s="49"/>
      <c r="Y3646" s="49"/>
      <c r="Z3646" s="49"/>
      <c r="AA3646" s="49"/>
      <c r="AB3646" s="49"/>
      <c r="AC3646" s="49"/>
      <c r="AD3646" s="49"/>
      <c r="AE3646" s="95"/>
      <c r="AM3646" s="103"/>
      <c r="AT3646" s="10"/>
    </row>
    <row r="3647" spans="9:46" s="16" customFormat="1">
      <c r="I3647" s="47"/>
      <c r="P3647" s="48"/>
      <c r="Q3647" s="48"/>
      <c r="R3647" s="48"/>
      <c r="S3647" s="49"/>
      <c r="T3647" s="47"/>
      <c r="U3647" s="50"/>
      <c r="V3647" s="47"/>
      <c r="W3647" s="50"/>
      <c r="X3647" s="49"/>
      <c r="Y3647" s="49"/>
      <c r="Z3647" s="49"/>
      <c r="AA3647" s="49"/>
      <c r="AB3647" s="49"/>
      <c r="AC3647" s="49"/>
      <c r="AD3647" s="49"/>
      <c r="AE3647" s="95"/>
      <c r="AM3647" s="103"/>
      <c r="AT3647" s="10"/>
    </row>
    <row r="3648" spans="9:46" s="16" customFormat="1">
      <c r="I3648" s="47"/>
      <c r="P3648" s="48"/>
      <c r="Q3648" s="48"/>
      <c r="R3648" s="48"/>
      <c r="S3648" s="49"/>
      <c r="T3648" s="47"/>
      <c r="U3648" s="50"/>
      <c r="V3648" s="47"/>
      <c r="W3648" s="50"/>
      <c r="X3648" s="49"/>
      <c r="Y3648" s="49"/>
      <c r="Z3648" s="49"/>
      <c r="AA3648" s="49"/>
      <c r="AB3648" s="49"/>
      <c r="AC3648" s="49"/>
      <c r="AD3648" s="49"/>
      <c r="AE3648" s="95"/>
      <c r="AM3648" s="103"/>
      <c r="AT3648" s="10"/>
    </row>
    <row r="3649" spans="9:46" s="16" customFormat="1">
      <c r="I3649" s="47"/>
      <c r="P3649" s="48"/>
      <c r="Q3649" s="48"/>
      <c r="R3649" s="48"/>
      <c r="S3649" s="49"/>
      <c r="T3649" s="47"/>
      <c r="U3649" s="50"/>
      <c r="V3649" s="47"/>
      <c r="W3649" s="50"/>
      <c r="X3649" s="49"/>
      <c r="Y3649" s="49"/>
      <c r="Z3649" s="49"/>
      <c r="AA3649" s="49"/>
      <c r="AB3649" s="49"/>
      <c r="AC3649" s="49"/>
      <c r="AD3649" s="49"/>
      <c r="AE3649" s="95"/>
      <c r="AM3649" s="103"/>
      <c r="AT3649" s="10"/>
    </row>
    <row r="3650" spans="9:46" s="16" customFormat="1">
      <c r="I3650" s="47"/>
      <c r="P3650" s="48"/>
      <c r="Q3650" s="48"/>
      <c r="R3650" s="48"/>
      <c r="S3650" s="49"/>
      <c r="T3650" s="47"/>
      <c r="U3650" s="50"/>
      <c r="V3650" s="47"/>
      <c r="W3650" s="50"/>
      <c r="X3650" s="49"/>
      <c r="Y3650" s="49"/>
      <c r="Z3650" s="49"/>
      <c r="AA3650" s="49"/>
      <c r="AB3650" s="49"/>
      <c r="AC3650" s="49"/>
      <c r="AD3650" s="49"/>
      <c r="AE3650" s="95"/>
      <c r="AM3650" s="103"/>
      <c r="AT3650" s="10"/>
    </row>
    <row r="3651" spans="9:46" s="16" customFormat="1">
      <c r="I3651" s="47"/>
      <c r="P3651" s="48"/>
      <c r="Q3651" s="48"/>
      <c r="R3651" s="48"/>
      <c r="S3651" s="49"/>
      <c r="T3651" s="47"/>
      <c r="U3651" s="50"/>
      <c r="V3651" s="47"/>
      <c r="W3651" s="50"/>
      <c r="X3651" s="49"/>
      <c r="Y3651" s="49"/>
      <c r="Z3651" s="49"/>
      <c r="AA3651" s="49"/>
      <c r="AB3651" s="49"/>
      <c r="AC3651" s="49"/>
      <c r="AD3651" s="49"/>
      <c r="AE3651" s="95"/>
      <c r="AM3651" s="103"/>
      <c r="AT3651" s="10"/>
    </row>
    <row r="3652" spans="9:46" s="16" customFormat="1">
      <c r="I3652" s="47"/>
      <c r="P3652" s="48"/>
      <c r="Q3652" s="48"/>
      <c r="R3652" s="48"/>
      <c r="S3652" s="49"/>
      <c r="T3652" s="47"/>
      <c r="U3652" s="50"/>
      <c r="V3652" s="47"/>
      <c r="W3652" s="50"/>
      <c r="X3652" s="49"/>
      <c r="Y3652" s="49"/>
      <c r="Z3652" s="49"/>
      <c r="AA3652" s="49"/>
      <c r="AB3652" s="49"/>
      <c r="AC3652" s="49"/>
      <c r="AD3652" s="49"/>
      <c r="AE3652" s="95"/>
      <c r="AM3652" s="103"/>
      <c r="AT3652" s="10"/>
    </row>
    <row r="3653" spans="9:46" s="16" customFormat="1">
      <c r="I3653" s="47"/>
      <c r="P3653" s="48"/>
      <c r="Q3653" s="48"/>
      <c r="R3653" s="48"/>
      <c r="S3653" s="49"/>
      <c r="T3653" s="47"/>
      <c r="U3653" s="50"/>
      <c r="V3653" s="47"/>
      <c r="W3653" s="50"/>
      <c r="X3653" s="49"/>
      <c r="Y3653" s="49"/>
      <c r="Z3653" s="49"/>
      <c r="AA3653" s="49"/>
      <c r="AB3653" s="49"/>
      <c r="AC3653" s="49"/>
      <c r="AD3653" s="49"/>
      <c r="AE3653" s="95"/>
      <c r="AM3653" s="103"/>
      <c r="AT3653" s="10"/>
    </row>
    <row r="3654" spans="9:46" s="16" customFormat="1">
      <c r="I3654" s="47"/>
      <c r="P3654" s="48"/>
      <c r="Q3654" s="48"/>
      <c r="R3654" s="48"/>
      <c r="S3654" s="49"/>
      <c r="T3654" s="47"/>
      <c r="U3654" s="50"/>
      <c r="V3654" s="47"/>
      <c r="W3654" s="50"/>
      <c r="X3654" s="49"/>
      <c r="Y3654" s="49"/>
      <c r="Z3654" s="49"/>
      <c r="AA3654" s="49"/>
      <c r="AB3654" s="49"/>
      <c r="AC3654" s="49"/>
      <c r="AD3654" s="49"/>
      <c r="AE3654" s="95"/>
      <c r="AM3654" s="103"/>
      <c r="AT3654" s="10"/>
    </row>
    <row r="3655" spans="9:46" s="16" customFormat="1">
      <c r="I3655" s="47"/>
      <c r="P3655" s="48"/>
      <c r="Q3655" s="48"/>
      <c r="R3655" s="48"/>
      <c r="S3655" s="49"/>
      <c r="T3655" s="47"/>
      <c r="U3655" s="50"/>
      <c r="V3655" s="47"/>
      <c r="W3655" s="50"/>
      <c r="X3655" s="49"/>
      <c r="Y3655" s="49"/>
      <c r="Z3655" s="49"/>
      <c r="AA3655" s="49"/>
      <c r="AB3655" s="49"/>
      <c r="AC3655" s="49"/>
      <c r="AD3655" s="49"/>
      <c r="AE3655" s="95"/>
      <c r="AM3655" s="103"/>
      <c r="AT3655" s="10"/>
    </row>
    <row r="3656" spans="9:46" s="16" customFormat="1">
      <c r="I3656" s="47"/>
      <c r="P3656" s="48"/>
      <c r="Q3656" s="48"/>
      <c r="R3656" s="48"/>
      <c r="S3656" s="49"/>
      <c r="T3656" s="47"/>
      <c r="U3656" s="50"/>
      <c r="V3656" s="47"/>
      <c r="W3656" s="50"/>
      <c r="X3656" s="49"/>
      <c r="Y3656" s="49"/>
      <c r="Z3656" s="49"/>
      <c r="AA3656" s="49"/>
      <c r="AB3656" s="49"/>
      <c r="AC3656" s="49"/>
      <c r="AD3656" s="49"/>
      <c r="AE3656" s="95"/>
      <c r="AM3656" s="103"/>
      <c r="AT3656" s="10"/>
    </row>
    <row r="3657" spans="9:46" s="16" customFormat="1">
      <c r="I3657" s="47"/>
      <c r="P3657" s="48"/>
      <c r="Q3657" s="48"/>
      <c r="R3657" s="48"/>
      <c r="S3657" s="49"/>
      <c r="T3657" s="47"/>
      <c r="U3657" s="50"/>
      <c r="V3657" s="47"/>
      <c r="W3657" s="50"/>
      <c r="X3657" s="49"/>
      <c r="Y3657" s="49"/>
      <c r="Z3657" s="49"/>
      <c r="AA3657" s="49"/>
      <c r="AB3657" s="49"/>
      <c r="AC3657" s="49"/>
      <c r="AD3657" s="49"/>
      <c r="AE3657" s="95"/>
      <c r="AM3657" s="103"/>
      <c r="AT3657" s="10"/>
    </row>
    <row r="3658" spans="9:46" s="16" customFormat="1">
      <c r="I3658" s="47"/>
      <c r="P3658" s="48"/>
      <c r="Q3658" s="48"/>
      <c r="R3658" s="48"/>
      <c r="S3658" s="49"/>
      <c r="T3658" s="47"/>
      <c r="U3658" s="50"/>
      <c r="V3658" s="47"/>
      <c r="W3658" s="50"/>
      <c r="X3658" s="49"/>
      <c r="Y3658" s="49"/>
      <c r="Z3658" s="49"/>
      <c r="AA3658" s="49"/>
      <c r="AB3658" s="49"/>
      <c r="AC3658" s="49"/>
      <c r="AD3658" s="49"/>
      <c r="AE3658" s="95"/>
      <c r="AM3658" s="103"/>
      <c r="AT3658" s="10"/>
    </row>
    <row r="3659" spans="9:46" s="16" customFormat="1">
      <c r="I3659" s="47"/>
      <c r="P3659" s="48"/>
      <c r="Q3659" s="48"/>
      <c r="R3659" s="48"/>
      <c r="S3659" s="49"/>
      <c r="T3659" s="47"/>
      <c r="U3659" s="50"/>
      <c r="V3659" s="47"/>
      <c r="W3659" s="50"/>
      <c r="X3659" s="49"/>
      <c r="Y3659" s="49"/>
      <c r="Z3659" s="49"/>
      <c r="AA3659" s="49"/>
      <c r="AB3659" s="49"/>
      <c r="AC3659" s="49"/>
      <c r="AD3659" s="49"/>
      <c r="AE3659" s="95"/>
      <c r="AM3659" s="103"/>
      <c r="AT3659" s="10"/>
    </row>
    <row r="3660" spans="9:46" s="16" customFormat="1">
      <c r="I3660" s="47"/>
      <c r="P3660" s="48"/>
      <c r="Q3660" s="48"/>
      <c r="R3660" s="48"/>
      <c r="S3660" s="49"/>
      <c r="T3660" s="47"/>
      <c r="U3660" s="50"/>
      <c r="V3660" s="47"/>
      <c r="W3660" s="50"/>
      <c r="X3660" s="49"/>
      <c r="Y3660" s="49"/>
      <c r="Z3660" s="49"/>
      <c r="AA3660" s="49"/>
      <c r="AB3660" s="49"/>
      <c r="AC3660" s="49"/>
      <c r="AD3660" s="49"/>
      <c r="AE3660" s="95"/>
      <c r="AM3660" s="103"/>
      <c r="AT3660" s="10"/>
    </row>
    <row r="3661" spans="9:46" s="16" customFormat="1">
      <c r="I3661" s="47"/>
      <c r="P3661" s="48"/>
      <c r="Q3661" s="48"/>
      <c r="R3661" s="48"/>
      <c r="S3661" s="49"/>
      <c r="T3661" s="47"/>
      <c r="U3661" s="50"/>
      <c r="V3661" s="47"/>
      <c r="W3661" s="50"/>
      <c r="X3661" s="49"/>
      <c r="Y3661" s="49"/>
      <c r="Z3661" s="49"/>
      <c r="AA3661" s="49"/>
      <c r="AB3661" s="49"/>
      <c r="AC3661" s="49"/>
      <c r="AD3661" s="49"/>
      <c r="AE3661" s="95"/>
      <c r="AM3661" s="103"/>
      <c r="AT3661" s="10"/>
    </row>
    <row r="3662" spans="9:46" s="16" customFormat="1">
      <c r="I3662" s="47"/>
      <c r="P3662" s="48"/>
      <c r="Q3662" s="48"/>
      <c r="R3662" s="48"/>
      <c r="S3662" s="49"/>
      <c r="T3662" s="47"/>
      <c r="U3662" s="50"/>
      <c r="V3662" s="47"/>
      <c r="W3662" s="50"/>
      <c r="X3662" s="49"/>
      <c r="Y3662" s="49"/>
      <c r="Z3662" s="49"/>
      <c r="AA3662" s="49"/>
      <c r="AB3662" s="49"/>
      <c r="AC3662" s="49"/>
      <c r="AD3662" s="49"/>
      <c r="AE3662" s="95"/>
      <c r="AM3662" s="103"/>
      <c r="AT3662" s="10"/>
    </row>
    <row r="3663" spans="9:46" s="16" customFormat="1">
      <c r="I3663" s="47"/>
      <c r="P3663" s="48"/>
      <c r="Q3663" s="48"/>
      <c r="R3663" s="48"/>
      <c r="S3663" s="49"/>
      <c r="T3663" s="47"/>
      <c r="U3663" s="50"/>
      <c r="V3663" s="47"/>
      <c r="W3663" s="50"/>
      <c r="X3663" s="49"/>
      <c r="Y3663" s="49"/>
      <c r="Z3663" s="49"/>
      <c r="AA3663" s="49"/>
      <c r="AB3663" s="49"/>
      <c r="AC3663" s="49"/>
      <c r="AD3663" s="49"/>
      <c r="AE3663" s="95"/>
      <c r="AM3663" s="103"/>
      <c r="AT3663" s="10"/>
    </row>
    <row r="3664" spans="9:46" s="16" customFormat="1">
      <c r="I3664" s="47"/>
      <c r="P3664" s="48"/>
      <c r="Q3664" s="48"/>
      <c r="R3664" s="48"/>
      <c r="S3664" s="49"/>
      <c r="T3664" s="47"/>
      <c r="U3664" s="50"/>
      <c r="V3664" s="47"/>
      <c r="W3664" s="50"/>
      <c r="X3664" s="49"/>
      <c r="Y3664" s="49"/>
      <c r="Z3664" s="49"/>
      <c r="AA3664" s="49"/>
      <c r="AB3664" s="49"/>
      <c r="AC3664" s="49"/>
      <c r="AD3664" s="49"/>
      <c r="AE3664" s="95"/>
      <c r="AM3664" s="103"/>
      <c r="AT3664" s="10"/>
    </row>
    <row r="3665" spans="9:46" s="16" customFormat="1">
      <c r="I3665" s="47"/>
      <c r="P3665" s="48"/>
      <c r="Q3665" s="48"/>
      <c r="R3665" s="48"/>
      <c r="S3665" s="49"/>
      <c r="T3665" s="47"/>
      <c r="U3665" s="50"/>
      <c r="V3665" s="47"/>
      <c r="W3665" s="50"/>
      <c r="X3665" s="49"/>
      <c r="Y3665" s="49"/>
      <c r="Z3665" s="49"/>
      <c r="AA3665" s="49"/>
      <c r="AB3665" s="49"/>
      <c r="AC3665" s="49"/>
      <c r="AD3665" s="49"/>
      <c r="AE3665" s="95"/>
      <c r="AM3665" s="103"/>
      <c r="AT3665" s="10"/>
    </row>
    <row r="3666" spans="9:46" s="16" customFormat="1">
      <c r="I3666" s="47"/>
      <c r="P3666" s="48"/>
      <c r="Q3666" s="48"/>
      <c r="R3666" s="48"/>
      <c r="S3666" s="49"/>
      <c r="T3666" s="47"/>
      <c r="U3666" s="50"/>
      <c r="V3666" s="47"/>
      <c r="W3666" s="50"/>
      <c r="X3666" s="49"/>
      <c r="Y3666" s="49"/>
      <c r="Z3666" s="49"/>
      <c r="AA3666" s="49"/>
      <c r="AB3666" s="49"/>
      <c r="AC3666" s="49"/>
      <c r="AD3666" s="49"/>
      <c r="AE3666" s="95"/>
      <c r="AM3666" s="103"/>
      <c r="AT3666" s="10"/>
    </row>
    <row r="3667" spans="9:46" s="16" customFormat="1">
      <c r="I3667" s="47"/>
      <c r="P3667" s="48"/>
      <c r="Q3667" s="48"/>
      <c r="R3667" s="48"/>
      <c r="S3667" s="49"/>
      <c r="T3667" s="47"/>
      <c r="U3667" s="50"/>
      <c r="V3667" s="47"/>
      <c r="W3667" s="50"/>
      <c r="X3667" s="49"/>
      <c r="Y3667" s="49"/>
      <c r="Z3667" s="49"/>
      <c r="AA3667" s="49"/>
      <c r="AB3667" s="49"/>
      <c r="AC3667" s="49"/>
      <c r="AD3667" s="49"/>
      <c r="AE3667" s="95"/>
      <c r="AM3667" s="103"/>
      <c r="AT3667" s="10"/>
    </row>
    <row r="3668" spans="9:46" s="16" customFormat="1">
      <c r="I3668" s="47"/>
      <c r="P3668" s="48"/>
      <c r="Q3668" s="48"/>
      <c r="R3668" s="48"/>
      <c r="S3668" s="49"/>
      <c r="T3668" s="47"/>
      <c r="U3668" s="50"/>
      <c r="V3668" s="47"/>
      <c r="W3668" s="50"/>
      <c r="X3668" s="49"/>
      <c r="Y3668" s="49"/>
      <c r="Z3668" s="49"/>
      <c r="AA3668" s="49"/>
      <c r="AB3668" s="49"/>
      <c r="AC3668" s="49"/>
      <c r="AD3668" s="49"/>
      <c r="AE3668" s="95"/>
      <c r="AM3668" s="103"/>
      <c r="AT3668" s="10"/>
    </row>
    <row r="3669" spans="9:46" s="16" customFormat="1">
      <c r="I3669" s="47"/>
      <c r="P3669" s="48"/>
      <c r="Q3669" s="48"/>
      <c r="R3669" s="48"/>
      <c r="S3669" s="49"/>
      <c r="T3669" s="47"/>
      <c r="U3669" s="50"/>
      <c r="V3669" s="47"/>
      <c r="W3669" s="50"/>
      <c r="X3669" s="49"/>
      <c r="Y3669" s="49"/>
      <c r="Z3669" s="49"/>
      <c r="AA3669" s="49"/>
      <c r="AB3669" s="49"/>
      <c r="AC3669" s="49"/>
      <c r="AD3669" s="49"/>
      <c r="AE3669" s="95"/>
      <c r="AM3669" s="103"/>
      <c r="AT3669" s="10"/>
    </row>
    <row r="3670" spans="9:46" s="16" customFormat="1">
      <c r="I3670" s="47"/>
      <c r="P3670" s="48"/>
      <c r="Q3670" s="48"/>
      <c r="R3670" s="48"/>
      <c r="S3670" s="49"/>
      <c r="T3670" s="47"/>
      <c r="U3670" s="50"/>
      <c r="V3670" s="47"/>
      <c r="W3670" s="50"/>
      <c r="X3670" s="49"/>
      <c r="Y3670" s="49"/>
      <c r="Z3670" s="49"/>
      <c r="AA3670" s="49"/>
      <c r="AB3670" s="49"/>
      <c r="AC3670" s="49"/>
      <c r="AD3670" s="49"/>
      <c r="AE3670" s="95"/>
      <c r="AM3670" s="103"/>
      <c r="AT3670" s="10"/>
    </row>
    <row r="3671" spans="9:46" s="16" customFormat="1">
      <c r="I3671" s="47"/>
      <c r="P3671" s="48"/>
      <c r="Q3671" s="48"/>
      <c r="R3671" s="48"/>
      <c r="S3671" s="49"/>
      <c r="T3671" s="47"/>
      <c r="U3671" s="50"/>
      <c r="V3671" s="47"/>
      <c r="W3671" s="50"/>
      <c r="X3671" s="49"/>
      <c r="Y3671" s="49"/>
      <c r="Z3671" s="49"/>
      <c r="AA3671" s="49"/>
      <c r="AB3671" s="49"/>
      <c r="AC3671" s="49"/>
      <c r="AD3671" s="49"/>
      <c r="AE3671" s="95"/>
      <c r="AM3671" s="103"/>
      <c r="AT3671" s="10"/>
    </row>
    <row r="3672" spans="9:46" s="16" customFormat="1">
      <c r="I3672" s="47"/>
      <c r="P3672" s="48"/>
      <c r="Q3672" s="48"/>
      <c r="R3672" s="48"/>
      <c r="S3672" s="49"/>
      <c r="T3672" s="47"/>
      <c r="U3672" s="50"/>
      <c r="V3672" s="47"/>
      <c r="W3672" s="50"/>
      <c r="X3672" s="49"/>
      <c r="Y3672" s="49"/>
      <c r="Z3672" s="49"/>
      <c r="AA3672" s="49"/>
      <c r="AB3672" s="49"/>
      <c r="AC3672" s="49"/>
      <c r="AD3672" s="49"/>
      <c r="AE3672" s="95"/>
      <c r="AM3672" s="103"/>
      <c r="AT3672" s="10"/>
    </row>
    <row r="3673" spans="9:46" s="16" customFormat="1">
      <c r="I3673" s="47"/>
      <c r="P3673" s="48"/>
      <c r="Q3673" s="48"/>
      <c r="R3673" s="48"/>
      <c r="S3673" s="49"/>
      <c r="T3673" s="47"/>
      <c r="U3673" s="50"/>
      <c r="V3673" s="47"/>
      <c r="W3673" s="50"/>
      <c r="X3673" s="49"/>
      <c r="Y3673" s="49"/>
      <c r="Z3673" s="49"/>
      <c r="AA3673" s="49"/>
      <c r="AB3673" s="49"/>
      <c r="AC3673" s="49"/>
      <c r="AD3673" s="49"/>
      <c r="AE3673" s="95"/>
      <c r="AM3673" s="103"/>
      <c r="AT3673" s="10"/>
    </row>
    <row r="3674" spans="9:46" s="16" customFormat="1">
      <c r="I3674" s="47"/>
      <c r="P3674" s="48"/>
      <c r="Q3674" s="48"/>
      <c r="R3674" s="48"/>
      <c r="S3674" s="49"/>
      <c r="T3674" s="47"/>
      <c r="U3674" s="50"/>
      <c r="V3674" s="47"/>
      <c r="W3674" s="50"/>
      <c r="X3674" s="49"/>
      <c r="Y3674" s="49"/>
      <c r="Z3674" s="49"/>
      <c r="AA3674" s="49"/>
      <c r="AB3674" s="49"/>
      <c r="AC3674" s="49"/>
      <c r="AD3674" s="49"/>
      <c r="AE3674" s="95"/>
      <c r="AM3674" s="103"/>
      <c r="AT3674" s="10"/>
    </row>
    <row r="3675" spans="9:46" s="16" customFormat="1">
      <c r="I3675" s="47"/>
      <c r="P3675" s="48"/>
      <c r="Q3675" s="48"/>
      <c r="R3675" s="48"/>
      <c r="S3675" s="49"/>
      <c r="T3675" s="47"/>
      <c r="U3675" s="50"/>
      <c r="V3675" s="47"/>
      <c r="W3675" s="50"/>
      <c r="X3675" s="49"/>
      <c r="Y3675" s="49"/>
      <c r="Z3675" s="49"/>
      <c r="AA3675" s="49"/>
      <c r="AB3675" s="49"/>
      <c r="AC3675" s="49"/>
      <c r="AD3675" s="49"/>
      <c r="AE3675" s="95"/>
      <c r="AM3675" s="103"/>
      <c r="AT3675" s="10"/>
    </row>
    <row r="3676" spans="9:46" s="16" customFormat="1">
      <c r="I3676" s="47"/>
      <c r="P3676" s="48"/>
      <c r="Q3676" s="48"/>
      <c r="R3676" s="48"/>
      <c r="S3676" s="49"/>
      <c r="T3676" s="47"/>
      <c r="U3676" s="50"/>
      <c r="V3676" s="47"/>
      <c r="W3676" s="50"/>
      <c r="X3676" s="49"/>
      <c r="Y3676" s="49"/>
      <c r="Z3676" s="49"/>
      <c r="AA3676" s="49"/>
      <c r="AB3676" s="49"/>
      <c r="AC3676" s="49"/>
      <c r="AD3676" s="49"/>
      <c r="AE3676" s="95"/>
      <c r="AM3676" s="103"/>
      <c r="AT3676" s="10"/>
    </row>
    <row r="3677" spans="9:46" s="16" customFormat="1">
      <c r="I3677" s="47"/>
      <c r="P3677" s="48"/>
      <c r="Q3677" s="48"/>
      <c r="R3677" s="48"/>
      <c r="S3677" s="49"/>
      <c r="T3677" s="47"/>
      <c r="U3677" s="50"/>
      <c r="V3677" s="47"/>
      <c r="W3677" s="50"/>
      <c r="X3677" s="49"/>
      <c r="Y3677" s="49"/>
      <c r="Z3677" s="49"/>
      <c r="AA3677" s="49"/>
      <c r="AB3677" s="49"/>
      <c r="AC3677" s="49"/>
      <c r="AD3677" s="49"/>
      <c r="AE3677" s="95"/>
      <c r="AM3677" s="103"/>
      <c r="AT3677" s="10"/>
    </row>
    <row r="3678" spans="9:46" s="16" customFormat="1">
      <c r="I3678" s="47"/>
      <c r="P3678" s="48"/>
      <c r="Q3678" s="48"/>
      <c r="R3678" s="48"/>
      <c r="S3678" s="49"/>
      <c r="T3678" s="47"/>
      <c r="U3678" s="50"/>
      <c r="V3678" s="47"/>
      <c r="W3678" s="50"/>
      <c r="X3678" s="49"/>
      <c r="Y3678" s="49"/>
      <c r="Z3678" s="49"/>
      <c r="AA3678" s="49"/>
      <c r="AB3678" s="49"/>
      <c r="AC3678" s="49"/>
      <c r="AD3678" s="49"/>
      <c r="AE3678" s="95"/>
      <c r="AM3678" s="103"/>
      <c r="AT3678" s="10"/>
    </row>
    <row r="3679" spans="9:46" s="16" customFormat="1">
      <c r="I3679" s="47"/>
      <c r="P3679" s="48"/>
      <c r="Q3679" s="48"/>
      <c r="R3679" s="48"/>
      <c r="S3679" s="49"/>
      <c r="T3679" s="47"/>
      <c r="U3679" s="50"/>
      <c r="V3679" s="47"/>
      <c r="W3679" s="50"/>
      <c r="X3679" s="49"/>
      <c r="Y3679" s="49"/>
      <c r="Z3679" s="49"/>
      <c r="AA3679" s="49"/>
      <c r="AB3679" s="49"/>
      <c r="AC3679" s="49"/>
      <c r="AD3679" s="49"/>
      <c r="AE3679" s="95"/>
      <c r="AM3679" s="103"/>
      <c r="AT3679" s="10"/>
    </row>
    <row r="3680" spans="9:46" s="16" customFormat="1">
      <c r="I3680" s="47"/>
      <c r="P3680" s="48"/>
      <c r="Q3680" s="48"/>
      <c r="R3680" s="48"/>
      <c r="S3680" s="49"/>
      <c r="T3680" s="47"/>
      <c r="U3680" s="50"/>
      <c r="V3680" s="47"/>
      <c r="W3680" s="50"/>
      <c r="X3680" s="49"/>
      <c r="Y3680" s="49"/>
      <c r="Z3680" s="49"/>
      <c r="AA3680" s="49"/>
      <c r="AB3680" s="49"/>
      <c r="AC3680" s="49"/>
      <c r="AD3680" s="49"/>
      <c r="AE3680" s="95"/>
      <c r="AM3680" s="103"/>
      <c r="AT3680" s="10"/>
    </row>
    <row r="3681" spans="9:46" s="16" customFormat="1">
      <c r="I3681" s="47"/>
      <c r="P3681" s="48"/>
      <c r="Q3681" s="48"/>
      <c r="R3681" s="48"/>
      <c r="S3681" s="49"/>
      <c r="T3681" s="47"/>
      <c r="U3681" s="50"/>
      <c r="V3681" s="47"/>
      <c r="W3681" s="50"/>
      <c r="X3681" s="49"/>
      <c r="Y3681" s="49"/>
      <c r="Z3681" s="49"/>
      <c r="AA3681" s="49"/>
      <c r="AB3681" s="49"/>
      <c r="AC3681" s="49"/>
      <c r="AD3681" s="49"/>
      <c r="AE3681" s="95"/>
      <c r="AM3681" s="103"/>
      <c r="AT3681" s="10"/>
    </row>
    <row r="3682" spans="9:46" s="16" customFormat="1">
      <c r="I3682" s="47"/>
      <c r="P3682" s="48"/>
      <c r="Q3682" s="48"/>
      <c r="R3682" s="48"/>
      <c r="S3682" s="49"/>
      <c r="T3682" s="47"/>
      <c r="U3682" s="50"/>
      <c r="V3682" s="47"/>
      <c r="W3682" s="50"/>
      <c r="X3682" s="49"/>
      <c r="Y3682" s="49"/>
      <c r="Z3682" s="49"/>
      <c r="AA3682" s="49"/>
      <c r="AB3682" s="49"/>
      <c r="AC3682" s="49"/>
      <c r="AD3682" s="49"/>
      <c r="AE3682" s="95"/>
      <c r="AM3682" s="103"/>
      <c r="AT3682" s="10"/>
    </row>
    <row r="3683" spans="9:46" s="16" customFormat="1">
      <c r="I3683" s="47"/>
      <c r="P3683" s="48"/>
      <c r="Q3683" s="48"/>
      <c r="R3683" s="48"/>
      <c r="S3683" s="49"/>
      <c r="T3683" s="47"/>
      <c r="U3683" s="50"/>
      <c r="V3683" s="47"/>
      <c r="W3683" s="50"/>
      <c r="X3683" s="49"/>
      <c r="Y3683" s="49"/>
      <c r="Z3683" s="49"/>
      <c r="AA3683" s="49"/>
      <c r="AB3683" s="49"/>
      <c r="AC3683" s="49"/>
      <c r="AD3683" s="49"/>
      <c r="AE3683" s="95"/>
      <c r="AM3683" s="103"/>
      <c r="AT3683" s="10"/>
    </row>
    <row r="3684" spans="9:46" s="16" customFormat="1">
      <c r="I3684" s="47"/>
      <c r="P3684" s="48"/>
      <c r="Q3684" s="48"/>
      <c r="R3684" s="48"/>
      <c r="S3684" s="49"/>
      <c r="T3684" s="47"/>
      <c r="U3684" s="50"/>
      <c r="V3684" s="47"/>
      <c r="W3684" s="50"/>
      <c r="X3684" s="49"/>
      <c r="Y3684" s="49"/>
      <c r="Z3684" s="49"/>
      <c r="AA3684" s="49"/>
      <c r="AB3684" s="49"/>
      <c r="AC3684" s="49"/>
      <c r="AD3684" s="49"/>
      <c r="AE3684" s="95"/>
      <c r="AM3684" s="103"/>
      <c r="AT3684" s="10"/>
    </row>
    <row r="3685" spans="9:46" s="16" customFormat="1">
      <c r="I3685" s="47"/>
      <c r="P3685" s="48"/>
      <c r="Q3685" s="48"/>
      <c r="R3685" s="48"/>
      <c r="S3685" s="49"/>
      <c r="T3685" s="47"/>
      <c r="U3685" s="50"/>
      <c r="V3685" s="47"/>
      <c r="W3685" s="50"/>
      <c r="X3685" s="49"/>
      <c r="Y3685" s="49"/>
      <c r="Z3685" s="49"/>
      <c r="AA3685" s="49"/>
      <c r="AB3685" s="49"/>
      <c r="AC3685" s="49"/>
      <c r="AD3685" s="49"/>
      <c r="AE3685" s="95"/>
      <c r="AM3685" s="103"/>
      <c r="AT3685" s="10"/>
    </row>
    <row r="3686" spans="9:46" s="16" customFormat="1">
      <c r="I3686" s="47"/>
      <c r="P3686" s="48"/>
      <c r="Q3686" s="48"/>
      <c r="R3686" s="48"/>
      <c r="S3686" s="49"/>
      <c r="T3686" s="47"/>
      <c r="U3686" s="50"/>
      <c r="V3686" s="47"/>
      <c r="W3686" s="50"/>
      <c r="X3686" s="49"/>
      <c r="Y3686" s="49"/>
      <c r="Z3686" s="49"/>
      <c r="AA3686" s="49"/>
      <c r="AB3686" s="49"/>
      <c r="AC3686" s="49"/>
      <c r="AD3686" s="49"/>
      <c r="AE3686" s="95"/>
      <c r="AM3686" s="103"/>
      <c r="AT3686" s="10"/>
    </row>
    <row r="3687" spans="9:46" s="16" customFormat="1">
      <c r="I3687" s="47"/>
      <c r="P3687" s="48"/>
      <c r="Q3687" s="48"/>
      <c r="R3687" s="48"/>
      <c r="S3687" s="49"/>
      <c r="T3687" s="47"/>
      <c r="U3687" s="50"/>
      <c r="V3687" s="47"/>
      <c r="W3687" s="50"/>
      <c r="X3687" s="49"/>
      <c r="Y3687" s="49"/>
      <c r="Z3687" s="49"/>
      <c r="AA3687" s="49"/>
      <c r="AB3687" s="49"/>
      <c r="AC3687" s="49"/>
      <c r="AD3687" s="49"/>
      <c r="AE3687" s="95"/>
      <c r="AM3687" s="103"/>
      <c r="AT3687" s="10"/>
    </row>
    <row r="3688" spans="9:46" s="16" customFormat="1">
      <c r="I3688" s="47"/>
      <c r="P3688" s="48"/>
      <c r="Q3688" s="48"/>
      <c r="R3688" s="48"/>
      <c r="S3688" s="49"/>
      <c r="T3688" s="47"/>
      <c r="U3688" s="50"/>
      <c r="V3688" s="47"/>
      <c r="W3688" s="50"/>
      <c r="X3688" s="49"/>
      <c r="Y3688" s="49"/>
      <c r="Z3688" s="49"/>
      <c r="AA3688" s="49"/>
      <c r="AB3688" s="49"/>
      <c r="AC3688" s="49"/>
      <c r="AD3688" s="49"/>
      <c r="AE3688" s="95"/>
      <c r="AM3688" s="103"/>
      <c r="AT3688" s="10"/>
    </row>
    <row r="3689" spans="9:46" s="16" customFormat="1">
      <c r="I3689" s="47"/>
      <c r="P3689" s="48"/>
      <c r="Q3689" s="48"/>
      <c r="R3689" s="48"/>
      <c r="S3689" s="49"/>
      <c r="T3689" s="47"/>
      <c r="U3689" s="50"/>
      <c r="V3689" s="47"/>
      <c r="W3689" s="50"/>
      <c r="X3689" s="49"/>
      <c r="Y3689" s="49"/>
      <c r="Z3689" s="49"/>
      <c r="AA3689" s="49"/>
      <c r="AB3689" s="49"/>
      <c r="AC3689" s="49"/>
      <c r="AD3689" s="49"/>
      <c r="AE3689" s="95"/>
      <c r="AM3689" s="103"/>
      <c r="AT3689" s="10"/>
    </row>
    <row r="3690" spans="9:46" s="16" customFormat="1">
      <c r="I3690" s="47"/>
      <c r="P3690" s="48"/>
      <c r="Q3690" s="48"/>
      <c r="R3690" s="48"/>
      <c r="S3690" s="49"/>
      <c r="T3690" s="47"/>
      <c r="U3690" s="50"/>
      <c r="V3690" s="47"/>
      <c r="W3690" s="50"/>
      <c r="X3690" s="49"/>
      <c r="Y3690" s="49"/>
      <c r="Z3690" s="49"/>
      <c r="AA3690" s="49"/>
      <c r="AB3690" s="49"/>
      <c r="AC3690" s="49"/>
      <c r="AD3690" s="49"/>
      <c r="AE3690" s="95"/>
      <c r="AM3690" s="103"/>
      <c r="AT3690" s="10"/>
    </row>
    <row r="3691" spans="9:46" s="16" customFormat="1">
      <c r="I3691" s="47"/>
      <c r="P3691" s="48"/>
      <c r="Q3691" s="48"/>
      <c r="R3691" s="48"/>
      <c r="S3691" s="49"/>
      <c r="T3691" s="47"/>
      <c r="U3691" s="50"/>
      <c r="V3691" s="47"/>
      <c r="W3691" s="50"/>
      <c r="X3691" s="49"/>
      <c r="Y3691" s="49"/>
      <c r="Z3691" s="49"/>
      <c r="AA3691" s="49"/>
      <c r="AB3691" s="49"/>
      <c r="AC3691" s="49"/>
      <c r="AD3691" s="49"/>
      <c r="AE3691" s="95"/>
      <c r="AM3691" s="103"/>
      <c r="AT3691" s="10"/>
    </row>
    <row r="3692" spans="9:46" s="16" customFormat="1">
      <c r="I3692" s="47"/>
      <c r="P3692" s="48"/>
      <c r="Q3692" s="48"/>
      <c r="R3692" s="48"/>
      <c r="S3692" s="49"/>
      <c r="T3692" s="47"/>
      <c r="U3692" s="50"/>
      <c r="V3692" s="47"/>
      <c r="W3692" s="50"/>
      <c r="X3692" s="49"/>
      <c r="Y3692" s="49"/>
      <c r="Z3692" s="49"/>
      <c r="AA3692" s="49"/>
      <c r="AB3692" s="49"/>
      <c r="AC3692" s="49"/>
      <c r="AD3692" s="49"/>
      <c r="AE3692" s="95"/>
      <c r="AM3692" s="103"/>
      <c r="AT3692" s="10"/>
    </row>
    <row r="3693" spans="9:46" s="16" customFormat="1">
      <c r="I3693" s="47"/>
      <c r="P3693" s="48"/>
      <c r="Q3693" s="48"/>
      <c r="R3693" s="48"/>
      <c r="S3693" s="49"/>
      <c r="T3693" s="47"/>
      <c r="U3693" s="50"/>
      <c r="V3693" s="47"/>
      <c r="W3693" s="50"/>
      <c r="X3693" s="49"/>
      <c r="Y3693" s="49"/>
      <c r="Z3693" s="49"/>
      <c r="AA3693" s="49"/>
      <c r="AB3693" s="49"/>
      <c r="AC3693" s="49"/>
      <c r="AD3693" s="49"/>
      <c r="AE3693" s="95"/>
      <c r="AM3693" s="103"/>
      <c r="AT3693" s="10"/>
    </row>
    <row r="3694" spans="9:46" s="16" customFormat="1">
      <c r="I3694" s="47"/>
      <c r="P3694" s="48"/>
      <c r="Q3694" s="48"/>
      <c r="R3694" s="48"/>
      <c r="S3694" s="49"/>
      <c r="T3694" s="47"/>
      <c r="U3694" s="50"/>
      <c r="V3694" s="47"/>
      <c r="W3694" s="50"/>
      <c r="X3694" s="49"/>
      <c r="Y3694" s="49"/>
      <c r="Z3694" s="49"/>
      <c r="AA3694" s="49"/>
      <c r="AB3694" s="49"/>
      <c r="AC3694" s="49"/>
      <c r="AD3694" s="49"/>
      <c r="AE3694" s="95"/>
      <c r="AM3694" s="103"/>
      <c r="AT3694" s="10"/>
    </row>
    <row r="3695" spans="9:46" s="16" customFormat="1">
      <c r="I3695" s="47"/>
      <c r="P3695" s="48"/>
      <c r="Q3695" s="48"/>
      <c r="R3695" s="48"/>
      <c r="S3695" s="49"/>
      <c r="T3695" s="47"/>
      <c r="U3695" s="50"/>
      <c r="V3695" s="47"/>
      <c r="W3695" s="50"/>
      <c r="X3695" s="49"/>
      <c r="Y3695" s="49"/>
      <c r="Z3695" s="49"/>
      <c r="AA3695" s="49"/>
      <c r="AB3695" s="49"/>
      <c r="AC3695" s="49"/>
      <c r="AD3695" s="49"/>
      <c r="AE3695" s="95"/>
      <c r="AM3695" s="103"/>
      <c r="AT3695" s="10"/>
    </row>
    <row r="3696" spans="9:46" s="16" customFormat="1">
      <c r="I3696" s="47"/>
      <c r="P3696" s="48"/>
      <c r="Q3696" s="48"/>
      <c r="R3696" s="48"/>
      <c r="S3696" s="49"/>
      <c r="T3696" s="47"/>
      <c r="U3696" s="50"/>
      <c r="V3696" s="47"/>
      <c r="W3696" s="50"/>
      <c r="X3696" s="49"/>
      <c r="Y3696" s="49"/>
      <c r="Z3696" s="49"/>
      <c r="AA3696" s="49"/>
      <c r="AB3696" s="49"/>
      <c r="AC3696" s="49"/>
      <c r="AD3696" s="49"/>
      <c r="AE3696" s="95"/>
      <c r="AM3696" s="103"/>
      <c r="AT3696" s="10"/>
    </row>
    <row r="3697" spans="9:46" s="16" customFormat="1">
      <c r="I3697" s="47"/>
      <c r="P3697" s="48"/>
      <c r="Q3697" s="48"/>
      <c r="R3697" s="48"/>
      <c r="S3697" s="49"/>
      <c r="T3697" s="47"/>
      <c r="U3697" s="50"/>
      <c r="V3697" s="47"/>
      <c r="W3697" s="50"/>
      <c r="X3697" s="49"/>
      <c r="Y3697" s="49"/>
      <c r="Z3697" s="49"/>
      <c r="AA3697" s="49"/>
      <c r="AB3697" s="49"/>
      <c r="AC3697" s="49"/>
      <c r="AD3697" s="49"/>
      <c r="AE3697" s="95"/>
      <c r="AM3697" s="103"/>
      <c r="AT3697" s="10"/>
    </row>
    <row r="3698" spans="9:46" s="16" customFormat="1">
      <c r="I3698" s="47"/>
      <c r="P3698" s="48"/>
      <c r="Q3698" s="48"/>
      <c r="R3698" s="48"/>
      <c r="S3698" s="49"/>
      <c r="T3698" s="47"/>
      <c r="U3698" s="50"/>
      <c r="V3698" s="47"/>
      <c r="W3698" s="50"/>
      <c r="X3698" s="49"/>
      <c r="Y3698" s="49"/>
      <c r="Z3698" s="49"/>
      <c r="AA3698" s="49"/>
      <c r="AB3698" s="49"/>
      <c r="AC3698" s="49"/>
      <c r="AD3698" s="49"/>
      <c r="AE3698" s="95"/>
      <c r="AM3698" s="103"/>
      <c r="AT3698" s="10"/>
    </row>
    <row r="3699" spans="9:46" s="16" customFormat="1">
      <c r="I3699" s="47"/>
      <c r="P3699" s="48"/>
      <c r="Q3699" s="48"/>
      <c r="R3699" s="48"/>
      <c r="S3699" s="49"/>
      <c r="T3699" s="47"/>
      <c r="U3699" s="50"/>
      <c r="V3699" s="47"/>
      <c r="W3699" s="50"/>
      <c r="X3699" s="49"/>
      <c r="Y3699" s="49"/>
      <c r="Z3699" s="49"/>
      <c r="AA3699" s="49"/>
      <c r="AB3699" s="49"/>
      <c r="AC3699" s="49"/>
      <c r="AD3699" s="49"/>
      <c r="AE3699" s="95"/>
      <c r="AM3699" s="103"/>
      <c r="AT3699" s="10"/>
    </row>
    <row r="3700" spans="9:46" s="16" customFormat="1">
      <c r="I3700" s="47"/>
      <c r="P3700" s="48"/>
      <c r="Q3700" s="48"/>
      <c r="R3700" s="48"/>
      <c r="S3700" s="49"/>
      <c r="T3700" s="47"/>
      <c r="U3700" s="50"/>
      <c r="V3700" s="47"/>
      <c r="W3700" s="50"/>
      <c r="X3700" s="49"/>
      <c r="Y3700" s="49"/>
      <c r="Z3700" s="49"/>
      <c r="AA3700" s="49"/>
      <c r="AB3700" s="49"/>
      <c r="AC3700" s="49"/>
      <c r="AD3700" s="49"/>
      <c r="AE3700" s="95"/>
      <c r="AM3700" s="103"/>
      <c r="AT3700" s="10"/>
    </row>
    <row r="3701" spans="9:46" s="16" customFormat="1">
      <c r="I3701" s="47"/>
      <c r="P3701" s="48"/>
      <c r="Q3701" s="48"/>
      <c r="R3701" s="48"/>
      <c r="S3701" s="49"/>
      <c r="T3701" s="47"/>
      <c r="U3701" s="50"/>
      <c r="V3701" s="47"/>
      <c r="W3701" s="50"/>
      <c r="X3701" s="49"/>
      <c r="Y3701" s="49"/>
      <c r="Z3701" s="49"/>
      <c r="AA3701" s="49"/>
      <c r="AB3701" s="49"/>
      <c r="AC3701" s="49"/>
      <c r="AD3701" s="49"/>
      <c r="AE3701" s="95"/>
      <c r="AM3701" s="103"/>
      <c r="AT3701" s="10"/>
    </row>
    <row r="3702" spans="9:46" s="16" customFormat="1">
      <c r="I3702" s="47"/>
      <c r="P3702" s="48"/>
      <c r="Q3702" s="48"/>
      <c r="R3702" s="48"/>
      <c r="S3702" s="49"/>
      <c r="T3702" s="47"/>
      <c r="U3702" s="50"/>
      <c r="V3702" s="47"/>
      <c r="W3702" s="50"/>
      <c r="X3702" s="49"/>
      <c r="Y3702" s="49"/>
      <c r="Z3702" s="49"/>
      <c r="AA3702" s="49"/>
      <c r="AB3702" s="49"/>
      <c r="AC3702" s="49"/>
      <c r="AD3702" s="49"/>
      <c r="AE3702" s="95"/>
      <c r="AM3702" s="103"/>
      <c r="AT3702" s="10"/>
    </row>
    <row r="3703" spans="9:46" s="16" customFormat="1">
      <c r="I3703" s="47"/>
      <c r="P3703" s="48"/>
      <c r="Q3703" s="48"/>
      <c r="R3703" s="48"/>
      <c r="S3703" s="49"/>
      <c r="T3703" s="47"/>
      <c r="U3703" s="50"/>
      <c r="V3703" s="47"/>
      <c r="W3703" s="50"/>
      <c r="X3703" s="49"/>
      <c r="Y3703" s="49"/>
      <c r="Z3703" s="49"/>
      <c r="AA3703" s="49"/>
      <c r="AB3703" s="49"/>
      <c r="AC3703" s="49"/>
      <c r="AD3703" s="49"/>
      <c r="AE3703" s="95"/>
      <c r="AM3703" s="103"/>
      <c r="AT3703" s="10"/>
    </row>
    <row r="3704" spans="9:46" s="16" customFormat="1">
      <c r="I3704" s="47"/>
      <c r="P3704" s="48"/>
      <c r="Q3704" s="48"/>
      <c r="R3704" s="48"/>
      <c r="S3704" s="49"/>
      <c r="T3704" s="47"/>
      <c r="U3704" s="50"/>
      <c r="V3704" s="47"/>
      <c r="W3704" s="50"/>
      <c r="X3704" s="49"/>
      <c r="Y3704" s="49"/>
      <c r="Z3704" s="49"/>
      <c r="AA3704" s="49"/>
      <c r="AB3704" s="49"/>
      <c r="AC3704" s="49"/>
      <c r="AD3704" s="49"/>
      <c r="AE3704" s="95"/>
      <c r="AM3704" s="103"/>
      <c r="AT3704" s="10"/>
    </row>
    <row r="3705" spans="9:46" s="16" customFormat="1">
      <c r="I3705" s="47"/>
      <c r="P3705" s="48"/>
      <c r="Q3705" s="48"/>
      <c r="R3705" s="48"/>
      <c r="S3705" s="49"/>
      <c r="T3705" s="47"/>
      <c r="U3705" s="50"/>
      <c r="V3705" s="47"/>
      <c r="W3705" s="50"/>
      <c r="X3705" s="49"/>
      <c r="Y3705" s="49"/>
      <c r="Z3705" s="49"/>
      <c r="AA3705" s="49"/>
      <c r="AB3705" s="49"/>
      <c r="AC3705" s="49"/>
      <c r="AD3705" s="49"/>
      <c r="AE3705" s="95"/>
      <c r="AM3705" s="103"/>
      <c r="AT3705" s="10"/>
    </row>
    <row r="3706" spans="9:46" s="16" customFormat="1">
      <c r="I3706" s="47"/>
      <c r="P3706" s="48"/>
      <c r="Q3706" s="48"/>
      <c r="R3706" s="48"/>
      <c r="S3706" s="49"/>
      <c r="T3706" s="47"/>
      <c r="U3706" s="50"/>
      <c r="V3706" s="47"/>
      <c r="W3706" s="50"/>
      <c r="X3706" s="49"/>
      <c r="Y3706" s="49"/>
      <c r="Z3706" s="49"/>
      <c r="AA3706" s="49"/>
      <c r="AB3706" s="49"/>
      <c r="AC3706" s="49"/>
      <c r="AD3706" s="49"/>
      <c r="AE3706" s="95"/>
      <c r="AM3706" s="103"/>
      <c r="AT3706" s="10"/>
    </row>
    <row r="3707" spans="9:46" s="16" customFormat="1">
      <c r="I3707" s="47"/>
      <c r="P3707" s="48"/>
      <c r="Q3707" s="48"/>
      <c r="R3707" s="48"/>
      <c r="S3707" s="49"/>
      <c r="T3707" s="47"/>
      <c r="U3707" s="50"/>
      <c r="V3707" s="47"/>
      <c r="W3707" s="50"/>
      <c r="X3707" s="49"/>
      <c r="Y3707" s="49"/>
      <c r="Z3707" s="49"/>
      <c r="AA3707" s="49"/>
      <c r="AB3707" s="49"/>
      <c r="AC3707" s="49"/>
      <c r="AD3707" s="49"/>
      <c r="AE3707" s="95"/>
      <c r="AM3707" s="103"/>
      <c r="AT3707" s="10"/>
    </row>
    <row r="3708" spans="9:46" s="16" customFormat="1">
      <c r="I3708" s="47"/>
      <c r="P3708" s="48"/>
      <c r="Q3708" s="48"/>
      <c r="R3708" s="48"/>
      <c r="S3708" s="49"/>
      <c r="T3708" s="47"/>
      <c r="U3708" s="50"/>
      <c r="V3708" s="47"/>
      <c r="W3708" s="50"/>
      <c r="X3708" s="49"/>
      <c r="Y3708" s="49"/>
      <c r="Z3708" s="49"/>
      <c r="AA3708" s="49"/>
      <c r="AB3708" s="49"/>
      <c r="AC3708" s="49"/>
      <c r="AD3708" s="49"/>
      <c r="AE3708" s="95"/>
      <c r="AM3708" s="103"/>
      <c r="AT3708" s="10"/>
    </row>
    <row r="3709" spans="9:46" s="16" customFormat="1">
      <c r="I3709" s="47"/>
      <c r="P3709" s="48"/>
      <c r="Q3709" s="48"/>
      <c r="R3709" s="48"/>
      <c r="S3709" s="49"/>
      <c r="T3709" s="47"/>
      <c r="U3709" s="50"/>
      <c r="V3709" s="47"/>
      <c r="W3709" s="50"/>
      <c r="X3709" s="49"/>
      <c r="Y3709" s="49"/>
      <c r="Z3709" s="49"/>
      <c r="AA3709" s="49"/>
      <c r="AB3709" s="49"/>
      <c r="AC3709" s="49"/>
      <c r="AD3709" s="49"/>
      <c r="AE3709" s="95"/>
      <c r="AM3709" s="103"/>
      <c r="AT3709" s="10"/>
    </row>
    <row r="3710" spans="9:46" s="16" customFormat="1">
      <c r="I3710" s="47"/>
      <c r="P3710" s="48"/>
      <c r="Q3710" s="48"/>
      <c r="R3710" s="48"/>
      <c r="S3710" s="49"/>
      <c r="T3710" s="47"/>
      <c r="U3710" s="50"/>
      <c r="V3710" s="47"/>
      <c r="W3710" s="50"/>
      <c r="X3710" s="49"/>
      <c r="Y3710" s="49"/>
      <c r="Z3710" s="49"/>
      <c r="AA3710" s="49"/>
      <c r="AB3710" s="49"/>
      <c r="AC3710" s="49"/>
      <c r="AD3710" s="49"/>
      <c r="AE3710" s="95"/>
      <c r="AM3710" s="103"/>
      <c r="AT3710" s="10"/>
    </row>
    <row r="3711" spans="9:46" s="16" customFormat="1">
      <c r="I3711" s="47"/>
      <c r="P3711" s="48"/>
      <c r="Q3711" s="48"/>
      <c r="R3711" s="48"/>
      <c r="S3711" s="49"/>
      <c r="T3711" s="47"/>
      <c r="U3711" s="50"/>
      <c r="V3711" s="47"/>
      <c r="W3711" s="50"/>
      <c r="X3711" s="49"/>
      <c r="Y3711" s="49"/>
      <c r="Z3711" s="49"/>
      <c r="AA3711" s="49"/>
      <c r="AB3711" s="49"/>
      <c r="AC3711" s="49"/>
      <c r="AD3711" s="49"/>
      <c r="AE3711" s="95"/>
      <c r="AM3711" s="103"/>
      <c r="AT3711" s="10"/>
    </row>
    <row r="3712" spans="9:46" s="16" customFormat="1">
      <c r="I3712" s="47"/>
      <c r="P3712" s="48"/>
      <c r="Q3712" s="48"/>
      <c r="R3712" s="48"/>
      <c r="S3712" s="49"/>
      <c r="T3712" s="47"/>
      <c r="U3712" s="50"/>
      <c r="V3712" s="47"/>
      <c r="W3712" s="50"/>
      <c r="X3712" s="49"/>
      <c r="Y3712" s="49"/>
      <c r="Z3712" s="49"/>
      <c r="AA3712" s="49"/>
      <c r="AB3712" s="49"/>
      <c r="AC3712" s="49"/>
      <c r="AD3712" s="49"/>
      <c r="AE3712" s="95"/>
      <c r="AM3712" s="103"/>
      <c r="AT3712" s="10"/>
    </row>
    <row r="3713" spans="9:46" s="16" customFormat="1">
      <c r="I3713" s="47"/>
      <c r="P3713" s="48"/>
      <c r="Q3713" s="48"/>
      <c r="R3713" s="48"/>
      <c r="S3713" s="49"/>
      <c r="T3713" s="47"/>
      <c r="U3713" s="50"/>
      <c r="V3713" s="47"/>
      <c r="W3713" s="50"/>
      <c r="X3713" s="49"/>
      <c r="Y3713" s="49"/>
      <c r="Z3713" s="49"/>
      <c r="AA3713" s="49"/>
      <c r="AB3713" s="49"/>
      <c r="AC3713" s="49"/>
      <c r="AD3713" s="49"/>
      <c r="AE3713" s="95"/>
      <c r="AM3713" s="103"/>
      <c r="AT3713" s="10"/>
    </row>
    <row r="3714" spans="9:46" s="16" customFormat="1">
      <c r="I3714" s="47"/>
      <c r="P3714" s="48"/>
      <c r="Q3714" s="48"/>
      <c r="R3714" s="48"/>
      <c r="S3714" s="49"/>
      <c r="T3714" s="47"/>
      <c r="U3714" s="50"/>
      <c r="V3714" s="47"/>
      <c r="W3714" s="50"/>
      <c r="X3714" s="49"/>
      <c r="Y3714" s="49"/>
      <c r="Z3714" s="49"/>
      <c r="AA3714" s="49"/>
      <c r="AB3714" s="49"/>
      <c r="AC3714" s="49"/>
      <c r="AD3714" s="49"/>
      <c r="AE3714" s="95"/>
      <c r="AM3714" s="103"/>
      <c r="AT3714" s="10"/>
    </row>
    <row r="3715" spans="9:46" s="16" customFormat="1">
      <c r="I3715" s="47"/>
      <c r="P3715" s="48"/>
      <c r="Q3715" s="48"/>
      <c r="R3715" s="48"/>
      <c r="S3715" s="49"/>
      <c r="T3715" s="47"/>
      <c r="U3715" s="50"/>
      <c r="V3715" s="47"/>
      <c r="W3715" s="50"/>
      <c r="X3715" s="49"/>
      <c r="Y3715" s="49"/>
      <c r="Z3715" s="49"/>
      <c r="AA3715" s="49"/>
      <c r="AB3715" s="49"/>
      <c r="AC3715" s="49"/>
      <c r="AD3715" s="49"/>
      <c r="AE3715" s="95"/>
      <c r="AM3715" s="103"/>
      <c r="AT3715" s="10"/>
    </row>
    <row r="3716" spans="9:46" s="16" customFormat="1">
      <c r="I3716" s="47"/>
      <c r="P3716" s="48"/>
      <c r="Q3716" s="48"/>
      <c r="R3716" s="48"/>
      <c r="S3716" s="49"/>
      <c r="T3716" s="47"/>
      <c r="U3716" s="50"/>
      <c r="V3716" s="47"/>
      <c r="W3716" s="50"/>
      <c r="X3716" s="49"/>
      <c r="Y3716" s="49"/>
      <c r="Z3716" s="49"/>
      <c r="AA3716" s="49"/>
      <c r="AB3716" s="49"/>
      <c r="AC3716" s="49"/>
      <c r="AD3716" s="49"/>
      <c r="AE3716" s="95"/>
      <c r="AM3716" s="103"/>
      <c r="AT3716" s="10"/>
    </row>
    <row r="3717" spans="9:46" s="16" customFormat="1">
      <c r="I3717" s="47"/>
      <c r="P3717" s="48"/>
      <c r="Q3717" s="48"/>
      <c r="R3717" s="48"/>
      <c r="S3717" s="49"/>
      <c r="T3717" s="47"/>
      <c r="U3717" s="50"/>
      <c r="V3717" s="47"/>
      <c r="W3717" s="50"/>
      <c r="X3717" s="49"/>
      <c r="Y3717" s="49"/>
      <c r="Z3717" s="49"/>
      <c r="AA3717" s="49"/>
      <c r="AB3717" s="49"/>
      <c r="AC3717" s="49"/>
      <c r="AD3717" s="49"/>
      <c r="AE3717" s="95"/>
      <c r="AM3717" s="103"/>
      <c r="AT3717" s="10"/>
    </row>
    <row r="3718" spans="9:46" s="16" customFormat="1">
      <c r="I3718" s="47"/>
      <c r="P3718" s="48"/>
      <c r="Q3718" s="48"/>
      <c r="R3718" s="48"/>
      <c r="S3718" s="49"/>
      <c r="T3718" s="47"/>
      <c r="U3718" s="50"/>
      <c r="V3718" s="47"/>
      <c r="W3718" s="50"/>
      <c r="X3718" s="49"/>
      <c r="Y3718" s="49"/>
      <c r="Z3718" s="49"/>
      <c r="AA3718" s="49"/>
      <c r="AB3718" s="49"/>
      <c r="AC3718" s="49"/>
      <c r="AD3718" s="49"/>
      <c r="AE3718" s="95"/>
      <c r="AM3718" s="103"/>
      <c r="AT3718" s="10"/>
    </row>
    <row r="3719" spans="9:46" s="16" customFormat="1">
      <c r="I3719" s="47"/>
      <c r="P3719" s="48"/>
      <c r="Q3719" s="48"/>
      <c r="R3719" s="48"/>
      <c r="S3719" s="49"/>
      <c r="T3719" s="47"/>
      <c r="U3719" s="50"/>
      <c r="V3719" s="47"/>
      <c r="W3719" s="50"/>
      <c r="X3719" s="49"/>
      <c r="Y3719" s="49"/>
      <c r="Z3719" s="49"/>
      <c r="AA3719" s="49"/>
      <c r="AB3719" s="49"/>
      <c r="AC3719" s="49"/>
      <c r="AD3719" s="49"/>
      <c r="AE3719" s="95"/>
      <c r="AM3719" s="103"/>
      <c r="AT3719" s="10"/>
    </row>
    <row r="3720" spans="9:46" s="16" customFormat="1">
      <c r="I3720" s="47"/>
      <c r="P3720" s="48"/>
      <c r="Q3720" s="48"/>
      <c r="R3720" s="48"/>
      <c r="S3720" s="49"/>
      <c r="T3720" s="47"/>
      <c r="U3720" s="50"/>
      <c r="V3720" s="47"/>
      <c r="W3720" s="50"/>
      <c r="X3720" s="49"/>
      <c r="Y3720" s="49"/>
      <c r="Z3720" s="49"/>
      <c r="AA3720" s="49"/>
      <c r="AB3720" s="49"/>
      <c r="AC3720" s="49"/>
      <c r="AD3720" s="49"/>
      <c r="AE3720" s="95"/>
      <c r="AM3720" s="103"/>
      <c r="AT3720" s="10"/>
    </row>
    <row r="3721" spans="9:46" s="16" customFormat="1">
      <c r="I3721" s="47"/>
      <c r="P3721" s="48"/>
      <c r="Q3721" s="48"/>
      <c r="R3721" s="48"/>
      <c r="S3721" s="49"/>
      <c r="T3721" s="47"/>
      <c r="U3721" s="50"/>
      <c r="V3721" s="47"/>
      <c r="W3721" s="50"/>
      <c r="X3721" s="49"/>
      <c r="Y3721" s="49"/>
      <c r="Z3721" s="49"/>
      <c r="AA3721" s="49"/>
      <c r="AB3721" s="49"/>
      <c r="AC3721" s="49"/>
      <c r="AD3721" s="49"/>
      <c r="AE3721" s="95"/>
      <c r="AM3721" s="103"/>
      <c r="AT3721" s="10"/>
    </row>
    <row r="3722" spans="9:46" s="16" customFormat="1">
      <c r="I3722" s="47"/>
      <c r="P3722" s="48"/>
      <c r="Q3722" s="48"/>
      <c r="R3722" s="48"/>
      <c r="S3722" s="49"/>
      <c r="T3722" s="47"/>
      <c r="U3722" s="50"/>
      <c r="V3722" s="47"/>
      <c r="W3722" s="50"/>
      <c r="X3722" s="49"/>
      <c r="Y3722" s="49"/>
      <c r="Z3722" s="49"/>
      <c r="AA3722" s="49"/>
      <c r="AB3722" s="49"/>
      <c r="AC3722" s="49"/>
      <c r="AD3722" s="49"/>
      <c r="AE3722" s="95"/>
      <c r="AM3722" s="103"/>
      <c r="AT3722" s="10"/>
    </row>
    <row r="3723" spans="9:46" s="16" customFormat="1">
      <c r="I3723" s="47"/>
      <c r="P3723" s="48"/>
      <c r="Q3723" s="48"/>
      <c r="R3723" s="48"/>
      <c r="S3723" s="49"/>
      <c r="T3723" s="47"/>
      <c r="U3723" s="50"/>
      <c r="V3723" s="47"/>
      <c r="W3723" s="50"/>
      <c r="X3723" s="49"/>
      <c r="Y3723" s="49"/>
      <c r="Z3723" s="49"/>
      <c r="AA3723" s="49"/>
      <c r="AB3723" s="49"/>
      <c r="AC3723" s="49"/>
      <c r="AD3723" s="49"/>
      <c r="AE3723" s="95"/>
      <c r="AM3723" s="103"/>
      <c r="AT3723" s="10"/>
    </row>
    <row r="3724" spans="9:46" s="16" customFormat="1">
      <c r="I3724" s="47"/>
      <c r="P3724" s="48"/>
      <c r="Q3724" s="48"/>
      <c r="R3724" s="48"/>
      <c r="S3724" s="49"/>
      <c r="T3724" s="47"/>
      <c r="U3724" s="50"/>
      <c r="V3724" s="47"/>
      <c r="W3724" s="50"/>
      <c r="X3724" s="49"/>
      <c r="Y3724" s="49"/>
      <c r="Z3724" s="49"/>
      <c r="AA3724" s="49"/>
      <c r="AB3724" s="49"/>
      <c r="AC3724" s="49"/>
      <c r="AD3724" s="49"/>
      <c r="AE3724" s="95"/>
      <c r="AM3724" s="103"/>
      <c r="AT3724" s="10"/>
    </row>
    <row r="3725" spans="9:46" s="16" customFormat="1">
      <c r="I3725" s="47"/>
      <c r="P3725" s="48"/>
      <c r="Q3725" s="48"/>
      <c r="R3725" s="48"/>
      <c r="S3725" s="49"/>
      <c r="T3725" s="47"/>
      <c r="U3725" s="50"/>
      <c r="V3725" s="47"/>
      <c r="W3725" s="50"/>
      <c r="X3725" s="49"/>
      <c r="Y3725" s="49"/>
      <c r="Z3725" s="49"/>
      <c r="AA3725" s="49"/>
      <c r="AB3725" s="49"/>
      <c r="AC3725" s="49"/>
      <c r="AD3725" s="49"/>
      <c r="AE3725" s="95"/>
      <c r="AM3725" s="103"/>
      <c r="AT3725" s="10"/>
    </row>
    <row r="3726" spans="9:46" s="16" customFormat="1">
      <c r="I3726" s="47"/>
      <c r="P3726" s="48"/>
      <c r="Q3726" s="48"/>
      <c r="R3726" s="48"/>
      <c r="S3726" s="49"/>
      <c r="T3726" s="47"/>
      <c r="U3726" s="50"/>
      <c r="V3726" s="47"/>
      <c r="W3726" s="50"/>
      <c r="X3726" s="49"/>
      <c r="Y3726" s="49"/>
      <c r="Z3726" s="49"/>
      <c r="AA3726" s="49"/>
      <c r="AB3726" s="49"/>
      <c r="AC3726" s="49"/>
      <c r="AD3726" s="49"/>
      <c r="AE3726" s="95"/>
      <c r="AM3726" s="103"/>
      <c r="AT3726" s="10"/>
    </row>
    <row r="3727" spans="9:46" s="16" customFormat="1">
      <c r="I3727" s="47"/>
      <c r="P3727" s="48"/>
      <c r="Q3727" s="48"/>
      <c r="R3727" s="48"/>
      <c r="S3727" s="49"/>
      <c r="T3727" s="47"/>
      <c r="U3727" s="50"/>
      <c r="V3727" s="47"/>
      <c r="W3727" s="50"/>
      <c r="X3727" s="49"/>
      <c r="Y3727" s="49"/>
      <c r="Z3727" s="49"/>
      <c r="AA3727" s="49"/>
      <c r="AB3727" s="49"/>
      <c r="AC3727" s="49"/>
      <c r="AD3727" s="49"/>
      <c r="AE3727" s="95"/>
      <c r="AM3727" s="103"/>
      <c r="AT3727" s="10"/>
    </row>
    <row r="3728" spans="9:46" s="16" customFormat="1">
      <c r="I3728" s="47"/>
      <c r="P3728" s="48"/>
      <c r="Q3728" s="48"/>
      <c r="R3728" s="48"/>
      <c r="S3728" s="49"/>
      <c r="T3728" s="47"/>
      <c r="U3728" s="50"/>
      <c r="V3728" s="47"/>
      <c r="W3728" s="50"/>
      <c r="X3728" s="49"/>
      <c r="Y3728" s="49"/>
      <c r="Z3728" s="49"/>
      <c r="AA3728" s="49"/>
      <c r="AB3728" s="49"/>
      <c r="AC3728" s="49"/>
      <c r="AD3728" s="49"/>
      <c r="AE3728" s="95"/>
      <c r="AM3728" s="103"/>
      <c r="AT3728" s="10"/>
    </row>
    <row r="3729" spans="9:46" s="16" customFormat="1">
      <c r="I3729" s="47"/>
      <c r="P3729" s="48"/>
      <c r="Q3729" s="48"/>
      <c r="R3729" s="48"/>
      <c r="S3729" s="49"/>
      <c r="T3729" s="47"/>
      <c r="U3729" s="50"/>
      <c r="V3729" s="47"/>
      <c r="W3729" s="50"/>
      <c r="X3729" s="49"/>
      <c r="Y3729" s="49"/>
      <c r="Z3729" s="49"/>
      <c r="AA3729" s="49"/>
      <c r="AB3729" s="49"/>
      <c r="AC3729" s="49"/>
      <c r="AD3729" s="49"/>
      <c r="AE3729" s="95"/>
      <c r="AM3729" s="103"/>
      <c r="AT3729" s="10"/>
    </row>
    <row r="3730" spans="9:46" s="16" customFormat="1">
      <c r="I3730" s="47"/>
      <c r="P3730" s="48"/>
      <c r="Q3730" s="48"/>
      <c r="R3730" s="48"/>
      <c r="S3730" s="49"/>
      <c r="T3730" s="47"/>
      <c r="U3730" s="50"/>
      <c r="V3730" s="47"/>
      <c r="W3730" s="50"/>
      <c r="X3730" s="49"/>
      <c r="Y3730" s="49"/>
      <c r="Z3730" s="49"/>
      <c r="AA3730" s="49"/>
      <c r="AB3730" s="49"/>
      <c r="AC3730" s="49"/>
      <c r="AD3730" s="49"/>
      <c r="AE3730" s="95"/>
      <c r="AM3730" s="103"/>
      <c r="AT3730" s="10"/>
    </row>
    <row r="3731" spans="9:46" s="16" customFormat="1">
      <c r="I3731" s="47"/>
      <c r="P3731" s="48"/>
      <c r="Q3731" s="48"/>
      <c r="R3731" s="48"/>
      <c r="S3731" s="49"/>
      <c r="T3731" s="47"/>
      <c r="U3731" s="50"/>
      <c r="V3731" s="47"/>
      <c r="W3731" s="50"/>
      <c r="X3731" s="49"/>
      <c r="Y3731" s="49"/>
      <c r="Z3731" s="49"/>
      <c r="AA3731" s="49"/>
      <c r="AB3731" s="49"/>
      <c r="AC3731" s="49"/>
      <c r="AD3731" s="49"/>
      <c r="AE3731" s="95"/>
      <c r="AM3731" s="103"/>
      <c r="AT3731" s="10"/>
    </row>
    <row r="3732" spans="9:46" s="16" customFormat="1">
      <c r="I3732" s="47"/>
      <c r="P3732" s="48"/>
      <c r="Q3732" s="48"/>
      <c r="R3732" s="48"/>
      <c r="S3732" s="49"/>
      <c r="T3732" s="47"/>
      <c r="U3732" s="50"/>
      <c r="V3732" s="47"/>
      <c r="W3732" s="50"/>
      <c r="X3732" s="49"/>
      <c r="Y3732" s="49"/>
      <c r="Z3732" s="49"/>
      <c r="AA3732" s="49"/>
      <c r="AB3732" s="49"/>
      <c r="AC3732" s="49"/>
      <c r="AD3732" s="49"/>
      <c r="AE3732" s="95"/>
      <c r="AM3732" s="103"/>
      <c r="AT3732" s="10"/>
    </row>
    <row r="3733" spans="9:46" s="16" customFormat="1">
      <c r="I3733" s="47"/>
      <c r="P3733" s="48"/>
      <c r="Q3733" s="48"/>
      <c r="R3733" s="48"/>
      <c r="S3733" s="49"/>
      <c r="T3733" s="47"/>
      <c r="U3733" s="50"/>
      <c r="V3733" s="47"/>
      <c r="W3733" s="50"/>
      <c r="X3733" s="49"/>
      <c r="Y3733" s="49"/>
      <c r="Z3733" s="49"/>
      <c r="AA3733" s="49"/>
      <c r="AB3733" s="49"/>
      <c r="AC3733" s="49"/>
      <c r="AD3733" s="49"/>
      <c r="AE3733" s="95"/>
      <c r="AM3733" s="103"/>
      <c r="AT3733" s="10"/>
    </row>
    <row r="3734" spans="9:46" s="16" customFormat="1">
      <c r="I3734" s="47"/>
      <c r="P3734" s="48"/>
      <c r="Q3734" s="48"/>
      <c r="R3734" s="48"/>
      <c r="S3734" s="49"/>
      <c r="T3734" s="47"/>
      <c r="U3734" s="50"/>
      <c r="V3734" s="47"/>
      <c r="W3734" s="50"/>
      <c r="X3734" s="49"/>
      <c r="Y3734" s="49"/>
      <c r="Z3734" s="49"/>
      <c r="AA3734" s="49"/>
      <c r="AB3734" s="49"/>
      <c r="AC3734" s="49"/>
      <c r="AD3734" s="49"/>
      <c r="AE3734" s="95"/>
      <c r="AM3734" s="103"/>
      <c r="AT3734" s="10"/>
    </row>
    <row r="3735" spans="9:46" s="16" customFormat="1">
      <c r="I3735" s="47"/>
      <c r="P3735" s="48"/>
      <c r="Q3735" s="48"/>
      <c r="R3735" s="48"/>
      <c r="S3735" s="49"/>
      <c r="T3735" s="47"/>
      <c r="U3735" s="50"/>
      <c r="V3735" s="47"/>
      <c r="W3735" s="50"/>
      <c r="X3735" s="49"/>
      <c r="Y3735" s="49"/>
      <c r="Z3735" s="49"/>
      <c r="AA3735" s="49"/>
      <c r="AB3735" s="49"/>
      <c r="AC3735" s="49"/>
      <c r="AD3735" s="49"/>
      <c r="AE3735" s="95"/>
      <c r="AM3735" s="103"/>
      <c r="AT3735" s="10"/>
    </row>
    <row r="3736" spans="9:46" s="16" customFormat="1">
      <c r="I3736" s="47"/>
      <c r="P3736" s="48"/>
      <c r="Q3736" s="48"/>
      <c r="R3736" s="48"/>
      <c r="S3736" s="49"/>
      <c r="T3736" s="47"/>
      <c r="U3736" s="50"/>
      <c r="V3736" s="47"/>
      <c r="W3736" s="50"/>
      <c r="X3736" s="49"/>
      <c r="Y3736" s="49"/>
      <c r="Z3736" s="49"/>
      <c r="AA3736" s="49"/>
      <c r="AB3736" s="49"/>
      <c r="AC3736" s="49"/>
      <c r="AD3736" s="49"/>
      <c r="AE3736" s="95"/>
      <c r="AM3736" s="103"/>
      <c r="AT3736" s="10"/>
    </row>
    <row r="3737" spans="9:46" s="16" customFormat="1">
      <c r="I3737" s="47"/>
      <c r="P3737" s="48"/>
      <c r="Q3737" s="48"/>
      <c r="R3737" s="48"/>
      <c r="S3737" s="49"/>
      <c r="T3737" s="47"/>
      <c r="U3737" s="50"/>
      <c r="V3737" s="47"/>
      <c r="W3737" s="50"/>
      <c r="X3737" s="49"/>
      <c r="Y3737" s="49"/>
      <c r="Z3737" s="49"/>
      <c r="AA3737" s="49"/>
      <c r="AB3737" s="49"/>
      <c r="AC3737" s="49"/>
      <c r="AD3737" s="49"/>
      <c r="AE3737" s="95"/>
      <c r="AM3737" s="103"/>
      <c r="AT3737" s="10"/>
    </row>
    <row r="3738" spans="9:46" s="16" customFormat="1">
      <c r="I3738" s="47"/>
      <c r="P3738" s="48"/>
      <c r="Q3738" s="48"/>
      <c r="R3738" s="48"/>
      <c r="S3738" s="49"/>
      <c r="T3738" s="47"/>
      <c r="U3738" s="50"/>
      <c r="V3738" s="47"/>
      <c r="W3738" s="50"/>
      <c r="X3738" s="49"/>
      <c r="Y3738" s="49"/>
      <c r="Z3738" s="49"/>
      <c r="AA3738" s="49"/>
      <c r="AB3738" s="49"/>
      <c r="AC3738" s="49"/>
      <c r="AD3738" s="49"/>
      <c r="AE3738" s="95"/>
      <c r="AM3738" s="103"/>
      <c r="AT3738" s="10"/>
    </row>
    <row r="3739" spans="9:46" s="16" customFormat="1">
      <c r="I3739" s="47"/>
      <c r="P3739" s="48"/>
      <c r="Q3739" s="48"/>
      <c r="R3739" s="48"/>
      <c r="S3739" s="49"/>
      <c r="T3739" s="47"/>
      <c r="U3739" s="50"/>
      <c r="V3739" s="47"/>
      <c r="W3739" s="50"/>
      <c r="X3739" s="49"/>
      <c r="Y3739" s="49"/>
      <c r="Z3739" s="49"/>
      <c r="AA3739" s="49"/>
      <c r="AB3739" s="49"/>
      <c r="AC3739" s="49"/>
      <c r="AD3739" s="49"/>
      <c r="AE3739" s="95"/>
      <c r="AM3739" s="103"/>
      <c r="AT3739" s="10"/>
    </row>
    <row r="3740" spans="9:46" s="16" customFormat="1">
      <c r="I3740" s="47"/>
      <c r="P3740" s="48"/>
      <c r="Q3740" s="48"/>
      <c r="R3740" s="48"/>
      <c r="S3740" s="49"/>
      <c r="T3740" s="47"/>
      <c r="U3740" s="50"/>
      <c r="V3740" s="47"/>
      <c r="W3740" s="50"/>
      <c r="X3740" s="49"/>
      <c r="Y3740" s="49"/>
      <c r="Z3740" s="49"/>
      <c r="AA3740" s="49"/>
      <c r="AB3740" s="49"/>
      <c r="AC3740" s="49"/>
      <c r="AD3740" s="49"/>
      <c r="AE3740" s="95"/>
      <c r="AM3740" s="103"/>
      <c r="AT3740" s="10"/>
    </row>
    <row r="3741" spans="9:46" s="16" customFormat="1">
      <c r="I3741" s="47"/>
      <c r="P3741" s="48"/>
      <c r="Q3741" s="48"/>
      <c r="R3741" s="48"/>
      <c r="S3741" s="49"/>
      <c r="T3741" s="47"/>
      <c r="U3741" s="50"/>
      <c r="V3741" s="47"/>
      <c r="W3741" s="50"/>
      <c r="X3741" s="49"/>
      <c r="Y3741" s="49"/>
      <c r="Z3741" s="49"/>
      <c r="AA3741" s="49"/>
      <c r="AB3741" s="49"/>
      <c r="AC3741" s="49"/>
      <c r="AD3741" s="49"/>
      <c r="AE3741" s="95"/>
      <c r="AM3741" s="103"/>
      <c r="AT3741" s="10"/>
    </row>
    <row r="3742" spans="9:46" s="16" customFormat="1">
      <c r="I3742" s="47"/>
      <c r="P3742" s="48"/>
      <c r="Q3742" s="48"/>
      <c r="R3742" s="48"/>
      <c r="S3742" s="49"/>
      <c r="T3742" s="47"/>
      <c r="U3742" s="50"/>
      <c r="V3742" s="47"/>
      <c r="W3742" s="50"/>
      <c r="X3742" s="49"/>
      <c r="Y3742" s="49"/>
      <c r="Z3742" s="49"/>
      <c r="AA3742" s="49"/>
      <c r="AB3742" s="49"/>
      <c r="AC3742" s="49"/>
      <c r="AD3742" s="49"/>
      <c r="AE3742" s="95"/>
      <c r="AM3742" s="103"/>
      <c r="AT3742" s="10"/>
    </row>
    <row r="3743" spans="9:46" s="16" customFormat="1">
      <c r="I3743" s="47"/>
      <c r="P3743" s="48"/>
      <c r="Q3743" s="48"/>
      <c r="R3743" s="48"/>
      <c r="S3743" s="49"/>
      <c r="T3743" s="47"/>
      <c r="U3743" s="50"/>
      <c r="V3743" s="47"/>
      <c r="W3743" s="50"/>
      <c r="X3743" s="49"/>
      <c r="Y3743" s="49"/>
      <c r="Z3743" s="49"/>
      <c r="AA3743" s="49"/>
      <c r="AB3743" s="49"/>
      <c r="AC3743" s="49"/>
      <c r="AD3743" s="49"/>
      <c r="AE3743" s="95"/>
      <c r="AM3743" s="103"/>
      <c r="AT3743" s="10"/>
    </row>
    <row r="3744" spans="9:46" s="16" customFormat="1">
      <c r="I3744" s="47"/>
      <c r="P3744" s="48"/>
      <c r="Q3744" s="48"/>
      <c r="R3744" s="48"/>
      <c r="S3744" s="49"/>
      <c r="T3744" s="47"/>
      <c r="U3744" s="50"/>
      <c r="V3744" s="47"/>
      <c r="W3744" s="50"/>
      <c r="X3744" s="49"/>
      <c r="Y3744" s="49"/>
      <c r="Z3744" s="49"/>
      <c r="AA3744" s="49"/>
      <c r="AB3744" s="49"/>
      <c r="AC3744" s="49"/>
      <c r="AD3744" s="49"/>
      <c r="AE3744" s="95"/>
      <c r="AM3744" s="103"/>
      <c r="AT3744" s="10"/>
    </row>
    <row r="3745" spans="9:46" s="16" customFormat="1">
      <c r="I3745" s="47"/>
      <c r="P3745" s="48"/>
      <c r="Q3745" s="48"/>
      <c r="R3745" s="48"/>
      <c r="S3745" s="49"/>
      <c r="T3745" s="47"/>
      <c r="U3745" s="50"/>
      <c r="V3745" s="47"/>
      <c r="W3745" s="50"/>
      <c r="X3745" s="49"/>
      <c r="Y3745" s="49"/>
      <c r="Z3745" s="49"/>
      <c r="AA3745" s="49"/>
      <c r="AB3745" s="49"/>
      <c r="AC3745" s="49"/>
      <c r="AD3745" s="49"/>
      <c r="AE3745" s="95"/>
      <c r="AM3745" s="103"/>
      <c r="AT3745" s="10"/>
    </row>
    <row r="3746" spans="9:46" s="16" customFormat="1">
      <c r="I3746" s="47"/>
      <c r="P3746" s="48"/>
      <c r="Q3746" s="48"/>
      <c r="R3746" s="48"/>
      <c r="S3746" s="49"/>
      <c r="T3746" s="47"/>
      <c r="U3746" s="50"/>
      <c r="V3746" s="47"/>
      <c r="W3746" s="50"/>
      <c r="X3746" s="49"/>
      <c r="Y3746" s="49"/>
      <c r="Z3746" s="49"/>
      <c r="AA3746" s="49"/>
      <c r="AB3746" s="49"/>
      <c r="AC3746" s="49"/>
      <c r="AD3746" s="49"/>
      <c r="AE3746" s="95"/>
      <c r="AM3746" s="103"/>
      <c r="AT3746" s="10"/>
    </row>
    <row r="3747" spans="9:46" s="16" customFormat="1">
      <c r="I3747" s="47"/>
      <c r="P3747" s="48"/>
      <c r="Q3747" s="48"/>
      <c r="R3747" s="48"/>
      <c r="S3747" s="49"/>
      <c r="T3747" s="47"/>
      <c r="U3747" s="50"/>
      <c r="V3747" s="47"/>
      <c r="W3747" s="50"/>
      <c r="X3747" s="49"/>
      <c r="Y3747" s="49"/>
      <c r="Z3747" s="49"/>
      <c r="AA3747" s="49"/>
      <c r="AB3747" s="49"/>
      <c r="AC3747" s="49"/>
      <c r="AD3747" s="49"/>
      <c r="AE3747" s="95"/>
      <c r="AM3747" s="103"/>
      <c r="AT3747" s="10"/>
    </row>
    <row r="3748" spans="9:46" s="16" customFormat="1">
      <c r="I3748" s="47"/>
      <c r="P3748" s="48"/>
      <c r="Q3748" s="48"/>
      <c r="R3748" s="48"/>
      <c r="S3748" s="49"/>
      <c r="T3748" s="47"/>
      <c r="U3748" s="50"/>
      <c r="V3748" s="47"/>
      <c r="W3748" s="50"/>
      <c r="X3748" s="49"/>
      <c r="Y3748" s="49"/>
      <c r="Z3748" s="49"/>
      <c r="AA3748" s="49"/>
      <c r="AB3748" s="49"/>
      <c r="AC3748" s="49"/>
      <c r="AD3748" s="49"/>
      <c r="AE3748" s="95"/>
      <c r="AM3748" s="103"/>
      <c r="AT3748" s="10"/>
    </row>
    <row r="3749" spans="9:46" s="16" customFormat="1">
      <c r="I3749" s="47"/>
      <c r="P3749" s="48"/>
      <c r="Q3749" s="48"/>
      <c r="R3749" s="48"/>
      <c r="S3749" s="49"/>
      <c r="T3749" s="47"/>
      <c r="U3749" s="50"/>
      <c r="V3749" s="47"/>
      <c r="W3749" s="50"/>
      <c r="X3749" s="49"/>
      <c r="Y3749" s="49"/>
      <c r="Z3749" s="49"/>
      <c r="AA3749" s="49"/>
      <c r="AB3749" s="49"/>
      <c r="AC3749" s="49"/>
      <c r="AD3749" s="49"/>
      <c r="AE3749" s="95"/>
      <c r="AM3749" s="103"/>
      <c r="AT3749" s="10"/>
    </row>
    <row r="3750" spans="9:46" s="16" customFormat="1">
      <c r="I3750" s="47"/>
      <c r="P3750" s="48"/>
      <c r="Q3750" s="48"/>
      <c r="R3750" s="48"/>
      <c r="S3750" s="49"/>
      <c r="T3750" s="47"/>
      <c r="U3750" s="50"/>
      <c r="V3750" s="47"/>
      <c r="W3750" s="50"/>
      <c r="X3750" s="49"/>
      <c r="Y3750" s="49"/>
      <c r="Z3750" s="49"/>
      <c r="AA3750" s="49"/>
      <c r="AB3750" s="49"/>
      <c r="AC3750" s="49"/>
      <c r="AD3750" s="49"/>
      <c r="AE3750" s="95"/>
      <c r="AM3750" s="103"/>
      <c r="AT3750" s="10"/>
    </row>
    <row r="3751" spans="9:46" s="16" customFormat="1">
      <c r="I3751" s="47"/>
      <c r="P3751" s="48"/>
      <c r="Q3751" s="48"/>
      <c r="R3751" s="48"/>
      <c r="S3751" s="49"/>
      <c r="T3751" s="47"/>
      <c r="U3751" s="50"/>
      <c r="V3751" s="47"/>
      <c r="W3751" s="50"/>
      <c r="X3751" s="49"/>
      <c r="Y3751" s="49"/>
      <c r="Z3751" s="49"/>
      <c r="AA3751" s="49"/>
      <c r="AB3751" s="49"/>
      <c r="AC3751" s="49"/>
      <c r="AD3751" s="49"/>
      <c r="AE3751" s="95"/>
      <c r="AM3751" s="103"/>
      <c r="AT3751" s="10"/>
    </row>
    <row r="3752" spans="9:46" s="16" customFormat="1">
      <c r="I3752" s="47"/>
      <c r="P3752" s="48"/>
      <c r="Q3752" s="48"/>
      <c r="R3752" s="48"/>
      <c r="S3752" s="49"/>
      <c r="T3752" s="47"/>
      <c r="U3752" s="50"/>
      <c r="V3752" s="47"/>
      <c r="W3752" s="50"/>
      <c r="X3752" s="49"/>
      <c r="Y3752" s="49"/>
      <c r="Z3752" s="49"/>
      <c r="AA3752" s="49"/>
      <c r="AB3752" s="49"/>
      <c r="AC3752" s="49"/>
      <c r="AD3752" s="49"/>
      <c r="AE3752" s="95"/>
      <c r="AM3752" s="103"/>
      <c r="AT3752" s="10"/>
    </row>
    <row r="3753" spans="9:46" s="16" customFormat="1">
      <c r="I3753" s="47"/>
      <c r="P3753" s="48"/>
      <c r="Q3753" s="48"/>
      <c r="R3753" s="48"/>
      <c r="S3753" s="49"/>
      <c r="T3753" s="47"/>
      <c r="U3753" s="50"/>
      <c r="V3753" s="47"/>
      <c r="W3753" s="50"/>
      <c r="X3753" s="49"/>
      <c r="Y3753" s="49"/>
      <c r="Z3753" s="49"/>
      <c r="AA3753" s="49"/>
      <c r="AB3753" s="49"/>
      <c r="AC3753" s="49"/>
      <c r="AD3753" s="49"/>
      <c r="AE3753" s="95"/>
      <c r="AM3753" s="103"/>
      <c r="AT3753" s="10"/>
    </row>
    <row r="3754" spans="9:46" s="16" customFormat="1">
      <c r="I3754" s="47"/>
      <c r="P3754" s="48"/>
      <c r="Q3754" s="48"/>
      <c r="R3754" s="48"/>
      <c r="S3754" s="49"/>
      <c r="T3754" s="47"/>
      <c r="U3754" s="50"/>
      <c r="V3754" s="47"/>
      <c r="W3754" s="50"/>
      <c r="X3754" s="49"/>
      <c r="Y3754" s="49"/>
      <c r="Z3754" s="49"/>
      <c r="AA3754" s="49"/>
      <c r="AB3754" s="49"/>
      <c r="AC3754" s="49"/>
      <c r="AD3754" s="49"/>
      <c r="AE3754" s="95"/>
      <c r="AM3754" s="103"/>
      <c r="AT3754" s="10"/>
    </row>
    <row r="3755" spans="9:46" s="16" customFormat="1">
      <c r="I3755" s="47"/>
      <c r="P3755" s="48"/>
      <c r="Q3755" s="48"/>
      <c r="R3755" s="48"/>
      <c r="S3755" s="49"/>
      <c r="T3755" s="47"/>
      <c r="U3755" s="50"/>
      <c r="V3755" s="47"/>
      <c r="W3755" s="50"/>
      <c r="X3755" s="49"/>
      <c r="Y3755" s="49"/>
      <c r="Z3755" s="49"/>
      <c r="AA3755" s="49"/>
      <c r="AB3755" s="49"/>
      <c r="AC3755" s="49"/>
      <c r="AD3755" s="49"/>
      <c r="AE3755" s="95"/>
      <c r="AM3755" s="103"/>
      <c r="AT3755" s="10"/>
    </row>
    <row r="3756" spans="9:46" s="16" customFormat="1">
      <c r="I3756" s="47"/>
      <c r="P3756" s="48"/>
      <c r="Q3756" s="48"/>
      <c r="R3756" s="48"/>
      <c r="S3756" s="49"/>
      <c r="T3756" s="47"/>
      <c r="U3756" s="50"/>
      <c r="V3756" s="47"/>
      <c r="W3756" s="50"/>
      <c r="X3756" s="49"/>
      <c r="Y3756" s="49"/>
      <c r="Z3756" s="49"/>
      <c r="AA3756" s="49"/>
      <c r="AB3756" s="49"/>
      <c r="AC3756" s="49"/>
      <c r="AD3756" s="49"/>
      <c r="AE3756" s="95"/>
      <c r="AM3756" s="103"/>
      <c r="AT3756" s="10"/>
    </row>
    <row r="3757" spans="9:46" s="16" customFormat="1">
      <c r="I3757" s="47"/>
      <c r="P3757" s="48"/>
      <c r="Q3757" s="48"/>
      <c r="R3757" s="48"/>
      <c r="S3757" s="49"/>
      <c r="T3757" s="47"/>
      <c r="U3757" s="50"/>
      <c r="V3757" s="47"/>
      <c r="W3757" s="50"/>
      <c r="X3757" s="49"/>
      <c r="Y3757" s="49"/>
      <c r="Z3757" s="49"/>
      <c r="AA3757" s="49"/>
      <c r="AB3757" s="49"/>
      <c r="AC3757" s="49"/>
      <c r="AD3757" s="49"/>
      <c r="AE3757" s="95"/>
      <c r="AM3757" s="103"/>
      <c r="AT3757" s="10"/>
    </row>
    <row r="3758" spans="9:46" s="16" customFormat="1">
      <c r="I3758" s="47"/>
      <c r="P3758" s="48"/>
      <c r="Q3758" s="48"/>
      <c r="R3758" s="48"/>
      <c r="S3758" s="49"/>
      <c r="T3758" s="47"/>
      <c r="U3758" s="50"/>
      <c r="V3758" s="47"/>
      <c r="W3758" s="50"/>
      <c r="X3758" s="49"/>
      <c r="Y3758" s="49"/>
      <c r="Z3758" s="49"/>
      <c r="AA3758" s="49"/>
      <c r="AB3758" s="49"/>
      <c r="AC3758" s="49"/>
      <c r="AD3758" s="49"/>
      <c r="AE3758" s="95"/>
      <c r="AM3758" s="103"/>
      <c r="AT3758" s="10"/>
    </row>
    <row r="3759" spans="9:46" s="16" customFormat="1">
      <c r="I3759" s="47"/>
      <c r="P3759" s="48"/>
      <c r="Q3759" s="48"/>
      <c r="R3759" s="48"/>
      <c r="S3759" s="49"/>
      <c r="T3759" s="47"/>
      <c r="U3759" s="50"/>
      <c r="V3759" s="47"/>
      <c r="W3759" s="50"/>
      <c r="X3759" s="49"/>
      <c r="Y3759" s="49"/>
      <c r="Z3759" s="49"/>
      <c r="AA3759" s="49"/>
      <c r="AB3759" s="49"/>
      <c r="AC3759" s="49"/>
      <c r="AD3759" s="49"/>
      <c r="AE3759" s="95"/>
      <c r="AM3759" s="103"/>
      <c r="AT3759" s="10"/>
    </row>
    <row r="3760" spans="9:46" s="16" customFormat="1">
      <c r="I3760" s="47"/>
      <c r="P3760" s="48"/>
      <c r="Q3760" s="48"/>
      <c r="R3760" s="48"/>
      <c r="S3760" s="49"/>
      <c r="T3760" s="47"/>
      <c r="U3760" s="50"/>
      <c r="V3760" s="47"/>
      <c r="W3760" s="50"/>
      <c r="X3760" s="49"/>
      <c r="Y3760" s="49"/>
      <c r="Z3760" s="49"/>
      <c r="AA3760" s="49"/>
      <c r="AB3760" s="49"/>
      <c r="AC3760" s="49"/>
      <c r="AD3760" s="49"/>
      <c r="AE3760" s="95"/>
      <c r="AM3760" s="103"/>
      <c r="AT3760" s="10"/>
    </row>
    <row r="3761" spans="9:46" s="16" customFormat="1">
      <c r="I3761" s="47"/>
      <c r="P3761" s="48"/>
      <c r="Q3761" s="48"/>
      <c r="R3761" s="48"/>
      <c r="S3761" s="49"/>
      <c r="T3761" s="47"/>
      <c r="U3761" s="50"/>
      <c r="V3761" s="47"/>
      <c r="W3761" s="50"/>
      <c r="X3761" s="49"/>
      <c r="Y3761" s="49"/>
      <c r="Z3761" s="49"/>
      <c r="AA3761" s="49"/>
      <c r="AB3761" s="49"/>
      <c r="AC3761" s="49"/>
      <c r="AD3761" s="49"/>
      <c r="AE3761" s="95"/>
      <c r="AM3761" s="103"/>
      <c r="AT3761" s="10"/>
    </row>
    <row r="3762" spans="9:46" s="16" customFormat="1">
      <c r="I3762" s="47"/>
      <c r="P3762" s="48"/>
      <c r="Q3762" s="48"/>
      <c r="R3762" s="48"/>
      <c r="S3762" s="49"/>
      <c r="T3762" s="47"/>
      <c r="U3762" s="50"/>
      <c r="V3762" s="47"/>
      <c r="W3762" s="50"/>
      <c r="X3762" s="49"/>
      <c r="Y3762" s="49"/>
      <c r="Z3762" s="49"/>
      <c r="AA3762" s="49"/>
      <c r="AB3762" s="49"/>
      <c r="AC3762" s="49"/>
      <c r="AD3762" s="49"/>
      <c r="AE3762" s="95"/>
      <c r="AM3762" s="103"/>
      <c r="AT3762" s="10"/>
    </row>
    <row r="3763" spans="9:46" s="16" customFormat="1">
      <c r="I3763" s="47"/>
      <c r="P3763" s="48"/>
      <c r="Q3763" s="48"/>
      <c r="R3763" s="48"/>
      <c r="S3763" s="49"/>
      <c r="T3763" s="47"/>
      <c r="U3763" s="50"/>
      <c r="V3763" s="47"/>
      <c r="W3763" s="50"/>
      <c r="X3763" s="49"/>
      <c r="Y3763" s="49"/>
      <c r="Z3763" s="49"/>
      <c r="AA3763" s="49"/>
      <c r="AB3763" s="49"/>
      <c r="AC3763" s="49"/>
      <c r="AD3763" s="49"/>
      <c r="AE3763" s="95"/>
      <c r="AM3763" s="103"/>
      <c r="AT3763" s="10"/>
    </row>
    <row r="3764" spans="9:46" s="16" customFormat="1">
      <c r="I3764" s="47"/>
      <c r="P3764" s="48"/>
      <c r="Q3764" s="48"/>
      <c r="R3764" s="48"/>
      <c r="S3764" s="49"/>
      <c r="T3764" s="47"/>
      <c r="U3764" s="50"/>
      <c r="V3764" s="47"/>
      <c r="W3764" s="50"/>
      <c r="X3764" s="49"/>
      <c r="Y3764" s="49"/>
      <c r="Z3764" s="49"/>
      <c r="AA3764" s="49"/>
      <c r="AB3764" s="49"/>
      <c r="AC3764" s="49"/>
      <c r="AD3764" s="49"/>
      <c r="AE3764" s="95"/>
      <c r="AM3764" s="103"/>
      <c r="AT3764" s="10"/>
    </row>
    <row r="3765" spans="9:46" s="16" customFormat="1">
      <c r="I3765" s="47"/>
      <c r="P3765" s="48"/>
      <c r="Q3765" s="48"/>
      <c r="R3765" s="48"/>
      <c r="S3765" s="49"/>
      <c r="T3765" s="47"/>
      <c r="U3765" s="50"/>
      <c r="V3765" s="47"/>
      <c r="W3765" s="50"/>
      <c r="X3765" s="49"/>
      <c r="Y3765" s="49"/>
      <c r="Z3765" s="49"/>
      <c r="AA3765" s="49"/>
      <c r="AB3765" s="49"/>
      <c r="AC3765" s="49"/>
      <c r="AD3765" s="49"/>
      <c r="AE3765" s="95"/>
      <c r="AM3765" s="103"/>
      <c r="AT3765" s="10"/>
    </row>
    <row r="3766" spans="9:46" s="16" customFormat="1">
      <c r="I3766" s="47"/>
      <c r="P3766" s="48"/>
      <c r="Q3766" s="48"/>
      <c r="R3766" s="48"/>
      <c r="S3766" s="49"/>
      <c r="T3766" s="47"/>
      <c r="U3766" s="50"/>
      <c r="V3766" s="47"/>
      <c r="W3766" s="50"/>
      <c r="X3766" s="49"/>
      <c r="Y3766" s="49"/>
      <c r="Z3766" s="49"/>
      <c r="AA3766" s="49"/>
      <c r="AB3766" s="49"/>
      <c r="AC3766" s="49"/>
      <c r="AD3766" s="49"/>
      <c r="AE3766" s="95"/>
      <c r="AM3766" s="103"/>
      <c r="AT3766" s="10"/>
    </row>
    <row r="3767" spans="9:46" s="16" customFormat="1">
      <c r="I3767" s="47"/>
      <c r="P3767" s="48"/>
      <c r="Q3767" s="48"/>
      <c r="R3767" s="48"/>
      <c r="S3767" s="49"/>
      <c r="T3767" s="47"/>
      <c r="U3767" s="50"/>
      <c r="V3767" s="47"/>
      <c r="W3767" s="50"/>
      <c r="X3767" s="49"/>
      <c r="Y3767" s="49"/>
      <c r="Z3767" s="49"/>
      <c r="AA3767" s="49"/>
      <c r="AB3767" s="49"/>
      <c r="AC3767" s="49"/>
      <c r="AD3767" s="49"/>
      <c r="AE3767" s="95"/>
      <c r="AM3767" s="103"/>
      <c r="AT3767" s="10"/>
    </row>
    <row r="3768" spans="9:46" s="16" customFormat="1">
      <c r="I3768" s="47"/>
      <c r="P3768" s="48"/>
      <c r="Q3768" s="48"/>
      <c r="R3768" s="48"/>
      <c r="S3768" s="49"/>
      <c r="T3768" s="47"/>
      <c r="U3768" s="50"/>
      <c r="V3768" s="47"/>
      <c r="W3768" s="50"/>
      <c r="X3768" s="49"/>
      <c r="Y3768" s="49"/>
      <c r="Z3768" s="49"/>
      <c r="AA3768" s="49"/>
      <c r="AB3768" s="49"/>
      <c r="AC3768" s="49"/>
      <c r="AD3768" s="49"/>
      <c r="AE3768" s="95"/>
      <c r="AM3768" s="103"/>
      <c r="AT3768" s="10"/>
    </row>
    <row r="3769" spans="9:46" s="16" customFormat="1">
      <c r="I3769" s="47"/>
      <c r="P3769" s="48"/>
      <c r="Q3769" s="48"/>
      <c r="R3769" s="48"/>
      <c r="S3769" s="49"/>
      <c r="T3769" s="47"/>
      <c r="U3769" s="50"/>
      <c r="V3769" s="47"/>
      <c r="W3769" s="50"/>
      <c r="X3769" s="49"/>
      <c r="Y3769" s="49"/>
      <c r="Z3769" s="49"/>
      <c r="AA3769" s="49"/>
      <c r="AB3769" s="49"/>
      <c r="AC3769" s="49"/>
      <c r="AD3769" s="49"/>
      <c r="AE3769" s="95"/>
      <c r="AM3769" s="103"/>
      <c r="AT3769" s="10"/>
    </row>
    <row r="3770" spans="9:46" s="16" customFormat="1">
      <c r="I3770" s="47"/>
      <c r="P3770" s="48"/>
      <c r="Q3770" s="48"/>
      <c r="R3770" s="48"/>
      <c r="S3770" s="49"/>
      <c r="T3770" s="47"/>
      <c r="U3770" s="50"/>
      <c r="V3770" s="47"/>
      <c r="W3770" s="50"/>
      <c r="X3770" s="49"/>
      <c r="Y3770" s="49"/>
      <c r="Z3770" s="49"/>
      <c r="AA3770" s="49"/>
      <c r="AB3770" s="49"/>
      <c r="AC3770" s="49"/>
      <c r="AD3770" s="49"/>
      <c r="AE3770" s="95"/>
      <c r="AM3770" s="103"/>
      <c r="AT3770" s="10"/>
    </row>
    <row r="3771" spans="9:46" s="16" customFormat="1">
      <c r="I3771" s="47"/>
      <c r="P3771" s="48"/>
      <c r="Q3771" s="48"/>
      <c r="R3771" s="48"/>
      <c r="S3771" s="49"/>
      <c r="T3771" s="47"/>
      <c r="U3771" s="50"/>
      <c r="V3771" s="47"/>
      <c r="W3771" s="50"/>
      <c r="X3771" s="49"/>
      <c r="Y3771" s="49"/>
      <c r="Z3771" s="49"/>
      <c r="AA3771" s="49"/>
      <c r="AB3771" s="49"/>
      <c r="AC3771" s="49"/>
      <c r="AD3771" s="49"/>
      <c r="AE3771" s="95"/>
      <c r="AM3771" s="103"/>
      <c r="AT3771" s="10"/>
    </row>
    <row r="3772" spans="9:46" s="16" customFormat="1">
      <c r="I3772" s="47"/>
      <c r="P3772" s="48"/>
      <c r="Q3772" s="48"/>
      <c r="R3772" s="48"/>
      <c r="S3772" s="49"/>
      <c r="T3772" s="47"/>
      <c r="U3772" s="50"/>
      <c r="V3772" s="47"/>
      <c r="W3772" s="50"/>
      <c r="X3772" s="49"/>
      <c r="Y3772" s="49"/>
      <c r="Z3772" s="49"/>
      <c r="AA3772" s="49"/>
      <c r="AB3772" s="49"/>
      <c r="AC3772" s="49"/>
      <c r="AD3772" s="49"/>
      <c r="AE3772" s="95"/>
      <c r="AM3772" s="103"/>
      <c r="AT3772" s="10"/>
    </row>
    <row r="3773" spans="9:46" s="16" customFormat="1">
      <c r="I3773" s="47"/>
      <c r="P3773" s="48"/>
      <c r="Q3773" s="48"/>
      <c r="R3773" s="48"/>
      <c r="S3773" s="49"/>
      <c r="T3773" s="47"/>
      <c r="U3773" s="50"/>
      <c r="V3773" s="47"/>
      <c r="W3773" s="50"/>
      <c r="X3773" s="49"/>
      <c r="Y3773" s="49"/>
      <c r="Z3773" s="49"/>
      <c r="AA3773" s="49"/>
      <c r="AB3773" s="49"/>
      <c r="AC3773" s="49"/>
      <c r="AD3773" s="49"/>
      <c r="AE3773" s="95"/>
      <c r="AM3773" s="103"/>
      <c r="AT3773" s="10"/>
    </row>
    <row r="3774" spans="9:46" s="16" customFormat="1">
      <c r="I3774" s="47"/>
      <c r="P3774" s="48"/>
      <c r="Q3774" s="48"/>
      <c r="R3774" s="48"/>
      <c r="S3774" s="49"/>
      <c r="T3774" s="47"/>
      <c r="U3774" s="50"/>
      <c r="V3774" s="47"/>
      <c r="W3774" s="50"/>
      <c r="X3774" s="49"/>
      <c r="Y3774" s="49"/>
      <c r="Z3774" s="49"/>
      <c r="AA3774" s="49"/>
      <c r="AB3774" s="49"/>
      <c r="AC3774" s="49"/>
      <c r="AD3774" s="49"/>
      <c r="AE3774" s="95"/>
      <c r="AM3774" s="103"/>
      <c r="AT3774" s="10"/>
    </row>
    <row r="3775" spans="9:46" s="16" customFormat="1">
      <c r="I3775" s="47"/>
      <c r="P3775" s="48"/>
      <c r="Q3775" s="48"/>
      <c r="R3775" s="48"/>
      <c r="S3775" s="49"/>
      <c r="T3775" s="47"/>
      <c r="U3775" s="50"/>
      <c r="V3775" s="47"/>
      <c r="W3775" s="50"/>
      <c r="X3775" s="49"/>
      <c r="Y3775" s="49"/>
      <c r="Z3775" s="49"/>
      <c r="AA3775" s="49"/>
      <c r="AB3775" s="49"/>
      <c r="AC3775" s="49"/>
      <c r="AD3775" s="49"/>
      <c r="AE3775" s="95"/>
      <c r="AM3775" s="103"/>
      <c r="AT3775" s="10"/>
    </row>
    <row r="3776" spans="9:46" s="16" customFormat="1">
      <c r="I3776" s="47"/>
      <c r="P3776" s="48"/>
      <c r="Q3776" s="48"/>
      <c r="R3776" s="48"/>
      <c r="S3776" s="49"/>
      <c r="T3776" s="47"/>
      <c r="U3776" s="50"/>
      <c r="V3776" s="47"/>
      <c r="W3776" s="50"/>
      <c r="X3776" s="49"/>
      <c r="Y3776" s="49"/>
      <c r="Z3776" s="49"/>
      <c r="AA3776" s="49"/>
      <c r="AB3776" s="49"/>
      <c r="AC3776" s="49"/>
      <c r="AD3776" s="49"/>
      <c r="AE3776" s="95"/>
      <c r="AM3776" s="103"/>
      <c r="AT3776" s="10"/>
    </row>
    <row r="3777" spans="9:46" s="16" customFormat="1">
      <c r="I3777" s="47"/>
      <c r="P3777" s="48"/>
      <c r="Q3777" s="48"/>
      <c r="R3777" s="48"/>
      <c r="S3777" s="49"/>
      <c r="T3777" s="47"/>
      <c r="U3777" s="50"/>
      <c r="V3777" s="47"/>
      <c r="W3777" s="50"/>
      <c r="X3777" s="49"/>
      <c r="Y3777" s="49"/>
      <c r="Z3777" s="49"/>
      <c r="AA3777" s="49"/>
      <c r="AB3777" s="49"/>
      <c r="AC3777" s="49"/>
      <c r="AD3777" s="49"/>
      <c r="AE3777" s="95"/>
      <c r="AM3777" s="103"/>
      <c r="AT3777" s="10"/>
    </row>
    <row r="3778" spans="9:46" s="16" customFormat="1">
      <c r="I3778" s="47"/>
      <c r="P3778" s="48"/>
      <c r="Q3778" s="48"/>
      <c r="R3778" s="48"/>
      <c r="S3778" s="49"/>
      <c r="T3778" s="47"/>
      <c r="U3778" s="50"/>
      <c r="V3778" s="47"/>
      <c r="W3778" s="50"/>
      <c r="X3778" s="49"/>
      <c r="Y3778" s="49"/>
      <c r="Z3778" s="49"/>
      <c r="AA3778" s="49"/>
      <c r="AB3778" s="49"/>
      <c r="AC3778" s="49"/>
      <c r="AD3778" s="49"/>
      <c r="AE3778" s="95"/>
      <c r="AM3778" s="103"/>
      <c r="AT3778" s="10"/>
    </row>
    <row r="3779" spans="9:46" s="16" customFormat="1">
      <c r="I3779" s="47"/>
      <c r="P3779" s="48"/>
      <c r="Q3779" s="48"/>
      <c r="R3779" s="48"/>
      <c r="S3779" s="49"/>
      <c r="T3779" s="47"/>
      <c r="U3779" s="50"/>
      <c r="V3779" s="47"/>
      <c r="W3779" s="50"/>
      <c r="X3779" s="49"/>
      <c r="Y3779" s="49"/>
      <c r="Z3779" s="49"/>
      <c r="AA3779" s="49"/>
      <c r="AB3779" s="49"/>
      <c r="AC3779" s="49"/>
      <c r="AD3779" s="49"/>
      <c r="AE3779" s="95"/>
      <c r="AM3779" s="103"/>
      <c r="AT3779" s="10"/>
    </row>
    <row r="3780" spans="9:46" s="16" customFormat="1">
      <c r="I3780" s="47"/>
      <c r="P3780" s="48"/>
      <c r="Q3780" s="48"/>
      <c r="R3780" s="48"/>
      <c r="S3780" s="49"/>
      <c r="T3780" s="47"/>
      <c r="U3780" s="50"/>
      <c r="V3780" s="47"/>
      <c r="W3780" s="50"/>
      <c r="X3780" s="49"/>
      <c r="Y3780" s="49"/>
      <c r="Z3780" s="49"/>
      <c r="AA3780" s="49"/>
      <c r="AB3780" s="49"/>
      <c r="AC3780" s="49"/>
      <c r="AD3780" s="49"/>
      <c r="AE3780" s="95"/>
      <c r="AM3780" s="103"/>
      <c r="AT3780" s="10"/>
    </row>
    <row r="3781" spans="9:46" s="16" customFormat="1">
      <c r="I3781" s="47"/>
      <c r="P3781" s="48"/>
      <c r="Q3781" s="48"/>
      <c r="R3781" s="48"/>
      <c r="S3781" s="49"/>
      <c r="T3781" s="47"/>
      <c r="U3781" s="50"/>
      <c r="V3781" s="47"/>
      <c r="W3781" s="50"/>
      <c r="X3781" s="49"/>
      <c r="Y3781" s="49"/>
      <c r="Z3781" s="49"/>
      <c r="AA3781" s="49"/>
      <c r="AB3781" s="49"/>
      <c r="AC3781" s="49"/>
      <c r="AD3781" s="49"/>
      <c r="AE3781" s="95"/>
      <c r="AM3781" s="103"/>
      <c r="AT3781" s="10"/>
    </row>
    <row r="3782" spans="9:46" s="16" customFormat="1">
      <c r="I3782" s="47"/>
      <c r="P3782" s="48"/>
      <c r="Q3782" s="48"/>
      <c r="R3782" s="48"/>
      <c r="S3782" s="49"/>
      <c r="T3782" s="47"/>
      <c r="U3782" s="50"/>
      <c r="V3782" s="47"/>
      <c r="W3782" s="50"/>
      <c r="X3782" s="49"/>
      <c r="Y3782" s="49"/>
      <c r="Z3782" s="49"/>
      <c r="AA3782" s="49"/>
      <c r="AB3782" s="49"/>
      <c r="AC3782" s="49"/>
      <c r="AD3782" s="49"/>
      <c r="AE3782" s="95"/>
      <c r="AM3782" s="103"/>
      <c r="AT3782" s="10"/>
    </row>
    <row r="3783" spans="9:46" s="16" customFormat="1">
      <c r="I3783" s="47"/>
      <c r="P3783" s="48"/>
      <c r="Q3783" s="48"/>
      <c r="R3783" s="48"/>
      <c r="S3783" s="49"/>
      <c r="T3783" s="47"/>
      <c r="U3783" s="50"/>
      <c r="V3783" s="47"/>
      <c r="W3783" s="50"/>
      <c r="X3783" s="49"/>
      <c r="Y3783" s="49"/>
      <c r="Z3783" s="49"/>
      <c r="AA3783" s="49"/>
      <c r="AB3783" s="49"/>
      <c r="AC3783" s="49"/>
      <c r="AD3783" s="49"/>
      <c r="AE3783" s="95"/>
      <c r="AM3783" s="103"/>
      <c r="AT3783" s="10"/>
    </row>
    <row r="3784" spans="9:46" s="16" customFormat="1">
      <c r="I3784" s="47"/>
      <c r="P3784" s="48"/>
      <c r="Q3784" s="48"/>
      <c r="R3784" s="48"/>
      <c r="S3784" s="49"/>
      <c r="T3784" s="47"/>
      <c r="U3784" s="50"/>
      <c r="V3784" s="47"/>
      <c r="W3784" s="50"/>
      <c r="X3784" s="49"/>
      <c r="Y3784" s="49"/>
      <c r="Z3784" s="49"/>
      <c r="AA3784" s="49"/>
      <c r="AB3784" s="49"/>
      <c r="AC3784" s="49"/>
      <c r="AD3784" s="49"/>
      <c r="AE3784" s="95"/>
      <c r="AM3784" s="103"/>
      <c r="AT3784" s="10"/>
    </row>
    <row r="3785" spans="9:46" s="16" customFormat="1">
      <c r="I3785" s="47"/>
      <c r="P3785" s="48"/>
      <c r="Q3785" s="48"/>
      <c r="R3785" s="48"/>
      <c r="S3785" s="49"/>
      <c r="T3785" s="47"/>
      <c r="U3785" s="50"/>
      <c r="V3785" s="47"/>
      <c r="W3785" s="50"/>
      <c r="X3785" s="49"/>
      <c r="Y3785" s="49"/>
      <c r="Z3785" s="49"/>
      <c r="AA3785" s="49"/>
      <c r="AB3785" s="49"/>
      <c r="AC3785" s="49"/>
      <c r="AD3785" s="49"/>
      <c r="AE3785" s="95"/>
      <c r="AM3785" s="103"/>
      <c r="AT3785" s="10"/>
    </row>
    <row r="3786" spans="9:46" s="16" customFormat="1">
      <c r="I3786" s="47"/>
      <c r="P3786" s="48"/>
      <c r="Q3786" s="48"/>
      <c r="R3786" s="48"/>
      <c r="S3786" s="49"/>
      <c r="T3786" s="47"/>
      <c r="U3786" s="50"/>
      <c r="V3786" s="47"/>
      <c r="W3786" s="50"/>
      <c r="X3786" s="49"/>
      <c r="Y3786" s="49"/>
      <c r="Z3786" s="49"/>
      <c r="AA3786" s="49"/>
      <c r="AB3786" s="49"/>
      <c r="AC3786" s="49"/>
      <c r="AD3786" s="49"/>
      <c r="AE3786" s="95"/>
      <c r="AM3786" s="103"/>
      <c r="AT3786" s="10"/>
    </row>
    <row r="3787" spans="9:46" s="16" customFormat="1">
      <c r="I3787" s="47"/>
      <c r="P3787" s="48"/>
      <c r="Q3787" s="48"/>
      <c r="R3787" s="48"/>
      <c r="S3787" s="49"/>
      <c r="T3787" s="47"/>
      <c r="U3787" s="50"/>
      <c r="V3787" s="47"/>
      <c r="W3787" s="50"/>
      <c r="X3787" s="49"/>
      <c r="Y3787" s="49"/>
      <c r="Z3787" s="49"/>
      <c r="AA3787" s="49"/>
      <c r="AB3787" s="49"/>
      <c r="AC3787" s="49"/>
      <c r="AD3787" s="49"/>
      <c r="AE3787" s="95"/>
      <c r="AM3787" s="103"/>
      <c r="AT3787" s="10"/>
    </row>
    <row r="3788" spans="9:46" s="16" customFormat="1">
      <c r="I3788" s="47"/>
      <c r="P3788" s="48"/>
      <c r="Q3788" s="48"/>
      <c r="R3788" s="48"/>
      <c r="S3788" s="49"/>
      <c r="T3788" s="47"/>
      <c r="U3788" s="50"/>
      <c r="V3788" s="47"/>
      <c r="W3788" s="50"/>
      <c r="X3788" s="49"/>
      <c r="Y3788" s="49"/>
      <c r="Z3788" s="49"/>
      <c r="AA3788" s="49"/>
      <c r="AB3788" s="49"/>
      <c r="AC3788" s="49"/>
      <c r="AD3788" s="49"/>
      <c r="AE3788" s="95"/>
      <c r="AM3788" s="103"/>
      <c r="AT3788" s="10"/>
    </row>
    <row r="3789" spans="9:46" s="16" customFormat="1">
      <c r="I3789" s="47"/>
      <c r="P3789" s="48"/>
      <c r="Q3789" s="48"/>
      <c r="R3789" s="48"/>
      <c r="S3789" s="49"/>
      <c r="T3789" s="47"/>
      <c r="U3789" s="50"/>
      <c r="V3789" s="47"/>
      <c r="W3789" s="50"/>
      <c r="X3789" s="49"/>
      <c r="Y3789" s="49"/>
      <c r="Z3789" s="49"/>
      <c r="AA3789" s="49"/>
      <c r="AB3789" s="49"/>
      <c r="AC3789" s="49"/>
      <c r="AD3789" s="49"/>
      <c r="AE3789" s="95"/>
      <c r="AM3789" s="103"/>
      <c r="AT3789" s="10"/>
    </row>
    <row r="3790" spans="9:46" s="16" customFormat="1">
      <c r="I3790" s="47"/>
      <c r="P3790" s="48"/>
      <c r="Q3790" s="48"/>
      <c r="R3790" s="48"/>
      <c r="S3790" s="49"/>
      <c r="T3790" s="47"/>
      <c r="U3790" s="50"/>
      <c r="V3790" s="47"/>
      <c r="W3790" s="50"/>
      <c r="X3790" s="49"/>
      <c r="Y3790" s="49"/>
      <c r="Z3790" s="49"/>
      <c r="AA3790" s="49"/>
      <c r="AB3790" s="49"/>
      <c r="AC3790" s="49"/>
      <c r="AD3790" s="49"/>
      <c r="AE3790" s="95"/>
      <c r="AM3790" s="103"/>
      <c r="AT3790" s="10"/>
    </row>
    <row r="3791" spans="9:46" s="16" customFormat="1">
      <c r="I3791" s="47"/>
      <c r="P3791" s="48"/>
      <c r="Q3791" s="48"/>
      <c r="R3791" s="48"/>
      <c r="S3791" s="49"/>
      <c r="T3791" s="47"/>
      <c r="U3791" s="50"/>
      <c r="V3791" s="47"/>
      <c r="W3791" s="50"/>
      <c r="X3791" s="49"/>
      <c r="Y3791" s="49"/>
      <c r="Z3791" s="49"/>
      <c r="AA3791" s="49"/>
      <c r="AB3791" s="49"/>
      <c r="AC3791" s="49"/>
      <c r="AD3791" s="49"/>
      <c r="AE3791" s="95"/>
      <c r="AM3791" s="103"/>
      <c r="AT3791" s="10"/>
    </row>
    <row r="3792" spans="9:46" s="16" customFormat="1">
      <c r="I3792" s="47"/>
      <c r="P3792" s="48"/>
      <c r="Q3792" s="48"/>
      <c r="R3792" s="48"/>
      <c r="S3792" s="49"/>
      <c r="T3792" s="47"/>
      <c r="U3792" s="50"/>
      <c r="V3792" s="47"/>
      <c r="W3792" s="50"/>
      <c r="X3792" s="49"/>
      <c r="Y3792" s="49"/>
      <c r="Z3792" s="49"/>
      <c r="AA3792" s="49"/>
      <c r="AB3792" s="49"/>
      <c r="AC3792" s="49"/>
      <c r="AD3792" s="49"/>
      <c r="AE3792" s="95"/>
      <c r="AM3792" s="103"/>
      <c r="AT3792" s="10"/>
    </row>
    <row r="3793" spans="9:46" s="16" customFormat="1">
      <c r="I3793" s="47"/>
      <c r="P3793" s="48"/>
      <c r="Q3793" s="48"/>
      <c r="R3793" s="48"/>
      <c r="S3793" s="49"/>
      <c r="T3793" s="47"/>
      <c r="U3793" s="50"/>
      <c r="V3793" s="47"/>
      <c r="W3793" s="50"/>
      <c r="X3793" s="49"/>
      <c r="Y3793" s="49"/>
      <c r="Z3793" s="49"/>
      <c r="AA3793" s="49"/>
      <c r="AB3793" s="49"/>
      <c r="AC3793" s="49"/>
      <c r="AD3793" s="49"/>
      <c r="AE3793" s="95"/>
      <c r="AM3793" s="103"/>
      <c r="AT3793" s="10"/>
    </row>
    <row r="3794" spans="9:46" s="16" customFormat="1">
      <c r="I3794" s="47"/>
      <c r="P3794" s="48"/>
      <c r="Q3794" s="48"/>
      <c r="R3794" s="48"/>
      <c r="S3794" s="49"/>
      <c r="T3794" s="47"/>
      <c r="U3794" s="50"/>
      <c r="V3794" s="47"/>
      <c r="W3794" s="50"/>
      <c r="X3794" s="49"/>
      <c r="Y3794" s="49"/>
      <c r="Z3794" s="49"/>
      <c r="AA3794" s="49"/>
      <c r="AB3794" s="49"/>
      <c r="AC3794" s="49"/>
      <c r="AD3794" s="49"/>
      <c r="AE3794" s="95"/>
      <c r="AM3794" s="103"/>
      <c r="AT3794" s="10"/>
    </row>
    <row r="3795" spans="9:46" s="16" customFormat="1">
      <c r="I3795" s="47"/>
      <c r="P3795" s="48"/>
      <c r="Q3795" s="48"/>
      <c r="R3795" s="48"/>
      <c r="S3795" s="49"/>
      <c r="T3795" s="47"/>
      <c r="U3795" s="50"/>
      <c r="V3795" s="47"/>
      <c r="W3795" s="50"/>
      <c r="X3795" s="49"/>
      <c r="Y3795" s="49"/>
      <c r="Z3795" s="49"/>
      <c r="AA3795" s="49"/>
      <c r="AB3795" s="49"/>
      <c r="AC3795" s="49"/>
      <c r="AD3795" s="49"/>
      <c r="AE3795" s="95"/>
      <c r="AM3795" s="103"/>
      <c r="AT3795" s="10"/>
    </row>
    <row r="3796" spans="9:46" s="16" customFormat="1">
      <c r="I3796" s="47"/>
      <c r="P3796" s="48"/>
      <c r="Q3796" s="48"/>
      <c r="R3796" s="48"/>
      <c r="S3796" s="49"/>
      <c r="T3796" s="47"/>
      <c r="U3796" s="50"/>
      <c r="V3796" s="47"/>
      <c r="W3796" s="50"/>
      <c r="X3796" s="49"/>
      <c r="Y3796" s="49"/>
      <c r="Z3796" s="49"/>
      <c r="AA3796" s="49"/>
      <c r="AB3796" s="49"/>
      <c r="AC3796" s="49"/>
      <c r="AD3796" s="49"/>
      <c r="AE3796" s="95"/>
      <c r="AM3796" s="103"/>
      <c r="AT3796" s="10"/>
    </row>
    <row r="3797" spans="9:46" s="16" customFormat="1">
      <c r="I3797" s="47"/>
      <c r="P3797" s="48"/>
      <c r="Q3797" s="48"/>
      <c r="R3797" s="48"/>
      <c r="S3797" s="49"/>
      <c r="T3797" s="47"/>
      <c r="U3797" s="50"/>
      <c r="V3797" s="47"/>
      <c r="W3797" s="50"/>
      <c r="X3797" s="49"/>
      <c r="Y3797" s="49"/>
      <c r="Z3797" s="49"/>
      <c r="AA3797" s="49"/>
      <c r="AB3797" s="49"/>
      <c r="AC3797" s="49"/>
      <c r="AD3797" s="49"/>
      <c r="AE3797" s="95"/>
      <c r="AM3797" s="103"/>
      <c r="AT3797" s="10"/>
    </row>
    <row r="3798" spans="9:46" s="16" customFormat="1">
      <c r="I3798" s="47"/>
      <c r="P3798" s="48"/>
      <c r="Q3798" s="48"/>
      <c r="R3798" s="48"/>
      <c r="S3798" s="49"/>
      <c r="T3798" s="47"/>
      <c r="U3798" s="50"/>
      <c r="V3798" s="47"/>
      <c r="W3798" s="50"/>
      <c r="X3798" s="49"/>
      <c r="Y3798" s="49"/>
      <c r="Z3798" s="49"/>
      <c r="AA3798" s="49"/>
      <c r="AB3798" s="49"/>
      <c r="AC3798" s="49"/>
      <c r="AD3798" s="49"/>
      <c r="AE3798" s="95"/>
      <c r="AM3798" s="103"/>
      <c r="AT3798" s="10"/>
    </row>
    <row r="3799" spans="9:46" s="16" customFormat="1">
      <c r="I3799" s="47"/>
      <c r="P3799" s="48"/>
      <c r="Q3799" s="48"/>
      <c r="R3799" s="48"/>
      <c r="S3799" s="49"/>
      <c r="T3799" s="47"/>
      <c r="U3799" s="50"/>
      <c r="V3799" s="47"/>
      <c r="W3799" s="50"/>
      <c r="X3799" s="49"/>
      <c r="Y3799" s="49"/>
      <c r="Z3799" s="49"/>
      <c r="AA3799" s="49"/>
      <c r="AB3799" s="49"/>
      <c r="AC3799" s="49"/>
      <c r="AD3799" s="49"/>
      <c r="AE3799" s="95"/>
      <c r="AM3799" s="103"/>
      <c r="AT3799" s="10"/>
    </row>
    <row r="3800" spans="9:46" s="16" customFormat="1">
      <c r="I3800" s="47"/>
      <c r="P3800" s="48"/>
      <c r="Q3800" s="48"/>
      <c r="R3800" s="48"/>
      <c r="S3800" s="49"/>
      <c r="T3800" s="47"/>
      <c r="U3800" s="50"/>
      <c r="V3800" s="47"/>
      <c r="W3800" s="50"/>
      <c r="X3800" s="49"/>
      <c r="Y3800" s="49"/>
      <c r="Z3800" s="49"/>
      <c r="AA3800" s="49"/>
      <c r="AB3800" s="49"/>
      <c r="AC3800" s="49"/>
      <c r="AD3800" s="49"/>
      <c r="AE3800" s="95"/>
      <c r="AM3800" s="103"/>
      <c r="AT3800" s="10"/>
    </row>
    <row r="3801" spans="9:46" s="16" customFormat="1">
      <c r="I3801" s="47"/>
      <c r="P3801" s="48"/>
      <c r="Q3801" s="48"/>
      <c r="R3801" s="48"/>
      <c r="S3801" s="49"/>
      <c r="T3801" s="47"/>
      <c r="U3801" s="50"/>
      <c r="V3801" s="47"/>
      <c r="W3801" s="50"/>
      <c r="X3801" s="49"/>
      <c r="Y3801" s="49"/>
      <c r="Z3801" s="49"/>
      <c r="AA3801" s="49"/>
      <c r="AB3801" s="49"/>
      <c r="AC3801" s="49"/>
      <c r="AD3801" s="49"/>
      <c r="AE3801" s="95"/>
      <c r="AM3801" s="103"/>
      <c r="AT3801" s="10"/>
    </row>
    <row r="3802" spans="9:46" s="16" customFormat="1">
      <c r="I3802" s="47"/>
      <c r="P3802" s="48"/>
      <c r="Q3802" s="48"/>
      <c r="R3802" s="48"/>
      <c r="S3802" s="49"/>
      <c r="T3802" s="47"/>
      <c r="U3802" s="50"/>
      <c r="V3802" s="47"/>
      <c r="W3802" s="50"/>
      <c r="X3802" s="49"/>
      <c r="Y3802" s="49"/>
      <c r="Z3802" s="49"/>
      <c r="AA3802" s="49"/>
      <c r="AB3802" s="49"/>
      <c r="AC3802" s="49"/>
      <c r="AD3802" s="49"/>
      <c r="AE3802" s="95"/>
      <c r="AM3802" s="103"/>
      <c r="AT3802" s="10"/>
    </row>
    <row r="3803" spans="9:46" s="16" customFormat="1">
      <c r="I3803" s="47"/>
      <c r="P3803" s="48"/>
      <c r="Q3803" s="48"/>
      <c r="R3803" s="48"/>
      <c r="S3803" s="49"/>
      <c r="T3803" s="47"/>
      <c r="U3803" s="50"/>
      <c r="V3803" s="47"/>
      <c r="W3803" s="50"/>
      <c r="X3803" s="49"/>
      <c r="Y3803" s="49"/>
      <c r="Z3803" s="49"/>
      <c r="AA3803" s="49"/>
      <c r="AB3803" s="49"/>
      <c r="AC3803" s="49"/>
      <c r="AD3803" s="49"/>
      <c r="AE3803" s="95"/>
      <c r="AM3803" s="103"/>
      <c r="AT3803" s="10"/>
    </row>
    <row r="3804" spans="9:46" s="16" customFormat="1">
      <c r="I3804" s="47"/>
      <c r="P3804" s="48"/>
      <c r="Q3804" s="48"/>
      <c r="R3804" s="48"/>
      <c r="S3804" s="49"/>
      <c r="T3804" s="47"/>
      <c r="U3804" s="50"/>
      <c r="V3804" s="47"/>
      <c r="W3804" s="50"/>
      <c r="X3804" s="49"/>
      <c r="Y3804" s="49"/>
      <c r="Z3804" s="49"/>
      <c r="AA3804" s="49"/>
      <c r="AB3804" s="49"/>
      <c r="AC3804" s="49"/>
      <c r="AD3804" s="49"/>
      <c r="AE3804" s="95"/>
      <c r="AM3804" s="103"/>
      <c r="AT3804" s="10"/>
    </row>
    <row r="3805" spans="9:46" s="16" customFormat="1">
      <c r="I3805" s="47"/>
      <c r="P3805" s="48"/>
      <c r="Q3805" s="48"/>
      <c r="R3805" s="48"/>
      <c r="S3805" s="49"/>
      <c r="T3805" s="47"/>
      <c r="U3805" s="50"/>
      <c r="V3805" s="47"/>
      <c r="W3805" s="50"/>
      <c r="X3805" s="49"/>
      <c r="Y3805" s="49"/>
      <c r="Z3805" s="49"/>
      <c r="AA3805" s="49"/>
      <c r="AB3805" s="49"/>
      <c r="AC3805" s="49"/>
      <c r="AD3805" s="49"/>
      <c r="AE3805" s="95"/>
      <c r="AM3805" s="103"/>
      <c r="AT3805" s="10"/>
    </row>
    <row r="3806" spans="9:46" s="16" customFormat="1">
      <c r="I3806" s="47"/>
      <c r="P3806" s="48"/>
      <c r="Q3806" s="48"/>
      <c r="R3806" s="48"/>
      <c r="S3806" s="49"/>
      <c r="T3806" s="47"/>
      <c r="U3806" s="50"/>
      <c r="V3806" s="47"/>
      <c r="W3806" s="50"/>
      <c r="X3806" s="49"/>
      <c r="Y3806" s="49"/>
      <c r="Z3806" s="49"/>
      <c r="AA3806" s="49"/>
      <c r="AB3806" s="49"/>
      <c r="AC3806" s="49"/>
      <c r="AD3806" s="49"/>
      <c r="AE3806" s="95"/>
      <c r="AM3806" s="103"/>
      <c r="AT3806" s="10"/>
    </row>
    <row r="3807" spans="9:46" s="16" customFormat="1">
      <c r="I3807" s="47"/>
      <c r="P3807" s="48"/>
      <c r="Q3807" s="48"/>
      <c r="R3807" s="48"/>
      <c r="S3807" s="49"/>
      <c r="T3807" s="47"/>
      <c r="U3807" s="50"/>
      <c r="V3807" s="47"/>
      <c r="W3807" s="50"/>
      <c r="X3807" s="49"/>
      <c r="Y3807" s="49"/>
      <c r="Z3807" s="49"/>
      <c r="AA3807" s="49"/>
      <c r="AB3807" s="49"/>
      <c r="AC3807" s="49"/>
      <c r="AD3807" s="49"/>
      <c r="AE3807" s="95"/>
      <c r="AM3807" s="103"/>
      <c r="AT3807" s="10"/>
    </row>
    <row r="3808" spans="9:46" s="16" customFormat="1">
      <c r="I3808" s="47"/>
      <c r="P3808" s="48"/>
      <c r="Q3808" s="48"/>
      <c r="R3808" s="48"/>
      <c r="S3808" s="49"/>
      <c r="T3808" s="47"/>
      <c r="U3808" s="50"/>
      <c r="V3808" s="47"/>
      <c r="W3808" s="50"/>
      <c r="X3808" s="49"/>
      <c r="Y3808" s="49"/>
      <c r="Z3808" s="49"/>
      <c r="AA3808" s="49"/>
      <c r="AB3808" s="49"/>
      <c r="AC3808" s="49"/>
      <c r="AD3808" s="49"/>
      <c r="AE3808" s="95"/>
      <c r="AM3808" s="103"/>
      <c r="AT3808" s="10"/>
    </row>
    <row r="3809" spans="9:46" s="16" customFormat="1">
      <c r="I3809" s="47"/>
      <c r="P3809" s="48"/>
      <c r="Q3809" s="48"/>
      <c r="R3809" s="48"/>
      <c r="S3809" s="49"/>
      <c r="T3809" s="47"/>
      <c r="U3809" s="50"/>
      <c r="V3809" s="47"/>
      <c r="W3809" s="50"/>
      <c r="X3809" s="49"/>
      <c r="Y3809" s="49"/>
      <c r="Z3809" s="49"/>
      <c r="AA3809" s="49"/>
      <c r="AB3809" s="49"/>
      <c r="AC3809" s="49"/>
      <c r="AD3809" s="49"/>
      <c r="AE3809" s="95"/>
      <c r="AM3809" s="103"/>
      <c r="AT3809" s="10"/>
    </row>
    <row r="3810" spans="9:46" s="16" customFormat="1">
      <c r="I3810" s="47"/>
      <c r="P3810" s="48"/>
      <c r="Q3810" s="48"/>
      <c r="R3810" s="48"/>
      <c r="S3810" s="49"/>
      <c r="T3810" s="47"/>
      <c r="U3810" s="50"/>
      <c r="V3810" s="47"/>
      <c r="W3810" s="50"/>
      <c r="X3810" s="49"/>
      <c r="Y3810" s="49"/>
      <c r="Z3810" s="49"/>
      <c r="AA3810" s="49"/>
      <c r="AB3810" s="49"/>
      <c r="AC3810" s="49"/>
      <c r="AD3810" s="49"/>
      <c r="AE3810" s="95"/>
      <c r="AM3810" s="103"/>
      <c r="AT3810" s="10"/>
    </row>
    <row r="3811" spans="9:46" s="16" customFormat="1">
      <c r="I3811" s="47"/>
      <c r="P3811" s="48"/>
      <c r="Q3811" s="48"/>
      <c r="R3811" s="48"/>
      <c r="S3811" s="49"/>
      <c r="T3811" s="47"/>
      <c r="U3811" s="50"/>
      <c r="V3811" s="47"/>
      <c r="W3811" s="50"/>
      <c r="X3811" s="49"/>
      <c r="Y3811" s="49"/>
      <c r="Z3811" s="49"/>
      <c r="AA3811" s="49"/>
      <c r="AB3811" s="49"/>
      <c r="AC3811" s="49"/>
      <c r="AD3811" s="49"/>
      <c r="AE3811" s="95"/>
      <c r="AM3811" s="103"/>
      <c r="AT3811" s="10"/>
    </row>
    <row r="3812" spans="9:46" s="16" customFormat="1">
      <c r="I3812" s="47"/>
      <c r="P3812" s="48"/>
      <c r="Q3812" s="48"/>
      <c r="R3812" s="48"/>
      <c r="S3812" s="49"/>
      <c r="T3812" s="47"/>
      <c r="U3812" s="50"/>
      <c r="V3812" s="47"/>
      <c r="W3812" s="50"/>
      <c r="X3812" s="49"/>
      <c r="Y3812" s="49"/>
      <c r="Z3812" s="49"/>
      <c r="AA3812" s="49"/>
      <c r="AB3812" s="49"/>
      <c r="AC3812" s="49"/>
      <c r="AD3812" s="49"/>
      <c r="AE3812" s="95"/>
      <c r="AM3812" s="103"/>
      <c r="AT3812" s="10"/>
    </row>
    <row r="3813" spans="9:46" s="16" customFormat="1">
      <c r="I3813" s="47"/>
      <c r="P3813" s="48"/>
      <c r="Q3813" s="48"/>
      <c r="R3813" s="48"/>
      <c r="S3813" s="49"/>
      <c r="T3813" s="47"/>
      <c r="U3813" s="50"/>
      <c r="V3813" s="47"/>
      <c r="W3813" s="50"/>
      <c r="X3813" s="49"/>
      <c r="Y3813" s="49"/>
      <c r="Z3813" s="49"/>
      <c r="AA3813" s="49"/>
      <c r="AB3813" s="49"/>
      <c r="AC3813" s="49"/>
      <c r="AD3813" s="49"/>
      <c r="AE3813" s="95"/>
      <c r="AM3813" s="103"/>
      <c r="AT3813" s="10"/>
    </row>
    <row r="3814" spans="9:46" s="16" customFormat="1">
      <c r="I3814" s="47"/>
      <c r="P3814" s="48"/>
      <c r="Q3814" s="48"/>
      <c r="R3814" s="48"/>
      <c r="S3814" s="49"/>
      <c r="T3814" s="47"/>
      <c r="U3814" s="50"/>
      <c r="V3814" s="47"/>
      <c r="W3814" s="50"/>
      <c r="X3814" s="49"/>
      <c r="Y3814" s="49"/>
      <c r="Z3814" s="49"/>
      <c r="AA3814" s="49"/>
      <c r="AB3814" s="49"/>
      <c r="AC3814" s="49"/>
      <c r="AD3814" s="49"/>
      <c r="AE3814" s="95"/>
      <c r="AM3814" s="103"/>
      <c r="AT3814" s="10"/>
    </row>
    <row r="3815" spans="9:46" s="16" customFormat="1">
      <c r="I3815" s="47"/>
      <c r="P3815" s="48"/>
      <c r="Q3815" s="48"/>
      <c r="R3815" s="48"/>
      <c r="S3815" s="49"/>
      <c r="T3815" s="47"/>
      <c r="U3815" s="50"/>
      <c r="V3815" s="47"/>
      <c r="W3815" s="50"/>
      <c r="X3815" s="49"/>
      <c r="Y3815" s="49"/>
      <c r="Z3815" s="49"/>
      <c r="AA3815" s="49"/>
      <c r="AB3815" s="49"/>
      <c r="AC3815" s="49"/>
      <c r="AD3815" s="49"/>
      <c r="AE3815" s="95"/>
      <c r="AM3815" s="103"/>
      <c r="AT3815" s="10"/>
    </row>
    <row r="3816" spans="9:46" s="16" customFormat="1">
      <c r="I3816" s="47"/>
      <c r="P3816" s="48"/>
      <c r="Q3816" s="48"/>
      <c r="R3816" s="48"/>
      <c r="S3816" s="49"/>
      <c r="T3816" s="47"/>
      <c r="U3816" s="50"/>
      <c r="V3816" s="47"/>
      <c r="W3816" s="50"/>
      <c r="X3816" s="49"/>
      <c r="Y3816" s="49"/>
      <c r="Z3816" s="49"/>
      <c r="AA3816" s="49"/>
      <c r="AB3816" s="49"/>
      <c r="AC3816" s="49"/>
      <c r="AD3816" s="49"/>
      <c r="AE3816" s="95"/>
      <c r="AM3816" s="103"/>
      <c r="AT3816" s="10"/>
    </row>
    <row r="3817" spans="9:46" s="16" customFormat="1">
      <c r="I3817" s="47"/>
      <c r="P3817" s="48"/>
      <c r="Q3817" s="48"/>
      <c r="R3817" s="48"/>
      <c r="S3817" s="49"/>
      <c r="T3817" s="47"/>
      <c r="U3817" s="50"/>
      <c r="V3817" s="47"/>
      <c r="W3817" s="50"/>
      <c r="X3817" s="49"/>
      <c r="Y3817" s="49"/>
      <c r="Z3817" s="49"/>
      <c r="AA3817" s="49"/>
      <c r="AB3817" s="49"/>
      <c r="AC3817" s="49"/>
      <c r="AD3817" s="49"/>
      <c r="AE3817" s="95"/>
      <c r="AM3817" s="103"/>
      <c r="AT3817" s="10"/>
    </row>
    <row r="3818" spans="9:46" s="16" customFormat="1">
      <c r="I3818" s="47"/>
      <c r="P3818" s="48"/>
      <c r="Q3818" s="48"/>
      <c r="R3818" s="48"/>
      <c r="S3818" s="49"/>
      <c r="T3818" s="47"/>
      <c r="U3818" s="50"/>
      <c r="V3818" s="47"/>
      <c r="W3818" s="50"/>
      <c r="X3818" s="49"/>
      <c r="Y3818" s="49"/>
      <c r="Z3818" s="49"/>
      <c r="AA3818" s="49"/>
      <c r="AB3818" s="49"/>
      <c r="AC3818" s="49"/>
      <c r="AD3818" s="49"/>
      <c r="AE3818" s="95"/>
      <c r="AM3818" s="103"/>
      <c r="AT3818" s="10"/>
    </row>
    <row r="3819" spans="9:46" s="16" customFormat="1">
      <c r="I3819" s="47"/>
      <c r="P3819" s="48"/>
      <c r="Q3819" s="48"/>
      <c r="R3819" s="48"/>
      <c r="S3819" s="49"/>
      <c r="T3819" s="47"/>
      <c r="U3819" s="50"/>
      <c r="V3819" s="47"/>
      <c r="W3819" s="50"/>
      <c r="X3819" s="49"/>
      <c r="Y3819" s="49"/>
      <c r="Z3819" s="49"/>
      <c r="AA3819" s="49"/>
      <c r="AB3819" s="49"/>
      <c r="AC3819" s="49"/>
      <c r="AD3819" s="49"/>
      <c r="AE3819" s="95"/>
      <c r="AM3819" s="103"/>
      <c r="AT3819" s="10"/>
    </row>
    <row r="3820" spans="9:46" s="16" customFormat="1">
      <c r="I3820" s="47"/>
      <c r="P3820" s="48"/>
      <c r="Q3820" s="48"/>
      <c r="R3820" s="48"/>
      <c r="S3820" s="49"/>
      <c r="T3820" s="47"/>
      <c r="U3820" s="50"/>
      <c r="V3820" s="47"/>
      <c r="W3820" s="50"/>
      <c r="X3820" s="49"/>
      <c r="Y3820" s="49"/>
      <c r="Z3820" s="49"/>
      <c r="AA3820" s="49"/>
      <c r="AB3820" s="49"/>
      <c r="AC3820" s="49"/>
      <c r="AD3820" s="49"/>
      <c r="AE3820" s="95"/>
      <c r="AM3820" s="103"/>
      <c r="AT3820" s="10"/>
    </row>
    <row r="3821" spans="9:46" s="16" customFormat="1">
      <c r="I3821" s="47"/>
      <c r="P3821" s="48"/>
      <c r="Q3821" s="48"/>
      <c r="R3821" s="48"/>
      <c r="S3821" s="49"/>
      <c r="T3821" s="47"/>
      <c r="U3821" s="50"/>
      <c r="V3821" s="47"/>
      <c r="W3821" s="50"/>
      <c r="X3821" s="49"/>
      <c r="Y3821" s="49"/>
      <c r="Z3821" s="49"/>
      <c r="AA3821" s="49"/>
      <c r="AB3821" s="49"/>
      <c r="AC3821" s="49"/>
      <c r="AD3821" s="49"/>
      <c r="AE3821" s="95"/>
      <c r="AM3821" s="103"/>
      <c r="AT3821" s="10"/>
    </row>
    <row r="3822" spans="9:46" s="16" customFormat="1">
      <c r="I3822" s="47"/>
      <c r="P3822" s="48"/>
      <c r="Q3822" s="48"/>
      <c r="R3822" s="48"/>
      <c r="S3822" s="49"/>
      <c r="T3822" s="47"/>
      <c r="U3822" s="50"/>
      <c r="V3822" s="47"/>
      <c r="W3822" s="50"/>
      <c r="X3822" s="49"/>
      <c r="Y3822" s="49"/>
      <c r="Z3822" s="49"/>
      <c r="AA3822" s="49"/>
      <c r="AB3822" s="49"/>
      <c r="AC3822" s="49"/>
      <c r="AD3822" s="49"/>
      <c r="AE3822" s="95"/>
      <c r="AM3822" s="103"/>
      <c r="AT3822" s="10"/>
    </row>
    <row r="3823" spans="9:46" s="16" customFormat="1">
      <c r="I3823" s="47"/>
      <c r="P3823" s="48"/>
      <c r="Q3823" s="48"/>
      <c r="R3823" s="48"/>
      <c r="S3823" s="49"/>
      <c r="T3823" s="47"/>
      <c r="U3823" s="50"/>
      <c r="V3823" s="47"/>
      <c r="W3823" s="50"/>
      <c r="X3823" s="49"/>
      <c r="Y3823" s="49"/>
      <c r="Z3823" s="49"/>
      <c r="AA3823" s="49"/>
      <c r="AB3823" s="49"/>
      <c r="AC3823" s="49"/>
      <c r="AD3823" s="49"/>
      <c r="AE3823" s="95"/>
      <c r="AM3823" s="103"/>
      <c r="AT3823" s="10"/>
    </row>
    <row r="3824" spans="9:46" s="16" customFormat="1">
      <c r="I3824" s="47"/>
      <c r="P3824" s="48"/>
      <c r="Q3824" s="48"/>
      <c r="R3824" s="48"/>
      <c r="S3824" s="49"/>
      <c r="T3824" s="47"/>
      <c r="U3824" s="50"/>
      <c r="V3824" s="47"/>
      <c r="W3824" s="50"/>
      <c r="X3824" s="49"/>
      <c r="Y3824" s="49"/>
      <c r="Z3824" s="49"/>
      <c r="AA3824" s="49"/>
      <c r="AB3824" s="49"/>
      <c r="AC3824" s="49"/>
      <c r="AD3824" s="49"/>
      <c r="AE3824" s="95"/>
      <c r="AM3824" s="103"/>
      <c r="AT3824" s="10"/>
    </row>
    <row r="3825" spans="9:46" s="16" customFormat="1">
      <c r="I3825" s="47"/>
      <c r="P3825" s="48"/>
      <c r="Q3825" s="48"/>
      <c r="R3825" s="48"/>
      <c r="S3825" s="49"/>
      <c r="T3825" s="47"/>
      <c r="U3825" s="50"/>
      <c r="V3825" s="47"/>
      <c r="W3825" s="50"/>
      <c r="X3825" s="49"/>
      <c r="Y3825" s="49"/>
      <c r="Z3825" s="49"/>
      <c r="AA3825" s="49"/>
      <c r="AB3825" s="49"/>
      <c r="AC3825" s="49"/>
      <c r="AD3825" s="49"/>
      <c r="AE3825" s="95"/>
      <c r="AM3825" s="103"/>
      <c r="AT3825" s="10"/>
    </row>
    <row r="3826" spans="9:46" s="16" customFormat="1">
      <c r="I3826" s="47"/>
      <c r="P3826" s="48"/>
      <c r="Q3826" s="48"/>
      <c r="R3826" s="48"/>
      <c r="S3826" s="49"/>
      <c r="T3826" s="47"/>
      <c r="U3826" s="50"/>
      <c r="V3826" s="47"/>
      <c r="W3826" s="50"/>
      <c r="X3826" s="49"/>
      <c r="Y3826" s="49"/>
      <c r="Z3826" s="49"/>
      <c r="AA3826" s="49"/>
      <c r="AB3826" s="49"/>
      <c r="AC3826" s="49"/>
      <c r="AD3826" s="49"/>
      <c r="AE3826" s="95"/>
      <c r="AM3826" s="103"/>
      <c r="AT3826" s="10"/>
    </row>
    <row r="3827" spans="9:46" s="16" customFormat="1">
      <c r="I3827" s="47"/>
      <c r="P3827" s="48"/>
      <c r="Q3827" s="48"/>
      <c r="R3827" s="48"/>
      <c r="S3827" s="49"/>
      <c r="T3827" s="47"/>
      <c r="U3827" s="50"/>
      <c r="V3827" s="47"/>
      <c r="W3827" s="50"/>
      <c r="X3827" s="49"/>
      <c r="Y3827" s="49"/>
      <c r="Z3827" s="49"/>
      <c r="AA3827" s="49"/>
      <c r="AB3827" s="49"/>
      <c r="AC3827" s="49"/>
      <c r="AD3827" s="49"/>
      <c r="AE3827" s="95"/>
      <c r="AM3827" s="103"/>
      <c r="AT3827" s="10"/>
    </row>
    <row r="3828" spans="9:46" s="16" customFormat="1">
      <c r="I3828" s="47"/>
      <c r="P3828" s="48"/>
      <c r="Q3828" s="48"/>
      <c r="R3828" s="48"/>
      <c r="S3828" s="49"/>
      <c r="T3828" s="47"/>
      <c r="U3828" s="50"/>
      <c r="V3828" s="47"/>
      <c r="W3828" s="50"/>
      <c r="X3828" s="49"/>
      <c r="Y3828" s="49"/>
      <c r="Z3828" s="49"/>
      <c r="AA3828" s="49"/>
      <c r="AB3828" s="49"/>
      <c r="AC3828" s="49"/>
      <c r="AD3828" s="49"/>
      <c r="AE3828" s="95"/>
      <c r="AM3828" s="103"/>
      <c r="AT3828" s="10"/>
    </row>
    <row r="3829" spans="9:46" s="16" customFormat="1">
      <c r="I3829" s="47"/>
      <c r="P3829" s="48"/>
      <c r="Q3829" s="48"/>
      <c r="R3829" s="48"/>
      <c r="S3829" s="49"/>
      <c r="T3829" s="47"/>
      <c r="U3829" s="50"/>
      <c r="V3829" s="47"/>
      <c r="W3829" s="50"/>
      <c r="X3829" s="49"/>
      <c r="Y3829" s="49"/>
      <c r="Z3829" s="49"/>
      <c r="AA3829" s="49"/>
      <c r="AB3829" s="49"/>
      <c r="AC3829" s="49"/>
      <c r="AD3829" s="49"/>
      <c r="AE3829" s="95"/>
      <c r="AM3829" s="103"/>
      <c r="AT3829" s="10"/>
    </row>
    <row r="3830" spans="9:46" s="16" customFormat="1">
      <c r="I3830" s="47"/>
      <c r="P3830" s="48"/>
      <c r="Q3830" s="48"/>
      <c r="R3830" s="48"/>
      <c r="S3830" s="49"/>
      <c r="T3830" s="47"/>
      <c r="U3830" s="50"/>
      <c r="V3830" s="47"/>
      <c r="W3830" s="50"/>
      <c r="X3830" s="49"/>
      <c r="Y3830" s="49"/>
      <c r="Z3830" s="49"/>
      <c r="AA3830" s="49"/>
      <c r="AB3830" s="49"/>
      <c r="AC3830" s="49"/>
      <c r="AD3830" s="49"/>
      <c r="AE3830" s="95"/>
      <c r="AM3830" s="103"/>
      <c r="AT3830" s="10"/>
    </row>
    <row r="3831" spans="9:46" s="16" customFormat="1">
      <c r="I3831" s="47"/>
      <c r="P3831" s="48"/>
      <c r="Q3831" s="48"/>
      <c r="R3831" s="48"/>
      <c r="S3831" s="49"/>
      <c r="T3831" s="47"/>
      <c r="U3831" s="50"/>
      <c r="V3831" s="47"/>
      <c r="W3831" s="50"/>
      <c r="X3831" s="49"/>
      <c r="Y3831" s="49"/>
      <c r="Z3831" s="49"/>
      <c r="AA3831" s="49"/>
      <c r="AB3831" s="49"/>
      <c r="AC3831" s="49"/>
      <c r="AD3831" s="49"/>
      <c r="AE3831" s="95"/>
      <c r="AM3831" s="103"/>
      <c r="AT3831" s="10"/>
    </row>
    <row r="3832" spans="9:46" s="16" customFormat="1">
      <c r="I3832" s="47"/>
      <c r="P3832" s="48"/>
      <c r="Q3832" s="48"/>
      <c r="R3832" s="48"/>
      <c r="S3832" s="49"/>
      <c r="T3832" s="47"/>
      <c r="U3832" s="50"/>
      <c r="V3832" s="47"/>
      <c r="W3832" s="50"/>
      <c r="X3832" s="49"/>
      <c r="Y3832" s="49"/>
      <c r="Z3832" s="49"/>
      <c r="AA3832" s="49"/>
      <c r="AB3832" s="49"/>
      <c r="AC3832" s="49"/>
      <c r="AD3832" s="49"/>
      <c r="AE3832" s="95"/>
      <c r="AM3832" s="103"/>
      <c r="AT3832" s="10"/>
    </row>
    <row r="3833" spans="9:46" s="16" customFormat="1">
      <c r="I3833" s="47"/>
      <c r="P3833" s="48"/>
      <c r="Q3833" s="48"/>
      <c r="R3833" s="48"/>
      <c r="S3833" s="49"/>
      <c r="T3833" s="47"/>
      <c r="U3833" s="50"/>
      <c r="V3833" s="47"/>
      <c r="W3833" s="50"/>
      <c r="X3833" s="49"/>
      <c r="Y3833" s="49"/>
      <c r="Z3833" s="49"/>
      <c r="AA3833" s="49"/>
      <c r="AB3833" s="49"/>
      <c r="AC3833" s="49"/>
      <c r="AD3833" s="49"/>
      <c r="AE3833" s="95"/>
      <c r="AM3833" s="103"/>
      <c r="AT3833" s="10"/>
    </row>
    <row r="3834" spans="9:46" s="16" customFormat="1">
      <c r="I3834" s="47"/>
      <c r="P3834" s="48"/>
      <c r="Q3834" s="48"/>
      <c r="R3834" s="48"/>
      <c r="S3834" s="49"/>
      <c r="T3834" s="47"/>
      <c r="U3834" s="50"/>
      <c r="V3834" s="47"/>
      <c r="W3834" s="50"/>
      <c r="X3834" s="49"/>
      <c r="Y3834" s="49"/>
      <c r="Z3834" s="49"/>
      <c r="AA3834" s="49"/>
      <c r="AB3834" s="49"/>
      <c r="AC3834" s="49"/>
      <c r="AD3834" s="49"/>
      <c r="AE3834" s="95"/>
      <c r="AM3834" s="103"/>
      <c r="AT3834" s="10"/>
    </row>
    <row r="3835" spans="9:46" s="16" customFormat="1">
      <c r="I3835" s="47"/>
      <c r="P3835" s="48"/>
      <c r="Q3835" s="48"/>
      <c r="R3835" s="48"/>
      <c r="S3835" s="49"/>
      <c r="T3835" s="47"/>
      <c r="U3835" s="50"/>
      <c r="V3835" s="47"/>
      <c r="W3835" s="50"/>
      <c r="X3835" s="49"/>
      <c r="Y3835" s="49"/>
      <c r="Z3835" s="49"/>
      <c r="AA3835" s="49"/>
      <c r="AB3835" s="49"/>
      <c r="AC3835" s="49"/>
      <c r="AD3835" s="49"/>
      <c r="AE3835" s="95"/>
      <c r="AM3835" s="103"/>
      <c r="AT3835" s="10"/>
    </row>
    <row r="3836" spans="9:46" s="16" customFormat="1">
      <c r="I3836" s="47"/>
      <c r="P3836" s="48"/>
      <c r="Q3836" s="48"/>
      <c r="R3836" s="48"/>
      <c r="S3836" s="49"/>
      <c r="T3836" s="47"/>
      <c r="U3836" s="50"/>
      <c r="V3836" s="47"/>
      <c r="W3836" s="50"/>
      <c r="X3836" s="49"/>
      <c r="Y3836" s="49"/>
      <c r="Z3836" s="49"/>
      <c r="AA3836" s="49"/>
      <c r="AB3836" s="49"/>
      <c r="AC3836" s="49"/>
      <c r="AD3836" s="49"/>
      <c r="AE3836" s="95"/>
      <c r="AM3836" s="103"/>
      <c r="AT3836" s="10"/>
    </row>
    <row r="3837" spans="9:46" s="16" customFormat="1">
      <c r="I3837" s="47"/>
      <c r="P3837" s="48"/>
      <c r="Q3837" s="48"/>
      <c r="R3837" s="48"/>
      <c r="S3837" s="49"/>
      <c r="T3837" s="47"/>
      <c r="U3837" s="50"/>
      <c r="V3837" s="47"/>
      <c r="W3837" s="50"/>
      <c r="X3837" s="49"/>
      <c r="Y3837" s="49"/>
      <c r="Z3837" s="49"/>
      <c r="AA3837" s="49"/>
      <c r="AB3837" s="49"/>
      <c r="AC3837" s="49"/>
      <c r="AD3837" s="49"/>
      <c r="AE3837" s="95"/>
      <c r="AM3837" s="103"/>
      <c r="AT3837" s="10"/>
    </row>
    <row r="3838" spans="9:46" s="16" customFormat="1">
      <c r="I3838" s="47"/>
      <c r="P3838" s="48"/>
      <c r="Q3838" s="48"/>
      <c r="R3838" s="48"/>
      <c r="S3838" s="49"/>
      <c r="T3838" s="47"/>
      <c r="U3838" s="50"/>
      <c r="V3838" s="47"/>
      <c r="W3838" s="50"/>
      <c r="X3838" s="49"/>
      <c r="Y3838" s="49"/>
      <c r="Z3838" s="49"/>
      <c r="AA3838" s="49"/>
      <c r="AB3838" s="49"/>
      <c r="AC3838" s="49"/>
      <c r="AD3838" s="49"/>
      <c r="AE3838" s="95"/>
      <c r="AM3838" s="103"/>
      <c r="AT3838" s="10"/>
    </row>
    <row r="3839" spans="9:46" s="16" customFormat="1">
      <c r="I3839" s="47"/>
      <c r="P3839" s="48"/>
      <c r="Q3839" s="48"/>
      <c r="R3839" s="48"/>
      <c r="S3839" s="49"/>
      <c r="T3839" s="47"/>
      <c r="U3839" s="50"/>
      <c r="V3839" s="47"/>
      <c r="W3839" s="50"/>
      <c r="X3839" s="49"/>
      <c r="Y3839" s="49"/>
      <c r="Z3839" s="49"/>
      <c r="AA3839" s="49"/>
      <c r="AB3839" s="49"/>
      <c r="AC3839" s="49"/>
      <c r="AD3839" s="49"/>
      <c r="AE3839" s="95"/>
      <c r="AM3839" s="103"/>
      <c r="AT3839" s="10"/>
    </row>
    <row r="3840" spans="9:46" s="16" customFormat="1">
      <c r="I3840" s="47"/>
      <c r="P3840" s="48"/>
      <c r="Q3840" s="48"/>
      <c r="R3840" s="48"/>
      <c r="S3840" s="49"/>
      <c r="T3840" s="47"/>
      <c r="U3840" s="50"/>
      <c r="V3840" s="47"/>
      <c r="W3840" s="50"/>
      <c r="X3840" s="49"/>
      <c r="Y3840" s="49"/>
      <c r="Z3840" s="49"/>
      <c r="AA3840" s="49"/>
      <c r="AB3840" s="49"/>
      <c r="AC3840" s="49"/>
      <c r="AD3840" s="49"/>
      <c r="AE3840" s="95"/>
      <c r="AM3840" s="103"/>
      <c r="AT3840" s="10"/>
    </row>
    <row r="3841" spans="9:46" s="16" customFormat="1">
      <c r="I3841" s="47"/>
      <c r="P3841" s="48"/>
      <c r="Q3841" s="48"/>
      <c r="R3841" s="48"/>
      <c r="S3841" s="49"/>
      <c r="T3841" s="47"/>
      <c r="U3841" s="50"/>
      <c r="V3841" s="47"/>
      <c r="W3841" s="50"/>
      <c r="X3841" s="49"/>
      <c r="Y3841" s="49"/>
      <c r="Z3841" s="49"/>
      <c r="AA3841" s="49"/>
      <c r="AB3841" s="49"/>
      <c r="AC3841" s="49"/>
      <c r="AD3841" s="49"/>
      <c r="AE3841" s="95"/>
      <c r="AM3841" s="103"/>
      <c r="AT3841" s="10"/>
    </row>
    <row r="3842" spans="9:46" s="16" customFormat="1">
      <c r="I3842" s="47"/>
      <c r="P3842" s="48"/>
      <c r="Q3842" s="48"/>
      <c r="R3842" s="48"/>
      <c r="S3842" s="49"/>
      <c r="T3842" s="47"/>
      <c r="U3842" s="50"/>
      <c r="V3842" s="47"/>
      <c r="W3842" s="50"/>
      <c r="X3842" s="49"/>
      <c r="Y3842" s="49"/>
      <c r="Z3842" s="49"/>
      <c r="AA3842" s="49"/>
      <c r="AB3842" s="49"/>
      <c r="AC3842" s="49"/>
      <c r="AD3842" s="49"/>
      <c r="AE3842" s="95"/>
      <c r="AM3842" s="103"/>
      <c r="AT3842" s="10"/>
    </row>
    <row r="3843" spans="9:46" s="16" customFormat="1">
      <c r="I3843" s="47"/>
      <c r="P3843" s="48"/>
      <c r="Q3843" s="48"/>
      <c r="R3843" s="48"/>
      <c r="S3843" s="49"/>
      <c r="T3843" s="47"/>
      <c r="U3843" s="50"/>
      <c r="V3843" s="47"/>
      <c r="W3843" s="50"/>
      <c r="X3843" s="49"/>
      <c r="Y3843" s="49"/>
      <c r="Z3843" s="49"/>
      <c r="AA3843" s="49"/>
      <c r="AB3843" s="49"/>
      <c r="AC3843" s="49"/>
      <c r="AD3843" s="49"/>
      <c r="AE3843" s="95"/>
      <c r="AM3843" s="103"/>
      <c r="AT3843" s="10"/>
    </row>
    <row r="3844" spans="9:46" s="16" customFormat="1">
      <c r="I3844" s="47"/>
      <c r="P3844" s="48"/>
      <c r="Q3844" s="48"/>
      <c r="R3844" s="48"/>
      <c r="S3844" s="49"/>
      <c r="T3844" s="47"/>
      <c r="U3844" s="50"/>
      <c r="V3844" s="47"/>
      <c r="W3844" s="50"/>
      <c r="X3844" s="49"/>
      <c r="Y3844" s="49"/>
      <c r="Z3844" s="49"/>
      <c r="AA3844" s="49"/>
      <c r="AB3844" s="49"/>
      <c r="AC3844" s="49"/>
      <c r="AD3844" s="49"/>
      <c r="AE3844" s="95"/>
      <c r="AM3844" s="103"/>
      <c r="AT3844" s="10"/>
    </row>
    <row r="3845" spans="9:46" s="16" customFormat="1">
      <c r="I3845" s="47"/>
      <c r="P3845" s="48"/>
      <c r="Q3845" s="48"/>
      <c r="R3845" s="48"/>
      <c r="S3845" s="49"/>
      <c r="T3845" s="47"/>
      <c r="U3845" s="50"/>
      <c r="V3845" s="47"/>
      <c r="W3845" s="50"/>
      <c r="X3845" s="49"/>
      <c r="Y3845" s="49"/>
      <c r="Z3845" s="49"/>
      <c r="AA3845" s="49"/>
      <c r="AB3845" s="49"/>
      <c r="AC3845" s="49"/>
      <c r="AD3845" s="49"/>
      <c r="AE3845" s="95"/>
      <c r="AM3845" s="103"/>
      <c r="AT3845" s="10"/>
    </row>
    <row r="3846" spans="9:46" s="16" customFormat="1">
      <c r="I3846" s="47"/>
      <c r="P3846" s="48"/>
      <c r="Q3846" s="48"/>
      <c r="R3846" s="48"/>
      <c r="S3846" s="49"/>
      <c r="T3846" s="47"/>
      <c r="U3846" s="50"/>
      <c r="V3846" s="47"/>
      <c r="W3846" s="50"/>
      <c r="X3846" s="49"/>
      <c r="Y3846" s="49"/>
      <c r="Z3846" s="49"/>
      <c r="AA3846" s="49"/>
      <c r="AB3846" s="49"/>
      <c r="AC3846" s="49"/>
      <c r="AD3846" s="49"/>
      <c r="AE3846" s="95"/>
      <c r="AM3846" s="103"/>
      <c r="AT3846" s="10"/>
    </row>
    <row r="3847" spans="9:46" s="16" customFormat="1">
      <c r="I3847" s="47"/>
      <c r="P3847" s="48"/>
      <c r="Q3847" s="48"/>
      <c r="R3847" s="48"/>
      <c r="S3847" s="49"/>
      <c r="T3847" s="47"/>
      <c r="U3847" s="50"/>
      <c r="V3847" s="47"/>
      <c r="W3847" s="50"/>
      <c r="X3847" s="49"/>
      <c r="Y3847" s="49"/>
      <c r="Z3847" s="49"/>
      <c r="AA3847" s="49"/>
      <c r="AB3847" s="49"/>
      <c r="AC3847" s="49"/>
      <c r="AD3847" s="49"/>
      <c r="AE3847" s="95"/>
      <c r="AM3847" s="103"/>
      <c r="AT3847" s="10"/>
    </row>
    <row r="3848" spans="9:46" s="16" customFormat="1">
      <c r="I3848" s="47"/>
      <c r="P3848" s="48"/>
      <c r="Q3848" s="48"/>
      <c r="R3848" s="48"/>
      <c r="S3848" s="49"/>
      <c r="T3848" s="47"/>
      <c r="U3848" s="50"/>
      <c r="V3848" s="47"/>
      <c r="W3848" s="50"/>
      <c r="X3848" s="49"/>
      <c r="Y3848" s="49"/>
      <c r="Z3848" s="49"/>
      <c r="AA3848" s="49"/>
      <c r="AB3848" s="49"/>
      <c r="AC3848" s="49"/>
      <c r="AD3848" s="49"/>
      <c r="AE3848" s="95"/>
      <c r="AM3848" s="103"/>
      <c r="AT3848" s="10"/>
    </row>
    <row r="3849" spans="9:46" s="16" customFormat="1">
      <c r="I3849" s="47"/>
      <c r="P3849" s="48"/>
      <c r="Q3849" s="48"/>
      <c r="R3849" s="48"/>
      <c r="S3849" s="49"/>
      <c r="T3849" s="47"/>
      <c r="U3849" s="50"/>
      <c r="V3849" s="47"/>
      <c r="W3849" s="50"/>
      <c r="X3849" s="49"/>
      <c r="Y3849" s="49"/>
      <c r="Z3849" s="49"/>
      <c r="AA3849" s="49"/>
      <c r="AB3849" s="49"/>
      <c r="AC3849" s="49"/>
      <c r="AD3849" s="49"/>
      <c r="AE3849" s="95"/>
      <c r="AM3849" s="103"/>
      <c r="AT3849" s="10"/>
    </row>
    <row r="3850" spans="9:46" s="16" customFormat="1">
      <c r="I3850" s="47"/>
      <c r="P3850" s="48"/>
      <c r="Q3850" s="48"/>
      <c r="R3850" s="48"/>
      <c r="S3850" s="49"/>
      <c r="T3850" s="47"/>
      <c r="U3850" s="50"/>
      <c r="V3850" s="47"/>
      <c r="W3850" s="50"/>
      <c r="X3850" s="49"/>
      <c r="Y3850" s="49"/>
      <c r="Z3850" s="49"/>
      <c r="AA3850" s="49"/>
      <c r="AB3850" s="49"/>
      <c r="AC3850" s="49"/>
      <c r="AD3850" s="49"/>
      <c r="AE3850" s="95"/>
      <c r="AM3850" s="103"/>
      <c r="AT3850" s="10"/>
    </row>
    <row r="3851" spans="9:46" s="16" customFormat="1">
      <c r="I3851" s="47"/>
      <c r="P3851" s="48"/>
      <c r="Q3851" s="48"/>
      <c r="R3851" s="48"/>
      <c r="S3851" s="49"/>
      <c r="T3851" s="47"/>
      <c r="U3851" s="50"/>
      <c r="V3851" s="47"/>
      <c r="W3851" s="50"/>
      <c r="X3851" s="49"/>
      <c r="Y3851" s="49"/>
      <c r="Z3851" s="49"/>
      <c r="AA3851" s="49"/>
      <c r="AB3851" s="49"/>
      <c r="AC3851" s="49"/>
      <c r="AD3851" s="49"/>
      <c r="AE3851" s="95"/>
      <c r="AM3851" s="103"/>
      <c r="AT3851" s="10"/>
    </row>
    <row r="3852" spans="9:46" s="16" customFormat="1">
      <c r="I3852" s="47"/>
      <c r="P3852" s="48"/>
      <c r="Q3852" s="48"/>
      <c r="R3852" s="48"/>
      <c r="S3852" s="49"/>
      <c r="T3852" s="47"/>
      <c r="U3852" s="50"/>
      <c r="V3852" s="47"/>
      <c r="W3852" s="50"/>
      <c r="X3852" s="49"/>
      <c r="Y3852" s="49"/>
      <c r="Z3852" s="49"/>
      <c r="AA3852" s="49"/>
      <c r="AB3852" s="49"/>
      <c r="AC3852" s="49"/>
      <c r="AD3852" s="49"/>
      <c r="AE3852" s="95"/>
      <c r="AM3852" s="103"/>
      <c r="AT3852" s="10"/>
    </row>
    <row r="3853" spans="9:46" s="16" customFormat="1">
      <c r="I3853" s="47"/>
      <c r="P3853" s="48"/>
      <c r="Q3853" s="48"/>
      <c r="R3853" s="48"/>
      <c r="S3853" s="49"/>
      <c r="T3853" s="47"/>
      <c r="U3853" s="50"/>
      <c r="V3853" s="47"/>
      <c r="W3853" s="50"/>
      <c r="X3853" s="49"/>
      <c r="Y3853" s="49"/>
      <c r="Z3853" s="49"/>
      <c r="AA3853" s="49"/>
      <c r="AB3853" s="49"/>
      <c r="AC3853" s="49"/>
      <c r="AD3853" s="49"/>
      <c r="AE3853" s="95"/>
      <c r="AM3853" s="103"/>
      <c r="AT3853" s="10"/>
    </row>
    <row r="3854" spans="9:46" s="16" customFormat="1">
      <c r="I3854" s="47"/>
      <c r="P3854" s="48"/>
      <c r="Q3854" s="48"/>
      <c r="R3854" s="48"/>
      <c r="S3854" s="49"/>
      <c r="T3854" s="47"/>
      <c r="U3854" s="50"/>
      <c r="V3854" s="47"/>
      <c r="W3854" s="50"/>
      <c r="X3854" s="49"/>
      <c r="Y3854" s="49"/>
      <c r="Z3854" s="49"/>
      <c r="AA3854" s="49"/>
      <c r="AB3854" s="49"/>
      <c r="AC3854" s="49"/>
      <c r="AD3854" s="49"/>
      <c r="AE3854" s="95"/>
      <c r="AM3854" s="103"/>
      <c r="AT3854" s="10"/>
    </row>
    <row r="3855" spans="9:46" s="16" customFormat="1">
      <c r="I3855" s="47"/>
      <c r="P3855" s="48"/>
      <c r="Q3855" s="48"/>
      <c r="R3855" s="48"/>
      <c r="S3855" s="49"/>
      <c r="T3855" s="47"/>
      <c r="U3855" s="50"/>
      <c r="V3855" s="47"/>
      <c r="W3855" s="50"/>
      <c r="X3855" s="49"/>
      <c r="Y3855" s="49"/>
      <c r="Z3855" s="49"/>
      <c r="AA3855" s="49"/>
      <c r="AB3855" s="49"/>
      <c r="AC3855" s="49"/>
      <c r="AD3855" s="49"/>
      <c r="AE3855" s="95"/>
      <c r="AM3855" s="103"/>
      <c r="AT3855" s="10"/>
    </row>
    <row r="3856" spans="9:46" s="16" customFormat="1">
      <c r="I3856" s="47"/>
      <c r="P3856" s="48"/>
      <c r="Q3856" s="48"/>
      <c r="R3856" s="48"/>
      <c r="S3856" s="49"/>
      <c r="T3856" s="47"/>
      <c r="U3856" s="50"/>
      <c r="V3856" s="47"/>
      <c r="W3856" s="50"/>
      <c r="X3856" s="49"/>
      <c r="Y3856" s="49"/>
      <c r="Z3856" s="49"/>
      <c r="AA3856" s="49"/>
      <c r="AB3856" s="49"/>
      <c r="AC3856" s="49"/>
      <c r="AD3856" s="49"/>
      <c r="AE3856" s="95"/>
      <c r="AM3856" s="103"/>
      <c r="AT3856" s="10"/>
    </row>
    <row r="3857" spans="9:46" s="16" customFormat="1">
      <c r="I3857" s="47"/>
      <c r="P3857" s="48"/>
      <c r="Q3857" s="48"/>
      <c r="R3857" s="48"/>
      <c r="S3857" s="49"/>
      <c r="T3857" s="47"/>
      <c r="U3857" s="50"/>
      <c r="V3857" s="47"/>
      <c r="W3857" s="50"/>
      <c r="X3857" s="49"/>
      <c r="Y3857" s="49"/>
      <c r="Z3857" s="49"/>
      <c r="AA3857" s="49"/>
      <c r="AB3857" s="49"/>
      <c r="AC3857" s="49"/>
      <c r="AD3857" s="49"/>
      <c r="AE3857" s="95"/>
      <c r="AM3857" s="103"/>
      <c r="AT3857" s="10"/>
    </row>
    <row r="3858" spans="9:46" s="16" customFormat="1">
      <c r="I3858" s="47"/>
      <c r="P3858" s="48"/>
      <c r="Q3858" s="48"/>
      <c r="R3858" s="48"/>
      <c r="S3858" s="49"/>
      <c r="T3858" s="47"/>
      <c r="U3858" s="50"/>
      <c r="V3858" s="47"/>
      <c r="W3858" s="50"/>
      <c r="X3858" s="49"/>
      <c r="Y3858" s="49"/>
      <c r="Z3858" s="49"/>
      <c r="AA3858" s="49"/>
      <c r="AB3858" s="49"/>
      <c r="AC3858" s="49"/>
      <c r="AD3858" s="49"/>
      <c r="AE3858" s="95"/>
      <c r="AM3858" s="103"/>
      <c r="AT3858" s="10"/>
    </row>
    <row r="3859" spans="9:46" s="16" customFormat="1">
      <c r="I3859" s="47"/>
      <c r="P3859" s="48"/>
      <c r="Q3859" s="48"/>
      <c r="R3859" s="48"/>
      <c r="S3859" s="49"/>
      <c r="T3859" s="47"/>
      <c r="U3859" s="50"/>
      <c r="V3859" s="47"/>
      <c r="W3859" s="50"/>
      <c r="X3859" s="49"/>
      <c r="Y3859" s="49"/>
      <c r="Z3859" s="49"/>
      <c r="AA3859" s="49"/>
      <c r="AB3859" s="49"/>
      <c r="AC3859" s="49"/>
      <c r="AD3859" s="49"/>
      <c r="AE3859" s="95"/>
      <c r="AM3859" s="103"/>
      <c r="AT3859" s="10"/>
    </row>
    <row r="3860" spans="9:46" s="16" customFormat="1">
      <c r="I3860" s="47"/>
      <c r="P3860" s="48"/>
      <c r="Q3860" s="48"/>
      <c r="R3860" s="48"/>
      <c r="S3860" s="49"/>
      <c r="T3860" s="47"/>
      <c r="U3860" s="50"/>
      <c r="V3860" s="47"/>
      <c r="W3860" s="50"/>
      <c r="X3860" s="49"/>
      <c r="Y3860" s="49"/>
      <c r="Z3860" s="49"/>
      <c r="AA3860" s="49"/>
      <c r="AB3860" s="49"/>
      <c r="AC3860" s="49"/>
      <c r="AD3860" s="49"/>
      <c r="AE3860" s="95"/>
      <c r="AM3860" s="103"/>
      <c r="AT3860" s="10"/>
    </row>
    <row r="3861" spans="9:46" s="16" customFormat="1">
      <c r="I3861" s="47"/>
      <c r="P3861" s="48"/>
      <c r="Q3861" s="48"/>
      <c r="R3861" s="48"/>
      <c r="S3861" s="49"/>
      <c r="T3861" s="47"/>
      <c r="U3861" s="50"/>
      <c r="V3861" s="47"/>
      <c r="W3861" s="50"/>
      <c r="X3861" s="49"/>
      <c r="Y3861" s="49"/>
      <c r="Z3861" s="49"/>
      <c r="AA3861" s="49"/>
      <c r="AB3861" s="49"/>
      <c r="AC3861" s="49"/>
      <c r="AD3861" s="49"/>
      <c r="AE3861" s="95"/>
      <c r="AM3861" s="103"/>
      <c r="AT3861" s="10"/>
    </row>
    <row r="3862" spans="9:46" s="16" customFormat="1">
      <c r="I3862" s="47"/>
      <c r="P3862" s="48"/>
      <c r="Q3862" s="48"/>
      <c r="R3862" s="48"/>
      <c r="S3862" s="49"/>
      <c r="T3862" s="47"/>
      <c r="U3862" s="50"/>
      <c r="V3862" s="47"/>
      <c r="W3862" s="50"/>
      <c r="X3862" s="49"/>
      <c r="Y3862" s="49"/>
      <c r="Z3862" s="49"/>
      <c r="AA3862" s="49"/>
      <c r="AB3862" s="49"/>
      <c r="AC3862" s="49"/>
      <c r="AD3862" s="49"/>
      <c r="AE3862" s="95"/>
      <c r="AM3862" s="103"/>
      <c r="AT3862" s="10"/>
    </row>
    <row r="3863" spans="9:46" s="16" customFormat="1">
      <c r="I3863" s="47"/>
      <c r="P3863" s="48"/>
      <c r="Q3863" s="48"/>
      <c r="R3863" s="48"/>
      <c r="S3863" s="49"/>
      <c r="T3863" s="47"/>
      <c r="U3863" s="50"/>
      <c r="V3863" s="47"/>
      <c r="W3863" s="50"/>
      <c r="X3863" s="49"/>
      <c r="Y3863" s="49"/>
      <c r="Z3863" s="49"/>
      <c r="AA3863" s="49"/>
      <c r="AB3863" s="49"/>
      <c r="AC3863" s="49"/>
      <c r="AD3863" s="49"/>
      <c r="AE3863" s="95"/>
      <c r="AM3863" s="103"/>
      <c r="AT3863" s="10"/>
    </row>
    <row r="3864" spans="9:46" s="16" customFormat="1">
      <c r="I3864" s="47"/>
      <c r="P3864" s="48"/>
      <c r="Q3864" s="48"/>
      <c r="R3864" s="48"/>
      <c r="S3864" s="49"/>
      <c r="T3864" s="47"/>
      <c r="U3864" s="50"/>
      <c r="V3864" s="47"/>
      <c r="W3864" s="50"/>
      <c r="X3864" s="49"/>
      <c r="Y3864" s="49"/>
      <c r="Z3864" s="49"/>
      <c r="AA3864" s="49"/>
      <c r="AB3864" s="49"/>
      <c r="AC3864" s="49"/>
      <c r="AD3864" s="49"/>
      <c r="AE3864" s="95"/>
      <c r="AM3864" s="103"/>
      <c r="AT3864" s="10"/>
    </row>
    <row r="3865" spans="9:46" s="16" customFormat="1">
      <c r="I3865" s="47"/>
      <c r="P3865" s="48"/>
      <c r="Q3865" s="48"/>
      <c r="R3865" s="48"/>
      <c r="S3865" s="49"/>
      <c r="T3865" s="47"/>
      <c r="U3865" s="50"/>
      <c r="V3865" s="47"/>
      <c r="W3865" s="50"/>
      <c r="X3865" s="49"/>
      <c r="Y3865" s="49"/>
      <c r="Z3865" s="49"/>
      <c r="AA3865" s="49"/>
      <c r="AB3865" s="49"/>
      <c r="AC3865" s="49"/>
      <c r="AD3865" s="49"/>
      <c r="AE3865" s="95"/>
      <c r="AM3865" s="103"/>
      <c r="AT3865" s="10"/>
    </row>
    <row r="3866" spans="9:46" s="16" customFormat="1">
      <c r="I3866" s="47"/>
      <c r="P3866" s="48"/>
      <c r="Q3866" s="48"/>
      <c r="R3866" s="48"/>
      <c r="S3866" s="49"/>
      <c r="T3866" s="47"/>
      <c r="U3866" s="50"/>
      <c r="V3866" s="47"/>
      <c r="W3866" s="50"/>
      <c r="X3866" s="49"/>
      <c r="Y3866" s="49"/>
      <c r="Z3866" s="49"/>
      <c r="AA3866" s="49"/>
      <c r="AB3866" s="49"/>
      <c r="AC3866" s="49"/>
      <c r="AD3866" s="49"/>
      <c r="AE3866" s="95"/>
      <c r="AM3866" s="103"/>
      <c r="AT3866" s="10"/>
    </row>
    <row r="3867" spans="9:46" s="16" customFormat="1">
      <c r="I3867" s="47"/>
      <c r="P3867" s="48"/>
      <c r="Q3867" s="48"/>
      <c r="R3867" s="48"/>
      <c r="S3867" s="49"/>
      <c r="T3867" s="47"/>
      <c r="U3867" s="50"/>
      <c r="V3867" s="47"/>
      <c r="W3867" s="50"/>
      <c r="X3867" s="49"/>
      <c r="Y3867" s="49"/>
      <c r="Z3867" s="49"/>
      <c r="AA3867" s="49"/>
      <c r="AB3867" s="49"/>
      <c r="AC3867" s="49"/>
      <c r="AD3867" s="49"/>
      <c r="AE3867" s="95"/>
      <c r="AM3867" s="103"/>
      <c r="AT3867" s="10"/>
    </row>
    <row r="3868" spans="9:46" s="16" customFormat="1">
      <c r="I3868" s="47"/>
      <c r="P3868" s="48"/>
      <c r="Q3868" s="48"/>
      <c r="R3868" s="48"/>
      <c r="S3868" s="49"/>
      <c r="T3868" s="47"/>
      <c r="U3868" s="50"/>
      <c r="V3868" s="47"/>
      <c r="W3868" s="50"/>
      <c r="X3868" s="49"/>
      <c r="Y3868" s="49"/>
      <c r="Z3868" s="49"/>
      <c r="AA3868" s="49"/>
      <c r="AB3868" s="49"/>
      <c r="AC3868" s="49"/>
      <c r="AD3868" s="49"/>
      <c r="AE3868" s="95"/>
      <c r="AM3868" s="103"/>
      <c r="AT3868" s="10"/>
    </row>
    <row r="3869" spans="9:46" s="16" customFormat="1">
      <c r="I3869" s="47"/>
      <c r="P3869" s="48"/>
      <c r="Q3869" s="48"/>
      <c r="R3869" s="48"/>
      <c r="S3869" s="49"/>
      <c r="T3869" s="47"/>
      <c r="U3869" s="50"/>
      <c r="V3869" s="47"/>
      <c r="W3869" s="50"/>
      <c r="X3869" s="49"/>
      <c r="Y3869" s="49"/>
      <c r="Z3869" s="49"/>
      <c r="AA3869" s="49"/>
      <c r="AB3869" s="49"/>
      <c r="AC3869" s="49"/>
      <c r="AD3869" s="49"/>
      <c r="AE3869" s="95"/>
      <c r="AM3869" s="103"/>
      <c r="AT3869" s="10"/>
    </row>
    <row r="3870" spans="9:46" s="16" customFormat="1">
      <c r="I3870" s="47"/>
      <c r="P3870" s="48"/>
      <c r="Q3870" s="48"/>
      <c r="R3870" s="48"/>
      <c r="S3870" s="49"/>
      <c r="T3870" s="47"/>
      <c r="U3870" s="50"/>
      <c r="V3870" s="47"/>
      <c r="W3870" s="50"/>
      <c r="X3870" s="49"/>
      <c r="Y3870" s="49"/>
      <c r="Z3870" s="49"/>
      <c r="AA3870" s="49"/>
      <c r="AB3870" s="49"/>
      <c r="AC3870" s="49"/>
      <c r="AD3870" s="49"/>
      <c r="AE3870" s="95"/>
      <c r="AM3870" s="103"/>
      <c r="AT3870" s="10"/>
    </row>
    <row r="3871" spans="9:46" s="16" customFormat="1">
      <c r="I3871" s="47"/>
      <c r="P3871" s="48"/>
      <c r="Q3871" s="48"/>
      <c r="R3871" s="48"/>
      <c r="S3871" s="49"/>
      <c r="T3871" s="47"/>
      <c r="U3871" s="50"/>
      <c r="V3871" s="47"/>
      <c r="W3871" s="50"/>
      <c r="X3871" s="49"/>
      <c r="Y3871" s="49"/>
      <c r="Z3871" s="49"/>
      <c r="AA3871" s="49"/>
      <c r="AB3871" s="49"/>
      <c r="AC3871" s="49"/>
      <c r="AD3871" s="49"/>
      <c r="AE3871" s="95"/>
      <c r="AM3871" s="103"/>
      <c r="AT3871" s="10"/>
    </row>
    <row r="3872" spans="9:46" s="16" customFormat="1">
      <c r="I3872" s="47"/>
      <c r="P3872" s="48"/>
      <c r="Q3872" s="48"/>
      <c r="R3872" s="48"/>
      <c r="S3872" s="49"/>
      <c r="T3872" s="47"/>
      <c r="U3872" s="50"/>
      <c r="V3872" s="47"/>
      <c r="W3872" s="50"/>
      <c r="X3872" s="49"/>
      <c r="Y3872" s="49"/>
      <c r="Z3872" s="49"/>
      <c r="AA3872" s="49"/>
      <c r="AB3872" s="49"/>
      <c r="AC3872" s="49"/>
      <c r="AD3872" s="49"/>
      <c r="AE3872" s="95"/>
      <c r="AM3872" s="103"/>
      <c r="AT3872" s="10"/>
    </row>
    <row r="3873" spans="9:46" s="16" customFormat="1">
      <c r="I3873" s="47"/>
      <c r="P3873" s="48"/>
      <c r="Q3873" s="48"/>
      <c r="R3873" s="48"/>
      <c r="S3873" s="49"/>
      <c r="T3873" s="47"/>
      <c r="U3873" s="50"/>
      <c r="V3873" s="47"/>
      <c r="W3873" s="50"/>
      <c r="X3873" s="49"/>
      <c r="Y3873" s="49"/>
      <c r="Z3873" s="49"/>
      <c r="AA3873" s="49"/>
      <c r="AB3873" s="49"/>
      <c r="AC3873" s="49"/>
      <c r="AD3873" s="49"/>
      <c r="AE3873" s="95"/>
      <c r="AM3873" s="103"/>
      <c r="AT3873" s="10"/>
    </row>
    <row r="3874" spans="9:46" s="16" customFormat="1">
      <c r="I3874" s="47"/>
      <c r="P3874" s="48"/>
      <c r="Q3874" s="48"/>
      <c r="R3874" s="48"/>
      <c r="S3874" s="49"/>
      <c r="T3874" s="47"/>
      <c r="U3874" s="50"/>
      <c r="V3874" s="47"/>
      <c r="W3874" s="50"/>
      <c r="X3874" s="49"/>
      <c r="Y3874" s="49"/>
      <c r="Z3874" s="49"/>
      <c r="AA3874" s="49"/>
      <c r="AB3874" s="49"/>
      <c r="AC3874" s="49"/>
      <c r="AD3874" s="49"/>
      <c r="AE3874" s="95"/>
      <c r="AM3874" s="103"/>
      <c r="AT3874" s="10"/>
    </row>
    <row r="3875" spans="9:46" s="16" customFormat="1">
      <c r="I3875" s="47"/>
      <c r="P3875" s="48"/>
      <c r="Q3875" s="48"/>
      <c r="R3875" s="48"/>
      <c r="S3875" s="49"/>
      <c r="T3875" s="47"/>
      <c r="U3875" s="50"/>
      <c r="V3875" s="47"/>
      <c r="W3875" s="50"/>
      <c r="X3875" s="49"/>
      <c r="Y3875" s="49"/>
      <c r="Z3875" s="49"/>
      <c r="AA3875" s="49"/>
      <c r="AB3875" s="49"/>
      <c r="AC3875" s="49"/>
      <c r="AD3875" s="49"/>
      <c r="AE3875" s="95"/>
      <c r="AM3875" s="103"/>
      <c r="AT3875" s="10"/>
    </row>
    <row r="3876" spans="9:46" s="16" customFormat="1">
      <c r="I3876" s="47"/>
      <c r="P3876" s="48"/>
      <c r="Q3876" s="48"/>
      <c r="R3876" s="48"/>
      <c r="S3876" s="49"/>
      <c r="T3876" s="47"/>
      <c r="U3876" s="50"/>
      <c r="V3876" s="47"/>
      <c r="W3876" s="50"/>
      <c r="X3876" s="49"/>
      <c r="Y3876" s="49"/>
      <c r="Z3876" s="49"/>
      <c r="AA3876" s="49"/>
      <c r="AB3876" s="49"/>
      <c r="AC3876" s="49"/>
      <c r="AD3876" s="49"/>
      <c r="AE3876" s="95"/>
      <c r="AM3876" s="103"/>
      <c r="AT3876" s="10"/>
    </row>
    <row r="3877" spans="9:46" s="16" customFormat="1">
      <c r="I3877" s="47"/>
      <c r="P3877" s="48"/>
      <c r="Q3877" s="48"/>
      <c r="R3877" s="48"/>
      <c r="S3877" s="49"/>
      <c r="T3877" s="47"/>
      <c r="U3877" s="50"/>
      <c r="V3877" s="47"/>
      <c r="W3877" s="50"/>
      <c r="X3877" s="49"/>
      <c r="Y3877" s="49"/>
      <c r="Z3877" s="49"/>
      <c r="AA3877" s="49"/>
      <c r="AB3877" s="49"/>
      <c r="AC3877" s="49"/>
      <c r="AD3877" s="49"/>
      <c r="AE3877" s="95"/>
      <c r="AM3877" s="103"/>
      <c r="AT3877" s="10"/>
    </row>
    <row r="3878" spans="9:46" s="16" customFormat="1">
      <c r="I3878" s="47"/>
      <c r="P3878" s="48"/>
      <c r="Q3878" s="48"/>
      <c r="R3878" s="48"/>
      <c r="S3878" s="49"/>
      <c r="T3878" s="47"/>
      <c r="U3878" s="50"/>
      <c r="V3878" s="47"/>
      <c r="W3878" s="50"/>
      <c r="X3878" s="49"/>
      <c r="Y3878" s="49"/>
      <c r="Z3878" s="49"/>
      <c r="AA3878" s="49"/>
      <c r="AB3878" s="49"/>
      <c r="AC3878" s="49"/>
      <c r="AD3878" s="49"/>
      <c r="AE3878" s="95"/>
      <c r="AM3878" s="103"/>
      <c r="AT3878" s="10"/>
    </row>
    <row r="3879" spans="9:46" s="16" customFormat="1">
      <c r="I3879" s="47"/>
      <c r="P3879" s="48"/>
      <c r="Q3879" s="48"/>
      <c r="R3879" s="48"/>
      <c r="S3879" s="49"/>
      <c r="T3879" s="47"/>
      <c r="U3879" s="50"/>
      <c r="V3879" s="47"/>
      <c r="W3879" s="50"/>
      <c r="X3879" s="49"/>
      <c r="Y3879" s="49"/>
      <c r="Z3879" s="49"/>
      <c r="AA3879" s="49"/>
      <c r="AB3879" s="49"/>
      <c r="AC3879" s="49"/>
      <c r="AD3879" s="49"/>
      <c r="AE3879" s="95"/>
      <c r="AM3879" s="103"/>
      <c r="AT3879" s="10"/>
    </row>
    <row r="3880" spans="9:46" s="16" customFormat="1">
      <c r="I3880" s="47"/>
      <c r="P3880" s="48"/>
      <c r="Q3880" s="48"/>
      <c r="R3880" s="48"/>
      <c r="S3880" s="49"/>
      <c r="T3880" s="47"/>
      <c r="U3880" s="50"/>
      <c r="V3880" s="47"/>
      <c r="W3880" s="50"/>
      <c r="X3880" s="49"/>
      <c r="Y3880" s="49"/>
      <c r="Z3880" s="49"/>
      <c r="AA3880" s="49"/>
      <c r="AB3880" s="49"/>
      <c r="AC3880" s="49"/>
      <c r="AD3880" s="49"/>
      <c r="AE3880" s="95"/>
      <c r="AM3880" s="103"/>
      <c r="AT3880" s="10"/>
    </row>
    <row r="3881" spans="9:46" s="16" customFormat="1">
      <c r="I3881" s="47"/>
      <c r="P3881" s="48"/>
      <c r="Q3881" s="48"/>
      <c r="R3881" s="48"/>
      <c r="S3881" s="49"/>
      <c r="T3881" s="47"/>
      <c r="U3881" s="50"/>
      <c r="V3881" s="47"/>
      <c r="W3881" s="50"/>
      <c r="X3881" s="49"/>
      <c r="Y3881" s="49"/>
      <c r="Z3881" s="49"/>
      <c r="AA3881" s="49"/>
      <c r="AB3881" s="49"/>
      <c r="AC3881" s="49"/>
      <c r="AD3881" s="49"/>
      <c r="AE3881" s="95"/>
      <c r="AM3881" s="103"/>
      <c r="AT3881" s="10"/>
    </row>
    <row r="3882" spans="9:46" s="16" customFormat="1">
      <c r="I3882" s="47"/>
      <c r="P3882" s="48"/>
      <c r="Q3882" s="48"/>
      <c r="R3882" s="48"/>
      <c r="S3882" s="49"/>
      <c r="T3882" s="47"/>
      <c r="U3882" s="50"/>
      <c r="V3882" s="47"/>
      <c r="W3882" s="50"/>
      <c r="X3882" s="49"/>
      <c r="Y3882" s="49"/>
      <c r="Z3882" s="49"/>
      <c r="AA3882" s="49"/>
      <c r="AB3882" s="49"/>
      <c r="AC3882" s="49"/>
      <c r="AD3882" s="49"/>
      <c r="AE3882" s="95"/>
      <c r="AM3882" s="103"/>
      <c r="AT3882" s="10"/>
    </row>
    <row r="3883" spans="9:46" s="16" customFormat="1">
      <c r="I3883" s="47"/>
      <c r="P3883" s="48"/>
      <c r="Q3883" s="48"/>
      <c r="R3883" s="48"/>
      <c r="S3883" s="49"/>
      <c r="T3883" s="47"/>
      <c r="U3883" s="50"/>
      <c r="V3883" s="47"/>
      <c r="W3883" s="50"/>
      <c r="X3883" s="49"/>
      <c r="Y3883" s="49"/>
      <c r="Z3883" s="49"/>
      <c r="AA3883" s="49"/>
      <c r="AB3883" s="49"/>
      <c r="AC3883" s="49"/>
      <c r="AD3883" s="49"/>
      <c r="AE3883" s="95"/>
      <c r="AM3883" s="103"/>
      <c r="AT3883" s="10"/>
    </row>
    <row r="3884" spans="9:46" s="16" customFormat="1">
      <c r="I3884" s="47"/>
      <c r="P3884" s="48"/>
      <c r="Q3884" s="48"/>
      <c r="R3884" s="48"/>
      <c r="S3884" s="49"/>
      <c r="T3884" s="47"/>
      <c r="U3884" s="50"/>
      <c r="V3884" s="47"/>
      <c r="W3884" s="50"/>
      <c r="X3884" s="49"/>
      <c r="Y3884" s="49"/>
      <c r="Z3884" s="49"/>
      <c r="AA3884" s="49"/>
      <c r="AB3884" s="49"/>
      <c r="AC3884" s="49"/>
      <c r="AD3884" s="49"/>
      <c r="AE3884" s="95"/>
      <c r="AM3884" s="103"/>
      <c r="AT3884" s="10"/>
    </row>
    <row r="3885" spans="9:46" s="16" customFormat="1">
      <c r="I3885" s="47"/>
      <c r="P3885" s="48"/>
      <c r="Q3885" s="48"/>
      <c r="R3885" s="48"/>
      <c r="S3885" s="49"/>
      <c r="T3885" s="47"/>
      <c r="U3885" s="50"/>
      <c r="V3885" s="47"/>
      <c r="W3885" s="50"/>
      <c r="X3885" s="49"/>
      <c r="Y3885" s="49"/>
      <c r="Z3885" s="49"/>
      <c r="AA3885" s="49"/>
      <c r="AB3885" s="49"/>
      <c r="AC3885" s="49"/>
      <c r="AD3885" s="49"/>
      <c r="AE3885" s="95"/>
      <c r="AM3885" s="103"/>
      <c r="AT3885" s="10"/>
    </row>
    <row r="3886" spans="9:46" s="16" customFormat="1">
      <c r="I3886" s="47"/>
      <c r="P3886" s="48"/>
      <c r="Q3886" s="48"/>
      <c r="R3886" s="48"/>
      <c r="S3886" s="49"/>
      <c r="T3886" s="47"/>
      <c r="U3886" s="50"/>
      <c r="V3886" s="47"/>
      <c r="W3886" s="50"/>
      <c r="X3886" s="49"/>
      <c r="Y3886" s="49"/>
      <c r="Z3886" s="49"/>
      <c r="AA3886" s="49"/>
      <c r="AB3886" s="49"/>
      <c r="AC3886" s="49"/>
      <c r="AD3886" s="49"/>
      <c r="AE3886" s="95"/>
      <c r="AM3886" s="103"/>
      <c r="AT3886" s="10"/>
    </row>
    <row r="3887" spans="9:46" s="16" customFormat="1">
      <c r="I3887" s="47"/>
      <c r="P3887" s="48"/>
      <c r="Q3887" s="48"/>
      <c r="R3887" s="48"/>
      <c r="S3887" s="49"/>
      <c r="T3887" s="47"/>
      <c r="U3887" s="50"/>
      <c r="V3887" s="47"/>
      <c r="W3887" s="50"/>
      <c r="X3887" s="49"/>
      <c r="Y3887" s="49"/>
      <c r="Z3887" s="49"/>
      <c r="AA3887" s="49"/>
      <c r="AB3887" s="49"/>
      <c r="AC3887" s="49"/>
      <c r="AD3887" s="49"/>
      <c r="AE3887" s="95"/>
      <c r="AM3887" s="103"/>
      <c r="AT3887" s="10"/>
    </row>
    <row r="3888" spans="9:46" s="16" customFormat="1">
      <c r="I3888" s="47"/>
      <c r="P3888" s="48"/>
      <c r="Q3888" s="48"/>
      <c r="R3888" s="48"/>
      <c r="S3888" s="49"/>
      <c r="T3888" s="47"/>
      <c r="U3888" s="50"/>
      <c r="V3888" s="47"/>
      <c r="W3888" s="50"/>
      <c r="X3888" s="49"/>
      <c r="Y3888" s="49"/>
      <c r="Z3888" s="49"/>
      <c r="AA3888" s="49"/>
      <c r="AB3888" s="49"/>
      <c r="AC3888" s="49"/>
      <c r="AD3888" s="49"/>
      <c r="AE3888" s="95"/>
      <c r="AM3888" s="103"/>
      <c r="AT3888" s="10"/>
    </row>
    <row r="3889" spans="9:46" s="16" customFormat="1">
      <c r="I3889" s="47"/>
      <c r="P3889" s="48"/>
      <c r="Q3889" s="48"/>
      <c r="R3889" s="48"/>
      <c r="S3889" s="49"/>
      <c r="T3889" s="47"/>
      <c r="U3889" s="50"/>
      <c r="V3889" s="47"/>
      <c r="W3889" s="50"/>
      <c r="X3889" s="49"/>
      <c r="Y3889" s="49"/>
      <c r="Z3889" s="49"/>
      <c r="AA3889" s="49"/>
      <c r="AB3889" s="49"/>
      <c r="AC3889" s="49"/>
      <c r="AD3889" s="49"/>
      <c r="AE3889" s="95"/>
      <c r="AM3889" s="103"/>
      <c r="AT3889" s="10"/>
    </row>
    <row r="3890" spans="9:46" s="16" customFormat="1">
      <c r="I3890" s="47"/>
      <c r="P3890" s="48"/>
      <c r="Q3890" s="48"/>
      <c r="R3890" s="48"/>
      <c r="S3890" s="49"/>
      <c r="T3890" s="47"/>
      <c r="U3890" s="50"/>
      <c r="V3890" s="47"/>
      <c r="W3890" s="50"/>
      <c r="X3890" s="49"/>
      <c r="Y3890" s="49"/>
      <c r="Z3890" s="49"/>
      <c r="AA3890" s="49"/>
      <c r="AB3890" s="49"/>
      <c r="AC3890" s="49"/>
      <c r="AD3890" s="49"/>
      <c r="AE3890" s="95"/>
      <c r="AM3890" s="103"/>
      <c r="AT3890" s="10"/>
    </row>
    <row r="3891" spans="9:46" s="16" customFormat="1">
      <c r="I3891" s="47"/>
      <c r="P3891" s="48"/>
      <c r="Q3891" s="48"/>
      <c r="R3891" s="48"/>
      <c r="S3891" s="49"/>
      <c r="T3891" s="47"/>
      <c r="U3891" s="50"/>
      <c r="V3891" s="47"/>
      <c r="W3891" s="50"/>
      <c r="X3891" s="49"/>
      <c r="Y3891" s="49"/>
      <c r="Z3891" s="49"/>
      <c r="AA3891" s="49"/>
      <c r="AB3891" s="49"/>
      <c r="AC3891" s="49"/>
      <c r="AD3891" s="49"/>
      <c r="AE3891" s="95"/>
      <c r="AM3891" s="103"/>
      <c r="AT3891" s="10"/>
    </row>
    <row r="3892" spans="9:46" s="16" customFormat="1">
      <c r="I3892" s="47"/>
      <c r="P3892" s="48"/>
      <c r="Q3892" s="48"/>
      <c r="R3892" s="48"/>
      <c r="S3892" s="49"/>
      <c r="T3892" s="47"/>
      <c r="U3892" s="50"/>
      <c r="V3892" s="47"/>
      <c r="W3892" s="50"/>
      <c r="X3892" s="49"/>
      <c r="Y3892" s="49"/>
      <c r="Z3892" s="49"/>
      <c r="AA3892" s="49"/>
      <c r="AB3892" s="49"/>
      <c r="AC3892" s="49"/>
      <c r="AD3892" s="49"/>
      <c r="AE3892" s="95"/>
      <c r="AM3892" s="103"/>
      <c r="AT3892" s="10"/>
    </row>
    <row r="3893" spans="9:46" s="16" customFormat="1">
      <c r="I3893" s="47"/>
      <c r="P3893" s="48"/>
      <c r="Q3893" s="48"/>
      <c r="R3893" s="48"/>
      <c r="S3893" s="49"/>
      <c r="T3893" s="47"/>
      <c r="U3893" s="50"/>
      <c r="V3893" s="47"/>
      <c r="W3893" s="50"/>
      <c r="X3893" s="49"/>
      <c r="Y3893" s="49"/>
      <c r="Z3893" s="49"/>
      <c r="AA3893" s="49"/>
      <c r="AB3893" s="49"/>
      <c r="AC3893" s="49"/>
      <c r="AD3893" s="49"/>
      <c r="AE3893" s="95"/>
      <c r="AM3893" s="103"/>
      <c r="AT3893" s="10"/>
    </row>
    <row r="3894" spans="9:46" s="16" customFormat="1">
      <c r="I3894" s="47"/>
      <c r="P3894" s="48"/>
      <c r="Q3894" s="48"/>
      <c r="R3894" s="48"/>
      <c r="S3894" s="49"/>
      <c r="T3894" s="47"/>
      <c r="U3894" s="50"/>
      <c r="V3894" s="47"/>
      <c r="W3894" s="50"/>
      <c r="X3894" s="49"/>
      <c r="Y3894" s="49"/>
      <c r="Z3894" s="49"/>
      <c r="AA3894" s="49"/>
      <c r="AB3894" s="49"/>
      <c r="AC3894" s="49"/>
      <c r="AD3894" s="49"/>
      <c r="AE3894" s="95"/>
      <c r="AM3894" s="103"/>
      <c r="AT3894" s="10"/>
    </row>
    <row r="3895" spans="9:46" s="16" customFormat="1">
      <c r="I3895" s="47"/>
      <c r="P3895" s="48"/>
      <c r="Q3895" s="48"/>
      <c r="R3895" s="48"/>
      <c r="S3895" s="49"/>
      <c r="T3895" s="47"/>
      <c r="U3895" s="50"/>
      <c r="V3895" s="47"/>
      <c r="W3895" s="50"/>
      <c r="X3895" s="49"/>
      <c r="Y3895" s="49"/>
      <c r="Z3895" s="49"/>
      <c r="AA3895" s="49"/>
      <c r="AB3895" s="49"/>
      <c r="AC3895" s="49"/>
      <c r="AD3895" s="49"/>
      <c r="AE3895" s="95"/>
      <c r="AM3895" s="103"/>
      <c r="AT3895" s="10"/>
    </row>
    <row r="3896" spans="9:46" s="16" customFormat="1">
      <c r="I3896" s="47"/>
      <c r="P3896" s="48"/>
      <c r="Q3896" s="48"/>
      <c r="R3896" s="48"/>
      <c r="S3896" s="49"/>
      <c r="T3896" s="47"/>
      <c r="U3896" s="50"/>
      <c r="V3896" s="47"/>
      <c r="W3896" s="50"/>
      <c r="X3896" s="49"/>
      <c r="Y3896" s="49"/>
      <c r="Z3896" s="49"/>
      <c r="AA3896" s="49"/>
      <c r="AB3896" s="49"/>
      <c r="AC3896" s="49"/>
      <c r="AD3896" s="49"/>
      <c r="AE3896" s="95"/>
      <c r="AM3896" s="103"/>
      <c r="AT3896" s="10"/>
    </row>
    <row r="3897" spans="9:46" s="16" customFormat="1">
      <c r="I3897" s="47"/>
      <c r="P3897" s="48"/>
      <c r="Q3897" s="48"/>
      <c r="R3897" s="48"/>
      <c r="S3897" s="49"/>
      <c r="T3897" s="47"/>
      <c r="U3897" s="50"/>
      <c r="V3897" s="47"/>
      <c r="W3897" s="50"/>
      <c r="X3897" s="49"/>
      <c r="Y3897" s="49"/>
      <c r="Z3897" s="49"/>
      <c r="AA3897" s="49"/>
      <c r="AB3897" s="49"/>
      <c r="AC3897" s="49"/>
      <c r="AD3897" s="49"/>
      <c r="AE3897" s="95"/>
      <c r="AM3897" s="103"/>
      <c r="AT3897" s="10"/>
    </row>
    <row r="3898" spans="9:46" s="16" customFormat="1">
      <c r="I3898" s="47"/>
      <c r="P3898" s="48"/>
      <c r="Q3898" s="48"/>
      <c r="R3898" s="48"/>
      <c r="S3898" s="49"/>
      <c r="T3898" s="47"/>
      <c r="U3898" s="50"/>
      <c r="V3898" s="47"/>
      <c r="W3898" s="50"/>
      <c r="X3898" s="49"/>
      <c r="Y3898" s="49"/>
      <c r="Z3898" s="49"/>
      <c r="AA3898" s="49"/>
      <c r="AB3898" s="49"/>
      <c r="AC3898" s="49"/>
      <c r="AD3898" s="49"/>
      <c r="AE3898" s="95"/>
      <c r="AM3898" s="103"/>
      <c r="AT3898" s="10"/>
    </row>
    <row r="3899" spans="9:46" s="16" customFormat="1">
      <c r="I3899" s="47"/>
      <c r="P3899" s="48"/>
      <c r="Q3899" s="48"/>
      <c r="R3899" s="48"/>
      <c r="S3899" s="49"/>
      <c r="T3899" s="47"/>
      <c r="U3899" s="50"/>
      <c r="V3899" s="47"/>
      <c r="W3899" s="50"/>
      <c r="X3899" s="49"/>
      <c r="Y3899" s="49"/>
      <c r="Z3899" s="49"/>
      <c r="AA3899" s="49"/>
      <c r="AB3899" s="49"/>
      <c r="AC3899" s="49"/>
      <c r="AD3899" s="49"/>
      <c r="AE3899" s="95"/>
      <c r="AM3899" s="103"/>
      <c r="AT3899" s="10"/>
    </row>
    <row r="3900" spans="9:46" s="16" customFormat="1">
      <c r="I3900" s="47"/>
      <c r="P3900" s="48"/>
      <c r="Q3900" s="48"/>
      <c r="R3900" s="48"/>
      <c r="S3900" s="49"/>
      <c r="T3900" s="47"/>
      <c r="U3900" s="50"/>
      <c r="V3900" s="47"/>
      <c r="W3900" s="50"/>
      <c r="X3900" s="49"/>
      <c r="Y3900" s="49"/>
      <c r="Z3900" s="49"/>
      <c r="AA3900" s="49"/>
      <c r="AB3900" s="49"/>
      <c r="AC3900" s="49"/>
      <c r="AD3900" s="49"/>
      <c r="AE3900" s="95"/>
      <c r="AM3900" s="103"/>
      <c r="AT3900" s="10"/>
    </row>
    <row r="3901" spans="9:46" s="16" customFormat="1">
      <c r="I3901" s="47"/>
      <c r="P3901" s="48"/>
      <c r="Q3901" s="48"/>
      <c r="R3901" s="48"/>
      <c r="S3901" s="49"/>
      <c r="T3901" s="47"/>
      <c r="U3901" s="50"/>
      <c r="V3901" s="47"/>
      <c r="W3901" s="50"/>
      <c r="X3901" s="49"/>
      <c r="Y3901" s="49"/>
      <c r="Z3901" s="49"/>
      <c r="AA3901" s="49"/>
      <c r="AB3901" s="49"/>
      <c r="AC3901" s="49"/>
      <c r="AD3901" s="49"/>
      <c r="AE3901" s="95"/>
      <c r="AM3901" s="103"/>
      <c r="AT3901" s="10"/>
    </row>
    <row r="3902" spans="9:46" s="16" customFormat="1">
      <c r="I3902" s="47"/>
      <c r="P3902" s="48"/>
      <c r="Q3902" s="48"/>
      <c r="R3902" s="48"/>
      <c r="S3902" s="49"/>
      <c r="T3902" s="47"/>
      <c r="U3902" s="50"/>
      <c r="V3902" s="47"/>
      <c r="W3902" s="50"/>
      <c r="X3902" s="49"/>
      <c r="Y3902" s="49"/>
      <c r="Z3902" s="49"/>
      <c r="AA3902" s="49"/>
      <c r="AB3902" s="49"/>
      <c r="AC3902" s="49"/>
      <c r="AD3902" s="49"/>
      <c r="AE3902" s="95"/>
      <c r="AM3902" s="103"/>
      <c r="AT3902" s="10"/>
    </row>
    <row r="3903" spans="9:46" s="16" customFormat="1">
      <c r="I3903" s="47"/>
      <c r="P3903" s="48"/>
      <c r="Q3903" s="48"/>
      <c r="R3903" s="48"/>
      <c r="S3903" s="49"/>
      <c r="T3903" s="47"/>
      <c r="U3903" s="50"/>
      <c r="V3903" s="47"/>
      <c r="W3903" s="50"/>
      <c r="X3903" s="49"/>
      <c r="Y3903" s="49"/>
      <c r="Z3903" s="49"/>
      <c r="AA3903" s="49"/>
      <c r="AB3903" s="49"/>
      <c r="AC3903" s="49"/>
      <c r="AD3903" s="49"/>
      <c r="AE3903" s="95"/>
      <c r="AM3903" s="103"/>
      <c r="AT3903" s="10"/>
    </row>
    <row r="3904" spans="9:46" s="16" customFormat="1">
      <c r="I3904" s="47"/>
      <c r="P3904" s="48"/>
      <c r="Q3904" s="48"/>
      <c r="R3904" s="48"/>
      <c r="S3904" s="49"/>
      <c r="T3904" s="47"/>
      <c r="U3904" s="50"/>
      <c r="V3904" s="47"/>
      <c r="W3904" s="50"/>
      <c r="X3904" s="49"/>
      <c r="Y3904" s="49"/>
      <c r="Z3904" s="49"/>
      <c r="AA3904" s="49"/>
      <c r="AB3904" s="49"/>
      <c r="AC3904" s="49"/>
      <c r="AD3904" s="49"/>
      <c r="AE3904" s="95"/>
      <c r="AM3904" s="103"/>
      <c r="AT3904" s="10"/>
    </row>
    <row r="3905" spans="9:46" s="16" customFormat="1">
      <c r="I3905" s="47"/>
      <c r="P3905" s="48"/>
      <c r="Q3905" s="48"/>
      <c r="R3905" s="48"/>
      <c r="S3905" s="49"/>
      <c r="T3905" s="47"/>
      <c r="U3905" s="50"/>
      <c r="V3905" s="47"/>
      <c r="W3905" s="50"/>
      <c r="X3905" s="49"/>
      <c r="Y3905" s="49"/>
      <c r="Z3905" s="49"/>
      <c r="AA3905" s="49"/>
      <c r="AB3905" s="49"/>
      <c r="AC3905" s="49"/>
      <c r="AD3905" s="49"/>
      <c r="AE3905" s="95"/>
      <c r="AM3905" s="103"/>
      <c r="AT3905" s="10"/>
    </row>
    <row r="3906" spans="9:46" s="16" customFormat="1">
      <c r="I3906" s="47"/>
      <c r="P3906" s="48"/>
      <c r="Q3906" s="48"/>
      <c r="R3906" s="48"/>
      <c r="S3906" s="49"/>
      <c r="T3906" s="47"/>
      <c r="U3906" s="50"/>
      <c r="V3906" s="47"/>
      <c r="W3906" s="50"/>
      <c r="X3906" s="49"/>
      <c r="Y3906" s="49"/>
      <c r="Z3906" s="49"/>
      <c r="AA3906" s="49"/>
      <c r="AB3906" s="49"/>
      <c r="AC3906" s="49"/>
      <c r="AD3906" s="49"/>
      <c r="AE3906" s="95"/>
      <c r="AM3906" s="103"/>
      <c r="AT3906" s="10"/>
    </row>
    <row r="3907" spans="9:46" s="16" customFormat="1">
      <c r="I3907" s="47"/>
      <c r="P3907" s="48"/>
      <c r="Q3907" s="48"/>
      <c r="R3907" s="48"/>
      <c r="S3907" s="49"/>
      <c r="T3907" s="47"/>
      <c r="U3907" s="50"/>
      <c r="V3907" s="47"/>
      <c r="W3907" s="50"/>
      <c r="X3907" s="49"/>
      <c r="Y3907" s="49"/>
      <c r="Z3907" s="49"/>
      <c r="AA3907" s="49"/>
      <c r="AB3907" s="49"/>
      <c r="AC3907" s="49"/>
      <c r="AD3907" s="49"/>
      <c r="AE3907" s="95"/>
      <c r="AM3907" s="103"/>
      <c r="AT3907" s="10"/>
    </row>
    <row r="3908" spans="9:46" s="16" customFormat="1">
      <c r="I3908" s="47"/>
      <c r="P3908" s="48"/>
      <c r="Q3908" s="48"/>
      <c r="R3908" s="48"/>
      <c r="S3908" s="49"/>
      <c r="T3908" s="47"/>
      <c r="U3908" s="50"/>
      <c r="V3908" s="47"/>
      <c r="W3908" s="50"/>
      <c r="X3908" s="49"/>
      <c r="Y3908" s="49"/>
      <c r="Z3908" s="49"/>
      <c r="AA3908" s="49"/>
      <c r="AB3908" s="49"/>
      <c r="AC3908" s="49"/>
      <c r="AD3908" s="49"/>
      <c r="AE3908" s="95"/>
      <c r="AM3908" s="103"/>
      <c r="AT3908" s="10"/>
    </row>
    <row r="3909" spans="9:46" s="16" customFormat="1">
      <c r="I3909" s="47"/>
      <c r="P3909" s="48"/>
      <c r="Q3909" s="48"/>
      <c r="R3909" s="48"/>
      <c r="S3909" s="49"/>
      <c r="T3909" s="47"/>
      <c r="U3909" s="50"/>
      <c r="V3909" s="47"/>
      <c r="W3909" s="50"/>
      <c r="X3909" s="49"/>
      <c r="Y3909" s="49"/>
      <c r="Z3909" s="49"/>
      <c r="AA3909" s="49"/>
      <c r="AB3909" s="49"/>
      <c r="AC3909" s="49"/>
      <c r="AD3909" s="49"/>
      <c r="AE3909" s="95"/>
      <c r="AM3909" s="103"/>
      <c r="AT3909" s="10"/>
    </row>
    <row r="3910" spans="9:46" s="16" customFormat="1">
      <c r="I3910" s="47"/>
      <c r="P3910" s="48"/>
      <c r="Q3910" s="48"/>
      <c r="R3910" s="48"/>
      <c r="S3910" s="49"/>
      <c r="T3910" s="47"/>
      <c r="U3910" s="50"/>
      <c r="V3910" s="47"/>
      <c r="W3910" s="50"/>
      <c r="X3910" s="49"/>
      <c r="Y3910" s="49"/>
      <c r="Z3910" s="49"/>
      <c r="AA3910" s="49"/>
      <c r="AB3910" s="49"/>
      <c r="AC3910" s="49"/>
      <c r="AD3910" s="49"/>
      <c r="AE3910" s="95"/>
      <c r="AM3910" s="103"/>
      <c r="AT3910" s="10"/>
    </row>
    <row r="3911" spans="9:46" s="16" customFormat="1">
      <c r="I3911" s="47"/>
      <c r="P3911" s="48"/>
      <c r="Q3911" s="48"/>
      <c r="R3911" s="48"/>
      <c r="S3911" s="49"/>
      <c r="T3911" s="47"/>
      <c r="U3911" s="50"/>
      <c r="V3911" s="47"/>
      <c r="W3911" s="50"/>
      <c r="X3911" s="49"/>
      <c r="Y3911" s="49"/>
      <c r="Z3911" s="49"/>
      <c r="AA3911" s="49"/>
      <c r="AB3911" s="49"/>
      <c r="AC3911" s="49"/>
      <c r="AD3911" s="49"/>
      <c r="AE3911" s="95"/>
      <c r="AM3911" s="103"/>
      <c r="AT3911" s="10"/>
    </row>
    <row r="3912" spans="9:46" s="16" customFormat="1">
      <c r="I3912" s="47"/>
      <c r="P3912" s="48"/>
      <c r="Q3912" s="48"/>
      <c r="R3912" s="48"/>
      <c r="S3912" s="49"/>
      <c r="T3912" s="47"/>
      <c r="U3912" s="50"/>
      <c r="V3912" s="47"/>
      <c r="W3912" s="50"/>
      <c r="X3912" s="49"/>
      <c r="Y3912" s="49"/>
      <c r="Z3912" s="49"/>
      <c r="AA3912" s="49"/>
      <c r="AB3912" s="49"/>
      <c r="AC3912" s="49"/>
      <c r="AD3912" s="49"/>
      <c r="AE3912" s="95"/>
      <c r="AM3912" s="103"/>
      <c r="AT3912" s="10"/>
    </row>
    <row r="3913" spans="9:46" s="16" customFormat="1">
      <c r="I3913" s="47"/>
      <c r="P3913" s="48"/>
      <c r="Q3913" s="48"/>
      <c r="R3913" s="48"/>
      <c r="S3913" s="49"/>
      <c r="T3913" s="47"/>
      <c r="U3913" s="50"/>
      <c r="V3913" s="47"/>
      <c r="W3913" s="50"/>
      <c r="X3913" s="49"/>
      <c r="Y3913" s="49"/>
      <c r="Z3913" s="49"/>
      <c r="AA3913" s="49"/>
      <c r="AB3913" s="49"/>
      <c r="AC3913" s="49"/>
      <c r="AD3913" s="49"/>
      <c r="AE3913" s="95"/>
      <c r="AM3913" s="103"/>
      <c r="AT3913" s="10"/>
    </row>
    <row r="3914" spans="9:46" s="16" customFormat="1">
      <c r="I3914" s="47"/>
      <c r="P3914" s="48"/>
      <c r="Q3914" s="48"/>
      <c r="R3914" s="48"/>
      <c r="S3914" s="49"/>
      <c r="T3914" s="47"/>
      <c r="U3914" s="50"/>
      <c r="V3914" s="47"/>
      <c r="W3914" s="50"/>
      <c r="X3914" s="49"/>
      <c r="Y3914" s="49"/>
      <c r="Z3914" s="49"/>
      <c r="AA3914" s="49"/>
      <c r="AB3914" s="49"/>
      <c r="AC3914" s="49"/>
      <c r="AD3914" s="49"/>
      <c r="AE3914" s="95"/>
      <c r="AM3914" s="103"/>
      <c r="AT3914" s="10"/>
    </row>
    <row r="3915" spans="9:46" s="16" customFormat="1">
      <c r="I3915" s="47"/>
      <c r="P3915" s="48"/>
      <c r="Q3915" s="48"/>
      <c r="R3915" s="48"/>
      <c r="S3915" s="49"/>
      <c r="T3915" s="47"/>
      <c r="U3915" s="50"/>
      <c r="V3915" s="47"/>
      <c r="W3915" s="50"/>
      <c r="X3915" s="49"/>
      <c r="Y3915" s="49"/>
      <c r="Z3915" s="49"/>
      <c r="AA3915" s="49"/>
      <c r="AB3915" s="49"/>
      <c r="AC3915" s="49"/>
      <c r="AD3915" s="49"/>
      <c r="AE3915" s="95"/>
      <c r="AM3915" s="103"/>
      <c r="AT3915" s="10"/>
    </row>
    <row r="3916" spans="9:46" s="16" customFormat="1">
      <c r="I3916" s="47"/>
      <c r="P3916" s="48"/>
      <c r="Q3916" s="48"/>
      <c r="R3916" s="48"/>
      <c r="S3916" s="49"/>
      <c r="T3916" s="47"/>
      <c r="U3916" s="50"/>
      <c r="V3916" s="47"/>
      <c r="W3916" s="50"/>
      <c r="X3916" s="49"/>
      <c r="Y3916" s="49"/>
      <c r="Z3916" s="49"/>
      <c r="AA3916" s="49"/>
      <c r="AB3916" s="49"/>
      <c r="AC3916" s="49"/>
      <c r="AD3916" s="49"/>
      <c r="AE3916" s="95"/>
      <c r="AM3916" s="103"/>
      <c r="AT3916" s="10"/>
    </row>
    <row r="3917" spans="9:46" s="16" customFormat="1">
      <c r="I3917" s="47"/>
      <c r="P3917" s="48"/>
      <c r="Q3917" s="48"/>
      <c r="R3917" s="48"/>
      <c r="S3917" s="49"/>
      <c r="T3917" s="47"/>
      <c r="U3917" s="50"/>
      <c r="V3917" s="47"/>
      <c r="W3917" s="50"/>
      <c r="X3917" s="49"/>
      <c r="Y3917" s="49"/>
      <c r="Z3917" s="49"/>
      <c r="AA3917" s="49"/>
      <c r="AB3917" s="49"/>
      <c r="AC3917" s="49"/>
      <c r="AD3917" s="49"/>
      <c r="AE3917" s="95"/>
      <c r="AM3917" s="103"/>
      <c r="AT3917" s="10"/>
    </row>
    <row r="3918" spans="9:46" s="16" customFormat="1">
      <c r="I3918" s="47"/>
      <c r="P3918" s="48"/>
      <c r="Q3918" s="48"/>
      <c r="R3918" s="48"/>
      <c r="S3918" s="49"/>
      <c r="T3918" s="47"/>
      <c r="U3918" s="50"/>
      <c r="V3918" s="47"/>
      <c r="W3918" s="50"/>
      <c r="X3918" s="49"/>
      <c r="Y3918" s="49"/>
      <c r="Z3918" s="49"/>
      <c r="AA3918" s="49"/>
      <c r="AB3918" s="49"/>
      <c r="AC3918" s="49"/>
      <c r="AD3918" s="49"/>
      <c r="AE3918" s="95"/>
      <c r="AM3918" s="103"/>
      <c r="AT3918" s="10"/>
    </row>
    <row r="3919" spans="9:46" s="16" customFormat="1">
      <c r="I3919" s="47"/>
      <c r="P3919" s="48"/>
      <c r="Q3919" s="48"/>
      <c r="R3919" s="48"/>
      <c r="S3919" s="49"/>
      <c r="T3919" s="47"/>
      <c r="U3919" s="50"/>
      <c r="V3919" s="47"/>
      <c r="W3919" s="50"/>
      <c r="X3919" s="49"/>
      <c r="Y3919" s="49"/>
      <c r="Z3919" s="49"/>
      <c r="AA3919" s="49"/>
      <c r="AB3919" s="49"/>
      <c r="AC3919" s="49"/>
      <c r="AD3919" s="49"/>
      <c r="AE3919" s="95"/>
      <c r="AM3919" s="103"/>
      <c r="AT3919" s="10"/>
    </row>
    <row r="3920" spans="9:46" s="16" customFormat="1">
      <c r="I3920" s="47"/>
      <c r="P3920" s="48"/>
      <c r="Q3920" s="48"/>
      <c r="R3920" s="48"/>
      <c r="S3920" s="49"/>
      <c r="T3920" s="47"/>
      <c r="U3920" s="50"/>
      <c r="V3920" s="47"/>
      <c r="W3920" s="50"/>
      <c r="X3920" s="49"/>
      <c r="Y3920" s="49"/>
      <c r="Z3920" s="49"/>
      <c r="AA3920" s="49"/>
      <c r="AB3920" s="49"/>
      <c r="AC3920" s="49"/>
      <c r="AD3920" s="49"/>
      <c r="AE3920" s="95"/>
      <c r="AM3920" s="103"/>
      <c r="AT3920" s="10"/>
    </row>
    <row r="3921" spans="9:46" s="16" customFormat="1">
      <c r="I3921" s="47"/>
      <c r="P3921" s="48"/>
      <c r="Q3921" s="48"/>
      <c r="R3921" s="48"/>
      <c r="S3921" s="49"/>
      <c r="T3921" s="47"/>
      <c r="U3921" s="50"/>
      <c r="V3921" s="47"/>
      <c r="W3921" s="50"/>
      <c r="X3921" s="49"/>
      <c r="Y3921" s="49"/>
      <c r="Z3921" s="49"/>
      <c r="AA3921" s="49"/>
      <c r="AB3921" s="49"/>
      <c r="AC3921" s="49"/>
      <c r="AD3921" s="49"/>
      <c r="AE3921" s="95"/>
      <c r="AM3921" s="103"/>
      <c r="AT3921" s="10"/>
    </row>
    <row r="3922" spans="9:46" s="16" customFormat="1">
      <c r="I3922" s="47"/>
      <c r="P3922" s="48"/>
      <c r="Q3922" s="48"/>
      <c r="R3922" s="48"/>
      <c r="S3922" s="49"/>
      <c r="T3922" s="47"/>
      <c r="U3922" s="50"/>
      <c r="V3922" s="47"/>
      <c r="W3922" s="50"/>
      <c r="X3922" s="49"/>
      <c r="Y3922" s="49"/>
      <c r="Z3922" s="49"/>
      <c r="AA3922" s="49"/>
      <c r="AB3922" s="49"/>
      <c r="AC3922" s="49"/>
      <c r="AD3922" s="49"/>
      <c r="AE3922" s="95"/>
      <c r="AM3922" s="103"/>
      <c r="AT3922" s="10"/>
    </row>
    <row r="3923" spans="9:46" s="16" customFormat="1">
      <c r="I3923" s="47"/>
      <c r="P3923" s="48"/>
      <c r="Q3923" s="48"/>
      <c r="R3923" s="48"/>
      <c r="S3923" s="49"/>
      <c r="T3923" s="47"/>
      <c r="U3923" s="50"/>
      <c r="V3923" s="47"/>
      <c r="W3923" s="50"/>
      <c r="X3923" s="49"/>
      <c r="Y3923" s="49"/>
      <c r="Z3923" s="49"/>
      <c r="AA3923" s="49"/>
      <c r="AB3923" s="49"/>
      <c r="AC3923" s="49"/>
      <c r="AD3923" s="49"/>
      <c r="AE3923" s="95"/>
      <c r="AM3923" s="103"/>
      <c r="AT3923" s="10"/>
    </row>
    <row r="3924" spans="9:46" s="16" customFormat="1">
      <c r="I3924" s="47"/>
      <c r="P3924" s="48"/>
      <c r="Q3924" s="48"/>
      <c r="R3924" s="48"/>
      <c r="S3924" s="49"/>
      <c r="T3924" s="47"/>
      <c r="U3924" s="50"/>
      <c r="V3924" s="47"/>
      <c r="W3924" s="50"/>
      <c r="X3924" s="49"/>
      <c r="Y3924" s="49"/>
      <c r="Z3924" s="49"/>
      <c r="AA3924" s="49"/>
      <c r="AB3924" s="49"/>
      <c r="AC3924" s="49"/>
      <c r="AD3924" s="49"/>
      <c r="AE3924" s="95"/>
      <c r="AM3924" s="103"/>
      <c r="AT3924" s="10"/>
    </row>
    <row r="3925" spans="9:46" s="16" customFormat="1">
      <c r="I3925" s="47"/>
      <c r="P3925" s="48"/>
      <c r="Q3925" s="48"/>
      <c r="R3925" s="48"/>
      <c r="S3925" s="49"/>
      <c r="T3925" s="47"/>
      <c r="U3925" s="50"/>
      <c r="V3925" s="47"/>
      <c r="W3925" s="50"/>
      <c r="X3925" s="49"/>
      <c r="Y3925" s="49"/>
      <c r="Z3925" s="49"/>
      <c r="AA3925" s="49"/>
      <c r="AB3925" s="49"/>
      <c r="AC3925" s="49"/>
      <c r="AD3925" s="49"/>
      <c r="AE3925" s="95"/>
      <c r="AM3925" s="103"/>
      <c r="AT3925" s="10"/>
    </row>
    <row r="3926" spans="9:46" s="16" customFormat="1">
      <c r="I3926" s="47"/>
      <c r="P3926" s="48"/>
      <c r="Q3926" s="48"/>
      <c r="R3926" s="48"/>
      <c r="S3926" s="49"/>
      <c r="T3926" s="47"/>
      <c r="U3926" s="50"/>
      <c r="V3926" s="47"/>
      <c r="W3926" s="50"/>
      <c r="X3926" s="49"/>
      <c r="Y3926" s="49"/>
      <c r="Z3926" s="49"/>
      <c r="AA3926" s="49"/>
      <c r="AB3926" s="49"/>
      <c r="AC3926" s="49"/>
      <c r="AD3926" s="49"/>
      <c r="AE3926" s="95"/>
      <c r="AM3926" s="103"/>
      <c r="AT3926" s="10"/>
    </row>
    <row r="3927" spans="9:46" s="16" customFormat="1">
      <c r="I3927" s="47"/>
      <c r="P3927" s="48"/>
      <c r="Q3927" s="48"/>
      <c r="R3927" s="48"/>
      <c r="S3927" s="49"/>
      <c r="T3927" s="47"/>
      <c r="U3927" s="50"/>
      <c r="V3927" s="47"/>
      <c r="W3927" s="50"/>
      <c r="X3927" s="49"/>
      <c r="Y3927" s="49"/>
      <c r="Z3927" s="49"/>
      <c r="AA3927" s="49"/>
      <c r="AB3927" s="49"/>
      <c r="AC3927" s="49"/>
      <c r="AD3927" s="49"/>
      <c r="AE3927" s="95"/>
      <c r="AM3927" s="103"/>
      <c r="AT3927" s="10"/>
    </row>
    <row r="3928" spans="9:46" s="16" customFormat="1">
      <c r="I3928" s="47"/>
      <c r="P3928" s="48"/>
      <c r="Q3928" s="48"/>
      <c r="R3928" s="48"/>
      <c r="S3928" s="49"/>
      <c r="T3928" s="47"/>
      <c r="U3928" s="50"/>
      <c r="V3928" s="47"/>
      <c r="W3928" s="50"/>
      <c r="X3928" s="49"/>
      <c r="Y3928" s="49"/>
      <c r="Z3928" s="49"/>
      <c r="AA3928" s="49"/>
      <c r="AB3928" s="49"/>
      <c r="AC3928" s="49"/>
      <c r="AD3928" s="49"/>
      <c r="AE3928" s="95"/>
      <c r="AM3928" s="103"/>
      <c r="AT3928" s="10"/>
    </row>
    <row r="3929" spans="9:46" s="16" customFormat="1">
      <c r="I3929" s="47"/>
      <c r="P3929" s="48"/>
      <c r="Q3929" s="48"/>
      <c r="R3929" s="48"/>
      <c r="S3929" s="49"/>
      <c r="T3929" s="47"/>
      <c r="U3929" s="50"/>
      <c r="V3929" s="47"/>
      <c r="W3929" s="50"/>
      <c r="X3929" s="49"/>
      <c r="Y3929" s="49"/>
      <c r="Z3929" s="49"/>
      <c r="AA3929" s="49"/>
      <c r="AB3929" s="49"/>
      <c r="AC3929" s="49"/>
      <c r="AD3929" s="49"/>
      <c r="AE3929" s="95"/>
      <c r="AM3929" s="103"/>
      <c r="AT3929" s="10"/>
    </row>
    <row r="3930" spans="9:46" s="16" customFormat="1">
      <c r="I3930" s="47"/>
      <c r="P3930" s="48"/>
      <c r="Q3930" s="48"/>
      <c r="R3930" s="48"/>
      <c r="S3930" s="49"/>
      <c r="T3930" s="47"/>
      <c r="U3930" s="50"/>
      <c r="V3930" s="47"/>
      <c r="W3930" s="50"/>
      <c r="X3930" s="49"/>
      <c r="Y3930" s="49"/>
      <c r="Z3930" s="49"/>
      <c r="AA3930" s="49"/>
      <c r="AB3930" s="49"/>
      <c r="AC3930" s="49"/>
      <c r="AD3930" s="49"/>
      <c r="AE3930" s="95"/>
      <c r="AM3930" s="103"/>
      <c r="AT3930" s="10"/>
    </row>
    <row r="3931" spans="9:46" s="16" customFormat="1">
      <c r="I3931" s="47"/>
      <c r="P3931" s="48"/>
      <c r="Q3931" s="48"/>
      <c r="R3931" s="48"/>
      <c r="S3931" s="49"/>
      <c r="T3931" s="47"/>
      <c r="U3931" s="50"/>
      <c r="V3931" s="47"/>
      <c r="W3931" s="50"/>
      <c r="X3931" s="49"/>
      <c r="Y3931" s="49"/>
      <c r="Z3931" s="49"/>
      <c r="AA3931" s="49"/>
      <c r="AB3931" s="49"/>
      <c r="AC3931" s="49"/>
      <c r="AD3931" s="49"/>
      <c r="AE3931" s="95"/>
      <c r="AM3931" s="103"/>
      <c r="AT3931" s="10"/>
    </row>
    <row r="3932" spans="9:46" s="16" customFormat="1">
      <c r="I3932" s="47"/>
      <c r="P3932" s="48"/>
      <c r="Q3932" s="48"/>
      <c r="R3932" s="48"/>
      <c r="S3932" s="49"/>
      <c r="T3932" s="47"/>
      <c r="U3932" s="50"/>
      <c r="V3932" s="47"/>
      <c r="W3932" s="50"/>
      <c r="X3932" s="49"/>
      <c r="Y3932" s="49"/>
      <c r="Z3932" s="49"/>
      <c r="AA3932" s="49"/>
      <c r="AB3932" s="49"/>
      <c r="AC3932" s="49"/>
      <c r="AD3932" s="49"/>
      <c r="AE3932" s="95"/>
      <c r="AM3932" s="103"/>
      <c r="AT3932" s="10"/>
    </row>
    <row r="3933" spans="9:46" s="16" customFormat="1">
      <c r="I3933" s="47"/>
      <c r="P3933" s="48"/>
      <c r="Q3933" s="48"/>
      <c r="R3933" s="48"/>
      <c r="S3933" s="49"/>
      <c r="T3933" s="47"/>
      <c r="U3933" s="50"/>
      <c r="V3933" s="47"/>
      <c r="W3933" s="50"/>
      <c r="X3933" s="49"/>
      <c r="Y3933" s="49"/>
      <c r="Z3933" s="49"/>
      <c r="AA3933" s="49"/>
      <c r="AB3933" s="49"/>
      <c r="AC3933" s="49"/>
      <c r="AD3933" s="49"/>
      <c r="AE3933" s="95"/>
      <c r="AM3933" s="103"/>
      <c r="AT3933" s="10"/>
    </row>
    <row r="3934" spans="9:46" s="16" customFormat="1">
      <c r="I3934" s="47"/>
      <c r="P3934" s="48"/>
      <c r="Q3934" s="48"/>
      <c r="R3934" s="48"/>
      <c r="S3934" s="49"/>
      <c r="T3934" s="47"/>
      <c r="U3934" s="50"/>
      <c r="V3934" s="47"/>
      <c r="W3934" s="50"/>
      <c r="X3934" s="49"/>
      <c r="Y3934" s="49"/>
      <c r="Z3934" s="49"/>
      <c r="AA3934" s="49"/>
      <c r="AB3934" s="49"/>
      <c r="AC3934" s="49"/>
      <c r="AD3934" s="49"/>
      <c r="AE3934" s="95"/>
      <c r="AM3934" s="103"/>
      <c r="AT3934" s="10"/>
    </row>
    <row r="3935" spans="9:46" s="16" customFormat="1">
      <c r="I3935" s="47"/>
      <c r="P3935" s="48"/>
      <c r="Q3935" s="48"/>
      <c r="R3935" s="48"/>
      <c r="S3935" s="49"/>
      <c r="T3935" s="47"/>
      <c r="U3935" s="50"/>
      <c r="V3935" s="47"/>
      <c r="W3935" s="50"/>
      <c r="X3935" s="49"/>
      <c r="Y3935" s="49"/>
      <c r="Z3935" s="49"/>
      <c r="AA3935" s="49"/>
      <c r="AB3935" s="49"/>
      <c r="AC3935" s="49"/>
      <c r="AD3935" s="49"/>
      <c r="AE3935" s="95"/>
      <c r="AM3935" s="103"/>
      <c r="AT3935" s="10"/>
    </row>
    <row r="3936" spans="9:46" s="16" customFormat="1">
      <c r="I3936" s="47"/>
      <c r="P3936" s="48"/>
      <c r="Q3936" s="48"/>
      <c r="R3936" s="48"/>
      <c r="S3936" s="49"/>
      <c r="T3936" s="47"/>
      <c r="U3936" s="50"/>
      <c r="V3936" s="47"/>
      <c r="W3936" s="50"/>
      <c r="X3936" s="49"/>
      <c r="Y3936" s="49"/>
      <c r="Z3936" s="49"/>
      <c r="AA3936" s="49"/>
      <c r="AB3936" s="49"/>
      <c r="AC3936" s="49"/>
      <c r="AD3936" s="49"/>
      <c r="AE3936" s="95"/>
      <c r="AM3936" s="103"/>
      <c r="AT3936" s="10"/>
    </row>
    <row r="3937" spans="9:46" s="16" customFormat="1">
      <c r="I3937" s="47"/>
      <c r="P3937" s="48"/>
      <c r="Q3937" s="48"/>
      <c r="R3937" s="48"/>
      <c r="S3937" s="49"/>
      <c r="T3937" s="47"/>
      <c r="U3937" s="50"/>
      <c r="V3937" s="47"/>
      <c r="W3937" s="50"/>
      <c r="X3937" s="49"/>
      <c r="Y3937" s="49"/>
      <c r="Z3937" s="49"/>
      <c r="AA3937" s="49"/>
      <c r="AB3937" s="49"/>
      <c r="AC3937" s="49"/>
      <c r="AD3937" s="49"/>
      <c r="AE3937" s="95"/>
      <c r="AM3937" s="103"/>
      <c r="AT3937" s="10"/>
    </row>
    <row r="3938" spans="9:46" s="16" customFormat="1">
      <c r="I3938" s="47"/>
      <c r="P3938" s="48"/>
      <c r="Q3938" s="48"/>
      <c r="R3938" s="48"/>
      <c r="S3938" s="49"/>
      <c r="T3938" s="47"/>
      <c r="U3938" s="50"/>
      <c r="V3938" s="47"/>
      <c r="W3938" s="50"/>
      <c r="X3938" s="49"/>
      <c r="Y3938" s="49"/>
      <c r="Z3938" s="49"/>
      <c r="AA3938" s="49"/>
      <c r="AB3938" s="49"/>
      <c r="AC3938" s="49"/>
      <c r="AD3938" s="49"/>
      <c r="AE3938" s="95"/>
      <c r="AM3938" s="103"/>
      <c r="AT3938" s="10"/>
    </row>
    <row r="3939" spans="9:46" s="16" customFormat="1">
      <c r="I3939" s="47"/>
      <c r="P3939" s="48"/>
      <c r="Q3939" s="48"/>
      <c r="R3939" s="48"/>
      <c r="S3939" s="49"/>
      <c r="T3939" s="47"/>
      <c r="U3939" s="50"/>
      <c r="V3939" s="47"/>
      <c r="W3939" s="50"/>
      <c r="X3939" s="49"/>
      <c r="Y3939" s="49"/>
      <c r="Z3939" s="49"/>
      <c r="AA3939" s="49"/>
      <c r="AB3939" s="49"/>
      <c r="AC3939" s="49"/>
      <c r="AD3939" s="49"/>
      <c r="AE3939" s="95"/>
      <c r="AM3939" s="103"/>
      <c r="AT3939" s="10"/>
    </row>
    <row r="3940" spans="9:46" s="16" customFormat="1">
      <c r="I3940" s="47"/>
      <c r="P3940" s="48"/>
      <c r="Q3940" s="48"/>
      <c r="R3940" s="48"/>
      <c r="S3940" s="49"/>
      <c r="T3940" s="47"/>
      <c r="U3940" s="50"/>
      <c r="V3940" s="47"/>
      <c r="W3940" s="50"/>
      <c r="X3940" s="49"/>
      <c r="Y3940" s="49"/>
      <c r="Z3940" s="49"/>
      <c r="AA3940" s="49"/>
      <c r="AB3940" s="49"/>
      <c r="AC3940" s="49"/>
      <c r="AD3940" s="49"/>
      <c r="AE3940" s="95"/>
      <c r="AM3940" s="103"/>
      <c r="AT3940" s="10"/>
    </row>
    <row r="3941" spans="9:46" s="16" customFormat="1">
      <c r="I3941" s="47"/>
      <c r="P3941" s="48"/>
      <c r="Q3941" s="48"/>
      <c r="R3941" s="48"/>
      <c r="S3941" s="49"/>
      <c r="T3941" s="47"/>
      <c r="U3941" s="50"/>
      <c r="V3941" s="47"/>
      <c r="W3941" s="50"/>
      <c r="X3941" s="49"/>
      <c r="Y3941" s="49"/>
      <c r="Z3941" s="49"/>
      <c r="AA3941" s="49"/>
      <c r="AB3941" s="49"/>
      <c r="AC3941" s="49"/>
      <c r="AD3941" s="49"/>
      <c r="AE3941" s="95"/>
      <c r="AM3941" s="103"/>
      <c r="AT3941" s="10"/>
    </row>
    <row r="3942" spans="9:46" s="16" customFormat="1">
      <c r="I3942" s="47"/>
      <c r="P3942" s="48"/>
      <c r="Q3942" s="48"/>
      <c r="R3942" s="48"/>
      <c r="S3942" s="49"/>
      <c r="T3942" s="47"/>
      <c r="U3942" s="50"/>
      <c r="V3942" s="47"/>
      <c r="W3942" s="50"/>
      <c r="X3942" s="49"/>
      <c r="Y3942" s="49"/>
      <c r="Z3942" s="49"/>
      <c r="AA3942" s="49"/>
      <c r="AB3942" s="49"/>
      <c r="AC3942" s="49"/>
      <c r="AD3942" s="49"/>
      <c r="AE3942" s="95"/>
      <c r="AM3942" s="103"/>
      <c r="AT3942" s="10"/>
    </row>
    <row r="3943" spans="9:46" s="16" customFormat="1">
      <c r="I3943" s="47"/>
      <c r="P3943" s="48"/>
      <c r="Q3943" s="48"/>
      <c r="R3943" s="48"/>
      <c r="S3943" s="49"/>
      <c r="T3943" s="47"/>
      <c r="U3943" s="50"/>
      <c r="V3943" s="47"/>
      <c r="W3943" s="50"/>
      <c r="X3943" s="49"/>
      <c r="Y3943" s="49"/>
      <c r="Z3943" s="49"/>
      <c r="AA3943" s="49"/>
      <c r="AB3943" s="49"/>
      <c r="AC3943" s="49"/>
      <c r="AD3943" s="49"/>
      <c r="AE3943" s="95"/>
      <c r="AM3943" s="103"/>
      <c r="AT3943" s="10"/>
    </row>
    <row r="3944" spans="9:46" s="16" customFormat="1">
      <c r="I3944" s="47"/>
      <c r="P3944" s="48"/>
      <c r="Q3944" s="48"/>
      <c r="R3944" s="48"/>
      <c r="S3944" s="49"/>
      <c r="T3944" s="47"/>
      <c r="U3944" s="50"/>
      <c r="V3944" s="47"/>
      <c r="W3944" s="50"/>
      <c r="X3944" s="49"/>
      <c r="Y3944" s="49"/>
      <c r="Z3944" s="49"/>
      <c r="AA3944" s="49"/>
      <c r="AB3944" s="49"/>
      <c r="AC3944" s="49"/>
      <c r="AD3944" s="49"/>
      <c r="AE3944" s="95"/>
      <c r="AM3944" s="103"/>
      <c r="AT3944" s="10"/>
    </row>
    <row r="3945" spans="9:46" s="16" customFormat="1">
      <c r="I3945" s="47"/>
      <c r="P3945" s="48"/>
      <c r="Q3945" s="48"/>
      <c r="R3945" s="48"/>
      <c r="S3945" s="49"/>
      <c r="T3945" s="47"/>
      <c r="U3945" s="50"/>
      <c r="V3945" s="47"/>
      <c r="W3945" s="50"/>
      <c r="X3945" s="49"/>
      <c r="Y3945" s="49"/>
      <c r="Z3945" s="49"/>
      <c r="AA3945" s="49"/>
      <c r="AB3945" s="49"/>
      <c r="AC3945" s="49"/>
      <c r="AD3945" s="49"/>
      <c r="AE3945" s="95"/>
      <c r="AM3945" s="103"/>
      <c r="AT3945" s="10"/>
    </row>
    <row r="3946" spans="9:46" s="16" customFormat="1">
      <c r="I3946" s="47"/>
      <c r="P3946" s="48"/>
      <c r="Q3946" s="48"/>
      <c r="R3946" s="48"/>
      <c r="S3946" s="49"/>
      <c r="T3946" s="47"/>
      <c r="U3946" s="50"/>
      <c r="V3946" s="47"/>
      <c r="W3946" s="50"/>
      <c r="X3946" s="49"/>
      <c r="Y3946" s="49"/>
      <c r="Z3946" s="49"/>
      <c r="AA3946" s="49"/>
      <c r="AB3946" s="49"/>
      <c r="AC3946" s="49"/>
      <c r="AD3946" s="49"/>
      <c r="AE3946" s="95"/>
      <c r="AM3946" s="103"/>
      <c r="AT3946" s="10"/>
    </row>
    <row r="3947" spans="9:46" s="16" customFormat="1">
      <c r="I3947" s="47"/>
      <c r="P3947" s="48"/>
      <c r="Q3947" s="48"/>
      <c r="R3947" s="48"/>
      <c r="S3947" s="49"/>
      <c r="T3947" s="47"/>
      <c r="U3947" s="50"/>
      <c r="V3947" s="47"/>
      <c r="W3947" s="50"/>
      <c r="X3947" s="49"/>
      <c r="Y3947" s="49"/>
      <c r="Z3947" s="49"/>
      <c r="AA3947" s="49"/>
      <c r="AB3947" s="49"/>
      <c r="AC3947" s="49"/>
      <c r="AD3947" s="49"/>
      <c r="AE3947" s="95"/>
      <c r="AM3947" s="103"/>
      <c r="AT3947" s="10"/>
    </row>
    <row r="3948" spans="9:46" s="16" customFormat="1">
      <c r="I3948" s="47"/>
      <c r="P3948" s="48"/>
      <c r="Q3948" s="48"/>
      <c r="R3948" s="48"/>
      <c r="S3948" s="49"/>
      <c r="T3948" s="47"/>
      <c r="U3948" s="50"/>
      <c r="V3948" s="47"/>
      <c r="W3948" s="50"/>
      <c r="X3948" s="49"/>
      <c r="Y3948" s="49"/>
      <c r="Z3948" s="49"/>
      <c r="AA3948" s="49"/>
      <c r="AB3948" s="49"/>
      <c r="AC3948" s="49"/>
      <c r="AD3948" s="49"/>
      <c r="AE3948" s="95"/>
      <c r="AM3948" s="103"/>
      <c r="AT3948" s="10"/>
    </row>
    <row r="3949" spans="9:46" s="16" customFormat="1">
      <c r="I3949" s="47"/>
      <c r="P3949" s="48"/>
      <c r="Q3949" s="48"/>
      <c r="R3949" s="48"/>
      <c r="S3949" s="49"/>
      <c r="T3949" s="47"/>
      <c r="U3949" s="50"/>
      <c r="V3949" s="47"/>
      <c r="W3949" s="50"/>
      <c r="X3949" s="49"/>
      <c r="Y3949" s="49"/>
      <c r="Z3949" s="49"/>
      <c r="AA3949" s="49"/>
      <c r="AB3949" s="49"/>
      <c r="AC3949" s="49"/>
      <c r="AD3949" s="49"/>
      <c r="AE3949" s="95"/>
      <c r="AM3949" s="103"/>
      <c r="AT3949" s="10"/>
    </row>
    <row r="3950" spans="9:46" s="16" customFormat="1">
      <c r="I3950" s="47"/>
      <c r="P3950" s="48"/>
      <c r="Q3950" s="48"/>
      <c r="R3950" s="48"/>
      <c r="S3950" s="49"/>
      <c r="T3950" s="47"/>
      <c r="U3950" s="50"/>
      <c r="V3950" s="47"/>
      <c r="W3950" s="50"/>
      <c r="X3950" s="49"/>
      <c r="Y3950" s="49"/>
      <c r="Z3950" s="49"/>
      <c r="AA3950" s="49"/>
      <c r="AB3950" s="49"/>
      <c r="AC3950" s="49"/>
      <c r="AD3950" s="49"/>
      <c r="AE3950" s="95"/>
      <c r="AM3950" s="103"/>
      <c r="AT3950" s="10"/>
    </row>
    <row r="3951" spans="9:46" s="16" customFormat="1">
      <c r="I3951" s="47"/>
      <c r="P3951" s="48"/>
      <c r="Q3951" s="48"/>
      <c r="R3951" s="48"/>
      <c r="S3951" s="49"/>
      <c r="T3951" s="47"/>
      <c r="U3951" s="50"/>
      <c r="V3951" s="47"/>
      <c r="W3951" s="50"/>
      <c r="X3951" s="49"/>
      <c r="Y3951" s="49"/>
      <c r="Z3951" s="49"/>
      <c r="AA3951" s="49"/>
      <c r="AB3951" s="49"/>
      <c r="AC3951" s="49"/>
      <c r="AD3951" s="49"/>
      <c r="AE3951" s="95"/>
      <c r="AM3951" s="103"/>
      <c r="AT3951" s="10"/>
    </row>
    <row r="3952" spans="9:46" s="16" customFormat="1">
      <c r="I3952" s="47"/>
      <c r="P3952" s="48"/>
      <c r="Q3952" s="48"/>
      <c r="R3952" s="48"/>
      <c r="S3952" s="49"/>
      <c r="T3952" s="47"/>
      <c r="U3952" s="50"/>
      <c r="V3952" s="47"/>
      <c r="W3952" s="50"/>
      <c r="X3952" s="49"/>
      <c r="Y3952" s="49"/>
      <c r="Z3952" s="49"/>
      <c r="AA3952" s="49"/>
      <c r="AB3952" s="49"/>
      <c r="AC3952" s="49"/>
      <c r="AD3952" s="49"/>
      <c r="AE3952" s="95"/>
      <c r="AM3952" s="103"/>
      <c r="AT3952" s="10"/>
    </row>
    <row r="3953" spans="9:46" s="16" customFormat="1">
      <c r="I3953" s="47"/>
      <c r="P3953" s="48"/>
      <c r="Q3953" s="48"/>
      <c r="R3953" s="48"/>
      <c r="S3953" s="49"/>
      <c r="T3953" s="47"/>
      <c r="U3953" s="50"/>
      <c r="V3953" s="47"/>
      <c r="W3953" s="50"/>
      <c r="X3953" s="49"/>
      <c r="Y3953" s="49"/>
      <c r="Z3953" s="49"/>
      <c r="AA3953" s="49"/>
      <c r="AB3953" s="49"/>
      <c r="AC3953" s="49"/>
      <c r="AD3953" s="49"/>
      <c r="AE3953" s="95"/>
      <c r="AM3953" s="103"/>
      <c r="AT3953" s="10"/>
    </row>
    <row r="3954" spans="9:46" s="16" customFormat="1">
      <c r="I3954" s="47"/>
      <c r="P3954" s="48"/>
      <c r="Q3954" s="48"/>
      <c r="R3954" s="48"/>
      <c r="S3954" s="49"/>
      <c r="T3954" s="47"/>
      <c r="U3954" s="50"/>
      <c r="V3954" s="47"/>
      <c r="W3954" s="50"/>
      <c r="X3954" s="49"/>
      <c r="Y3954" s="49"/>
      <c r="Z3954" s="49"/>
      <c r="AA3954" s="49"/>
      <c r="AB3954" s="49"/>
      <c r="AC3954" s="49"/>
      <c r="AD3954" s="49"/>
      <c r="AE3954" s="95"/>
      <c r="AM3954" s="103"/>
      <c r="AT3954" s="10"/>
    </row>
    <row r="3955" spans="9:46" s="16" customFormat="1">
      <c r="I3955" s="47"/>
      <c r="P3955" s="48"/>
      <c r="Q3955" s="48"/>
      <c r="R3955" s="48"/>
      <c r="S3955" s="49"/>
      <c r="T3955" s="47"/>
      <c r="U3955" s="50"/>
      <c r="V3955" s="47"/>
      <c r="W3955" s="50"/>
      <c r="X3955" s="49"/>
      <c r="Y3955" s="49"/>
      <c r="Z3955" s="49"/>
      <c r="AA3955" s="49"/>
      <c r="AB3955" s="49"/>
      <c r="AC3955" s="49"/>
      <c r="AD3955" s="49"/>
      <c r="AE3955" s="95"/>
      <c r="AM3955" s="103"/>
      <c r="AT3955" s="10"/>
    </row>
    <row r="3956" spans="9:46" s="16" customFormat="1">
      <c r="I3956" s="47"/>
      <c r="P3956" s="48"/>
      <c r="Q3956" s="48"/>
      <c r="R3956" s="48"/>
      <c r="S3956" s="49"/>
      <c r="T3956" s="47"/>
      <c r="U3956" s="50"/>
      <c r="V3956" s="47"/>
      <c r="W3956" s="50"/>
      <c r="X3956" s="49"/>
      <c r="Y3956" s="49"/>
      <c r="Z3956" s="49"/>
      <c r="AA3956" s="49"/>
      <c r="AB3956" s="49"/>
      <c r="AC3956" s="49"/>
      <c r="AD3956" s="49"/>
      <c r="AE3956" s="95"/>
      <c r="AM3956" s="103"/>
      <c r="AT3956" s="10"/>
    </row>
    <row r="3957" spans="9:46" s="16" customFormat="1">
      <c r="I3957" s="47"/>
      <c r="P3957" s="48"/>
      <c r="Q3957" s="48"/>
      <c r="R3957" s="48"/>
      <c r="S3957" s="49"/>
      <c r="T3957" s="47"/>
      <c r="U3957" s="50"/>
      <c r="V3957" s="47"/>
      <c r="W3957" s="50"/>
      <c r="X3957" s="49"/>
      <c r="Y3957" s="49"/>
      <c r="Z3957" s="49"/>
      <c r="AA3957" s="49"/>
      <c r="AB3957" s="49"/>
      <c r="AC3957" s="49"/>
      <c r="AD3957" s="49"/>
      <c r="AE3957" s="95"/>
      <c r="AM3957" s="103"/>
      <c r="AT3957" s="10"/>
    </row>
    <row r="3958" spans="9:46" s="16" customFormat="1">
      <c r="I3958" s="47"/>
      <c r="P3958" s="48"/>
      <c r="Q3958" s="48"/>
      <c r="R3958" s="48"/>
      <c r="S3958" s="49"/>
      <c r="T3958" s="47"/>
      <c r="U3958" s="50"/>
      <c r="V3958" s="47"/>
      <c r="W3958" s="50"/>
      <c r="X3958" s="49"/>
      <c r="Y3958" s="49"/>
      <c r="Z3958" s="49"/>
      <c r="AA3958" s="49"/>
      <c r="AB3958" s="49"/>
      <c r="AC3958" s="49"/>
      <c r="AD3958" s="49"/>
      <c r="AE3958" s="95"/>
      <c r="AM3958" s="103"/>
      <c r="AT3958" s="10"/>
    </row>
    <row r="3959" spans="9:46" s="16" customFormat="1">
      <c r="I3959" s="47"/>
      <c r="P3959" s="48"/>
      <c r="Q3959" s="48"/>
      <c r="R3959" s="48"/>
      <c r="S3959" s="49"/>
      <c r="T3959" s="47"/>
      <c r="U3959" s="50"/>
      <c r="V3959" s="47"/>
      <c r="W3959" s="50"/>
      <c r="X3959" s="49"/>
      <c r="Y3959" s="49"/>
      <c r="Z3959" s="49"/>
      <c r="AA3959" s="49"/>
      <c r="AB3959" s="49"/>
      <c r="AC3959" s="49"/>
      <c r="AD3959" s="49"/>
      <c r="AE3959" s="95"/>
      <c r="AM3959" s="103"/>
      <c r="AT3959" s="10"/>
    </row>
    <row r="3960" spans="9:46" s="16" customFormat="1">
      <c r="I3960" s="47"/>
      <c r="P3960" s="48"/>
      <c r="Q3960" s="48"/>
      <c r="R3960" s="48"/>
      <c r="S3960" s="49"/>
      <c r="T3960" s="47"/>
      <c r="U3960" s="50"/>
      <c r="V3960" s="47"/>
      <c r="W3960" s="50"/>
      <c r="X3960" s="49"/>
      <c r="Y3960" s="49"/>
      <c r="Z3960" s="49"/>
      <c r="AA3960" s="49"/>
      <c r="AB3960" s="49"/>
      <c r="AC3960" s="49"/>
      <c r="AD3960" s="49"/>
      <c r="AE3960" s="95"/>
      <c r="AM3960" s="103"/>
      <c r="AT3960" s="10"/>
    </row>
    <row r="3961" spans="9:46" s="16" customFormat="1">
      <c r="I3961" s="47"/>
      <c r="P3961" s="48"/>
      <c r="Q3961" s="48"/>
      <c r="R3961" s="48"/>
      <c r="S3961" s="49"/>
      <c r="T3961" s="47"/>
      <c r="U3961" s="50"/>
      <c r="V3961" s="47"/>
      <c r="W3961" s="50"/>
      <c r="X3961" s="49"/>
      <c r="Y3961" s="49"/>
      <c r="Z3961" s="49"/>
      <c r="AA3961" s="49"/>
      <c r="AB3961" s="49"/>
      <c r="AC3961" s="49"/>
      <c r="AD3961" s="49"/>
      <c r="AE3961" s="95"/>
      <c r="AM3961" s="103"/>
      <c r="AT3961" s="10"/>
    </row>
    <row r="3962" spans="9:46" s="16" customFormat="1">
      <c r="I3962" s="47"/>
      <c r="P3962" s="48"/>
      <c r="Q3962" s="48"/>
      <c r="R3962" s="48"/>
      <c r="S3962" s="49"/>
      <c r="T3962" s="47"/>
      <c r="U3962" s="50"/>
      <c r="V3962" s="47"/>
      <c r="W3962" s="50"/>
      <c r="X3962" s="49"/>
      <c r="Y3962" s="49"/>
      <c r="Z3962" s="49"/>
      <c r="AA3962" s="49"/>
      <c r="AB3962" s="49"/>
      <c r="AC3962" s="49"/>
      <c r="AD3962" s="49"/>
      <c r="AE3962" s="95"/>
      <c r="AM3962" s="103"/>
      <c r="AT3962" s="10"/>
    </row>
    <row r="3963" spans="9:46" s="16" customFormat="1">
      <c r="I3963" s="47"/>
      <c r="P3963" s="48"/>
      <c r="Q3963" s="48"/>
      <c r="R3963" s="48"/>
      <c r="S3963" s="49"/>
      <c r="T3963" s="47"/>
      <c r="U3963" s="50"/>
      <c r="V3963" s="47"/>
      <c r="W3963" s="50"/>
      <c r="X3963" s="49"/>
      <c r="Y3963" s="49"/>
      <c r="Z3963" s="49"/>
      <c r="AA3963" s="49"/>
      <c r="AB3963" s="49"/>
      <c r="AC3963" s="49"/>
      <c r="AD3963" s="49"/>
      <c r="AE3963" s="95"/>
      <c r="AM3963" s="103"/>
      <c r="AT3963" s="10"/>
    </row>
    <row r="3964" spans="9:46" s="16" customFormat="1">
      <c r="I3964" s="47"/>
      <c r="P3964" s="48"/>
      <c r="Q3964" s="48"/>
      <c r="R3964" s="48"/>
      <c r="S3964" s="49"/>
      <c r="T3964" s="47"/>
      <c r="U3964" s="50"/>
      <c r="V3964" s="47"/>
      <c r="W3964" s="50"/>
      <c r="X3964" s="49"/>
      <c r="Y3964" s="49"/>
      <c r="Z3964" s="49"/>
      <c r="AA3964" s="49"/>
      <c r="AB3964" s="49"/>
      <c r="AC3964" s="49"/>
      <c r="AD3964" s="49"/>
      <c r="AE3964" s="95"/>
      <c r="AM3964" s="103"/>
      <c r="AT3964" s="10"/>
    </row>
    <row r="3965" spans="9:46" s="16" customFormat="1">
      <c r="I3965" s="47"/>
      <c r="P3965" s="48"/>
      <c r="Q3965" s="48"/>
      <c r="R3965" s="48"/>
      <c r="S3965" s="49"/>
      <c r="T3965" s="47"/>
      <c r="U3965" s="50"/>
      <c r="V3965" s="47"/>
      <c r="W3965" s="50"/>
      <c r="X3965" s="49"/>
      <c r="Y3965" s="49"/>
      <c r="Z3965" s="49"/>
      <c r="AA3965" s="49"/>
      <c r="AB3965" s="49"/>
      <c r="AC3965" s="49"/>
      <c r="AD3965" s="49"/>
      <c r="AE3965" s="95"/>
      <c r="AM3965" s="103"/>
      <c r="AT3965" s="10"/>
    </row>
    <row r="3966" spans="9:46" s="16" customFormat="1">
      <c r="I3966" s="47"/>
      <c r="P3966" s="48"/>
      <c r="Q3966" s="48"/>
      <c r="R3966" s="48"/>
      <c r="S3966" s="49"/>
      <c r="T3966" s="47"/>
      <c r="U3966" s="50"/>
      <c r="V3966" s="47"/>
      <c r="W3966" s="50"/>
      <c r="X3966" s="49"/>
      <c r="Y3966" s="49"/>
      <c r="Z3966" s="49"/>
      <c r="AA3966" s="49"/>
      <c r="AB3966" s="49"/>
      <c r="AC3966" s="49"/>
      <c r="AD3966" s="49"/>
      <c r="AE3966" s="95"/>
      <c r="AM3966" s="103"/>
      <c r="AT3966" s="10"/>
    </row>
    <row r="3967" spans="9:46" s="16" customFormat="1">
      <c r="I3967" s="47"/>
      <c r="P3967" s="48"/>
      <c r="Q3967" s="48"/>
      <c r="R3967" s="48"/>
      <c r="S3967" s="49"/>
      <c r="T3967" s="47"/>
      <c r="U3967" s="50"/>
      <c r="V3967" s="47"/>
      <c r="W3967" s="50"/>
      <c r="X3967" s="49"/>
      <c r="Y3967" s="49"/>
      <c r="Z3967" s="49"/>
      <c r="AA3967" s="49"/>
      <c r="AB3967" s="49"/>
      <c r="AC3967" s="49"/>
      <c r="AD3967" s="49"/>
      <c r="AE3967" s="95"/>
      <c r="AM3967" s="103"/>
      <c r="AT3967" s="10"/>
    </row>
    <row r="3968" spans="9:46" s="16" customFormat="1">
      <c r="I3968" s="47"/>
      <c r="P3968" s="48"/>
      <c r="Q3968" s="48"/>
      <c r="R3968" s="48"/>
      <c r="S3968" s="49"/>
      <c r="T3968" s="47"/>
      <c r="U3968" s="50"/>
      <c r="V3968" s="47"/>
      <c r="W3968" s="50"/>
      <c r="X3968" s="49"/>
      <c r="Y3968" s="49"/>
      <c r="Z3968" s="49"/>
      <c r="AA3968" s="49"/>
      <c r="AB3968" s="49"/>
      <c r="AC3968" s="49"/>
      <c r="AD3968" s="49"/>
      <c r="AE3968" s="95"/>
      <c r="AM3968" s="103"/>
      <c r="AT3968" s="10"/>
    </row>
    <row r="3969" spans="9:46" s="16" customFormat="1">
      <c r="I3969" s="47"/>
      <c r="P3969" s="48"/>
      <c r="Q3969" s="48"/>
      <c r="R3969" s="48"/>
      <c r="S3969" s="49"/>
      <c r="T3969" s="47"/>
      <c r="U3969" s="50"/>
      <c r="V3969" s="47"/>
      <c r="W3969" s="50"/>
      <c r="X3969" s="49"/>
      <c r="Y3969" s="49"/>
      <c r="Z3969" s="49"/>
      <c r="AA3969" s="49"/>
      <c r="AB3969" s="49"/>
      <c r="AC3969" s="49"/>
      <c r="AD3969" s="49"/>
      <c r="AE3969" s="95"/>
      <c r="AM3969" s="103"/>
      <c r="AT3969" s="10"/>
    </row>
    <row r="3970" spans="9:46" s="16" customFormat="1">
      <c r="I3970" s="47"/>
      <c r="P3970" s="48"/>
      <c r="Q3970" s="48"/>
      <c r="R3970" s="48"/>
      <c r="S3970" s="49"/>
      <c r="T3970" s="47"/>
      <c r="U3970" s="50"/>
      <c r="V3970" s="47"/>
      <c r="W3970" s="50"/>
      <c r="X3970" s="49"/>
      <c r="Y3970" s="49"/>
      <c r="Z3970" s="49"/>
      <c r="AA3970" s="49"/>
      <c r="AB3970" s="49"/>
      <c r="AC3970" s="49"/>
      <c r="AD3970" s="49"/>
      <c r="AE3970" s="95"/>
      <c r="AM3970" s="103"/>
      <c r="AT3970" s="10"/>
    </row>
    <row r="3971" spans="9:46" s="16" customFormat="1">
      <c r="I3971" s="47"/>
      <c r="P3971" s="48"/>
      <c r="Q3971" s="48"/>
      <c r="R3971" s="48"/>
      <c r="S3971" s="49"/>
      <c r="T3971" s="47"/>
      <c r="U3971" s="50"/>
      <c r="V3971" s="47"/>
      <c r="W3971" s="50"/>
      <c r="X3971" s="49"/>
      <c r="Y3971" s="49"/>
      <c r="Z3971" s="49"/>
      <c r="AA3971" s="49"/>
      <c r="AB3971" s="49"/>
      <c r="AC3971" s="49"/>
      <c r="AD3971" s="49"/>
      <c r="AE3971" s="95"/>
      <c r="AM3971" s="103"/>
      <c r="AT3971" s="10"/>
    </row>
    <row r="3972" spans="9:46" s="16" customFormat="1">
      <c r="I3972" s="47"/>
      <c r="P3972" s="48"/>
      <c r="Q3972" s="48"/>
      <c r="R3972" s="48"/>
      <c r="S3972" s="49"/>
      <c r="T3972" s="47"/>
      <c r="U3972" s="50"/>
      <c r="V3972" s="47"/>
      <c r="W3972" s="50"/>
      <c r="X3972" s="49"/>
      <c r="Y3972" s="49"/>
      <c r="Z3972" s="49"/>
      <c r="AA3972" s="49"/>
      <c r="AB3972" s="49"/>
      <c r="AC3972" s="49"/>
      <c r="AD3972" s="49"/>
      <c r="AE3972" s="95"/>
      <c r="AM3972" s="103"/>
      <c r="AT3972" s="10"/>
    </row>
    <row r="3973" spans="9:46" s="16" customFormat="1">
      <c r="I3973" s="47"/>
      <c r="P3973" s="48"/>
      <c r="Q3973" s="48"/>
      <c r="R3973" s="48"/>
      <c r="S3973" s="49"/>
      <c r="T3973" s="47"/>
      <c r="U3973" s="50"/>
      <c r="V3973" s="47"/>
      <c r="W3973" s="50"/>
      <c r="X3973" s="49"/>
      <c r="Y3973" s="49"/>
      <c r="Z3973" s="49"/>
      <c r="AA3973" s="49"/>
      <c r="AB3973" s="49"/>
      <c r="AC3973" s="49"/>
      <c r="AD3973" s="49"/>
      <c r="AE3973" s="95"/>
      <c r="AM3973" s="103"/>
      <c r="AT3973" s="10"/>
    </row>
    <row r="3974" spans="9:46" s="16" customFormat="1">
      <c r="I3974" s="47"/>
      <c r="P3974" s="48"/>
      <c r="Q3974" s="48"/>
      <c r="R3974" s="48"/>
      <c r="S3974" s="49"/>
      <c r="T3974" s="47"/>
      <c r="U3974" s="50"/>
      <c r="V3974" s="47"/>
      <c r="W3974" s="50"/>
      <c r="X3974" s="49"/>
      <c r="Y3974" s="49"/>
      <c r="Z3974" s="49"/>
      <c r="AA3974" s="49"/>
      <c r="AB3974" s="49"/>
      <c r="AC3974" s="49"/>
      <c r="AD3974" s="49"/>
      <c r="AE3974" s="95"/>
      <c r="AM3974" s="103"/>
      <c r="AT3974" s="10"/>
    </row>
    <row r="3975" spans="9:46" s="16" customFormat="1">
      <c r="I3975" s="47"/>
      <c r="P3975" s="48"/>
      <c r="Q3975" s="48"/>
      <c r="R3975" s="48"/>
      <c r="S3975" s="49"/>
      <c r="T3975" s="47"/>
      <c r="U3975" s="50"/>
      <c r="V3975" s="47"/>
      <c r="W3975" s="50"/>
      <c r="X3975" s="49"/>
      <c r="Y3975" s="49"/>
      <c r="Z3975" s="49"/>
      <c r="AA3975" s="49"/>
      <c r="AB3975" s="49"/>
      <c r="AC3975" s="49"/>
      <c r="AD3975" s="49"/>
      <c r="AE3975" s="95"/>
      <c r="AM3975" s="103"/>
      <c r="AT3975" s="10"/>
    </row>
    <row r="3976" spans="9:46" s="16" customFormat="1">
      <c r="I3976" s="47"/>
      <c r="P3976" s="48"/>
      <c r="Q3976" s="48"/>
      <c r="R3976" s="48"/>
      <c r="S3976" s="49"/>
      <c r="T3976" s="47"/>
      <c r="U3976" s="50"/>
      <c r="V3976" s="47"/>
      <c r="W3976" s="50"/>
      <c r="X3976" s="49"/>
      <c r="Y3976" s="49"/>
      <c r="Z3976" s="49"/>
      <c r="AA3976" s="49"/>
      <c r="AB3976" s="49"/>
      <c r="AC3976" s="49"/>
      <c r="AD3976" s="49"/>
      <c r="AE3976" s="95"/>
      <c r="AM3976" s="103"/>
      <c r="AT3976" s="10"/>
    </row>
    <row r="3977" spans="9:46" s="16" customFormat="1">
      <c r="I3977" s="47"/>
      <c r="P3977" s="48"/>
      <c r="Q3977" s="48"/>
      <c r="R3977" s="48"/>
      <c r="S3977" s="49"/>
      <c r="T3977" s="47"/>
      <c r="U3977" s="50"/>
      <c r="V3977" s="47"/>
      <c r="W3977" s="50"/>
      <c r="X3977" s="49"/>
      <c r="Y3977" s="49"/>
      <c r="Z3977" s="49"/>
      <c r="AA3977" s="49"/>
      <c r="AB3977" s="49"/>
      <c r="AC3977" s="49"/>
      <c r="AD3977" s="49"/>
      <c r="AE3977" s="95"/>
      <c r="AM3977" s="103"/>
      <c r="AT3977" s="10"/>
    </row>
    <row r="3978" spans="9:46" s="16" customFormat="1">
      <c r="I3978" s="47"/>
      <c r="P3978" s="48"/>
      <c r="Q3978" s="48"/>
      <c r="R3978" s="48"/>
      <c r="S3978" s="49"/>
      <c r="T3978" s="47"/>
      <c r="U3978" s="50"/>
      <c r="V3978" s="47"/>
      <c r="W3978" s="50"/>
      <c r="X3978" s="49"/>
      <c r="Y3978" s="49"/>
      <c r="Z3978" s="49"/>
      <c r="AA3978" s="49"/>
      <c r="AB3978" s="49"/>
      <c r="AC3978" s="49"/>
      <c r="AD3978" s="49"/>
      <c r="AE3978" s="95"/>
      <c r="AM3978" s="103"/>
      <c r="AT3978" s="10"/>
    </row>
    <row r="3979" spans="9:46" s="16" customFormat="1">
      <c r="I3979" s="47"/>
      <c r="P3979" s="48"/>
      <c r="Q3979" s="48"/>
      <c r="R3979" s="48"/>
      <c r="S3979" s="49"/>
      <c r="T3979" s="47"/>
      <c r="U3979" s="50"/>
      <c r="V3979" s="47"/>
      <c r="W3979" s="50"/>
      <c r="X3979" s="49"/>
      <c r="Y3979" s="49"/>
      <c r="Z3979" s="49"/>
      <c r="AA3979" s="49"/>
      <c r="AB3979" s="49"/>
      <c r="AC3979" s="49"/>
      <c r="AD3979" s="49"/>
      <c r="AE3979" s="95"/>
      <c r="AM3979" s="103"/>
      <c r="AT3979" s="10"/>
    </row>
    <row r="3980" spans="9:46" s="16" customFormat="1">
      <c r="I3980" s="47"/>
      <c r="P3980" s="48"/>
      <c r="Q3980" s="48"/>
      <c r="R3980" s="48"/>
      <c r="S3980" s="49"/>
      <c r="T3980" s="47"/>
      <c r="U3980" s="50"/>
      <c r="V3980" s="47"/>
      <c r="W3980" s="50"/>
      <c r="X3980" s="49"/>
      <c r="Y3980" s="49"/>
      <c r="Z3980" s="49"/>
      <c r="AA3980" s="49"/>
      <c r="AB3980" s="49"/>
      <c r="AC3980" s="49"/>
      <c r="AD3980" s="49"/>
      <c r="AE3980" s="95"/>
      <c r="AM3980" s="103"/>
      <c r="AT3980" s="10"/>
    </row>
    <row r="3981" spans="9:46" s="16" customFormat="1">
      <c r="I3981" s="47"/>
      <c r="P3981" s="48"/>
      <c r="Q3981" s="48"/>
      <c r="R3981" s="48"/>
      <c r="S3981" s="49"/>
      <c r="T3981" s="47"/>
      <c r="U3981" s="50"/>
      <c r="V3981" s="47"/>
      <c r="W3981" s="50"/>
      <c r="X3981" s="49"/>
      <c r="Y3981" s="49"/>
      <c r="Z3981" s="49"/>
      <c r="AA3981" s="49"/>
      <c r="AB3981" s="49"/>
      <c r="AC3981" s="49"/>
      <c r="AD3981" s="49"/>
      <c r="AE3981" s="95"/>
      <c r="AM3981" s="103"/>
      <c r="AT3981" s="10"/>
    </row>
    <row r="3982" spans="9:46" s="16" customFormat="1">
      <c r="I3982" s="47"/>
      <c r="P3982" s="48"/>
      <c r="Q3982" s="48"/>
      <c r="R3982" s="48"/>
      <c r="S3982" s="49"/>
      <c r="T3982" s="47"/>
      <c r="U3982" s="50"/>
      <c r="V3982" s="47"/>
      <c r="W3982" s="50"/>
      <c r="X3982" s="49"/>
      <c r="Y3982" s="49"/>
      <c r="Z3982" s="49"/>
      <c r="AA3982" s="49"/>
      <c r="AB3982" s="49"/>
      <c r="AC3982" s="49"/>
      <c r="AD3982" s="49"/>
      <c r="AE3982" s="95"/>
      <c r="AM3982" s="103"/>
      <c r="AT3982" s="10"/>
    </row>
    <row r="3983" spans="9:46" s="16" customFormat="1">
      <c r="I3983" s="47"/>
      <c r="P3983" s="48"/>
      <c r="Q3983" s="48"/>
      <c r="R3983" s="48"/>
      <c r="S3983" s="49"/>
      <c r="T3983" s="47"/>
      <c r="U3983" s="50"/>
      <c r="V3983" s="47"/>
      <c r="W3983" s="50"/>
      <c r="X3983" s="49"/>
      <c r="Y3983" s="49"/>
      <c r="Z3983" s="49"/>
      <c r="AA3983" s="49"/>
      <c r="AB3983" s="49"/>
      <c r="AC3983" s="49"/>
      <c r="AD3983" s="49"/>
      <c r="AE3983" s="95"/>
      <c r="AM3983" s="103"/>
      <c r="AT3983" s="10"/>
    </row>
    <row r="3984" spans="9:46" s="16" customFormat="1">
      <c r="I3984" s="47"/>
      <c r="P3984" s="48"/>
      <c r="Q3984" s="48"/>
      <c r="R3984" s="48"/>
      <c r="S3984" s="49"/>
      <c r="T3984" s="47"/>
      <c r="U3984" s="50"/>
      <c r="V3984" s="47"/>
      <c r="W3984" s="50"/>
      <c r="X3984" s="49"/>
      <c r="Y3984" s="49"/>
      <c r="Z3984" s="49"/>
      <c r="AA3984" s="49"/>
      <c r="AB3984" s="49"/>
      <c r="AC3984" s="49"/>
      <c r="AD3984" s="49"/>
      <c r="AE3984" s="95"/>
      <c r="AM3984" s="103"/>
      <c r="AT3984" s="10"/>
    </row>
    <row r="3985" spans="9:46" s="16" customFormat="1">
      <c r="I3985" s="47"/>
      <c r="P3985" s="48"/>
      <c r="Q3985" s="48"/>
      <c r="R3985" s="48"/>
      <c r="S3985" s="49"/>
      <c r="T3985" s="47"/>
      <c r="U3985" s="50"/>
      <c r="V3985" s="47"/>
      <c r="W3985" s="50"/>
      <c r="X3985" s="49"/>
      <c r="Y3985" s="49"/>
      <c r="Z3985" s="49"/>
      <c r="AA3985" s="49"/>
      <c r="AB3985" s="49"/>
      <c r="AC3985" s="49"/>
      <c r="AD3985" s="49"/>
      <c r="AE3985" s="95"/>
      <c r="AM3985" s="103"/>
      <c r="AT3985" s="10"/>
    </row>
    <row r="3986" spans="9:46" s="16" customFormat="1">
      <c r="I3986" s="47"/>
      <c r="P3986" s="48"/>
      <c r="Q3986" s="48"/>
      <c r="R3986" s="48"/>
      <c r="S3986" s="49"/>
      <c r="T3986" s="47"/>
      <c r="U3986" s="50"/>
      <c r="V3986" s="47"/>
      <c r="W3986" s="50"/>
      <c r="X3986" s="49"/>
      <c r="Y3986" s="49"/>
      <c r="Z3986" s="49"/>
      <c r="AA3986" s="49"/>
      <c r="AB3986" s="49"/>
      <c r="AC3986" s="49"/>
      <c r="AD3986" s="49"/>
      <c r="AE3986" s="95"/>
      <c r="AM3986" s="103"/>
      <c r="AT3986" s="10"/>
    </row>
    <row r="3987" spans="9:46" s="16" customFormat="1">
      <c r="I3987" s="47"/>
      <c r="P3987" s="48"/>
      <c r="Q3987" s="48"/>
      <c r="R3987" s="48"/>
      <c r="S3987" s="49"/>
      <c r="T3987" s="47"/>
      <c r="U3987" s="50"/>
      <c r="V3987" s="47"/>
      <c r="W3987" s="50"/>
      <c r="X3987" s="49"/>
      <c r="Y3987" s="49"/>
      <c r="Z3987" s="49"/>
      <c r="AA3987" s="49"/>
      <c r="AB3987" s="49"/>
      <c r="AC3987" s="49"/>
      <c r="AD3987" s="49"/>
      <c r="AE3987" s="95"/>
      <c r="AM3987" s="103"/>
      <c r="AT3987" s="10"/>
    </row>
    <row r="3988" spans="9:46" s="16" customFormat="1">
      <c r="I3988" s="47"/>
      <c r="P3988" s="48"/>
      <c r="Q3988" s="48"/>
      <c r="R3988" s="48"/>
      <c r="S3988" s="49"/>
      <c r="T3988" s="47"/>
      <c r="U3988" s="50"/>
      <c r="V3988" s="47"/>
      <c r="W3988" s="50"/>
      <c r="X3988" s="49"/>
      <c r="Y3988" s="49"/>
      <c r="Z3988" s="49"/>
      <c r="AA3988" s="49"/>
      <c r="AB3988" s="49"/>
      <c r="AC3988" s="49"/>
      <c r="AD3988" s="49"/>
      <c r="AE3988" s="95"/>
      <c r="AM3988" s="103"/>
      <c r="AT3988" s="10"/>
    </row>
    <row r="3989" spans="9:46" s="16" customFormat="1">
      <c r="I3989" s="47"/>
      <c r="P3989" s="48"/>
      <c r="Q3989" s="48"/>
      <c r="R3989" s="48"/>
      <c r="S3989" s="49"/>
      <c r="T3989" s="47"/>
      <c r="U3989" s="50"/>
      <c r="V3989" s="47"/>
      <c r="W3989" s="50"/>
      <c r="X3989" s="49"/>
      <c r="Y3989" s="49"/>
      <c r="Z3989" s="49"/>
      <c r="AA3989" s="49"/>
      <c r="AB3989" s="49"/>
      <c r="AC3989" s="49"/>
      <c r="AD3989" s="49"/>
      <c r="AE3989" s="95"/>
      <c r="AM3989" s="103"/>
      <c r="AT3989" s="10"/>
    </row>
    <row r="3990" spans="9:46" s="16" customFormat="1">
      <c r="I3990" s="47"/>
      <c r="P3990" s="48"/>
      <c r="Q3990" s="48"/>
      <c r="R3990" s="48"/>
      <c r="S3990" s="49"/>
      <c r="T3990" s="47"/>
      <c r="U3990" s="50"/>
      <c r="V3990" s="47"/>
      <c r="W3990" s="50"/>
      <c r="X3990" s="49"/>
      <c r="Y3990" s="49"/>
      <c r="Z3990" s="49"/>
      <c r="AA3990" s="49"/>
      <c r="AB3990" s="49"/>
      <c r="AC3990" s="49"/>
      <c r="AD3990" s="49"/>
      <c r="AE3990" s="95"/>
      <c r="AM3990" s="103"/>
      <c r="AT3990" s="10"/>
    </row>
    <row r="3991" spans="9:46" s="16" customFormat="1">
      <c r="I3991" s="47"/>
      <c r="P3991" s="48"/>
      <c r="Q3991" s="48"/>
      <c r="R3991" s="48"/>
      <c r="S3991" s="49"/>
      <c r="T3991" s="47"/>
      <c r="U3991" s="50"/>
      <c r="V3991" s="47"/>
      <c r="W3991" s="50"/>
      <c r="X3991" s="49"/>
      <c r="Y3991" s="49"/>
      <c r="Z3991" s="49"/>
      <c r="AA3991" s="49"/>
      <c r="AB3991" s="49"/>
      <c r="AC3991" s="49"/>
      <c r="AD3991" s="49"/>
      <c r="AE3991" s="95"/>
      <c r="AM3991" s="103"/>
      <c r="AT3991" s="10"/>
    </row>
    <row r="3992" spans="9:46" s="16" customFormat="1">
      <c r="I3992" s="47"/>
      <c r="P3992" s="48"/>
      <c r="Q3992" s="48"/>
      <c r="R3992" s="48"/>
      <c r="S3992" s="49"/>
      <c r="T3992" s="47"/>
      <c r="U3992" s="50"/>
      <c r="V3992" s="47"/>
      <c r="W3992" s="50"/>
      <c r="X3992" s="49"/>
      <c r="Y3992" s="49"/>
      <c r="Z3992" s="49"/>
      <c r="AA3992" s="49"/>
      <c r="AB3992" s="49"/>
      <c r="AC3992" s="49"/>
      <c r="AD3992" s="49"/>
      <c r="AE3992" s="95"/>
      <c r="AM3992" s="103"/>
      <c r="AT3992" s="10"/>
    </row>
    <row r="3993" spans="9:46" s="16" customFormat="1">
      <c r="I3993" s="47"/>
      <c r="P3993" s="48"/>
      <c r="Q3993" s="48"/>
      <c r="R3993" s="48"/>
      <c r="S3993" s="49"/>
      <c r="T3993" s="47"/>
      <c r="U3993" s="50"/>
      <c r="V3993" s="47"/>
      <c r="W3993" s="50"/>
      <c r="X3993" s="49"/>
      <c r="Y3993" s="49"/>
      <c r="Z3993" s="49"/>
      <c r="AA3993" s="49"/>
      <c r="AB3993" s="49"/>
      <c r="AC3993" s="49"/>
      <c r="AD3993" s="49"/>
      <c r="AE3993" s="95"/>
      <c r="AM3993" s="103"/>
      <c r="AT3993" s="10"/>
    </row>
    <row r="3994" spans="9:46" s="16" customFormat="1">
      <c r="I3994" s="47"/>
      <c r="P3994" s="48"/>
      <c r="Q3994" s="48"/>
      <c r="R3994" s="48"/>
      <c r="S3994" s="49"/>
      <c r="T3994" s="47"/>
      <c r="U3994" s="50"/>
      <c r="V3994" s="47"/>
      <c r="W3994" s="50"/>
      <c r="X3994" s="49"/>
      <c r="Y3994" s="49"/>
      <c r="Z3994" s="49"/>
      <c r="AA3994" s="49"/>
      <c r="AB3994" s="49"/>
      <c r="AC3994" s="49"/>
      <c r="AD3994" s="49"/>
      <c r="AE3994" s="95"/>
      <c r="AM3994" s="103"/>
      <c r="AT3994" s="10"/>
    </row>
    <row r="3995" spans="9:46" s="16" customFormat="1">
      <c r="I3995" s="47"/>
      <c r="P3995" s="48"/>
      <c r="Q3995" s="48"/>
      <c r="R3995" s="48"/>
      <c r="S3995" s="49"/>
      <c r="T3995" s="47"/>
      <c r="U3995" s="50"/>
      <c r="V3995" s="47"/>
      <c r="W3995" s="50"/>
      <c r="X3995" s="49"/>
      <c r="Y3995" s="49"/>
      <c r="Z3995" s="49"/>
      <c r="AA3995" s="49"/>
      <c r="AB3995" s="49"/>
      <c r="AC3995" s="49"/>
      <c r="AD3995" s="49"/>
      <c r="AE3995" s="95"/>
      <c r="AM3995" s="103"/>
      <c r="AT3995" s="10"/>
    </row>
    <row r="3996" spans="9:46" s="16" customFormat="1">
      <c r="I3996" s="47"/>
      <c r="P3996" s="48"/>
      <c r="Q3996" s="48"/>
      <c r="R3996" s="48"/>
      <c r="S3996" s="49"/>
      <c r="T3996" s="47"/>
      <c r="U3996" s="50"/>
      <c r="V3996" s="47"/>
      <c r="W3996" s="50"/>
      <c r="X3996" s="49"/>
      <c r="Y3996" s="49"/>
      <c r="Z3996" s="49"/>
      <c r="AA3996" s="49"/>
      <c r="AB3996" s="49"/>
      <c r="AC3996" s="49"/>
      <c r="AD3996" s="49"/>
      <c r="AE3996" s="95"/>
      <c r="AM3996" s="103"/>
      <c r="AT3996" s="10"/>
    </row>
    <row r="3997" spans="9:46" s="16" customFormat="1">
      <c r="I3997" s="47"/>
      <c r="P3997" s="48"/>
      <c r="Q3997" s="48"/>
      <c r="R3997" s="48"/>
      <c r="S3997" s="49"/>
      <c r="T3997" s="47"/>
      <c r="U3997" s="50"/>
      <c r="V3997" s="47"/>
      <c r="W3997" s="50"/>
      <c r="X3997" s="49"/>
      <c r="Y3997" s="49"/>
      <c r="Z3997" s="49"/>
      <c r="AA3997" s="49"/>
      <c r="AB3997" s="49"/>
      <c r="AC3997" s="49"/>
      <c r="AD3997" s="49"/>
      <c r="AE3997" s="95"/>
      <c r="AM3997" s="103"/>
      <c r="AT3997" s="10"/>
    </row>
    <row r="3998" spans="9:46" s="16" customFormat="1">
      <c r="I3998" s="47"/>
      <c r="P3998" s="48"/>
      <c r="Q3998" s="48"/>
      <c r="R3998" s="48"/>
      <c r="S3998" s="49"/>
      <c r="T3998" s="47"/>
      <c r="U3998" s="50"/>
      <c r="V3998" s="47"/>
      <c r="W3998" s="50"/>
      <c r="X3998" s="49"/>
      <c r="Y3998" s="49"/>
      <c r="Z3998" s="49"/>
      <c r="AA3998" s="49"/>
      <c r="AB3998" s="49"/>
      <c r="AC3998" s="49"/>
      <c r="AD3998" s="49"/>
      <c r="AE3998" s="95"/>
      <c r="AM3998" s="103"/>
      <c r="AT3998" s="10"/>
    </row>
    <row r="3999" spans="9:46" s="16" customFormat="1">
      <c r="I3999" s="47"/>
      <c r="P3999" s="48"/>
      <c r="Q3999" s="48"/>
      <c r="R3999" s="48"/>
      <c r="S3999" s="49"/>
      <c r="T3999" s="47"/>
      <c r="U3999" s="50"/>
      <c r="V3999" s="47"/>
      <c r="W3999" s="50"/>
      <c r="X3999" s="49"/>
      <c r="Y3999" s="49"/>
      <c r="Z3999" s="49"/>
      <c r="AA3999" s="49"/>
      <c r="AB3999" s="49"/>
      <c r="AC3999" s="49"/>
      <c r="AD3999" s="49"/>
      <c r="AE3999" s="95"/>
      <c r="AM3999" s="103"/>
      <c r="AT3999" s="10"/>
    </row>
    <row r="4000" spans="9:46" s="16" customFormat="1">
      <c r="I4000" s="47"/>
      <c r="P4000" s="48"/>
      <c r="Q4000" s="48"/>
      <c r="R4000" s="48"/>
      <c r="S4000" s="49"/>
      <c r="T4000" s="47"/>
      <c r="U4000" s="50"/>
      <c r="V4000" s="47"/>
      <c r="W4000" s="50"/>
      <c r="X4000" s="49"/>
      <c r="Y4000" s="49"/>
      <c r="Z4000" s="49"/>
      <c r="AA4000" s="49"/>
      <c r="AB4000" s="49"/>
      <c r="AC4000" s="49"/>
      <c r="AD4000" s="49"/>
      <c r="AE4000" s="95"/>
      <c r="AM4000" s="103"/>
      <c r="AT4000" s="10"/>
    </row>
    <row r="4001" spans="9:46" s="16" customFormat="1">
      <c r="I4001" s="47"/>
      <c r="P4001" s="48"/>
      <c r="Q4001" s="48"/>
      <c r="R4001" s="48"/>
      <c r="S4001" s="49"/>
      <c r="T4001" s="47"/>
      <c r="U4001" s="50"/>
      <c r="V4001" s="47"/>
      <c r="W4001" s="50"/>
      <c r="X4001" s="49"/>
      <c r="Y4001" s="49"/>
      <c r="Z4001" s="49"/>
      <c r="AA4001" s="49"/>
      <c r="AB4001" s="49"/>
      <c r="AC4001" s="49"/>
      <c r="AD4001" s="49"/>
      <c r="AE4001" s="95"/>
      <c r="AM4001" s="103"/>
      <c r="AT4001" s="10"/>
    </row>
    <row r="4002" spans="9:46" s="16" customFormat="1">
      <c r="I4002" s="47"/>
      <c r="P4002" s="48"/>
      <c r="Q4002" s="48"/>
      <c r="R4002" s="48"/>
      <c r="S4002" s="49"/>
      <c r="T4002" s="47"/>
      <c r="U4002" s="50"/>
      <c r="V4002" s="47"/>
      <c r="W4002" s="50"/>
      <c r="X4002" s="49"/>
      <c r="Y4002" s="49"/>
      <c r="Z4002" s="49"/>
      <c r="AA4002" s="49"/>
      <c r="AB4002" s="49"/>
      <c r="AC4002" s="49"/>
      <c r="AD4002" s="49"/>
      <c r="AE4002" s="95"/>
      <c r="AM4002" s="103"/>
      <c r="AT4002" s="10"/>
    </row>
    <row r="4003" spans="9:46" s="16" customFormat="1">
      <c r="I4003" s="47"/>
      <c r="P4003" s="48"/>
      <c r="Q4003" s="48"/>
      <c r="R4003" s="48"/>
      <c r="S4003" s="49"/>
      <c r="T4003" s="47"/>
      <c r="U4003" s="50"/>
      <c r="V4003" s="47"/>
      <c r="W4003" s="50"/>
      <c r="X4003" s="49"/>
      <c r="Y4003" s="49"/>
      <c r="Z4003" s="49"/>
      <c r="AA4003" s="49"/>
      <c r="AB4003" s="49"/>
      <c r="AC4003" s="49"/>
      <c r="AD4003" s="49"/>
      <c r="AE4003" s="95"/>
      <c r="AM4003" s="103"/>
      <c r="AT4003" s="10"/>
    </row>
    <row r="4004" spans="9:46" s="16" customFormat="1">
      <c r="I4004" s="47"/>
      <c r="P4004" s="48"/>
      <c r="Q4004" s="48"/>
      <c r="R4004" s="48"/>
      <c r="S4004" s="49"/>
      <c r="T4004" s="47"/>
      <c r="U4004" s="50"/>
      <c r="V4004" s="47"/>
      <c r="W4004" s="50"/>
      <c r="X4004" s="49"/>
      <c r="Y4004" s="49"/>
      <c r="Z4004" s="49"/>
      <c r="AA4004" s="49"/>
      <c r="AB4004" s="49"/>
      <c r="AC4004" s="49"/>
      <c r="AD4004" s="49"/>
      <c r="AE4004" s="95"/>
      <c r="AM4004" s="103"/>
      <c r="AT4004" s="10"/>
    </row>
    <row r="4005" spans="9:46" s="16" customFormat="1">
      <c r="I4005" s="47"/>
      <c r="P4005" s="48"/>
      <c r="Q4005" s="48"/>
      <c r="R4005" s="48"/>
      <c r="S4005" s="49"/>
      <c r="T4005" s="47"/>
      <c r="U4005" s="50"/>
      <c r="V4005" s="47"/>
      <c r="W4005" s="50"/>
      <c r="X4005" s="49"/>
      <c r="Y4005" s="49"/>
      <c r="Z4005" s="49"/>
      <c r="AA4005" s="49"/>
      <c r="AB4005" s="49"/>
      <c r="AC4005" s="49"/>
      <c r="AD4005" s="49"/>
      <c r="AE4005" s="95"/>
      <c r="AM4005" s="103"/>
      <c r="AT4005" s="10"/>
    </row>
    <row r="4006" spans="9:46" s="16" customFormat="1">
      <c r="I4006" s="47"/>
      <c r="P4006" s="48"/>
      <c r="Q4006" s="48"/>
      <c r="R4006" s="48"/>
      <c r="S4006" s="49"/>
      <c r="T4006" s="47"/>
      <c r="U4006" s="50"/>
      <c r="V4006" s="47"/>
      <c r="W4006" s="50"/>
      <c r="X4006" s="49"/>
      <c r="Y4006" s="49"/>
      <c r="Z4006" s="49"/>
      <c r="AA4006" s="49"/>
      <c r="AB4006" s="49"/>
      <c r="AC4006" s="49"/>
      <c r="AD4006" s="49"/>
      <c r="AE4006" s="95"/>
      <c r="AM4006" s="103"/>
      <c r="AT4006" s="10"/>
    </row>
    <row r="4007" spans="9:46" s="16" customFormat="1">
      <c r="I4007" s="47"/>
      <c r="P4007" s="48"/>
      <c r="Q4007" s="48"/>
      <c r="R4007" s="48"/>
      <c r="S4007" s="49"/>
      <c r="T4007" s="47"/>
      <c r="U4007" s="50"/>
      <c r="V4007" s="47"/>
      <c r="W4007" s="50"/>
      <c r="X4007" s="49"/>
      <c r="Y4007" s="49"/>
      <c r="Z4007" s="49"/>
      <c r="AA4007" s="49"/>
      <c r="AB4007" s="49"/>
      <c r="AC4007" s="49"/>
      <c r="AD4007" s="49"/>
      <c r="AE4007" s="95"/>
      <c r="AM4007" s="103"/>
      <c r="AT4007" s="10"/>
    </row>
    <row r="4008" spans="9:46" s="16" customFormat="1">
      <c r="I4008" s="47"/>
      <c r="P4008" s="48"/>
      <c r="Q4008" s="48"/>
      <c r="R4008" s="48"/>
      <c r="S4008" s="49"/>
      <c r="T4008" s="47"/>
      <c r="U4008" s="50"/>
      <c r="V4008" s="47"/>
      <c r="W4008" s="50"/>
      <c r="X4008" s="49"/>
      <c r="Y4008" s="49"/>
      <c r="Z4008" s="49"/>
      <c r="AA4008" s="49"/>
      <c r="AB4008" s="49"/>
      <c r="AC4008" s="49"/>
      <c r="AD4008" s="49"/>
      <c r="AE4008" s="95"/>
      <c r="AM4008" s="103"/>
      <c r="AT4008" s="10"/>
    </row>
    <row r="4009" spans="9:46" s="16" customFormat="1">
      <c r="I4009" s="47"/>
      <c r="P4009" s="48"/>
      <c r="Q4009" s="48"/>
      <c r="R4009" s="48"/>
      <c r="S4009" s="49"/>
      <c r="T4009" s="47"/>
      <c r="U4009" s="50"/>
      <c r="V4009" s="47"/>
      <c r="W4009" s="50"/>
      <c r="X4009" s="49"/>
      <c r="Y4009" s="49"/>
      <c r="Z4009" s="49"/>
      <c r="AA4009" s="49"/>
      <c r="AB4009" s="49"/>
      <c r="AC4009" s="49"/>
      <c r="AD4009" s="49"/>
      <c r="AE4009" s="95"/>
      <c r="AM4009" s="103"/>
      <c r="AT4009" s="10"/>
    </row>
    <row r="4010" spans="9:46" s="16" customFormat="1">
      <c r="I4010" s="47"/>
      <c r="P4010" s="48"/>
      <c r="Q4010" s="48"/>
      <c r="R4010" s="48"/>
      <c r="S4010" s="49"/>
      <c r="T4010" s="47"/>
      <c r="U4010" s="50"/>
      <c r="V4010" s="47"/>
      <c r="W4010" s="50"/>
      <c r="X4010" s="49"/>
      <c r="Y4010" s="49"/>
      <c r="Z4010" s="49"/>
      <c r="AA4010" s="49"/>
      <c r="AB4010" s="49"/>
      <c r="AC4010" s="49"/>
      <c r="AD4010" s="49"/>
      <c r="AE4010" s="95"/>
      <c r="AM4010" s="103"/>
      <c r="AT4010" s="10"/>
    </row>
    <row r="4011" spans="9:46" s="16" customFormat="1">
      <c r="I4011" s="47"/>
      <c r="P4011" s="48"/>
      <c r="Q4011" s="48"/>
      <c r="R4011" s="48"/>
      <c r="S4011" s="49"/>
      <c r="T4011" s="47"/>
      <c r="U4011" s="50"/>
      <c r="V4011" s="47"/>
      <c r="W4011" s="50"/>
      <c r="X4011" s="49"/>
      <c r="Y4011" s="49"/>
      <c r="Z4011" s="49"/>
      <c r="AA4011" s="49"/>
      <c r="AB4011" s="49"/>
      <c r="AC4011" s="49"/>
      <c r="AD4011" s="49"/>
      <c r="AE4011" s="95"/>
      <c r="AM4011" s="103"/>
      <c r="AT4011" s="10"/>
    </row>
    <row r="4012" spans="9:46" s="16" customFormat="1">
      <c r="I4012" s="47"/>
      <c r="P4012" s="48"/>
      <c r="Q4012" s="48"/>
      <c r="R4012" s="48"/>
      <c r="S4012" s="49"/>
      <c r="T4012" s="47"/>
      <c r="U4012" s="50"/>
      <c r="V4012" s="47"/>
      <c r="W4012" s="50"/>
      <c r="X4012" s="49"/>
      <c r="Y4012" s="49"/>
      <c r="Z4012" s="49"/>
      <c r="AA4012" s="49"/>
      <c r="AB4012" s="49"/>
      <c r="AC4012" s="49"/>
      <c r="AD4012" s="49"/>
      <c r="AE4012" s="95"/>
      <c r="AM4012" s="103"/>
      <c r="AT4012" s="10"/>
    </row>
    <row r="4013" spans="9:46" s="16" customFormat="1">
      <c r="I4013" s="47"/>
      <c r="P4013" s="48"/>
      <c r="Q4013" s="48"/>
      <c r="R4013" s="48"/>
      <c r="S4013" s="49"/>
      <c r="T4013" s="47"/>
      <c r="U4013" s="50"/>
      <c r="V4013" s="47"/>
      <c r="W4013" s="50"/>
      <c r="X4013" s="49"/>
      <c r="Y4013" s="49"/>
      <c r="Z4013" s="49"/>
      <c r="AA4013" s="49"/>
      <c r="AB4013" s="49"/>
      <c r="AC4013" s="49"/>
      <c r="AD4013" s="49"/>
      <c r="AE4013" s="95"/>
      <c r="AM4013" s="103"/>
      <c r="AT4013" s="10"/>
    </row>
    <row r="4014" spans="9:46" s="16" customFormat="1">
      <c r="I4014" s="47"/>
      <c r="P4014" s="48"/>
      <c r="Q4014" s="48"/>
      <c r="R4014" s="48"/>
      <c r="S4014" s="49"/>
      <c r="T4014" s="47"/>
      <c r="U4014" s="50"/>
      <c r="V4014" s="47"/>
      <c r="W4014" s="50"/>
      <c r="X4014" s="49"/>
      <c r="Y4014" s="49"/>
      <c r="Z4014" s="49"/>
      <c r="AA4014" s="49"/>
      <c r="AB4014" s="49"/>
      <c r="AC4014" s="49"/>
      <c r="AD4014" s="49"/>
      <c r="AE4014" s="95"/>
      <c r="AM4014" s="103"/>
      <c r="AT4014" s="10"/>
    </row>
    <row r="4015" spans="9:46" s="16" customFormat="1">
      <c r="I4015" s="47"/>
      <c r="P4015" s="48"/>
      <c r="Q4015" s="48"/>
      <c r="R4015" s="48"/>
      <c r="S4015" s="49"/>
      <c r="T4015" s="47"/>
      <c r="U4015" s="50"/>
      <c r="V4015" s="47"/>
      <c r="W4015" s="50"/>
      <c r="X4015" s="49"/>
      <c r="Y4015" s="49"/>
      <c r="Z4015" s="49"/>
      <c r="AA4015" s="49"/>
      <c r="AB4015" s="49"/>
      <c r="AC4015" s="49"/>
      <c r="AD4015" s="49"/>
      <c r="AE4015" s="95"/>
      <c r="AM4015" s="103"/>
      <c r="AT4015" s="10"/>
    </row>
    <row r="4016" spans="9:46" s="16" customFormat="1">
      <c r="I4016" s="47"/>
      <c r="P4016" s="48"/>
      <c r="Q4016" s="48"/>
      <c r="R4016" s="48"/>
      <c r="S4016" s="49"/>
      <c r="T4016" s="47"/>
      <c r="U4016" s="50"/>
      <c r="V4016" s="47"/>
      <c r="W4016" s="50"/>
      <c r="X4016" s="49"/>
      <c r="Y4016" s="49"/>
      <c r="Z4016" s="49"/>
      <c r="AA4016" s="49"/>
      <c r="AB4016" s="49"/>
      <c r="AC4016" s="49"/>
      <c r="AD4016" s="49"/>
      <c r="AE4016" s="95"/>
      <c r="AM4016" s="103"/>
      <c r="AT4016" s="10"/>
    </row>
    <row r="4017" spans="9:46" s="16" customFormat="1">
      <c r="I4017" s="47"/>
      <c r="P4017" s="48"/>
      <c r="Q4017" s="48"/>
      <c r="R4017" s="48"/>
      <c r="S4017" s="49"/>
      <c r="T4017" s="47"/>
      <c r="U4017" s="50"/>
      <c r="V4017" s="47"/>
      <c r="W4017" s="50"/>
      <c r="X4017" s="49"/>
      <c r="Y4017" s="49"/>
      <c r="Z4017" s="49"/>
      <c r="AA4017" s="49"/>
      <c r="AB4017" s="49"/>
      <c r="AC4017" s="49"/>
      <c r="AD4017" s="49"/>
      <c r="AE4017" s="95"/>
      <c r="AM4017" s="103"/>
      <c r="AT4017" s="10"/>
    </row>
    <row r="4018" spans="9:46" s="16" customFormat="1">
      <c r="I4018" s="47"/>
      <c r="P4018" s="48"/>
      <c r="Q4018" s="48"/>
      <c r="R4018" s="48"/>
      <c r="S4018" s="49"/>
      <c r="T4018" s="47"/>
      <c r="U4018" s="50"/>
      <c r="V4018" s="47"/>
      <c r="W4018" s="50"/>
      <c r="X4018" s="49"/>
      <c r="Y4018" s="49"/>
      <c r="Z4018" s="49"/>
      <c r="AA4018" s="49"/>
      <c r="AB4018" s="49"/>
      <c r="AC4018" s="49"/>
      <c r="AD4018" s="49"/>
      <c r="AE4018" s="95"/>
      <c r="AM4018" s="103"/>
      <c r="AT4018" s="10"/>
    </row>
    <row r="4019" spans="9:46" s="16" customFormat="1">
      <c r="I4019" s="47"/>
      <c r="P4019" s="48"/>
      <c r="Q4019" s="48"/>
      <c r="R4019" s="48"/>
      <c r="S4019" s="49"/>
      <c r="T4019" s="47"/>
      <c r="U4019" s="50"/>
      <c r="V4019" s="47"/>
      <c r="W4019" s="50"/>
      <c r="X4019" s="49"/>
      <c r="Y4019" s="49"/>
      <c r="Z4019" s="49"/>
      <c r="AA4019" s="49"/>
      <c r="AB4019" s="49"/>
      <c r="AC4019" s="49"/>
      <c r="AD4019" s="49"/>
      <c r="AE4019" s="95"/>
      <c r="AM4019" s="103"/>
      <c r="AT4019" s="10"/>
    </row>
    <row r="4020" spans="9:46" s="16" customFormat="1">
      <c r="I4020" s="47"/>
      <c r="P4020" s="48"/>
      <c r="Q4020" s="48"/>
      <c r="R4020" s="48"/>
      <c r="S4020" s="49"/>
      <c r="T4020" s="47"/>
      <c r="U4020" s="50"/>
      <c r="V4020" s="47"/>
      <c r="W4020" s="50"/>
      <c r="X4020" s="49"/>
      <c r="Y4020" s="49"/>
      <c r="Z4020" s="49"/>
      <c r="AA4020" s="49"/>
      <c r="AB4020" s="49"/>
      <c r="AC4020" s="49"/>
      <c r="AD4020" s="49"/>
      <c r="AE4020" s="95"/>
      <c r="AM4020" s="103"/>
      <c r="AT4020" s="10"/>
    </row>
    <row r="4021" spans="9:46" s="16" customFormat="1">
      <c r="I4021" s="47"/>
      <c r="P4021" s="48"/>
      <c r="Q4021" s="48"/>
      <c r="R4021" s="48"/>
      <c r="S4021" s="49"/>
      <c r="T4021" s="47"/>
      <c r="U4021" s="50"/>
      <c r="V4021" s="47"/>
      <c r="W4021" s="50"/>
      <c r="X4021" s="49"/>
      <c r="Y4021" s="49"/>
      <c r="Z4021" s="49"/>
      <c r="AA4021" s="49"/>
      <c r="AB4021" s="49"/>
      <c r="AC4021" s="49"/>
      <c r="AD4021" s="49"/>
      <c r="AE4021" s="95"/>
      <c r="AM4021" s="103"/>
      <c r="AT4021" s="10"/>
    </row>
    <row r="4022" spans="9:46" s="16" customFormat="1">
      <c r="I4022" s="47"/>
      <c r="P4022" s="48"/>
      <c r="Q4022" s="48"/>
      <c r="R4022" s="48"/>
      <c r="S4022" s="49"/>
      <c r="T4022" s="47"/>
      <c r="U4022" s="50"/>
      <c r="V4022" s="47"/>
      <c r="W4022" s="50"/>
      <c r="X4022" s="49"/>
      <c r="Y4022" s="49"/>
      <c r="Z4022" s="49"/>
      <c r="AA4022" s="49"/>
      <c r="AB4022" s="49"/>
      <c r="AC4022" s="49"/>
      <c r="AD4022" s="49"/>
      <c r="AE4022" s="95"/>
      <c r="AM4022" s="103"/>
      <c r="AT4022" s="10"/>
    </row>
    <row r="4023" spans="9:46" s="16" customFormat="1">
      <c r="I4023" s="47"/>
      <c r="P4023" s="48"/>
      <c r="Q4023" s="48"/>
      <c r="R4023" s="48"/>
      <c r="S4023" s="49"/>
      <c r="T4023" s="47"/>
      <c r="U4023" s="50"/>
      <c r="V4023" s="47"/>
      <c r="W4023" s="50"/>
      <c r="X4023" s="49"/>
      <c r="Y4023" s="49"/>
      <c r="Z4023" s="49"/>
      <c r="AA4023" s="49"/>
      <c r="AB4023" s="49"/>
      <c r="AC4023" s="49"/>
      <c r="AD4023" s="49"/>
      <c r="AE4023" s="95"/>
      <c r="AM4023" s="103"/>
      <c r="AT4023" s="10"/>
    </row>
    <row r="4024" spans="9:46" s="16" customFormat="1">
      <c r="I4024" s="47"/>
      <c r="P4024" s="48"/>
      <c r="Q4024" s="48"/>
      <c r="R4024" s="48"/>
      <c r="S4024" s="49"/>
      <c r="T4024" s="47"/>
      <c r="U4024" s="50"/>
      <c r="V4024" s="47"/>
      <c r="W4024" s="50"/>
      <c r="X4024" s="49"/>
      <c r="Y4024" s="49"/>
      <c r="Z4024" s="49"/>
      <c r="AA4024" s="49"/>
      <c r="AB4024" s="49"/>
      <c r="AC4024" s="49"/>
      <c r="AD4024" s="49"/>
      <c r="AE4024" s="95"/>
      <c r="AM4024" s="103"/>
      <c r="AT4024" s="10"/>
    </row>
    <row r="4025" spans="9:46" s="16" customFormat="1">
      <c r="I4025" s="47"/>
      <c r="P4025" s="48"/>
      <c r="Q4025" s="48"/>
      <c r="R4025" s="48"/>
      <c r="S4025" s="49"/>
      <c r="T4025" s="47"/>
      <c r="U4025" s="50"/>
      <c r="V4025" s="47"/>
      <c r="W4025" s="50"/>
      <c r="X4025" s="49"/>
      <c r="Y4025" s="49"/>
      <c r="Z4025" s="49"/>
      <c r="AA4025" s="49"/>
      <c r="AB4025" s="49"/>
      <c r="AC4025" s="49"/>
      <c r="AD4025" s="49"/>
      <c r="AE4025" s="95"/>
      <c r="AM4025" s="103"/>
      <c r="AT4025" s="10"/>
    </row>
    <row r="4026" spans="9:46" s="16" customFormat="1">
      <c r="I4026" s="47"/>
      <c r="P4026" s="48"/>
      <c r="Q4026" s="48"/>
      <c r="R4026" s="48"/>
      <c r="S4026" s="49"/>
      <c r="T4026" s="47"/>
      <c r="U4026" s="50"/>
      <c r="V4026" s="47"/>
      <c r="W4026" s="50"/>
      <c r="X4026" s="49"/>
      <c r="Y4026" s="49"/>
      <c r="Z4026" s="49"/>
      <c r="AA4026" s="49"/>
      <c r="AB4026" s="49"/>
      <c r="AC4026" s="49"/>
      <c r="AD4026" s="49"/>
      <c r="AE4026" s="95"/>
      <c r="AM4026" s="103"/>
      <c r="AT4026" s="10"/>
    </row>
    <row r="4027" spans="9:46" s="16" customFormat="1">
      <c r="I4027" s="47"/>
      <c r="P4027" s="48"/>
      <c r="Q4027" s="48"/>
      <c r="R4027" s="48"/>
      <c r="S4027" s="49"/>
      <c r="T4027" s="47"/>
      <c r="U4027" s="50"/>
      <c r="V4027" s="47"/>
      <c r="W4027" s="50"/>
      <c r="X4027" s="49"/>
      <c r="Y4027" s="49"/>
      <c r="Z4027" s="49"/>
      <c r="AA4027" s="49"/>
      <c r="AB4027" s="49"/>
      <c r="AC4027" s="49"/>
      <c r="AD4027" s="49"/>
      <c r="AE4027" s="95"/>
      <c r="AM4027" s="103"/>
      <c r="AT4027" s="10"/>
    </row>
    <row r="4028" spans="9:46" s="16" customFormat="1">
      <c r="I4028" s="47"/>
      <c r="P4028" s="48"/>
      <c r="Q4028" s="48"/>
      <c r="R4028" s="48"/>
      <c r="S4028" s="49"/>
      <c r="T4028" s="47"/>
      <c r="U4028" s="50"/>
      <c r="V4028" s="47"/>
      <c r="W4028" s="50"/>
      <c r="X4028" s="49"/>
      <c r="Y4028" s="49"/>
      <c r="Z4028" s="49"/>
      <c r="AA4028" s="49"/>
      <c r="AB4028" s="49"/>
      <c r="AC4028" s="49"/>
      <c r="AD4028" s="49"/>
      <c r="AE4028" s="95"/>
      <c r="AM4028" s="103"/>
      <c r="AT4028" s="10"/>
    </row>
    <row r="4029" spans="9:46" s="16" customFormat="1">
      <c r="I4029" s="47"/>
      <c r="P4029" s="48"/>
      <c r="Q4029" s="48"/>
      <c r="R4029" s="48"/>
      <c r="S4029" s="49"/>
      <c r="T4029" s="47"/>
      <c r="U4029" s="50"/>
      <c r="V4029" s="47"/>
      <c r="W4029" s="50"/>
      <c r="X4029" s="49"/>
      <c r="Y4029" s="49"/>
      <c r="Z4029" s="49"/>
      <c r="AA4029" s="49"/>
      <c r="AB4029" s="49"/>
      <c r="AC4029" s="49"/>
      <c r="AD4029" s="49"/>
      <c r="AE4029" s="95"/>
      <c r="AM4029" s="103"/>
      <c r="AT4029" s="10"/>
    </row>
    <row r="4030" spans="9:46" s="16" customFormat="1">
      <c r="I4030" s="47"/>
      <c r="P4030" s="48"/>
      <c r="Q4030" s="48"/>
      <c r="R4030" s="48"/>
      <c r="S4030" s="49"/>
      <c r="T4030" s="47"/>
      <c r="U4030" s="50"/>
      <c r="V4030" s="47"/>
      <c r="W4030" s="50"/>
      <c r="X4030" s="49"/>
      <c r="Y4030" s="49"/>
      <c r="Z4030" s="49"/>
      <c r="AA4030" s="49"/>
      <c r="AB4030" s="49"/>
      <c r="AC4030" s="49"/>
      <c r="AD4030" s="49"/>
      <c r="AE4030" s="95"/>
      <c r="AM4030" s="103"/>
      <c r="AT4030" s="10"/>
    </row>
    <row r="4031" spans="9:46" s="16" customFormat="1">
      <c r="I4031" s="47"/>
      <c r="P4031" s="48"/>
      <c r="Q4031" s="48"/>
      <c r="R4031" s="48"/>
      <c r="S4031" s="49"/>
      <c r="T4031" s="47"/>
      <c r="U4031" s="50"/>
      <c r="V4031" s="47"/>
      <c r="W4031" s="50"/>
      <c r="X4031" s="49"/>
      <c r="Y4031" s="49"/>
      <c r="Z4031" s="49"/>
      <c r="AA4031" s="49"/>
      <c r="AB4031" s="49"/>
      <c r="AC4031" s="49"/>
      <c r="AD4031" s="49"/>
      <c r="AE4031" s="95"/>
      <c r="AM4031" s="103"/>
      <c r="AT4031" s="10"/>
    </row>
    <row r="4032" spans="9:46" s="16" customFormat="1">
      <c r="I4032" s="47"/>
      <c r="P4032" s="48"/>
      <c r="Q4032" s="48"/>
      <c r="R4032" s="48"/>
      <c r="S4032" s="49"/>
      <c r="T4032" s="47"/>
      <c r="U4032" s="50"/>
      <c r="V4032" s="47"/>
      <c r="W4032" s="50"/>
      <c r="X4032" s="49"/>
      <c r="Y4032" s="49"/>
      <c r="Z4032" s="49"/>
      <c r="AA4032" s="49"/>
      <c r="AB4032" s="49"/>
      <c r="AC4032" s="49"/>
      <c r="AD4032" s="49"/>
      <c r="AE4032" s="95"/>
      <c r="AM4032" s="103"/>
      <c r="AT4032" s="10"/>
    </row>
    <row r="4033" spans="9:46" s="16" customFormat="1">
      <c r="I4033" s="47"/>
      <c r="P4033" s="48"/>
      <c r="Q4033" s="48"/>
      <c r="R4033" s="48"/>
      <c r="S4033" s="49"/>
      <c r="T4033" s="47"/>
      <c r="U4033" s="50"/>
      <c r="V4033" s="47"/>
      <c r="W4033" s="50"/>
      <c r="X4033" s="49"/>
      <c r="Y4033" s="49"/>
      <c r="Z4033" s="49"/>
      <c r="AA4033" s="49"/>
      <c r="AB4033" s="49"/>
      <c r="AC4033" s="49"/>
      <c r="AD4033" s="49"/>
      <c r="AE4033" s="95"/>
      <c r="AM4033" s="103"/>
      <c r="AT4033" s="10"/>
    </row>
    <row r="4034" spans="9:46" s="16" customFormat="1">
      <c r="I4034" s="47"/>
      <c r="P4034" s="48"/>
      <c r="Q4034" s="48"/>
      <c r="R4034" s="48"/>
      <c r="S4034" s="49"/>
      <c r="T4034" s="47"/>
      <c r="U4034" s="50"/>
      <c r="V4034" s="47"/>
      <c r="W4034" s="50"/>
      <c r="X4034" s="49"/>
      <c r="Y4034" s="49"/>
      <c r="Z4034" s="49"/>
      <c r="AA4034" s="49"/>
      <c r="AB4034" s="49"/>
      <c r="AC4034" s="49"/>
      <c r="AD4034" s="49"/>
      <c r="AE4034" s="95"/>
      <c r="AM4034" s="103"/>
      <c r="AT4034" s="10"/>
    </row>
    <row r="4035" spans="9:46" s="16" customFormat="1">
      <c r="I4035" s="47"/>
      <c r="P4035" s="48"/>
      <c r="Q4035" s="48"/>
      <c r="R4035" s="48"/>
      <c r="S4035" s="49"/>
      <c r="T4035" s="47"/>
      <c r="U4035" s="50"/>
      <c r="V4035" s="47"/>
      <c r="W4035" s="50"/>
      <c r="X4035" s="49"/>
      <c r="Y4035" s="49"/>
      <c r="Z4035" s="49"/>
      <c r="AA4035" s="49"/>
      <c r="AB4035" s="49"/>
      <c r="AC4035" s="49"/>
      <c r="AD4035" s="49"/>
      <c r="AE4035" s="95"/>
      <c r="AM4035" s="103"/>
      <c r="AT4035" s="10"/>
    </row>
    <row r="4036" spans="9:46" s="16" customFormat="1">
      <c r="I4036" s="47"/>
      <c r="P4036" s="48"/>
      <c r="Q4036" s="48"/>
      <c r="R4036" s="48"/>
      <c r="S4036" s="49"/>
      <c r="T4036" s="47"/>
      <c r="U4036" s="50"/>
      <c r="V4036" s="47"/>
      <c r="W4036" s="50"/>
      <c r="X4036" s="49"/>
      <c r="Y4036" s="49"/>
      <c r="Z4036" s="49"/>
      <c r="AA4036" s="49"/>
      <c r="AB4036" s="49"/>
      <c r="AC4036" s="49"/>
      <c r="AD4036" s="49"/>
      <c r="AE4036" s="95"/>
      <c r="AM4036" s="103"/>
      <c r="AT4036" s="10"/>
    </row>
    <row r="4037" spans="9:46" s="16" customFormat="1">
      <c r="I4037" s="47"/>
      <c r="P4037" s="48"/>
      <c r="Q4037" s="48"/>
      <c r="R4037" s="48"/>
      <c r="S4037" s="49"/>
      <c r="T4037" s="47"/>
      <c r="U4037" s="50"/>
      <c r="V4037" s="47"/>
      <c r="W4037" s="50"/>
      <c r="X4037" s="49"/>
      <c r="Y4037" s="49"/>
      <c r="Z4037" s="49"/>
      <c r="AA4037" s="49"/>
      <c r="AB4037" s="49"/>
      <c r="AC4037" s="49"/>
      <c r="AD4037" s="49"/>
      <c r="AE4037" s="95"/>
      <c r="AM4037" s="103"/>
      <c r="AT4037" s="10"/>
    </row>
    <row r="4038" spans="9:46" s="16" customFormat="1">
      <c r="I4038" s="47"/>
      <c r="P4038" s="48"/>
      <c r="Q4038" s="48"/>
      <c r="R4038" s="48"/>
      <c r="S4038" s="49"/>
      <c r="T4038" s="47"/>
      <c r="U4038" s="50"/>
      <c r="V4038" s="47"/>
      <c r="W4038" s="50"/>
      <c r="X4038" s="49"/>
      <c r="Y4038" s="49"/>
      <c r="Z4038" s="49"/>
      <c r="AA4038" s="49"/>
      <c r="AB4038" s="49"/>
      <c r="AC4038" s="49"/>
      <c r="AD4038" s="49"/>
      <c r="AE4038" s="95"/>
      <c r="AM4038" s="103"/>
      <c r="AT4038" s="10"/>
    </row>
    <row r="4039" spans="9:46" s="16" customFormat="1">
      <c r="I4039" s="47"/>
      <c r="P4039" s="48"/>
      <c r="Q4039" s="48"/>
      <c r="R4039" s="48"/>
      <c r="S4039" s="49"/>
      <c r="T4039" s="47"/>
      <c r="U4039" s="50"/>
      <c r="V4039" s="47"/>
      <c r="W4039" s="50"/>
      <c r="X4039" s="49"/>
      <c r="Y4039" s="49"/>
      <c r="Z4039" s="49"/>
      <c r="AA4039" s="49"/>
      <c r="AB4039" s="49"/>
      <c r="AC4039" s="49"/>
      <c r="AD4039" s="49"/>
      <c r="AE4039" s="95"/>
      <c r="AM4039" s="103"/>
      <c r="AT4039" s="10"/>
    </row>
    <row r="4040" spans="9:46" s="16" customFormat="1">
      <c r="I4040" s="47"/>
      <c r="P4040" s="48"/>
      <c r="Q4040" s="48"/>
      <c r="R4040" s="48"/>
      <c r="S4040" s="49"/>
      <c r="T4040" s="47"/>
      <c r="U4040" s="50"/>
      <c r="V4040" s="47"/>
      <c r="W4040" s="50"/>
      <c r="X4040" s="49"/>
      <c r="Y4040" s="49"/>
      <c r="Z4040" s="49"/>
      <c r="AA4040" s="49"/>
      <c r="AB4040" s="49"/>
      <c r="AC4040" s="49"/>
      <c r="AD4040" s="49"/>
      <c r="AE4040" s="95"/>
      <c r="AM4040" s="103"/>
      <c r="AT4040" s="10"/>
    </row>
    <row r="4041" spans="9:46" s="16" customFormat="1">
      <c r="I4041" s="47"/>
      <c r="P4041" s="48"/>
      <c r="Q4041" s="48"/>
      <c r="R4041" s="48"/>
      <c r="S4041" s="49"/>
      <c r="T4041" s="47"/>
      <c r="U4041" s="50"/>
      <c r="V4041" s="47"/>
      <c r="W4041" s="50"/>
      <c r="X4041" s="49"/>
      <c r="Y4041" s="49"/>
      <c r="Z4041" s="49"/>
      <c r="AA4041" s="49"/>
      <c r="AB4041" s="49"/>
      <c r="AC4041" s="49"/>
      <c r="AD4041" s="49"/>
      <c r="AE4041" s="95"/>
      <c r="AM4041" s="103"/>
      <c r="AT4041" s="10"/>
    </row>
    <row r="4042" spans="9:46" s="16" customFormat="1">
      <c r="I4042" s="47"/>
      <c r="P4042" s="48"/>
      <c r="Q4042" s="48"/>
      <c r="R4042" s="48"/>
      <c r="S4042" s="49"/>
      <c r="T4042" s="47"/>
      <c r="U4042" s="50"/>
      <c r="V4042" s="47"/>
      <c r="W4042" s="50"/>
      <c r="X4042" s="49"/>
      <c r="Y4042" s="49"/>
      <c r="Z4042" s="49"/>
      <c r="AA4042" s="49"/>
      <c r="AB4042" s="49"/>
      <c r="AC4042" s="49"/>
      <c r="AD4042" s="49"/>
      <c r="AE4042" s="95"/>
      <c r="AM4042" s="103"/>
      <c r="AT4042" s="10"/>
    </row>
    <row r="4043" spans="9:46" s="16" customFormat="1">
      <c r="I4043" s="47"/>
      <c r="P4043" s="48"/>
      <c r="Q4043" s="48"/>
      <c r="R4043" s="48"/>
      <c r="S4043" s="49"/>
      <c r="T4043" s="47"/>
      <c r="U4043" s="50"/>
      <c r="V4043" s="47"/>
      <c r="W4043" s="50"/>
      <c r="X4043" s="49"/>
      <c r="Y4043" s="49"/>
      <c r="Z4043" s="49"/>
      <c r="AA4043" s="49"/>
      <c r="AB4043" s="49"/>
      <c r="AC4043" s="49"/>
      <c r="AD4043" s="49"/>
      <c r="AE4043" s="95"/>
      <c r="AM4043" s="103"/>
      <c r="AT4043" s="10"/>
    </row>
    <row r="4044" spans="9:46" s="16" customFormat="1">
      <c r="I4044" s="47"/>
      <c r="P4044" s="48"/>
      <c r="Q4044" s="48"/>
      <c r="R4044" s="48"/>
      <c r="S4044" s="49"/>
      <c r="T4044" s="47"/>
      <c r="U4044" s="50"/>
      <c r="V4044" s="47"/>
      <c r="W4044" s="50"/>
      <c r="X4044" s="49"/>
      <c r="Y4044" s="49"/>
      <c r="Z4044" s="49"/>
      <c r="AA4044" s="49"/>
      <c r="AB4044" s="49"/>
      <c r="AC4044" s="49"/>
      <c r="AD4044" s="49"/>
      <c r="AE4044" s="95"/>
      <c r="AM4044" s="103"/>
      <c r="AT4044" s="10"/>
    </row>
    <row r="4045" spans="9:46" s="16" customFormat="1">
      <c r="I4045" s="47"/>
      <c r="P4045" s="48"/>
      <c r="Q4045" s="48"/>
      <c r="R4045" s="48"/>
      <c r="S4045" s="49"/>
      <c r="T4045" s="47"/>
      <c r="U4045" s="50"/>
      <c r="V4045" s="47"/>
      <c r="W4045" s="50"/>
      <c r="X4045" s="49"/>
      <c r="Y4045" s="49"/>
      <c r="Z4045" s="49"/>
      <c r="AA4045" s="49"/>
      <c r="AB4045" s="49"/>
      <c r="AC4045" s="49"/>
      <c r="AD4045" s="49"/>
      <c r="AE4045" s="95"/>
      <c r="AM4045" s="103"/>
      <c r="AT4045" s="10"/>
    </row>
    <row r="4046" spans="9:46" s="16" customFormat="1">
      <c r="I4046" s="47"/>
      <c r="P4046" s="48"/>
      <c r="Q4046" s="48"/>
      <c r="R4046" s="48"/>
      <c r="S4046" s="49"/>
      <c r="T4046" s="47"/>
      <c r="U4046" s="50"/>
      <c r="V4046" s="47"/>
      <c r="W4046" s="50"/>
      <c r="X4046" s="49"/>
      <c r="Y4046" s="49"/>
      <c r="Z4046" s="49"/>
      <c r="AA4046" s="49"/>
      <c r="AB4046" s="49"/>
      <c r="AC4046" s="49"/>
      <c r="AD4046" s="49"/>
      <c r="AE4046" s="95"/>
      <c r="AM4046" s="103"/>
      <c r="AT4046" s="10"/>
    </row>
    <row r="4047" spans="9:46" s="16" customFormat="1">
      <c r="I4047" s="47"/>
      <c r="P4047" s="48"/>
      <c r="Q4047" s="48"/>
      <c r="R4047" s="48"/>
      <c r="S4047" s="49"/>
      <c r="T4047" s="47"/>
      <c r="U4047" s="50"/>
      <c r="V4047" s="47"/>
      <c r="W4047" s="50"/>
      <c r="X4047" s="49"/>
      <c r="Y4047" s="49"/>
      <c r="Z4047" s="49"/>
      <c r="AA4047" s="49"/>
      <c r="AB4047" s="49"/>
      <c r="AC4047" s="49"/>
      <c r="AD4047" s="49"/>
      <c r="AE4047" s="95"/>
      <c r="AM4047" s="103"/>
      <c r="AT4047" s="10"/>
    </row>
    <row r="4048" spans="9:46" s="16" customFormat="1">
      <c r="I4048" s="47"/>
      <c r="P4048" s="48"/>
      <c r="Q4048" s="48"/>
      <c r="R4048" s="48"/>
      <c r="S4048" s="49"/>
      <c r="T4048" s="47"/>
      <c r="U4048" s="50"/>
      <c r="V4048" s="47"/>
      <c r="W4048" s="50"/>
      <c r="X4048" s="49"/>
      <c r="Y4048" s="49"/>
      <c r="Z4048" s="49"/>
      <c r="AA4048" s="49"/>
      <c r="AB4048" s="49"/>
      <c r="AC4048" s="49"/>
      <c r="AD4048" s="49"/>
      <c r="AE4048" s="95"/>
      <c r="AM4048" s="103"/>
      <c r="AT4048" s="10"/>
    </row>
    <row r="4049" spans="9:46" s="16" customFormat="1">
      <c r="I4049" s="47"/>
      <c r="P4049" s="48"/>
      <c r="Q4049" s="48"/>
      <c r="R4049" s="48"/>
      <c r="S4049" s="49"/>
      <c r="T4049" s="47"/>
      <c r="U4049" s="50"/>
      <c r="V4049" s="47"/>
      <c r="W4049" s="50"/>
      <c r="X4049" s="49"/>
      <c r="Y4049" s="49"/>
      <c r="Z4049" s="49"/>
      <c r="AA4049" s="49"/>
      <c r="AB4049" s="49"/>
      <c r="AC4049" s="49"/>
      <c r="AD4049" s="49"/>
      <c r="AE4049" s="95"/>
      <c r="AM4049" s="103"/>
      <c r="AT4049" s="10"/>
    </row>
    <row r="4050" spans="9:46" s="16" customFormat="1">
      <c r="I4050" s="47"/>
      <c r="P4050" s="48"/>
      <c r="Q4050" s="48"/>
      <c r="R4050" s="48"/>
      <c r="S4050" s="49"/>
      <c r="T4050" s="47"/>
      <c r="U4050" s="50"/>
      <c r="V4050" s="47"/>
      <c r="W4050" s="50"/>
      <c r="X4050" s="49"/>
      <c r="Y4050" s="49"/>
      <c r="Z4050" s="49"/>
      <c r="AA4050" s="49"/>
      <c r="AB4050" s="49"/>
      <c r="AC4050" s="49"/>
      <c r="AD4050" s="49"/>
      <c r="AE4050" s="95"/>
      <c r="AM4050" s="103"/>
      <c r="AT4050" s="10"/>
    </row>
    <row r="4051" spans="9:46" s="16" customFormat="1">
      <c r="I4051" s="47"/>
      <c r="P4051" s="48"/>
      <c r="Q4051" s="48"/>
      <c r="R4051" s="48"/>
      <c r="S4051" s="49"/>
      <c r="T4051" s="47"/>
      <c r="U4051" s="50"/>
      <c r="V4051" s="47"/>
      <c r="W4051" s="50"/>
      <c r="X4051" s="49"/>
      <c r="Y4051" s="49"/>
      <c r="Z4051" s="49"/>
      <c r="AA4051" s="49"/>
      <c r="AB4051" s="49"/>
      <c r="AC4051" s="49"/>
      <c r="AD4051" s="49"/>
      <c r="AE4051" s="95"/>
      <c r="AM4051" s="103"/>
      <c r="AT4051" s="10"/>
    </row>
    <row r="4052" spans="9:46" s="16" customFormat="1">
      <c r="I4052" s="47"/>
      <c r="P4052" s="48"/>
      <c r="Q4052" s="48"/>
      <c r="R4052" s="48"/>
      <c r="S4052" s="49"/>
      <c r="T4052" s="47"/>
      <c r="U4052" s="50"/>
      <c r="V4052" s="47"/>
      <c r="W4052" s="50"/>
      <c r="X4052" s="49"/>
      <c r="Y4052" s="49"/>
      <c r="Z4052" s="49"/>
      <c r="AA4052" s="49"/>
      <c r="AB4052" s="49"/>
      <c r="AC4052" s="49"/>
      <c r="AD4052" s="49"/>
      <c r="AE4052" s="95"/>
      <c r="AM4052" s="103"/>
      <c r="AT4052" s="10"/>
    </row>
    <row r="4053" spans="9:46" s="16" customFormat="1">
      <c r="I4053" s="47"/>
      <c r="P4053" s="48"/>
      <c r="Q4053" s="48"/>
      <c r="R4053" s="48"/>
      <c r="S4053" s="49"/>
      <c r="T4053" s="47"/>
      <c r="U4053" s="50"/>
      <c r="V4053" s="47"/>
      <c r="W4053" s="50"/>
      <c r="X4053" s="49"/>
      <c r="Y4053" s="49"/>
      <c r="Z4053" s="49"/>
      <c r="AA4053" s="49"/>
      <c r="AB4053" s="49"/>
      <c r="AC4053" s="49"/>
      <c r="AD4053" s="49"/>
      <c r="AE4053" s="95"/>
      <c r="AM4053" s="103"/>
      <c r="AT4053" s="10"/>
    </row>
    <row r="4054" spans="9:46" s="16" customFormat="1">
      <c r="I4054" s="47"/>
      <c r="P4054" s="48"/>
      <c r="Q4054" s="48"/>
      <c r="R4054" s="48"/>
      <c r="S4054" s="49"/>
      <c r="T4054" s="47"/>
      <c r="U4054" s="50"/>
      <c r="V4054" s="47"/>
      <c r="W4054" s="50"/>
      <c r="X4054" s="49"/>
      <c r="Y4054" s="49"/>
      <c r="Z4054" s="49"/>
      <c r="AA4054" s="49"/>
      <c r="AB4054" s="49"/>
      <c r="AC4054" s="49"/>
      <c r="AD4054" s="49"/>
      <c r="AE4054" s="95"/>
      <c r="AM4054" s="103"/>
      <c r="AT4054" s="10"/>
    </row>
    <row r="4055" spans="9:46" s="16" customFormat="1">
      <c r="I4055" s="47"/>
      <c r="P4055" s="48"/>
      <c r="Q4055" s="48"/>
      <c r="R4055" s="48"/>
      <c r="S4055" s="49"/>
      <c r="T4055" s="47"/>
      <c r="U4055" s="50"/>
      <c r="V4055" s="47"/>
      <c r="W4055" s="50"/>
      <c r="X4055" s="49"/>
      <c r="Y4055" s="49"/>
      <c r="Z4055" s="49"/>
      <c r="AA4055" s="49"/>
      <c r="AB4055" s="49"/>
      <c r="AC4055" s="49"/>
      <c r="AD4055" s="49"/>
      <c r="AE4055" s="95"/>
      <c r="AM4055" s="103"/>
      <c r="AT4055" s="10"/>
    </row>
    <row r="4056" spans="9:46" s="16" customFormat="1">
      <c r="I4056" s="47"/>
      <c r="P4056" s="48"/>
      <c r="Q4056" s="48"/>
      <c r="R4056" s="48"/>
      <c r="S4056" s="49"/>
      <c r="T4056" s="47"/>
      <c r="U4056" s="50"/>
      <c r="V4056" s="47"/>
      <c r="W4056" s="50"/>
      <c r="X4056" s="49"/>
      <c r="Y4056" s="49"/>
      <c r="Z4056" s="49"/>
      <c r="AA4056" s="49"/>
      <c r="AB4056" s="49"/>
      <c r="AC4056" s="49"/>
      <c r="AD4056" s="49"/>
      <c r="AE4056" s="95"/>
      <c r="AM4056" s="103"/>
      <c r="AT4056" s="10"/>
    </row>
    <row r="4057" spans="9:46" s="16" customFormat="1">
      <c r="I4057" s="47"/>
      <c r="P4057" s="48"/>
      <c r="Q4057" s="48"/>
      <c r="R4057" s="48"/>
      <c r="S4057" s="49"/>
      <c r="T4057" s="47"/>
      <c r="U4057" s="50"/>
      <c r="V4057" s="47"/>
      <c r="W4057" s="50"/>
      <c r="X4057" s="49"/>
      <c r="Y4057" s="49"/>
      <c r="Z4057" s="49"/>
      <c r="AA4057" s="49"/>
      <c r="AB4057" s="49"/>
      <c r="AC4057" s="49"/>
      <c r="AD4057" s="49"/>
      <c r="AE4057" s="95"/>
      <c r="AM4057" s="103"/>
      <c r="AT4057" s="10"/>
    </row>
    <row r="4058" spans="9:46" s="16" customFormat="1">
      <c r="I4058" s="47"/>
      <c r="P4058" s="48"/>
      <c r="Q4058" s="48"/>
      <c r="R4058" s="48"/>
      <c r="S4058" s="49"/>
      <c r="T4058" s="47"/>
      <c r="U4058" s="50"/>
      <c r="V4058" s="47"/>
      <c r="W4058" s="50"/>
      <c r="X4058" s="49"/>
      <c r="Y4058" s="49"/>
      <c r="Z4058" s="49"/>
      <c r="AA4058" s="49"/>
      <c r="AB4058" s="49"/>
      <c r="AC4058" s="49"/>
      <c r="AD4058" s="49"/>
      <c r="AE4058" s="95"/>
      <c r="AM4058" s="103"/>
      <c r="AT4058" s="10"/>
    </row>
    <row r="4059" spans="9:46" s="16" customFormat="1">
      <c r="I4059" s="47"/>
      <c r="P4059" s="48"/>
      <c r="Q4059" s="48"/>
      <c r="R4059" s="48"/>
      <c r="S4059" s="49"/>
      <c r="T4059" s="47"/>
      <c r="U4059" s="50"/>
      <c r="V4059" s="47"/>
      <c r="W4059" s="50"/>
      <c r="X4059" s="49"/>
      <c r="Y4059" s="49"/>
      <c r="Z4059" s="49"/>
      <c r="AA4059" s="49"/>
      <c r="AB4059" s="49"/>
      <c r="AC4059" s="49"/>
      <c r="AD4059" s="49"/>
      <c r="AE4059" s="95"/>
      <c r="AM4059" s="103"/>
      <c r="AT4059" s="10"/>
    </row>
    <row r="4060" spans="9:46" s="16" customFormat="1">
      <c r="I4060" s="47"/>
      <c r="P4060" s="48"/>
      <c r="Q4060" s="48"/>
      <c r="R4060" s="48"/>
      <c r="S4060" s="49"/>
      <c r="T4060" s="47"/>
      <c r="U4060" s="50"/>
      <c r="V4060" s="47"/>
      <c r="W4060" s="50"/>
      <c r="X4060" s="49"/>
      <c r="Y4060" s="49"/>
      <c r="Z4060" s="49"/>
      <c r="AA4060" s="49"/>
      <c r="AB4060" s="49"/>
      <c r="AC4060" s="49"/>
      <c r="AD4060" s="49"/>
      <c r="AE4060" s="95"/>
      <c r="AM4060" s="103"/>
      <c r="AT4060" s="10"/>
    </row>
    <row r="4061" spans="9:46" s="16" customFormat="1">
      <c r="I4061" s="47"/>
      <c r="P4061" s="48"/>
      <c r="Q4061" s="48"/>
      <c r="R4061" s="48"/>
      <c r="S4061" s="49"/>
      <c r="T4061" s="47"/>
      <c r="U4061" s="50"/>
      <c r="V4061" s="47"/>
      <c r="W4061" s="50"/>
      <c r="X4061" s="49"/>
      <c r="Y4061" s="49"/>
      <c r="Z4061" s="49"/>
      <c r="AA4061" s="49"/>
      <c r="AB4061" s="49"/>
      <c r="AC4061" s="49"/>
      <c r="AD4061" s="49"/>
      <c r="AE4061" s="95"/>
      <c r="AM4061" s="103"/>
      <c r="AT4061" s="10"/>
    </row>
    <row r="4062" spans="9:46" s="16" customFormat="1">
      <c r="I4062" s="47"/>
      <c r="P4062" s="48"/>
      <c r="Q4062" s="48"/>
      <c r="R4062" s="48"/>
      <c r="S4062" s="49"/>
      <c r="T4062" s="47"/>
      <c r="U4062" s="50"/>
      <c r="V4062" s="47"/>
      <c r="W4062" s="50"/>
      <c r="X4062" s="49"/>
      <c r="Y4062" s="49"/>
      <c r="Z4062" s="49"/>
      <c r="AA4062" s="49"/>
      <c r="AB4062" s="49"/>
      <c r="AC4062" s="49"/>
      <c r="AD4062" s="49"/>
      <c r="AE4062" s="95"/>
      <c r="AM4062" s="103"/>
      <c r="AT4062" s="10"/>
    </row>
    <row r="4063" spans="9:46" s="16" customFormat="1">
      <c r="I4063" s="47"/>
      <c r="P4063" s="48"/>
      <c r="Q4063" s="48"/>
      <c r="R4063" s="48"/>
      <c r="S4063" s="49"/>
      <c r="T4063" s="47"/>
      <c r="U4063" s="50"/>
      <c r="V4063" s="47"/>
      <c r="W4063" s="50"/>
      <c r="X4063" s="49"/>
      <c r="Y4063" s="49"/>
      <c r="Z4063" s="49"/>
      <c r="AA4063" s="49"/>
      <c r="AB4063" s="49"/>
      <c r="AC4063" s="49"/>
      <c r="AD4063" s="49"/>
      <c r="AE4063" s="95"/>
      <c r="AM4063" s="103"/>
      <c r="AT4063" s="10"/>
    </row>
    <row r="4064" spans="9:46" s="16" customFormat="1">
      <c r="I4064" s="47"/>
      <c r="P4064" s="48"/>
      <c r="Q4064" s="48"/>
      <c r="R4064" s="48"/>
      <c r="S4064" s="49"/>
      <c r="T4064" s="47"/>
      <c r="U4064" s="50"/>
      <c r="V4064" s="47"/>
      <c r="W4064" s="50"/>
      <c r="X4064" s="49"/>
      <c r="Y4064" s="49"/>
      <c r="Z4064" s="49"/>
      <c r="AA4064" s="49"/>
      <c r="AB4064" s="49"/>
      <c r="AC4064" s="49"/>
      <c r="AD4064" s="49"/>
      <c r="AE4064" s="95"/>
      <c r="AM4064" s="103"/>
      <c r="AT4064" s="10"/>
    </row>
    <row r="4065" spans="9:46" s="16" customFormat="1">
      <c r="I4065" s="47"/>
      <c r="P4065" s="48"/>
      <c r="Q4065" s="48"/>
      <c r="R4065" s="48"/>
      <c r="S4065" s="49"/>
      <c r="T4065" s="47"/>
      <c r="U4065" s="50"/>
      <c r="V4065" s="47"/>
      <c r="W4065" s="50"/>
      <c r="X4065" s="49"/>
      <c r="Y4065" s="49"/>
      <c r="Z4065" s="49"/>
      <c r="AA4065" s="49"/>
      <c r="AB4065" s="49"/>
      <c r="AC4065" s="49"/>
      <c r="AD4065" s="49"/>
      <c r="AE4065" s="95"/>
      <c r="AM4065" s="103"/>
      <c r="AT4065" s="10"/>
    </row>
    <row r="4066" spans="9:46" s="16" customFormat="1">
      <c r="I4066" s="47"/>
      <c r="P4066" s="48"/>
      <c r="Q4066" s="48"/>
      <c r="R4066" s="48"/>
      <c r="S4066" s="49"/>
      <c r="T4066" s="47"/>
      <c r="U4066" s="50"/>
      <c r="V4066" s="47"/>
      <c r="W4066" s="50"/>
      <c r="X4066" s="49"/>
      <c r="Y4066" s="49"/>
      <c r="Z4066" s="49"/>
      <c r="AA4066" s="49"/>
      <c r="AB4066" s="49"/>
      <c r="AC4066" s="49"/>
      <c r="AD4066" s="49"/>
      <c r="AE4066" s="95"/>
      <c r="AM4066" s="103"/>
      <c r="AT4066" s="10"/>
    </row>
    <row r="4067" spans="9:46" s="16" customFormat="1">
      <c r="I4067" s="47"/>
      <c r="P4067" s="48"/>
      <c r="Q4067" s="48"/>
      <c r="R4067" s="48"/>
      <c r="S4067" s="49"/>
      <c r="T4067" s="47"/>
      <c r="U4067" s="50"/>
      <c r="V4067" s="47"/>
      <c r="W4067" s="50"/>
      <c r="X4067" s="49"/>
      <c r="Y4067" s="49"/>
      <c r="Z4067" s="49"/>
      <c r="AA4067" s="49"/>
      <c r="AB4067" s="49"/>
      <c r="AC4067" s="49"/>
      <c r="AD4067" s="49"/>
      <c r="AE4067" s="95"/>
      <c r="AM4067" s="103"/>
      <c r="AT4067" s="10"/>
    </row>
    <row r="4068" spans="9:46" s="16" customFormat="1">
      <c r="I4068" s="47"/>
      <c r="P4068" s="48"/>
      <c r="Q4068" s="48"/>
      <c r="R4068" s="48"/>
      <c r="S4068" s="49"/>
      <c r="T4068" s="47"/>
      <c r="U4068" s="50"/>
      <c r="V4068" s="47"/>
      <c r="W4068" s="50"/>
      <c r="X4068" s="49"/>
      <c r="Y4068" s="49"/>
      <c r="Z4068" s="49"/>
      <c r="AA4068" s="49"/>
      <c r="AB4068" s="49"/>
      <c r="AC4068" s="49"/>
      <c r="AD4068" s="49"/>
      <c r="AE4068" s="95"/>
      <c r="AM4068" s="103"/>
      <c r="AT4068" s="10"/>
    </row>
    <row r="4069" spans="9:46" s="16" customFormat="1">
      <c r="I4069" s="47"/>
      <c r="P4069" s="48"/>
      <c r="Q4069" s="48"/>
      <c r="R4069" s="48"/>
      <c r="S4069" s="49"/>
      <c r="T4069" s="47"/>
      <c r="U4069" s="50"/>
      <c r="V4069" s="47"/>
      <c r="W4069" s="50"/>
      <c r="X4069" s="49"/>
      <c r="Y4069" s="49"/>
      <c r="Z4069" s="49"/>
      <c r="AA4069" s="49"/>
      <c r="AB4069" s="49"/>
      <c r="AC4069" s="49"/>
      <c r="AD4069" s="49"/>
      <c r="AE4069" s="95"/>
      <c r="AM4069" s="103"/>
      <c r="AT4069" s="10"/>
    </row>
    <row r="4070" spans="9:46" s="16" customFormat="1">
      <c r="I4070" s="47"/>
      <c r="P4070" s="48"/>
      <c r="Q4070" s="48"/>
      <c r="R4070" s="48"/>
      <c r="S4070" s="49"/>
      <c r="T4070" s="47"/>
      <c r="U4070" s="50"/>
      <c r="V4070" s="47"/>
      <c r="W4070" s="50"/>
      <c r="X4070" s="49"/>
      <c r="Y4070" s="49"/>
      <c r="Z4070" s="49"/>
      <c r="AA4070" s="49"/>
      <c r="AB4070" s="49"/>
      <c r="AC4070" s="49"/>
      <c r="AD4070" s="49"/>
      <c r="AE4070" s="95"/>
      <c r="AM4070" s="103"/>
      <c r="AT4070" s="10"/>
    </row>
    <row r="4071" spans="9:46" s="16" customFormat="1">
      <c r="I4071" s="47"/>
      <c r="P4071" s="48"/>
      <c r="Q4071" s="48"/>
      <c r="R4071" s="48"/>
      <c r="S4071" s="49"/>
      <c r="T4071" s="47"/>
      <c r="U4071" s="50"/>
      <c r="V4071" s="47"/>
      <c r="W4071" s="50"/>
      <c r="X4071" s="49"/>
      <c r="Y4071" s="49"/>
      <c r="Z4071" s="49"/>
      <c r="AA4071" s="49"/>
      <c r="AB4071" s="49"/>
      <c r="AC4071" s="49"/>
      <c r="AD4071" s="49"/>
      <c r="AE4071" s="95"/>
      <c r="AM4071" s="103"/>
      <c r="AT4071" s="10"/>
    </row>
    <row r="4072" spans="9:46" s="16" customFormat="1">
      <c r="I4072" s="47"/>
      <c r="P4072" s="48"/>
      <c r="Q4072" s="48"/>
      <c r="R4072" s="48"/>
      <c r="S4072" s="49"/>
      <c r="T4072" s="47"/>
      <c r="U4072" s="50"/>
      <c r="V4072" s="47"/>
      <c r="W4072" s="50"/>
      <c r="X4072" s="49"/>
      <c r="Y4072" s="49"/>
      <c r="Z4072" s="49"/>
      <c r="AA4072" s="49"/>
      <c r="AB4072" s="49"/>
      <c r="AC4072" s="49"/>
      <c r="AD4072" s="49"/>
      <c r="AE4072" s="95"/>
      <c r="AM4072" s="103"/>
      <c r="AT4072" s="10"/>
    </row>
    <row r="4073" spans="9:46" s="16" customFormat="1">
      <c r="I4073" s="47"/>
      <c r="P4073" s="48"/>
      <c r="Q4073" s="48"/>
      <c r="R4073" s="48"/>
      <c r="S4073" s="49"/>
      <c r="T4073" s="47"/>
      <c r="U4073" s="50"/>
      <c r="V4073" s="47"/>
      <c r="W4073" s="50"/>
      <c r="X4073" s="49"/>
      <c r="Y4073" s="49"/>
      <c r="Z4073" s="49"/>
      <c r="AA4073" s="49"/>
      <c r="AB4073" s="49"/>
      <c r="AC4073" s="49"/>
      <c r="AD4073" s="49"/>
      <c r="AE4073" s="95"/>
      <c r="AM4073" s="103"/>
      <c r="AT4073" s="10"/>
    </row>
    <row r="4074" spans="9:46" s="16" customFormat="1">
      <c r="I4074" s="47"/>
      <c r="P4074" s="48"/>
      <c r="Q4074" s="48"/>
      <c r="R4074" s="48"/>
      <c r="S4074" s="49"/>
      <c r="T4074" s="47"/>
      <c r="U4074" s="50"/>
      <c r="V4074" s="47"/>
      <c r="W4074" s="50"/>
      <c r="X4074" s="49"/>
      <c r="Y4074" s="49"/>
      <c r="Z4074" s="49"/>
      <c r="AA4074" s="49"/>
      <c r="AB4074" s="49"/>
      <c r="AC4074" s="49"/>
      <c r="AD4074" s="49"/>
      <c r="AE4074" s="95"/>
      <c r="AM4074" s="103"/>
      <c r="AT4074" s="10"/>
    </row>
    <row r="4075" spans="9:46" s="16" customFormat="1">
      <c r="I4075" s="47"/>
      <c r="P4075" s="48"/>
      <c r="Q4075" s="48"/>
      <c r="R4075" s="48"/>
      <c r="S4075" s="49"/>
      <c r="T4075" s="47"/>
      <c r="U4075" s="50"/>
      <c r="V4075" s="47"/>
      <c r="W4075" s="50"/>
      <c r="X4075" s="49"/>
      <c r="Y4075" s="49"/>
      <c r="Z4075" s="49"/>
      <c r="AA4075" s="49"/>
      <c r="AB4075" s="49"/>
      <c r="AC4075" s="49"/>
      <c r="AD4075" s="49"/>
      <c r="AE4075" s="95"/>
      <c r="AM4075" s="103"/>
      <c r="AT4075" s="10"/>
    </row>
    <row r="4076" spans="9:46" s="16" customFormat="1">
      <c r="I4076" s="47"/>
      <c r="P4076" s="48"/>
      <c r="Q4076" s="48"/>
      <c r="R4076" s="48"/>
      <c r="S4076" s="49"/>
      <c r="T4076" s="47"/>
      <c r="U4076" s="50"/>
      <c r="V4076" s="47"/>
      <c r="W4076" s="50"/>
      <c r="X4076" s="49"/>
      <c r="Y4076" s="49"/>
      <c r="Z4076" s="49"/>
      <c r="AA4076" s="49"/>
      <c r="AB4076" s="49"/>
      <c r="AC4076" s="49"/>
      <c r="AD4076" s="49"/>
      <c r="AE4076" s="95"/>
      <c r="AM4076" s="103"/>
      <c r="AT4076" s="10"/>
    </row>
    <row r="4077" spans="9:46" s="16" customFormat="1">
      <c r="I4077" s="47"/>
      <c r="P4077" s="48"/>
      <c r="Q4077" s="48"/>
      <c r="R4077" s="48"/>
      <c r="S4077" s="49"/>
      <c r="T4077" s="47"/>
      <c r="U4077" s="50"/>
      <c r="V4077" s="47"/>
      <c r="W4077" s="50"/>
      <c r="X4077" s="49"/>
      <c r="Y4077" s="49"/>
      <c r="Z4077" s="49"/>
      <c r="AA4077" s="49"/>
      <c r="AB4077" s="49"/>
      <c r="AC4077" s="49"/>
      <c r="AD4077" s="49"/>
      <c r="AE4077" s="95"/>
      <c r="AM4077" s="103"/>
      <c r="AT4077" s="10"/>
    </row>
    <row r="4078" spans="9:46" s="16" customFormat="1">
      <c r="I4078" s="47"/>
      <c r="P4078" s="48"/>
      <c r="Q4078" s="48"/>
      <c r="R4078" s="48"/>
      <c r="S4078" s="49"/>
      <c r="T4078" s="47"/>
      <c r="U4078" s="50"/>
      <c r="V4078" s="47"/>
      <c r="W4078" s="50"/>
      <c r="X4078" s="49"/>
      <c r="Y4078" s="49"/>
      <c r="Z4078" s="49"/>
      <c r="AA4078" s="49"/>
      <c r="AB4078" s="49"/>
      <c r="AC4078" s="49"/>
      <c r="AD4078" s="49"/>
      <c r="AE4078" s="95"/>
      <c r="AM4078" s="103"/>
      <c r="AT4078" s="10"/>
    </row>
    <row r="4079" spans="9:46" s="16" customFormat="1">
      <c r="I4079" s="47"/>
      <c r="P4079" s="48"/>
      <c r="Q4079" s="48"/>
      <c r="R4079" s="48"/>
      <c r="S4079" s="49"/>
      <c r="T4079" s="47"/>
      <c r="U4079" s="50"/>
      <c r="V4079" s="47"/>
      <c r="W4079" s="50"/>
      <c r="X4079" s="49"/>
      <c r="Y4079" s="49"/>
      <c r="Z4079" s="49"/>
      <c r="AA4079" s="49"/>
      <c r="AB4079" s="49"/>
      <c r="AC4079" s="49"/>
      <c r="AD4079" s="49"/>
      <c r="AE4079" s="95"/>
      <c r="AM4079" s="103"/>
      <c r="AT4079" s="10"/>
    </row>
    <row r="4080" spans="9:46" s="16" customFormat="1">
      <c r="I4080" s="47"/>
      <c r="P4080" s="48"/>
      <c r="Q4080" s="48"/>
      <c r="R4080" s="48"/>
      <c r="S4080" s="49"/>
      <c r="T4080" s="47"/>
      <c r="U4080" s="50"/>
      <c r="V4080" s="47"/>
      <c r="W4080" s="50"/>
      <c r="X4080" s="49"/>
      <c r="Y4080" s="49"/>
      <c r="Z4080" s="49"/>
      <c r="AA4080" s="49"/>
      <c r="AB4080" s="49"/>
      <c r="AC4080" s="49"/>
      <c r="AD4080" s="49"/>
      <c r="AE4080" s="95"/>
      <c r="AM4080" s="103"/>
      <c r="AT4080" s="10"/>
    </row>
    <row r="4081" spans="9:46" s="16" customFormat="1">
      <c r="I4081" s="47"/>
      <c r="P4081" s="48"/>
      <c r="Q4081" s="48"/>
      <c r="R4081" s="48"/>
      <c r="S4081" s="49"/>
      <c r="T4081" s="47"/>
      <c r="U4081" s="50"/>
      <c r="V4081" s="47"/>
      <c r="W4081" s="50"/>
      <c r="X4081" s="49"/>
      <c r="Y4081" s="49"/>
      <c r="Z4081" s="49"/>
      <c r="AA4081" s="49"/>
      <c r="AB4081" s="49"/>
      <c r="AC4081" s="49"/>
      <c r="AD4081" s="49"/>
      <c r="AE4081" s="95"/>
      <c r="AM4081" s="103"/>
      <c r="AT4081" s="10"/>
    </row>
    <row r="4082" spans="9:46" s="16" customFormat="1">
      <c r="I4082" s="47"/>
      <c r="P4082" s="48"/>
      <c r="Q4082" s="48"/>
      <c r="R4082" s="48"/>
      <c r="S4082" s="49"/>
      <c r="T4082" s="47"/>
      <c r="U4082" s="50"/>
      <c r="V4082" s="47"/>
      <c r="W4082" s="50"/>
      <c r="X4082" s="49"/>
      <c r="Y4082" s="49"/>
      <c r="Z4082" s="49"/>
      <c r="AA4082" s="49"/>
      <c r="AB4082" s="49"/>
      <c r="AC4082" s="49"/>
      <c r="AD4082" s="49"/>
      <c r="AE4082" s="95"/>
      <c r="AM4082" s="103"/>
      <c r="AT4082" s="10"/>
    </row>
    <row r="4083" spans="9:46" s="16" customFormat="1">
      <c r="I4083" s="47"/>
      <c r="P4083" s="48"/>
      <c r="Q4083" s="48"/>
      <c r="R4083" s="48"/>
      <c r="S4083" s="49"/>
      <c r="T4083" s="47"/>
      <c r="U4083" s="50"/>
      <c r="V4083" s="47"/>
      <c r="W4083" s="50"/>
      <c r="X4083" s="49"/>
      <c r="Y4083" s="49"/>
      <c r="Z4083" s="49"/>
      <c r="AA4083" s="49"/>
      <c r="AB4083" s="49"/>
      <c r="AC4083" s="49"/>
      <c r="AD4083" s="49"/>
      <c r="AE4083" s="95"/>
      <c r="AM4083" s="103"/>
      <c r="AT4083" s="10"/>
    </row>
    <row r="4084" spans="9:46" s="16" customFormat="1">
      <c r="I4084" s="47"/>
      <c r="P4084" s="48"/>
      <c r="Q4084" s="48"/>
      <c r="R4084" s="48"/>
      <c r="S4084" s="49"/>
      <c r="T4084" s="47"/>
      <c r="U4084" s="50"/>
      <c r="V4084" s="47"/>
      <c r="W4084" s="50"/>
      <c r="X4084" s="49"/>
      <c r="Y4084" s="49"/>
      <c r="Z4084" s="49"/>
      <c r="AA4084" s="49"/>
      <c r="AB4084" s="49"/>
      <c r="AC4084" s="49"/>
      <c r="AD4084" s="49"/>
      <c r="AE4084" s="95"/>
      <c r="AM4084" s="103"/>
      <c r="AT4084" s="10"/>
    </row>
    <row r="4085" spans="9:46" s="16" customFormat="1">
      <c r="I4085" s="47"/>
      <c r="P4085" s="48"/>
      <c r="Q4085" s="48"/>
      <c r="R4085" s="48"/>
      <c r="S4085" s="49"/>
      <c r="T4085" s="47"/>
      <c r="U4085" s="50"/>
      <c r="V4085" s="47"/>
      <c r="W4085" s="50"/>
      <c r="X4085" s="49"/>
      <c r="Y4085" s="49"/>
      <c r="Z4085" s="49"/>
      <c r="AA4085" s="49"/>
      <c r="AB4085" s="49"/>
      <c r="AC4085" s="49"/>
      <c r="AD4085" s="49"/>
      <c r="AE4085" s="95"/>
      <c r="AM4085" s="103"/>
      <c r="AT4085" s="10"/>
    </row>
    <row r="4086" spans="9:46" s="16" customFormat="1">
      <c r="I4086" s="47"/>
      <c r="P4086" s="48"/>
      <c r="Q4086" s="48"/>
      <c r="R4086" s="48"/>
      <c r="S4086" s="49"/>
      <c r="T4086" s="47"/>
      <c r="U4086" s="50"/>
      <c r="V4086" s="47"/>
      <c r="W4086" s="50"/>
      <c r="X4086" s="49"/>
      <c r="Y4086" s="49"/>
      <c r="Z4086" s="49"/>
      <c r="AA4086" s="49"/>
      <c r="AB4086" s="49"/>
      <c r="AC4086" s="49"/>
      <c r="AD4086" s="49"/>
      <c r="AE4086" s="95"/>
      <c r="AM4086" s="103"/>
      <c r="AT4086" s="10"/>
    </row>
    <row r="4087" spans="9:46" s="16" customFormat="1">
      <c r="I4087" s="47"/>
      <c r="P4087" s="48"/>
      <c r="Q4087" s="48"/>
      <c r="R4087" s="48"/>
      <c r="S4087" s="49"/>
      <c r="T4087" s="47"/>
      <c r="U4087" s="50"/>
      <c r="V4087" s="47"/>
      <c r="W4087" s="50"/>
      <c r="X4087" s="49"/>
      <c r="Y4087" s="49"/>
      <c r="Z4087" s="49"/>
      <c r="AA4087" s="49"/>
      <c r="AB4087" s="49"/>
      <c r="AC4087" s="49"/>
      <c r="AD4087" s="49"/>
      <c r="AE4087" s="95"/>
      <c r="AM4087" s="103"/>
      <c r="AT4087" s="10"/>
    </row>
    <row r="4088" spans="9:46" s="16" customFormat="1">
      <c r="I4088" s="47"/>
      <c r="P4088" s="48"/>
      <c r="Q4088" s="48"/>
      <c r="R4088" s="48"/>
      <c r="S4088" s="49"/>
      <c r="T4088" s="47"/>
      <c r="U4088" s="50"/>
      <c r="V4088" s="47"/>
      <c r="W4088" s="50"/>
      <c r="X4088" s="49"/>
      <c r="Y4088" s="49"/>
      <c r="Z4088" s="49"/>
      <c r="AA4088" s="49"/>
      <c r="AB4088" s="49"/>
      <c r="AC4088" s="49"/>
      <c r="AD4088" s="49"/>
      <c r="AE4088" s="95"/>
      <c r="AM4088" s="103"/>
      <c r="AT4088" s="10"/>
    </row>
    <row r="4089" spans="9:46" s="16" customFormat="1">
      <c r="I4089" s="47"/>
      <c r="P4089" s="48"/>
      <c r="Q4089" s="48"/>
      <c r="R4089" s="48"/>
      <c r="S4089" s="49"/>
      <c r="T4089" s="47"/>
      <c r="U4089" s="50"/>
      <c r="V4089" s="47"/>
      <c r="W4089" s="50"/>
      <c r="X4089" s="49"/>
      <c r="Y4089" s="49"/>
      <c r="Z4089" s="49"/>
      <c r="AA4089" s="49"/>
      <c r="AB4089" s="49"/>
      <c r="AC4089" s="49"/>
      <c r="AD4089" s="49"/>
      <c r="AE4089" s="95"/>
      <c r="AM4089" s="103"/>
      <c r="AT4089" s="10"/>
    </row>
    <row r="4090" spans="9:46" s="16" customFormat="1">
      <c r="I4090" s="47"/>
      <c r="P4090" s="48"/>
      <c r="Q4090" s="48"/>
      <c r="R4090" s="48"/>
      <c r="S4090" s="49"/>
      <c r="T4090" s="47"/>
      <c r="U4090" s="50"/>
      <c r="V4090" s="47"/>
      <c r="W4090" s="50"/>
      <c r="X4090" s="49"/>
      <c r="Y4090" s="49"/>
      <c r="Z4090" s="49"/>
      <c r="AA4090" s="49"/>
      <c r="AB4090" s="49"/>
      <c r="AC4090" s="49"/>
      <c r="AD4090" s="49"/>
      <c r="AE4090" s="95"/>
      <c r="AM4090" s="103"/>
      <c r="AT4090" s="10"/>
    </row>
    <row r="4091" spans="9:46" s="16" customFormat="1">
      <c r="I4091" s="47"/>
      <c r="P4091" s="48"/>
      <c r="Q4091" s="48"/>
      <c r="R4091" s="48"/>
      <c r="S4091" s="49"/>
      <c r="T4091" s="47"/>
      <c r="U4091" s="50"/>
      <c r="V4091" s="47"/>
      <c r="W4091" s="50"/>
      <c r="X4091" s="49"/>
      <c r="Y4091" s="49"/>
      <c r="Z4091" s="49"/>
      <c r="AA4091" s="49"/>
      <c r="AB4091" s="49"/>
      <c r="AC4091" s="49"/>
      <c r="AD4091" s="49"/>
      <c r="AE4091" s="95"/>
      <c r="AM4091" s="103"/>
      <c r="AT4091" s="10"/>
    </row>
    <row r="4092" spans="9:46" s="16" customFormat="1">
      <c r="I4092" s="47"/>
      <c r="P4092" s="48"/>
      <c r="Q4092" s="48"/>
      <c r="R4092" s="48"/>
      <c r="S4092" s="49"/>
      <c r="T4092" s="47"/>
      <c r="U4092" s="50"/>
      <c r="V4092" s="47"/>
      <c r="W4092" s="50"/>
      <c r="X4092" s="49"/>
      <c r="Y4092" s="49"/>
      <c r="Z4092" s="49"/>
      <c r="AA4092" s="49"/>
      <c r="AB4092" s="49"/>
      <c r="AC4092" s="49"/>
      <c r="AD4092" s="49"/>
      <c r="AE4092" s="95"/>
      <c r="AM4092" s="103"/>
      <c r="AT4092" s="10"/>
    </row>
    <row r="4093" spans="9:46" s="16" customFormat="1">
      <c r="I4093" s="47"/>
      <c r="P4093" s="48"/>
      <c r="Q4093" s="48"/>
      <c r="R4093" s="48"/>
      <c r="S4093" s="49"/>
      <c r="T4093" s="47"/>
      <c r="U4093" s="50"/>
      <c r="V4093" s="47"/>
      <c r="W4093" s="50"/>
      <c r="X4093" s="49"/>
      <c r="Y4093" s="49"/>
      <c r="Z4093" s="49"/>
      <c r="AA4093" s="49"/>
      <c r="AB4093" s="49"/>
      <c r="AC4093" s="49"/>
      <c r="AD4093" s="49"/>
      <c r="AE4093" s="95"/>
      <c r="AM4093" s="103"/>
      <c r="AT4093" s="10"/>
    </row>
    <row r="4094" spans="9:46" s="16" customFormat="1">
      <c r="I4094" s="47"/>
      <c r="P4094" s="48"/>
      <c r="Q4094" s="48"/>
      <c r="R4094" s="48"/>
      <c r="S4094" s="49"/>
      <c r="T4094" s="47"/>
      <c r="U4094" s="50"/>
      <c r="V4094" s="47"/>
      <c r="W4094" s="50"/>
      <c r="X4094" s="49"/>
      <c r="Y4094" s="49"/>
      <c r="Z4094" s="49"/>
      <c r="AA4094" s="49"/>
      <c r="AB4094" s="49"/>
      <c r="AC4094" s="49"/>
      <c r="AD4094" s="49"/>
      <c r="AE4094" s="95"/>
      <c r="AM4094" s="103"/>
      <c r="AT4094" s="10"/>
    </row>
    <row r="4095" spans="9:46" s="16" customFormat="1">
      <c r="I4095" s="47"/>
      <c r="P4095" s="48"/>
      <c r="Q4095" s="48"/>
      <c r="R4095" s="48"/>
      <c r="S4095" s="49"/>
      <c r="T4095" s="47"/>
      <c r="U4095" s="50"/>
      <c r="V4095" s="47"/>
      <c r="W4095" s="50"/>
      <c r="X4095" s="49"/>
      <c r="Y4095" s="49"/>
      <c r="Z4095" s="49"/>
      <c r="AA4095" s="49"/>
      <c r="AB4095" s="49"/>
      <c r="AC4095" s="49"/>
      <c r="AD4095" s="49"/>
      <c r="AE4095" s="95"/>
      <c r="AM4095" s="103"/>
      <c r="AT4095" s="10"/>
    </row>
    <row r="4096" spans="9:46" s="16" customFormat="1">
      <c r="I4096" s="47"/>
      <c r="P4096" s="48"/>
      <c r="Q4096" s="48"/>
      <c r="R4096" s="48"/>
      <c r="S4096" s="49"/>
      <c r="T4096" s="47"/>
      <c r="U4096" s="50"/>
      <c r="V4096" s="47"/>
      <c r="W4096" s="50"/>
      <c r="X4096" s="49"/>
      <c r="Y4096" s="49"/>
      <c r="Z4096" s="49"/>
      <c r="AA4096" s="49"/>
      <c r="AB4096" s="49"/>
      <c r="AC4096" s="49"/>
      <c r="AD4096" s="49"/>
      <c r="AE4096" s="95"/>
      <c r="AM4096" s="103"/>
      <c r="AT4096" s="10"/>
    </row>
    <row r="4097" spans="9:46" s="16" customFormat="1">
      <c r="I4097" s="47"/>
      <c r="P4097" s="48"/>
      <c r="Q4097" s="48"/>
      <c r="R4097" s="48"/>
      <c r="S4097" s="49"/>
      <c r="T4097" s="47"/>
      <c r="U4097" s="50"/>
      <c r="V4097" s="47"/>
      <c r="W4097" s="50"/>
      <c r="X4097" s="49"/>
      <c r="Y4097" s="49"/>
      <c r="Z4097" s="49"/>
      <c r="AA4097" s="49"/>
      <c r="AB4097" s="49"/>
      <c r="AC4097" s="49"/>
      <c r="AD4097" s="49"/>
      <c r="AE4097" s="95"/>
      <c r="AM4097" s="103"/>
      <c r="AT4097" s="10"/>
    </row>
    <row r="4098" spans="9:46" s="16" customFormat="1">
      <c r="I4098" s="47"/>
      <c r="P4098" s="48"/>
      <c r="Q4098" s="48"/>
      <c r="R4098" s="48"/>
      <c r="S4098" s="49"/>
      <c r="T4098" s="47"/>
      <c r="U4098" s="50"/>
      <c r="V4098" s="47"/>
      <c r="W4098" s="50"/>
      <c r="X4098" s="49"/>
      <c r="Y4098" s="49"/>
      <c r="Z4098" s="49"/>
      <c r="AA4098" s="49"/>
      <c r="AB4098" s="49"/>
      <c r="AC4098" s="49"/>
      <c r="AD4098" s="49"/>
      <c r="AE4098" s="95"/>
      <c r="AM4098" s="103"/>
      <c r="AT4098" s="10"/>
    </row>
    <row r="4099" spans="9:46" s="16" customFormat="1">
      <c r="I4099" s="47"/>
      <c r="P4099" s="48"/>
      <c r="Q4099" s="48"/>
      <c r="R4099" s="48"/>
      <c r="S4099" s="49"/>
      <c r="T4099" s="47"/>
      <c r="U4099" s="50"/>
      <c r="V4099" s="47"/>
      <c r="W4099" s="50"/>
      <c r="X4099" s="49"/>
      <c r="Y4099" s="49"/>
      <c r="Z4099" s="49"/>
      <c r="AA4099" s="49"/>
      <c r="AB4099" s="49"/>
      <c r="AC4099" s="49"/>
      <c r="AD4099" s="49"/>
      <c r="AE4099" s="95"/>
      <c r="AM4099" s="103"/>
      <c r="AT4099" s="10"/>
    </row>
    <row r="4100" spans="9:46" s="16" customFormat="1">
      <c r="I4100" s="47"/>
      <c r="P4100" s="48"/>
      <c r="Q4100" s="48"/>
      <c r="R4100" s="48"/>
      <c r="S4100" s="49"/>
      <c r="T4100" s="47"/>
      <c r="U4100" s="50"/>
      <c r="V4100" s="47"/>
      <c r="W4100" s="50"/>
      <c r="X4100" s="49"/>
      <c r="Y4100" s="49"/>
      <c r="Z4100" s="49"/>
      <c r="AA4100" s="49"/>
      <c r="AB4100" s="49"/>
      <c r="AC4100" s="49"/>
      <c r="AD4100" s="49"/>
      <c r="AE4100" s="95"/>
      <c r="AM4100" s="103"/>
      <c r="AT4100" s="10"/>
    </row>
    <row r="4101" spans="9:46" s="16" customFormat="1">
      <c r="I4101" s="47"/>
      <c r="P4101" s="48"/>
      <c r="Q4101" s="48"/>
      <c r="R4101" s="48"/>
      <c r="S4101" s="49"/>
      <c r="T4101" s="47"/>
      <c r="U4101" s="50"/>
      <c r="V4101" s="47"/>
      <c r="W4101" s="50"/>
      <c r="X4101" s="49"/>
      <c r="Y4101" s="49"/>
      <c r="Z4101" s="49"/>
      <c r="AA4101" s="49"/>
      <c r="AB4101" s="49"/>
      <c r="AC4101" s="49"/>
      <c r="AD4101" s="49"/>
      <c r="AE4101" s="95"/>
      <c r="AM4101" s="103"/>
      <c r="AT4101" s="10"/>
    </row>
    <row r="4102" spans="9:46" s="16" customFormat="1">
      <c r="I4102" s="47"/>
      <c r="P4102" s="48"/>
      <c r="Q4102" s="48"/>
      <c r="R4102" s="48"/>
      <c r="S4102" s="49"/>
      <c r="T4102" s="47"/>
      <c r="U4102" s="50"/>
      <c r="V4102" s="47"/>
      <c r="W4102" s="50"/>
      <c r="X4102" s="49"/>
      <c r="Y4102" s="49"/>
      <c r="Z4102" s="49"/>
      <c r="AA4102" s="49"/>
      <c r="AB4102" s="49"/>
      <c r="AC4102" s="49"/>
      <c r="AD4102" s="49"/>
      <c r="AE4102" s="95"/>
      <c r="AM4102" s="103"/>
      <c r="AT4102" s="10"/>
    </row>
    <row r="4103" spans="9:46" s="16" customFormat="1">
      <c r="I4103" s="47"/>
      <c r="P4103" s="48"/>
      <c r="Q4103" s="48"/>
      <c r="R4103" s="48"/>
      <c r="S4103" s="49"/>
      <c r="T4103" s="47"/>
      <c r="U4103" s="50"/>
      <c r="V4103" s="47"/>
      <c r="W4103" s="50"/>
      <c r="X4103" s="49"/>
      <c r="Y4103" s="49"/>
      <c r="Z4103" s="49"/>
      <c r="AA4103" s="49"/>
      <c r="AB4103" s="49"/>
      <c r="AC4103" s="49"/>
      <c r="AD4103" s="49"/>
      <c r="AE4103" s="95"/>
      <c r="AM4103" s="103"/>
      <c r="AT4103" s="10"/>
    </row>
    <row r="4104" spans="9:46" s="16" customFormat="1">
      <c r="I4104" s="47"/>
      <c r="P4104" s="48"/>
      <c r="Q4104" s="48"/>
      <c r="R4104" s="48"/>
      <c r="S4104" s="49"/>
      <c r="T4104" s="47"/>
      <c r="U4104" s="50"/>
      <c r="V4104" s="47"/>
      <c r="W4104" s="50"/>
      <c r="X4104" s="49"/>
      <c r="Y4104" s="49"/>
      <c r="Z4104" s="49"/>
      <c r="AA4104" s="49"/>
      <c r="AB4104" s="49"/>
      <c r="AC4104" s="49"/>
      <c r="AD4104" s="49"/>
      <c r="AE4104" s="95"/>
      <c r="AM4104" s="103"/>
      <c r="AT4104" s="10"/>
    </row>
    <row r="4105" spans="9:46" s="16" customFormat="1">
      <c r="I4105" s="47"/>
      <c r="P4105" s="48"/>
      <c r="Q4105" s="48"/>
      <c r="R4105" s="48"/>
      <c r="S4105" s="49"/>
      <c r="T4105" s="47"/>
      <c r="U4105" s="50"/>
      <c r="V4105" s="47"/>
      <c r="W4105" s="50"/>
      <c r="X4105" s="49"/>
      <c r="Y4105" s="49"/>
      <c r="Z4105" s="49"/>
      <c r="AA4105" s="49"/>
      <c r="AB4105" s="49"/>
      <c r="AC4105" s="49"/>
      <c r="AD4105" s="49"/>
      <c r="AE4105" s="95"/>
      <c r="AM4105" s="103"/>
      <c r="AT4105" s="10"/>
    </row>
    <row r="4106" spans="9:46" s="16" customFormat="1">
      <c r="I4106" s="47"/>
      <c r="P4106" s="48"/>
      <c r="Q4106" s="48"/>
      <c r="R4106" s="48"/>
      <c r="S4106" s="49"/>
      <c r="T4106" s="47"/>
      <c r="U4106" s="50"/>
      <c r="V4106" s="47"/>
      <c r="W4106" s="50"/>
      <c r="X4106" s="49"/>
      <c r="Y4106" s="49"/>
      <c r="Z4106" s="49"/>
      <c r="AA4106" s="49"/>
      <c r="AB4106" s="49"/>
      <c r="AC4106" s="49"/>
      <c r="AD4106" s="49"/>
      <c r="AE4106" s="95"/>
      <c r="AM4106" s="103"/>
      <c r="AT4106" s="10"/>
    </row>
    <row r="4107" spans="9:46" s="16" customFormat="1">
      <c r="I4107" s="47"/>
      <c r="P4107" s="48"/>
      <c r="Q4107" s="48"/>
      <c r="R4107" s="48"/>
      <c r="S4107" s="49"/>
      <c r="T4107" s="47"/>
      <c r="U4107" s="50"/>
      <c r="V4107" s="47"/>
      <c r="W4107" s="50"/>
      <c r="X4107" s="49"/>
      <c r="Y4107" s="49"/>
      <c r="Z4107" s="49"/>
      <c r="AA4107" s="49"/>
      <c r="AB4107" s="49"/>
      <c r="AC4107" s="49"/>
      <c r="AD4107" s="49"/>
      <c r="AE4107" s="95"/>
      <c r="AM4107" s="103"/>
      <c r="AT4107" s="10"/>
    </row>
    <row r="4108" spans="9:46" s="16" customFormat="1">
      <c r="I4108" s="47"/>
      <c r="P4108" s="48"/>
      <c r="Q4108" s="48"/>
      <c r="R4108" s="48"/>
      <c r="S4108" s="49"/>
      <c r="T4108" s="47"/>
      <c r="U4108" s="50"/>
      <c r="V4108" s="47"/>
      <c r="W4108" s="50"/>
      <c r="X4108" s="49"/>
      <c r="Y4108" s="49"/>
      <c r="Z4108" s="49"/>
      <c r="AA4108" s="49"/>
      <c r="AB4108" s="49"/>
      <c r="AC4108" s="49"/>
      <c r="AD4108" s="49"/>
      <c r="AE4108" s="95"/>
      <c r="AM4108" s="103"/>
      <c r="AT4108" s="10"/>
    </row>
    <row r="4109" spans="9:46" s="16" customFormat="1">
      <c r="I4109" s="47"/>
      <c r="P4109" s="48"/>
      <c r="Q4109" s="48"/>
      <c r="R4109" s="48"/>
      <c r="S4109" s="49"/>
      <c r="T4109" s="47"/>
      <c r="U4109" s="50"/>
      <c r="V4109" s="47"/>
      <c r="W4109" s="50"/>
      <c r="X4109" s="49"/>
      <c r="Y4109" s="49"/>
      <c r="Z4109" s="49"/>
      <c r="AA4109" s="49"/>
      <c r="AB4109" s="49"/>
      <c r="AC4109" s="49"/>
      <c r="AD4109" s="49"/>
      <c r="AE4109" s="95"/>
      <c r="AM4109" s="103"/>
      <c r="AT4109" s="10"/>
    </row>
    <row r="4110" spans="9:46" s="16" customFormat="1">
      <c r="I4110" s="47"/>
      <c r="P4110" s="48"/>
      <c r="Q4110" s="48"/>
      <c r="R4110" s="48"/>
      <c r="S4110" s="49"/>
      <c r="T4110" s="47"/>
      <c r="U4110" s="50"/>
      <c r="V4110" s="47"/>
      <c r="W4110" s="50"/>
      <c r="X4110" s="49"/>
      <c r="Y4110" s="49"/>
      <c r="Z4110" s="49"/>
      <c r="AA4110" s="49"/>
      <c r="AB4110" s="49"/>
      <c r="AC4110" s="49"/>
      <c r="AD4110" s="49"/>
      <c r="AE4110" s="95"/>
      <c r="AM4110" s="103"/>
      <c r="AT4110" s="10"/>
    </row>
    <row r="4111" spans="9:46" s="16" customFormat="1">
      <c r="I4111" s="47"/>
      <c r="P4111" s="48"/>
      <c r="Q4111" s="48"/>
      <c r="R4111" s="48"/>
      <c r="S4111" s="49"/>
      <c r="T4111" s="47"/>
      <c r="U4111" s="50"/>
      <c r="V4111" s="47"/>
      <c r="W4111" s="50"/>
      <c r="X4111" s="49"/>
      <c r="Y4111" s="49"/>
      <c r="Z4111" s="49"/>
      <c r="AA4111" s="49"/>
      <c r="AB4111" s="49"/>
      <c r="AC4111" s="49"/>
      <c r="AD4111" s="49"/>
      <c r="AE4111" s="95"/>
      <c r="AM4111" s="103"/>
      <c r="AT4111" s="10"/>
    </row>
    <row r="4112" spans="9:46" s="16" customFormat="1">
      <c r="I4112" s="47"/>
      <c r="P4112" s="48"/>
      <c r="Q4112" s="48"/>
      <c r="R4112" s="48"/>
      <c r="S4112" s="49"/>
      <c r="T4112" s="47"/>
      <c r="U4112" s="50"/>
      <c r="V4112" s="47"/>
      <c r="W4112" s="50"/>
      <c r="X4112" s="49"/>
      <c r="Y4112" s="49"/>
      <c r="Z4112" s="49"/>
      <c r="AA4112" s="49"/>
      <c r="AB4112" s="49"/>
      <c r="AC4112" s="49"/>
      <c r="AD4112" s="49"/>
      <c r="AE4112" s="95"/>
      <c r="AM4112" s="103"/>
      <c r="AT4112" s="10"/>
    </row>
    <row r="4113" spans="9:46" s="16" customFormat="1">
      <c r="I4113" s="47"/>
      <c r="P4113" s="48"/>
      <c r="Q4113" s="48"/>
      <c r="R4113" s="48"/>
      <c r="S4113" s="49"/>
      <c r="T4113" s="47"/>
      <c r="U4113" s="50"/>
      <c r="V4113" s="47"/>
      <c r="W4113" s="50"/>
      <c r="X4113" s="49"/>
      <c r="Y4113" s="49"/>
      <c r="Z4113" s="49"/>
      <c r="AA4113" s="49"/>
      <c r="AB4113" s="49"/>
      <c r="AC4113" s="49"/>
      <c r="AD4113" s="49"/>
      <c r="AE4113" s="95"/>
      <c r="AM4113" s="103"/>
      <c r="AT4113" s="10"/>
    </row>
    <row r="4114" spans="9:46" s="16" customFormat="1">
      <c r="I4114" s="47"/>
      <c r="P4114" s="48"/>
      <c r="Q4114" s="48"/>
      <c r="R4114" s="48"/>
      <c r="S4114" s="49"/>
      <c r="T4114" s="47"/>
      <c r="U4114" s="50"/>
      <c r="V4114" s="47"/>
      <c r="W4114" s="50"/>
      <c r="X4114" s="49"/>
      <c r="Y4114" s="49"/>
      <c r="Z4114" s="49"/>
      <c r="AA4114" s="49"/>
      <c r="AB4114" s="49"/>
      <c r="AC4114" s="49"/>
      <c r="AD4114" s="49"/>
      <c r="AE4114" s="95"/>
      <c r="AM4114" s="103"/>
      <c r="AT4114" s="10"/>
    </row>
    <row r="4115" spans="9:46" s="16" customFormat="1">
      <c r="I4115" s="47"/>
      <c r="P4115" s="48"/>
      <c r="Q4115" s="48"/>
      <c r="R4115" s="48"/>
      <c r="S4115" s="49"/>
      <c r="T4115" s="47"/>
      <c r="U4115" s="50"/>
      <c r="V4115" s="47"/>
      <c r="W4115" s="50"/>
      <c r="X4115" s="49"/>
      <c r="Y4115" s="49"/>
      <c r="Z4115" s="49"/>
      <c r="AA4115" s="49"/>
      <c r="AB4115" s="49"/>
      <c r="AC4115" s="49"/>
      <c r="AD4115" s="49"/>
      <c r="AE4115" s="95"/>
      <c r="AM4115" s="103"/>
      <c r="AT4115" s="10"/>
    </row>
    <row r="4116" spans="9:46" s="16" customFormat="1">
      <c r="I4116" s="47"/>
      <c r="P4116" s="48"/>
      <c r="Q4116" s="48"/>
      <c r="R4116" s="48"/>
      <c r="S4116" s="49"/>
      <c r="T4116" s="47"/>
      <c r="U4116" s="50"/>
      <c r="V4116" s="47"/>
      <c r="W4116" s="50"/>
      <c r="X4116" s="49"/>
      <c r="Y4116" s="49"/>
      <c r="Z4116" s="49"/>
      <c r="AA4116" s="49"/>
      <c r="AB4116" s="49"/>
      <c r="AC4116" s="49"/>
      <c r="AD4116" s="49"/>
      <c r="AE4116" s="95"/>
      <c r="AM4116" s="103"/>
      <c r="AT4116" s="10"/>
    </row>
    <row r="4117" spans="9:46" s="16" customFormat="1">
      <c r="I4117" s="47"/>
      <c r="P4117" s="48"/>
      <c r="Q4117" s="48"/>
      <c r="R4117" s="48"/>
      <c r="S4117" s="49"/>
      <c r="T4117" s="47"/>
      <c r="U4117" s="50"/>
      <c r="V4117" s="47"/>
      <c r="W4117" s="50"/>
      <c r="X4117" s="49"/>
      <c r="Y4117" s="49"/>
      <c r="Z4117" s="49"/>
      <c r="AA4117" s="49"/>
      <c r="AB4117" s="49"/>
      <c r="AC4117" s="49"/>
      <c r="AD4117" s="49"/>
      <c r="AE4117" s="95"/>
      <c r="AM4117" s="103"/>
      <c r="AT4117" s="10"/>
    </row>
    <row r="4118" spans="9:46" s="16" customFormat="1">
      <c r="I4118" s="47"/>
      <c r="P4118" s="48"/>
      <c r="Q4118" s="48"/>
      <c r="R4118" s="48"/>
      <c r="S4118" s="49"/>
      <c r="T4118" s="47"/>
      <c r="U4118" s="50"/>
      <c r="V4118" s="47"/>
      <c r="W4118" s="50"/>
      <c r="X4118" s="49"/>
      <c r="Y4118" s="49"/>
      <c r="Z4118" s="49"/>
      <c r="AA4118" s="49"/>
      <c r="AB4118" s="49"/>
      <c r="AC4118" s="49"/>
      <c r="AD4118" s="49"/>
      <c r="AE4118" s="95"/>
      <c r="AM4118" s="103"/>
      <c r="AT4118" s="10"/>
    </row>
    <row r="4119" spans="9:46" s="16" customFormat="1">
      <c r="I4119" s="47"/>
      <c r="P4119" s="48"/>
      <c r="Q4119" s="48"/>
      <c r="R4119" s="48"/>
      <c r="S4119" s="49"/>
      <c r="T4119" s="47"/>
      <c r="U4119" s="50"/>
      <c r="V4119" s="47"/>
      <c r="W4119" s="50"/>
      <c r="X4119" s="49"/>
      <c r="Y4119" s="49"/>
      <c r="Z4119" s="49"/>
      <c r="AA4119" s="49"/>
      <c r="AB4119" s="49"/>
      <c r="AC4119" s="49"/>
      <c r="AD4119" s="49"/>
      <c r="AE4119" s="95"/>
      <c r="AM4119" s="103"/>
      <c r="AT4119" s="10"/>
    </row>
    <row r="4120" spans="9:46" s="16" customFormat="1">
      <c r="I4120" s="47"/>
      <c r="P4120" s="48"/>
      <c r="Q4120" s="48"/>
      <c r="R4120" s="48"/>
      <c r="S4120" s="49"/>
      <c r="T4120" s="47"/>
      <c r="U4120" s="50"/>
      <c r="V4120" s="47"/>
      <c r="W4120" s="50"/>
      <c r="X4120" s="49"/>
      <c r="Y4120" s="49"/>
      <c r="Z4120" s="49"/>
      <c r="AA4120" s="49"/>
      <c r="AB4120" s="49"/>
      <c r="AC4120" s="49"/>
      <c r="AD4120" s="49"/>
      <c r="AE4120" s="95"/>
      <c r="AM4120" s="103"/>
      <c r="AT4120" s="10"/>
    </row>
    <row r="4121" spans="9:46" s="16" customFormat="1">
      <c r="I4121" s="47"/>
      <c r="P4121" s="48"/>
      <c r="Q4121" s="48"/>
      <c r="R4121" s="48"/>
      <c r="S4121" s="49"/>
      <c r="T4121" s="47"/>
      <c r="U4121" s="50"/>
      <c r="V4121" s="47"/>
      <c r="W4121" s="50"/>
      <c r="X4121" s="49"/>
      <c r="Y4121" s="49"/>
      <c r="Z4121" s="49"/>
      <c r="AA4121" s="49"/>
      <c r="AB4121" s="49"/>
      <c r="AC4121" s="49"/>
      <c r="AD4121" s="49"/>
      <c r="AE4121" s="95"/>
      <c r="AM4121" s="103"/>
      <c r="AT4121" s="10"/>
    </row>
    <row r="4122" spans="9:46" s="16" customFormat="1">
      <c r="I4122" s="47"/>
      <c r="P4122" s="48"/>
      <c r="Q4122" s="48"/>
      <c r="R4122" s="48"/>
      <c r="S4122" s="49"/>
      <c r="T4122" s="47"/>
      <c r="U4122" s="50"/>
      <c r="V4122" s="47"/>
      <c r="W4122" s="50"/>
      <c r="X4122" s="49"/>
      <c r="Y4122" s="49"/>
      <c r="Z4122" s="49"/>
      <c r="AA4122" s="49"/>
      <c r="AB4122" s="49"/>
      <c r="AC4122" s="49"/>
      <c r="AD4122" s="49"/>
      <c r="AE4122" s="95"/>
      <c r="AM4122" s="103"/>
      <c r="AT4122" s="10"/>
    </row>
    <row r="4123" spans="9:46" s="16" customFormat="1">
      <c r="I4123" s="47"/>
      <c r="P4123" s="48"/>
      <c r="Q4123" s="48"/>
      <c r="R4123" s="48"/>
      <c r="S4123" s="49"/>
      <c r="T4123" s="47"/>
      <c r="U4123" s="50"/>
      <c r="V4123" s="47"/>
      <c r="W4123" s="50"/>
      <c r="X4123" s="49"/>
      <c r="Y4123" s="49"/>
      <c r="Z4123" s="49"/>
      <c r="AA4123" s="49"/>
      <c r="AB4123" s="49"/>
      <c r="AC4123" s="49"/>
      <c r="AD4123" s="49"/>
      <c r="AE4123" s="95"/>
      <c r="AM4123" s="103"/>
      <c r="AT4123" s="10"/>
    </row>
    <row r="4124" spans="9:46" s="16" customFormat="1">
      <c r="I4124" s="47"/>
      <c r="P4124" s="48"/>
      <c r="Q4124" s="48"/>
      <c r="R4124" s="48"/>
      <c r="S4124" s="49"/>
      <c r="T4124" s="47"/>
      <c r="U4124" s="50"/>
      <c r="V4124" s="47"/>
      <c r="W4124" s="50"/>
      <c r="X4124" s="49"/>
      <c r="Y4124" s="49"/>
      <c r="Z4124" s="49"/>
      <c r="AA4124" s="49"/>
      <c r="AB4124" s="49"/>
      <c r="AC4124" s="49"/>
      <c r="AD4124" s="49"/>
      <c r="AE4124" s="95"/>
      <c r="AM4124" s="103"/>
      <c r="AT4124" s="10"/>
    </row>
    <row r="4125" spans="9:46" s="16" customFormat="1">
      <c r="I4125" s="47"/>
      <c r="P4125" s="48"/>
      <c r="Q4125" s="48"/>
      <c r="R4125" s="48"/>
      <c r="S4125" s="49"/>
      <c r="T4125" s="47"/>
      <c r="U4125" s="50"/>
      <c r="V4125" s="47"/>
      <c r="W4125" s="50"/>
      <c r="X4125" s="49"/>
      <c r="Y4125" s="49"/>
      <c r="Z4125" s="49"/>
      <c r="AA4125" s="49"/>
      <c r="AB4125" s="49"/>
      <c r="AC4125" s="49"/>
      <c r="AD4125" s="49"/>
      <c r="AE4125" s="95"/>
      <c r="AM4125" s="103"/>
      <c r="AT4125" s="10"/>
    </row>
    <row r="4126" spans="9:46" s="16" customFormat="1">
      <c r="I4126" s="47"/>
      <c r="P4126" s="48"/>
      <c r="Q4126" s="48"/>
      <c r="R4126" s="48"/>
      <c r="S4126" s="49"/>
      <c r="T4126" s="47"/>
      <c r="U4126" s="50"/>
      <c r="V4126" s="47"/>
      <c r="W4126" s="50"/>
      <c r="X4126" s="49"/>
      <c r="Y4126" s="49"/>
      <c r="Z4126" s="49"/>
      <c r="AA4126" s="49"/>
      <c r="AB4126" s="49"/>
      <c r="AC4126" s="49"/>
      <c r="AD4126" s="49"/>
      <c r="AE4126" s="95"/>
      <c r="AM4126" s="103"/>
      <c r="AT4126" s="10"/>
    </row>
    <row r="4127" spans="9:46" s="16" customFormat="1">
      <c r="I4127" s="47"/>
      <c r="P4127" s="48"/>
      <c r="Q4127" s="48"/>
      <c r="R4127" s="48"/>
      <c r="S4127" s="49"/>
      <c r="T4127" s="47"/>
      <c r="U4127" s="50"/>
      <c r="V4127" s="47"/>
      <c r="W4127" s="50"/>
      <c r="X4127" s="49"/>
      <c r="Y4127" s="49"/>
      <c r="Z4127" s="49"/>
      <c r="AA4127" s="49"/>
      <c r="AB4127" s="49"/>
      <c r="AC4127" s="49"/>
      <c r="AD4127" s="49"/>
      <c r="AE4127" s="95"/>
      <c r="AM4127" s="103"/>
      <c r="AT4127" s="10"/>
    </row>
    <row r="4128" spans="9:46" s="16" customFormat="1">
      <c r="I4128" s="47"/>
      <c r="P4128" s="48"/>
      <c r="Q4128" s="48"/>
      <c r="R4128" s="48"/>
      <c r="S4128" s="49"/>
      <c r="T4128" s="47"/>
      <c r="U4128" s="50"/>
      <c r="V4128" s="47"/>
      <c r="W4128" s="50"/>
      <c r="X4128" s="49"/>
      <c r="Y4128" s="49"/>
      <c r="Z4128" s="49"/>
      <c r="AA4128" s="49"/>
      <c r="AB4128" s="49"/>
      <c r="AC4128" s="49"/>
      <c r="AD4128" s="49"/>
      <c r="AE4128" s="95"/>
      <c r="AM4128" s="103"/>
      <c r="AT4128" s="10"/>
    </row>
    <row r="4129" spans="9:46" s="16" customFormat="1">
      <c r="I4129" s="47"/>
      <c r="P4129" s="48"/>
      <c r="Q4129" s="48"/>
      <c r="R4129" s="48"/>
      <c r="S4129" s="49"/>
      <c r="T4129" s="47"/>
      <c r="U4129" s="50"/>
      <c r="V4129" s="47"/>
      <c r="W4129" s="50"/>
      <c r="X4129" s="49"/>
      <c r="Y4129" s="49"/>
      <c r="Z4129" s="49"/>
      <c r="AA4129" s="49"/>
      <c r="AB4129" s="49"/>
      <c r="AC4129" s="49"/>
      <c r="AD4129" s="49"/>
      <c r="AE4129" s="95"/>
      <c r="AM4129" s="103"/>
      <c r="AT4129" s="10"/>
    </row>
    <row r="4130" spans="9:46" s="16" customFormat="1">
      <c r="I4130" s="47"/>
      <c r="P4130" s="48"/>
      <c r="Q4130" s="48"/>
      <c r="R4130" s="48"/>
      <c r="S4130" s="49"/>
      <c r="T4130" s="47"/>
      <c r="U4130" s="50"/>
      <c r="V4130" s="47"/>
      <c r="W4130" s="50"/>
      <c r="X4130" s="49"/>
      <c r="Y4130" s="49"/>
      <c r="Z4130" s="49"/>
      <c r="AA4130" s="49"/>
      <c r="AB4130" s="49"/>
      <c r="AC4130" s="49"/>
      <c r="AD4130" s="49"/>
      <c r="AE4130" s="95"/>
      <c r="AM4130" s="103"/>
      <c r="AT4130" s="10"/>
    </row>
    <row r="4131" spans="9:46" s="16" customFormat="1">
      <c r="I4131" s="47"/>
      <c r="P4131" s="48"/>
      <c r="Q4131" s="48"/>
      <c r="R4131" s="48"/>
      <c r="S4131" s="49"/>
      <c r="T4131" s="47"/>
      <c r="U4131" s="50"/>
      <c r="V4131" s="47"/>
      <c r="W4131" s="50"/>
      <c r="X4131" s="49"/>
      <c r="Y4131" s="49"/>
      <c r="Z4131" s="49"/>
      <c r="AA4131" s="49"/>
      <c r="AB4131" s="49"/>
      <c r="AC4131" s="49"/>
      <c r="AD4131" s="49"/>
      <c r="AE4131" s="95"/>
      <c r="AM4131" s="103"/>
      <c r="AT4131" s="10"/>
    </row>
    <row r="4132" spans="9:46" s="16" customFormat="1">
      <c r="I4132" s="47"/>
      <c r="P4132" s="48"/>
      <c r="Q4132" s="48"/>
      <c r="R4132" s="48"/>
      <c r="S4132" s="49"/>
      <c r="T4132" s="47"/>
      <c r="U4132" s="50"/>
      <c r="V4132" s="47"/>
      <c r="W4132" s="50"/>
      <c r="X4132" s="49"/>
      <c r="Y4132" s="49"/>
      <c r="Z4132" s="49"/>
      <c r="AA4132" s="49"/>
      <c r="AB4132" s="49"/>
      <c r="AC4132" s="49"/>
      <c r="AD4132" s="49"/>
      <c r="AE4132" s="95"/>
      <c r="AM4132" s="103"/>
      <c r="AT4132" s="10"/>
    </row>
    <row r="4133" spans="9:46" s="16" customFormat="1">
      <c r="I4133" s="47"/>
      <c r="P4133" s="48"/>
      <c r="Q4133" s="48"/>
      <c r="R4133" s="48"/>
      <c r="S4133" s="49"/>
      <c r="T4133" s="47"/>
      <c r="U4133" s="50"/>
      <c r="V4133" s="47"/>
      <c r="W4133" s="50"/>
      <c r="X4133" s="49"/>
      <c r="Y4133" s="49"/>
      <c r="Z4133" s="49"/>
      <c r="AA4133" s="49"/>
      <c r="AB4133" s="49"/>
      <c r="AC4133" s="49"/>
      <c r="AD4133" s="49"/>
      <c r="AE4133" s="95"/>
      <c r="AM4133" s="103"/>
      <c r="AT4133" s="10"/>
    </row>
    <row r="4134" spans="9:46" s="16" customFormat="1">
      <c r="I4134" s="47"/>
      <c r="P4134" s="48"/>
      <c r="Q4134" s="48"/>
      <c r="R4134" s="48"/>
      <c r="S4134" s="49"/>
      <c r="T4134" s="47"/>
      <c r="U4134" s="50"/>
      <c r="V4134" s="47"/>
      <c r="W4134" s="50"/>
      <c r="X4134" s="49"/>
      <c r="Y4134" s="49"/>
      <c r="Z4134" s="49"/>
      <c r="AA4134" s="49"/>
      <c r="AB4134" s="49"/>
      <c r="AC4134" s="49"/>
      <c r="AD4134" s="49"/>
      <c r="AE4134" s="95"/>
      <c r="AM4134" s="103"/>
      <c r="AT4134" s="10"/>
    </row>
    <row r="4135" spans="9:46" s="16" customFormat="1">
      <c r="I4135" s="47"/>
      <c r="P4135" s="48"/>
      <c r="Q4135" s="48"/>
      <c r="R4135" s="48"/>
      <c r="S4135" s="49"/>
      <c r="T4135" s="47"/>
      <c r="U4135" s="50"/>
      <c r="V4135" s="47"/>
      <c r="W4135" s="50"/>
      <c r="X4135" s="49"/>
      <c r="Y4135" s="49"/>
      <c r="Z4135" s="49"/>
      <c r="AA4135" s="49"/>
      <c r="AB4135" s="49"/>
      <c r="AC4135" s="49"/>
      <c r="AD4135" s="49"/>
      <c r="AE4135" s="95"/>
      <c r="AM4135" s="103"/>
      <c r="AT4135" s="10"/>
    </row>
    <row r="4136" spans="9:46" s="16" customFormat="1">
      <c r="I4136" s="47"/>
      <c r="P4136" s="48"/>
      <c r="Q4136" s="48"/>
      <c r="R4136" s="48"/>
      <c r="S4136" s="49"/>
      <c r="T4136" s="47"/>
      <c r="U4136" s="50"/>
      <c r="V4136" s="47"/>
      <c r="W4136" s="50"/>
      <c r="X4136" s="49"/>
      <c r="Y4136" s="49"/>
      <c r="Z4136" s="49"/>
      <c r="AA4136" s="49"/>
      <c r="AB4136" s="49"/>
      <c r="AC4136" s="49"/>
      <c r="AD4136" s="49"/>
      <c r="AE4136" s="95"/>
      <c r="AM4136" s="103"/>
      <c r="AT4136" s="10"/>
    </row>
    <row r="4137" spans="9:46" s="16" customFormat="1">
      <c r="I4137" s="47"/>
      <c r="P4137" s="48"/>
      <c r="Q4137" s="48"/>
      <c r="R4137" s="48"/>
      <c r="S4137" s="49"/>
      <c r="T4137" s="47"/>
      <c r="U4137" s="50"/>
      <c r="V4137" s="47"/>
      <c r="W4137" s="50"/>
      <c r="X4137" s="49"/>
      <c r="Y4137" s="49"/>
      <c r="Z4137" s="49"/>
      <c r="AA4137" s="49"/>
      <c r="AB4137" s="49"/>
      <c r="AC4137" s="49"/>
      <c r="AD4137" s="49"/>
      <c r="AE4137" s="95"/>
      <c r="AM4137" s="103"/>
      <c r="AT4137" s="10"/>
    </row>
    <row r="4138" spans="9:46" s="16" customFormat="1">
      <c r="I4138" s="47"/>
      <c r="P4138" s="48"/>
      <c r="Q4138" s="48"/>
      <c r="R4138" s="48"/>
      <c r="S4138" s="49"/>
      <c r="T4138" s="47"/>
      <c r="U4138" s="50"/>
      <c r="V4138" s="47"/>
      <c r="W4138" s="50"/>
      <c r="X4138" s="49"/>
      <c r="Y4138" s="49"/>
      <c r="Z4138" s="49"/>
      <c r="AA4138" s="49"/>
      <c r="AB4138" s="49"/>
      <c r="AC4138" s="49"/>
      <c r="AD4138" s="49"/>
      <c r="AE4138" s="95"/>
      <c r="AM4138" s="103"/>
      <c r="AT4138" s="10"/>
    </row>
    <row r="4139" spans="9:46" s="16" customFormat="1">
      <c r="I4139" s="47"/>
      <c r="P4139" s="48"/>
      <c r="Q4139" s="48"/>
      <c r="R4139" s="48"/>
      <c r="S4139" s="49"/>
      <c r="T4139" s="47"/>
      <c r="U4139" s="50"/>
      <c r="V4139" s="47"/>
      <c r="W4139" s="50"/>
      <c r="X4139" s="49"/>
      <c r="Y4139" s="49"/>
      <c r="Z4139" s="49"/>
      <c r="AA4139" s="49"/>
      <c r="AB4139" s="49"/>
      <c r="AC4139" s="49"/>
      <c r="AD4139" s="49"/>
      <c r="AE4139" s="95"/>
      <c r="AM4139" s="103"/>
      <c r="AT4139" s="10"/>
    </row>
    <row r="4140" spans="9:46" s="16" customFormat="1">
      <c r="I4140" s="47"/>
      <c r="P4140" s="48"/>
      <c r="Q4140" s="48"/>
      <c r="R4140" s="48"/>
      <c r="S4140" s="49"/>
      <c r="T4140" s="47"/>
      <c r="U4140" s="50"/>
      <c r="V4140" s="47"/>
      <c r="W4140" s="50"/>
      <c r="X4140" s="49"/>
      <c r="Y4140" s="49"/>
      <c r="Z4140" s="49"/>
      <c r="AA4140" s="49"/>
      <c r="AB4140" s="49"/>
      <c r="AC4140" s="49"/>
      <c r="AD4140" s="49"/>
      <c r="AE4140" s="95"/>
      <c r="AM4140" s="103"/>
      <c r="AT4140" s="10"/>
    </row>
    <row r="4141" spans="9:46" s="16" customFormat="1">
      <c r="I4141" s="47"/>
      <c r="P4141" s="48"/>
      <c r="Q4141" s="48"/>
      <c r="R4141" s="48"/>
      <c r="S4141" s="49"/>
      <c r="T4141" s="47"/>
      <c r="U4141" s="50"/>
      <c r="V4141" s="47"/>
      <c r="W4141" s="50"/>
      <c r="X4141" s="49"/>
      <c r="Y4141" s="49"/>
      <c r="Z4141" s="49"/>
      <c r="AA4141" s="49"/>
      <c r="AB4141" s="49"/>
      <c r="AC4141" s="49"/>
      <c r="AD4141" s="49"/>
      <c r="AE4141" s="95"/>
      <c r="AM4141" s="103"/>
      <c r="AT4141" s="10"/>
    </row>
    <row r="4142" spans="9:46" s="16" customFormat="1">
      <c r="I4142" s="47"/>
      <c r="P4142" s="48"/>
      <c r="Q4142" s="48"/>
      <c r="R4142" s="48"/>
      <c r="S4142" s="49"/>
      <c r="T4142" s="47"/>
      <c r="U4142" s="50"/>
      <c r="V4142" s="47"/>
      <c r="W4142" s="50"/>
      <c r="X4142" s="49"/>
      <c r="Y4142" s="49"/>
      <c r="Z4142" s="49"/>
      <c r="AA4142" s="49"/>
      <c r="AB4142" s="49"/>
      <c r="AC4142" s="49"/>
      <c r="AD4142" s="49"/>
      <c r="AE4142" s="95"/>
      <c r="AM4142" s="103"/>
      <c r="AT4142" s="10"/>
    </row>
    <row r="4143" spans="9:46" s="16" customFormat="1">
      <c r="I4143" s="47"/>
      <c r="P4143" s="48"/>
      <c r="Q4143" s="48"/>
      <c r="R4143" s="48"/>
      <c r="S4143" s="49"/>
      <c r="T4143" s="47"/>
      <c r="U4143" s="50"/>
      <c r="V4143" s="47"/>
      <c r="W4143" s="50"/>
      <c r="X4143" s="49"/>
      <c r="Y4143" s="49"/>
      <c r="Z4143" s="49"/>
      <c r="AA4143" s="49"/>
      <c r="AB4143" s="49"/>
      <c r="AC4143" s="49"/>
      <c r="AD4143" s="49"/>
      <c r="AE4143" s="95"/>
      <c r="AM4143" s="103"/>
      <c r="AT4143" s="10"/>
    </row>
    <row r="4144" spans="9:46" s="16" customFormat="1">
      <c r="I4144" s="47"/>
      <c r="P4144" s="48"/>
      <c r="Q4144" s="48"/>
      <c r="R4144" s="48"/>
      <c r="S4144" s="49"/>
      <c r="T4144" s="47"/>
      <c r="U4144" s="50"/>
      <c r="V4144" s="47"/>
      <c r="W4144" s="50"/>
      <c r="X4144" s="49"/>
      <c r="Y4144" s="49"/>
      <c r="Z4144" s="49"/>
      <c r="AA4144" s="49"/>
      <c r="AB4144" s="49"/>
      <c r="AC4144" s="49"/>
      <c r="AD4144" s="49"/>
      <c r="AE4144" s="95"/>
      <c r="AM4144" s="103"/>
      <c r="AT4144" s="10"/>
    </row>
    <row r="4145" spans="9:46" s="16" customFormat="1">
      <c r="I4145" s="47"/>
      <c r="P4145" s="48"/>
      <c r="Q4145" s="48"/>
      <c r="R4145" s="48"/>
      <c r="S4145" s="49"/>
      <c r="T4145" s="47"/>
      <c r="U4145" s="50"/>
      <c r="V4145" s="47"/>
      <c r="W4145" s="50"/>
      <c r="X4145" s="49"/>
      <c r="Y4145" s="49"/>
      <c r="Z4145" s="49"/>
      <c r="AA4145" s="49"/>
      <c r="AB4145" s="49"/>
      <c r="AC4145" s="49"/>
      <c r="AD4145" s="49"/>
      <c r="AE4145" s="95"/>
      <c r="AM4145" s="103"/>
      <c r="AT4145" s="10"/>
    </row>
    <row r="4146" spans="9:46" s="16" customFormat="1">
      <c r="I4146" s="47"/>
      <c r="P4146" s="48"/>
      <c r="Q4146" s="48"/>
      <c r="R4146" s="48"/>
      <c r="S4146" s="49"/>
      <c r="T4146" s="47"/>
      <c r="U4146" s="50"/>
      <c r="V4146" s="47"/>
      <c r="W4146" s="50"/>
      <c r="X4146" s="49"/>
      <c r="Y4146" s="49"/>
      <c r="Z4146" s="49"/>
      <c r="AA4146" s="49"/>
      <c r="AB4146" s="49"/>
      <c r="AC4146" s="49"/>
      <c r="AD4146" s="49"/>
      <c r="AE4146" s="95"/>
      <c r="AM4146" s="103"/>
      <c r="AT4146" s="10"/>
    </row>
    <row r="4147" spans="9:46" s="16" customFormat="1">
      <c r="I4147" s="47"/>
      <c r="P4147" s="48"/>
      <c r="Q4147" s="48"/>
      <c r="R4147" s="48"/>
      <c r="S4147" s="49"/>
      <c r="T4147" s="47"/>
      <c r="U4147" s="50"/>
      <c r="V4147" s="47"/>
      <c r="W4147" s="50"/>
      <c r="X4147" s="49"/>
      <c r="Y4147" s="49"/>
      <c r="Z4147" s="49"/>
      <c r="AA4147" s="49"/>
      <c r="AB4147" s="49"/>
      <c r="AC4147" s="49"/>
      <c r="AD4147" s="49"/>
      <c r="AE4147" s="95"/>
      <c r="AM4147" s="103"/>
      <c r="AT4147" s="10"/>
    </row>
    <row r="4148" spans="9:46" s="16" customFormat="1">
      <c r="I4148" s="47"/>
      <c r="P4148" s="48"/>
      <c r="Q4148" s="48"/>
      <c r="R4148" s="48"/>
      <c r="S4148" s="49"/>
      <c r="T4148" s="47"/>
      <c r="U4148" s="50"/>
      <c r="V4148" s="47"/>
      <c r="W4148" s="50"/>
      <c r="X4148" s="49"/>
      <c r="Y4148" s="49"/>
      <c r="Z4148" s="49"/>
      <c r="AA4148" s="49"/>
      <c r="AB4148" s="49"/>
      <c r="AC4148" s="49"/>
      <c r="AD4148" s="49"/>
      <c r="AE4148" s="95"/>
      <c r="AM4148" s="103"/>
      <c r="AT4148" s="10"/>
    </row>
    <row r="4149" spans="9:46" s="16" customFormat="1">
      <c r="I4149" s="47"/>
      <c r="P4149" s="48"/>
      <c r="Q4149" s="48"/>
      <c r="R4149" s="48"/>
      <c r="S4149" s="49"/>
      <c r="T4149" s="47"/>
      <c r="U4149" s="50"/>
      <c r="V4149" s="47"/>
      <c r="W4149" s="50"/>
      <c r="X4149" s="49"/>
      <c r="Y4149" s="49"/>
      <c r="Z4149" s="49"/>
      <c r="AA4149" s="49"/>
      <c r="AB4149" s="49"/>
      <c r="AC4149" s="49"/>
      <c r="AD4149" s="49"/>
      <c r="AE4149" s="95"/>
      <c r="AM4149" s="103"/>
      <c r="AT4149" s="10"/>
    </row>
    <row r="4150" spans="9:46" s="16" customFormat="1">
      <c r="I4150" s="47"/>
      <c r="P4150" s="48"/>
      <c r="Q4150" s="48"/>
      <c r="R4150" s="48"/>
      <c r="S4150" s="49"/>
      <c r="T4150" s="47"/>
      <c r="U4150" s="50"/>
      <c r="V4150" s="47"/>
      <c r="W4150" s="50"/>
      <c r="X4150" s="49"/>
      <c r="Y4150" s="49"/>
      <c r="Z4150" s="49"/>
      <c r="AA4150" s="49"/>
      <c r="AB4150" s="49"/>
      <c r="AC4150" s="49"/>
      <c r="AD4150" s="49"/>
      <c r="AE4150" s="95"/>
      <c r="AM4150" s="103"/>
      <c r="AT4150" s="10"/>
    </row>
    <row r="4151" spans="9:46" s="16" customFormat="1">
      <c r="I4151" s="47"/>
      <c r="P4151" s="48"/>
      <c r="Q4151" s="48"/>
      <c r="R4151" s="48"/>
      <c r="S4151" s="49"/>
      <c r="T4151" s="47"/>
      <c r="U4151" s="50"/>
      <c r="V4151" s="47"/>
      <c r="W4151" s="50"/>
      <c r="X4151" s="49"/>
      <c r="Y4151" s="49"/>
      <c r="Z4151" s="49"/>
      <c r="AA4151" s="49"/>
      <c r="AB4151" s="49"/>
      <c r="AC4151" s="49"/>
      <c r="AD4151" s="49"/>
      <c r="AE4151" s="95"/>
      <c r="AM4151" s="103"/>
      <c r="AT4151" s="10"/>
    </row>
    <row r="4152" spans="9:46" s="16" customFormat="1">
      <c r="I4152" s="47"/>
      <c r="P4152" s="48"/>
      <c r="Q4152" s="48"/>
      <c r="R4152" s="48"/>
      <c r="S4152" s="49"/>
      <c r="T4152" s="47"/>
      <c r="U4152" s="50"/>
      <c r="V4152" s="47"/>
      <c r="W4152" s="50"/>
      <c r="X4152" s="49"/>
      <c r="Y4152" s="49"/>
      <c r="Z4152" s="49"/>
      <c r="AA4152" s="49"/>
      <c r="AB4152" s="49"/>
      <c r="AC4152" s="49"/>
      <c r="AD4152" s="49"/>
      <c r="AE4152" s="95"/>
      <c r="AM4152" s="103"/>
      <c r="AT4152" s="10"/>
    </row>
    <row r="4153" spans="9:46" s="16" customFormat="1">
      <c r="I4153" s="47"/>
      <c r="P4153" s="48"/>
      <c r="Q4153" s="48"/>
      <c r="R4153" s="48"/>
      <c r="S4153" s="49"/>
      <c r="T4153" s="47"/>
      <c r="U4153" s="50"/>
      <c r="V4153" s="47"/>
      <c r="W4153" s="50"/>
      <c r="X4153" s="49"/>
      <c r="Y4153" s="49"/>
      <c r="Z4153" s="49"/>
      <c r="AA4153" s="49"/>
      <c r="AB4153" s="49"/>
      <c r="AC4153" s="49"/>
      <c r="AD4153" s="49"/>
      <c r="AE4153" s="95"/>
      <c r="AM4153" s="103"/>
      <c r="AT4153" s="10"/>
    </row>
    <row r="4154" spans="9:46" s="16" customFormat="1">
      <c r="I4154" s="47"/>
      <c r="P4154" s="48"/>
      <c r="Q4154" s="48"/>
      <c r="R4154" s="48"/>
      <c r="S4154" s="49"/>
      <c r="T4154" s="47"/>
      <c r="U4154" s="50"/>
      <c r="V4154" s="47"/>
      <c r="W4154" s="50"/>
      <c r="X4154" s="49"/>
      <c r="Y4154" s="49"/>
      <c r="Z4154" s="49"/>
      <c r="AA4154" s="49"/>
      <c r="AB4154" s="49"/>
      <c r="AC4154" s="49"/>
      <c r="AD4154" s="49"/>
      <c r="AE4154" s="95"/>
      <c r="AM4154" s="103"/>
      <c r="AT4154" s="10"/>
    </row>
    <row r="4155" spans="9:46" s="16" customFormat="1">
      <c r="I4155" s="47"/>
      <c r="P4155" s="48"/>
      <c r="Q4155" s="48"/>
      <c r="R4155" s="48"/>
      <c r="S4155" s="49"/>
      <c r="T4155" s="47"/>
      <c r="U4155" s="50"/>
      <c r="V4155" s="47"/>
      <c r="W4155" s="50"/>
      <c r="X4155" s="49"/>
      <c r="Y4155" s="49"/>
      <c r="Z4155" s="49"/>
      <c r="AA4155" s="49"/>
      <c r="AB4155" s="49"/>
      <c r="AC4155" s="49"/>
      <c r="AD4155" s="49"/>
      <c r="AE4155" s="95"/>
      <c r="AM4155" s="103"/>
      <c r="AT4155" s="10"/>
    </row>
    <row r="4156" spans="9:46" s="16" customFormat="1">
      <c r="I4156" s="47"/>
      <c r="P4156" s="48"/>
      <c r="Q4156" s="48"/>
      <c r="R4156" s="48"/>
      <c r="S4156" s="49"/>
      <c r="T4156" s="47"/>
      <c r="U4156" s="50"/>
      <c r="V4156" s="47"/>
      <c r="W4156" s="50"/>
      <c r="X4156" s="49"/>
      <c r="Y4156" s="49"/>
      <c r="Z4156" s="49"/>
      <c r="AA4156" s="49"/>
      <c r="AB4156" s="49"/>
      <c r="AC4156" s="49"/>
      <c r="AD4156" s="49"/>
      <c r="AE4156" s="95"/>
      <c r="AM4156" s="103"/>
      <c r="AT4156" s="10"/>
    </row>
    <row r="4157" spans="9:46" s="16" customFormat="1">
      <c r="I4157" s="47"/>
      <c r="P4157" s="48"/>
      <c r="Q4157" s="48"/>
      <c r="R4157" s="48"/>
      <c r="S4157" s="49"/>
      <c r="T4157" s="47"/>
      <c r="U4157" s="50"/>
      <c r="V4157" s="47"/>
      <c r="W4157" s="50"/>
      <c r="X4157" s="49"/>
      <c r="Y4157" s="49"/>
      <c r="Z4157" s="49"/>
      <c r="AA4157" s="49"/>
      <c r="AB4157" s="49"/>
      <c r="AC4157" s="49"/>
      <c r="AD4157" s="49"/>
      <c r="AE4157" s="95"/>
      <c r="AM4157" s="103"/>
      <c r="AT4157" s="10"/>
    </row>
    <row r="4158" spans="9:46" s="16" customFormat="1">
      <c r="I4158" s="47"/>
      <c r="P4158" s="48"/>
      <c r="Q4158" s="48"/>
      <c r="R4158" s="48"/>
      <c r="S4158" s="49"/>
      <c r="T4158" s="47"/>
      <c r="U4158" s="50"/>
      <c r="V4158" s="47"/>
      <c r="W4158" s="50"/>
      <c r="X4158" s="49"/>
      <c r="Y4158" s="49"/>
      <c r="Z4158" s="49"/>
      <c r="AA4158" s="49"/>
      <c r="AB4158" s="49"/>
      <c r="AC4158" s="49"/>
      <c r="AD4158" s="49"/>
      <c r="AE4158" s="95"/>
      <c r="AM4158" s="103"/>
      <c r="AT4158" s="10"/>
    </row>
    <row r="4159" spans="9:46" s="16" customFormat="1">
      <c r="I4159" s="47"/>
      <c r="P4159" s="48"/>
      <c r="Q4159" s="48"/>
      <c r="R4159" s="48"/>
      <c r="S4159" s="49"/>
      <c r="T4159" s="47"/>
      <c r="U4159" s="50"/>
      <c r="V4159" s="47"/>
      <c r="W4159" s="50"/>
      <c r="X4159" s="49"/>
      <c r="Y4159" s="49"/>
      <c r="Z4159" s="49"/>
      <c r="AA4159" s="49"/>
      <c r="AB4159" s="49"/>
      <c r="AC4159" s="49"/>
      <c r="AD4159" s="49"/>
      <c r="AE4159" s="95"/>
      <c r="AM4159" s="103"/>
      <c r="AT4159" s="10"/>
    </row>
    <row r="4160" spans="9:46" s="16" customFormat="1">
      <c r="I4160" s="47"/>
      <c r="P4160" s="48"/>
      <c r="Q4160" s="48"/>
      <c r="R4160" s="48"/>
      <c r="S4160" s="49"/>
      <c r="T4160" s="47"/>
      <c r="U4160" s="50"/>
      <c r="V4160" s="47"/>
      <c r="W4160" s="50"/>
      <c r="X4160" s="49"/>
      <c r="Y4160" s="49"/>
      <c r="Z4160" s="49"/>
      <c r="AA4160" s="49"/>
      <c r="AB4160" s="49"/>
      <c r="AC4160" s="49"/>
      <c r="AD4160" s="49"/>
      <c r="AE4160" s="95"/>
      <c r="AM4160" s="103"/>
      <c r="AT4160" s="10"/>
    </row>
    <row r="4161" spans="9:46" s="16" customFormat="1">
      <c r="I4161" s="47"/>
      <c r="P4161" s="48"/>
      <c r="Q4161" s="48"/>
      <c r="R4161" s="48"/>
      <c r="S4161" s="49"/>
      <c r="T4161" s="47"/>
      <c r="U4161" s="50"/>
      <c r="V4161" s="47"/>
      <c r="W4161" s="50"/>
      <c r="X4161" s="49"/>
      <c r="Y4161" s="49"/>
      <c r="Z4161" s="49"/>
      <c r="AA4161" s="49"/>
      <c r="AB4161" s="49"/>
      <c r="AC4161" s="49"/>
      <c r="AD4161" s="49"/>
      <c r="AE4161" s="95"/>
      <c r="AM4161" s="103"/>
      <c r="AT4161" s="10"/>
    </row>
    <row r="4162" spans="9:46" s="16" customFormat="1">
      <c r="I4162" s="47"/>
      <c r="P4162" s="48"/>
      <c r="Q4162" s="48"/>
      <c r="R4162" s="48"/>
      <c r="S4162" s="49"/>
      <c r="T4162" s="47"/>
      <c r="U4162" s="50"/>
      <c r="V4162" s="47"/>
      <c r="W4162" s="50"/>
      <c r="X4162" s="49"/>
      <c r="Y4162" s="49"/>
      <c r="Z4162" s="49"/>
      <c r="AA4162" s="49"/>
      <c r="AB4162" s="49"/>
      <c r="AC4162" s="49"/>
      <c r="AD4162" s="49"/>
      <c r="AE4162" s="95"/>
      <c r="AM4162" s="103"/>
      <c r="AT4162" s="10"/>
    </row>
    <row r="4163" spans="9:46" s="16" customFormat="1">
      <c r="I4163" s="47"/>
      <c r="P4163" s="48"/>
      <c r="Q4163" s="48"/>
      <c r="R4163" s="48"/>
      <c r="S4163" s="49"/>
      <c r="T4163" s="47"/>
      <c r="U4163" s="50"/>
      <c r="V4163" s="47"/>
      <c r="W4163" s="50"/>
      <c r="X4163" s="49"/>
      <c r="Y4163" s="49"/>
      <c r="Z4163" s="49"/>
      <c r="AA4163" s="49"/>
      <c r="AB4163" s="49"/>
      <c r="AC4163" s="49"/>
      <c r="AD4163" s="49"/>
      <c r="AE4163" s="95"/>
      <c r="AM4163" s="103"/>
      <c r="AT4163" s="10"/>
    </row>
    <row r="4164" spans="9:46" s="16" customFormat="1">
      <c r="I4164" s="47"/>
      <c r="P4164" s="48"/>
      <c r="Q4164" s="48"/>
      <c r="R4164" s="48"/>
      <c r="S4164" s="49"/>
      <c r="T4164" s="47"/>
      <c r="U4164" s="50"/>
      <c r="V4164" s="47"/>
      <c r="W4164" s="50"/>
      <c r="X4164" s="49"/>
      <c r="Y4164" s="49"/>
      <c r="Z4164" s="49"/>
      <c r="AA4164" s="49"/>
      <c r="AB4164" s="49"/>
      <c r="AC4164" s="49"/>
      <c r="AD4164" s="49"/>
      <c r="AE4164" s="95"/>
      <c r="AM4164" s="103"/>
      <c r="AT4164" s="10"/>
    </row>
    <row r="4165" spans="9:46" s="16" customFormat="1">
      <c r="I4165" s="47"/>
      <c r="P4165" s="48"/>
      <c r="Q4165" s="48"/>
      <c r="R4165" s="48"/>
      <c r="S4165" s="49"/>
      <c r="T4165" s="47"/>
      <c r="U4165" s="50"/>
      <c r="V4165" s="47"/>
      <c r="W4165" s="50"/>
      <c r="X4165" s="49"/>
      <c r="Y4165" s="49"/>
      <c r="Z4165" s="49"/>
      <c r="AA4165" s="49"/>
      <c r="AB4165" s="49"/>
      <c r="AC4165" s="49"/>
      <c r="AD4165" s="49"/>
      <c r="AE4165" s="95"/>
      <c r="AM4165" s="103"/>
      <c r="AT4165" s="10"/>
    </row>
    <row r="4166" spans="9:46" s="16" customFormat="1">
      <c r="I4166" s="47"/>
      <c r="P4166" s="48"/>
      <c r="Q4166" s="48"/>
      <c r="R4166" s="48"/>
      <c r="S4166" s="49"/>
      <c r="T4166" s="47"/>
      <c r="U4166" s="50"/>
      <c r="V4166" s="47"/>
      <c r="W4166" s="50"/>
      <c r="X4166" s="49"/>
      <c r="Y4166" s="49"/>
      <c r="Z4166" s="49"/>
      <c r="AA4166" s="49"/>
      <c r="AB4166" s="49"/>
      <c r="AC4166" s="49"/>
      <c r="AD4166" s="49"/>
      <c r="AE4166" s="95"/>
      <c r="AM4166" s="103"/>
      <c r="AT4166" s="10"/>
    </row>
    <row r="4167" spans="9:46" s="16" customFormat="1">
      <c r="I4167" s="47"/>
      <c r="P4167" s="48"/>
      <c r="Q4167" s="48"/>
      <c r="R4167" s="48"/>
      <c r="S4167" s="49"/>
      <c r="T4167" s="47"/>
      <c r="U4167" s="50"/>
      <c r="V4167" s="47"/>
      <c r="W4167" s="50"/>
      <c r="X4167" s="49"/>
      <c r="Y4167" s="49"/>
      <c r="Z4167" s="49"/>
      <c r="AA4167" s="49"/>
      <c r="AB4167" s="49"/>
      <c r="AC4167" s="49"/>
      <c r="AD4167" s="49"/>
      <c r="AE4167" s="95"/>
      <c r="AM4167" s="103"/>
      <c r="AT4167" s="10"/>
    </row>
    <row r="4168" spans="9:46" s="16" customFormat="1">
      <c r="I4168" s="47"/>
      <c r="P4168" s="48"/>
      <c r="Q4168" s="48"/>
      <c r="R4168" s="48"/>
      <c r="S4168" s="49"/>
      <c r="T4168" s="47"/>
      <c r="U4168" s="50"/>
      <c r="V4168" s="47"/>
      <c r="W4168" s="50"/>
      <c r="X4168" s="49"/>
      <c r="Y4168" s="49"/>
      <c r="Z4168" s="49"/>
      <c r="AA4168" s="49"/>
      <c r="AB4168" s="49"/>
      <c r="AC4168" s="49"/>
      <c r="AD4168" s="49"/>
      <c r="AE4168" s="95"/>
      <c r="AM4168" s="103"/>
      <c r="AT4168" s="10"/>
    </row>
    <row r="4169" spans="9:46" s="16" customFormat="1">
      <c r="I4169" s="47"/>
      <c r="P4169" s="48"/>
      <c r="Q4169" s="48"/>
      <c r="R4169" s="48"/>
      <c r="S4169" s="49"/>
      <c r="T4169" s="47"/>
      <c r="U4169" s="50"/>
      <c r="V4169" s="47"/>
      <c r="W4169" s="50"/>
      <c r="X4169" s="49"/>
      <c r="Y4169" s="49"/>
      <c r="Z4169" s="49"/>
      <c r="AA4169" s="49"/>
      <c r="AB4169" s="49"/>
      <c r="AC4169" s="49"/>
      <c r="AD4169" s="49"/>
      <c r="AE4169" s="95"/>
      <c r="AM4169" s="103"/>
      <c r="AT4169" s="10"/>
    </row>
    <row r="4170" spans="9:46" s="16" customFormat="1">
      <c r="I4170" s="47"/>
      <c r="P4170" s="48"/>
      <c r="Q4170" s="48"/>
      <c r="R4170" s="48"/>
      <c r="S4170" s="49"/>
      <c r="T4170" s="47"/>
      <c r="U4170" s="50"/>
      <c r="V4170" s="47"/>
      <c r="W4170" s="50"/>
      <c r="X4170" s="49"/>
      <c r="Y4170" s="49"/>
      <c r="Z4170" s="49"/>
      <c r="AA4170" s="49"/>
      <c r="AB4170" s="49"/>
      <c r="AC4170" s="49"/>
      <c r="AD4170" s="49"/>
      <c r="AE4170" s="95"/>
      <c r="AM4170" s="103"/>
      <c r="AT4170" s="10"/>
    </row>
    <row r="4171" spans="9:46" s="16" customFormat="1">
      <c r="I4171" s="47"/>
      <c r="P4171" s="48"/>
      <c r="Q4171" s="48"/>
      <c r="R4171" s="48"/>
      <c r="S4171" s="49"/>
      <c r="T4171" s="47"/>
      <c r="U4171" s="50"/>
      <c r="V4171" s="47"/>
      <c r="W4171" s="50"/>
      <c r="X4171" s="49"/>
      <c r="Y4171" s="49"/>
      <c r="Z4171" s="49"/>
      <c r="AA4171" s="49"/>
      <c r="AB4171" s="49"/>
      <c r="AC4171" s="49"/>
      <c r="AD4171" s="49"/>
      <c r="AE4171" s="95"/>
      <c r="AM4171" s="103"/>
      <c r="AT4171" s="10"/>
    </row>
    <row r="4172" spans="9:46" s="16" customFormat="1">
      <c r="I4172" s="47"/>
      <c r="P4172" s="48"/>
      <c r="Q4172" s="48"/>
      <c r="R4172" s="48"/>
      <c r="S4172" s="49"/>
      <c r="T4172" s="47"/>
      <c r="U4172" s="50"/>
      <c r="V4172" s="47"/>
      <c r="W4172" s="50"/>
      <c r="X4172" s="49"/>
      <c r="Y4172" s="49"/>
      <c r="Z4172" s="49"/>
      <c r="AA4172" s="49"/>
      <c r="AB4172" s="49"/>
      <c r="AC4172" s="49"/>
      <c r="AD4172" s="49"/>
      <c r="AE4172" s="95"/>
      <c r="AM4172" s="103"/>
      <c r="AT4172" s="10"/>
    </row>
    <row r="4173" spans="9:46" s="16" customFormat="1">
      <c r="I4173" s="47"/>
      <c r="P4173" s="48"/>
      <c r="Q4173" s="48"/>
      <c r="R4173" s="48"/>
      <c r="S4173" s="49"/>
      <c r="T4173" s="47"/>
      <c r="U4173" s="50"/>
      <c r="V4173" s="47"/>
      <c r="W4173" s="50"/>
      <c r="X4173" s="49"/>
      <c r="Y4173" s="49"/>
      <c r="Z4173" s="49"/>
      <c r="AA4173" s="49"/>
      <c r="AB4173" s="49"/>
      <c r="AC4173" s="49"/>
      <c r="AD4173" s="49"/>
      <c r="AE4173" s="95"/>
      <c r="AM4173" s="103"/>
      <c r="AT4173" s="10"/>
    </row>
    <row r="4174" spans="9:46" s="16" customFormat="1">
      <c r="I4174" s="47"/>
      <c r="P4174" s="48"/>
      <c r="Q4174" s="48"/>
      <c r="R4174" s="48"/>
      <c r="S4174" s="49"/>
      <c r="T4174" s="47"/>
      <c r="U4174" s="50"/>
      <c r="V4174" s="47"/>
      <c r="W4174" s="50"/>
      <c r="X4174" s="49"/>
      <c r="Y4174" s="49"/>
      <c r="Z4174" s="49"/>
      <c r="AA4174" s="49"/>
      <c r="AB4174" s="49"/>
      <c r="AC4174" s="49"/>
      <c r="AD4174" s="49"/>
      <c r="AE4174" s="95"/>
      <c r="AM4174" s="103"/>
      <c r="AT4174" s="10"/>
    </row>
    <row r="4175" spans="9:46" s="16" customFormat="1">
      <c r="I4175" s="47"/>
      <c r="P4175" s="48"/>
      <c r="Q4175" s="48"/>
      <c r="R4175" s="48"/>
      <c r="S4175" s="49"/>
      <c r="T4175" s="47"/>
      <c r="U4175" s="50"/>
      <c r="V4175" s="47"/>
      <c r="W4175" s="50"/>
      <c r="X4175" s="49"/>
      <c r="Y4175" s="49"/>
      <c r="Z4175" s="49"/>
      <c r="AA4175" s="49"/>
      <c r="AB4175" s="49"/>
      <c r="AC4175" s="49"/>
      <c r="AD4175" s="49"/>
      <c r="AE4175" s="95"/>
      <c r="AM4175" s="103"/>
      <c r="AT4175" s="10"/>
    </row>
    <row r="4176" spans="9:46" s="16" customFormat="1">
      <c r="I4176" s="47"/>
      <c r="P4176" s="48"/>
      <c r="Q4176" s="48"/>
      <c r="R4176" s="48"/>
      <c r="S4176" s="49"/>
      <c r="T4176" s="47"/>
      <c r="U4176" s="50"/>
      <c r="V4176" s="47"/>
      <c r="W4176" s="50"/>
      <c r="X4176" s="49"/>
      <c r="Y4176" s="49"/>
      <c r="Z4176" s="49"/>
      <c r="AA4176" s="49"/>
      <c r="AB4176" s="49"/>
      <c r="AC4176" s="49"/>
      <c r="AD4176" s="49"/>
      <c r="AE4176" s="95"/>
      <c r="AM4176" s="103"/>
      <c r="AT4176" s="10"/>
    </row>
    <row r="4177" spans="9:46" s="16" customFormat="1">
      <c r="I4177" s="47"/>
      <c r="P4177" s="48"/>
      <c r="Q4177" s="48"/>
      <c r="R4177" s="48"/>
      <c r="S4177" s="49"/>
      <c r="T4177" s="47"/>
      <c r="U4177" s="50"/>
      <c r="V4177" s="47"/>
      <c r="W4177" s="50"/>
      <c r="X4177" s="49"/>
      <c r="Y4177" s="49"/>
      <c r="Z4177" s="49"/>
      <c r="AA4177" s="49"/>
      <c r="AB4177" s="49"/>
      <c r="AC4177" s="49"/>
      <c r="AD4177" s="49"/>
      <c r="AE4177" s="95"/>
      <c r="AM4177" s="103"/>
      <c r="AT4177" s="10"/>
    </row>
    <row r="4178" spans="9:46" s="16" customFormat="1">
      <c r="I4178" s="47"/>
      <c r="P4178" s="48"/>
      <c r="Q4178" s="48"/>
      <c r="R4178" s="48"/>
      <c r="S4178" s="49"/>
      <c r="T4178" s="47"/>
      <c r="U4178" s="50"/>
      <c r="V4178" s="47"/>
      <c r="W4178" s="50"/>
      <c r="X4178" s="49"/>
      <c r="Y4178" s="49"/>
      <c r="Z4178" s="49"/>
      <c r="AA4178" s="49"/>
      <c r="AB4178" s="49"/>
      <c r="AC4178" s="49"/>
      <c r="AD4178" s="49"/>
      <c r="AE4178" s="95"/>
      <c r="AM4178" s="103"/>
      <c r="AT4178" s="10"/>
    </row>
    <row r="4179" spans="9:46" s="16" customFormat="1">
      <c r="I4179" s="47"/>
      <c r="P4179" s="48"/>
      <c r="Q4179" s="48"/>
      <c r="R4179" s="48"/>
      <c r="S4179" s="49"/>
      <c r="T4179" s="47"/>
      <c r="U4179" s="50"/>
      <c r="V4179" s="47"/>
      <c r="W4179" s="50"/>
      <c r="X4179" s="49"/>
      <c r="Y4179" s="49"/>
      <c r="Z4179" s="49"/>
      <c r="AA4179" s="49"/>
      <c r="AB4179" s="49"/>
      <c r="AC4179" s="49"/>
      <c r="AD4179" s="49"/>
      <c r="AE4179" s="95"/>
      <c r="AM4179" s="103"/>
      <c r="AT4179" s="10"/>
    </row>
    <row r="4180" spans="9:46" s="16" customFormat="1">
      <c r="I4180" s="47"/>
      <c r="P4180" s="48"/>
      <c r="Q4180" s="48"/>
      <c r="R4180" s="48"/>
      <c r="S4180" s="49"/>
      <c r="T4180" s="47"/>
      <c r="U4180" s="50"/>
      <c r="V4180" s="47"/>
      <c r="W4180" s="50"/>
      <c r="X4180" s="49"/>
      <c r="Y4180" s="49"/>
      <c r="Z4180" s="49"/>
      <c r="AA4180" s="49"/>
      <c r="AB4180" s="49"/>
      <c r="AC4180" s="49"/>
      <c r="AD4180" s="49"/>
      <c r="AE4180" s="95"/>
      <c r="AM4180" s="103"/>
      <c r="AT4180" s="10"/>
    </row>
    <row r="4181" spans="9:46" s="16" customFormat="1">
      <c r="I4181" s="47"/>
      <c r="P4181" s="48"/>
      <c r="Q4181" s="48"/>
      <c r="R4181" s="48"/>
      <c r="S4181" s="49"/>
      <c r="T4181" s="47"/>
      <c r="U4181" s="50"/>
      <c r="V4181" s="47"/>
      <c r="W4181" s="50"/>
      <c r="X4181" s="49"/>
      <c r="Y4181" s="49"/>
      <c r="Z4181" s="49"/>
      <c r="AA4181" s="49"/>
      <c r="AB4181" s="49"/>
      <c r="AC4181" s="49"/>
      <c r="AD4181" s="49"/>
      <c r="AE4181" s="95"/>
      <c r="AM4181" s="103"/>
      <c r="AT4181" s="10"/>
    </row>
    <row r="4182" spans="9:46" s="16" customFormat="1">
      <c r="I4182" s="47"/>
      <c r="P4182" s="48"/>
      <c r="Q4182" s="48"/>
      <c r="R4182" s="48"/>
      <c r="S4182" s="49"/>
      <c r="T4182" s="47"/>
      <c r="U4182" s="50"/>
      <c r="V4182" s="47"/>
      <c r="W4182" s="50"/>
      <c r="X4182" s="49"/>
      <c r="Y4182" s="49"/>
      <c r="Z4182" s="49"/>
      <c r="AA4182" s="49"/>
      <c r="AB4182" s="49"/>
      <c r="AC4182" s="49"/>
      <c r="AD4182" s="49"/>
      <c r="AE4182" s="95"/>
      <c r="AM4182" s="103"/>
      <c r="AT4182" s="10"/>
    </row>
    <row r="4183" spans="9:46" s="16" customFormat="1">
      <c r="I4183" s="47"/>
      <c r="P4183" s="48"/>
      <c r="Q4183" s="48"/>
      <c r="R4183" s="48"/>
      <c r="S4183" s="49"/>
      <c r="T4183" s="47"/>
      <c r="U4183" s="50"/>
      <c r="V4183" s="47"/>
      <c r="W4183" s="50"/>
      <c r="X4183" s="49"/>
      <c r="Y4183" s="49"/>
      <c r="Z4183" s="49"/>
      <c r="AA4183" s="49"/>
      <c r="AB4183" s="49"/>
      <c r="AC4183" s="49"/>
      <c r="AD4183" s="49"/>
      <c r="AE4183" s="95"/>
      <c r="AM4183" s="103"/>
      <c r="AT4183" s="10"/>
    </row>
    <row r="4184" spans="9:46" s="16" customFormat="1">
      <c r="I4184" s="47"/>
      <c r="P4184" s="48"/>
      <c r="Q4184" s="48"/>
      <c r="R4184" s="48"/>
      <c r="S4184" s="49"/>
      <c r="T4184" s="47"/>
      <c r="U4184" s="50"/>
      <c r="V4184" s="47"/>
      <c r="W4184" s="50"/>
      <c r="X4184" s="49"/>
      <c r="Y4184" s="49"/>
      <c r="Z4184" s="49"/>
      <c r="AA4184" s="49"/>
      <c r="AB4184" s="49"/>
      <c r="AC4184" s="49"/>
      <c r="AD4184" s="49"/>
      <c r="AE4184" s="95"/>
      <c r="AM4184" s="103"/>
      <c r="AT4184" s="10"/>
    </row>
    <row r="4185" spans="9:46" s="16" customFormat="1">
      <c r="I4185" s="47"/>
      <c r="P4185" s="48"/>
      <c r="Q4185" s="48"/>
      <c r="R4185" s="48"/>
      <c r="S4185" s="49"/>
      <c r="T4185" s="47"/>
      <c r="U4185" s="50"/>
      <c r="V4185" s="47"/>
      <c r="W4185" s="50"/>
      <c r="X4185" s="49"/>
      <c r="Y4185" s="49"/>
      <c r="Z4185" s="49"/>
      <c r="AA4185" s="49"/>
      <c r="AB4185" s="49"/>
      <c r="AC4185" s="49"/>
      <c r="AD4185" s="49"/>
      <c r="AE4185" s="95"/>
      <c r="AM4185" s="103"/>
      <c r="AT4185" s="10"/>
    </row>
    <row r="4186" spans="9:46" s="16" customFormat="1">
      <c r="I4186" s="47"/>
      <c r="P4186" s="48"/>
      <c r="Q4186" s="48"/>
      <c r="R4186" s="48"/>
      <c r="S4186" s="49"/>
      <c r="T4186" s="47"/>
      <c r="U4186" s="50"/>
      <c r="V4186" s="47"/>
      <c r="W4186" s="50"/>
      <c r="X4186" s="49"/>
      <c r="Y4186" s="49"/>
      <c r="Z4186" s="49"/>
      <c r="AA4186" s="49"/>
      <c r="AB4186" s="49"/>
      <c r="AC4186" s="49"/>
      <c r="AD4186" s="49"/>
      <c r="AE4186" s="95"/>
      <c r="AM4186" s="103"/>
      <c r="AT4186" s="10"/>
    </row>
    <row r="4187" spans="9:46" s="16" customFormat="1">
      <c r="I4187" s="47"/>
      <c r="P4187" s="48"/>
      <c r="Q4187" s="48"/>
      <c r="R4187" s="48"/>
      <c r="S4187" s="49"/>
      <c r="T4187" s="47"/>
      <c r="U4187" s="50"/>
      <c r="V4187" s="47"/>
      <c r="W4187" s="50"/>
      <c r="X4187" s="49"/>
      <c r="Y4187" s="49"/>
      <c r="Z4187" s="49"/>
      <c r="AA4187" s="49"/>
      <c r="AB4187" s="49"/>
      <c r="AC4187" s="49"/>
      <c r="AD4187" s="49"/>
      <c r="AE4187" s="95"/>
      <c r="AM4187" s="103"/>
      <c r="AT4187" s="10"/>
    </row>
    <row r="4188" spans="9:46" s="16" customFormat="1">
      <c r="I4188" s="47"/>
      <c r="P4188" s="48"/>
      <c r="Q4188" s="48"/>
      <c r="R4188" s="48"/>
      <c r="S4188" s="49"/>
      <c r="T4188" s="47"/>
      <c r="U4188" s="50"/>
      <c r="V4188" s="47"/>
      <c r="W4188" s="50"/>
      <c r="X4188" s="49"/>
      <c r="Y4188" s="49"/>
      <c r="Z4188" s="49"/>
      <c r="AA4188" s="49"/>
      <c r="AB4188" s="49"/>
      <c r="AC4188" s="49"/>
      <c r="AD4188" s="49"/>
      <c r="AE4188" s="95"/>
      <c r="AM4188" s="103"/>
      <c r="AT4188" s="10"/>
    </row>
    <row r="4189" spans="9:46" s="16" customFormat="1">
      <c r="I4189" s="47"/>
      <c r="P4189" s="48"/>
      <c r="Q4189" s="48"/>
      <c r="R4189" s="48"/>
      <c r="S4189" s="49"/>
      <c r="T4189" s="47"/>
      <c r="U4189" s="50"/>
      <c r="V4189" s="47"/>
      <c r="W4189" s="50"/>
      <c r="X4189" s="49"/>
      <c r="Y4189" s="49"/>
      <c r="Z4189" s="49"/>
      <c r="AA4189" s="49"/>
      <c r="AB4189" s="49"/>
      <c r="AC4189" s="49"/>
      <c r="AD4189" s="49"/>
      <c r="AE4189" s="95"/>
      <c r="AM4189" s="103"/>
      <c r="AT4189" s="10"/>
    </row>
    <row r="4190" spans="9:46" s="16" customFormat="1">
      <c r="I4190" s="47"/>
      <c r="P4190" s="48"/>
      <c r="Q4190" s="48"/>
      <c r="R4190" s="48"/>
      <c r="S4190" s="49"/>
      <c r="T4190" s="47"/>
      <c r="U4190" s="50"/>
      <c r="V4190" s="47"/>
      <c r="W4190" s="50"/>
      <c r="X4190" s="49"/>
      <c r="Y4190" s="49"/>
      <c r="Z4190" s="49"/>
      <c r="AA4190" s="49"/>
      <c r="AB4190" s="49"/>
      <c r="AC4190" s="49"/>
      <c r="AD4190" s="49"/>
      <c r="AE4190" s="95"/>
      <c r="AM4190" s="103"/>
      <c r="AT4190" s="10"/>
    </row>
    <row r="4191" spans="9:46" s="16" customFormat="1">
      <c r="I4191" s="47"/>
      <c r="P4191" s="48"/>
      <c r="Q4191" s="48"/>
      <c r="R4191" s="48"/>
      <c r="S4191" s="49"/>
      <c r="T4191" s="47"/>
      <c r="U4191" s="50"/>
      <c r="V4191" s="47"/>
      <c r="W4191" s="50"/>
      <c r="X4191" s="49"/>
      <c r="Y4191" s="49"/>
      <c r="Z4191" s="49"/>
      <c r="AA4191" s="49"/>
      <c r="AB4191" s="49"/>
      <c r="AC4191" s="49"/>
      <c r="AD4191" s="49"/>
      <c r="AE4191" s="95"/>
      <c r="AM4191" s="103"/>
      <c r="AT4191" s="10"/>
    </row>
    <row r="4192" spans="9:46" s="16" customFormat="1">
      <c r="I4192" s="47"/>
      <c r="P4192" s="48"/>
      <c r="Q4192" s="48"/>
      <c r="R4192" s="48"/>
      <c r="S4192" s="49"/>
      <c r="T4192" s="47"/>
      <c r="U4192" s="50"/>
      <c r="V4192" s="47"/>
      <c r="W4192" s="50"/>
      <c r="X4192" s="49"/>
      <c r="Y4192" s="49"/>
      <c r="Z4192" s="49"/>
      <c r="AA4192" s="49"/>
      <c r="AB4192" s="49"/>
      <c r="AC4192" s="49"/>
      <c r="AD4192" s="49"/>
      <c r="AE4192" s="95"/>
      <c r="AM4192" s="103"/>
      <c r="AT4192" s="10"/>
    </row>
    <row r="4193" spans="9:46" s="16" customFormat="1">
      <c r="I4193" s="47"/>
      <c r="P4193" s="48"/>
      <c r="Q4193" s="48"/>
      <c r="R4193" s="48"/>
      <c r="S4193" s="49"/>
      <c r="T4193" s="47"/>
      <c r="U4193" s="50"/>
      <c r="V4193" s="47"/>
      <c r="W4193" s="50"/>
      <c r="X4193" s="49"/>
      <c r="Y4193" s="49"/>
      <c r="Z4193" s="49"/>
      <c r="AA4193" s="49"/>
      <c r="AB4193" s="49"/>
      <c r="AC4193" s="49"/>
      <c r="AD4193" s="49"/>
      <c r="AE4193" s="95"/>
      <c r="AM4193" s="103"/>
      <c r="AT4193" s="10"/>
    </row>
    <row r="4194" spans="9:46" s="16" customFormat="1">
      <c r="I4194" s="47"/>
      <c r="P4194" s="48"/>
      <c r="Q4194" s="48"/>
      <c r="R4194" s="48"/>
      <c r="S4194" s="49"/>
      <c r="T4194" s="47"/>
      <c r="U4194" s="50"/>
      <c r="V4194" s="47"/>
      <c r="W4194" s="50"/>
      <c r="X4194" s="49"/>
      <c r="Y4194" s="49"/>
      <c r="Z4194" s="49"/>
      <c r="AA4194" s="49"/>
      <c r="AB4194" s="49"/>
      <c r="AC4194" s="49"/>
      <c r="AD4194" s="49"/>
      <c r="AE4194" s="95"/>
      <c r="AM4194" s="103"/>
      <c r="AT4194" s="10"/>
    </row>
    <row r="4195" spans="9:46" s="16" customFormat="1">
      <c r="I4195" s="47"/>
      <c r="P4195" s="48"/>
      <c r="Q4195" s="48"/>
      <c r="R4195" s="48"/>
      <c r="S4195" s="49"/>
      <c r="T4195" s="47"/>
      <c r="U4195" s="50"/>
      <c r="V4195" s="47"/>
      <c r="W4195" s="50"/>
      <c r="X4195" s="49"/>
      <c r="Y4195" s="49"/>
      <c r="Z4195" s="49"/>
      <c r="AA4195" s="49"/>
      <c r="AB4195" s="49"/>
      <c r="AC4195" s="49"/>
      <c r="AD4195" s="49"/>
      <c r="AE4195" s="95"/>
      <c r="AM4195" s="103"/>
      <c r="AT4195" s="10"/>
    </row>
    <row r="4196" spans="9:46" s="16" customFormat="1">
      <c r="I4196" s="47"/>
      <c r="P4196" s="48"/>
      <c r="Q4196" s="48"/>
      <c r="R4196" s="48"/>
      <c r="S4196" s="49"/>
      <c r="T4196" s="47"/>
      <c r="U4196" s="50"/>
      <c r="V4196" s="47"/>
      <c r="W4196" s="50"/>
      <c r="X4196" s="49"/>
      <c r="Y4196" s="49"/>
      <c r="Z4196" s="49"/>
      <c r="AA4196" s="49"/>
      <c r="AB4196" s="49"/>
      <c r="AC4196" s="49"/>
      <c r="AD4196" s="49"/>
      <c r="AE4196" s="95"/>
      <c r="AM4196" s="103"/>
      <c r="AT4196" s="10"/>
    </row>
    <row r="4197" spans="9:46" s="16" customFormat="1">
      <c r="I4197" s="47"/>
      <c r="P4197" s="48"/>
      <c r="Q4197" s="48"/>
      <c r="R4197" s="48"/>
      <c r="S4197" s="49"/>
      <c r="T4197" s="47"/>
      <c r="U4197" s="50"/>
      <c r="V4197" s="47"/>
      <c r="W4197" s="50"/>
      <c r="X4197" s="49"/>
      <c r="Y4197" s="49"/>
      <c r="Z4197" s="49"/>
      <c r="AA4197" s="49"/>
      <c r="AB4197" s="49"/>
      <c r="AC4197" s="49"/>
      <c r="AD4197" s="49"/>
      <c r="AE4197" s="95"/>
      <c r="AM4197" s="103"/>
      <c r="AT4197" s="10"/>
    </row>
    <row r="4198" spans="9:46" s="16" customFormat="1">
      <c r="I4198" s="47"/>
      <c r="P4198" s="48"/>
      <c r="Q4198" s="48"/>
      <c r="R4198" s="48"/>
      <c r="S4198" s="49"/>
      <c r="T4198" s="47"/>
      <c r="U4198" s="50"/>
      <c r="V4198" s="47"/>
      <c r="W4198" s="50"/>
      <c r="X4198" s="49"/>
      <c r="Y4198" s="49"/>
      <c r="Z4198" s="49"/>
      <c r="AA4198" s="49"/>
      <c r="AB4198" s="49"/>
      <c r="AC4198" s="49"/>
      <c r="AD4198" s="49"/>
      <c r="AE4198" s="95"/>
      <c r="AM4198" s="103"/>
      <c r="AT4198" s="10"/>
    </row>
    <row r="4199" spans="9:46" s="16" customFormat="1">
      <c r="I4199" s="47"/>
      <c r="P4199" s="48"/>
      <c r="Q4199" s="48"/>
      <c r="R4199" s="48"/>
      <c r="S4199" s="49"/>
      <c r="T4199" s="47"/>
      <c r="U4199" s="50"/>
      <c r="V4199" s="47"/>
      <c r="W4199" s="50"/>
      <c r="X4199" s="49"/>
      <c r="Y4199" s="49"/>
      <c r="Z4199" s="49"/>
      <c r="AA4199" s="49"/>
      <c r="AB4199" s="49"/>
      <c r="AC4199" s="49"/>
      <c r="AD4199" s="49"/>
      <c r="AE4199" s="95"/>
      <c r="AM4199" s="103"/>
      <c r="AT4199" s="10"/>
    </row>
    <row r="4200" spans="9:46" s="16" customFormat="1">
      <c r="I4200" s="47"/>
      <c r="P4200" s="48"/>
      <c r="Q4200" s="48"/>
      <c r="R4200" s="48"/>
      <c r="S4200" s="49"/>
      <c r="T4200" s="47"/>
      <c r="U4200" s="50"/>
      <c r="V4200" s="47"/>
      <c r="W4200" s="50"/>
      <c r="X4200" s="49"/>
      <c r="Y4200" s="49"/>
      <c r="Z4200" s="49"/>
      <c r="AA4200" s="49"/>
      <c r="AB4200" s="49"/>
      <c r="AC4200" s="49"/>
      <c r="AD4200" s="49"/>
      <c r="AE4200" s="95"/>
      <c r="AM4200" s="103"/>
      <c r="AT4200" s="10"/>
    </row>
    <row r="4201" spans="9:46" s="16" customFormat="1">
      <c r="I4201" s="47"/>
      <c r="P4201" s="48"/>
      <c r="Q4201" s="48"/>
      <c r="R4201" s="48"/>
      <c r="S4201" s="49"/>
      <c r="T4201" s="47"/>
      <c r="U4201" s="50"/>
      <c r="V4201" s="47"/>
      <c r="W4201" s="50"/>
      <c r="X4201" s="49"/>
      <c r="Y4201" s="49"/>
      <c r="Z4201" s="49"/>
      <c r="AA4201" s="49"/>
      <c r="AB4201" s="49"/>
      <c r="AC4201" s="49"/>
      <c r="AD4201" s="49"/>
      <c r="AE4201" s="95"/>
      <c r="AM4201" s="103"/>
      <c r="AT4201" s="10"/>
    </row>
    <row r="4202" spans="9:46" s="16" customFormat="1">
      <c r="I4202" s="47"/>
      <c r="P4202" s="48"/>
      <c r="Q4202" s="48"/>
      <c r="R4202" s="48"/>
      <c r="S4202" s="49"/>
      <c r="T4202" s="47"/>
      <c r="U4202" s="50"/>
      <c r="V4202" s="47"/>
      <c r="W4202" s="50"/>
      <c r="X4202" s="49"/>
      <c r="Y4202" s="49"/>
      <c r="Z4202" s="49"/>
      <c r="AA4202" s="49"/>
      <c r="AB4202" s="49"/>
      <c r="AC4202" s="49"/>
      <c r="AD4202" s="49"/>
      <c r="AE4202" s="95"/>
      <c r="AM4202" s="103"/>
      <c r="AT4202" s="10"/>
    </row>
    <row r="4203" spans="9:46" s="16" customFormat="1">
      <c r="I4203" s="47"/>
      <c r="P4203" s="48"/>
      <c r="Q4203" s="48"/>
      <c r="R4203" s="48"/>
      <c r="S4203" s="49"/>
      <c r="T4203" s="47"/>
      <c r="U4203" s="50"/>
      <c r="V4203" s="47"/>
      <c r="W4203" s="50"/>
      <c r="X4203" s="49"/>
      <c r="Y4203" s="49"/>
      <c r="Z4203" s="49"/>
      <c r="AA4203" s="49"/>
      <c r="AB4203" s="49"/>
      <c r="AC4203" s="49"/>
      <c r="AD4203" s="49"/>
      <c r="AE4203" s="95"/>
      <c r="AM4203" s="103"/>
      <c r="AT4203" s="10"/>
    </row>
    <row r="4204" spans="9:46" s="16" customFormat="1">
      <c r="I4204" s="47"/>
      <c r="P4204" s="48"/>
      <c r="Q4204" s="48"/>
      <c r="R4204" s="48"/>
      <c r="S4204" s="49"/>
      <c r="T4204" s="47"/>
      <c r="U4204" s="50"/>
      <c r="V4204" s="47"/>
      <c r="W4204" s="50"/>
      <c r="X4204" s="49"/>
      <c r="Y4204" s="49"/>
      <c r="Z4204" s="49"/>
      <c r="AA4204" s="49"/>
      <c r="AB4204" s="49"/>
      <c r="AC4204" s="49"/>
      <c r="AD4204" s="49"/>
      <c r="AE4204" s="95"/>
      <c r="AM4204" s="103"/>
      <c r="AT4204" s="10"/>
    </row>
    <row r="4205" spans="9:46" s="16" customFormat="1">
      <c r="I4205" s="47"/>
      <c r="P4205" s="48"/>
      <c r="Q4205" s="48"/>
      <c r="R4205" s="48"/>
      <c r="S4205" s="49"/>
      <c r="T4205" s="47"/>
      <c r="U4205" s="50"/>
      <c r="V4205" s="47"/>
      <c r="W4205" s="50"/>
      <c r="X4205" s="49"/>
      <c r="Y4205" s="49"/>
      <c r="Z4205" s="49"/>
      <c r="AA4205" s="49"/>
      <c r="AB4205" s="49"/>
      <c r="AC4205" s="49"/>
      <c r="AD4205" s="49"/>
      <c r="AE4205" s="95"/>
      <c r="AM4205" s="103"/>
      <c r="AT4205" s="10"/>
    </row>
    <row r="4206" spans="9:46" s="16" customFormat="1">
      <c r="I4206" s="47"/>
      <c r="P4206" s="48"/>
      <c r="Q4206" s="48"/>
      <c r="R4206" s="48"/>
      <c r="S4206" s="49"/>
      <c r="T4206" s="47"/>
      <c r="U4206" s="50"/>
      <c r="V4206" s="47"/>
      <c r="W4206" s="50"/>
      <c r="X4206" s="49"/>
      <c r="Y4206" s="49"/>
      <c r="Z4206" s="49"/>
      <c r="AA4206" s="49"/>
      <c r="AB4206" s="49"/>
      <c r="AC4206" s="49"/>
      <c r="AD4206" s="49"/>
      <c r="AE4206" s="95"/>
      <c r="AM4206" s="103"/>
      <c r="AT4206" s="10"/>
    </row>
    <row r="4207" spans="9:46" s="16" customFormat="1">
      <c r="I4207" s="47"/>
      <c r="P4207" s="48"/>
      <c r="Q4207" s="48"/>
      <c r="R4207" s="48"/>
      <c r="S4207" s="49"/>
      <c r="T4207" s="47"/>
      <c r="U4207" s="50"/>
      <c r="V4207" s="47"/>
      <c r="W4207" s="50"/>
      <c r="X4207" s="49"/>
      <c r="Y4207" s="49"/>
      <c r="Z4207" s="49"/>
      <c r="AA4207" s="49"/>
      <c r="AB4207" s="49"/>
      <c r="AC4207" s="49"/>
      <c r="AD4207" s="49"/>
      <c r="AE4207" s="95"/>
      <c r="AM4207" s="103"/>
      <c r="AT4207" s="10"/>
    </row>
    <row r="4208" spans="9:46" s="16" customFormat="1">
      <c r="I4208" s="47"/>
      <c r="P4208" s="48"/>
      <c r="Q4208" s="48"/>
      <c r="R4208" s="48"/>
      <c r="S4208" s="49"/>
      <c r="T4208" s="47"/>
      <c r="U4208" s="50"/>
      <c r="V4208" s="47"/>
      <c r="W4208" s="50"/>
      <c r="X4208" s="49"/>
      <c r="Y4208" s="49"/>
      <c r="Z4208" s="49"/>
      <c r="AA4208" s="49"/>
      <c r="AB4208" s="49"/>
      <c r="AC4208" s="49"/>
      <c r="AD4208" s="49"/>
      <c r="AE4208" s="95"/>
      <c r="AM4208" s="103"/>
      <c r="AT4208" s="10"/>
    </row>
    <row r="4209" spans="9:46" s="16" customFormat="1">
      <c r="I4209" s="47"/>
      <c r="P4209" s="48"/>
      <c r="Q4209" s="48"/>
      <c r="R4209" s="48"/>
      <c r="S4209" s="49"/>
      <c r="T4209" s="47"/>
      <c r="U4209" s="50"/>
      <c r="V4209" s="47"/>
      <c r="W4209" s="50"/>
      <c r="X4209" s="49"/>
      <c r="Y4209" s="49"/>
      <c r="Z4209" s="49"/>
      <c r="AA4209" s="49"/>
      <c r="AB4209" s="49"/>
      <c r="AC4209" s="49"/>
      <c r="AD4209" s="49"/>
      <c r="AE4209" s="95"/>
      <c r="AM4209" s="103"/>
      <c r="AT4209" s="10"/>
    </row>
    <row r="4210" spans="9:46" s="16" customFormat="1">
      <c r="I4210" s="47"/>
      <c r="P4210" s="48"/>
      <c r="Q4210" s="48"/>
      <c r="R4210" s="48"/>
      <c r="S4210" s="49"/>
      <c r="T4210" s="47"/>
      <c r="U4210" s="50"/>
      <c r="V4210" s="47"/>
      <c r="W4210" s="50"/>
      <c r="X4210" s="49"/>
      <c r="Y4210" s="49"/>
      <c r="Z4210" s="49"/>
      <c r="AA4210" s="49"/>
      <c r="AB4210" s="49"/>
      <c r="AC4210" s="49"/>
      <c r="AD4210" s="49"/>
      <c r="AE4210" s="95"/>
      <c r="AM4210" s="103"/>
      <c r="AT4210" s="10"/>
    </row>
    <row r="4211" spans="9:46" s="16" customFormat="1">
      <c r="I4211" s="47"/>
      <c r="P4211" s="48"/>
      <c r="Q4211" s="48"/>
      <c r="R4211" s="48"/>
      <c r="S4211" s="49"/>
      <c r="T4211" s="47"/>
      <c r="U4211" s="50"/>
      <c r="V4211" s="47"/>
      <c r="W4211" s="50"/>
      <c r="X4211" s="49"/>
      <c r="Y4211" s="49"/>
      <c r="Z4211" s="49"/>
      <c r="AA4211" s="49"/>
      <c r="AB4211" s="49"/>
      <c r="AC4211" s="49"/>
      <c r="AD4211" s="49"/>
      <c r="AE4211" s="95"/>
      <c r="AM4211" s="103"/>
      <c r="AT4211" s="10"/>
    </row>
    <row r="4212" spans="9:46" s="16" customFormat="1">
      <c r="I4212" s="47"/>
      <c r="P4212" s="48"/>
      <c r="Q4212" s="48"/>
      <c r="R4212" s="48"/>
      <c r="S4212" s="49"/>
      <c r="T4212" s="47"/>
      <c r="U4212" s="50"/>
      <c r="V4212" s="47"/>
      <c r="W4212" s="50"/>
      <c r="X4212" s="49"/>
      <c r="Y4212" s="49"/>
      <c r="Z4212" s="49"/>
      <c r="AA4212" s="49"/>
      <c r="AB4212" s="49"/>
      <c r="AC4212" s="49"/>
      <c r="AD4212" s="49"/>
      <c r="AE4212" s="95"/>
      <c r="AM4212" s="103"/>
      <c r="AT4212" s="10"/>
    </row>
    <row r="4213" spans="9:46" s="16" customFormat="1">
      <c r="I4213" s="47"/>
      <c r="P4213" s="48"/>
      <c r="Q4213" s="48"/>
      <c r="R4213" s="48"/>
      <c r="S4213" s="49"/>
      <c r="T4213" s="47"/>
      <c r="U4213" s="50"/>
      <c r="V4213" s="47"/>
      <c r="W4213" s="50"/>
      <c r="X4213" s="49"/>
      <c r="Y4213" s="49"/>
      <c r="Z4213" s="49"/>
      <c r="AA4213" s="49"/>
      <c r="AB4213" s="49"/>
      <c r="AC4213" s="49"/>
      <c r="AD4213" s="49"/>
      <c r="AE4213" s="95"/>
      <c r="AM4213" s="103"/>
      <c r="AT4213" s="10"/>
    </row>
    <row r="4214" spans="9:46" s="16" customFormat="1">
      <c r="I4214" s="47"/>
      <c r="P4214" s="48"/>
      <c r="Q4214" s="48"/>
      <c r="R4214" s="48"/>
      <c r="S4214" s="49"/>
      <c r="T4214" s="47"/>
      <c r="U4214" s="50"/>
      <c r="V4214" s="47"/>
      <c r="W4214" s="50"/>
      <c r="X4214" s="49"/>
      <c r="Y4214" s="49"/>
      <c r="Z4214" s="49"/>
      <c r="AA4214" s="49"/>
      <c r="AB4214" s="49"/>
      <c r="AC4214" s="49"/>
      <c r="AD4214" s="49"/>
      <c r="AE4214" s="95"/>
      <c r="AM4214" s="103"/>
      <c r="AT4214" s="10"/>
    </row>
    <row r="4215" spans="9:46" s="16" customFormat="1">
      <c r="I4215" s="47"/>
      <c r="P4215" s="48"/>
      <c r="Q4215" s="48"/>
      <c r="R4215" s="48"/>
      <c r="S4215" s="49"/>
      <c r="T4215" s="47"/>
      <c r="U4215" s="50"/>
      <c r="V4215" s="47"/>
      <c r="W4215" s="50"/>
      <c r="X4215" s="49"/>
      <c r="Y4215" s="49"/>
      <c r="Z4215" s="49"/>
      <c r="AA4215" s="49"/>
      <c r="AB4215" s="49"/>
      <c r="AC4215" s="49"/>
      <c r="AD4215" s="49"/>
      <c r="AE4215" s="95"/>
      <c r="AM4215" s="103"/>
      <c r="AT4215" s="10"/>
    </row>
    <row r="4216" spans="9:46" s="16" customFormat="1">
      <c r="I4216" s="47"/>
      <c r="P4216" s="48"/>
      <c r="Q4216" s="48"/>
      <c r="R4216" s="48"/>
      <c r="S4216" s="49"/>
      <c r="T4216" s="47"/>
      <c r="U4216" s="50"/>
      <c r="V4216" s="47"/>
      <c r="W4216" s="50"/>
      <c r="X4216" s="49"/>
      <c r="Y4216" s="49"/>
      <c r="Z4216" s="49"/>
      <c r="AA4216" s="49"/>
      <c r="AB4216" s="49"/>
      <c r="AC4216" s="49"/>
      <c r="AD4216" s="49"/>
      <c r="AE4216" s="95"/>
      <c r="AM4216" s="103"/>
      <c r="AT4216" s="10"/>
    </row>
    <row r="4217" spans="9:46" s="16" customFormat="1">
      <c r="I4217" s="47"/>
      <c r="P4217" s="48"/>
      <c r="Q4217" s="48"/>
      <c r="R4217" s="48"/>
      <c r="S4217" s="49"/>
      <c r="T4217" s="47"/>
      <c r="U4217" s="50"/>
      <c r="V4217" s="47"/>
      <c r="W4217" s="50"/>
      <c r="X4217" s="49"/>
      <c r="Y4217" s="49"/>
      <c r="Z4217" s="49"/>
      <c r="AA4217" s="49"/>
      <c r="AB4217" s="49"/>
      <c r="AC4217" s="49"/>
      <c r="AD4217" s="49"/>
      <c r="AE4217" s="95"/>
      <c r="AM4217" s="103"/>
      <c r="AT4217" s="10"/>
    </row>
    <row r="4218" spans="9:46" s="16" customFormat="1">
      <c r="I4218" s="47"/>
      <c r="P4218" s="48"/>
      <c r="Q4218" s="48"/>
      <c r="R4218" s="48"/>
      <c r="S4218" s="49"/>
      <c r="T4218" s="47"/>
      <c r="U4218" s="50"/>
      <c r="V4218" s="47"/>
      <c r="W4218" s="50"/>
      <c r="X4218" s="49"/>
      <c r="Y4218" s="49"/>
      <c r="Z4218" s="49"/>
      <c r="AA4218" s="49"/>
      <c r="AB4218" s="49"/>
      <c r="AC4218" s="49"/>
      <c r="AD4218" s="49"/>
      <c r="AE4218" s="95"/>
      <c r="AM4218" s="103"/>
      <c r="AT4218" s="10"/>
    </row>
    <row r="4219" spans="9:46" s="16" customFormat="1">
      <c r="I4219" s="47"/>
      <c r="P4219" s="48"/>
      <c r="Q4219" s="48"/>
      <c r="R4219" s="48"/>
      <c r="S4219" s="49"/>
      <c r="T4219" s="47"/>
      <c r="U4219" s="50"/>
      <c r="V4219" s="47"/>
      <c r="W4219" s="50"/>
      <c r="X4219" s="49"/>
      <c r="Y4219" s="49"/>
      <c r="Z4219" s="49"/>
      <c r="AA4219" s="49"/>
      <c r="AB4219" s="49"/>
      <c r="AC4219" s="49"/>
      <c r="AD4219" s="49"/>
      <c r="AE4219" s="95"/>
      <c r="AM4219" s="103"/>
      <c r="AT4219" s="10"/>
    </row>
    <row r="4220" spans="9:46" s="16" customFormat="1">
      <c r="I4220" s="47"/>
      <c r="P4220" s="48"/>
      <c r="Q4220" s="48"/>
      <c r="R4220" s="48"/>
      <c r="S4220" s="49"/>
      <c r="T4220" s="47"/>
      <c r="U4220" s="50"/>
      <c r="V4220" s="47"/>
      <c r="W4220" s="50"/>
      <c r="X4220" s="49"/>
      <c r="Y4220" s="49"/>
      <c r="Z4220" s="49"/>
      <c r="AA4220" s="49"/>
      <c r="AB4220" s="49"/>
      <c r="AC4220" s="49"/>
      <c r="AD4220" s="49"/>
      <c r="AE4220" s="95"/>
      <c r="AM4220" s="103"/>
      <c r="AT4220" s="10"/>
    </row>
    <row r="4221" spans="9:46" s="16" customFormat="1">
      <c r="I4221" s="47"/>
      <c r="P4221" s="48"/>
      <c r="Q4221" s="48"/>
      <c r="R4221" s="48"/>
      <c r="S4221" s="49"/>
      <c r="T4221" s="47"/>
      <c r="U4221" s="50"/>
      <c r="V4221" s="47"/>
      <c r="W4221" s="50"/>
      <c r="X4221" s="49"/>
      <c r="Y4221" s="49"/>
      <c r="Z4221" s="49"/>
      <c r="AA4221" s="49"/>
      <c r="AB4221" s="49"/>
      <c r="AC4221" s="49"/>
      <c r="AD4221" s="49"/>
      <c r="AE4221" s="95"/>
      <c r="AM4221" s="103"/>
      <c r="AT4221" s="10"/>
    </row>
    <row r="4222" spans="9:46" s="16" customFormat="1">
      <c r="I4222" s="47"/>
      <c r="P4222" s="48"/>
      <c r="Q4222" s="48"/>
      <c r="R4222" s="48"/>
      <c r="S4222" s="49"/>
      <c r="T4222" s="47"/>
      <c r="U4222" s="50"/>
      <c r="V4222" s="47"/>
      <c r="W4222" s="50"/>
      <c r="X4222" s="49"/>
      <c r="Y4222" s="49"/>
      <c r="Z4222" s="49"/>
      <c r="AA4222" s="49"/>
      <c r="AB4222" s="49"/>
      <c r="AC4222" s="49"/>
      <c r="AD4222" s="49"/>
      <c r="AE4222" s="95"/>
      <c r="AM4222" s="103"/>
      <c r="AT4222" s="10"/>
    </row>
    <row r="4223" spans="9:46" s="16" customFormat="1">
      <c r="I4223" s="47"/>
      <c r="P4223" s="48"/>
      <c r="Q4223" s="48"/>
      <c r="R4223" s="48"/>
      <c r="S4223" s="49"/>
      <c r="T4223" s="47"/>
      <c r="U4223" s="50"/>
      <c r="V4223" s="47"/>
      <c r="W4223" s="50"/>
      <c r="X4223" s="49"/>
      <c r="Y4223" s="49"/>
      <c r="Z4223" s="49"/>
      <c r="AA4223" s="49"/>
      <c r="AB4223" s="49"/>
      <c r="AC4223" s="49"/>
      <c r="AD4223" s="49"/>
      <c r="AE4223" s="95"/>
      <c r="AM4223" s="103"/>
      <c r="AT4223" s="10"/>
    </row>
    <row r="4224" spans="9:46" s="16" customFormat="1">
      <c r="I4224" s="47"/>
      <c r="P4224" s="48"/>
      <c r="Q4224" s="48"/>
      <c r="R4224" s="48"/>
      <c r="S4224" s="49"/>
      <c r="T4224" s="47"/>
      <c r="U4224" s="50"/>
      <c r="V4224" s="47"/>
      <c r="W4224" s="50"/>
      <c r="X4224" s="49"/>
      <c r="Y4224" s="49"/>
      <c r="Z4224" s="49"/>
      <c r="AA4224" s="49"/>
      <c r="AB4224" s="49"/>
      <c r="AC4224" s="49"/>
      <c r="AD4224" s="49"/>
      <c r="AE4224" s="95"/>
      <c r="AM4224" s="103"/>
      <c r="AT4224" s="10"/>
    </row>
    <row r="4225" spans="9:46" s="16" customFormat="1">
      <c r="I4225" s="47"/>
      <c r="P4225" s="48"/>
      <c r="Q4225" s="48"/>
      <c r="R4225" s="48"/>
      <c r="S4225" s="49"/>
      <c r="T4225" s="47"/>
      <c r="U4225" s="50"/>
      <c r="V4225" s="47"/>
      <c r="W4225" s="50"/>
      <c r="X4225" s="49"/>
      <c r="Y4225" s="49"/>
      <c r="Z4225" s="49"/>
      <c r="AA4225" s="49"/>
      <c r="AB4225" s="49"/>
      <c r="AC4225" s="49"/>
      <c r="AD4225" s="49"/>
      <c r="AE4225" s="95"/>
      <c r="AM4225" s="103"/>
      <c r="AT4225" s="10"/>
    </row>
    <row r="4226" spans="9:46" s="16" customFormat="1">
      <c r="I4226" s="47"/>
      <c r="P4226" s="48"/>
      <c r="Q4226" s="48"/>
      <c r="R4226" s="48"/>
      <c r="S4226" s="49"/>
      <c r="T4226" s="47"/>
      <c r="U4226" s="50"/>
      <c r="V4226" s="47"/>
      <c r="W4226" s="50"/>
      <c r="X4226" s="49"/>
      <c r="Y4226" s="49"/>
      <c r="Z4226" s="49"/>
      <c r="AA4226" s="49"/>
      <c r="AB4226" s="49"/>
      <c r="AC4226" s="49"/>
      <c r="AD4226" s="49"/>
      <c r="AE4226" s="95"/>
      <c r="AM4226" s="103"/>
      <c r="AT4226" s="10"/>
    </row>
    <row r="4227" spans="9:46" s="16" customFormat="1">
      <c r="I4227" s="47"/>
      <c r="P4227" s="48"/>
      <c r="Q4227" s="48"/>
      <c r="R4227" s="48"/>
      <c r="S4227" s="49"/>
      <c r="T4227" s="47"/>
      <c r="U4227" s="50"/>
      <c r="V4227" s="47"/>
      <c r="W4227" s="50"/>
      <c r="X4227" s="49"/>
      <c r="Y4227" s="49"/>
      <c r="Z4227" s="49"/>
      <c r="AA4227" s="49"/>
      <c r="AB4227" s="49"/>
      <c r="AC4227" s="49"/>
      <c r="AD4227" s="49"/>
      <c r="AE4227" s="95"/>
      <c r="AM4227" s="103"/>
      <c r="AT4227" s="10"/>
    </row>
    <row r="4228" spans="9:46" s="16" customFormat="1">
      <c r="I4228" s="47"/>
      <c r="P4228" s="48"/>
      <c r="Q4228" s="48"/>
      <c r="R4228" s="48"/>
      <c r="S4228" s="49"/>
      <c r="T4228" s="47"/>
      <c r="U4228" s="50"/>
      <c r="V4228" s="47"/>
      <c r="W4228" s="50"/>
      <c r="X4228" s="49"/>
      <c r="Y4228" s="49"/>
      <c r="Z4228" s="49"/>
      <c r="AA4228" s="49"/>
      <c r="AB4228" s="49"/>
      <c r="AC4228" s="49"/>
      <c r="AD4228" s="49"/>
      <c r="AE4228" s="95"/>
      <c r="AM4228" s="103"/>
      <c r="AT4228" s="10"/>
    </row>
    <row r="4229" spans="9:46" s="16" customFormat="1">
      <c r="I4229" s="47"/>
      <c r="P4229" s="48"/>
      <c r="Q4229" s="48"/>
      <c r="R4229" s="48"/>
      <c r="S4229" s="49"/>
      <c r="T4229" s="47"/>
      <c r="U4229" s="50"/>
      <c r="V4229" s="47"/>
      <c r="W4229" s="50"/>
      <c r="X4229" s="49"/>
      <c r="Y4229" s="49"/>
      <c r="Z4229" s="49"/>
      <c r="AA4229" s="49"/>
      <c r="AB4229" s="49"/>
      <c r="AC4229" s="49"/>
      <c r="AD4229" s="49"/>
      <c r="AE4229" s="95"/>
      <c r="AM4229" s="103"/>
      <c r="AT4229" s="10"/>
    </row>
    <row r="4230" spans="9:46" s="16" customFormat="1">
      <c r="I4230" s="47"/>
      <c r="P4230" s="48"/>
      <c r="Q4230" s="48"/>
      <c r="R4230" s="48"/>
      <c r="S4230" s="49"/>
      <c r="T4230" s="47"/>
      <c r="U4230" s="50"/>
      <c r="V4230" s="47"/>
      <c r="W4230" s="50"/>
      <c r="X4230" s="49"/>
      <c r="Y4230" s="49"/>
      <c r="Z4230" s="49"/>
      <c r="AA4230" s="49"/>
      <c r="AB4230" s="49"/>
      <c r="AC4230" s="49"/>
      <c r="AD4230" s="49"/>
      <c r="AE4230" s="95"/>
      <c r="AM4230" s="103"/>
      <c r="AT4230" s="10"/>
    </row>
    <row r="4231" spans="9:46" s="16" customFormat="1">
      <c r="I4231" s="47"/>
      <c r="P4231" s="48"/>
      <c r="Q4231" s="48"/>
      <c r="R4231" s="48"/>
      <c r="S4231" s="49"/>
      <c r="T4231" s="47"/>
      <c r="U4231" s="50"/>
      <c r="V4231" s="47"/>
      <c r="W4231" s="50"/>
      <c r="X4231" s="49"/>
      <c r="Y4231" s="49"/>
      <c r="Z4231" s="49"/>
      <c r="AA4231" s="49"/>
      <c r="AB4231" s="49"/>
      <c r="AC4231" s="49"/>
      <c r="AD4231" s="49"/>
      <c r="AE4231" s="95"/>
      <c r="AM4231" s="103"/>
      <c r="AT4231" s="10"/>
    </row>
    <row r="4232" spans="9:46" s="16" customFormat="1">
      <c r="I4232" s="47"/>
      <c r="P4232" s="48"/>
      <c r="Q4232" s="48"/>
      <c r="R4232" s="48"/>
      <c r="S4232" s="49"/>
      <c r="T4232" s="47"/>
      <c r="U4232" s="50"/>
      <c r="V4232" s="47"/>
      <c r="W4232" s="50"/>
      <c r="X4232" s="49"/>
      <c r="Y4232" s="49"/>
      <c r="Z4232" s="49"/>
      <c r="AA4232" s="49"/>
      <c r="AB4232" s="49"/>
      <c r="AC4232" s="49"/>
      <c r="AD4232" s="49"/>
      <c r="AE4232" s="95"/>
      <c r="AM4232" s="103"/>
      <c r="AT4232" s="10"/>
    </row>
    <row r="4233" spans="9:46" s="16" customFormat="1">
      <c r="I4233" s="47"/>
      <c r="P4233" s="48"/>
      <c r="Q4233" s="48"/>
      <c r="R4233" s="48"/>
      <c r="S4233" s="49"/>
      <c r="T4233" s="47"/>
      <c r="U4233" s="50"/>
      <c r="V4233" s="47"/>
      <c r="W4233" s="50"/>
      <c r="X4233" s="49"/>
      <c r="Y4233" s="49"/>
      <c r="Z4233" s="49"/>
      <c r="AA4233" s="49"/>
      <c r="AB4233" s="49"/>
      <c r="AC4233" s="49"/>
      <c r="AD4233" s="49"/>
      <c r="AE4233" s="95"/>
      <c r="AM4233" s="103"/>
      <c r="AT4233" s="10"/>
    </row>
    <row r="4234" spans="9:46" s="16" customFormat="1">
      <c r="I4234" s="47"/>
      <c r="P4234" s="48"/>
      <c r="Q4234" s="48"/>
      <c r="R4234" s="48"/>
      <c r="S4234" s="49"/>
      <c r="T4234" s="47"/>
      <c r="U4234" s="50"/>
      <c r="V4234" s="47"/>
      <c r="W4234" s="50"/>
      <c r="X4234" s="49"/>
      <c r="Y4234" s="49"/>
      <c r="Z4234" s="49"/>
      <c r="AA4234" s="49"/>
      <c r="AB4234" s="49"/>
      <c r="AC4234" s="49"/>
      <c r="AD4234" s="49"/>
      <c r="AE4234" s="95"/>
      <c r="AM4234" s="103"/>
      <c r="AT4234" s="10"/>
    </row>
    <row r="4235" spans="9:46" s="16" customFormat="1">
      <c r="I4235" s="47"/>
      <c r="P4235" s="48"/>
      <c r="Q4235" s="48"/>
      <c r="R4235" s="48"/>
      <c r="S4235" s="49"/>
      <c r="T4235" s="47"/>
      <c r="U4235" s="50"/>
      <c r="V4235" s="47"/>
      <c r="W4235" s="50"/>
      <c r="X4235" s="49"/>
      <c r="Y4235" s="49"/>
      <c r="Z4235" s="49"/>
      <c r="AA4235" s="49"/>
      <c r="AB4235" s="49"/>
      <c r="AC4235" s="49"/>
      <c r="AD4235" s="49"/>
      <c r="AE4235" s="95"/>
      <c r="AM4235" s="103"/>
      <c r="AT4235" s="10"/>
    </row>
    <row r="4236" spans="9:46" s="16" customFormat="1">
      <c r="I4236" s="47"/>
      <c r="P4236" s="48"/>
      <c r="Q4236" s="48"/>
      <c r="R4236" s="48"/>
      <c r="S4236" s="49"/>
      <c r="T4236" s="47"/>
      <c r="U4236" s="50"/>
      <c r="V4236" s="47"/>
      <c r="W4236" s="50"/>
      <c r="X4236" s="49"/>
      <c r="Y4236" s="49"/>
      <c r="Z4236" s="49"/>
      <c r="AA4236" s="49"/>
      <c r="AB4236" s="49"/>
      <c r="AC4236" s="49"/>
      <c r="AD4236" s="49"/>
      <c r="AE4236" s="95"/>
      <c r="AM4236" s="103"/>
      <c r="AT4236" s="10"/>
    </row>
    <row r="4237" spans="9:46" s="16" customFormat="1">
      <c r="I4237" s="47"/>
      <c r="P4237" s="48"/>
      <c r="Q4237" s="48"/>
      <c r="R4237" s="48"/>
      <c r="S4237" s="49"/>
      <c r="T4237" s="47"/>
      <c r="U4237" s="50"/>
      <c r="V4237" s="47"/>
      <c r="W4237" s="50"/>
      <c r="X4237" s="49"/>
      <c r="Y4237" s="49"/>
      <c r="Z4237" s="49"/>
      <c r="AA4237" s="49"/>
      <c r="AB4237" s="49"/>
      <c r="AC4237" s="49"/>
      <c r="AD4237" s="49"/>
      <c r="AE4237" s="95"/>
      <c r="AM4237" s="103"/>
      <c r="AT4237" s="10"/>
    </row>
    <row r="4238" spans="9:46" s="16" customFormat="1">
      <c r="I4238" s="47"/>
      <c r="P4238" s="48"/>
      <c r="Q4238" s="48"/>
      <c r="R4238" s="48"/>
      <c r="S4238" s="49"/>
      <c r="T4238" s="47"/>
      <c r="U4238" s="50"/>
      <c r="V4238" s="47"/>
      <c r="W4238" s="50"/>
      <c r="X4238" s="49"/>
      <c r="Y4238" s="49"/>
      <c r="Z4238" s="49"/>
      <c r="AA4238" s="49"/>
      <c r="AB4238" s="49"/>
      <c r="AC4238" s="49"/>
      <c r="AD4238" s="49"/>
      <c r="AE4238" s="95"/>
      <c r="AM4238" s="103"/>
      <c r="AT4238" s="10"/>
    </row>
    <row r="4239" spans="9:46" s="16" customFormat="1">
      <c r="I4239" s="47"/>
      <c r="P4239" s="48"/>
      <c r="Q4239" s="48"/>
      <c r="R4239" s="48"/>
      <c r="S4239" s="49"/>
      <c r="T4239" s="47"/>
      <c r="U4239" s="50"/>
      <c r="V4239" s="47"/>
      <c r="W4239" s="50"/>
      <c r="X4239" s="49"/>
      <c r="Y4239" s="49"/>
      <c r="Z4239" s="49"/>
      <c r="AA4239" s="49"/>
      <c r="AB4239" s="49"/>
      <c r="AC4239" s="49"/>
      <c r="AD4239" s="49"/>
      <c r="AE4239" s="95"/>
      <c r="AM4239" s="103"/>
      <c r="AT4239" s="10"/>
    </row>
    <row r="4240" spans="9:46" s="16" customFormat="1">
      <c r="I4240" s="47"/>
      <c r="P4240" s="48"/>
      <c r="Q4240" s="48"/>
      <c r="R4240" s="48"/>
      <c r="S4240" s="49"/>
      <c r="T4240" s="47"/>
      <c r="U4240" s="50"/>
      <c r="V4240" s="47"/>
      <c r="W4240" s="50"/>
      <c r="X4240" s="49"/>
      <c r="Y4240" s="49"/>
      <c r="Z4240" s="49"/>
      <c r="AA4240" s="49"/>
      <c r="AB4240" s="49"/>
      <c r="AC4240" s="49"/>
      <c r="AD4240" s="49"/>
      <c r="AE4240" s="95"/>
      <c r="AM4240" s="103"/>
      <c r="AT4240" s="10"/>
    </row>
    <row r="4241" spans="9:46" s="16" customFormat="1">
      <c r="I4241" s="47"/>
      <c r="P4241" s="48"/>
      <c r="Q4241" s="48"/>
      <c r="R4241" s="48"/>
      <c r="S4241" s="49"/>
      <c r="T4241" s="47"/>
      <c r="U4241" s="50"/>
      <c r="V4241" s="47"/>
      <c r="W4241" s="50"/>
      <c r="X4241" s="49"/>
      <c r="Y4241" s="49"/>
      <c r="Z4241" s="49"/>
      <c r="AA4241" s="49"/>
      <c r="AB4241" s="49"/>
      <c r="AC4241" s="49"/>
      <c r="AD4241" s="49"/>
      <c r="AE4241" s="95"/>
      <c r="AM4241" s="103"/>
      <c r="AT4241" s="10"/>
    </row>
    <row r="4242" spans="9:46" s="16" customFormat="1">
      <c r="I4242" s="47"/>
      <c r="P4242" s="48"/>
      <c r="Q4242" s="48"/>
      <c r="R4242" s="48"/>
      <c r="S4242" s="49"/>
      <c r="T4242" s="47"/>
      <c r="U4242" s="50"/>
      <c r="V4242" s="47"/>
      <c r="W4242" s="50"/>
      <c r="X4242" s="49"/>
      <c r="Y4242" s="49"/>
      <c r="Z4242" s="49"/>
      <c r="AA4242" s="49"/>
      <c r="AB4242" s="49"/>
      <c r="AC4242" s="49"/>
      <c r="AD4242" s="49"/>
      <c r="AE4242" s="95"/>
      <c r="AM4242" s="103"/>
      <c r="AT4242" s="10"/>
    </row>
    <row r="4243" spans="9:46" s="16" customFormat="1">
      <c r="I4243" s="47"/>
      <c r="P4243" s="48"/>
      <c r="Q4243" s="48"/>
      <c r="R4243" s="48"/>
      <c r="S4243" s="49"/>
      <c r="T4243" s="47"/>
      <c r="U4243" s="50"/>
      <c r="V4243" s="47"/>
      <c r="W4243" s="50"/>
      <c r="X4243" s="49"/>
      <c r="Y4243" s="49"/>
      <c r="Z4243" s="49"/>
      <c r="AA4243" s="49"/>
      <c r="AB4243" s="49"/>
      <c r="AC4243" s="49"/>
      <c r="AD4243" s="49"/>
      <c r="AE4243" s="95"/>
      <c r="AM4243" s="103"/>
      <c r="AT4243" s="10"/>
    </row>
    <row r="4244" spans="9:46" s="16" customFormat="1">
      <c r="I4244" s="47"/>
      <c r="P4244" s="48"/>
      <c r="Q4244" s="48"/>
      <c r="R4244" s="48"/>
      <c r="S4244" s="49"/>
      <c r="T4244" s="47"/>
      <c r="U4244" s="50"/>
      <c r="V4244" s="47"/>
      <c r="W4244" s="50"/>
      <c r="X4244" s="49"/>
      <c r="Y4244" s="49"/>
      <c r="Z4244" s="49"/>
      <c r="AA4244" s="49"/>
      <c r="AB4244" s="49"/>
      <c r="AC4244" s="49"/>
      <c r="AD4244" s="49"/>
      <c r="AE4244" s="95"/>
      <c r="AM4244" s="103"/>
      <c r="AT4244" s="10"/>
    </row>
    <row r="4245" spans="9:46" s="16" customFormat="1">
      <c r="I4245" s="47"/>
      <c r="P4245" s="48"/>
      <c r="Q4245" s="48"/>
      <c r="R4245" s="48"/>
      <c r="S4245" s="49"/>
      <c r="T4245" s="47"/>
      <c r="U4245" s="50"/>
      <c r="V4245" s="47"/>
      <c r="W4245" s="50"/>
      <c r="X4245" s="49"/>
      <c r="Y4245" s="49"/>
      <c r="Z4245" s="49"/>
      <c r="AA4245" s="49"/>
      <c r="AB4245" s="49"/>
      <c r="AC4245" s="49"/>
      <c r="AD4245" s="49"/>
      <c r="AE4245" s="95"/>
      <c r="AM4245" s="103"/>
      <c r="AT4245" s="10"/>
    </row>
    <row r="4246" spans="9:46" s="16" customFormat="1">
      <c r="I4246" s="47"/>
      <c r="P4246" s="48"/>
      <c r="Q4246" s="48"/>
      <c r="R4246" s="48"/>
      <c r="S4246" s="49"/>
      <c r="T4246" s="47"/>
      <c r="U4246" s="50"/>
      <c r="V4246" s="47"/>
      <c r="W4246" s="50"/>
      <c r="X4246" s="49"/>
      <c r="Y4246" s="49"/>
      <c r="Z4246" s="49"/>
      <c r="AA4246" s="49"/>
      <c r="AB4246" s="49"/>
      <c r="AC4246" s="49"/>
      <c r="AD4246" s="49"/>
      <c r="AE4246" s="95"/>
      <c r="AM4246" s="103"/>
      <c r="AT4246" s="10"/>
    </row>
    <row r="4247" spans="9:46" s="16" customFormat="1">
      <c r="I4247" s="47"/>
      <c r="P4247" s="48"/>
      <c r="Q4247" s="48"/>
      <c r="R4247" s="48"/>
      <c r="S4247" s="49"/>
      <c r="T4247" s="47"/>
      <c r="U4247" s="50"/>
      <c r="V4247" s="47"/>
      <c r="W4247" s="50"/>
      <c r="X4247" s="49"/>
      <c r="Y4247" s="49"/>
      <c r="Z4247" s="49"/>
      <c r="AA4247" s="49"/>
      <c r="AB4247" s="49"/>
      <c r="AC4247" s="49"/>
      <c r="AD4247" s="49"/>
      <c r="AE4247" s="95"/>
      <c r="AM4247" s="103"/>
      <c r="AT4247" s="10"/>
    </row>
    <row r="4248" spans="9:46" s="16" customFormat="1">
      <c r="I4248" s="47"/>
      <c r="P4248" s="48"/>
      <c r="Q4248" s="48"/>
      <c r="R4248" s="48"/>
      <c r="S4248" s="49"/>
      <c r="T4248" s="47"/>
      <c r="U4248" s="50"/>
      <c r="V4248" s="47"/>
      <c r="W4248" s="50"/>
      <c r="X4248" s="49"/>
      <c r="Y4248" s="49"/>
      <c r="Z4248" s="49"/>
      <c r="AA4248" s="49"/>
      <c r="AB4248" s="49"/>
      <c r="AC4248" s="49"/>
      <c r="AD4248" s="49"/>
      <c r="AE4248" s="95"/>
      <c r="AM4248" s="103"/>
      <c r="AT4248" s="10"/>
    </row>
    <row r="4249" spans="9:46" s="16" customFormat="1">
      <c r="I4249" s="47"/>
      <c r="P4249" s="48"/>
      <c r="Q4249" s="48"/>
      <c r="R4249" s="48"/>
      <c r="S4249" s="49"/>
      <c r="T4249" s="47"/>
      <c r="U4249" s="50"/>
      <c r="V4249" s="47"/>
      <c r="W4249" s="50"/>
      <c r="X4249" s="49"/>
      <c r="Y4249" s="49"/>
      <c r="Z4249" s="49"/>
      <c r="AA4249" s="49"/>
      <c r="AB4249" s="49"/>
      <c r="AC4249" s="49"/>
      <c r="AD4249" s="49"/>
      <c r="AE4249" s="95"/>
      <c r="AM4249" s="103"/>
      <c r="AT4249" s="10"/>
    </row>
    <row r="4250" spans="9:46" s="16" customFormat="1">
      <c r="I4250" s="47"/>
      <c r="P4250" s="48"/>
      <c r="Q4250" s="48"/>
      <c r="R4250" s="48"/>
      <c r="S4250" s="49"/>
      <c r="T4250" s="47"/>
      <c r="U4250" s="50"/>
      <c r="V4250" s="47"/>
      <c r="W4250" s="50"/>
      <c r="X4250" s="49"/>
      <c r="Y4250" s="49"/>
      <c r="Z4250" s="49"/>
      <c r="AA4250" s="49"/>
      <c r="AB4250" s="49"/>
      <c r="AC4250" s="49"/>
      <c r="AD4250" s="49"/>
      <c r="AE4250" s="95"/>
      <c r="AM4250" s="103"/>
      <c r="AT4250" s="10"/>
    </row>
    <row r="4251" spans="9:46" s="16" customFormat="1">
      <c r="I4251" s="47"/>
      <c r="P4251" s="48"/>
      <c r="Q4251" s="48"/>
      <c r="R4251" s="48"/>
      <c r="S4251" s="49"/>
      <c r="T4251" s="47"/>
      <c r="U4251" s="50"/>
      <c r="V4251" s="47"/>
      <c r="W4251" s="50"/>
      <c r="X4251" s="49"/>
      <c r="Y4251" s="49"/>
      <c r="Z4251" s="49"/>
      <c r="AA4251" s="49"/>
      <c r="AB4251" s="49"/>
      <c r="AC4251" s="49"/>
      <c r="AD4251" s="49"/>
      <c r="AE4251" s="95"/>
      <c r="AM4251" s="103"/>
      <c r="AT4251" s="10"/>
    </row>
    <row r="4252" spans="9:46" s="16" customFormat="1">
      <c r="I4252" s="47"/>
      <c r="P4252" s="48"/>
      <c r="Q4252" s="48"/>
      <c r="R4252" s="48"/>
      <c r="S4252" s="49"/>
      <c r="T4252" s="47"/>
      <c r="U4252" s="50"/>
      <c r="V4252" s="47"/>
      <c r="W4252" s="50"/>
      <c r="X4252" s="49"/>
      <c r="Y4252" s="49"/>
      <c r="Z4252" s="49"/>
      <c r="AA4252" s="49"/>
      <c r="AB4252" s="49"/>
      <c r="AC4252" s="49"/>
      <c r="AD4252" s="49"/>
      <c r="AE4252" s="95"/>
      <c r="AM4252" s="103"/>
      <c r="AT4252" s="10"/>
    </row>
    <row r="4253" spans="9:46" s="16" customFormat="1">
      <c r="I4253" s="47"/>
      <c r="P4253" s="48"/>
      <c r="Q4253" s="48"/>
      <c r="R4253" s="48"/>
      <c r="S4253" s="49"/>
      <c r="T4253" s="47"/>
      <c r="U4253" s="50"/>
      <c r="V4253" s="47"/>
      <c r="W4253" s="50"/>
      <c r="X4253" s="49"/>
      <c r="Y4253" s="49"/>
      <c r="Z4253" s="49"/>
      <c r="AA4253" s="49"/>
      <c r="AB4253" s="49"/>
      <c r="AC4253" s="49"/>
      <c r="AD4253" s="49"/>
      <c r="AE4253" s="95"/>
      <c r="AM4253" s="103"/>
      <c r="AT4253" s="10"/>
    </row>
    <row r="4254" spans="9:46" s="16" customFormat="1">
      <c r="I4254" s="47"/>
      <c r="P4254" s="48"/>
      <c r="Q4254" s="48"/>
      <c r="R4254" s="48"/>
      <c r="S4254" s="49"/>
      <c r="T4254" s="47"/>
      <c r="U4254" s="50"/>
      <c r="V4254" s="47"/>
      <c r="W4254" s="50"/>
      <c r="X4254" s="49"/>
      <c r="Y4254" s="49"/>
      <c r="Z4254" s="49"/>
      <c r="AA4254" s="49"/>
      <c r="AB4254" s="49"/>
      <c r="AC4254" s="49"/>
      <c r="AD4254" s="49"/>
      <c r="AE4254" s="95"/>
      <c r="AM4254" s="103"/>
      <c r="AT4254" s="10"/>
    </row>
    <row r="4255" spans="9:46" s="16" customFormat="1">
      <c r="I4255" s="47"/>
      <c r="P4255" s="48"/>
      <c r="Q4255" s="48"/>
      <c r="R4255" s="48"/>
      <c r="S4255" s="49"/>
      <c r="T4255" s="47"/>
      <c r="U4255" s="50"/>
      <c r="V4255" s="47"/>
      <c r="W4255" s="50"/>
      <c r="X4255" s="49"/>
      <c r="Y4255" s="49"/>
      <c r="Z4255" s="49"/>
      <c r="AA4255" s="49"/>
      <c r="AB4255" s="49"/>
      <c r="AC4255" s="49"/>
      <c r="AD4255" s="49"/>
      <c r="AE4255" s="95"/>
      <c r="AM4255" s="103"/>
      <c r="AT4255" s="10"/>
    </row>
    <row r="4256" spans="9:46" s="16" customFormat="1">
      <c r="I4256" s="47"/>
      <c r="P4256" s="48"/>
      <c r="Q4256" s="48"/>
      <c r="R4256" s="48"/>
      <c r="S4256" s="49"/>
      <c r="T4256" s="47"/>
      <c r="U4256" s="50"/>
      <c r="V4256" s="47"/>
      <c r="W4256" s="50"/>
      <c r="X4256" s="49"/>
      <c r="Y4256" s="49"/>
      <c r="Z4256" s="49"/>
      <c r="AA4256" s="49"/>
      <c r="AB4256" s="49"/>
      <c r="AC4256" s="49"/>
      <c r="AD4256" s="49"/>
      <c r="AE4256" s="95"/>
      <c r="AM4256" s="103"/>
      <c r="AT4256" s="10"/>
    </row>
    <row r="4257" spans="9:46" s="16" customFormat="1">
      <c r="I4257" s="47"/>
      <c r="P4257" s="48"/>
      <c r="Q4257" s="48"/>
      <c r="R4257" s="48"/>
      <c r="S4257" s="49"/>
      <c r="T4257" s="47"/>
      <c r="U4257" s="50"/>
      <c r="V4257" s="47"/>
      <c r="W4257" s="50"/>
      <c r="X4257" s="49"/>
      <c r="Y4257" s="49"/>
      <c r="Z4257" s="49"/>
      <c r="AA4257" s="49"/>
      <c r="AB4257" s="49"/>
      <c r="AC4257" s="49"/>
      <c r="AD4257" s="49"/>
      <c r="AE4257" s="95"/>
      <c r="AM4257" s="103"/>
      <c r="AT4257" s="10"/>
    </row>
    <row r="4258" spans="9:46" s="16" customFormat="1">
      <c r="I4258" s="47"/>
      <c r="P4258" s="48"/>
      <c r="Q4258" s="48"/>
      <c r="R4258" s="48"/>
      <c r="S4258" s="49"/>
      <c r="T4258" s="47"/>
      <c r="U4258" s="50"/>
      <c r="V4258" s="47"/>
      <c r="W4258" s="50"/>
      <c r="X4258" s="49"/>
      <c r="Y4258" s="49"/>
      <c r="Z4258" s="49"/>
      <c r="AA4258" s="49"/>
      <c r="AB4258" s="49"/>
      <c r="AC4258" s="49"/>
      <c r="AD4258" s="49"/>
      <c r="AE4258" s="95"/>
      <c r="AM4258" s="103"/>
      <c r="AT4258" s="10"/>
    </row>
    <row r="4259" spans="9:46" s="16" customFormat="1">
      <c r="I4259" s="47"/>
      <c r="P4259" s="48"/>
      <c r="Q4259" s="48"/>
      <c r="R4259" s="48"/>
      <c r="S4259" s="49"/>
      <c r="T4259" s="47"/>
      <c r="U4259" s="50"/>
      <c r="V4259" s="47"/>
      <c r="W4259" s="50"/>
      <c r="X4259" s="49"/>
      <c r="Y4259" s="49"/>
      <c r="Z4259" s="49"/>
      <c r="AA4259" s="49"/>
      <c r="AB4259" s="49"/>
      <c r="AC4259" s="49"/>
      <c r="AD4259" s="49"/>
      <c r="AE4259" s="95"/>
      <c r="AM4259" s="103"/>
      <c r="AT4259" s="10"/>
    </row>
    <row r="4260" spans="9:46" s="16" customFormat="1">
      <c r="I4260" s="47"/>
      <c r="P4260" s="48"/>
      <c r="Q4260" s="48"/>
      <c r="R4260" s="48"/>
      <c r="S4260" s="49"/>
      <c r="T4260" s="47"/>
      <c r="U4260" s="50"/>
      <c r="V4260" s="47"/>
      <c r="W4260" s="50"/>
      <c r="X4260" s="49"/>
      <c r="Y4260" s="49"/>
      <c r="Z4260" s="49"/>
      <c r="AA4260" s="49"/>
      <c r="AB4260" s="49"/>
      <c r="AC4260" s="49"/>
      <c r="AD4260" s="49"/>
      <c r="AE4260" s="95"/>
      <c r="AM4260" s="103"/>
      <c r="AT4260" s="10"/>
    </row>
    <row r="4261" spans="9:46" s="16" customFormat="1">
      <c r="I4261" s="47"/>
      <c r="P4261" s="48"/>
      <c r="Q4261" s="48"/>
      <c r="R4261" s="48"/>
      <c r="S4261" s="49"/>
      <c r="T4261" s="47"/>
      <c r="U4261" s="50"/>
      <c r="V4261" s="47"/>
      <c r="W4261" s="50"/>
      <c r="X4261" s="49"/>
      <c r="Y4261" s="49"/>
      <c r="Z4261" s="49"/>
      <c r="AA4261" s="49"/>
      <c r="AB4261" s="49"/>
      <c r="AC4261" s="49"/>
      <c r="AD4261" s="49"/>
      <c r="AE4261" s="95"/>
      <c r="AM4261" s="103"/>
      <c r="AT4261" s="10"/>
    </row>
    <row r="4262" spans="9:46" s="16" customFormat="1">
      <c r="I4262" s="47"/>
      <c r="P4262" s="48"/>
      <c r="Q4262" s="48"/>
      <c r="R4262" s="48"/>
      <c r="S4262" s="49"/>
      <c r="T4262" s="47"/>
      <c r="U4262" s="50"/>
      <c r="V4262" s="47"/>
      <c r="W4262" s="50"/>
      <c r="X4262" s="49"/>
      <c r="Y4262" s="49"/>
      <c r="Z4262" s="49"/>
      <c r="AA4262" s="49"/>
      <c r="AB4262" s="49"/>
      <c r="AC4262" s="49"/>
      <c r="AD4262" s="49"/>
      <c r="AE4262" s="95"/>
      <c r="AM4262" s="103"/>
      <c r="AT4262" s="10"/>
    </row>
    <row r="4263" spans="9:46" s="16" customFormat="1">
      <c r="I4263" s="47"/>
      <c r="P4263" s="48"/>
      <c r="Q4263" s="48"/>
      <c r="R4263" s="48"/>
      <c r="S4263" s="49"/>
      <c r="T4263" s="47"/>
      <c r="U4263" s="50"/>
      <c r="V4263" s="47"/>
      <c r="W4263" s="50"/>
      <c r="X4263" s="49"/>
      <c r="Y4263" s="49"/>
      <c r="Z4263" s="49"/>
      <c r="AA4263" s="49"/>
      <c r="AB4263" s="49"/>
      <c r="AC4263" s="49"/>
      <c r="AD4263" s="49"/>
      <c r="AE4263" s="95"/>
      <c r="AM4263" s="103"/>
      <c r="AT4263" s="10"/>
    </row>
    <row r="4264" spans="9:46" s="16" customFormat="1">
      <c r="I4264" s="47"/>
      <c r="P4264" s="48"/>
      <c r="Q4264" s="48"/>
      <c r="R4264" s="48"/>
      <c r="S4264" s="49"/>
      <c r="T4264" s="47"/>
      <c r="U4264" s="50"/>
      <c r="V4264" s="47"/>
      <c r="W4264" s="50"/>
      <c r="X4264" s="49"/>
      <c r="Y4264" s="49"/>
      <c r="Z4264" s="49"/>
      <c r="AA4264" s="49"/>
      <c r="AB4264" s="49"/>
      <c r="AC4264" s="49"/>
      <c r="AD4264" s="49"/>
      <c r="AE4264" s="95"/>
      <c r="AM4264" s="103"/>
      <c r="AT4264" s="10"/>
    </row>
    <row r="4265" spans="9:46" s="16" customFormat="1">
      <c r="I4265" s="47"/>
      <c r="P4265" s="48"/>
      <c r="Q4265" s="48"/>
      <c r="R4265" s="48"/>
      <c r="S4265" s="49"/>
      <c r="T4265" s="47"/>
      <c r="U4265" s="50"/>
      <c r="V4265" s="47"/>
      <c r="W4265" s="50"/>
      <c r="X4265" s="49"/>
      <c r="Y4265" s="49"/>
      <c r="Z4265" s="49"/>
      <c r="AA4265" s="49"/>
      <c r="AB4265" s="49"/>
      <c r="AC4265" s="49"/>
      <c r="AD4265" s="49"/>
      <c r="AE4265" s="95"/>
      <c r="AM4265" s="103"/>
      <c r="AT4265" s="10"/>
    </row>
    <row r="4266" spans="9:46" s="16" customFormat="1">
      <c r="I4266" s="47"/>
      <c r="P4266" s="48"/>
      <c r="Q4266" s="48"/>
      <c r="R4266" s="48"/>
      <c r="S4266" s="49"/>
      <c r="T4266" s="47"/>
      <c r="U4266" s="50"/>
      <c r="V4266" s="47"/>
      <c r="W4266" s="50"/>
      <c r="X4266" s="49"/>
      <c r="Y4266" s="49"/>
      <c r="Z4266" s="49"/>
      <c r="AA4266" s="49"/>
      <c r="AB4266" s="49"/>
      <c r="AC4266" s="49"/>
      <c r="AD4266" s="49"/>
      <c r="AE4266" s="95"/>
      <c r="AM4266" s="103"/>
      <c r="AT4266" s="10"/>
    </row>
    <row r="4267" spans="9:46" s="16" customFormat="1">
      <c r="I4267" s="47"/>
      <c r="P4267" s="48"/>
      <c r="Q4267" s="48"/>
      <c r="R4267" s="48"/>
      <c r="S4267" s="49"/>
      <c r="T4267" s="47"/>
      <c r="U4267" s="50"/>
      <c r="V4267" s="47"/>
      <c r="W4267" s="50"/>
      <c r="X4267" s="49"/>
      <c r="Y4267" s="49"/>
      <c r="Z4267" s="49"/>
      <c r="AA4267" s="49"/>
      <c r="AB4267" s="49"/>
      <c r="AC4267" s="49"/>
      <c r="AD4267" s="49"/>
      <c r="AE4267" s="95"/>
      <c r="AM4267" s="103"/>
      <c r="AT4267" s="10"/>
    </row>
    <row r="4268" spans="9:46" s="16" customFormat="1">
      <c r="I4268" s="47"/>
      <c r="P4268" s="48"/>
      <c r="Q4268" s="48"/>
      <c r="R4268" s="48"/>
      <c r="S4268" s="49"/>
      <c r="T4268" s="47"/>
      <c r="U4268" s="50"/>
      <c r="V4268" s="47"/>
      <c r="W4268" s="50"/>
      <c r="X4268" s="49"/>
      <c r="Y4268" s="49"/>
      <c r="Z4268" s="49"/>
      <c r="AA4268" s="49"/>
      <c r="AB4268" s="49"/>
      <c r="AC4268" s="49"/>
      <c r="AD4268" s="49"/>
      <c r="AE4268" s="95"/>
      <c r="AM4268" s="103"/>
      <c r="AT4268" s="10"/>
    </row>
    <row r="4269" spans="9:46" s="16" customFormat="1">
      <c r="I4269" s="47"/>
      <c r="P4269" s="48"/>
      <c r="Q4269" s="48"/>
      <c r="R4269" s="48"/>
      <c r="S4269" s="49"/>
      <c r="T4269" s="47"/>
      <c r="U4269" s="50"/>
      <c r="V4269" s="47"/>
      <c r="W4269" s="50"/>
      <c r="X4269" s="49"/>
      <c r="Y4269" s="49"/>
      <c r="Z4269" s="49"/>
      <c r="AA4269" s="49"/>
      <c r="AB4269" s="49"/>
      <c r="AC4269" s="49"/>
      <c r="AD4269" s="49"/>
      <c r="AE4269" s="95"/>
      <c r="AM4269" s="103"/>
      <c r="AT4269" s="10"/>
    </row>
    <row r="4270" spans="9:46" s="16" customFormat="1">
      <c r="I4270" s="47"/>
      <c r="P4270" s="48"/>
      <c r="Q4270" s="48"/>
      <c r="R4270" s="48"/>
      <c r="S4270" s="49"/>
      <c r="T4270" s="47"/>
      <c r="U4270" s="50"/>
      <c r="V4270" s="47"/>
      <c r="W4270" s="50"/>
      <c r="X4270" s="49"/>
      <c r="Y4270" s="49"/>
      <c r="Z4270" s="49"/>
      <c r="AA4270" s="49"/>
      <c r="AB4270" s="49"/>
      <c r="AC4270" s="49"/>
      <c r="AD4270" s="49"/>
      <c r="AE4270" s="95"/>
      <c r="AM4270" s="103"/>
      <c r="AT4270" s="10"/>
    </row>
    <row r="4271" spans="9:46" s="16" customFormat="1">
      <c r="I4271" s="47"/>
      <c r="P4271" s="48"/>
      <c r="Q4271" s="48"/>
      <c r="R4271" s="48"/>
      <c r="S4271" s="49"/>
      <c r="T4271" s="47"/>
      <c r="U4271" s="50"/>
      <c r="V4271" s="47"/>
      <c r="W4271" s="50"/>
      <c r="X4271" s="49"/>
      <c r="Y4271" s="49"/>
      <c r="Z4271" s="49"/>
      <c r="AA4271" s="49"/>
      <c r="AB4271" s="49"/>
      <c r="AC4271" s="49"/>
      <c r="AD4271" s="49"/>
      <c r="AE4271" s="95"/>
      <c r="AM4271" s="103"/>
      <c r="AT4271" s="10"/>
    </row>
    <row r="4272" spans="9:46" s="16" customFormat="1">
      <c r="I4272" s="47"/>
      <c r="P4272" s="48"/>
      <c r="Q4272" s="48"/>
      <c r="R4272" s="48"/>
      <c r="S4272" s="49"/>
      <c r="T4272" s="47"/>
      <c r="U4272" s="50"/>
      <c r="V4272" s="47"/>
      <c r="W4272" s="50"/>
      <c r="X4272" s="49"/>
      <c r="Y4272" s="49"/>
      <c r="Z4272" s="49"/>
      <c r="AA4272" s="49"/>
      <c r="AB4272" s="49"/>
      <c r="AC4272" s="49"/>
      <c r="AD4272" s="49"/>
      <c r="AE4272" s="95"/>
      <c r="AM4272" s="103"/>
      <c r="AT4272" s="10"/>
    </row>
    <row r="4273" spans="9:46" s="16" customFormat="1">
      <c r="I4273" s="47"/>
      <c r="P4273" s="48"/>
      <c r="Q4273" s="48"/>
      <c r="R4273" s="48"/>
      <c r="S4273" s="49"/>
      <c r="T4273" s="47"/>
      <c r="U4273" s="50"/>
      <c r="V4273" s="47"/>
      <c r="W4273" s="50"/>
      <c r="X4273" s="49"/>
      <c r="Y4273" s="49"/>
      <c r="Z4273" s="49"/>
      <c r="AA4273" s="49"/>
      <c r="AB4273" s="49"/>
      <c r="AC4273" s="49"/>
      <c r="AD4273" s="49"/>
      <c r="AE4273" s="95"/>
      <c r="AM4273" s="103"/>
      <c r="AT4273" s="10"/>
    </row>
    <row r="4274" spans="9:46" s="16" customFormat="1">
      <c r="I4274" s="47"/>
      <c r="P4274" s="48"/>
      <c r="Q4274" s="48"/>
      <c r="R4274" s="48"/>
      <c r="S4274" s="49"/>
      <c r="T4274" s="47"/>
      <c r="U4274" s="50"/>
      <c r="V4274" s="47"/>
      <c r="W4274" s="50"/>
      <c r="X4274" s="49"/>
      <c r="Y4274" s="49"/>
      <c r="Z4274" s="49"/>
      <c r="AA4274" s="49"/>
      <c r="AB4274" s="49"/>
      <c r="AC4274" s="49"/>
      <c r="AD4274" s="49"/>
      <c r="AE4274" s="95"/>
      <c r="AM4274" s="103"/>
      <c r="AT4274" s="10"/>
    </row>
    <row r="4275" spans="9:46" s="16" customFormat="1">
      <c r="I4275" s="47"/>
      <c r="P4275" s="48"/>
      <c r="Q4275" s="48"/>
      <c r="R4275" s="48"/>
      <c r="S4275" s="49"/>
      <c r="T4275" s="47"/>
      <c r="U4275" s="50"/>
      <c r="V4275" s="47"/>
      <c r="W4275" s="50"/>
      <c r="X4275" s="49"/>
      <c r="Y4275" s="49"/>
      <c r="Z4275" s="49"/>
      <c r="AA4275" s="49"/>
      <c r="AB4275" s="49"/>
      <c r="AC4275" s="49"/>
      <c r="AD4275" s="49"/>
      <c r="AE4275" s="95"/>
      <c r="AM4275" s="103"/>
      <c r="AT4275" s="10"/>
    </row>
    <row r="4276" spans="9:46" s="16" customFormat="1">
      <c r="I4276" s="47"/>
      <c r="P4276" s="48"/>
      <c r="Q4276" s="48"/>
      <c r="R4276" s="48"/>
      <c r="S4276" s="49"/>
      <c r="T4276" s="47"/>
      <c r="U4276" s="50"/>
      <c r="V4276" s="47"/>
      <c r="W4276" s="50"/>
      <c r="X4276" s="49"/>
      <c r="Y4276" s="49"/>
      <c r="Z4276" s="49"/>
      <c r="AA4276" s="49"/>
      <c r="AB4276" s="49"/>
      <c r="AC4276" s="49"/>
      <c r="AD4276" s="49"/>
      <c r="AE4276" s="95"/>
      <c r="AM4276" s="103"/>
      <c r="AT4276" s="10"/>
    </row>
    <row r="4277" spans="9:46" s="16" customFormat="1">
      <c r="I4277" s="47"/>
      <c r="P4277" s="48"/>
      <c r="Q4277" s="48"/>
      <c r="R4277" s="48"/>
      <c r="S4277" s="49"/>
      <c r="T4277" s="47"/>
      <c r="U4277" s="50"/>
      <c r="V4277" s="47"/>
      <c r="W4277" s="50"/>
      <c r="X4277" s="49"/>
      <c r="Y4277" s="49"/>
      <c r="Z4277" s="49"/>
      <c r="AA4277" s="49"/>
      <c r="AB4277" s="49"/>
      <c r="AC4277" s="49"/>
      <c r="AD4277" s="49"/>
      <c r="AE4277" s="95"/>
      <c r="AM4277" s="103"/>
      <c r="AT4277" s="10"/>
    </row>
    <row r="4278" spans="9:46" s="16" customFormat="1">
      <c r="I4278" s="47"/>
      <c r="P4278" s="48"/>
      <c r="Q4278" s="48"/>
      <c r="R4278" s="48"/>
      <c r="S4278" s="49"/>
      <c r="T4278" s="47"/>
      <c r="U4278" s="50"/>
      <c r="V4278" s="47"/>
      <c r="W4278" s="50"/>
      <c r="X4278" s="49"/>
      <c r="Y4278" s="49"/>
      <c r="Z4278" s="49"/>
      <c r="AA4278" s="49"/>
      <c r="AB4278" s="49"/>
      <c r="AC4278" s="49"/>
      <c r="AD4278" s="49"/>
      <c r="AE4278" s="95"/>
      <c r="AM4278" s="103"/>
      <c r="AT4278" s="10"/>
    </row>
    <row r="4279" spans="9:46" s="16" customFormat="1">
      <c r="I4279" s="47"/>
      <c r="P4279" s="48"/>
      <c r="Q4279" s="48"/>
      <c r="R4279" s="48"/>
      <c r="S4279" s="49"/>
      <c r="T4279" s="47"/>
      <c r="U4279" s="50"/>
      <c r="V4279" s="47"/>
      <c r="W4279" s="50"/>
      <c r="X4279" s="49"/>
      <c r="Y4279" s="49"/>
      <c r="Z4279" s="49"/>
      <c r="AA4279" s="49"/>
      <c r="AB4279" s="49"/>
      <c r="AC4279" s="49"/>
      <c r="AD4279" s="49"/>
      <c r="AE4279" s="95"/>
      <c r="AM4279" s="103"/>
      <c r="AT4279" s="10"/>
    </row>
    <row r="4280" spans="9:46" s="16" customFormat="1">
      <c r="I4280" s="47"/>
      <c r="P4280" s="48"/>
      <c r="Q4280" s="48"/>
      <c r="R4280" s="48"/>
      <c r="S4280" s="49"/>
      <c r="T4280" s="47"/>
      <c r="U4280" s="50"/>
      <c r="V4280" s="47"/>
      <c r="W4280" s="50"/>
      <c r="X4280" s="49"/>
      <c r="Y4280" s="49"/>
      <c r="Z4280" s="49"/>
      <c r="AA4280" s="49"/>
      <c r="AB4280" s="49"/>
      <c r="AC4280" s="49"/>
      <c r="AD4280" s="49"/>
      <c r="AE4280" s="95"/>
      <c r="AM4280" s="103"/>
      <c r="AT4280" s="10"/>
    </row>
    <row r="4281" spans="9:46" s="16" customFormat="1">
      <c r="I4281" s="47"/>
      <c r="P4281" s="48"/>
      <c r="Q4281" s="48"/>
      <c r="R4281" s="48"/>
      <c r="S4281" s="49"/>
      <c r="T4281" s="47"/>
      <c r="U4281" s="50"/>
      <c r="V4281" s="47"/>
      <c r="W4281" s="50"/>
      <c r="X4281" s="49"/>
      <c r="Y4281" s="49"/>
      <c r="Z4281" s="49"/>
      <c r="AA4281" s="49"/>
      <c r="AB4281" s="49"/>
      <c r="AC4281" s="49"/>
      <c r="AD4281" s="49"/>
      <c r="AE4281" s="95"/>
      <c r="AM4281" s="103"/>
      <c r="AT4281" s="10"/>
    </row>
    <row r="4282" spans="9:46" s="16" customFormat="1">
      <c r="I4282" s="47"/>
      <c r="P4282" s="48"/>
      <c r="Q4282" s="48"/>
      <c r="R4282" s="48"/>
      <c r="S4282" s="49"/>
      <c r="T4282" s="47"/>
      <c r="U4282" s="50"/>
      <c r="V4282" s="47"/>
      <c r="W4282" s="50"/>
      <c r="X4282" s="49"/>
      <c r="Y4282" s="49"/>
      <c r="Z4282" s="49"/>
      <c r="AA4282" s="49"/>
      <c r="AB4282" s="49"/>
      <c r="AC4282" s="49"/>
      <c r="AD4282" s="49"/>
      <c r="AE4282" s="95"/>
      <c r="AM4282" s="103"/>
      <c r="AT4282" s="10"/>
    </row>
    <row r="4283" spans="9:46" s="16" customFormat="1">
      <c r="I4283" s="47"/>
      <c r="P4283" s="48"/>
      <c r="Q4283" s="48"/>
      <c r="R4283" s="48"/>
      <c r="S4283" s="49"/>
      <c r="T4283" s="47"/>
      <c r="U4283" s="50"/>
      <c r="V4283" s="47"/>
      <c r="W4283" s="50"/>
      <c r="X4283" s="49"/>
      <c r="Y4283" s="49"/>
      <c r="Z4283" s="49"/>
      <c r="AA4283" s="49"/>
      <c r="AB4283" s="49"/>
      <c r="AC4283" s="49"/>
      <c r="AD4283" s="49"/>
      <c r="AE4283" s="95"/>
      <c r="AM4283" s="103"/>
      <c r="AT4283" s="10"/>
    </row>
    <row r="4284" spans="9:46" s="16" customFormat="1">
      <c r="I4284" s="47"/>
      <c r="P4284" s="48"/>
      <c r="Q4284" s="48"/>
      <c r="R4284" s="48"/>
      <c r="S4284" s="49"/>
      <c r="T4284" s="47"/>
      <c r="U4284" s="50"/>
      <c r="V4284" s="47"/>
      <c r="W4284" s="50"/>
      <c r="X4284" s="49"/>
      <c r="Y4284" s="49"/>
      <c r="Z4284" s="49"/>
      <c r="AA4284" s="49"/>
      <c r="AB4284" s="49"/>
      <c r="AC4284" s="49"/>
      <c r="AD4284" s="49"/>
      <c r="AE4284" s="95"/>
      <c r="AM4284" s="103"/>
      <c r="AT4284" s="10"/>
    </row>
    <row r="4285" spans="9:46" s="16" customFormat="1">
      <c r="I4285" s="47"/>
      <c r="P4285" s="48"/>
      <c r="Q4285" s="48"/>
      <c r="R4285" s="48"/>
      <c r="S4285" s="49"/>
      <c r="T4285" s="47"/>
      <c r="U4285" s="50"/>
      <c r="V4285" s="47"/>
      <c r="W4285" s="50"/>
      <c r="X4285" s="49"/>
      <c r="Y4285" s="49"/>
      <c r="Z4285" s="49"/>
      <c r="AA4285" s="49"/>
      <c r="AB4285" s="49"/>
      <c r="AC4285" s="49"/>
      <c r="AD4285" s="49"/>
      <c r="AE4285" s="95"/>
      <c r="AM4285" s="103"/>
      <c r="AT4285" s="10"/>
    </row>
    <row r="4286" spans="9:46" s="16" customFormat="1">
      <c r="I4286" s="47"/>
      <c r="P4286" s="48"/>
      <c r="Q4286" s="48"/>
      <c r="R4286" s="48"/>
      <c r="S4286" s="49"/>
      <c r="T4286" s="47"/>
      <c r="U4286" s="50"/>
      <c r="V4286" s="47"/>
      <c r="W4286" s="50"/>
      <c r="X4286" s="49"/>
      <c r="Y4286" s="49"/>
      <c r="Z4286" s="49"/>
      <c r="AA4286" s="49"/>
      <c r="AB4286" s="49"/>
      <c r="AC4286" s="49"/>
      <c r="AD4286" s="49"/>
      <c r="AE4286" s="95"/>
      <c r="AM4286" s="103"/>
      <c r="AT4286" s="10"/>
    </row>
    <row r="4287" spans="9:46" s="16" customFormat="1">
      <c r="I4287" s="47"/>
      <c r="P4287" s="48"/>
      <c r="Q4287" s="48"/>
      <c r="R4287" s="48"/>
      <c r="S4287" s="49"/>
      <c r="T4287" s="47"/>
      <c r="U4287" s="50"/>
      <c r="V4287" s="47"/>
      <c r="W4287" s="50"/>
      <c r="X4287" s="49"/>
      <c r="Y4287" s="49"/>
      <c r="Z4287" s="49"/>
      <c r="AA4287" s="49"/>
      <c r="AB4287" s="49"/>
      <c r="AC4287" s="49"/>
      <c r="AD4287" s="49"/>
      <c r="AE4287" s="95"/>
      <c r="AM4287" s="103"/>
      <c r="AT4287" s="10"/>
    </row>
    <row r="4288" spans="9:46" s="16" customFormat="1">
      <c r="I4288" s="47"/>
      <c r="P4288" s="48"/>
      <c r="Q4288" s="48"/>
      <c r="R4288" s="48"/>
      <c r="S4288" s="49"/>
      <c r="T4288" s="47"/>
      <c r="U4288" s="50"/>
      <c r="V4288" s="47"/>
      <c r="W4288" s="50"/>
      <c r="X4288" s="49"/>
      <c r="Y4288" s="49"/>
      <c r="Z4288" s="49"/>
      <c r="AA4288" s="49"/>
      <c r="AB4288" s="49"/>
      <c r="AC4288" s="49"/>
      <c r="AD4288" s="49"/>
      <c r="AE4288" s="95"/>
      <c r="AM4288" s="103"/>
      <c r="AT4288" s="10"/>
    </row>
    <row r="4289" spans="9:46" s="16" customFormat="1">
      <c r="I4289" s="47"/>
      <c r="P4289" s="48"/>
      <c r="Q4289" s="48"/>
      <c r="R4289" s="48"/>
      <c r="S4289" s="49"/>
      <c r="T4289" s="47"/>
      <c r="U4289" s="50"/>
      <c r="V4289" s="47"/>
      <c r="W4289" s="50"/>
      <c r="X4289" s="49"/>
      <c r="Y4289" s="49"/>
      <c r="Z4289" s="49"/>
      <c r="AA4289" s="49"/>
      <c r="AB4289" s="49"/>
      <c r="AC4289" s="49"/>
      <c r="AD4289" s="49"/>
      <c r="AE4289" s="95"/>
      <c r="AM4289" s="103"/>
      <c r="AT4289" s="10"/>
    </row>
    <row r="4290" spans="9:46" s="16" customFormat="1">
      <c r="I4290" s="47"/>
      <c r="P4290" s="48"/>
      <c r="Q4290" s="48"/>
      <c r="R4290" s="48"/>
      <c r="S4290" s="49"/>
      <c r="T4290" s="47"/>
      <c r="U4290" s="50"/>
      <c r="V4290" s="47"/>
      <c r="W4290" s="50"/>
      <c r="X4290" s="49"/>
      <c r="Y4290" s="49"/>
      <c r="Z4290" s="49"/>
      <c r="AA4290" s="49"/>
      <c r="AB4290" s="49"/>
      <c r="AC4290" s="49"/>
      <c r="AD4290" s="49"/>
      <c r="AE4290" s="95"/>
      <c r="AM4290" s="103"/>
      <c r="AT4290" s="10"/>
    </row>
    <row r="4291" spans="9:46" s="16" customFormat="1">
      <c r="I4291" s="47"/>
      <c r="P4291" s="48"/>
      <c r="Q4291" s="48"/>
      <c r="R4291" s="48"/>
      <c r="S4291" s="49"/>
      <c r="T4291" s="47"/>
      <c r="U4291" s="50"/>
      <c r="V4291" s="47"/>
      <c r="W4291" s="50"/>
      <c r="X4291" s="49"/>
      <c r="Y4291" s="49"/>
      <c r="Z4291" s="49"/>
      <c r="AA4291" s="49"/>
      <c r="AB4291" s="49"/>
      <c r="AC4291" s="49"/>
      <c r="AD4291" s="49"/>
      <c r="AE4291" s="95"/>
      <c r="AM4291" s="103"/>
      <c r="AT4291" s="10"/>
    </row>
    <row r="4292" spans="9:46" s="16" customFormat="1">
      <c r="I4292" s="47"/>
      <c r="P4292" s="48"/>
      <c r="Q4292" s="48"/>
      <c r="R4292" s="48"/>
      <c r="S4292" s="49"/>
      <c r="T4292" s="47"/>
      <c r="U4292" s="50"/>
      <c r="V4292" s="47"/>
      <c r="W4292" s="50"/>
      <c r="X4292" s="49"/>
      <c r="Y4292" s="49"/>
      <c r="Z4292" s="49"/>
      <c r="AA4292" s="49"/>
      <c r="AB4292" s="49"/>
      <c r="AC4292" s="49"/>
      <c r="AD4292" s="49"/>
      <c r="AE4292" s="95"/>
      <c r="AM4292" s="103"/>
      <c r="AT4292" s="10"/>
    </row>
    <row r="4293" spans="9:46" s="16" customFormat="1">
      <c r="I4293" s="47"/>
      <c r="P4293" s="48"/>
      <c r="Q4293" s="48"/>
      <c r="R4293" s="48"/>
      <c r="S4293" s="49"/>
      <c r="T4293" s="47"/>
      <c r="U4293" s="50"/>
      <c r="V4293" s="47"/>
      <c r="W4293" s="50"/>
      <c r="X4293" s="49"/>
      <c r="Y4293" s="49"/>
      <c r="Z4293" s="49"/>
      <c r="AA4293" s="49"/>
      <c r="AB4293" s="49"/>
      <c r="AC4293" s="49"/>
      <c r="AD4293" s="49"/>
      <c r="AE4293" s="95"/>
      <c r="AM4293" s="103"/>
      <c r="AT4293" s="10"/>
    </row>
    <row r="4294" spans="9:46" s="16" customFormat="1">
      <c r="I4294" s="47"/>
      <c r="P4294" s="48"/>
      <c r="Q4294" s="48"/>
      <c r="R4294" s="48"/>
      <c r="S4294" s="49"/>
      <c r="T4294" s="47"/>
      <c r="U4294" s="50"/>
      <c r="V4294" s="47"/>
      <c r="W4294" s="50"/>
      <c r="X4294" s="49"/>
      <c r="Y4294" s="49"/>
      <c r="Z4294" s="49"/>
      <c r="AA4294" s="49"/>
      <c r="AB4294" s="49"/>
      <c r="AC4294" s="49"/>
      <c r="AD4294" s="49"/>
      <c r="AE4294" s="95"/>
      <c r="AM4294" s="103"/>
      <c r="AT4294" s="10"/>
    </row>
    <row r="4295" spans="9:46" s="16" customFormat="1">
      <c r="I4295" s="47"/>
      <c r="P4295" s="48"/>
      <c r="Q4295" s="48"/>
      <c r="R4295" s="48"/>
      <c r="S4295" s="49"/>
      <c r="T4295" s="47"/>
      <c r="U4295" s="50"/>
      <c r="V4295" s="47"/>
      <c r="W4295" s="50"/>
      <c r="X4295" s="49"/>
      <c r="Y4295" s="49"/>
      <c r="Z4295" s="49"/>
      <c r="AA4295" s="49"/>
      <c r="AB4295" s="49"/>
      <c r="AC4295" s="49"/>
      <c r="AD4295" s="49"/>
      <c r="AE4295" s="95"/>
      <c r="AM4295" s="103"/>
      <c r="AT4295" s="10"/>
    </row>
    <row r="4296" spans="9:46" s="16" customFormat="1">
      <c r="I4296" s="47"/>
      <c r="P4296" s="48"/>
      <c r="Q4296" s="48"/>
      <c r="R4296" s="48"/>
      <c r="S4296" s="49"/>
      <c r="T4296" s="47"/>
      <c r="U4296" s="50"/>
      <c r="V4296" s="47"/>
      <c r="W4296" s="50"/>
      <c r="X4296" s="49"/>
      <c r="Y4296" s="49"/>
      <c r="Z4296" s="49"/>
      <c r="AA4296" s="49"/>
      <c r="AB4296" s="49"/>
      <c r="AC4296" s="49"/>
      <c r="AD4296" s="49"/>
      <c r="AE4296" s="95"/>
      <c r="AM4296" s="103"/>
      <c r="AT4296" s="10"/>
    </row>
    <row r="4297" spans="9:46" s="16" customFormat="1">
      <c r="I4297" s="47"/>
      <c r="P4297" s="48"/>
      <c r="Q4297" s="48"/>
      <c r="R4297" s="48"/>
      <c r="S4297" s="49"/>
      <c r="T4297" s="47"/>
      <c r="U4297" s="50"/>
      <c r="V4297" s="47"/>
      <c r="W4297" s="50"/>
      <c r="X4297" s="49"/>
      <c r="Y4297" s="49"/>
      <c r="Z4297" s="49"/>
      <c r="AA4297" s="49"/>
      <c r="AB4297" s="49"/>
      <c r="AC4297" s="49"/>
      <c r="AD4297" s="49"/>
      <c r="AE4297" s="95"/>
      <c r="AM4297" s="103"/>
      <c r="AT4297" s="10"/>
    </row>
    <row r="4298" spans="9:46" s="16" customFormat="1">
      <c r="I4298" s="47"/>
      <c r="P4298" s="48"/>
      <c r="Q4298" s="48"/>
      <c r="R4298" s="48"/>
      <c r="S4298" s="49"/>
      <c r="T4298" s="47"/>
      <c r="U4298" s="50"/>
      <c r="V4298" s="47"/>
      <c r="W4298" s="50"/>
      <c r="X4298" s="49"/>
      <c r="Y4298" s="49"/>
      <c r="Z4298" s="49"/>
      <c r="AA4298" s="49"/>
      <c r="AB4298" s="49"/>
      <c r="AC4298" s="49"/>
      <c r="AD4298" s="49"/>
      <c r="AE4298" s="95"/>
      <c r="AM4298" s="103"/>
      <c r="AT4298" s="10"/>
    </row>
    <row r="4299" spans="9:46" s="16" customFormat="1">
      <c r="I4299" s="47"/>
      <c r="P4299" s="48"/>
      <c r="Q4299" s="48"/>
      <c r="R4299" s="48"/>
      <c r="S4299" s="49"/>
      <c r="T4299" s="47"/>
      <c r="U4299" s="50"/>
      <c r="V4299" s="47"/>
      <c r="W4299" s="50"/>
      <c r="X4299" s="49"/>
      <c r="Y4299" s="49"/>
      <c r="Z4299" s="49"/>
      <c r="AA4299" s="49"/>
      <c r="AB4299" s="49"/>
      <c r="AC4299" s="49"/>
      <c r="AD4299" s="49"/>
      <c r="AE4299" s="95"/>
      <c r="AM4299" s="103"/>
      <c r="AT4299" s="10"/>
    </row>
    <row r="4300" spans="9:46" s="16" customFormat="1">
      <c r="I4300" s="47"/>
      <c r="P4300" s="48"/>
      <c r="Q4300" s="48"/>
      <c r="R4300" s="48"/>
      <c r="S4300" s="49"/>
      <c r="T4300" s="47"/>
      <c r="U4300" s="50"/>
      <c r="V4300" s="47"/>
      <c r="W4300" s="50"/>
      <c r="X4300" s="49"/>
      <c r="Y4300" s="49"/>
      <c r="Z4300" s="49"/>
      <c r="AA4300" s="49"/>
      <c r="AB4300" s="49"/>
      <c r="AC4300" s="49"/>
      <c r="AD4300" s="49"/>
      <c r="AE4300" s="95"/>
      <c r="AM4300" s="103"/>
      <c r="AT4300" s="10"/>
    </row>
    <row r="4301" spans="9:46" s="16" customFormat="1">
      <c r="I4301" s="47"/>
      <c r="P4301" s="48"/>
      <c r="Q4301" s="48"/>
      <c r="R4301" s="48"/>
      <c r="S4301" s="49"/>
      <c r="T4301" s="47"/>
      <c r="U4301" s="50"/>
      <c r="V4301" s="47"/>
      <c r="W4301" s="50"/>
      <c r="X4301" s="49"/>
      <c r="Y4301" s="49"/>
      <c r="Z4301" s="49"/>
      <c r="AA4301" s="49"/>
      <c r="AB4301" s="49"/>
      <c r="AC4301" s="49"/>
      <c r="AD4301" s="49"/>
      <c r="AE4301" s="95"/>
      <c r="AM4301" s="103"/>
      <c r="AT4301" s="10"/>
    </row>
    <row r="4302" spans="9:46" s="16" customFormat="1">
      <c r="I4302" s="47"/>
      <c r="P4302" s="48"/>
      <c r="Q4302" s="48"/>
      <c r="R4302" s="48"/>
      <c r="S4302" s="49"/>
      <c r="T4302" s="47"/>
      <c r="U4302" s="50"/>
      <c r="V4302" s="47"/>
      <c r="W4302" s="50"/>
      <c r="X4302" s="49"/>
      <c r="Y4302" s="49"/>
      <c r="Z4302" s="49"/>
      <c r="AA4302" s="49"/>
      <c r="AB4302" s="49"/>
      <c r="AC4302" s="49"/>
      <c r="AD4302" s="49"/>
      <c r="AE4302" s="95"/>
      <c r="AM4302" s="103"/>
      <c r="AT4302" s="10"/>
    </row>
    <row r="4303" spans="9:46" s="16" customFormat="1">
      <c r="I4303" s="47"/>
      <c r="P4303" s="48"/>
      <c r="Q4303" s="48"/>
      <c r="R4303" s="48"/>
      <c r="S4303" s="49"/>
      <c r="T4303" s="47"/>
      <c r="U4303" s="50"/>
      <c r="V4303" s="47"/>
      <c r="W4303" s="50"/>
      <c r="X4303" s="49"/>
      <c r="Y4303" s="49"/>
      <c r="Z4303" s="49"/>
      <c r="AA4303" s="49"/>
      <c r="AB4303" s="49"/>
      <c r="AC4303" s="49"/>
      <c r="AD4303" s="49"/>
      <c r="AE4303" s="95"/>
      <c r="AM4303" s="103"/>
      <c r="AT4303" s="10"/>
    </row>
    <row r="4304" spans="9:46" s="16" customFormat="1">
      <c r="I4304" s="47"/>
      <c r="P4304" s="48"/>
      <c r="Q4304" s="48"/>
      <c r="R4304" s="48"/>
      <c r="S4304" s="49"/>
      <c r="T4304" s="47"/>
      <c r="U4304" s="50"/>
      <c r="V4304" s="47"/>
      <c r="W4304" s="50"/>
      <c r="X4304" s="49"/>
      <c r="Y4304" s="49"/>
      <c r="Z4304" s="49"/>
      <c r="AA4304" s="49"/>
      <c r="AB4304" s="49"/>
      <c r="AC4304" s="49"/>
      <c r="AD4304" s="49"/>
      <c r="AE4304" s="95"/>
      <c r="AM4304" s="103"/>
      <c r="AT4304" s="10"/>
    </row>
    <row r="4305" spans="9:46" s="16" customFormat="1">
      <c r="I4305" s="47"/>
      <c r="P4305" s="48"/>
      <c r="Q4305" s="48"/>
      <c r="R4305" s="48"/>
      <c r="S4305" s="49"/>
      <c r="T4305" s="47"/>
      <c r="U4305" s="50"/>
      <c r="V4305" s="47"/>
      <c r="W4305" s="50"/>
      <c r="X4305" s="49"/>
      <c r="Y4305" s="49"/>
      <c r="Z4305" s="49"/>
      <c r="AA4305" s="49"/>
      <c r="AB4305" s="49"/>
      <c r="AC4305" s="49"/>
      <c r="AD4305" s="49"/>
      <c r="AE4305" s="95"/>
      <c r="AM4305" s="103"/>
      <c r="AT4305" s="10"/>
    </row>
    <row r="4306" spans="9:46" s="16" customFormat="1">
      <c r="I4306" s="47"/>
      <c r="P4306" s="48"/>
      <c r="Q4306" s="48"/>
      <c r="R4306" s="48"/>
      <c r="S4306" s="49"/>
      <c r="T4306" s="47"/>
      <c r="U4306" s="50"/>
      <c r="V4306" s="47"/>
      <c r="W4306" s="50"/>
      <c r="X4306" s="49"/>
      <c r="Y4306" s="49"/>
      <c r="Z4306" s="49"/>
      <c r="AA4306" s="49"/>
      <c r="AB4306" s="49"/>
      <c r="AC4306" s="49"/>
      <c r="AD4306" s="49"/>
      <c r="AE4306" s="95"/>
      <c r="AM4306" s="103"/>
      <c r="AT4306" s="10"/>
    </row>
    <row r="4307" spans="9:46" s="16" customFormat="1">
      <c r="I4307" s="47"/>
      <c r="P4307" s="48"/>
      <c r="Q4307" s="48"/>
      <c r="R4307" s="48"/>
      <c r="S4307" s="49"/>
      <c r="T4307" s="47"/>
      <c r="U4307" s="50"/>
      <c r="V4307" s="47"/>
      <c r="W4307" s="50"/>
      <c r="X4307" s="49"/>
      <c r="Y4307" s="49"/>
      <c r="Z4307" s="49"/>
      <c r="AA4307" s="49"/>
      <c r="AB4307" s="49"/>
      <c r="AC4307" s="49"/>
      <c r="AD4307" s="49"/>
      <c r="AE4307" s="95"/>
      <c r="AM4307" s="103"/>
      <c r="AT4307" s="10"/>
    </row>
    <row r="4308" spans="9:46" s="16" customFormat="1">
      <c r="I4308" s="47"/>
      <c r="P4308" s="48"/>
      <c r="Q4308" s="48"/>
      <c r="R4308" s="48"/>
      <c r="S4308" s="49"/>
      <c r="T4308" s="47"/>
      <c r="U4308" s="50"/>
      <c r="V4308" s="47"/>
      <c r="W4308" s="50"/>
      <c r="X4308" s="49"/>
      <c r="Y4308" s="49"/>
      <c r="Z4308" s="49"/>
      <c r="AA4308" s="49"/>
      <c r="AB4308" s="49"/>
      <c r="AC4308" s="49"/>
      <c r="AD4308" s="49"/>
      <c r="AE4308" s="95"/>
      <c r="AM4308" s="103"/>
      <c r="AT4308" s="10"/>
    </row>
    <row r="4309" spans="9:46" s="16" customFormat="1">
      <c r="I4309" s="47"/>
      <c r="P4309" s="48"/>
      <c r="Q4309" s="48"/>
      <c r="R4309" s="48"/>
      <c r="S4309" s="49"/>
      <c r="T4309" s="47"/>
      <c r="U4309" s="50"/>
      <c r="V4309" s="47"/>
      <c r="W4309" s="50"/>
      <c r="X4309" s="49"/>
      <c r="Y4309" s="49"/>
      <c r="Z4309" s="49"/>
      <c r="AA4309" s="49"/>
      <c r="AB4309" s="49"/>
      <c r="AC4309" s="49"/>
      <c r="AD4309" s="49"/>
      <c r="AE4309" s="95"/>
      <c r="AM4309" s="103"/>
      <c r="AT4309" s="10"/>
    </row>
    <row r="4310" spans="9:46" s="16" customFormat="1">
      <c r="I4310" s="47"/>
      <c r="P4310" s="48"/>
      <c r="Q4310" s="48"/>
      <c r="R4310" s="48"/>
      <c r="S4310" s="49"/>
      <c r="T4310" s="47"/>
      <c r="U4310" s="50"/>
      <c r="V4310" s="47"/>
      <c r="W4310" s="50"/>
      <c r="X4310" s="49"/>
      <c r="Y4310" s="49"/>
      <c r="Z4310" s="49"/>
      <c r="AA4310" s="49"/>
      <c r="AB4310" s="49"/>
      <c r="AC4310" s="49"/>
      <c r="AD4310" s="49"/>
      <c r="AE4310" s="95"/>
      <c r="AM4310" s="103"/>
      <c r="AT4310" s="10"/>
    </row>
    <row r="4311" spans="9:46" s="16" customFormat="1">
      <c r="I4311" s="47"/>
      <c r="P4311" s="48"/>
      <c r="Q4311" s="48"/>
      <c r="R4311" s="48"/>
      <c r="S4311" s="49"/>
      <c r="T4311" s="47"/>
      <c r="U4311" s="50"/>
      <c r="V4311" s="47"/>
      <c r="W4311" s="50"/>
      <c r="X4311" s="49"/>
      <c r="Y4311" s="49"/>
      <c r="Z4311" s="49"/>
      <c r="AA4311" s="49"/>
      <c r="AB4311" s="49"/>
      <c r="AC4311" s="49"/>
      <c r="AD4311" s="49"/>
      <c r="AE4311" s="95"/>
      <c r="AM4311" s="103"/>
      <c r="AT4311" s="10"/>
    </row>
    <row r="4312" spans="9:46" s="16" customFormat="1">
      <c r="I4312" s="47"/>
      <c r="P4312" s="48"/>
      <c r="Q4312" s="48"/>
      <c r="R4312" s="48"/>
      <c r="S4312" s="49"/>
      <c r="T4312" s="47"/>
      <c r="U4312" s="50"/>
      <c r="V4312" s="47"/>
      <c r="W4312" s="50"/>
      <c r="X4312" s="49"/>
      <c r="Y4312" s="49"/>
      <c r="Z4312" s="49"/>
      <c r="AA4312" s="49"/>
      <c r="AB4312" s="49"/>
      <c r="AC4312" s="49"/>
      <c r="AD4312" s="49"/>
      <c r="AE4312" s="95"/>
      <c r="AM4312" s="103"/>
      <c r="AT4312" s="10"/>
    </row>
    <row r="4313" spans="9:46" s="16" customFormat="1">
      <c r="I4313" s="47"/>
      <c r="P4313" s="48"/>
      <c r="Q4313" s="48"/>
      <c r="R4313" s="48"/>
      <c r="S4313" s="49"/>
      <c r="T4313" s="47"/>
      <c r="U4313" s="50"/>
      <c r="V4313" s="47"/>
      <c r="W4313" s="50"/>
      <c r="X4313" s="49"/>
      <c r="Y4313" s="49"/>
      <c r="Z4313" s="49"/>
      <c r="AA4313" s="49"/>
      <c r="AB4313" s="49"/>
      <c r="AC4313" s="49"/>
      <c r="AD4313" s="49"/>
      <c r="AE4313" s="95"/>
      <c r="AM4313" s="103"/>
      <c r="AT4313" s="10"/>
    </row>
    <row r="4314" spans="9:46" s="16" customFormat="1">
      <c r="I4314" s="47"/>
      <c r="P4314" s="48"/>
      <c r="Q4314" s="48"/>
      <c r="R4314" s="48"/>
      <c r="S4314" s="49"/>
      <c r="T4314" s="47"/>
      <c r="U4314" s="50"/>
      <c r="V4314" s="47"/>
      <c r="W4314" s="50"/>
      <c r="X4314" s="49"/>
      <c r="Y4314" s="49"/>
      <c r="Z4314" s="49"/>
      <c r="AA4314" s="49"/>
      <c r="AB4314" s="49"/>
      <c r="AC4314" s="49"/>
      <c r="AD4314" s="49"/>
      <c r="AE4314" s="95"/>
      <c r="AM4314" s="103"/>
      <c r="AT4314" s="10"/>
    </row>
    <row r="4315" spans="9:46" s="16" customFormat="1">
      <c r="I4315" s="47"/>
      <c r="P4315" s="48"/>
      <c r="Q4315" s="48"/>
      <c r="R4315" s="48"/>
      <c r="S4315" s="49"/>
      <c r="T4315" s="47"/>
      <c r="U4315" s="50"/>
      <c r="V4315" s="47"/>
      <c r="W4315" s="50"/>
      <c r="X4315" s="49"/>
      <c r="Y4315" s="49"/>
      <c r="Z4315" s="49"/>
      <c r="AA4315" s="49"/>
      <c r="AB4315" s="49"/>
      <c r="AC4315" s="49"/>
      <c r="AD4315" s="49"/>
      <c r="AE4315" s="95"/>
      <c r="AM4315" s="103"/>
      <c r="AT4315" s="10"/>
    </row>
    <row r="4316" spans="9:46" s="16" customFormat="1">
      <c r="I4316" s="47"/>
      <c r="P4316" s="48"/>
      <c r="Q4316" s="48"/>
      <c r="R4316" s="48"/>
      <c r="S4316" s="49"/>
      <c r="T4316" s="47"/>
      <c r="U4316" s="50"/>
      <c r="V4316" s="47"/>
      <c r="W4316" s="50"/>
      <c r="X4316" s="49"/>
      <c r="Y4316" s="49"/>
      <c r="Z4316" s="49"/>
      <c r="AA4316" s="49"/>
      <c r="AB4316" s="49"/>
      <c r="AC4316" s="49"/>
      <c r="AD4316" s="49"/>
      <c r="AE4316" s="95"/>
      <c r="AM4316" s="103"/>
      <c r="AT4316" s="10"/>
    </row>
    <row r="4317" spans="9:46" s="16" customFormat="1">
      <c r="I4317" s="47"/>
      <c r="P4317" s="48"/>
      <c r="Q4317" s="48"/>
      <c r="R4317" s="48"/>
      <c r="S4317" s="49"/>
      <c r="T4317" s="47"/>
      <c r="U4317" s="50"/>
      <c r="V4317" s="47"/>
      <c r="W4317" s="50"/>
      <c r="X4317" s="49"/>
      <c r="Y4317" s="49"/>
      <c r="Z4317" s="49"/>
      <c r="AA4317" s="49"/>
      <c r="AB4317" s="49"/>
      <c r="AC4317" s="49"/>
      <c r="AD4317" s="49"/>
      <c r="AE4317" s="95"/>
      <c r="AM4317" s="103"/>
      <c r="AT4317" s="10"/>
    </row>
    <row r="4318" spans="9:46" s="16" customFormat="1">
      <c r="I4318" s="47"/>
      <c r="P4318" s="48"/>
      <c r="Q4318" s="48"/>
      <c r="R4318" s="48"/>
      <c r="S4318" s="49"/>
      <c r="T4318" s="47"/>
      <c r="U4318" s="50"/>
      <c r="V4318" s="47"/>
      <c r="W4318" s="50"/>
      <c r="X4318" s="49"/>
      <c r="Y4318" s="49"/>
      <c r="Z4318" s="49"/>
      <c r="AA4318" s="49"/>
      <c r="AB4318" s="49"/>
      <c r="AC4318" s="49"/>
      <c r="AD4318" s="49"/>
      <c r="AE4318" s="95"/>
      <c r="AM4318" s="103"/>
      <c r="AT4318" s="10"/>
    </row>
    <row r="4319" spans="9:46" s="16" customFormat="1">
      <c r="I4319" s="47"/>
      <c r="P4319" s="48"/>
      <c r="Q4319" s="48"/>
      <c r="R4319" s="48"/>
      <c r="S4319" s="49"/>
      <c r="T4319" s="47"/>
      <c r="U4319" s="50"/>
      <c r="V4319" s="47"/>
      <c r="W4319" s="50"/>
      <c r="X4319" s="49"/>
      <c r="Y4319" s="49"/>
      <c r="Z4319" s="49"/>
      <c r="AA4319" s="49"/>
      <c r="AB4319" s="49"/>
      <c r="AC4319" s="49"/>
      <c r="AD4319" s="49"/>
      <c r="AE4319" s="95"/>
      <c r="AM4319" s="103"/>
      <c r="AT4319" s="10"/>
    </row>
    <row r="4320" spans="9:46" s="16" customFormat="1">
      <c r="I4320" s="47"/>
      <c r="P4320" s="48"/>
      <c r="Q4320" s="48"/>
      <c r="R4320" s="48"/>
      <c r="S4320" s="49"/>
      <c r="T4320" s="47"/>
      <c r="U4320" s="50"/>
      <c r="V4320" s="47"/>
      <c r="W4320" s="50"/>
      <c r="X4320" s="49"/>
      <c r="Y4320" s="49"/>
      <c r="Z4320" s="49"/>
      <c r="AA4320" s="49"/>
      <c r="AB4320" s="49"/>
      <c r="AC4320" s="49"/>
      <c r="AD4320" s="49"/>
      <c r="AE4320" s="95"/>
      <c r="AM4320" s="103"/>
      <c r="AT4320" s="10"/>
    </row>
    <row r="4321" spans="9:46" s="16" customFormat="1">
      <c r="I4321" s="47"/>
      <c r="P4321" s="48"/>
      <c r="Q4321" s="48"/>
      <c r="R4321" s="48"/>
      <c r="S4321" s="49"/>
      <c r="T4321" s="47"/>
      <c r="U4321" s="50"/>
      <c r="V4321" s="47"/>
      <c r="W4321" s="50"/>
      <c r="X4321" s="49"/>
      <c r="Y4321" s="49"/>
      <c r="Z4321" s="49"/>
      <c r="AA4321" s="49"/>
      <c r="AB4321" s="49"/>
      <c r="AC4321" s="49"/>
      <c r="AD4321" s="49"/>
      <c r="AE4321" s="95"/>
      <c r="AM4321" s="103"/>
      <c r="AT4321" s="10"/>
    </row>
    <row r="4322" spans="9:46" s="16" customFormat="1">
      <c r="I4322" s="47"/>
      <c r="P4322" s="48"/>
      <c r="Q4322" s="48"/>
      <c r="R4322" s="48"/>
      <c r="S4322" s="49"/>
      <c r="T4322" s="47"/>
      <c r="U4322" s="50"/>
      <c r="V4322" s="47"/>
      <c r="W4322" s="50"/>
      <c r="X4322" s="49"/>
      <c r="Y4322" s="49"/>
      <c r="Z4322" s="49"/>
      <c r="AA4322" s="49"/>
      <c r="AB4322" s="49"/>
      <c r="AC4322" s="49"/>
      <c r="AD4322" s="49"/>
      <c r="AE4322" s="95"/>
      <c r="AM4322" s="103"/>
      <c r="AT4322" s="10"/>
    </row>
    <row r="4323" spans="9:46" s="16" customFormat="1">
      <c r="I4323" s="47"/>
      <c r="P4323" s="48"/>
      <c r="Q4323" s="48"/>
      <c r="R4323" s="48"/>
      <c r="S4323" s="49"/>
      <c r="T4323" s="47"/>
      <c r="U4323" s="50"/>
      <c r="V4323" s="47"/>
      <c r="W4323" s="50"/>
      <c r="X4323" s="49"/>
      <c r="Y4323" s="49"/>
      <c r="Z4323" s="49"/>
      <c r="AA4323" s="49"/>
      <c r="AB4323" s="49"/>
      <c r="AC4323" s="49"/>
      <c r="AD4323" s="49"/>
      <c r="AE4323" s="95"/>
      <c r="AM4323" s="103"/>
      <c r="AT4323" s="10"/>
    </row>
    <row r="4324" spans="9:46" s="16" customFormat="1">
      <c r="I4324" s="47"/>
      <c r="P4324" s="48"/>
      <c r="Q4324" s="48"/>
      <c r="R4324" s="48"/>
      <c r="S4324" s="49"/>
      <c r="T4324" s="47"/>
      <c r="U4324" s="50"/>
      <c r="V4324" s="47"/>
      <c r="W4324" s="50"/>
      <c r="X4324" s="49"/>
      <c r="Y4324" s="49"/>
      <c r="Z4324" s="49"/>
      <c r="AA4324" s="49"/>
      <c r="AB4324" s="49"/>
      <c r="AC4324" s="49"/>
      <c r="AD4324" s="49"/>
      <c r="AE4324" s="95"/>
      <c r="AM4324" s="103"/>
      <c r="AT4324" s="10"/>
    </row>
    <row r="4325" spans="9:46" s="16" customFormat="1">
      <c r="I4325" s="47"/>
      <c r="P4325" s="48"/>
      <c r="Q4325" s="48"/>
      <c r="R4325" s="48"/>
      <c r="S4325" s="49"/>
      <c r="T4325" s="47"/>
      <c r="U4325" s="50"/>
      <c r="V4325" s="47"/>
      <c r="W4325" s="50"/>
      <c r="X4325" s="49"/>
      <c r="Y4325" s="49"/>
      <c r="Z4325" s="49"/>
      <c r="AA4325" s="49"/>
      <c r="AB4325" s="49"/>
      <c r="AC4325" s="49"/>
      <c r="AD4325" s="49"/>
      <c r="AE4325" s="95"/>
      <c r="AM4325" s="103"/>
      <c r="AT4325" s="10"/>
    </row>
    <row r="4326" spans="9:46" s="16" customFormat="1">
      <c r="I4326" s="47"/>
      <c r="P4326" s="48"/>
      <c r="Q4326" s="48"/>
      <c r="R4326" s="48"/>
      <c r="S4326" s="49"/>
      <c r="T4326" s="47"/>
      <c r="U4326" s="50"/>
      <c r="V4326" s="47"/>
      <c r="W4326" s="50"/>
      <c r="X4326" s="49"/>
      <c r="Y4326" s="49"/>
      <c r="Z4326" s="49"/>
      <c r="AA4326" s="49"/>
      <c r="AB4326" s="49"/>
      <c r="AC4326" s="49"/>
      <c r="AD4326" s="49"/>
      <c r="AE4326" s="95"/>
      <c r="AM4326" s="103"/>
      <c r="AT4326" s="10"/>
    </row>
    <row r="4327" spans="9:46" s="16" customFormat="1">
      <c r="I4327" s="47"/>
      <c r="P4327" s="48"/>
      <c r="Q4327" s="48"/>
      <c r="R4327" s="48"/>
      <c r="S4327" s="49"/>
      <c r="T4327" s="47"/>
      <c r="U4327" s="50"/>
      <c r="V4327" s="47"/>
      <c r="W4327" s="50"/>
      <c r="X4327" s="49"/>
      <c r="Y4327" s="49"/>
      <c r="Z4327" s="49"/>
      <c r="AA4327" s="49"/>
      <c r="AB4327" s="49"/>
      <c r="AC4327" s="49"/>
      <c r="AD4327" s="49"/>
      <c r="AE4327" s="95"/>
      <c r="AM4327" s="103"/>
      <c r="AT4327" s="10"/>
    </row>
    <row r="4328" spans="9:46" s="16" customFormat="1">
      <c r="I4328" s="47"/>
      <c r="P4328" s="48"/>
      <c r="Q4328" s="48"/>
      <c r="R4328" s="48"/>
      <c r="S4328" s="49"/>
      <c r="T4328" s="47"/>
      <c r="U4328" s="50"/>
      <c r="V4328" s="47"/>
      <c r="W4328" s="50"/>
      <c r="X4328" s="49"/>
      <c r="Y4328" s="49"/>
      <c r="Z4328" s="49"/>
      <c r="AA4328" s="49"/>
      <c r="AB4328" s="49"/>
      <c r="AC4328" s="49"/>
      <c r="AD4328" s="49"/>
      <c r="AE4328" s="95"/>
      <c r="AM4328" s="103"/>
      <c r="AT4328" s="10"/>
    </row>
    <row r="4329" spans="9:46" s="16" customFormat="1">
      <c r="I4329" s="47"/>
      <c r="P4329" s="48"/>
      <c r="Q4329" s="48"/>
      <c r="R4329" s="48"/>
      <c r="S4329" s="49"/>
      <c r="T4329" s="47"/>
      <c r="U4329" s="50"/>
      <c r="V4329" s="47"/>
      <c r="W4329" s="50"/>
      <c r="X4329" s="49"/>
      <c r="Y4329" s="49"/>
      <c r="Z4329" s="49"/>
      <c r="AA4329" s="49"/>
      <c r="AB4329" s="49"/>
      <c r="AC4329" s="49"/>
      <c r="AD4329" s="49"/>
      <c r="AE4329" s="95"/>
      <c r="AM4329" s="103"/>
      <c r="AT4329" s="10"/>
    </row>
    <row r="4330" spans="9:46" s="16" customFormat="1">
      <c r="I4330" s="47"/>
      <c r="P4330" s="48"/>
      <c r="Q4330" s="48"/>
      <c r="R4330" s="48"/>
      <c r="S4330" s="49"/>
      <c r="T4330" s="47"/>
      <c r="U4330" s="50"/>
      <c r="V4330" s="47"/>
      <c r="W4330" s="50"/>
      <c r="X4330" s="49"/>
      <c r="Y4330" s="49"/>
      <c r="Z4330" s="49"/>
      <c r="AA4330" s="49"/>
      <c r="AB4330" s="49"/>
      <c r="AC4330" s="49"/>
      <c r="AD4330" s="49"/>
      <c r="AE4330" s="95"/>
      <c r="AM4330" s="103"/>
      <c r="AT4330" s="10"/>
    </row>
    <row r="4331" spans="9:46" s="16" customFormat="1">
      <c r="I4331" s="47"/>
      <c r="P4331" s="48"/>
      <c r="Q4331" s="48"/>
      <c r="R4331" s="48"/>
      <c r="S4331" s="49"/>
      <c r="T4331" s="47"/>
      <c r="U4331" s="50"/>
      <c r="V4331" s="47"/>
      <c r="W4331" s="50"/>
      <c r="X4331" s="49"/>
      <c r="Y4331" s="49"/>
      <c r="Z4331" s="49"/>
      <c r="AA4331" s="49"/>
      <c r="AB4331" s="49"/>
      <c r="AC4331" s="49"/>
      <c r="AD4331" s="49"/>
      <c r="AE4331" s="95"/>
      <c r="AM4331" s="103"/>
      <c r="AT4331" s="10"/>
    </row>
    <row r="4332" spans="9:46" s="16" customFormat="1">
      <c r="I4332" s="47"/>
      <c r="P4332" s="48"/>
      <c r="Q4332" s="48"/>
      <c r="R4332" s="48"/>
      <c r="S4332" s="49"/>
      <c r="T4332" s="47"/>
      <c r="U4332" s="50"/>
      <c r="V4332" s="47"/>
      <c r="W4332" s="50"/>
      <c r="X4332" s="49"/>
      <c r="Y4332" s="49"/>
      <c r="Z4332" s="49"/>
      <c r="AA4332" s="49"/>
      <c r="AB4332" s="49"/>
      <c r="AC4332" s="49"/>
      <c r="AD4332" s="49"/>
      <c r="AE4332" s="95"/>
      <c r="AM4332" s="103"/>
      <c r="AT4332" s="10"/>
    </row>
    <row r="4333" spans="9:46" s="16" customFormat="1">
      <c r="I4333" s="47"/>
      <c r="P4333" s="48"/>
      <c r="Q4333" s="48"/>
      <c r="R4333" s="48"/>
      <c r="S4333" s="49"/>
      <c r="T4333" s="47"/>
      <c r="U4333" s="50"/>
      <c r="V4333" s="47"/>
      <c r="W4333" s="50"/>
      <c r="X4333" s="49"/>
      <c r="Y4333" s="49"/>
      <c r="Z4333" s="49"/>
      <c r="AA4333" s="49"/>
      <c r="AB4333" s="49"/>
      <c r="AC4333" s="49"/>
      <c r="AD4333" s="49"/>
      <c r="AE4333" s="95"/>
      <c r="AM4333" s="103"/>
      <c r="AT4333" s="10"/>
    </row>
    <row r="4334" spans="9:46" s="16" customFormat="1">
      <c r="I4334" s="47"/>
      <c r="P4334" s="48"/>
      <c r="Q4334" s="48"/>
      <c r="R4334" s="48"/>
      <c r="S4334" s="49"/>
      <c r="T4334" s="47"/>
      <c r="U4334" s="50"/>
      <c r="V4334" s="47"/>
      <c r="W4334" s="50"/>
      <c r="X4334" s="49"/>
      <c r="Y4334" s="49"/>
      <c r="Z4334" s="49"/>
      <c r="AA4334" s="49"/>
      <c r="AB4334" s="49"/>
      <c r="AC4334" s="49"/>
      <c r="AD4334" s="49"/>
      <c r="AE4334" s="95"/>
      <c r="AM4334" s="103"/>
      <c r="AT4334" s="10"/>
    </row>
    <row r="4335" spans="9:46" s="16" customFormat="1">
      <c r="I4335" s="47"/>
      <c r="P4335" s="48"/>
      <c r="Q4335" s="48"/>
      <c r="R4335" s="48"/>
      <c r="S4335" s="49"/>
      <c r="T4335" s="47"/>
      <c r="U4335" s="50"/>
      <c r="V4335" s="47"/>
      <c r="W4335" s="50"/>
      <c r="X4335" s="49"/>
      <c r="Y4335" s="49"/>
      <c r="Z4335" s="49"/>
      <c r="AA4335" s="49"/>
      <c r="AB4335" s="49"/>
      <c r="AC4335" s="49"/>
      <c r="AD4335" s="49"/>
      <c r="AE4335" s="95"/>
      <c r="AM4335" s="103"/>
      <c r="AT4335" s="10"/>
    </row>
    <row r="4336" spans="9:46" s="16" customFormat="1">
      <c r="I4336" s="47"/>
      <c r="P4336" s="48"/>
      <c r="Q4336" s="48"/>
      <c r="R4336" s="48"/>
      <c r="S4336" s="49"/>
      <c r="T4336" s="47"/>
      <c r="U4336" s="50"/>
      <c r="V4336" s="47"/>
      <c r="W4336" s="50"/>
      <c r="X4336" s="49"/>
      <c r="Y4336" s="49"/>
      <c r="Z4336" s="49"/>
      <c r="AA4336" s="49"/>
      <c r="AB4336" s="49"/>
      <c r="AC4336" s="49"/>
      <c r="AD4336" s="49"/>
      <c r="AE4336" s="95"/>
      <c r="AM4336" s="103"/>
      <c r="AT4336" s="10"/>
    </row>
    <row r="4337" spans="9:46" s="16" customFormat="1">
      <c r="I4337" s="47"/>
      <c r="P4337" s="48"/>
      <c r="Q4337" s="48"/>
      <c r="R4337" s="48"/>
      <c r="S4337" s="49"/>
      <c r="T4337" s="47"/>
      <c r="U4337" s="50"/>
      <c r="V4337" s="47"/>
      <c r="W4337" s="50"/>
      <c r="X4337" s="49"/>
      <c r="Y4337" s="49"/>
      <c r="Z4337" s="49"/>
      <c r="AA4337" s="49"/>
      <c r="AB4337" s="49"/>
      <c r="AC4337" s="49"/>
      <c r="AD4337" s="49"/>
      <c r="AE4337" s="95"/>
      <c r="AM4337" s="103"/>
      <c r="AT4337" s="10"/>
    </row>
    <row r="4338" spans="9:46" s="16" customFormat="1">
      <c r="I4338" s="47"/>
      <c r="P4338" s="48"/>
      <c r="Q4338" s="48"/>
      <c r="R4338" s="48"/>
      <c r="S4338" s="49"/>
      <c r="T4338" s="47"/>
      <c r="U4338" s="50"/>
      <c r="V4338" s="47"/>
      <c r="W4338" s="50"/>
      <c r="X4338" s="49"/>
      <c r="Y4338" s="49"/>
      <c r="Z4338" s="49"/>
      <c r="AA4338" s="49"/>
      <c r="AB4338" s="49"/>
      <c r="AC4338" s="49"/>
      <c r="AD4338" s="49"/>
      <c r="AE4338" s="95"/>
      <c r="AM4338" s="103"/>
      <c r="AT4338" s="10"/>
    </row>
    <row r="4339" spans="9:46" s="16" customFormat="1">
      <c r="I4339" s="47"/>
      <c r="P4339" s="48"/>
      <c r="Q4339" s="48"/>
      <c r="R4339" s="48"/>
      <c r="S4339" s="49"/>
      <c r="T4339" s="47"/>
      <c r="U4339" s="50"/>
      <c r="V4339" s="47"/>
      <c r="W4339" s="50"/>
      <c r="X4339" s="49"/>
      <c r="Y4339" s="49"/>
      <c r="Z4339" s="49"/>
      <c r="AA4339" s="49"/>
      <c r="AB4339" s="49"/>
      <c r="AC4339" s="49"/>
      <c r="AD4339" s="49"/>
      <c r="AE4339" s="95"/>
      <c r="AM4339" s="103"/>
      <c r="AT4339" s="10"/>
    </row>
    <row r="4340" spans="9:46" s="16" customFormat="1">
      <c r="I4340" s="47"/>
      <c r="P4340" s="48"/>
      <c r="Q4340" s="48"/>
      <c r="R4340" s="48"/>
      <c r="S4340" s="49"/>
      <c r="T4340" s="47"/>
      <c r="U4340" s="50"/>
      <c r="V4340" s="47"/>
      <c r="W4340" s="50"/>
      <c r="X4340" s="49"/>
      <c r="Y4340" s="49"/>
      <c r="Z4340" s="49"/>
      <c r="AA4340" s="49"/>
      <c r="AB4340" s="49"/>
      <c r="AC4340" s="49"/>
      <c r="AD4340" s="49"/>
      <c r="AE4340" s="95"/>
      <c r="AM4340" s="103"/>
      <c r="AT4340" s="10"/>
    </row>
    <row r="4341" spans="9:46" s="16" customFormat="1">
      <c r="I4341" s="47"/>
      <c r="P4341" s="48"/>
      <c r="Q4341" s="48"/>
      <c r="R4341" s="48"/>
      <c r="S4341" s="49"/>
      <c r="T4341" s="47"/>
      <c r="U4341" s="50"/>
      <c r="V4341" s="47"/>
      <c r="W4341" s="50"/>
      <c r="X4341" s="49"/>
      <c r="Y4341" s="49"/>
      <c r="Z4341" s="49"/>
      <c r="AA4341" s="49"/>
      <c r="AB4341" s="49"/>
      <c r="AC4341" s="49"/>
      <c r="AD4341" s="49"/>
      <c r="AE4341" s="95"/>
      <c r="AM4341" s="103"/>
      <c r="AT4341" s="10"/>
    </row>
    <row r="4342" spans="9:46" s="16" customFormat="1">
      <c r="I4342" s="47"/>
      <c r="P4342" s="48"/>
      <c r="Q4342" s="48"/>
      <c r="R4342" s="48"/>
      <c r="S4342" s="49"/>
      <c r="T4342" s="47"/>
      <c r="U4342" s="50"/>
      <c r="V4342" s="47"/>
      <c r="W4342" s="50"/>
      <c r="X4342" s="49"/>
      <c r="Y4342" s="49"/>
      <c r="Z4342" s="49"/>
      <c r="AA4342" s="49"/>
      <c r="AB4342" s="49"/>
      <c r="AC4342" s="49"/>
      <c r="AD4342" s="49"/>
      <c r="AE4342" s="95"/>
      <c r="AM4342" s="103"/>
      <c r="AT4342" s="10"/>
    </row>
    <row r="4343" spans="9:46" s="16" customFormat="1">
      <c r="I4343" s="47"/>
      <c r="P4343" s="48"/>
      <c r="Q4343" s="48"/>
      <c r="R4343" s="48"/>
      <c r="S4343" s="49"/>
      <c r="T4343" s="47"/>
      <c r="U4343" s="50"/>
      <c r="V4343" s="47"/>
      <c r="W4343" s="50"/>
      <c r="X4343" s="49"/>
      <c r="Y4343" s="49"/>
      <c r="Z4343" s="49"/>
      <c r="AA4343" s="49"/>
      <c r="AB4343" s="49"/>
      <c r="AC4343" s="49"/>
      <c r="AD4343" s="49"/>
      <c r="AE4343" s="95"/>
      <c r="AM4343" s="103"/>
      <c r="AT4343" s="10"/>
    </row>
    <row r="4344" spans="9:46" s="16" customFormat="1">
      <c r="I4344" s="47"/>
      <c r="P4344" s="48"/>
      <c r="Q4344" s="48"/>
      <c r="R4344" s="48"/>
      <c r="S4344" s="49"/>
      <c r="T4344" s="47"/>
      <c r="U4344" s="50"/>
      <c r="V4344" s="47"/>
      <c r="W4344" s="50"/>
      <c r="X4344" s="49"/>
      <c r="Y4344" s="49"/>
      <c r="Z4344" s="49"/>
      <c r="AA4344" s="49"/>
      <c r="AB4344" s="49"/>
      <c r="AC4344" s="49"/>
      <c r="AD4344" s="49"/>
      <c r="AE4344" s="95"/>
      <c r="AM4344" s="103"/>
      <c r="AT4344" s="10"/>
    </row>
    <row r="4345" spans="9:46" s="16" customFormat="1">
      <c r="I4345" s="47"/>
      <c r="P4345" s="48"/>
      <c r="Q4345" s="48"/>
      <c r="R4345" s="48"/>
      <c r="S4345" s="49"/>
      <c r="T4345" s="47"/>
      <c r="U4345" s="50"/>
      <c r="V4345" s="47"/>
      <c r="W4345" s="50"/>
      <c r="X4345" s="49"/>
      <c r="Y4345" s="49"/>
      <c r="Z4345" s="49"/>
      <c r="AA4345" s="49"/>
      <c r="AB4345" s="49"/>
      <c r="AC4345" s="49"/>
      <c r="AD4345" s="49"/>
      <c r="AE4345" s="95"/>
      <c r="AM4345" s="103"/>
      <c r="AT4345" s="10"/>
    </row>
    <row r="4346" spans="9:46" s="16" customFormat="1">
      <c r="I4346" s="47"/>
      <c r="P4346" s="48"/>
      <c r="Q4346" s="48"/>
      <c r="R4346" s="48"/>
      <c r="S4346" s="49"/>
      <c r="T4346" s="47"/>
      <c r="U4346" s="50"/>
      <c r="V4346" s="47"/>
      <c r="W4346" s="50"/>
      <c r="X4346" s="49"/>
      <c r="Y4346" s="49"/>
      <c r="Z4346" s="49"/>
      <c r="AA4346" s="49"/>
      <c r="AB4346" s="49"/>
      <c r="AC4346" s="49"/>
      <c r="AD4346" s="49"/>
      <c r="AE4346" s="95"/>
      <c r="AM4346" s="103"/>
      <c r="AT4346" s="10"/>
    </row>
    <row r="4347" spans="9:46" s="16" customFormat="1">
      <c r="I4347" s="47"/>
      <c r="P4347" s="48"/>
      <c r="Q4347" s="48"/>
      <c r="R4347" s="48"/>
      <c r="S4347" s="49"/>
      <c r="T4347" s="47"/>
      <c r="U4347" s="50"/>
      <c r="V4347" s="47"/>
      <c r="W4347" s="50"/>
      <c r="X4347" s="49"/>
      <c r="Y4347" s="49"/>
      <c r="Z4347" s="49"/>
      <c r="AA4347" s="49"/>
      <c r="AB4347" s="49"/>
      <c r="AC4347" s="49"/>
      <c r="AD4347" s="49"/>
      <c r="AE4347" s="95"/>
      <c r="AM4347" s="103"/>
      <c r="AT4347" s="10"/>
    </row>
    <row r="4348" spans="9:46" s="16" customFormat="1">
      <c r="I4348" s="47"/>
      <c r="P4348" s="48"/>
      <c r="Q4348" s="48"/>
      <c r="R4348" s="48"/>
      <c r="S4348" s="49"/>
      <c r="T4348" s="47"/>
      <c r="U4348" s="50"/>
      <c r="V4348" s="47"/>
      <c r="W4348" s="50"/>
      <c r="X4348" s="49"/>
      <c r="Y4348" s="49"/>
      <c r="Z4348" s="49"/>
      <c r="AA4348" s="49"/>
      <c r="AB4348" s="49"/>
      <c r="AC4348" s="49"/>
      <c r="AD4348" s="49"/>
      <c r="AE4348" s="95"/>
      <c r="AM4348" s="103"/>
      <c r="AT4348" s="10"/>
    </row>
    <row r="4349" spans="9:46" s="16" customFormat="1">
      <c r="I4349" s="47"/>
      <c r="P4349" s="48"/>
      <c r="Q4349" s="48"/>
      <c r="R4349" s="48"/>
      <c r="S4349" s="49"/>
      <c r="T4349" s="47"/>
      <c r="U4349" s="50"/>
      <c r="V4349" s="47"/>
      <c r="W4349" s="50"/>
      <c r="X4349" s="49"/>
      <c r="Y4349" s="49"/>
      <c r="Z4349" s="49"/>
      <c r="AA4349" s="49"/>
      <c r="AB4349" s="49"/>
      <c r="AC4349" s="49"/>
      <c r="AD4349" s="49"/>
      <c r="AE4349" s="95"/>
      <c r="AM4349" s="103"/>
      <c r="AT4349" s="10"/>
    </row>
    <row r="4350" spans="9:46" s="16" customFormat="1">
      <c r="I4350" s="47"/>
      <c r="P4350" s="48"/>
      <c r="Q4350" s="48"/>
      <c r="R4350" s="48"/>
      <c r="S4350" s="49"/>
      <c r="T4350" s="47"/>
      <c r="U4350" s="50"/>
      <c r="V4350" s="47"/>
      <c r="W4350" s="50"/>
      <c r="X4350" s="49"/>
      <c r="Y4350" s="49"/>
      <c r="Z4350" s="49"/>
      <c r="AA4350" s="49"/>
      <c r="AB4350" s="49"/>
      <c r="AC4350" s="49"/>
      <c r="AD4350" s="49"/>
      <c r="AE4350" s="95"/>
      <c r="AM4350" s="103"/>
      <c r="AT4350" s="10"/>
    </row>
    <row r="4351" spans="9:46" s="16" customFormat="1">
      <c r="I4351" s="47"/>
      <c r="P4351" s="48"/>
      <c r="Q4351" s="48"/>
      <c r="R4351" s="48"/>
      <c r="S4351" s="49"/>
      <c r="T4351" s="47"/>
      <c r="U4351" s="50"/>
      <c r="V4351" s="47"/>
      <c r="W4351" s="50"/>
      <c r="X4351" s="49"/>
      <c r="Y4351" s="49"/>
      <c r="Z4351" s="49"/>
      <c r="AA4351" s="49"/>
      <c r="AB4351" s="49"/>
      <c r="AC4351" s="49"/>
      <c r="AD4351" s="49"/>
      <c r="AE4351" s="95"/>
      <c r="AM4351" s="103"/>
      <c r="AT4351" s="10"/>
    </row>
    <row r="4352" spans="9:46" s="16" customFormat="1">
      <c r="I4352" s="47"/>
      <c r="P4352" s="48"/>
      <c r="Q4352" s="48"/>
      <c r="R4352" s="48"/>
      <c r="S4352" s="49"/>
      <c r="T4352" s="47"/>
      <c r="U4352" s="50"/>
      <c r="V4352" s="47"/>
      <c r="W4352" s="50"/>
      <c r="X4352" s="49"/>
      <c r="Y4352" s="49"/>
      <c r="Z4352" s="49"/>
      <c r="AA4352" s="49"/>
      <c r="AB4352" s="49"/>
      <c r="AC4352" s="49"/>
      <c r="AD4352" s="49"/>
      <c r="AE4352" s="95"/>
      <c r="AM4352" s="103"/>
      <c r="AT4352" s="10"/>
    </row>
    <row r="4353" spans="9:46" s="16" customFormat="1">
      <c r="I4353" s="47"/>
      <c r="P4353" s="48"/>
      <c r="Q4353" s="48"/>
      <c r="R4353" s="48"/>
      <c r="S4353" s="49"/>
      <c r="T4353" s="47"/>
      <c r="U4353" s="50"/>
      <c r="V4353" s="47"/>
      <c r="W4353" s="50"/>
      <c r="X4353" s="49"/>
      <c r="Y4353" s="49"/>
      <c r="Z4353" s="49"/>
      <c r="AA4353" s="49"/>
      <c r="AB4353" s="49"/>
      <c r="AC4353" s="49"/>
      <c r="AD4353" s="49"/>
      <c r="AE4353" s="95"/>
      <c r="AM4353" s="103"/>
      <c r="AT4353" s="10"/>
    </row>
    <row r="4354" spans="9:46" s="16" customFormat="1">
      <c r="I4354" s="47"/>
      <c r="P4354" s="48"/>
      <c r="Q4354" s="48"/>
      <c r="R4354" s="48"/>
      <c r="S4354" s="49"/>
      <c r="T4354" s="47"/>
      <c r="U4354" s="50"/>
      <c r="V4354" s="47"/>
      <c r="W4354" s="50"/>
      <c r="X4354" s="49"/>
      <c r="Y4354" s="49"/>
      <c r="Z4354" s="49"/>
      <c r="AA4354" s="49"/>
      <c r="AB4354" s="49"/>
      <c r="AC4354" s="49"/>
      <c r="AD4354" s="49"/>
      <c r="AE4354" s="95"/>
      <c r="AM4354" s="103"/>
      <c r="AT4354" s="10"/>
    </row>
    <row r="4355" spans="9:46" s="16" customFormat="1">
      <c r="I4355" s="47"/>
      <c r="P4355" s="48"/>
      <c r="Q4355" s="48"/>
      <c r="R4355" s="48"/>
      <c r="S4355" s="49"/>
      <c r="T4355" s="47"/>
      <c r="U4355" s="50"/>
      <c r="V4355" s="47"/>
      <c r="W4355" s="50"/>
      <c r="X4355" s="49"/>
      <c r="Y4355" s="49"/>
      <c r="Z4355" s="49"/>
      <c r="AA4355" s="49"/>
      <c r="AB4355" s="49"/>
      <c r="AC4355" s="49"/>
      <c r="AD4355" s="49"/>
      <c r="AE4355" s="95"/>
      <c r="AM4355" s="103"/>
      <c r="AT4355" s="10"/>
    </row>
    <row r="4356" spans="9:46" s="16" customFormat="1">
      <c r="I4356" s="47"/>
      <c r="P4356" s="48"/>
      <c r="Q4356" s="48"/>
      <c r="R4356" s="48"/>
      <c r="S4356" s="49"/>
      <c r="T4356" s="47"/>
      <c r="U4356" s="50"/>
      <c r="V4356" s="47"/>
      <c r="W4356" s="50"/>
      <c r="X4356" s="49"/>
      <c r="Y4356" s="49"/>
      <c r="Z4356" s="49"/>
      <c r="AA4356" s="49"/>
      <c r="AB4356" s="49"/>
      <c r="AC4356" s="49"/>
      <c r="AD4356" s="49"/>
      <c r="AE4356" s="95"/>
      <c r="AM4356" s="103"/>
      <c r="AT4356" s="10"/>
    </row>
    <row r="4357" spans="9:46" s="16" customFormat="1">
      <c r="I4357" s="47"/>
      <c r="P4357" s="48"/>
      <c r="Q4357" s="48"/>
      <c r="R4357" s="48"/>
      <c r="S4357" s="49"/>
      <c r="T4357" s="47"/>
      <c r="U4357" s="50"/>
      <c r="V4357" s="47"/>
      <c r="W4357" s="50"/>
      <c r="X4357" s="49"/>
      <c r="Y4357" s="49"/>
      <c r="Z4357" s="49"/>
      <c r="AA4357" s="49"/>
      <c r="AB4357" s="49"/>
      <c r="AC4357" s="49"/>
      <c r="AD4357" s="49"/>
      <c r="AE4357" s="95"/>
      <c r="AM4357" s="103"/>
      <c r="AT4357" s="10"/>
    </row>
    <row r="4358" spans="9:46" s="16" customFormat="1">
      <c r="I4358" s="47"/>
      <c r="P4358" s="48"/>
      <c r="Q4358" s="48"/>
      <c r="R4358" s="48"/>
      <c r="S4358" s="49"/>
      <c r="T4358" s="47"/>
      <c r="U4358" s="50"/>
      <c r="V4358" s="47"/>
      <c r="W4358" s="50"/>
      <c r="X4358" s="49"/>
      <c r="Y4358" s="49"/>
      <c r="Z4358" s="49"/>
      <c r="AA4358" s="49"/>
      <c r="AB4358" s="49"/>
      <c r="AC4358" s="49"/>
      <c r="AD4358" s="49"/>
      <c r="AE4358" s="95"/>
      <c r="AM4358" s="103"/>
      <c r="AT4358" s="10"/>
    </row>
    <row r="4359" spans="9:46" s="16" customFormat="1">
      <c r="I4359" s="47"/>
      <c r="P4359" s="48"/>
      <c r="Q4359" s="48"/>
      <c r="R4359" s="48"/>
      <c r="S4359" s="49"/>
      <c r="T4359" s="47"/>
      <c r="U4359" s="50"/>
      <c r="V4359" s="47"/>
      <c r="W4359" s="50"/>
      <c r="X4359" s="49"/>
      <c r="Y4359" s="49"/>
      <c r="Z4359" s="49"/>
      <c r="AA4359" s="49"/>
      <c r="AB4359" s="49"/>
      <c r="AC4359" s="49"/>
      <c r="AD4359" s="49"/>
      <c r="AE4359" s="95"/>
      <c r="AM4359" s="103"/>
      <c r="AT4359" s="10"/>
    </row>
    <row r="4360" spans="9:46" s="16" customFormat="1">
      <c r="I4360" s="47"/>
      <c r="P4360" s="48"/>
      <c r="Q4360" s="48"/>
      <c r="R4360" s="48"/>
      <c r="S4360" s="49"/>
      <c r="T4360" s="47"/>
      <c r="U4360" s="50"/>
      <c r="V4360" s="47"/>
      <c r="W4360" s="50"/>
      <c r="X4360" s="49"/>
      <c r="Y4360" s="49"/>
      <c r="Z4360" s="49"/>
      <c r="AA4360" s="49"/>
      <c r="AB4360" s="49"/>
      <c r="AC4360" s="49"/>
      <c r="AD4360" s="49"/>
      <c r="AE4360" s="95"/>
      <c r="AM4360" s="103"/>
      <c r="AT4360" s="10"/>
    </row>
    <row r="4361" spans="9:46" s="16" customFormat="1">
      <c r="I4361" s="47"/>
      <c r="P4361" s="48"/>
      <c r="Q4361" s="48"/>
      <c r="R4361" s="48"/>
      <c r="S4361" s="49"/>
      <c r="T4361" s="47"/>
      <c r="U4361" s="50"/>
      <c r="V4361" s="47"/>
      <c r="W4361" s="50"/>
      <c r="X4361" s="49"/>
      <c r="Y4361" s="49"/>
      <c r="Z4361" s="49"/>
      <c r="AA4361" s="49"/>
      <c r="AB4361" s="49"/>
      <c r="AC4361" s="49"/>
      <c r="AD4361" s="49"/>
      <c r="AE4361" s="95"/>
      <c r="AM4361" s="103"/>
      <c r="AT4361" s="10"/>
    </row>
    <row r="4362" spans="9:46" s="16" customFormat="1">
      <c r="I4362" s="47"/>
      <c r="P4362" s="48"/>
      <c r="Q4362" s="48"/>
      <c r="R4362" s="48"/>
      <c r="S4362" s="49"/>
      <c r="T4362" s="47"/>
      <c r="U4362" s="50"/>
      <c r="V4362" s="47"/>
      <c r="W4362" s="50"/>
      <c r="X4362" s="49"/>
      <c r="Y4362" s="49"/>
      <c r="Z4362" s="49"/>
      <c r="AA4362" s="49"/>
      <c r="AB4362" s="49"/>
      <c r="AC4362" s="49"/>
      <c r="AD4362" s="49"/>
      <c r="AE4362" s="95"/>
      <c r="AM4362" s="103"/>
      <c r="AT4362" s="10"/>
    </row>
    <row r="4363" spans="9:46" s="16" customFormat="1">
      <c r="I4363" s="47"/>
      <c r="P4363" s="48"/>
      <c r="Q4363" s="48"/>
      <c r="R4363" s="48"/>
      <c r="S4363" s="49"/>
      <c r="T4363" s="47"/>
      <c r="U4363" s="50"/>
      <c r="V4363" s="47"/>
      <c r="W4363" s="50"/>
      <c r="X4363" s="49"/>
      <c r="Y4363" s="49"/>
      <c r="Z4363" s="49"/>
      <c r="AA4363" s="49"/>
      <c r="AB4363" s="49"/>
      <c r="AC4363" s="49"/>
      <c r="AD4363" s="49"/>
      <c r="AE4363" s="95"/>
      <c r="AM4363" s="103"/>
      <c r="AT4363" s="10"/>
    </row>
    <row r="4364" spans="9:46" s="16" customFormat="1">
      <c r="I4364" s="47"/>
      <c r="P4364" s="48"/>
      <c r="Q4364" s="48"/>
      <c r="R4364" s="48"/>
      <c r="S4364" s="49"/>
      <c r="T4364" s="47"/>
      <c r="U4364" s="50"/>
      <c r="V4364" s="47"/>
      <c r="W4364" s="50"/>
      <c r="X4364" s="49"/>
      <c r="Y4364" s="49"/>
      <c r="Z4364" s="49"/>
      <c r="AA4364" s="49"/>
      <c r="AB4364" s="49"/>
      <c r="AC4364" s="49"/>
      <c r="AD4364" s="49"/>
      <c r="AE4364" s="95"/>
      <c r="AM4364" s="103"/>
      <c r="AT4364" s="10"/>
    </row>
    <row r="4365" spans="9:46" s="16" customFormat="1">
      <c r="I4365" s="47"/>
      <c r="P4365" s="48"/>
      <c r="Q4365" s="48"/>
      <c r="R4365" s="48"/>
      <c r="S4365" s="49"/>
      <c r="T4365" s="47"/>
      <c r="U4365" s="50"/>
      <c r="V4365" s="47"/>
      <c r="W4365" s="50"/>
      <c r="X4365" s="49"/>
      <c r="Y4365" s="49"/>
      <c r="Z4365" s="49"/>
      <c r="AA4365" s="49"/>
      <c r="AB4365" s="49"/>
      <c r="AC4365" s="49"/>
      <c r="AD4365" s="49"/>
      <c r="AE4365" s="95"/>
      <c r="AM4365" s="103"/>
      <c r="AT4365" s="10"/>
    </row>
    <row r="4366" spans="9:46" s="16" customFormat="1">
      <c r="I4366" s="47"/>
      <c r="P4366" s="48"/>
      <c r="Q4366" s="48"/>
      <c r="R4366" s="48"/>
      <c r="S4366" s="49"/>
      <c r="T4366" s="47"/>
      <c r="U4366" s="50"/>
      <c r="V4366" s="47"/>
      <c r="W4366" s="50"/>
      <c r="X4366" s="49"/>
      <c r="Y4366" s="49"/>
      <c r="Z4366" s="49"/>
      <c r="AA4366" s="49"/>
      <c r="AB4366" s="49"/>
      <c r="AC4366" s="49"/>
      <c r="AD4366" s="49"/>
      <c r="AE4366" s="95"/>
      <c r="AM4366" s="103"/>
      <c r="AT4366" s="10"/>
    </row>
    <row r="4367" spans="9:46" s="16" customFormat="1">
      <c r="I4367" s="47"/>
      <c r="P4367" s="48"/>
      <c r="Q4367" s="48"/>
      <c r="R4367" s="48"/>
      <c r="S4367" s="49"/>
      <c r="T4367" s="47"/>
      <c r="U4367" s="50"/>
      <c r="V4367" s="47"/>
      <c r="W4367" s="50"/>
      <c r="X4367" s="49"/>
      <c r="Y4367" s="49"/>
      <c r="Z4367" s="49"/>
      <c r="AA4367" s="49"/>
      <c r="AB4367" s="49"/>
      <c r="AC4367" s="49"/>
      <c r="AD4367" s="49"/>
      <c r="AE4367" s="95"/>
      <c r="AM4367" s="103"/>
      <c r="AT4367" s="10"/>
    </row>
    <row r="4368" spans="9:46" s="16" customFormat="1">
      <c r="I4368" s="47"/>
      <c r="P4368" s="48"/>
      <c r="Q4368" s="48"/>
      <c r="R4368" s="48"/>
      <c r="S4368" s="49"/>
      <c r="T4368" s="47"/>
      <c r="U4368" s="50"/>
      <c r="V4368" s="47"/>
      <c r="W4368" s="50"/>
      <c r="X4368" s="49"/>
      <c r="Y4368" s="49"/>
      <c r="Z4368" s="49"/>
      <c r="AA4368" s="49"/>
      <c r="AB4368" s="49"/>
      <c r="AC4368" s="49"/>
      <c r="AD4368" s="49"/>
      <c r="AE4368" s="95"/>
      <c r="AM4368" s="103"/>
      <c r="AT4368" s="10"/>
    </row>
    <row r="4369" spans="9:46" s="16" customFormat="1">
      <c r="I4369" s="47"/>
      <c r="P4369" s="48"/>
      <c r="Q4369" s="48"/>
      <c r="R4369" s="48"/>
      <c r="S4369" s="49"/>
      <c r="T4369" s="47"/>
      <c r="U4369" s="50"/>
      <c r="V4369" s="47"/>
      <c r="W4369" s="50"/>
      <c r="X4369" s="49"/>
      <c r="Y4369" s="49"/>
      <c r="Z4369" s="49"/>
      <c r="AA4369" s="49"/>
      <c r="AB4369" s="49"/>
      <c r="AC4369" s="49"/>
      <c r="AD4369" s="49"/>
      <c r="AE4369" s="95"/>
      <c r="AM4369" s="103"/>
      <c r="AT4369" s="10"/>
    </row>
    <row r="4370" spans="9:46" s="16" customFormat="1">
      <c r="I4370" s="47"/>
      <c r="P4370" s="48"/>
      <c r="Q4370" s="48"/>
      <c r="R4370" s="48"/>
      <c r="S4370" s="49"/>
      <c r="T4370" s="47"/>
      <c r="U4370" s="50"/>
      <c r="V4370" s="47"/>
      <c r="W4370" s="50"/>
      <c r="X4370" s="49"/>
      <c r="Y4370" s="49"/>
      <c r="Z4370" s="49"/>
      <c r="AA4370" s="49"/>
      <c r="AB4370" s="49"/>
      <c r="AC4370" s="49"/>
      <c r="AD4370" s="49"/>
      <c r="AE4370" s="95"/>
      <c r="AM4370" s="103"/>
      <c r="AT4370" s="10"/>
    </row>
    <row r="4371" spans="9:46" s="16" customFormat="1">
      <c r="I4371" s="47"/>
      <c r="P4371" s="48"/>
      <c r="Q4371" s="48"/>
      <c r="R4371" s="48"/>
      <c r="S4371" s="49"/>
      <c r="T4371" s="47"/>
      <c r="U4371" s="50"/>
      <c r="V4371" s="47"/>
      <c r="W4371" s="50"/>
      <c r="X4371" s="49"/>
      <c r="Y4371" s="49"/>
      <c r="Z4371" s="49"/>
      <c r="AA4371" s="49"/>
      <c r="AB4371" s="49"/>
      <c r="AC4371" s="49"/>
      <c r="AD4371" s="49"/>
      <c r="AE4371" s="95"/>
      <c r="AM4371" s="103"/>
      <c r="AT4371" s="10"/>
    </row>
    <row r="4372" spans="9:46" s="16" customFormat="1">
      <c r="I4372" s="47"/>
      <c r="P4372" s="48"/>
      <c r="Q4372" s="48"/>
      <c r="R4372" s="48"/>
      <c r="S4372" s="49"/>
      <c r="T4372" s="47"/>
      <c r="U4372" s="50"/>
      <c r="V4372" s="47"/>
      <c r="W4372" s="50"/>
      <c r="X4372" s="49"/>
      <c r="Y4372" s="49"/>
      <c r="Z4372" s="49"/>
      <c r="AA4372" s="49"/>
      <c r="AB4372" s="49"/>
      <c r="AC4372" s="49"/>
      <c r="AD4372" s="49"/>
      <c r="AE4372" s="95"/>
      <c r="AM4372" s="103"/>
      <c r="AT4372" s="10"/>
    </row>
    <row r="4373" spans="9:46" s="16" customFormat="1">
      <c r="I4373" s="47"/>
      <c r="P4373" s="48"/>
      <c r="Q4373" s="48"/>
      <c r="R4373" s="48"/>
      <c r="S4373" s="49"/>
      <c r="T4373" s="47"/>
      <c r="U4373" s="50"/>
      <c r="V4373" s="47"/>
      <c r="W4373" s="50"/>
      <c r="X4373" s="49"/>
      <c r="Y4373" s="49"/>
      <c r="Z4373" s="49"/>
      <c r="AA4373" s="49"/>
      <c r="AB4373" s="49"/>
      <c r="AC4373" s="49"/>
      <c r="AD4373" s="49"/>
      <c r="AE4373" s="95"/>
      <c r="AM4373" s="103"/>
      <c r="AT4373" s="10"/>
    </row>
    <row r="4374" spans="9:46" s="16" customFormat="1">
      <c r="I4374" s="47"/>
      <c r="P4374" s="48"/>
      <c r="Q4374" s="48"/>
      <c r="R4374" s="48"/>
      <c r="S4374" s="49"/>
      <c r="T4374" s="47"/>
      <c r="U4374" s="50"/>
      <c r="V4374" s="47"/>
      <c r="W4374" s="50"/>
      <c r="X4374" s="49"/>
      <c r="Y4374" s="49"/>
      <c r="Z4374" s="49"/>
      <c r="AA4374" s="49"/>
      <c r="AB4374" s="49"/>
      <c r="AC4374" s="49"/>
      <c r="AD4374" s="49"/>
      <c r="AE4374" s="95"/>
      <c r="AM4374" s="103"/>
      <c r="AT4374" s="10"/>
    </row>
    <row r="4375" spans="9:46" s="16" customFormat="1">
      <c r="I4375" s="47"/>
      <c r="P4375" s="48"/>
      <c r="Q4375" s="48"/>
      <c r="R4375" s="48"/>
      <c r="S4375" s="49"/>
      <c r="T4375" s="47"/>
      <c r="U4375" s="50"/>
      <c r="V4375" s="47"/>
      <c r="W4375" s="50"/>
      <c r="X4375" s="49"/>
      <c r="Y4375" s="49"/>
      <c r="Z4375" s="49"/>
      <c r="AA4375" s="49"/>
      <c r="AB4375" s="49"/>
      <c r="AC4375" s="49"/>
      <c r="AD4375" s="49"/>
      <c r="AE4375" s="95"/>
      <c r="AM4375" s="103"/>
      <c r="AT4375" s="10"/>
    </row>
    <row r="4376" spans="9:46" s="16" customFormat="1">
      <c r="I4376" s="47"/>
      <c r="P4376" s="48"/>
      <c r="Q4376" s="48"/>
      <c r="R4376" s="48"/>
      <c r="S4376" s="49"/>
      <c r="T4376" s="47"/>
      <c r="U4376" s="50"/>
      <c r="V4376" s="47"/>
      <c r="W4376" s="50"/>
      <c r="X4376" s="49"/>
      <c r="Y4376" s="49"/>
      <c r="Z4376" s="49"/>
      <c r="AA4376" s="49"/>
      <c r="AB4376" s="49"/>
      <c r="AC4376" s="49"/>
      <c r="AD4376" s="49"/>
      <c r="AE4376" s="95"/>
      <c r="AM4376" s="103"/>
      <c r="AT4376" s="10"/>
    </row>
    <row r="4377" spans="9:46" s="16" customFormat="1">
      <c r="I4377" s="47"/>
      <c r="P4377" s="48"/>
      <c r="Q4377" s="48"/>
      <c r="R4377" s="48"/>
      <c r="S4377" s="49"/>
      <c r="T4377" s="47"/>
      <c r="U4377" s="50"/>
      <c r="V4377" s="47"/>
      <c r="W4377" s="50"/>
      <c r="X4377" s="49"/>
      <c r="Y4377" s="49"/>
      <c r="Z4377" s="49"/>
      <c r="AA4377" s="49"/>
      <c r="AB4377" s="49"/>
      <c r="AC4377" s="49"/>
      <c r="AD4377" s="49"/>
      <c r="AE4377" s="95"/>
      <c r="AM4377" s="103"/>
      <c r="AT4377" s="10"/>
    </row>
    <row r="4378" spans="9:46" s="16" customFormat="1">
      <c r="I4378" s="47"/>
      <c r="P4378" s="48"/>
      <c r="Q4378" s="48"/>
      <c r="R4378" s="48"/>
      <c r="S4378" s="49"/>
      <c r="T4378" s="47"/>
      <c r="U4378" s="50"/>
      <c r="V4378" s="47"/>
      <c r="W4378" s="50"/>
      <c r="X4378" s="49"/>
      <c r="Y4378" s="49"/>
      <c r="Z4378" s="49"/>
      <c r="AA4378" s="49"/>
      <c r="AB4378" s="49"/>
      <c r="AC4378" s="49"/>
      <c r="AD4378" s="49"/>
      <c r="AE4378" s="95"/>
      <c r="AM4378" s="103"/>
      <c r="AT4378" s="10"/>
    </row>
    <row r="4379" spans="9:46" s="16" customFormat="1">
      <c r="I4379" s="47"/>
      <c r="P4379" s="48"/>
      <c r="Q4379" s="48"/>
      <c r="R4379" s="48"/>
      <c r="S4379" s="49"/>
      <c r="T4379" s="47"/>
      <c r="U4379" s="50"/>
      <c r="V4379" s="47"/>
      <c r="W4379" s="50"/>
      <c r="X4379" s="49"/>
      <c r="Y4379" s="49"/>
      <c r="Z4379" s="49"/>
      <c r="AA4379" s="49"/>
      <c r="AB4379" s="49"/>
      <c r="AC4379" s="49"/>
      <c r="AD4379" s="49"/>
      <c r="AE4379" s="95"/>
      <c r="AM4379" s="103"/>
      <c r="AT4379" s="10"/>
    </row>
    <row r="4380" spans="9:46" s="16" customFormat="1">
      <c r="I4380" s="47"/>
      <c r="P4380" s="48"/>
      <c r="Q4380" s="48"/>
      <c r="R4380" s="48"/>
      <c r="S4380" s="49"/>
      <c r="T4380" s="47"/>
      <c r="U4380" s="50"/>
      <c r="V4380" s="47"/>
      <c r="W4380" s="50"/>
      <c r="X4380" s="49"/>
      <c r="Y4380" s="49"/>
      <c r="Z4380" s="49"/>
      <c r="AA4380" s="49"/>
      <c r="AB4380" s="49"/>
      <c r="AC4380" s="49"/>
      <c r="AD4380" s="49"/>
      <c r="AE4380" s="95"/>
      <c r="AM4380" s="103"/>
      <c r="AT4380" s="10"/>
    </row>
    <row r="4381" spans="9:46" s="16" customFormat="1">
      <c r="I4381" s="47"/>
      <c r="P4381" s="48"/>
      <c r="Q4381" s="48"/>
      <c r="R4381" s="48"/>
      <c r="S4381" s="49"/>
      <c r="T4381" s="47"/>
      <c r="U4381" s="50"/>
      <c r="V4381" s="47"/>
      <c r="W4381" s="50"/>
      <c r="X4381" s="49"/>
      <c r="Y4381" s="49"/>
      <c r="Z4381" s="49"/>
      <c r="AA4381" s="49"/>
      <c r="AB4381" s="49"/>
      <c r="AC4381" s="49"/>
      <c r="AD4381" s="49"/>
      <c r="AE4381" s="95"/>
      <c r="AM4381" s="103"/>
      <c r="AT4381" s="10"/>
    </row>
    <row r="4382" spans="9:46" s="16" customFormat="1">
      <c r="I4382" s="47"/>
      <c r="P4382" s="48"/>
      <c r="Q4382" s="48"/>
      <c r="R4382" s="48"/>
      <c r="S4382" s="49"/>
      <c r="T4382" s="47"/>
      <c r="U4382" s="50"/>
      <c r="V4382" s="47"/>
      <c r="W4382" s="50"/>
      <c r="X4382" s="49"/>
      <c r="Y4382" s="49"/>
      <c r="Z4382" s="49"/>
      <c r="AA4382" s="49"/>
      <c r="AB4382" s="49"/>
      <c r="AC4382" s="49"/>
      <c r="AD4382" s="49"/>
      <c r="AE4382" s="95"/>
      <c r="AM4382" s="103"/>
      <c r="AT4382" s="10"/>
    </row>
    <row r="4383" spans="9:46" s="16" customFormat="1">
      <c r="I4383" s="47"/>
      <c r="P4383" s="48"/>
      <c r="Q4383" s="48"/>
      <c r="R4383" s="48"/>
      <c r="S4383" s="49"/>
      <c r="T4383" s="47"/>
      <c r="U4383" s="50"/>
      <c r="V4383" s="47"/>
      <c r="W4383" s="50"/>
      <c r="X4383" s="49"/>
      <c r="Y4383" s="49"/>
      <c r="Z4383" s="49"/>
      <c r="AA4383" s="49"/>
      <c r="AB4383" s="49"/>
      <c r="AC4383" s="49"/>
      <c r="AD4383" s="49"/>
      <c r="AE4383" s="95"/>
      <c r="AM4383" s="103"/>
      <c r="AT4383" s="10"/>
    </row>
    <row r="4384" spans="9:46" s="16" customFormat="1">
      <c r="I4384" s="47"/>
      <c r="P4384" s="48"/>
      <c r="Q4384" s="48"/>
      <c r="R4384" s="48"/>
      <c r="S4384" s="49"/>
      <c r="T4384" s="47"/>
      <c r="U4384" s="50"/>
      <c r="V4384" s="47"/>
      <c r="W4384" s="50"/>
      <c r="X4384" s="49"/>
      <c r="Y4384" s="49"/>
      <c r="Z4384" s="49"/>
      <c r="AA4384" s="49"/>
      <c r="AB4384" s="49"/>
      <c r="AC4384" s="49"/>
      <c r="AD4384" s="49"/>
      <c r="AE4384" s="95"/>
      <c r="AM4384" s="103"/>
      <c r="AT4384" s="10"/>
    </row>
    <row r="4385" spans="9:46" s="16" customFormat="1">
      <c r="I4385" s="47"/>
      <c r="P4385" s="48"/>
      <c r="Q4385" s="48"/>
      <c r="R4385" s="48"/>
      <c r="S4385" s="49"/>
      <c r="T4385" s="47"/>
      <c r="U4385" s="50"/>
      <c r="V4385" s="47"/>
      <c r="W4385" s="50"/>
      <c r="X4385" s="49"/>
      <c r="Y4385" s="49"/>
      <c r="Z4385" s="49"/>
      <c r="AA4385" s="49"/>
      <c r="AB4385" s="49"/>
      <c r="AC4385" s="49"/>
      <c r="AD4385" s="49"/>
      <c r="AE4385" s="95"/>
      <c r="AM4385" s="103"/>
      <c r="AT4385" s="10"/>
    </row>
    <row r="4386" spans="9:46" s="16" customFormat="1">
      <c r="I4386" s="47"/>
      <c r="P4386" s="48"/>
      <c r="Q4386" s="48"/>
      <c r="R4386" s="48"/>
      <c r="S4386" s="49"/>
      <c r="T4386" s="47"/>
      <c r="U4386" s="50"/>
      <c r="V4386" s="47"/>
      <c r="W4386" s="50"/>
      <c r="X4386" s="49"/>
      <c r="Y4386" s="49"/>
      <c r="Z4386" s="49"/>
      <c r="AA4386" s="49"/>
      <c r="AB4386" s="49"/>
      <c r="AC4386" s="49"/>
      <c r="AD4386" s="49"/>
      <c r="AE4386" s="95"/>
      <c r="AM4386" s="103"/>
      <c r="AT4386" s="10"/>
    </row>
    <row r="4387" spans="9:46" s="16" customFormat="1">
      <c r="I4387" s="47"/>
      <c r="P4387" s="48"/>
      <c r="Q4387" s="48"/>
      <c r="R4387" s="48"/>
      <c r="S4387" s="49"/>
      <c r="T4387" s="47"/>
      <c r="U4387" s="50"/>
      <c r="V4387" s="47"/>
      <c r="W4387" s="50"/>
      <c r="X4387" s="49"/>
      <c r="Y4387" s="49"/>
      <c r="Z4387" s="49"/>
      <c r="AA4387" s="49"/>
      <c r="AB4387" s="49"/>
      <c r="AC4387" s="49"/>
      <c r="AD4387" s="49"/>
      <c r="AE4387" s="95"/>
      <c r="AM4387" s="103"/>
      <c r="AT4387" s="10"/>
    </row>
    <row r="4388" spans="9:46" s="16" customFormat="1">
      <c r="I4388" s="47"/>
      <c r="P4388" s="48"/>
      <c r="Q4388" s="48"/>
      <c r="R4388" s="48"/>
      <c r="S4388" s="49"/>
      <c r="T4388" s="47"/>
      <c r="U4388" s="50"/>
      <c r="V4388" s="47"/>
      <c r="W4388" s="50"/>
      <c r="X4388" s="49"/>
      <c r="Y4388" s="49"/>
      <c r="Z4388" s="49"/>
      <c r="AA4388" s="49"/>
      <c r="AB4388" s="49"/>
      <c r="AC4388" s="49"/>
      <c r="AD4388" s="49"/>
      <c r="AE4388" s="95"/>
      <c r="AM4388" s="103"/>
      <c r="AT4388" s="10"/>
    </row>
    <row r="4389" spans="9:46" s="16" customFormat="1">
      <c r="I4389" s="47"/>
      <c r="P4389" s="48"/>
      <c r="Q4389" s="48"/>
      <c r="R4389" s="48"/>
      <c r="S4389" s="49"/>
      <c r="T4389" s="47"/>
      <c r="U4389" s="50"/>
      <c r="V4389" s="47"/>
      <c r="W4389" s="50"/>
      <c r="X4389" s="49"/>
      <c r="Y4389" s="49"/>
      <c r="Z4389" s="49"/>
      <c r="AA4389" s="49"/>
      <c r="AB4389" s="49"/>
      <c r="AC4389" s="49"/>
      <c r="AD4389" s="49"/>
      <c r="AE4389" s="95"/>
      <c r="AM4389" s="103"/>
      <c r="AT4389" s="10"/>
    </row>
    <row r="4390" spans="9:46" s="16" customFormat="1">
      <c r="I4390" s="47"/>
      <c r="P4390" s="48"/>
      <c r="Q4390" s="48"/>
      <c r="R4390" s="48"/>
      <c r="S4390" s="49"/>
      <c r="T4390" s="47"/>
      <c r="U4390" s="50"/>
      <c r="V4390" s="47"/>
      <c r="W4390" s="50"/>
      <c r="X4390" s="49"/>
      <c r="Y4390" s="49"/>
      <c r="Z4390" s="49"/>
      <c r="AA4390" s="49"/>
      <c r="AB4390" s="49"/>
      <c r="AC4390" s="49"/>
      <c r="AD4390" s="49"/>
      <c r="AE4390" s="95"/>
      <c r="AM4390" s="103"/>
      <c r="AT4390" s="10"/>
    </row>
    <row r="4391" spans="9:46" s="16" customFormat="1">
      <c r="I4391" s="47"/>
      <c r="P4391" s="48"/>
      <c r="Q4391" s="48"/>
      <c r="R4391" s="48"/>
      <c r="S4391" s="49"/>
      <c r="T4391" s="47"/>
      <c r="U4391" s="50"/>
      <c r="V4391" s="47"/>
      <c r="W4391" s="50"/>
      <c r="X4391" s="49"/>
      <c r="Y4391" s="49"/>
      <c r="Z4391" s="49"/>
      <c r="AA4391" s="49"/>
      <c r="AB4391" s="49"/>
      <c r="AC4391" s="49"/>
      <c r="AD4391" s="49"/>
      <c r="AE4391" s="95"/>
      <c r="AM4391" s="103"/>
      <c r="AT4391" s="10"/>
    </row>
    <row r="4392" spans="9:46" s="16" customFormat="1">
      <c r="I4392" s="47"/>
      <c r="P4392" s="48"/>
      <c r="Q4392" s="48"/>
      <c r="R4392" s="48"/>
      <c r="S4392" s="49"/>
      <c r="T4392" s="47"/>
      <c r="U4392" s="50"/>
      <c r="V4392" s="47"/>
      <c r="W4392" s="50"/>
      <c r="X4392" s="49"/>
      <c r="Y4392" s="49"/>
      <c r="Z4392" s="49"/>
      <c r="AA4392" s="49"/>
      <c r="AB4392" s="49"/>
      <c r="AC4392" s="49"/>
      <c r="AD4392" s="49"/>
      <c r="AE4392" s="95"/>
      <c r="AM4392" s="103"/>
      <c r="AT4392" s="10"/>
    </row>
    <row r="4393" spans="9:46" s="16" customFormat="1">
      <c r="I4393" s="47"/>
      <c r="P4393" s="48"/>
      <c r="Q4393" s="48"/>
      <c r="R4393" s="48"/>
      <c r="S4393" s="49"/>
      <c r="T4393" s="47"/>
      <c r="U4393" s="50"/>
      <c r="V4393" s="47"/>
      <c r="W4393" s="50"/>
      <c r="X4393" s="49"/>
      <c r="Y4393" s="49"/>
      <c r="Z4393" s="49"/>
      <c r="AA4393" s="49"/>
      <c r="AB4393" s="49"/>
      <c r="AC4393" s="49"/>
      <c r="AD4393" s="49"/>
      <c r="AE4393" s="95"/>
      <c r="AM4393" s="103"/>
      <c r="AT4393" s="10"/>
    </row>
    <row r="4394" spans="9:46" s="16" customFormat="1">
      <c r="I4394" s="47"/>
      <c r="P4394" s="48"/>
      <c r="Q4394" s="48"/>
      <c r="R4394" s="48"/>
      <c r="S4394" s="49"/>
      <c r="T4394" s="47"/>
      <c r="U4394" s="50"/>
      <c r="V4394" s="47"/>
      <c r="W4394" s="50"/>
      <c r="X4394" s="49"/>
      <c r="Y4394" s="49"/>
      <c r="Z4394" s="49"/>
      <c r="AA4394" s="49"/>
      <c r="AB4394" s="49"/>
      <c r="AC4394" s="49"/>
      <c r="AD4394" s="49"/>
      <c r="AE4394" s="95"/>
      <c r="AM4394" s="103"/>
      <c r="AT4394" s="10"/>
    </row>
    <row r="4395" spans="9:46" s="16" customFormat="1">
      <c r="I4395" s="47"/>
      <c r="P4395" s="48"/>
      <c r="Q4395" s="48"/>
      <c r="R4395" s="48"/>
      <c r="S4395" s="49"/>
      <c r="T4395" s="47"/>
      <c r="U4395" s="50"/>
      <c r="V4395" s="47"/>
      <c r="W4395" s="50"/>
      <c r="X4395" s="49"/>
      <c r="Y4395" s="49"/>
      <c r="Z4395" s="49"/>
      <c r="AA4395" s="49"/>
      <c r="AB4395" s="49"/>
      <c r="AC4395" s="49"/>
      <c r="AD4395" s="49"/>
      <c r="AE4395" s="95"/>
      <c r="AM4395" s="103"/>
      <c r="AT4395" s="10"/>
    </row>
    <row r="4396" spans="9:46" s="16" customFormat="1">
      <c r="I4396" s="47"/>
      <c r="P4396" s="48"/>
      <c r="Q4396" s="48"/>
      <c r="R4396" s="48"/>
      <c r="S4396" s="49"/>
      <c r="T4396" s="47"/>
      <c r="U4396" s="50"/>
      <c r="V4396" s="47"/>
      <c r="W4396" s="50"/>
      <c r="X4396" s="49"/>
      <c r="Y4396" s="49"/>
      <c r="Z4396" s="49"/>
      <c r="AA4396" s="49"/>
      <c r="AB4396" s="49"/>
      <c r="AC4396" s="49"/>
      <c r="AD4396" s="49"/>
      <c r="AE4396" s="95"/>
      <c r="AM4396" s="103"/>
      <c r="AT4396" s="10"/>
    </row>
    <row r="4397" spans="9:46" s="16" customFormat="1">
      <c r="I4397" s="47"/>
      <c r="P4397" s="48"/>
      <c r="Q4397" s="48"/>
      <c r="R4397" s="48"/>
      <c r="S4397" s="49"/>
      <c r="T4397" s="47"/>
      <c r="U4397" s="50"/>
      <c r="V4397" s="47"/>
      <c r="W4397" s="50"/>
      <c r="X4397" s="49"/>
      <c r="Y4397" s="49"/>
      <c r="Z4397" s="49"/>
      <c r="AA4397" s="49"/>
      <c r="AB4397" s="49"/>
      <c r="AC4397" s="49"/>
      <c r="AD4397" s="49"/>
      <c r="AE4397" s="95"/>
      <c r="AM4397" s="103"/>
      <c r="AT4397" s="10"/>
    </row>
    <row r="4398" spans="9:46" s="16" customFormat="1">
      <c r="I4398" s="47"/>
      <c r="P4398" s="48"/>
      <c r="Q4398" s="48"/>
      <c r="R4398" s="48"/>
      <c r="S4398" s="49"/>
      <c r="T4398" s="47"/>
      <c r="U4398" s="50"/>
      <c r="V4398" s="47"/>
      <c r="W4398" s="50"/>
      <c r="X4398" s="49"/>
      <c r="Y4398" s="49"/>
      <c r="Z4398" s="49"/>
      <c r="AA4398" s="49"/>
      <c r="AB4398" s="49"/>
      <c r="AC4398" s="49"/>
      <c r="AD4398" s="49"/>
      <c r="AE4398" s="95"/>
      <c r="AM4398" s="103"/>
      <c r="AT4398" s="10"/>
    </row>
    <row r="4399" spans="9:46" s="16" customFormat="1">
      <c r="I4399" s="47"/>
      <c r="P4399" s="48"/>
      <c r="Q4399" s="48"/>
      <c r="R4399" s="48"/>
      <c r="S4399" s="49"/>
      <c r="T4399" s="47"/>
      <c r="U4399" s="50"/>
      <c r="V4399" s="47"/>
      <c r="W4399" s="50"/>
      <c r="X4399" s="49"/>
      <c r="Y4399" s="49"/>
      <c r="Z4399" s="49"/>
      <c r="AA4399" s="49"/>
      <c r="AB4399" s="49"/>
      <c r="AC4399" s="49"/>
      <c r="AD4399" s="49"/>
      <c r="AE4399" s="95"/>
      <c r="AM4399" s="103"/>
      <c r="AT4399" s="10"/>
    </row>
    <row r="4400" spans="9:46" s="16" customFormat="1">
      <c r="I4400" s="47"/>
      <c r="P4400" s="48"/>
      <c r="Q4400" s="48"/>
      <c r="R4400" s="48"/>
      <c r="S4400" s="49"/>
      <c r="T4400" s="47"/>
      <c r="U4400" s="50"/>
      <c r="V4400" s="47"/>
      <c r="W4400" s="50"/>
      <c r="X4400" s="49"/>
      <c r="Y4400" s="49"/>
      <c r="Z4400" s="49"/>
      <c r="AA4400" s="49"/>
      <c r="AB4400" s="49"/>
      <c r="AC4400" s="49"/>
      <c r="AD4400" s="49"/>
      <c r="AE4400" s="95"/>
      <c r="AM4400" s="103"/>
      <c r="AT4400" s="10"/>
    </row>
    <row r="4401" spans="9:46" s="16" customFormat="1">
      <c r="I4401" s="47"/>
      <c r="P4401" s="48"/>
      <c r="Q4401" s="48"/>
      <c r="R4401" s="48"/>
      <c r="S4401" s="49"/>
      <c r="T4401" s="47"/>
      <c r="U4401" s="50"/>
      <c r="V4401" s="47"/>
      <c r="W4401" s="50"/>
      <c r="X4401" s="49"/>
      <c r="Y4401" s="49"/>
      <c r="Z4401" s="49"/>
      <c r="AA4401" s="49"/>
      <c r="AB4401" s="49"/>
      <c r="AC4401" s="49"/>
      <c r="AD4401" s="49"/>
      <c r="AE4401" s="95"/>
      <c r="AM4401" s="103"/>
      <c r="AT4401" s="10"/>
    </row>
    <row r="4402" spans="9:46" s="16" customFormat="1">
      <c r="I4402" s="47"/>
      <c r="P4402" s="48"/>
      <c r="Q4402" s="48"/>
      <c r="R4402" s="48"/>
      <c r="S4402" s="49"/>
      <c r="T4402" s="47"/>
      <c r="U4402" s="50"/>
      <c r="V4402" s="47"/>
      <c r="W4402" s="50"/>
      <c r="X4402" s="49"/>
      <c r="Y4402" s="49"/>
      <c r="Z4402" s="49"/>
      <c r="AA4402" s="49"/>
      <c r="AB4402" s="49"/>
      <c r="AC4402" s="49"/>
      <c r="AD4402" s="49"/>
      <c r="AE4402" s="95"/>
      <c r="AM4402" s="103"/>
      <c r="AT4402" s="10"/>
    </row>
    <row r="4403" spans="9:46" s="16" customFormat="1">
      <c r="I4403" s="47"/>
      <c r="P4403" s="48"/>
      <c r="Q4403" s="48"/>
      <c r="R4403" s="48"/>
      <c r="S4403" s="49"/>
      <c r="T4403" s="47"/>
      <c r="U4403" s="50"/>
      <c r="V4403" s="47"/>
      <c r="W4403" s="50"/>
      <c r="X4403" s="49"/>
      <c r="Y4403" s="49"/>
      <c r="Z4403" s="49"/>
      <c r="AA4403" s="49"/>
      <c r="AB4403" s="49"/>
      <c r="AC4403" s="49"/>
      <c r="AD4403" s="49"/>
      <c r="AE4403" s="95"/>
      <c r="AM4403" s="103"/>
      <c r="AT4403" s="10"/>
    </row>
    <row r="4404" spans="9:46" s="16" customFormat="1">
      <c r="I4404" s="47"/>
      <c r="P4404" s="48"/>
      <c r="Q4404" s="48"/>
      <c r="R4404" s="48"/>
      <c r="S4404" s="49"/>
      <c r="T4404" s="47"/>
      <c r="U4404" s="50"/>
      <c r="V4404" s="47"/>
      <c r="W4404" s="50"/>
      <c r="X4404" s="49"/>
      <c r="Y4404" s="49"/>
      <c r="Z4404" s="49"/>
      <c r="AA4404" s="49"/>
      <c r="AB4404" s="49"/>
      <c r="AC4404" s="49"/>
      <c r="AD4404" s="49"/>
      <c r="AE4404" s="95"/>
      <c r="AM4404" s="103"/>
      <c r="AT4404" s="10"/>
    </row>
    <row r="4405" spans="9:46" s="16" customFormat="1">
      <c r="I4405" s="47"/>
      <c r="P4405" s="48"/>
      <c r="Q4405" s="48"/>
      <c r="R4405" s="48"/>
      <c r="S4405" s="49"/>
      <c r="T4405" s="47"/>
      <c r="U4405" s="50"/>
      <c r="V4405" s="47"/>
      <c r="W4405" s="50"/>
      <c r="X4405" s="49"/>
      <c r="Y4405" s="49"/>
      <c r="Z4405" s="49"/>
      <c r="AA4405" s="49"/>
      <c r="AB4405" s="49"/>
      <c r="AC4405" s="49"/>
      <c r="AD4405" s="49"/>
      <c r="AE4405" s="95"/>
      <c r="AM4405" s="103"/>
      <c r="AT4405" s="10"/>
    </row>
    <row r="4406" spans="9:46" s="16" customFormat="1">
      <c r="I4406" s="47"/>
      <c r="P4406" s="48"/>
      <c r="Q4406" s="48"/>
      <c r="R4406" s="48"/>
      <c r="S4406" s="49"/>
      <c r="T4406" s="47"/>
      <c r="U4406" s="50"/>
      <c r="V4406" s="47"/>
      <c r="W4406" s="50"/>
      <c r="X4406" s="49"/>
      <c r="Y4406" s="49"/>
      <c r="Z4406" s="49"/>
      <c r="AA4406" s="49"/>
      <c r="AB4406" s="49"/>
      <c r="AC4406" s="49"/>
      <c r="AD4406" s="49"/>
      <c r="AE4406" s="95"/>
      <c r="AM4406" s="103"/>
      <c r="AT4406" s="10"/>
    </row>
    <row r="4407" spans="9:46" s="16" customFormat="1">
      <c r="I4407" s="47"/>
      <c r="P4407" s="48"/>
      <c r="Q4407" s="48"/>
      <c r="R4407" s="48"/>
      <c r="S4407" s="49"/>
      <c r="T4407" s="47"/>
      <c r="U4407" s="50"/>
      <c r="V4407" s="47"/>
      <c r="W4407" s="50"/>
      <c r="X4407" s="49"/>
      <c r="Y4407" s="49"/>
      <c r="Z4407" s="49"/>
      <c r="AA4407" s="49"/>
      <c r="AB4407" s="49"/>
      <c r="AC4407" s="49"/>
      <c r="AD4407" s="49"/>
      <c r="AE4407" s="95"/>
      <c r="AM4407" s="103"/>
      <c r="AT4407" s="10"/>
    </row>
    <row r="4408" spans="9:46" s="16" customFormat="1">
      <c r="I4408" s="47"/>
      <c r="P4408" s="48"/>
      <c r="Q4408" s="48"/>
      <c r="R4408" s="48"/>
      <c r="S4408" s="49"/>
      <c r="T4408" s="47"/>
      <c r="U4408" s="50"/>
      <c r="V4408" s="47"/>
      <c r="W4408" s="50"/>
      <c r="X4408" s="49"/>
      <c r="Y4408" s="49"/>
      <c r="Z4408" s="49"/>
      <c r="AA4408" s="49"/>
      <c r="AB4408" s="49"/>
      <c r="AC4408" s="49"/>
      <c r="AD4408" s="49"/>
      <c r="AE4408" s="95"/>
      <c r="AM4408" s="103"/>
      <c r="AT4408" s="10"/>
    </row>
    <row r="4409" spans="9:46" s="16" customFormat="1">
      <c r="I4409" s="47"/>
      <c r="P4409" s="48"/>
      <c r="Q4409" s="48"/>
      <c r="R4409" s="48"/>
      <c r="S4409" s="49"/>
      <c r="T4409" s="47"/>
      <c r="U4409" s="50"/>
      <c r="V4409" s="47"/>
      <c r="W4409" s="50"/>
      <c r="X4409" s="49"/>
      <c r="Y4409" s="49"/>
      <c r="Z4409" s="49"/>
      <c r="AA4409" s="49"/>
      <c r="AB4409" s="49"/>
      <c r="AC4409" s="49"/>
      <c r="AD4409" s="49"/>
      <c r="AE4409" s="95"/>
      <c r="AM4409" s="103"/>
      <c r="AT4409" s="10"/>
    </row>
    <row r="4410" spans="9:46" s="16" customFormat="1">
      <c r="I4410" s="47"/>
      <c r="P4410" s="48"/>
      <c r="Q4410" s="48"/>
      <c r="R4410" s="48"/>
      <c r="S4410" s="49"/>
      <c r="T4410" s="47"/>
      <c r="U4410" s="50"/>
      <c r="V4410" s="47"/>
      <c r="W4410" s="50"/>
      <c r="X4410" s="49"/>
      <c r="Y4410" s="49"/>
      <c r="Z4410" s="49"/>
      <c r="AA4410" s="49"/>
      <c r="AB4410" s="49"/>
      <c r="AC4410" s="49"/>
      <c r="AD4410" s="49"/>
      <c r="AE4410" s="95"/>
      <c r="AM4410" s="103"/>
      <c r="AT4410" s="10"/>
    </row>
    <row r="4411" spans="9:46" s="16" customFormat="1">
      <c r="I4411" s="47"/>
      <c r="P4411" s="48"/>
      <c r="Q4411" s="48"/>
      <c r="R4411" s="48"/>
      <c r="S4411" s="49"/>
      <c r="T4411" s="47"/>
      <c r="U4411" s="50"/>
      <c r="V4411" s="47"/>
      <c r="W4411" s="50"/>
      <c r="X4411" s="49"/>
      <c r="Y4411" s="49"/>
      <c r="Z4411" s="49"/>
      <c r="AA4411" s="49"/>
      <c r="AB4411" s="49"/>
      <c r="AC4411" s="49"/>
      <c r="AD4411" s="49"/>
      <c r="AE4411" s="95"/>
      <c r="AM4411" s="103"/>
      <c r="AT4411" s="10"/>
    </row>
    <row r="4412" spans="9:46" s="16" customFormat="1">
      <c r="I4412" s="47"/>
      <c r="P4412" s="48"/>
      <c r="Q4412" s="48"/>
      <c r="R4412" s="48"/>
      <c r="S4412" s="49"/>
      <c r="T4412" s="47"/>
      <c r="U4412" s="50"/>
      <c r="V4412" s="47"/>
      <c r="W4412" s="50"/>
      <c r="X4412" s="49"/>
      <c r="Y4412" s="49"/>
      <c r="Z4412" s="49"/>
      <c r="AA4412" s="49"/>
      <c r="AB4412" s="49"/>
      <c r="AC4412" s="49"/>
      <c r="AD4412" s="49"/>
      <c r="AE4412" s="95"/>
      <c r="AM4412" s="103"/>
      <c r="AT4412" s="10"/>
    </row>
    <row r="4413" spans="9:46" s="16" customFormat="1">
      <c r="I4413" s="47"/>
      <c r="P4413" s="48"/>
      <c r="Q4413" s="48"/>
      <c r="R4413" s="48"/>
      <c r="S4413" s="49"/>
      <c r="T4413" s="47"/>
      <c r="U4413" s="50"/>
      <c r="V4413" s="47"/>
      <c r="W4413" s="50"/>
      <c r="X4413" s="49"/>
      <c r="Y4413" s="49"/>
      <c r="Z4413" s="49"/>
      <c r="AA4413" s="49"/>
      <c r="AB4413" s="49"/>
      <c r="AC4413" s="49"/>
      <c r="AD4413" s="49"/>
      <c r="AE4413" s="95"/>
      <c r="AM4413" s="103"/>
      <c r="AT4413" s="10"/>
    </row>
    <row r="4414" spans="9:46" s="16" customFormat="1">
      <c r="I4414" s="47"/>
      <c r="P4414" s="48"/>
      <c r="Q4414" s="48"/>
      <c r="R4414" s="48"/>
      <c r="S4414" s="49"/>
      <c r="T4414" s="47"/>
      <c r="U4414" s="50"/>
      <c r="V4414" s="47"/>
      <c r="W4414" s="50"/>
      <c r="X4414" s="49"/>
      <c r="Y4414" s="49"/>
      <c r="Z4414" s="49"/>
      <c r="AA4414" s="49"/>
      <c r="AB4414" s="49"/>
      <c r="AC4414" s="49"/>
      <c r="AD4414" s="49"/>
      <c r="AE4414" s="95"/>
      <c r="AM4414" s="103"/>
      <c r="AT4414" s="10"/>
    </row>
    <row r="4415" spans="9:46" s="16" customFormat="1">
      <c r="I4415" s="47"/>
      <c r="P4415" s="48"/>
      <c r="Q4415" s="48"/>
      <c r="R4415" s="48"/>
      <c r="S4415" s="49"/>
      <c r="T4415" s="47"/>
      <c r="U4415" s="50"/>
      <c r="V4415" s="47"/>
      <c r="W4415" s="50"/>
      <c r="X4415" s="49"/>
      <c r="Y4415" s="49"/>
      <c r="Z4415" s="49"/>
      <c r="AA4415" s="49"/>
      <c r="AB4415" s="49"/>
      <c r="AC4415" s="49"/>
      <c r="AD4415" s="49"/>
      <c r="AE4415" s="95"/>
      <c r="AM4415" s="103"/>
      <c r="AT4415" s="10"/>
    </row>
    <row r="4416" spans="9:46" s="16" customFormat="1">
      <c r="I4416" s="47"/>
      <c r="P4416" s="48"/>
      <c r="Q4416" s="48"/>
      <c r="R4416" s="48"/>
      <c r="S4416" s="49"/>
      <c r="T4416" s="47"/>
      <c r="U4416" s="50"/>
      <c r="V4416" s="47"/>
      <c r="W4416" s="50"/>
      <c r="X4416" s="49"/>
      <c r="Y4416" s="49"/>
      <c r="Z4416" s="49"/>
      <c r="AA4416" s="49"/>
      <c r="AB4416" s="49"/>
      <c r="AC4416" s="49"/>
      <c r="AD4416" s="49"/>
      <c r="AE4416" s="95"/>
      <c r="AM4416" s="103"/>
      <c r="AT4416" s="10"/>
    </row>
    <row r="4417" spans="9:46" s="16" customFormat="1">
      <c r="I4417" s="47"/>
      <c r="P4417" s="48"/>
      <c r="Q4417" s="48"/>
      <c r="R4417" s="48"/>
      <c r="S4417" s="49"/>
      <c r="T4417" s="47"/>
      <c r="U4417" s="50"/>
      <c r="V4417" s="47"/>
      <c r="W4417" s="50"/>
      <c r="X4417" s="49"/>
      <c r="Y4417" s="49"/>
      <c r="Z4417" s="49"/>
      <c r="AA4417" s="49"/>
      <c r="AB4417" s="49"/>
      <c r="AC4417" s="49"/>
      <c r="AD4417" s="49"/>
      <c r="AE4417" s="95"/>
      <c r="AM4417" s="103"/>
      <c r="AT4417" s="10"/>
    </row>
    <row r="4418" spans="9:46" s="16" customFormat="1">
      <c r="I4418" s="47"/>
      <c r="P4418" s="48"/>
      <c r="Q4418" s="48"/>
      <c r="R4418" s="48"/>
      <c r="S4418" s="49"/>
      <c r="T4418" s="47"/>
      <c r="U4418" s="50"/>
      <c r="V4418" s="47"/>
      <c r="W4418" s="50"/>
      <c r="X4418" s="49"/>
      <c r="Y4418" s="49"/>
      <c r="Z4418" s="49"/>
      <c r="AA4418" s="49"/>
      <c r="AB4418" s="49"/>
      <c r="AC4418" s="49"/>
      <c r="AD4418" s="49"/>
      <c r="AE4418" s="95"/>
      <c r="AM4418" s="103"/>
      <c r="AT4418" s="10"/>
    </row>
    <row r="4419" spans="9:46" s="16" customFormat="1">
      <c r="I4419" s="47"/>
      <c r="P4419" s="48"/>
      <c r="Q4419" s="48"/>
      <c r="R4419" s="48"/>
      <c r="S4419" s="49"/>
      <c r="T4419" s="47"/>
      <c r="U4419" s="50"/>
      <c r="V4419" s="47"/>
      <c r="W4419" s="50"/>
      <c r="X4419" s="49"/>
      <c r="Y4419" s="49"/>
      <c r="Z4419" s="49"/>
      <c r="AA4419" s="49"/>
      <c r="AB4419" s="49"/>
      <c r="AC4419" s="49"/>
      <c r="AD4419" s="49"/>
      <c r="AE4419" s="95"/>
      <c r="AM4419" s="103"/>
      <c r="AT4419" s="10"/>
    </row>
    <row r="4420" spans="9:46" s="16" customFormat="1">
      <c r="I4420" s="47"/>
      <c r="P4420" s="48"/>
      <c r="Q4420" s="48"/>
      <c r="R4420" s="48"/>
      <c r="S4420" s="49"/>
      <c r="T4420" s="47"/>
      <c r="U4420" s="50"/>
      <c r="V4420" s="47"/>
      <c r="W4420" s="50"/>
      <c r="X4420" s="49"/>
      <c r="Y4420" s="49"/>
      <c r="Z4420" s="49"/>
      <c r="AA4420" s="49"/>
      <c r="AB4420" s="49"/>
      <c r="AC4420" s="49"/>
      <c r="AD4420" s="49"/>
      <c r="AE4420" s="95"/>
      <c r="AM4420" s="103"/>
      <c r="AT4420" s="10"/>
    </row>
    <row r="4421" spans="9:46" s="16" customFormat="1">
      <c r="I4421" s="47"/>
      <c r="P4421" s="48"/>
      <c r="Q4421" s="48"/>
      <c r="R4421" s="48"/>
      <c r="S4421" s="49"/>
      <c r="T4421" s="47"/>
      <c r="U4421" s="50"/>
      <c r="V4421" s="47"/>
      <c r="W4421" s="50"/>
      <c r="X4421" s="49"/>
      <c r="Y4421" s="49"/>
      <c r="Z4421" s="49"/>
      <c r="AA4421" s="49"/>
      <c r="AB4421" s="49"/>
      <c r="AC4421" s="49"/>
      <c r="AD4421" s="49"/>
      <c r="AE4421" s="95"/>
      <c r="AM4421" s="103"/>
      <c r="AT4421" s="10"/>
    </row>
    <row r="4422" spans="9:46" s="16" customFormat="1">
      <c r="I4422" s="47"/>
      <c r="P4422" s="48"/>
      <c r="Q4422" s="48"/>
      <c r="R4422" s="48"/>
      <c r="S4422" s="49"/>
      <c r="T4422" s="47"/>
      <c r="U4422" s="50"/>
      <c r="V4422" s="47"/>
      <c r="W4422" s="50"/>
      <c r="X4422" s="49"/>
      <c r="Y4422" s="49"/>
      <c r="Z4422" s="49"/>
      <c r="AA4422" s="49"/>
      <c r="AB4422" s="49"/>
      <c r="AC4422" s="49"/>
      <c r="AD4422" s="49"/>
      <c r="AE4422" s="95"/>
      <c r="AM4422" s="103"/>
      <c r="AT4422" s="10"/>
    </row>
    <row r="4423" spans="9:46" s="16" customFormat="1">
      <c r="I4423" s="47"/>
      <c r="P4423" s="48"/>
      <c r="Q4423" s="48"/>
      <c r="R4423" s="48"/>
      <c r="S4423" s="49"/>
      <c r="T4423" s="47"/>
      <c r="U4423" s="50"/>
      <c r="V4423" s="47"/>
      <c r="W4423" s="50"/>
      <c r="X4423" s="49"/>
      <c r="Y4423" s="49"/>
      <c r="Z4423" s="49"/>
      <c r="AA4423" s="49"/>
      <c r="AB4423" s="49"/>
      <c r="AC4423" s="49"/>
      <c r="AD4423" s="49"/>
      <c r="AE4423" s="95"/>
      <c r="AM4423" s="103"/>
      <c r="AT4423" s="10"/>
    </row>
    <row r="4424" spans="9:46" s="16" customFormat="1">
      <c r="I4424" s="47"/>
      <c r="P4424" s="48"/>
      <c r="Q4424" s="48"/>
      <c r="R4424" s="48"/>
      <c r="S4424" s="49"/>
      <c r="T4424" s="47"/>
      <c r="U4424" s="50"/>
      <c r="V4424" s="47"/>
      <c r="W4424" s="50"/>
      <c r="X4424" s="49"/>
      <c r="Y4424" s="49"/>
      <c r="Z4424" s="49"/>
      <c r="AA4424" s="49"/>
      <c r="AB4424" s="49"/>
      <c r="AC4424" s="49"/>
      <c r="AD4424" s="49"/>
      <c r="AE4424" s="95"/>
      <c r="AM4424" s="103"/>
      <c r="AT4424" s="10"/>
    </row>
    <row r="4425" spans="9:46" s="16" customFormat="1">
      <c r="I4425" s="47"/>
      <c r="P4425" s="48"/>
      <c r="Q4425" s="48"/>
      <c r="R4425" s="48"/>
      <c r="S4425" s="49"/>
      <c r="T4425" s="47"/>
      <c r="U4425" s="50"/>
      <c r="V4425" s="47"/>
      <c r="W4425" s="50"/>
      <c r="X4425" s="49"/>
      <c r="Y4425" s="49"/>
      <c r="Z4425" s="49"/>
      <c r="AA4425" s="49"/>
      <c r="AB4425" s="49"/>
      <c r="AC4425" s="49"/>
      <c r="AD4425" s="49"/>
      <c r="AE4425" s="95"/>
      <c r="AM4425" s="103"/>
      <c r="AT4425" s="10"/>
    </row>
    <row r="4426" spans="9:46" s="16" customFormat="1">
      <c r="I4426" s="47"/>
      <c r="P4426" s="48"/>
      <c r="Q4426" s="48"/>
      <c r="R4426" s="48"/>
      <c r="S4426" s="49"/>
      <c r="T4426" s="47"/>
      <c r="U4426" s="50"/>
      <c r="V4426" s="47"/>
      <c r="W4426" s="50"/>
      <c r="X4426" s="49"/>
      <c r="Y4426" s="49"/>
      <c r="Z4426" s="49"/>
      <c r="AA4426" s="49"/>
      <c r="AB4426" s="49"/>
      <c r="AC4426" s="49"/>
      <c r="AD4426" s="49"/>
      <c r="AE4426" s="95"/>
      <c r="AM4426" s="103"/>
      <c r="AT4426" s="10"/>
    </row>
    <row r="4427" spans="9:46" s="16" customFormat="1">
      <c r="I4427" s="47"/>
      <c r="P4427" s="48"/>
      <c r="Q4427" s="48"/>
      <c r="R4427" s="48"/>
      <c r="S4427" s="49"/>
      <c r="T4427" s="47"/>
      <c r="U4427" s="50"/>
      <c r="V4427" s="47"/>
      <c r="W4427" s="50"/>
      <c r="X4427" s="49"/>
      <c r="Y4427" s="49"/>
      <c r="Z4427" s="49"/>
      <c r="AA4427" s="49"/>
      <c r="AB4427" s="49"/>
      <c r="AC4427" s="49"/>
      <c r="AD4427" s="49"/>
      <c r="AE4427" s="95"/>
      <c r="AM4427" s="103"/>
      <c r="AT4427" s="10"/>
    </row>
    <row r="4428" spans="9:46" s="16" customFormat="1">
      <c r="I4428" s="47"/>
      <c r="P4428" s="48"/>
      <c r="Q4428" s="48"/>
      <c r="R4428" s="48"/>
      <c r="S4428" s="49"/>
      <c r="T4428" s="47"/>
      <c r="U4428" s="50"/>
      <c r="V4428" s="47"/>
      <c r="W4428" s="50"/>
      <c r="X4428" s="49"/>
      <c r="Y4428" s="49"/>
      <c r="Z4428" s="49"/>
      <c r="AA4428" s="49"/>
      <c r="AB4428" s="49"/>
      <c r="AC4428" s="49"/>
      <c r="AD4428" s="49"/>
      <c r="AE4428" s="95"/>
      <c r="AM4428" s="103"/>
      <c r="AT4428" s="10"/>
    </row>
    <row r="4429" spans="9:46" s="16" customFormat="1">
      <c r="I4429" s="47"/>
      <c r="P4429" s="48"/>
      <c r="Q4429" s="48"/>
      <c r="R4429" s="48"/>
      <c r="S4429" s="49"/>
      <c r="T4429" s="47"/>
      <c r="U4429" s="50"/>
      <c r="V4429" s="47"/>
      <c r="W4429" s="50"/>
      <c r="X4429" s="49"/>
      <c r="Y4429" s="49"/>
      <c r="Z4429" s="49"/>
      <c r="AA4429" s="49"/>
      <c r="AB4429" s="49"/>
      <c r="AC4429" s="49"/>
      <c r="AD4429" s="49"/>
      <c r="AE4429" s="95"/>
      <c r="AM4429" s="103"/>
      <c r="AT4429" s="10"/>
    </row>
    <row r="4430" spans="9:46" s="16" customFormat="1">
      <c r="I4430" s="47"/>
      <c r="P4430" s="48"/>
      <c r="Q4430" s="48"/>
      <c r="R4430" s="48"/>
      <c r="S4430" s="49"/>
      <c r="T4430" s="47"/>
      <c r="U4430" s="50"/>
      <c r="V4430" s="47"/>
      <c r="W4430" s="50"/>
      <c r="X4430" s="49"/>
      <c r="Y4430" s="49"/>
      <c r="Z4430" s="49"/>
      <c r="AA4430" s="49"/>
      <c r="AB4430" s="49"/>
      <c r="AC4430" s="49"/>
      <c r="AD4430" s="49"/>
      <c r="AE4430" s="95"/>
      <c r="AM4430" s="103"/>
      <c r="AT4430" s="10"/>
    </row>
    <row r="4431" spans="9:46" s="16" customFormat="1">
      <c r="I4431" s="47"/>
      <c r="P4431" s="48"/>
      <c r="Q4431" s="48"/>
      <c r="R4431" s="48"/>
      <c r="S4431" s="49"/>
      <c r="T4431" s="47"/>
      <c r="U4431" s="50"/>
      <c r="V4431" s="47"/>
      <c r="W4431" s="50"/>
      <c r="X4431" s="49"/>
      <c r="Y4431" s="49"/>
      <c r="Z4431" s="49"/>
      <c r="AA4431" s="49"/>
      <c r="AB4431" s="49"/>
      <c r="AC4431" s="49"/>
      <c r="AD4431" s="49"/>
      <c r="AE4431" s="95"/>
      <c r="AM4431" s="103"/>
      <c r="AT4431" s="10"/>
    </row>
    <row r="4432" spans="9:46" s="16" customFormat="1">
      <c r="I4432" s="47"/>
      <c r="P4432" s="48"/>
      <c r="Q4432" s="48"/>
      <c r="R4432" s="48"/>
      <c r="S4432" s="49"/>
      <c r="T4432" s="47"/>
      <c r="U4432" s="50"/>
      <c r="V4432" s="47"/>
      <c r="W4432" s="50"/>
      <c r="X4432" s="49"/>
      <c r="Y4432" s="49"/>
      <c r="Z4432" s="49"/>
      <c r="AA4432" s="49"/>
      <c r="AB4432" s="49"/>
      <c r="AC4432" s="49"/>
      <c r="AD4432" s="49"/>
      <c r="AE4432" s="95"/>
      <c r="AM4432" s="103"/>
      <c r="AT4432" s="10"/>
    </row>
    <row r="4433" spans="9:46" s="16" customFormat="1">
      <c r="I4433" s="47"/>
      <c r="P4433" s="48"/>
      <c r="Q4433" s="48"/>
      <c r="R4433" s="48"/>
      <c r="S4433" s="49"/>
      <c r="T4433" s="47"/>
      <c r="U4433" s="50"/>
      <c r="V4433" s="47"/>
      <c r="W4433" s="50"/>
      <c r="X4433" s="49"/>
      <c r="Y4433" s="49"/>
      <c r="Z4433" s="49"/>
      <c r="AA4433" s="49"/>
      <c r="AB4433" s="49"/>
      <c r="AC4433" s="49"/>
      <c r="AD4433" s="49"/>
      <c r="AE4433" s="95"/>
      <c r="AM4433" s="103"/>
      <c r="AT4433" s="10"/>
    </row>
    <row r="4434" spans="9:46" s="16" customFormat="1">
      <c r="I4434" s="47"/>
      <c r="P4434" s="48"/>
      <c r="Q4434" s="48"/>
      <c r="R4434" s="48"/>
      <c r="S4434" s="49"/>
      <c r="T4434" s="47"/>
      <c r="U4434" s="50"/>
      <c r="V4434" s="47"/>
      <c r="W4434" s="50"/>
      <c r="X4434" s="49"/>
      <c r="Y4434" s="49"/>
      <c r="Z4434" s="49"/>
      <c r="AA4434" s="49"/>
      <c r="AB4434" s="49"/>
      <c r="AC4434" s="49"/>
      <c r="AD4434" s="49"/>
      <c r="AE4434" s="95"/>
      <c r="AM4434" s="103"/>
      <c r="AT4434" s="10"/>
    </row>
    <row r="4435" spans="9:46" s="16" customFormat="1">
      <c r="I4435" s="47"/>
      <c r="P4435" s="48"/>
      <c r="Q4435" s="48"/>
      <c r="R4435" s="48"/>
      <c r="S4435" s="49"/>
      <c r="T4435" s="47"/>
      <c r="U4435" s="50"/>
      <c r="V4435" s="47"/>
      <c r="W4435" s="50"/>
      <c r="X4435" s="49"/>
      <c r="Y4435" s="49"/>
      <c r="Z4435" s="49"/>
      <c r="AA4435" s="49"/>
      <c r="AB4435" s="49"/>
      <c r="AC4435" s="49"/>
      <c r="AD4435" s="49"/>
      <c r="AE4435" s="95"/>
      <c r="AM4435" s="103"/>
      <c r="AT4435" s="10"/>
    </row>
    <row r="4436" spans="9:46" s="16" customFormat="1">
      <c r="I4436" s="47"/>
      <c r="P4436" s="48"/>
      <c r="Q4436" s="48"/>
      <c r="R4436" s="48"/>
      <c r="S4436" s="49"/>
      <c r="T4436" s="47"/>
      <c r="U4436" s="50"/>
      <c r="V4436" s="47"/>
      <c r="W4436" s="50"/>
      <c r="X4436" s="49"/>
      <c r="Y4436" s="49"/>
      <c r="Z4436" s="49"/>
      <c r="AA4436" s="49"/>
      <c r="AB4436" s="49"/>
      <c r="AC4436" s="49"/>
      <c r="AD4436" s="49"/>
      <c r="AE4436" s="95"/>
      <c r="AM4436" s="103"/>
      <c r="AT4436" s="10"/>
    </row>
    <row r="4437" spans="9:46" s="16" customFormat="1">
      <c r="I4437" s="47"/>
      <c r="P4437" s="48"/>
      <c r="Q4437" s="48"/>
      <c r="R4437" s="48"/>
      <c r="S4437" s="49"/>
      <c r="T4437" s="47"/>
      <c r="U4437" s="50"/>
      <c r="V4437" s="47"/>
      <c r="W4437" s="50"/>
      <c r="X4437" s="49"/>
      <c r="Y4437" s="49"/>
      <c r="Z4437" s="49"/>
      <c r="AA4437" s="49"/>
      <c r="AB4437" s="49"/>
      <c r="AC4437" s="49"/>
      <c r="AD4437" s="49"/>
      <c r="AE4437" s="95"/>
      <c r="AM4437" s="103"/>
      <c r="AT4437" s="10"/>
    </row>
    <row r="4438" spans="9:46" s="16" customFormat="1">
      <c r="I4438" s="47"/>
      <c r="P4438" s="48"/>
      <c r="Q4438" s="48"/>
      <c r="R4438" s="48"/>
      <c r="S4438" s="49"/>
      <c r="T4438" s="47"/>
      <c r="U4438" s="50"/>
      <c r="V4438" s="47"/>
      <c r="W4438" s="50"/>
      <c r="X4438" s="49"/>
      <c r="Y4438" s="49"/>
      <c r="Z4438" s="49"/>
      <c r="AA4438" s="49"/>
      <c r="AB4438" s="49"/>
      <c r="AC4438" s="49"/>
      <c r="AD4438" s="49"/>
      <c r="AE4438" s="95"/>
      <c r="AM4438" s="103"/>
      <c r="AT4438" s="10"/>
    </row>
    <row r="4439" spans="9:46" s="16" customFormat="1">
      <c r="I4439" s="47"/>
      <c r="P4439" s="48"/>
      <c r="Q4439" s="48"/>
      <c r="R4439" s="48"/>
      <c r="S4439" s="49"/>
      <c r="T4439" s="47"/>
      <c r="U4439" s="50"/>
      <c r="V4439" s="47"/>
      <c r="W4439" s="50"/>
      <c r="X4439" s="49"/>
      <c r="Y4439" s="49"/>
      <c r="Z4439" s="49"/>
      <c r="AA4439" s="49"/>
      <c r="AB4439" s="49"/>
      <c r="AC4439" s="49"/>
      <c r="AD4439" s="49"/>
      <c r="AE4439" s="95"/>
      <c r="AM4439" s="103"/>
      <c r="AT4439" s="10"/>
    </row>
    <row r="4440" spans="9:46" s="16" customFormat="1">
      <c r="I4440" s="47"/>
      <c r="P4440" s="48"/>
      <c r="Q4440" s="48"/>
      <c r="R4440" s="48"/>
      <c r="S4440" s="49"/>
      <c r="T4440" s="47"/>
      <c r="U4440" s="50"/>
      <c r="V4440" s="47"/>
      <c r="W4440" s="50"/>
      <c r="X4440" s="49"/>
      <c r="Y4440" s="49"/>
      <c r="Z4440" s="49"/>
      <c r="AA4440" s="49"/>
      <c r="AB4440" s="49"/>
      <c r="AC4440" s="49"/>
      <c r="AD4440" s="49"/>
      <c r="AE4440" s="95"/>
      <c r="AM4440" s="103"/>
      <c r="AT4440" s="10"/>
    </row>
    <row r="4441" spans="9:46" s="16" customFormat="1">
      <c r="I4441" s="47"/>
      <c r="P4441" s="48"/>
      <c r="Q4441" s="48"/>
      <c r="R4441" s="48"/>
      <c r="S4441" s="49"/>
      <c r="T4441" s="47"/>
      <c r="U4441" s="50"/>
      <c r="V4441" s="47"/>
      <c r="W4441" s="50"/>
      <c r="X4441" s="49"/>
      <c r="Y4441" s="49"/>
      <c r="Z4441" s="49"/>
      <c r="AA4441" s="49"/>
      <c r="AB4441" s="49"/>
      <c r="AC4441" s="49"/>
      <c r="AD4441" s="49"/>
      <c r="AE4441" s="95"/>
      <c r="AM4441" s="103"/>
      <c r="AT4441" s="10"/>
    </row>
    <row r="4442" spans="9:46" s="16" customFormat="1">
      <c r="I4442" s="47"/>
      <c r="P4442" s="48"/>
      <c r="Q4442" s="48"/>
      <c r="R4442" s="48"/>
      <c r="S4442" s="49"/>
      <c r="T4442" s="47"/>
      <c r="U4442" s="50"/>
      <c r="V4442" s="47"/>
      <c r="W4442" s="50"/>
      <c r="X4442" s="49"/>
      <c r="Y4442" s="49"/>
      <c r="Z4442" s="49"/>
      <c r="AA4442" s="49"/>
      <c r="AB4442" s="49"/>
      <c r="AC4442" s="49"/>
      <c r="AD4442" s="49"/>
      <c r="AE4442" s="95"/>
      <c r="AM4442" s="103"/>
      <c r="AT4442" s="10"/>
    </row>
    <row r="4443" spans="9:46" s="16" customFormat="1">
      <c r="I4443" s="47"/>
      <c r="P4443" s="48"/>
      <c r="Q4443" s="48"/>
      <c r="R4443" s="48"/>
      <c r="S4443" s="49"/>
      <c r="T4443" s="47"/>
      <c r="U4443" s="50"/>
      <c r="V4443" s="47"/>
      <c r="W4443" s="50"/>
      <c r="X4443" s="49"/>
      <c r="Y4443" s="49"/>
      <c r="Z4443" s="49"/>
      <c r="AA4443" s="49"/>
      <c r="AB4443" s="49"/>
      <c r="AC4443" s="49"/>
      <c r="AD4443" s="49"/>
      <c r="AE4443" s="95"/>
      <c r="AM4443" s="103"/>
      <c r="AT4443" s="10"/>
    </row>
    <row r="4444" spans="9:46" s="16" customFormat="1">
      <c r="I4444" s="47"/>
      <c r="P4444" s="48"/>
      <c r="Q4444" s="48"/>
      <c r="R4444" s="48"/>
      <c r="S4444" s="49"/>
      <c r="T4444" s="47"/>
      <c r="U4444" s="50"/>
      <c r="V4444" s="47"/>
      <c r="W4444" s="50"/>
      <c r="X4444" s="49"/>
      <c r="Y4444" s="49"/>
      <c r="Z4444" s="49"/>
      <c r="AA4444" s="49"/>
      <c r="AB4444" s="49"/>
      <c r="AC4444" s="49"/>
      <c r="AD4444" s="49"/>
      <c r="AE4444" s="95"/>
      <c r="AM4444" s="103"/>
      <c r="AT4444" s="10"/>
    </row>
    <row r="4445" spans="9:46" s="16" customFormat="1">
      <c r="I4445" s="47"/>
      <c r="P4445" s="48"/>
      <c r="Q4445" s="48"/>
      <c r="R4445" s="48"/>
      <c r="S4445" s="49"/>
      <c r="T4445" s="47"/>
      <c r="U4445" s="50"/>
      <c r="V4445" s="47"/>
      <c r="W4445" s="50"/>
      <c r="X4445" s="49"/>
      <c r="Y4445" s="49"/>
      <c r="Z4445" s="49"/>
      <c r="AA4445" s="49"/>
      <c r="AB4445" s="49"/>
      <c r="AC4445" s="49"/>
      <c r="AD4445" s="49"/>
      <c r="AE4445" s="95"/>
      <c r="AM4445" s="103"/>
      <c r="AT4445" s="10"/>
    </row>
    <row r="4446" spans="9:46" s="16" customFormat="1">
      <c r="I4446" s="47"/>
      <c r="P4446" s="48"/>
      <c r="Q4446" s="48"/>
      <c r="R4446" s="48"/>
      <c r="S4446" s="49"/>
      <c r="T4446" s="47"/>
      <c r="U4446" s="50"/>
      <c r="V4446" s="47"/>
      <c r="W4446" s="50"/>
      <c r="X4446" s="49"/>
      <c r="Y4446" s="49"/>
      <c r="Z4446" s="49"/>
      <c r="AA4446" s="49"/>
      <c r="AB4446" s="49"/>
      <c r="AC4446" s="49"/>
      <c r="AD4446" s="49"/>
      <c r="AE4446" s="95"/>
      <c r="AM4446" s="103"/>
      <c r="AT4446" s="10"/>
    </row>
    <row r="4447" spans="9:46" s="16" customFormat="1">
      <c r="I4447" s="47"/>
      <c r="P4447" s="48"/>
      <c r="Q4447" s="48"/>
      <c r="R4447" s="48"/>
      <c r="S4447" s="49"/>
      <c r="T4447" s="47"/>
      <c r="U4447" s="50"/>
      <c r="V4447" s="47"/>
      <c r="W4447" s="50"/>
      <c r="X4447" s="49"/>
      <c r="Y4447" s="49"/>
      <c r="Z4447" s="49"/>
      <c r="AA4447" s="49"/>
      <c r="AB4447" s="49"/>
      <c r="AC4447" s="49"/>
      <c r="AD4447" s="49"/>
      <c r="AE4447" s="95"/>
      <c r="AM4447" s="103"/>
      <c r="AT4447" s="10"/>
    </row>
    <row r="4448" spans="9:46" s="16" customFormat="1">
      <c r="I4448" s="47"/>
      <c r="P4448" s="48"/>
      <c r="Q4448" s="48"/>
      <c r="R4448" s="48"/>
      <c r="S4448" s="49"/>
      <c r="T4448" s="47"/>
      <c r="U4448" s="50"/>
      <c r="V4448" s="47"/>
      <c r="W4448" s="50"/>
      <c r="X4448" s="49"/>
      <c r="Y4448" s="49"/>
      <c r="Z4448" s="49"/>
      <c r="AA4448" s="49"/>
      <c r="AB4448" s="49"/>
      <c r="AC4448" s="49"/>
      <c r="AD4448" s="49"/>
      <c r="AE4448" s="95"/>
      <c r="AM4448" s="103"/>
      <c r="AT4448" s="10"/>
    </row>
    <row r="4449" spans="9:46" s="16" customFormat="1">
      <c r="I4449" s="47"/>
      <c r="P4449" s="48"/>
      <c r="Q4449" s="48"/>
      <c r="R4449" s="48"/>
      <c r="S4449" s="49"/>
      <c r="T4449" s="47"/>
      <c r="U4449" s="50"/>
      <c r="V4449" s="47"/>
      <c r="W4449" s="50"/>
      <c r="X4449" s="49"/>
      <c r="Y4449" s="49"/>
      <c r="Z4449" s="49"/>
      <c r="AA4449" s="49"/>
      <c r="AB4449" s="49"/>
      <c r="AC4449" s="49"/>
      <c r="AD4449" s="49"/>
      <c r="AE4449" s="95"/>
      <c r="AM4449" s="103"/>
      <c r="AT4449" s="10"/>
    </row>
    <row r="4450" spans="9:46" s="16" customFormat="1">
      <c r="I4450" s="47"/>
      <c r="P4450" s="48"/>
      <c r="Q4450" s="48"/>
      <c r="R4450" s="48"/>
      <c r="S4450" s="49"/>
      <c r="T4450" s="47"/>
      <c r="U4450" s="50"/>
      <c r="V4450" s="47"/>
      <c r="W4450" s="50"/>
      <c r="X4450" s="49"/>
      <c r="Y4450" s="49"/>
      <c r="Z4450" s="49"/>
      <c r="AA4450" s="49"/>
      <c r="AB4450" s="49"/>
      <c r="AC4450" s="49"/>
      <c r="AD4450" s="49"/>
      <c r="AE4450" s="95"/>
      <c r="AM4450" s="103"/>
      <c r="AT4450" s="10"/>
    </row>
    <row r="4451" spans="9:46" s="16" customFormat="1">
      <c r="I4451" s="47"/>
      <c r="P4451" s="48"/>
      <c r="Q4451" s="48"/>
      <c r="R4451" s="48"/>
      <c r="S4451" s="49"/>
      <c r="T4451" s="47"/>
      <c r="U4451" s="50"/>
      <c r="V4451" s="47"/>
      <c r="W4451" s="50"/>
      <c r="X4451" s="49"/>
      <c r="Y4451" s="49"/>
      <c r="Z4451" s="49"/>
      <c r="AA4451" s="49"/>
      <c r="AB4451" s="49"/>
      <c r="AC4451" s="49"/>
      <c r="AD4451" s="49"/>
      <c r="AE4451" s="95"/>
      <c r="AM4451" s="103"/>
      <c r="AT4451" s="10"/>
    </row>
    <row r="4452" spans="9:46" s="16" customFormat="1">
      <c r="I4452" s="47"/>
      <c r="P4452" s="48"/>
      <c r="Q4452" s="48"/>
      <c r="R4452" s="48"/>
      <c r="S4452" s="49"/>
      <c r="T4452" s="47"/>
      <c r="U4452" s="50"/>
      <c r="V4452" s="47"/>
      <c r="W4452" s="50"/>
      <c r="X4452" s="49"/>
      <c r="Y4452" s="49"/>
      <c r="Z4452" s="49"/>
      <c r="AA4452" s="49"/>
      <c r="AB4452" s="49"/>
      <c r="AC4452" s="49"/>
      <c r="AD4452" s="49"/>
      <c r="AE4452" s="95"/>
      <c r="AM4452" s="103"/>
      <c r="AT4452" s="10"/>
    </row>
    <row r="4453" spans="9:46" s="16" customFormat="1">
      <c r="I4453" s="47"/>
      <c r="P4453" s="48"/>
      <c r="Q4453" s="48"/>
      <c r="R4453" s="48"/>
      <c r="S4453" s="49"/>
      <c r="T4453" s="47"/>
      <c r="U4453" s="50"/>
      <c r="V4453" s="47"/>
      <c r="W4453" s="50"/>
      <c r="X4453" s="49"/>
      <c r="Y4453" s="49"/>
      <c r="Z4453" s="49"/>
      <c r="AA4453" s="49"/>
      <c r="AB4453" s="49"/>
      <c r="AC4453" s="49"/>
      <c r="AD4453" s="49"/>
      <c r="AE4453" s="95"/>
      <c r="AM4453" s="103"/>
      <c r="AT4453" s="10"/>
    </row>
    <row r="4454" spans="9:46" s="16" customFormat="1">
      <c r="I4454" s="47"/>
      <c r="P4454" s="48"/>
      <c r="Q4454" s="48"/>
      <c r="R4454" s="48"/>
      <c r="S4454" s="49"/>
      <c r="T4454" s="47"/>
      <c r="U4454" s="50"/>
      <c r="V4454" s="47"/>
      <c r="W4454" s="50"/>
      <c r="X4454" s="49"/>
      <c r="Y4454" s="49"/>
      <c r="Z4454" s="49"/>
      <c r="AA4454" s="49"/>
      <c r="AB4454" s="49"/>
      <c r="AC4454" s="49"/>
      <c r="AD4454" s="49"/>
      <c r="AE4454" s="95"/>
      <c r="AM4454" s="103"/>
      <c r="AT4454" s="10"/>
    </row>
    <row r="4455" spans="9:46" s="16" customFormat="1">
      <c r="I4455" s="47"/>
      <c r="P4455" s="48"/>
      <c r="Q4455" s="48"/>
      <c r="R4455" s="48"/>
      <c r="S4455" s="49"/>
      <c r="T4455" s="47"/>
      <c r="U4455" s="50"/>
      <c r="V4455" s="47"/>
      <c r="W4455" s="50"/>
      <c r="X4455" s="49"/>
      <c r="Y4455" s="49"/>
      <c r="Z4455" s="49"/>
      <c r="AA4455" s="49"/>
      <c r="AB4455" s="49"/>
      <c r="AC4455" s="49"/>
      <c r="AD4455" s="49"/>
      <c r="AE4455" s="95"/>
      <c r="AM4455" s="103"/>
      <c r="AT4455" s="10"/>
    </row>
    <row r="4456" spans="9:46" s="16" customFormat="1">
      <c r="I4456" s="47"/>
      <c r="P4456" s="48"/>
      <c r="Q4456" s="48"/>
      <c r="R4456" s="48"/>
      <c r="S4456" s="49"/>
      <c r="T4456" s="47"/>
      <c r="U4456" s="50"/>
      <c r="V4456" s="47"/>
      <c r="W4456" s="50"/>
      <c r="X4456" s="49"/>
      <c r="Y4456" s="49"/>
      <c r="Z4456" s="49"/>
      <c r="AA4456" s="49"/>
      <c r="AB4456" s="49"/>
      <c r="AC4456" s="49"/>
      <c r="AD4456" s="49"/>
      <c r="AE4456" s="95"/>
      <c r="AM4456" s="103"/>
      <c r="AT4456" s="10"/>
    </row>
    <row r="4457" spans="9:46" s="16" customFormat="1">
      <c r="I4457" s="47"/>
      <c r="P4457" s="48"/>
      <c r="Q4457" s="48"/>
      <c r="R4457" s="48"/>
      <c r="S4457" s="49"/>
      <c r="T4457" s="47"/>
      <c r="U4457" s="50"/>
      <c r="V4457" s="47"/>
      <c r="W4457" s="50"/>
      <c r="X4457" s="49"/>
      <c r="Y4457" s="49"/>
      <c r="Z4457" s="49"/>
      <c r="AA4457" s="49"/>
      <c r="AB4457" s="49"/>
      <c r="AC4457" s="49"/>
      <c r="AD4457" s="49"/>
      <c r="AE4457" s="95"/>
      <c r="AM4457" s="103"/>
      <c r="AT4457" s="10"/>
    </row>
    <row r="4458" spans="9:46" s="16" customFormat="1">
      <c r="I4458" s="47"/>
      <c r="P4458" s="48"/>
      <c r="Q4458" s="48"/>
      <c r="R4458" s="48"/>
      <c r="S4458" s="49"/>
      <c r="T4458" s="47"/>
      <c r="U4458" s="50"/>
      <c r="V4458" s="47"/>
      <c r="W4458" s="50"/>
      <c r="X4458" s="49"/>
      <c r="Y4458" s="49"/>
      <c r="Z4458" s="49"/>
      <c r="AA4458" s="49"/>
      <c r="AB4458" s="49"/>
      <c r="AC4458" s="49"/>
      <c r="AD4458" s="49"/>
      <c r="AE4458" s="95"/>
      <c r="AM4458" s="103"/>
      <c r="AT4458" s="10"/>
    </row>
    <row r="4459" spans="9:46" s="16" customFormat="1">
      <c r="I4459" s="47"/>
      <c r="P4459" s="48"/>
      <c r="Q4459" s="48"/>
      <c r="R4459" s="48"/>
      <c r="S4459" s="49"/>
      <c r="T4459" s="47"/>
      <c r="U4459" s="50"/>
      <c r="V4459" s="47"/>
      <c r="W4459" s="50"/>
      <c r="X4459" s="49"/>
      <c r="Y4459" s="49"/>
      <c r="Z4459" s="49"/>
      <c r="AA4459" s="49"/>
      <c r="AB4459" s="49"/>
      <c r="AC4459" s="49"/>
      <c r="AD4459" s="49"/>
      <c r="AE4459" s="95"/>
      <c r="AM4459" s="103"/>
      <c r="AT4459" s="10"/>
    </row>
    <row r="4460" spans="9:46" s="16" customFormat="1">
      <c r="I4460" s="47"/>
      <c r="P4460" s="48"/>
      <c r="Q4460" s="48"/>
      <c r="R4460" s="48"/>
      <c r="S4460" s="49"/>
      <c r="T4460" s="47"/>
      <c r="U4460" s="50"/>
      <c r="V4460" s="47"/>
      <c r="W4460" s="50"/>
      <c r="X4460" s="49"/>
      <c r="Y4460" s="49"/>
      <c r="Z4460" s="49"/>
      <c r="AA4460" s="49"/>
      <c r="AB4460" s="49"/>
      <c r="AC4460" s="49"/>
      <c r="AD4460" s="49"/>
      <c r="AE4460" s="95"/>
      <c r="AM4460" s="103"/>
      <c r="AT4460" s="10"/>
    </row>
    <row r="4461" spans="9:46" s="16" customFormat="1">
      <c r="I4461" s="47"/>
      <c r="P4461" s="48"/>
      <c r="Q4461" s="48"/>
      <c r="R4461" s="48"/>
      <c r="S4461" s="49"/>
      <c r="T4461" s="47"/>
      <c r="U4461" s="50"/>
      <c r="V4461" s="47"/>
      <c r="W4461" s="50"/>
      <c r="X4461" s="49"/>
      <c r="Y4461" s="49"/>
      <c r="Z4461" s="49"/>
      <c r="AA4461" s="49"/>
      <c r="AB4461" s="49"/>
      <c r="AC4461" s="49"/>
      <c r="AD4461" s="49"/>
      <c r="AE4461" s="95"/>
      <c r="AM4461" s="103"/>
      <c r="AT4461" s="10"/>
    </row>
    <row r="4462" spans="9:46" s="16" customFormat="1">
      <c r="I4462" s="47"/>
      <c r="P4462" s="48"/>
      <c r="Q4462" s="48"/>
      <c r="R4462" s="48"/>
      <c r="S4462" s="49"/>
      <c r="T4462" s="47"/>
      <c r="U4462" s="50"/>
      <c r="V4462" s="47"/>
      <c r="W4462" s="50"/>
      <c r="X4462" s="49"/>
      <c r="Y4462" s="49"/>
      <c r="Z4462" s="49"/>
      <c r="AA4462" s="49"/>
      <c r="AB4462" s="49"/>
      <c r="AC4462" s="49"/>
      <c r="AD4462" s="49"/>
      <c r="AE4462" s="95"/>
      <c r="AM4462" s="103"/>
      <c r="AT4462" s="10"/>
    </row>
    <row r="4463" spans="9:46" s="16" customFormat="1">
      <c r="I4463" s="47"/>
      <c r="P4463" s="48"/>
      <c r="Q4463" s="48"/>
      <c r="R4463" s="48"/>
      <c r="S4463" s="49"/>
      <c r="T4463" s="47"/>
      <c r="U4463" s="50"/>
      <c r="V4463" s="47"/>
      <c r="W4463" s="50"/>
      <c r="X4463" s="49"/>
      <c r="Y4463" s="49"/>
      <c r="Z4463" s="49"/>
      <c r="AA4463" s="49"/>
      <c r="AB4463" s="49"/>
      <c r="AC4463" s="49"/>
      <c r="AD4463" s="49"/>
      <c r="AE4463" s="95"/>
      <c r="AM4463" s="103"/>
      <c r="AT4463" s="10"/>
    </row>
    <row r="4464" spans="9:46" s="16" customFormat="1">
      <c r="I4464" s="47"/>
      <c r="P4464" s="48"/>
      <c r="Q4464" s="48"/>
      <c r="R4464" s="48"/>
      <c r="S4464" s="49"/>
      <c r="T4464" s="47"/>
      <c r="U4464" s="50"/>
      <c r="V4464" s="47"/>
      <c r="W4464" s="50"/>
      <c r="X4464" s="49"/>
      <c r="Y4464" s="49"/>
      <c r="Z4464" s="49"/>
      <c r="AA4464" s="49"/>
      <c r="AB4464" s="49"/>
      <c r="AC4464" s="49"/>
      <c r="AD4464" s="49"/>
      <c r="AE4464" s="95"/>
      <c r="AM4464" s="103"/>
      <c r="AT4464" s="10"/>
    </row>
    <row r="4465" spans="9:46" s="16" customFormat="1">
      <c r="I4465" s="47"/>
      <c r="P4465" s="48"/>
      <c r="Q4465" s="48"/>
      <c r="R4465" s="48"/>
      <c r="S4465" s="49"/>
      <c r="T4465" s="47"/>
      <c r="U4465" s="50"/>
      <c r="V4465" s="47"/>
      <c r="W4465" s="50"/>
      <c r="X4465" s="49"/>
      <c r="Y4465" s="49"/>
      <c r="Z4465" s="49"/>
      <c r="AA4465" s="49"/>
      <c r="AB4465" s="49"/>
      <c r="AC4465" s="49"/>
      <c r="AD4465" s="49"/>
      <c r="AE4465" s="95"/>
      <c r="AM4465" s="103"/>
      <c r="AT4465" s="10"/>
    </row>
    <row r="4466" spans="9:46" s="16" customFormat="1">
      <c r="I4466" s="47"/>
      <c r="P4466" s="48"/>
      <c r="Q4466" s="48"/>
      <c r="R4466" s="48"/>
      <c r="S4466" s="49"/>
      <c r="T4466" s="47"/>
      <c r="U4466" s="50"/>
      <c r="V4466" s="47"/>
      <c r="W4466" s="50"/>
      <c r="X4466" s="49"/>
      <c r="Y4466" s="49"/>
      <c r="Z4466" s="49"/>
      <c r="AA4466" s="49"/>
      <c r="AB4466" s="49"/>
      <c r="AC4466" s="49"/>
      <c r="AD4466" s="49"/>
      <c r="AE4466" s="95"/>
      <c r="AM4466" s="103"/>
      <c r="AT4466" s="10"/>
    </row>
    <row r="4467" spans="9:46" s="16" customFormat="1">
      <c r="I4467" s="47"/>
      <c r="P4467" s="48"/>
      <c r="Q4467" s="48"/>
      <c r="R4467" s="48"/>
      <c r="S4467" s="49"/>
      <c r="T4467" s="47"/>
      <c r="U4467" s="50"/>
      <c r="V4467" s="47"/>
      <c r="W4467" s="50"/>
      <c r="X4467" s="49"/>
      <c r="Y4467" s="49"/>
      <c r="Z4467" s="49"/>
      <c r="AA4467" s="49"/>
      <c r="AB4467" s="49"/>
      <c r="AC4467" s="49"/>
      <c r="AD4467" s="49"/>
      <c r="AE4467" s="95"/>
      <c r="AM4467" s="103"/>
      <c r="AT4467" s="10"/>
    </row>
    <row r="4468" spans="9:46" s="16" customFormat="1">
      <c r="I4468" s="47"/>
      <c r="P4468" s="48"/>
      <c r="Q4468" s="48"/>
      <c r="R4468" s="48"/>
      <c r="S4468" s="49"/>
      <c r="T4468" s="47"/>
      <c r="U4468" s="50"/>
      <c r="V4468" s="47"/>
      <c r="W4468" s="50"/>
      <c r="X4468" s="49"/>
      <c r="Y4468" s="49"/>
      <c r="Z4468" s="49"/>
      <c r="AA4468" s="49"/>
      <c r="AB4468" s="49"/>
      <c r="AC4468" s="49"/>
      <c r="AD4468" s="49"/>
      <c r="AE4468" s="95"/>
      <c r="AM4468" s="103"/>
      <c r="AT4468" s="10"/>
    </row>
    <row r="4469" spans="9:46" s="16" customFormat="1">
      <c r="I4469" s="47"/>
      <c r="P4469" s="48"/>
      <c r="Q4469" s="48"/>
      <c r="R4469" s="48"/>
      <c r="S4469" s="49"/>
      <c r="T4469" s="47"/>
      <c r="U4469" s="50"/>
      <c r="V4469" s="47"/>
      <c r="W4469" s="50"/>
      <c r="X4469" s="49"/>
      <c r="Y4469" s="49"/>
      <c r="Z4469" s="49"/>
      <c r="AA4469" s="49"/>
      <c r="AB4469" s="49"/>
      <c r="AC4469" s="49"/>
      <c r="AD4469" s="49"/>
      <c r="AE4469" s="95"/>
      <c r="AM4469" s="103"/>
      <c r="AT4469" s="10"/>
    </row>
    <row r="4470" spans="9:46" s="16" customFormat="1">
      <c r="I4470" s="47"/>
      <c r="P4470" s="48"/>
      <c r="Q4470" s="48"/>
      <c r="R4470" s="48"/>
      <c r="S4470" s="49"/>
      <c r="T4470" s="47"/>
      <c r="U4470" s="50"/>
      <c r="V4470" s="47"/>
      <c r="W4470" s="50"/>
      <c r="X4470" s="49"/>
      <c r="Y4470" s="49"/>
      <c r="Z4470" s="49"/>
      <c r="AA4470" s="49"/>
      <c r="AB4470" s="49"/>
      <c r="AC4470" s="49"/>
      <c r="AD4470" s="49"/>
      <c r="AE4470" s="95"/>
      <c r="AM4470" s="103"/>
      <c r="AT4470" s="10"/>
    </row>
    <row r="4471" spans="9:46" s="16" customFormat="1">
      <c r="I4471" s="47"/>
      <c r="P4471" s="48"/>
      <c r="Q4471" s="48"/>
      <c r="R4471" s="48"/>
      <c r="S4471" s="49"/>
      <c r="T4471" s="47"/>
      <c r="U4471" s="50"/>
      <c r="V4471" s="47"/>
      <c r="W4471" s="50"/>
      <c r="X4471" s="49"/>
      <c r="Y4471" s="49"/>
      <c r="Z4471" s="49"/>
      <c r="AA4471" s="49"/>
      <c r="AB4471" s="49"/>
      <c r="AC4471" s="49"/>
      <c r="AD4471" s="49"/>
      <c r="AE4471" s="95"/>
      <c r="AM4471" s="103"/>
      <c r="AT4471" s="10"/>
    </row>
    <row r="4472" spans="9:46" s="16" customFormat="1">
      <c r="I4472" s="47"/>
      <c r="P4472" s="48"/>
      <c r="Q4472" s="48"/>
      <c r="R4472" s="48"/>
      <c r="S4472" s="49"/>
      <c r="T4472" s="47"/>
      <c r="U4472" s="50"/>
      <c r="V4472" s="47"/>
      <c r="W4472" s="50"/>
      <c r="X4472" s="49"/>
      <c r="Y4472" s="49"/>
      <c r="Z4472" s="49"/>
      <c r="AA4472" s="49"/>
      <c r="AB4472" s="49"/>
      <c r="AC4472" s="49"/>
      <c r="AD4472" s="49"/>
      <c r="AE4472" s="95"/>
      <c r="AM4472" s="103"/>
      <c r="AT4472" s="10"/>
    </row>
    <row r="4473" spans="9:46" s="16" customFormat="1">
      <c r="I4473" s="47"/>
      <c r="P4473" s="48"/>
      <c r="Q4473" s="48"/>
      <c r="R4473" s="48"/>
      <c r="S4473" s="49"/>
      <c r="T4473" s="47"/>
      <c r="U4473" s="50"/>
      <c r="V4473" s="47"/>
      <c r="W4473" s="50"/>
      <c r="X4473" s="49"/>
      <c r="Y4473" s="49"/>
      <c r="Z4473" s="49"/>
      <c r="AA4473" s="49"/>
      <c r="AB4473" s="49"/>
      <c r="AC4473" s="49"/>
      <c r="AD4473" s="49"/>
      <c r="AE4473" s="95"/>
      <c r="AM4473" s="103"/>
      <c r="AT4473" s="10"/>
    </row>
    <row r="4474" spans="9:46" s="16" customFormat="1">
      <c r="I4474" s="47"/>
      <c r="P4474" s="48"/>
      <c r="Q4474" s="48"/>
      <c r="R4474" s="48"/>
      <c r="S4474" s="49"/>
      <c r="T4474" s="47"/>
      <c r="U4474" s="50"/>
      <c r="V4474" s="47"/>
      <c r="W4474" s="50"/>
      <c r="X4474" s="49"/>
      <c r="Y4474" s="49"/>
      <c r="Z4474" s="49"/>
      <c r="AA4474" s="49"/>
      <c r="AB4474" s="49"/>
      <c r="AC4474" s="49"/>
      <c r="AD4474" s="49"/>
      <c r="AE4474" s="95"/>
      <c r="AM4474" s="103"/>
      <c r="AT4474" s="10"/>
    </row>
    <row r="4475" spans="9:46" s="16" customFormat="1">
      <c r="I4475" s="47"/>
      <c r="P4475" s="48"/>
      <c r="Q4475" s="48"/>
      <c r="R4475" s="48"/>
      <c r="S4475" s="49"/>
      <c r="T4475" s="47"/>
      <c r="U4475" s="50"/>
      <c r="V4475" s="47"/>
      <c r="W4475" s="50"/>
      <c r="X4475" s="49"/>
      <c r="Y4475" s="49"/>
      <c r="Z4475" s="49"/>
      <c r="AA4475" s="49"/>
      <c r="AB4475" s="49"/>
      <c r="AC4475" s="49"/>
      <c r="AD4475" s="49"/>
      <c r="AE4475" s="95"/>
      <c r="AM4475" s="103"/>
      <c r="AT4475" s="10"/>
    </row>
    <row r="4476" spans="9:46" s="16" customFormat="1">
      <c r="I4476" s="47"/>
      <c r="P4476" s="48"/>
      <c r="Q4476" s="48"/>
      <c r="R4476" s="48"/>
      <c r="S4476" s="49"/>
      <c r="T4476" s="47"/>
      <c r="U4476" s="50"/>
      <c r="V4476" s="47"/>
      <c r="W4476" s="50"/>
      <c r="X4476" s="49"/>
      <c r="Y4476" s="49"/>
      <c r="Z4476" s="49"/>
      <c r="AA4476" s="49"/>
      <c r="AB4476" s="49"/>
      <c r="AC4476" s="49"/>
      <c r="AD4476" s="49"/>
      <c r="AE4476" s="95"/>
      <c r="AM4476" s="103"/>
      <c r="AT4476" s="10"/>
    </row>
    <row r="4477" spans="9:46" s="16" customFormat="1">
      <c r="I4477" s="47"/>
      <c r="P4477" s="48"/>
      <c r="Q4477" s="48"/>
      <c r="R4477" s="48"/>
      <c r="S4477" s="49"/>
      <c r="T4477" s="47"/>
      <c r="U4477" s="50"/>
      <c r="V4477" s="47"/>
      <c r="W4477" s="50"/>
      <c r="X4477" s="49"/>
      <c r="Y4477" s="49"/>
      <c r="Z4477" s="49"/>
      <c r="AA4477" s="49"/>
      <c r="AB4477" s="49"/>
      <c r="AC4477" s="49"/>
      <c r="AD4477" s="49"/>
      <c r="AE4477" s="95"/>
      <c r="AM4477" s="103"/>
      <c r="AT4477" s="10"/>
    </row>
    <row r="4478" spans="9:46" s="16" customFormat="1">
      <c r="I4478" s="47"/>
      <c r="P4478" s="48"/>
      <c r="Q4478" s="48"/>
      <c r="R4478" s="48"/>
      <c r="S4478" s="49"/>
      <c r="T4478" s="47"/>
      <c r="U4478" s="50"/>
      <c r="V4478" s="47"/>
      <c r="W4478" s="50"/>
      <c r="X4478" s="49"/>
      <c r="Y4478" s="49"/>
      <c r="Z4478" s="49"/>
      <c r="AA4478" s="49"/>
      <c r="AB4478" s="49"/>
      <c r="AC4478" s="49"/>
      <c r="AD4478" s="49"/>
      <c r="AE4478" s="95"/>
      <c r="AM4478" s="103"/>
      <c r="AT4478" s="10"/>
    </row>
    <row r="4479" spans="9:46" s="16" customFormat="1">
      <c r="I4479" s="47"/>
      <c r="P4479" s="48"/>
      <c r="Q4479" s="48"/>
      <c r="R4479" s="48"/>
      <c r="S4479" s="49"/>
      <c r="T4479" s="47"/>
      <c r="U4479" s="50"/>
      <c r="V4479" s="47"/>
      <c r="W4479" s="50"/>
      <c r="X4479" s="49"/>
      <c r="Y4479" s="49"/>
      <c r="Z4479" s="49"/>
      <c r="AA4479" s="49"/>
      <c r="AB4479" s="49"/>
      <c r="AC4479" s="49"/>
      <c r="AD4479" s="49"/>
      <c r="AE4479" s="95"/>
      <c r="AM4479" s="103"/>
      <c r="AT4479" s="10"/>
    </row>
    <row r="4480" spans="9:46" s="16" customFormat="1">
      <c r="I4480" s="47"/>
      <c r="P4480" s="48"/>
      <c r="Q4480" s="48"/>
      <c r="R4480" s="48"/>
      <c r="S4480" s="49"/>
      <c r="T4480" s="47"/>
      <c r="U4480" s="50"/>
      <c r="V4480" s="47"/>
      <c r="W4480" s="50"/>
      <c r="X4480" s="49"/>
      <c r="Y4480" s="49"/>
      <c r="Z4480" s="49"/>
      <c r="AA4480" s="49"/>
      <c r="AB4480" s="49"/>
      <c r="AC4480" s="49"/>
      <c r="AD4480" s="49"/>
      <c r="AE4480" s="95"/>
      <c r="AM4480" s="103"/>
      <c r="AT4480" s="10"/>
    </row>
    <row r="4481" spans="9:46" s="16" customFormat="1">
      <c r="I4481" s="47"/>
      <c r="P4481" s="48"/>
      <c r="Q4481" s="48"/>
      <c r="R4481" s="48"/>
      <c r="S4481" s="49"/>
      <c r="T4481" s="47"/>
      <c r="U4481" s="50"/>
      <c r="V4481" s="47"/>
      <c r="W4481" s="50"/>
      <c r="X4481" s="49"/>
      <c r="Y4481" s="49"/>
      <c r="Z4481" s="49"/>
      <c r="AA4481" s="49"/>
      <c r="AB4481" s="49"/>
      <c r="AC4481" s="49"/>
      <c r="AD4481" s="49"/>
      <c r="AE4481" s="95"/>
      <c r="AM4481" s="103"/>
      <c r="AT4481" s="10"/>
    </row>
    <row r="4482" spans="9:46" s="16" customFormat="1">
      <c r="I4482" s="47"/>
      <c r="P4482" s="48"/>
      <c r="Q4482" s="48"/>
      <c r="R4482" s="48"/>
      <c r="S4482" s="49"/>
      <c r="T4482" s="47"/>
      <c r="U4482" s="50"/>
      <c r="V4482" s="47"/>
      <c r="W4482" s="50"/>
      <c r="X4482" s="49"/>
      <c r="Y4482" s="49"/>
      <c r="Z4482" s="49"/>
      <c r="AA4482" s="49"/>
      <c r="AB4482" s="49"/>
      <c r="AC4482" s="49"/>
      <c r="AD4482" s="49"/>
      <c r="AE4482" s="95"/>
      <c r="AM4482" s="103"/>
      <c r="AT4482" s="10"/>
    </row>
    <row r="4483" spans="9:46" s="16" customFormat="1">
      <c r="I4483" s="47"/>
      <c r="P4483" s="48"/>
      <c r="Q4483" s="48"/>
      <c r="R4483" s="48"/>
      <c r="S4483" s="49"/>
      <c r="T4483" s="47"/>
      <c r="U4483" s="50"/>
      <c r="V4483" s="47"/>
      <c r="W4483" s="50"/>
      <c r="X4483" s="49"/>
      <c r="Y4483" s="49"/>
      <c r="Z4483" s="49"/>
      <c r="AA4483" s="49"/>
      <c r="AB4483" s="49"/>
      <c r="AC4483" s="49"/>
      <c r="AD4483" s="49"/>
      <c r="AE4483" s="95"/>
      <c r="AM4483" s="103"/>
      <c r="AT4483" s="10"/>
    </row>
    <row r="4484" spans="9:46" s="16" customFormat="1">
      <c r="I4484" s="47"/>
      <c r="P4484" s="48"/>
      <c r="Q4484" s="48"/>
      <c r="R4484" s="48"/>
      <c r="S4484" s="49"/>
      <c r="T4484" s="47"/>
      <c r="U4484" s="50"/>
      <c r="V4484" s="47"/>
      <c r="W4484" s="50"/>
      <c r="X4484" s="49"/>
      <c r="Y4484" s="49"/>
      <c r="Z4484" s="49"/>
      <c r="AA4484" s="49"/>
      <c r="AB4484" s="49"/>
      <c r="AC4484" s="49"/>
      <c r="AD4484" s="49"/>
      <c r="AE4484" s="95"/>
      <c r="AM4484" s="103"/>
      <c r="AT4484" s="10"/>
    </row>
    <row r="4485" spans="9:46" s="16" customFormat="1">
      <c r="I4485" s="47"/>
      <c r="P4485" s="48"/>
      <c r="Q4485" s="48"/>
      <c r="R4485" s="48"/>
      <c r="S4485" s="49"/>
      <c r="T4485" s="47"/>
      <c r="U4485" s="50"/>
      <c r="V4485" s="47"/>
      <c r="W4485" s="50"/>
      <c r="X4485" s="49"/>
      <c r="Y4485" s="49"/>
      <c r="Z4485" s="49"/>
      <c r="AA4485" s="49"/>
      <c r="AB4485" s="49"/>
      <c r="AC4485" s="49"/>
      <c r="AD4485" s="49"/>
      <c r="AE4485" s="95"/>
      <c r="AM4485" s="103"/>
      <c r="AT4485" s="10"/>
    </row>
    <row r="4486" spans="9:46" s="16" customFormat="1">
      <c r="I4486" s="47"/>
      <c r="P4486" s="48"/>
      <c r="Q4486" s="48"/>
      <c r="R4486" s="48"/>
      <c r="S4486" s="49"/>
      <c r="T4486" s="47"/>
      <c r="U4486" s="50"/>
      <c r="V4486" s="47"/>
      <c r="W4486" s="50"/>
      <c r="X4486" s="49"/>
      <c r="Y4486" s="49"/>
      <c r="Z4486" s="49"/>
      <c r="AA4486" s="49"/>
      <c r="AB4486" s="49"/>
      <c r="AC4486" s="49"/>
      <c r="AD4486" s="49"/>
      <c r="AE4486" s="95"/>
      <c r="AM4486" s="103"/>
      <c r="AT4486" s="10"/>
    </row>
    <row r="4487" spans="9:46" s="16" customFormat="1">
      <c r="I4487" s="47"/>
      <c r="P4487" s="48"/>
      <c r="Q4487" s="48"/>
      <c r="R4487" s="48"/>
      <c r="S4487" s="49"/>
      <c r="T4487" s="47"/>
      <c r="U4487" s="50"/>
      <c r="V4487" s="47"/>
      <c r="W4487" s="50"/>
      <c r="X4487" s="49"/>
      <c r="Y4487" s="49"/>
      <c r="Z4487" s="49"/>
      <c r="AA4487" s="49"/>
      <c r="AB4487" s="49"/>
      <c r="AC4487" s="49"/>
      <c r="AD4487" s="49"/>
      <c r="AE4487" s="95"/>
      <c r="AM4487" s="103"/>
      <c r="AT4487" s="10"/>
    </row>
    <row r="4488" spans="9:46" s="16" customFormat="1">
      <c r="I4488" s="47"/>
      <c r="P4488" s="48"/>
      <c r="Q4488" s="48"/>
      <c r="R4488" s="48"/>
      <c r="S4488" s="49"/>
      <c r="T4488" s="47"/>
      <c r="U4488" s="50"/>
      <c r="V4488" s="47"/>
      <c r="W4488" s="50"/>
      <c r="X4488" s="49"/>
      <c r="Y4488" s="49"/>
      <c r="Z4488" s="49"/>
      <c r="AA4488" s="49"/>
      <c r="AB4488" s="49"/>
      <c r="AC4488" s="49"/>
      <c r="AD4488" s="49"/>
      <c r="AE4488" s="95"/>
      <c r="AM4488" s="103"/>
      <c r="AT4488" s="10"/>
    </row>
    <row r="4489" spans="9:46" s="16" customFormat="1">
      <c r="I4489" s="47"/>
      <c r="P4489" s="48"/>
      <c r="Q4489" s="48"/>
      <c r="R4489" s="48"/>
      <c r="S4489" s="49"/>
      <c r="T4489" s="47"/>
      <c r="U4489" s="50"/>
      <c r="V4489" s="47"/>
      <c r="W4489" s="50"/>
      <c r="X4489" s="49"/>
      <c r="Y4489" s="49"/>
      <c r="Z4489" s="49"/>
      <c r="AA4489" s="49"/>
      <c r="AB4489" s="49"/>
      <c r="AC4489" s="49"/>
      <c r="AD4489" s="49"/>
      <c r="AE4489" s="95"/>
      <c r="AM4489" s="103"/>
      <c r="AT4489" s="10"/>
    </row>
    <row r="4490" spans="9:46" s="16" customFormat="1">
      <c r="I4490" s="47"/>
      <c r="P4490" s="48"/>
      <c r="Q4490" s="48"/>
      <c r="R4490" s="48"/>
      <c r="S4490" s="49"/>
      <c r="T4490" s="47"/>
      <c r="U4490" s="50"/>
      <c r="V4490" s="47"/>
      <c r="W4490" s="50"/>
      <c r="X4490" s="49"/>
      <c r="Y4490" s="49"/>
      <c r="Z4490" s="49"/>
      <c r="AA4490" s="49"/>
      <c r="AB4490" s="49"/>
      <c r="AC4490" s="49"/>
      <c r="AD4490" s="49"/>
      <c r="AE4490" s="95"/>
      <c r="AM4490" s="103"/>
      <c r="AT4490" s="10"/>
    </row>
    <row r="4491" spans="9:46" s="16" customFormat="1">
      <c r="I4491" s="47"/>
      <c r="P4491" s="48"/>
      <c r="Q4491" s="48"/>
      <c r="R4491" s="48"/>
      <c r="S4491" s="49"/>
      <c r="T4491" s="47"/>
      <c r="U4491" s="50"/>
      <c r="V4491" s="47"/>
      <c r="W4491" s="50"/>
      <c r="X4491" s="49"/>
      <c r="Y4491" s="49"/>
      <c r="Z4491" s="49"/>
      <c r="AA4491" s="49"/>
      <c r="AB4491" s="49"/>
      <c r="AC4491" s="49"/>
      <c r="AD4491" s="49"/>
      <c r="AE4491" s="95"/>
      <c r="AM4491" s="103"/>
      <c r="AT4491" s="10"/>
    </row>
    <row r="4492" spans="9:46" s="16" customFormat="1">
      <c r="I4492" s="47"/>
      <c r="P4492" s="48"/>
      <c r="Q4492" s="48"/>
      <c r="R4492" s="48"/>
      <c r="S4492" s="49"/>
      <c r="T4492" s="47"/>
      <c r="U4492" s="50"/>
      <c r="V4492" s="47"/>
      <c r="W4492" s="50"/>
      <c r="X4492" s="49"/>
      <c r="Y4492" s="49"/>
      <c r="Z4492" s="49"/>
      <c r="AA4492" s="49"/>
      <c r="AB4492" s="49"/>
      <c r="AC4492" s="49"/>
      <c r="AD4492" s="49"/>
      <c r="AE4492" s="95"/>
      <c r="AM4492" s="103"/>
      <c r="AT4492" s="10"/>
    </row>
    <row r="4493" spans="9:46" s="16" customFormat="1">
      <c r="I4493" s="47"/>
      <c r="P4493" s="48"/>
      <c r="Q4493" s="48"/>
      <c r="R4493" s="48"/>
      <c r="S4493" s="49"/>
      <c r="T4493" s="47"/>
      <c r="U4493" s="50"/>
      <c r="V4493" s="47"/>
      <c r="W4493" s="50"/>
      <c r="X4493" s="49"/>
      <c r="Y4493" s="49"/>
      <c r="Z4493" s="49"/>
      <c r="AA4493" s="49"/>
      <c r="AB4493" s="49"/>
      <c r="AC4493" s="49"/>
      <c r="AD4493" s="49"/>
      <c r="AE4493" s="95"/>
      <c r="AM4493" s="103"/>
      <c r="AT4493" s="10"/>
    </row>
    <row r="4494" spans="9:46" s="16" customFormat="1">
      <c r="I4494" s="47"/>
      <c r="P4494" s="48"/>
      <c r="Q4494" s="48"/>
      <c r="R4494" s="48"/>
      <c r="S4494" s="49"/>
      <c r="T4494" s="47"/>
      <c r="U4494" s="50"/>
      <c r="V4494" s="47"/>
      <c r="W4494" s="50"/>
      <c r="X4494" s="49"/>
      <c r="Y4494" s="49"/>
      <c r="Z4494" s="49"/>
      <c r="AA4494" s="49"/>
      <c r="AB4494" s="49"/>
      <c r="AC4494" s="49"/>
      <c r="AD4494" s="49"/>
      <c r="AE4494" s="95"/>
      <c r="AM4494" s="103"/>
      <c r="AT4494" s="10"/>
    </row>
    <row r="4495" spans="9:46" s="16" customFormat="1">
      <c r="I4495" s="47"/>
      <c r="P4495" s="48"/>
      <c r="Q4495" s="48"/>
      <c r="R4495" s="48"/>
      <c r="S4495" s="49"/>
      <c r="T4495" s="47"/>
      <c r="U4495" s="50"/>
      <c r="V4495" s="47"/>
      <c r="W4495" s="50"/>
      <c r="X4495" s="49"/>
      <c r="Y4495" s="49"/>
      <c r="Z4495" s="49"/>
      <c r="AA4495" s="49"/>
      <c r="AB4495" s="49"/>
      <c r="AC4495" s="49"/>
      <c r="AD4495" s="49"/>
      <c r="AE4495" s="95"/>
      <c r="AM4495" s="103"/>
      <c r="AT4495" s="10"/>
    </row>
    <row r="4496" spans="9:46" s="16" customFormat="1">
      <c r="I4496" s="47"/>
      <c r="P4496" s="48"/>
      <c r="Q4496" s="48"/>
      <c r="R4496" s="48"/>
      <c r="S4496" s="49"/>
      <c r="T4496" s="47"/>
      <c r="U4496" s="50"/>
      <c r="V4496" s="47"/>
      <c r="W4496" s="50"/>
      <c r="X4496" s="49"/>
      <c r="Y4496" s="49"/>
      <c r="Z4496" s="49"/>
      <c r="AA4496" s="49"/>
      <c r="AB4496" s="49"/>
      <c r="AC4496" s="49"/>
      <c r="AD4496" s="49"/>
      <c r="AE4496" s="95"/>
      <c r="AM4496" s="103"/>
      <c r="AT4496" s="10"/>
    </row>
    <row r="4497" spans="9:46" s="16" customFormat="1">
      <c r="I4497" s="47"/>
      <c r="P4497" s="48"/>
      <c r="Q4497" s="48"/>
      <c r="R4497" s="48"/>
      <c r="S4497" s="49"/>
      <c r="T4497" s="47"/>
      <c r="U4497" s="50"/>
      <c r="V4497" s="47"/>
      <c r="W4497" s="50"/>
      <c r="X4497" s="49"/>
      <c r="Y4497" s="49"/>
      <c r="Z4497" s="49"/>
      <c r="AA4497" s="49"/>
      <c r="AB4497" s="49"/>
      <c r="AC4497" s="49"/>
      <c r="AD4497" s="49"/>
      <c r="AE4497" s="95"/>
      <c r="AM4497" s="103"/>
      <c r="AT4497" s="10"/>
    </row>
    <row r="4498" spans="9:46" s="16" customFormat="1">
      <c r="I4498" s="47"/>
      <c r="P4498" s="48"/>
      <c r="Q4498" s="48"/>
      <c r="R4498" s="48"/>
      <c r="S4498" s="49"/>
      <c r="T4498" s="47"/>
      <c r="U4498" s="50"/>
      <c r="V4498" s="47"/>
      <c r="W4498" s="50"/>
      <c r="X4498" s="49"/>
      <c r="Y4498" s="49"/>
      <c r="Z4498" s="49"/>
      <c r="AA4498" s="49"/>
      <c r="AB4498" s="49"/>
      <c r="AC4498" s="49"/>
      <c r="AD4498" s="49"/>
      <c r="AE4498" s="95"/>
      <c r="AM4498" s="103"/>
      <c r="AT4498" s="10"/>
    </row>
    <row r="4499" spans="9:46" s="16" customFormat="1">
      <c r="I4499" s="47"/>
      <c r="P4499" s="48"/>
      <c r="Q4499" s="48"/>
      <c r="R4499" s="48"/>
      <c r="S4499" s="49"/>
      <c r="T4499" s="47"/>
      <c r="U4499" s="50"/>
      <c r="V4499" s="47"/>
      <c r="W4499" s="50"/>
      <c r="X4499" s="49"/>
      <c r="Y4499" s="49"/>
      <c r="Z4499" s="49"/>
      <c r="AA4499" s="49"/>
      <c r="AB4499" s="49"/>
      <c r="AC4499" s="49"/>
      <c r="AD4499" s="49"/>
      <c r="AE4499" s="95"/>
      <c r="AM4499" s="103"/>
      <c r="AT4499" s="10"/>
    </row>
    <row r="4500" spans="9:46" s="16" customFormat="1">
      <c r="I4500" s="47"/>
      <c r="P4500" s="48"/>
      <c r="Q4500" s="48"/>
      <c r="R4500" s="48"/>
      <c r="S4500" s="49"/>
      <c r="T4500" s="47"/>
      <c r="U4500" s="50"/>
      <c r="V4500" s="47"/>
      <c r="W4500" s="50"/>
      <c r="X4500" s="49"/>
      <c r="Y4500" s="49"/>
      <c r="Z4500" s="49"/>
      <c r="AA4500" s="49"/>
      <c r="AB4500" s="49"/>
      <c r="AC4500" s="49"/>
      <c r="AD4500" s="49"/>
      <c r="AE4500" s="95"/>
      <c r="AM4500" s="103"/>
      <c r="AT4500" s="10"/>
    </row>
    <row r="4501" spans="9:46" s="16" customFormat="1">
      <c r="I4501" s="47"/>
      <c r="P4501" s="48"/>
      <c r="Q4501" s="48"/>
      <c r="R4501" s="48"/>
      <c r="S4501" s="49"/>
      <c r="T4501" s="47"/>
      <c r="U4501" s="50"/>
      <c r="V4501" s="47"/>
      <c r="W4501" s="50"/>
      <c r="X4501" s="49"/>
      <c r="Y4501" s="49"/>
      <c r="Z4501" s="49"/>
      <c r="AA4501" s="49"/>
      <c r="AB4501" s="49"/>
      <c r="AC4501" s="49"/>
      <c r="AD4501" s="49"/>
      <c r="AE4501" s="95"/>
      <c r="AM4501" s="103"/>
      <c r="AT4501" s="10"/>
    </row>
    <row r="4502" spans="9:46" s="16" customFormat="1">
      <c r="I4502" s="47"/>
      <c r="P4502" s="48"/>
      <c r="Q4502" s="48"/>
      <c r="R4502" s="48"/>
      <c r="S4502" s="49"/>
      <c r="T4502" s="47"/>
      <c r="U4502" s="50"/>
      <c r="V4502" s="47"/>
      <c r="W4502" s="50"/>
      <c r="X4502" s="49"/>
      <c r="Y4502" s="49"/>
      <c r="Z4502" s="49"/>
      <c r="AA4502" s="49"/>
      <c r="AB4502" s="49"/>
      <c r="AC4502" s="49"/>
      <c r="AD4502" s="49"/>
      <c r="AE4502" s="95"/>
      <c r="AM4502" s="103"/>
      <c r="AT4502" s="10"/>
    </row>
    <row r="4503" spans="9:46" s="16" customFormat="1">
      <c r="I4503" s="47"/>
      <c r="P4503" s="48"/>
      <c r="Q4503" s="48"/>
      <c r="R4503" s="48"/>
      <c r="S4503" s="49"/>
      <c r="T4503" s="47"/>
      <c r="U4503" s="50"/>
      <c r="V4503" s="47"/>
      <c r="W4503" s="50"/>
      <c r="X4503" s="49"/>
      <c r="Y4503" s="49"/>
      <c r="Z4503" s="49"/>
      <c r="AA4503" s="49"/>
      <c r="AB4503" s="49"/>
      <c r="AC4503" s="49"/>
      <c r="AD4503" s="49"/>
      <c r="AE4503" s="95"/>
      <c r="AM4503" s="103"/>
      <c r="AT4503" s="10"/>
    </row>
    <row r="4504" spans="9:46" s="16" customFormat="1">
      <c r="I4504" s="47"/>
      <c r="P4504" s="48"/>
      <c r="Q4504" s="48"/>
      <c r="R4504" s="48"/>
      <c r="S4504" s="49"/>
      <c r="T4504" s="47"/>
      <c r="U4504" s="50"/>
      <c r="V4504" s="47"/>
      <c r="W4504" s="50"/>
      <c r="X4504" s="49"/>
      <c r="Y4504" s="49"/>
      <c r="Z4504" s="49"/>
      <c r="AA4504" s="49"/>
      <c r="AB4504" s="49"/>
      <c r="AC4504" s="49"/>
      <c r="AD4504" s="49"/>
      <c r="AE4504" s="95"/>
      <c r="AM4504" s="103"/>
      <c r="AT4504" s="10"/>
    </row>
    <row r="4505" spans="9:46" s="16" customFormat="1">
      <c r="I4505" s="47"/>
      <c r="P4505" s="48"/>
      <c r="Q4505" s="48"/>
      <c r="R4505" s="48"/>
      <c r="S4505" s="49"/>
      <c r="T4505" s="47"/>
      <c r="U4505" s="50"/>
      <c r="V4505" s="47"/>
      <c r="W4505" s="50"/>
      <c r="X4505" s="49"/>
      <c r="Y4505" s="49"/>
      <c r="Z4505" s="49"/>
      <c r="AA4505" s="49"/>
      <c r="AB4505" s="49"/>
      <c r="AC4505" s="49"/>
      <c r="AD4505" s="49"/>
      <c r="AE4505" s="95"/>
      <c r="AM4505" s="103"/>
      <c r="AT4505" s="10"/>
    </row>
    <row r="4506" spans="9:46" s="16" customFormat="1">
      <c r="I4506" s="47"/>
      <c r="P4506" s="48"/>
      <c r="Q4506" s="48"/>
      <c r="R4506" s="48"/>
      <c r="S4506" s="49"/>
      <c r="T4506" s="47"/>
      <c r="U4506" s="50"/>
      <c r="V4506" s="47"/>
      <c r="W4506" s="50"/>
      <c r="X4506" s="49"/>
      <c r="Y4506" s="49"/>
      <c r="Z4506" s="49"/>
      <c r="AA4506" s="49"/>
      <c r="AB4506" s="49"/>
      <c r="AC4506" s="49"/>
      <c r="AD4506" s="49"/>
      <c r="AE4506" s="95"/>
      <c r="AM4506" s="103"/>
      <c r="AT4506" s="10"/>
    </row>
    <row r="4507" spans="9:46" s="16" customFormat="1">
      <c r="I4507" s="47"/>
      <c r="P4507" s="48"/>
      <c r="Q4507" s="48"/>
      <c r="R4507" s="48"/>
      <c r="S4507" s="49"/>
      <c r="T4507" s="47"/>
      <c r="U4507" s="50"/>
      <c r="V4507" s="47"/>
      <c r="W4507" s="50"/>
      <c r="X4507" s="49"/>
      <c r="Y4507" s="49"/>
      <c r="Z4507" s="49"/>
      <c r="AA4507" s="49"/>
      <c r="AB4507" s="49"/>
      <c r="AC4507" s="49"/>
      <c r="AD4507" s="49"/>
      <c r="AE4507" s="95"/>
      <c r="AM4507" s="103"/>
      <c r="AT4507" s="10"/>
    </row>
    <row r="4508" spans="9:46" s="16" customFormat="1">
      <c r="I4508" s="47"/>
      <c r="P4508" s="48"/>
      <c r="Q4508" s="48"/>
      <c r="R4508" s="48"/>
      <c r="S4508" s="49"/>
      <c r="T4508" s="47"/>
      <c r="U4508" s="50"/>
      <c r="V4508" s="47"/>
      <c r="W4508" s="50"/>
      <c r="X4508" s="49"/>
      <c r="Y4508" s="49"/>
      <c r="Z4508" s="49"/>
      <c r="AA4508" s="49"/>
      <c r="AB4508" s="49"/>
      <c r="AC4508" s="49"/>
      <c r="AD4508" s="49"/>
      <c r="AE4508" s="95"/>
      <c r="AM4508" s="103"/>
      <c r="AT4508" s="10"/>
    </row>
    <row r="4509" spans="9:46" s="16" customFormat="1">
      <c r="I4509" s="47"/>
      <c r="P4509" s="48"/>
      <c r="Q4509" s="48"/>
      <c r="R4509" s="48"/>
      <c r="S4509" s="49"/>
      <c r="T4509" s="47"/>
      <c r="U4509" s="50"/>
      <c r="V4509" s="47"/>
      <c r="W4509" s="50"/>
      <c r="X4509" s="49"/>
      <c r="Y4509" s="49"/>
      <c r="Z4509" s="49"/>
      <c r="AA4509" s="49"/>
      <c r="AB4509" s="49"/>
      <c r="AC4509" s="49"/>
      <c r="AD4509" s="49"/>
      <c r="AE4509" s="95"/>
      <c r="AM4509" s="103"/>
      <c r="AT4509" s="10"/>
    </row>
    <row r="4510" spans="9:46" s="16" customFormat="1">
      <c r="I4510" s="47"/>
      <c r="P4510" s="48"/>
      <c r="Q4510" s="48"/>
      <c r="R4510" s="48"/>
      <c r="S4510" s="49"/>
      <c r="T4510" s="47"/>
      <c r="U4510" s="50"/>
      <c r="V4510" s="47"/>
      <c r="W4510" s="50"/>
      <c r="X4510" s="49"/>
      <c r="Y4510" s="49"/>
      <c r="Z4510" s="49"/>
      <c r="AA4510" s="49"/>
      <c r="AB4510" s="49"/>
      <c r="AC4510" s="49"/>
      <c r="AD4510" s="49"/>
      <c r="AE4510" s="95"/>
      <c r="AM4510" s="103"/>
      <c r="AT4510" s="10"/>
    </row>
    <row r="4511" spans="9:46" s="16" customFormat="1">
      <c r="I4511" s="47"/>
      <c r="P4511" s="48"/>
      <c r="Q4511" s="48"/>
      <c r="R4511" s="48"/>
      <c r="S4511" s="49"/>
      <c r="T4511" s="47"/>
      <c r="U4511" s="50"/>
      <c r="V4511" s="47"/>
      <c r="W4511" s="50"/>
      <c r="X4511" s="49"/>
      <c r="Y4511" s="49"/>
      <c r="Z4511" s="49"/>
      <c r="AA4511" s="49"/>
      <c r="AB4511" s="49"/>
      <c r="AC4511" s="49"/>
      <c r="AD4511" s="49"/>
      <c r="AE4511" s="95"/>
      <c r="AM4511" s="103"/>
      <c r="AT4511" s="10"/>
    </row>
    <row r="4512" spans="9:46" s="16" customFormat="1">
      <c r="I4512" s="47"/>
      <c r="P4512" s="48"/>
      <c r="Q4512" s="48"/>
      <c r="R4512" s="48"/>
      <c r="S4512" s="49"/>
      <c r="T4512" s="47"/>
      <c r="U4512" s="50"/>
      <c r="V4512" s="47"/>
      <c r="W4512" s="50"/>
      <c r="X4512" s="49"/>
      <c r="Y4512" s="49"/>
      <c r="Z4512" s="49"/>
      <c r="AA4512" s="49"/>
      <c r="AB4512" s="49"/>
      <c r="AC4512" s="49"/>
      <c r="AD4512" s="49"/>
      <c r="AE4512" s="95"/>
      <c r="AM4512" s="103"/>
      <c r="AT4512" s="10"/>
    </row>
    <row r="4513" spans="9:46" s="16" customFormat="1">
      <c r="I4513" s="47"/>
      <c r="P4513" s="48"/>
      <c r="Q4513" s="48"/>
      <c r="R4513" s="48"/>
      <c r="S4513" s="49"/>
      <c r="T4513" s="47"/>
      <c r="U4513" s="50"/>
      <c r="V4513" s="47"/>
      <c r="W4513" s="50"/>
      <c r="X4513" s="49"/>
      <c r="Y4513" s="49"/>
      <c r="Z4513" s="49"/>
      <c r="AA4513" s="49"/>
      <c r="AB4513" s="49"/>
      <c r="AC4513" s="49"/>
      <c r="AD4513" s="49"/>
      <c r="AE4513" s="95"/>
      <c r="AM4513" s="103"/>
      <c r="AT4513" s="10"/>
    </row>
    <row r="4514" spans="9:46" s="16" customFormat="1">
      <c r="I4514" s="47"/>
      <c r="P4514" s="48"/>
      <c r="Q4514" s="48"/>
      <c r="R4514" s="48"/>
      <c r="S4514" s="49"/>
      <c r="T4514" s="47"/>
      <c r="U4514" s="50"/>
      <c r="V4514" s="47"/>
      <c r="W4514" s="50"/>
      <c r="X4514" s="49"/>
      <c r="Y4514" s="49"/>
      <c r="Z4514" s="49"/>
      <c r="AA4514" s="49"/>
      <c r="AB4514" s="49"/>
      <c r="AC4514" s="49"/>
      <c r="AD4514" s="49"/>
      <c r="AE4514" s="95"/>
      <c r="AM4514" s="103"/>
      <c r="AT4514" s="10"/>
    </row>
    <row r="4515" spans="9:46" s="16" customFormat="1">
      <c r="I4515" s="47"/>
      <c r="P4515" s="48"/>
      <c r="Q4515" s="48"/>
      <c r="R4515" s="48"/>
      <c r="S4515" s="49"/>
      <c r="T4515" s="47"/>
      <c r="U4515" s="50"/>
      <c r="V4515" s="47"/>
      <c r="W4515" s="50"/>
      <c r="X4515" s="49"/>
      <c r="Y4515" s="49"/>
      <c r="Z4515" s="49"/>
      <c r="AA4515" s="49"/>
      <c r="AB4515" s="49"/>
      <c r="AC4515" s="49"/>
      <c r="AD4515" s="49"/>
      <c r="AE4515" s="95"/>
      <c r="AM4515" s="103"/>
      <c r="AT4515" s="10"/>
    </row>
    <row r="4516" spans="9:46" s="16" customFormat="1">
      <c r="I4516" s="47"/>
      <c r="P4516" s="48"/>
      <c r="Q4516" s="48"/>
      <c r="R4516" s="48"/>
      <c r="S4516" s="49"/>
      <c r="T4516" s="47"/>
      <c r="U4516" s="50"/>
      <c r="V4516" s="47"/>
      <c r="W4516" s="50"/>
      <c r="X4516" s="49"/>
      <c r="Y4516" s="49"/>
      <c r="Z4516" s="49"/>
      <c r="AA4516" s="49"/>
      <c r="AB4516" s="49"/>
      <c r="AC4516" s="49"/>
      <c r="AD4516" s="49"/>
      <c r="AE4516" s="95"/>
      <c r="AM4516" s="103"/>
      <c r="AT4516" s="10"/>
    </row>
    <row r="4517" spans="9:46" s="16" customFormat="1">
      <c r="I4517" s="47"/>
      <c r="P4517" s="48"/>
      <c r="Q4517" s="48"/>
      <c r="R4517" s="48"/>
      <c r="S4517" s="49"/>
      <c r="T4517" s="47"/>
      <c r="U4517" s="50"/>
      <c r="V4517" s="47"/>
      <c r="W4517" s="50"/>
      <c r="X4517" s="49"/>
      <c r="Y4517" s="49"/>
      <c r="Z4517" s="49"/>
      <c r="AA4517" s="49"/>
      <c r="AB4517" s="49"/>
      <c r="AC4517" s="49"/>
      <c r="AD4517" s="49"/>
      <c r="AE4517" s="95"/>
      <c r="AM4517" s="103"/>
      <c r="AT4517" s="10"/>
    </row>
    <row r="4518" spans="9:46" s="16" customFormat="1">
      <c r="I4518" s="47"/>
      <c r="P4518" s="48"/>
      <c r="Q4518" s="48"/>
      <c r="R4518" s="48"/>
      <c r="S4518" s="49"/>
      <c r="T4518" s="47"/>
      <c r="U4518" s="50"/>
      <c r="V4518" s="47"/>
      <c r="W4518" s="50"/>
      <c r="X4518" s="49"/>
      <c r="Y4518" s="49"/>
      <c r="Z4518" s="49"/>
      <c r="AA4518" s="49"/>
      <c r="AB4518" s="49"/>
      <c r="AC4518" s="49"/>
      <c r="AD4518" s="49"/>
      <c r="AE4518" s="95"/>
      <c r="AM4518" s="103"/>
      <c r="AT4518" s="10"/>
    </row>
    <row r="4519" spans="9:46" s="16" customFormat="1">
      <c r="I4519" s="47"/>
      <c r="P4519" s="48"/>
      <c r="Q4519" s="48"/>
      <c r="R4519" s="48"/>
      <c r="S4519" s="49"/>
      <c r="T4519" s="47"/>
      <c r="U4519" s="50"/>
      <c r="V4519" s="47"/>
      <c r="W4519" s="50"/>
      <c r="X4519" s="49"/>
      <c r="Y4519" s="49"/>
      <c r="Z4519" s="49"/>
      <c r="AA4519" s="49"/>
      <c r="AB4519" s="49"/>
      <c r="AC4519" s="49"/>
      <c r="AD4519" s="49"/>
      <c r="AE4519" s="95"/>
      <c r="AM4519" s="103"/>
      <c r="AT4519" s="10"/>
    </row>
    <row r="4520" spans="9:46" s="16" customFormat="1">
      <c r="I4520" s="47"/>
      <c r="P4520" s="48"/>
      <c r="Q4520" s="48"/>
      <c r="R4520" s="48"/>
      <c r="S4520" s="49"/>
      <c r="T4520" s="47"/>
      <c r="U4520" s="50"/>
      <c r="V4520" s="47"/>
      <c r="W4520" s="50"/>
      <c r="X4520" s="49"/>
      <c r="Y4520" s="49"/>
      <c r="Z4520" s="49"/>
      <c r="AA4520" s="49"/>
      <c r="AB4520" s="49"/>
      <c r="AC4520" s="49"/>
      <c r="AD4520" s="49"/>
      <c r="AE4520" s="95"/>
      <c r="AM4520" s="103"/>
      <c r="AT4520" s="10"/>
    </row>
    <row r="4521" spans="9:46" s="16" customFormat="1">
      <c r="I4521" s="47"/>
      <c r="P4521" s="48"/>
      <c r="Q4521" s="48"/>
      <c r="R4521" s="48"/>
      <c r="S4521" s="49"/>
      <c r="T4521" s="47"/>
      <c r="U4521" s="50"/>
      <c r="V4521" s="47"/>
      <c r="W4521" s="50"/>
      <c r="X4521" s="49"/>
      <c r="Y4521" s="49"/>
      <c r="Z4521" s="49"/>
      <c r="AA4521" s="49"/>
      <c r="AB4521" s="49"/>
      <c r="AC4521" s="49"/>
      <c r="AD4521" s="49"/>
      <c r="AE4521" s="95"/>
      <c r="AM4521" s="103"/>
      <c r="AT4521" s="10"/>
    </row>
    <row r="4522" spans="9:46" s="16" customFormat="1">
      <c r="I4522" s="47"/>
      <c r="P4522" s="48"/>
      <c r="Q4522" s="48"/>
      <c r="R4522" s="48"/>
      <c r="S4522" s="49"/>
      <c r="T4522" s="47"/>
      <c r="U4522" s="50"/>
      <c r="V4522" s="47"/>
      <c r="W4522" s="50"/>
      <c r="X4522" s="49"/>
      <c r="Y4522" s="49"/>
      <c r="Z4522" s="49"/>
      <c r="AA4522" s="49"/>
      <c r="AB4522" s="49"/>
      <c r="AC4522" s="49"/>
      <c r="AD4522" s="49"/>
      <c r="AE4522" s="95"/>
      <c r="AM4522" s="103"/>
      <c r="AT4522" s="10"/>
    </row>
    <row r="4523" spans="9:46" s="16" customFormat="1">
      <c r="I4523" s="47"/>
      <c r="P4523" s="48"/>
      <c r="Q4523" s="48"/>
      <c r="R4523" s="48"/>
      <c r="S4523" s="49"/>
      <c r="T4523" s="47"/>
      <c r="U4523" s="50"/>
      <c r="V4523" s="47"/>
      <c r="W4523" s="50"/>
      <c r="X4523" s="49"/>
      <c r="Y4523" s="49"/>
      <c r="Z4523" s="49"/>
      <c r="AA4523" s="49"/>
      <c r="AB4523" s="49"/>
      <c r="AC4523" s="49"/>
      <c r="AD4523" s="49"/>
      <c r="AE4523" s="95"/>
      <c r="AM4523" s="103"/>
      <c r="AT4523" s="10"/>
    </row>
    <row r="4524" spans="9:46" s="16" customFormat="1">
      <c r="I4524" s="47"/>
      <c r="P4524" s="48"/>
      <c r="Q4524" s="48"/>
      <c r="R4524" s="48"/>
      <c r="S4524" s="49"/>
      <c r="T4524" s="47"/>
      <c r="U4524" s="50"/>
      <c r="V4524" s="47"/>
      <c r="W4524" s="50"/>
      <c r="X4524" s="49"/>
      <c r="Y4524" s="49"/>
      <c r="Z4524" s="49"/>
      <c r="AA4524" s="49"/>
      <c r="AB4524" s="49"/>
      <c r="AC4524" s="49"/>
      <c r="AD4524" s="49"/>
      <c r="AE4524" s="95"/>
      <c r="AM4524" s="103"/>
      <c r="AT4524" s="10"/>
    </row>
    <row r="4525" spans="9:46" s="16" customFormat="1">
      <c r="I4525" s="47"/>
      <c r="P4525" s="48"/>
      <c r="Q4525" s="48"/>
      <c r="R4525" s="48"/>
      <c r="S4525" s="49"/>
      <c r="T4525" s="47"/>
      <c r="U4525" s="50"/>
      <c r="V4525" s="47"/>
      <c r="W4525" s="50"/>
      <c r="X4525" s="49"/>
      <c r="Y4525" s="49"/>
      <c r="Z4525" s="49"/>
      <c r="AA4525" s="49"/>
      <c r="AB4525" s="49"/>
      <c r="AC4525" s="49"/>
      <c r="AD4525" s="49"/>
      <c r="AE4525" s="95"/>
      <c r="AM4525" s="103"/>
      <c r="AT4525" s="10"/>
    </row>
    <row r="4526" spans="9:46" s="16" customFormat="1">
      <c r="I4526" s="47"/>
      <c r="P4526" s="48"/>
      <c r="Q4526" s="48"/>
      <c r="R4526" s="48"/>
      <c r="S4526" s="49"/>
      <c r="T4526" s="47"/>
      <c r="U4526" s="50"/>
      <c r="V4526" s="47"/>
      <c r="W4526" s="50"/>
      <c r="X4526" s="49"/>
      <c r="Y4526" s="49"/>
      <c r="Z4526" s="49"/>
      <c r="AA4526" s="49"/>
      <c r="AB4526" s="49"/>
      <c r="AC4526" s="49"/>
      <c r="AD4526" s="49"/>
      <c r="AE4526" s="95"/>
      <c r="AM4526" s="103"/>
      <c r="AT4526" s="10"/>
    </row>
    <row r="4527" spans="9:46" s="16" customFormat="1">
      <c r="I4527" s="47"/>
      <c r="P4527" s="48"/>
      <c r="Q4527" s="48"/>
      <c r="R4527" s="48"/>
      <c r="S4527" s="49"/>
      <c r="T4527" s="47"/>
      <c r="U4527" s="50"/>
      <c r="V4527" s="47"/>
      <c r="W4527" s="50"/>
      <c r="X4527" s="49"/>
      <c r="Y4527" s="49"/>
      <c r="Z4527" s="49"/>
      <c r="AA4527" s="49"/>
      <c r="AB4527" s="49"/>
      <c r="AC4527" s="49"/>
      <c r="AD4527" s="49"/>
      <c r="AE4527" s="95"/>
      <c r="AM4527" s="103"/>
      <c r="AT4527" s="10"/>
    </row>
    <row r="4528" spans="9:46" s="16" customFormat="1">
      <c r="I4528" s="47"/>
      <c r="P4528" s="48"/>
      <c r="Q4528" s="48"/>
      <c r="R4528" s="48"/>
      <c r="S4528" s="49"/>
      <c r="T4528" s="47"/>
      <c r="U4528" s="50"/>
      <c r="V4528" s="47"/>
      <c r="W4528" s="50"/>
      <c r="X4528" s="49"/>
      <c r="Y4528" s="49"/>
      <c r="Z4528" s="49"/>
      <c r="AA4528" s="49"/>
      <c r="AB4528" s="49"/>
      <c r="AC4528" s="49"/>
      <c r="AD4528" s="49"/>
      <c r="AE4528" s="95"/>
      <c r="AM4528" s="103"/>
      <c r="AT4528" s="10"/>
    </row>
    <row r="4529" spans="9:46" s="16" customFormat="1">
      <c r="I4529" s="47"/>
      <c r="P4529" s="48"/>
      <c r="Q4529" s="48"/>
      <c r="R4529" s="48"/>
      <c r="S4529" s="49"/>
      <c r="T4529" s="47"/>
      <c r="U4529" s="50"/>
      <c r="V4529" s="47"/>
      <c r="W4529" s="50"/>
      <c r="X4529" s="49"/>
      <c r="Y4529" s="49"/>
      <c r="Z4529" s="49"/>
      <c r="AA4529" s="49"/>
      <c r="AB4529" s="49"/>
      <c r="AC4529" s="49"/>
      <c r="AD4529" s="49"/>
      <c r="AE4529" s="95"/>
      <c r="AM4529" s="103"/>
      <c r="AT4529" s="10"/>
    </row>
    <row r="4530" spans="9:46" s="16" customFormat="1">
      <c r="I4530" s="47"/>
      <c r="P4530" s="48"/>
      <c r="Q4530" s="48"/>
      <c r="R4530" s="48"/>
      <c r="S4530" s="49"/>
      <c r="T4530" s="47"/>
      <c r="U4530" s="50"/>
      <c r="V4530" s="47"/>
      <c r="W4530" s="50"/>
      <c r="X4530" s="49"/>
      <c r="Y4530" s="49"/>
      <c r="Z4530" s="49"/>
      <c r="AA4530" s="49"/>
      <c r="AB4530" s="49"/>
      <c r="AC4530" s="49"/>
      <c r="AD4530" s="49"/>
      <c r="AE4530" s="95"/>
      <c r="AM4530" s="103"/>
      <c r="AT4530" s="10"/>
    </row>
    <row r="4531" spans="9:46" s="16" customFormat="1">
      <c r="I4531" s="47"/>
      <c r="P4531" s="48"/>
      <c r="Q4531" s="48"/>
      <c r="R4531" s="48"/>
      <c r="S4531" s="49"/>
      <c r="T4531" s="47"/>
      <c r="U4531" s="50"/>
      <c r="V4531" s="47"/>
      <c r="W4531" s="50"/>
      <c r="X4531" s="49"/>
      <c r="Y4531" s="49"/>
      <c r="Z4531" s="49"/>
      <c r="AA4531" s="49"/>
      <c r="AB4531" s="49"/>
      <c r="AC4531" s="49"/>
      <c r="AD4531" s="49"/>
      <c r="AE4531" s="95"/>
      <c r="AM4531" s="103"/>
      <c r="AT4531" s="10"/>
    </row>
    <row r="4532" spans="9:46" s="16" customFormat="1">
      <c r="I4532" s="47"/>
      <c r="P4532" s="48"/>
      <c r="Q4532" s="48"/>
      <c r="R4532" s="48"/>
      <c r="S4532" s="49"/>
      <c r="T4532" s="47"/>
      <c r="U4532" s="50"/>
      <c r="V4532" s="47"/>
      <c r="W4532" s="50"/>
      <c r="X4532" s="49"/>
      <c r="Y4532" s="49"/>
      <c r="Z4532" s="49"/>
      <c r="AA4532" s="49"/>
      <c r="AB4532" s="49"/>
      <c r="AC4532" s="49"/>
      <c r="AD4532" s="49"/>
      <c r="AE4532" s="95"/>
      <c r="AM4532" s="103"/>
      <c r="AT4532" s="10"/>
    </row>
    <row r="4533" spans="9:46" s="16" customFormat="1">
      <c r="I4533" s="47"/>
      <c r="P4533" s="48"/>
      <c r="Q4533" s="48"/>
      <c r="R4533" s="48"/>
      <c r="S4533" s="49"/>
      <c r="T4533" s="47"/>
      <c r="U4533" s="50"/>
      <c r="V4533" s="47"/>
      <c r="W4533" s="50"/>
      <c r="X4533" s="49"/>
      <c r="Y4533" s="49"/>
      <c r="Z4533" s="49"/>
      <c r="AA4533" s="49"/>
      <c r="AB4533" s="49"/>
      <c r="AC4533" s="49"/>
      <c r="AD4533" s="49"/>
      <c r="AE4533" s="95"/>
      <c r="AM4533" s="103"/>
      <c r="AT4533" s="10"/>
    </row>
    <row r="4534" spans="9:46" s="16" customFormat="1">
      <c r="I4534" s="47"/>
      <c r="P4534" s="48"/>
      <c r="Q4534" s="48"/>
      <c r="R4534" s="48"/>
      <c r="S4534" s="49"/>
      <c r="T4534" s="47"/>
      <c r="U4534" s="50"/>
      <c r="V4534" s="47"/>
      <c r="W4534" s="50"/>
      <c r="X4534" s="49"/>
      <c r="Y4534" s="49"/>
      <c r="Z4534" s="49"/>
      <c r="AA4534" s="49"/>
      <c r="AB4534" s="49"/>
      <c r="AC4534" s="49"/>
      <c r="AD4534" s="49"/>
      <c r="AE4534" s="95"/>
      <c r="AM4534" s="103"/>
      <c r="AT4534" s="10"/>
    </row>
    <row r="4535" spans="9:46" s="16" customFormat="1">
      <c r="I4535" s="47"/>
      <c r="P4535" s="48"/>
      <c r="Q4535" s="48"/>
      <c r="R4535" s="48"/>
      <c r="S4535" s="49"/>
      <c r="T4535" s="47"/>
      <c r="U4535" s="50"/>
      <c r="V4535" s="47"/>
      <c r="W4535" s="50"/>
      <c r="X4535" s="49"/>
      <c r="Y4535" s="49"/>
      <c r="Z4535" s="49"/>
      <c r="AA4535" s="49"/>
      <c r="AB4535" s="49"/>
      <c r="AC4535" s="49"/>
      <c r="AD4535" s="49"/>
      <c r="AE4535" s="95"/>
      <c r="AM4535" s="103"/>
      <c r="AT4535" s="10"/>
    </row>
    <row r="4536" spans="9:46" s="16" customFormat="1">
      <c r="I4536" s="47"/>
      <c r="P4536" s="48"/>
      <c r="Q4536" s="48"/>
      <c r="R4536" s="48"/>
      <c r="S4536" s="49"/>
      <c r="T4536" s="47"/>
      <c r="U4536" s="50"/>
      <c r="V4536" s="47"/>
      <c r="W4536" s="50"/>
      <c r="X4536" s="49"/>
      <c r="Y4536" s="49"/>
      <c r="Z4536" s="49"/>
      <c r="AA4536" s="49"/>
      <c r="AB4536" s="49"/>
      <c r="AC4536" s="49"/>
      <c r="AD4536" s="49"/>
      <c r="AE4536" s="95"/>
      <c r="AM4536" s="103"/>
      <c r="AT4536" s="10"/>
    </row>
    <row r="4537" spans="9:46" s="16" customFormat="1">
      <c r="I4537" s="47"/>
      <c r="P4537" s="48"/>
      <c r="Q4537" s="48"/>
      <c r="R4537" s="48"/>
      <c r="S4537" s="49"/>
      <c r="T4537" s="47"/>
      <c r="U4537" s="50"/>
      <c r="V4537" s="47"/>
      <c r="W4537" s="50"/>
      <c r="X4537" s="49"/>
      <c r="Y4537" s="49"/>
      <c r="Z4537" s="49"/>
      <c r="AA4537" s="49"/>
      <c r="AB4537" s="49"/>
      <c r="AC4537" s="49"/>
      <c r="AD4537" s="49"/>
      <c r="AE4537" s="95"/>
      <c r="AM4537" s="103"/>
      <c r="AT4537" s="10"/>
    </row>
    <row r="4538" spans="9:46" s="16" customFormat="1">
      <c r="I4538" s="47"/>
      <c r="P4538" s="48"/>
      <c r="Q4538" s="48"/>
      <c r="R4538" s="48"/>
      <c r="S4538" s="49"/>
      <c r="T4538" s="47"/>
      <c r="U4538" s="50"/>
      <c r="V4538" s="47"/>
      <c r="W4538" s="50"/>
      <c r="X4538" s="49"/>
      <c r="Y4538" s="49"/>
      <c r="Z4538" s="49"/>
      <c r="AA4538" s="49"/>
      <c r="AB4538" s="49"/>
      <c r="AC4538" s="49"/>
      <c r="AD4538" s="49"/>
      <c r="AE4538" s="95"/>
      <c r="AM4538" s="103"/>
      <c r="AT4538" s="10"/>
    </row>
    <row r="4539" spans="9:46" s="16" customFormat="1">
      <c r="I4539" s="47"/>
      <c r="P4539" s="48"/>
      <c r="Q4539" s="48"/>
      <c r="R4539" s="48"/>
      <c r="S4539" s="49"/>
      <c r="T4539" s="47"/>
      <c r="U4539" s="50"/>
      <c r="V4539" s="47"/>
      <c r="W4539" s="50"/>
      <c r="X4539" s="49"/>
      <c r="Y4539" s="49"/>
      <c r="Z4539" s="49"/>
      <c r="AA4539" s="49"/>
      <c r="AB4539" s="49"/>
      <c r="AC4539" s="49"/>
      <c r="AD4539" s="49"/>
      <c r="AE4539" s="95"/>
      <c r="AM4539" s="103"/>
      <c r="AT4539" s="10"/>
    </row>
    <row r="4540" spans="9:46" s="16" customFormat="1">
      <c r="I4540" s="47"/>
      <c r="P4540" s="48"/>
      <c r="Q4540" s="48"/>
      <c r="R4540" s="48"/>
      <c r="S4540" s="49"/>
      <c r="T4540" s="47"/>
      <c r="U4540" s="50"/>
      <c r="V4540" s="47"/>
      <c r="W4540" s="50"/>
      <c r="X4540" s="49"/>
      <c r="Y4540" s="49"/>
      <c r="Z4540" s="49"/>
      <c r="AA4540" s="49"/>
      <c r="AB4540" s="49"/>
      <c r="AC4540" s="49"/>
      <c r="AD4540" s="49"/>
      <c r="AE4540" s="95"/>
      <c r="AM4540" s="103"/>
      <c r="AT4540" s="10"/>
    </row>
    <row r="4541" spans="9:46" s="16" customFormat="1">
      <c r="I4541" s="47"/>
      <c r="P4541" s="48"/>
      <c r="Q4541" s="48"/>
      <c r="R4541" s="48"/>
      <c r="S4541" s="49"/>
      <c r="T4541" s="47"/>
      <c r="U4541" s="50"/>
      <c r="V4541" s="47"/>
      <c r="W4541" s="50"/>
      <c r="X4541" s="49"/>
      <c r="Y4541" s="49"/>
      <c r="Z4541" s="49"/>
      <c r="AA4541" s="49"/>
      <c r="AB4541" s="49"/>
      <c r="AC4541" s="49"/>
      <c r="AD4541" s="49"/>
      <c r="AE4541" s="95"/>
      <c r="AM4541" s="103"/>
      <c r="AT4541" s="10"/>
    </row>
    <row r="4542" spans="9:46" s="16" customFormat="1">
      <c r="I4542" s="47"/>
      <c r="P4542" s="48"/>
      <c r="Q4542" s="48"/>
      <c r="R4542" s="48"/>
      <c r="S4542" s="49"/>
      <c r="T4542" s="47"/>
      <c r="U4542" s="50"/>
      <c r="V4542" s="47"/>
      <c r="W4542" s="50"/>
      <c r="X4542" s="49"/>
      <c r="Y4542" s="49"/>
      <c r="Z4542" s="49"/>
      <c r="AA4542" s="49"/>
      <c r="AB4542" s="49"/>
      <c r="AC4542" s="49"/>
      <c r="AD4542" s="49"/>
      <c r="AE4542" s="95"/>
      <c r="AM4542" s="103"/>
      <c r="AT4542" s="10"/>
    </row>
    <row r="4543" spans="9:46" s="16" customFormat="1">
      <c r="I4543" s="47"/>
      <c r="P4543" s="48"/>
      <c r="Q4543" s="48"/>
      <c r="R4543" s="48"/>
      <c r="S4543" s="49"/>
      <c r="T4543" s="47"/>
      <c r="U4543" s="50"/>
      <c r="V4543" s="47"/>
      <c r="W4543" s="50"/>
      <c r="X4543" s="49"/>
      <c r="Y4543" s="49"/>
      <c r="Z4543" s="49"/>
      <c r="AA4543" s="49"/>
      <c r="AB4543" s="49"/>
      <c r="AC4543" s="49"/>
      <c r="AD4543" s="49"/>
      <c r="AE4543" s="95"/>
      <c r="AM4543" s="103"/>
      <c r="AT4543" s="10"/>
    </row>
    <row r="4544" spans="9:46" s="16" customFormat="1">
      <c r="I4544" s="47"/>
      <c r="P4544" s="48"/>
      <c r="Q4544" s="48"/>
      <c r="R4544" s="48"/>
      <c r="S4544" s="49"/>
      <c r="T4544" s="47"/>
      <c r="U4544" s="50"/>
      <c r="V4544" s="47"/>
      <c r="W4544" s="50"/>
      <c r="X4544" s="49"/>
      <c r="Y4544" s="49"/>
      <c r="Z4544" s="49"/>
      <c r="AA4544" s="49"/>
      <c r="AB4544" s="49"/>
      <c r="AC4544" s="49"/>
      <c r="AD4544" s="49"/>
      <c r="AE4544" s="95"/>
      <c r="AM4544" s="103"/>
      <c r="AT4544" s="10"/>
    </row>
    <row r="4545" spans="9:46" s="16" customFormat="1">
      <c r="I4545" s="47"/>
      <c r="P4545" s="48"/>
      <c r="Q4545" s="48"/>
      <c r="R4545" s="48"/>
      <c r="S4545" s="49"/>
      <c r="T4545" s="47"/>
      <c r="U4545" s="50"/>
      <c r="V4545" s="47"/>
      <c r="W4545" s="50"/>
      <c r="X4545" s="49"/>
      <c r="Y4545" s="49"/>
      <c r="Z4545" s="49"/>
      <c r="AA4545" s="49"/>
      <c r="AB4545" s="49"/>
      <c r="AC4545" s="49"/>
      <c r="AD4545" s="49"/>
      <c r="AE4545" s="95"/>
      <c r="AM4545" s="103"/>
      <c r="AT4545" s="10"/>
    </row>
    <row r="4546" spans="9:46" s="16" customFormat="1">
      <c r="I4546" s="47"/>
      <c r="P4546" s="48"/>
      <c r="Q4546" s="48"/>
      <c r="R4546" s="48"/>
      <c r="S4546" s="49"/>
      <c r="T4546" s="47"/>
      <c r="U4546" s="50"/>
      <c r="V4546" s="47"/>
      <c r="W4546" s="50"/>
      <c r="X4546" s="49"/>
      <c r="Y4546" s="49"/>
      <c r="Z4546" s="49"/>
      <c r="AA4546" s="49"/>
      <c r="AB4546" s="49"/>
      <c r="AC4546" s="49"/>
      <c r="AD4546" s="49"/>
      <c r="AE4546" s="95"/>
      <c r="AM4546" s="103"/>
      <c r="AT4546" s="10"/>
    </row>
    <row r="4547" spans="9:46" s="16" customFormat="1">
      <c r="I4547" s="47"/>
      <c r="P4547" s="48"/>
      <c r="Q4547" s="48"/>
      <c r="R4547" s="48"/>
      <c r="S4547" s="49"/>
      <c r="T4547" s="47"/>
      <c r="U4547" s="50"/>
      <c r="V4547" s="47"/>
      <c r="W4547" s="50"/>
      <c r="X4547" s="49"/>
      <c r="Y4547" s="49"/>
      <c r="Z4547" s="49"/>
      <c r="AA4547" s="49"/>
      <c r="AB4547" s="49"/>
      <c r="AC4547" s="49"/>
      <c r="AD4547" s="49"/>
      <c r="AE4547" s="95"/>
      <c r="AM4547" s="103"/>
      <c r="AT4547" s="10"/>
    </row>
    <row r="4548" spans="9:46" s="16" customFormat="1">
      <c r="I4548" s="47"/>
      <c r="P4548" s="48"/>
      <c r="Q4548" s="48"/>
      <c r="R4548" s="48"/>
      <c r="S4548" s="49"/>
      <c r="T4548" s="47"/>
      <c r="U4548" s="50"/>
      <c r="V4548" s="47"/>
      <c r="W4548" s="50"/>
      <c r="X4548" s="49"/>
      <c r="Y4548" s="49"/>
      <c r="Z4548" s="49"/>
      <c r="AA4548" s="49"/>
      <c r="AB4548" s="49"/>
      <c r="AC4548" s="49"/>
      <c r="AD4548" s="49"/>
      <c r="AE4548" s="95"/>
      <c r="AM4548" s="103"/>
      <c r="AT4548" s="10"/>
    </row>
    <row r="4549" spans="9:46" s="16" customFormat="1">
      <c r="I4549" s="47"/>
      <c r="P4549" s="48"/>
      <c r="Q4549" s="48"/>
      <c r="R4549" s="48"/>
      <c r="S4549" s="49"/>
      <c r="T4549" s="47"/>
      <c r="U4549" s="50"/>
      <c r="V4549" s="47"/>
      <c r="W4549" s="50"/>
      <c r="X4549" s="49"/>
      <c r="Y4549" s="49"/>
      <c r="Z4549" s="49"/>
      <c r="AA4549" s="49"/>
      <c r="AB4549" s="49"/>
      <c r="AC4549" s="49"/>
      <c r="AD4549" s="49"/>
      <c r="AE4549" s="95"/>
      <c r="AM4549" s="103"/>
      <c r="AT4549" s="10"/>
    </row>
    <row r="4550" spans="9:46" s="16" customFormat="1">
      <c r="I4550" s="47"/>
      <c r="P4550" s="48"/>
      <c r="Q4550" s="48"/>
      <c r="R4550" s="48"/>
      <c r="S4550" s="49"/>
      <c r="T4550" s="47"/>
      <c r="U4550" s="50"/>
      <c r="V4550" s="47"/>
      <c r="W4550" s="50"/>
      <c r="X4550" s="49"/>
      <c r="Y4550" s="49"/>
      <c r="Z4550" s="49"/>
      <c r="AA4550" s="49"/>
      <c r="AB4550" s="49"/>
      <c r="AC4550" s="49"/>
      <c r="AD4550" s="49"/>
      <c r="AE4550" s="95"/>
      <c r="AM4550" s="103"/>
      <c r="AT4550" s="10"/>
    </row>
    <row r="4551" spans="9:46" s="16" customFormat="1">
      <c r="I4551" s="47"/>
      <c r="P4551" s="48"/>
      <c r="Q4551" s="48"/>
      <c r="R4551" s="48"/>
      <c r="S4551" s="49"/>
      <c r="T4551" s="47"/>
      <c r="U4551" s="50"/>
      <c r="V4551" s="47"/>
      <c r="W4551" s="50"/>
      <c r="X4551" s="49"/>
      <c r="Y4551" s="49"/>
      <c r="Z4551" s="49"/>
      <c r="AA4551" s="49"/>
      <c r="AB4551" s="49"/>
      <c r="AC4551" s="49"/>
      <c r="AD4551" s="49"/>
      <c r="AE4551" s="95"/>
      <c r="AM4551" s="103"/>
      <c r="AT4551" s="10"/>
    </row>
    <row r="4552" spans="9:46" s="16" customFormat="1">
      <c r="I4552" s="47"/>
      <c r="P4552" s="48"/>
      <c r="Q4552" s="48"/>
      <c r="R4552" s="48"/>
      <c r="S4552" s="49"/>
      <c r="T4552" s="47"/>
      <c r="U4552" s="50"/>
      <c r="V4552" s="47"/>
      <c r="W4552" s="50"/>
      <c r="X4552" s="49"/>
      <c r="Y4552" s="49"/>
      <c r="Z4552" s="49"/>
      <c r="AA4552" s="49"/>
      <c r="AB4552" s="49"/>
      <c r="AC4552" s="49"/>
      <c r="AD4552" s="49"/>
      <c r="AE4552" s="95"/>
      <c r="AM4552" s="103"/>
      <c r="AT4552" s="10"/>
    </row>
    <row r="4553" spans="9:46" s="16" customFormat="1">
      <c r="I4553" s="47"/>
      <c r="P4553" s="48"/>
      <c r="Q4553" s="48"/>
      <c r="R4553" s="48"/>
      <c r="S4553" s="49"/>
      <c r="T4553" s="47"/>
      <c r="U4553" s="50"/>
      <c r="V4553" s="47"/>
      <c r="W4553" s="50"/>
      <c r="X4553" s="49"/>
      <c r="Y4553" s="49"/>
      <c r="Z4553" s="49"/>
      <c r="AA4553" s="49"/>
      <c r="AB4553" s="49"/>
      <c r="AC4553" s="49"/>
      <c r="AD4553" s="49"/>
      <c r="AE4553" s="95"/>
      <c r="AM4553" s="103"/>
      <c r="AT4553" s="10"/>
    </row>
    <row r="4554" spans="9:46" s="16" customFormat="1">
      <c r="I4554" s="47"/>
      <c r="P4554" s="48"/>
      <c r="Q4554" s="48"/>
      <c r="R4554" s="48"/>
      <c r="S4554" s="49"/>
      <c r="T4554" s="47"/>
      <c r="U4554" s="50"/>
      <c r="V4554" s="47"/>
      <c r="W4554" s="50"/>
      <c r="X4554" s="49"/>
      <c r="Y4554" s="49"/>
      <c r="Z4554" s="49"/>
      <c r="AA4554" s="49"/>
      <c r="AB4554" s="49"/>
      <c r="AC4554" s="49"/>
      <c r="AD4554" s="49"/>
      <c r="AE4554" s="95"/>
      <c r="AM4554" s="103"/>
      <c r="AT4554" s="10"/>
    </row>
    <row r="4555" spans="9:46" s="16" customFormat="1">
      <c r="I4555" s="47"/>
      <c r="P4555" s="48"/>
      <c r="Q4555" s="48"/>
      <c r="R4555" s="48"/>
      <c r="S4555" s="49"/>
      <c r="T4555" s="47"/>
      <c r="U4555" s="50"/>
      <c r="V4555" s="47"/>
      <c r="W4555" s="50"/>
      <c r="X4555" s="49"/>
      <c r="Y4555" s="49"/>
      <c r="Z4555" s="49"/>
      <c r="AA4555" s="49"/>
      <c r="AB4555" s="49"/>
      <c r="AC4555" s="49"/>
      <c r="AD4555" s="49"/>
      <c r="AE4555" s="95"/>
      <c r="AM4555" s="103"/>
      <c r="AT4555" s="10"/>
    </row>
    <row r="4556" spans="9:46" s="16" customFormat="1">
      <c r="I4556" s="47"/>
      <c r="P4556" s="48"/>
      <c r="Q4556" s="48"/>
      <c r="R4556" s="48"/>
      <c r="S4556" s="49"/>
      <c r="T4556" s="47"/>
      <c r="U4556" s="50"/>
      <c r="V4556" s="47"/>
      <c r="W4556" s="50"/>
      <c r="X4556" s="49"/>
      <c r="Y4556" s="49"/>
      <c r="Z4556" s="49"/>
      <c r="AA4556" s="49"/>
      <c r="AB4556" s="49"/>
      <c r="AC4556" s="49"/>
      <c r="AD4556" s="49"/>
      <c r="AE4556" s="95"/>
      <c r="AM4556" s="103"/>
      <c r="AT4556" s="10"/>
    </row>
    <row r="4557" spans="9:46" s="16" customFormat="1">
      <c r="I4557" s="47"/>
      <c r="P4557" s="48"/>
      <c r="Q4557" s="48"/>
      <c r="R4557" s="48"/>
      <c r="S4557" s="49"/>
      <c r="T4557" s="47"/>
      <c r="U4557" s="50"/>
      <c r="V4557" s="47"/>
      <c r="W4557" s="50"/>
      <c r="X4557" s="49"/>
      <c r="Y4557" s="49"/>
      <c r="Z4557" s="49"/>
      <c r="AA4557" s="49"/>
      <c r="AB4557" s="49"/>
      <c r="AC4557" s="49"/>
      <c r="AD4557" s="49"/>
      <c r="AE4557" s="95"/>
      <c r="AM4557" s="103"/>
      <c r="AT4557" s="10"/>
    </row>
    <row r="4558" spans="9:46" s="16" customFormat="1">
      <c r="I4558" s="47"/>
      <c r="P4558" s="48"/>
      <c r="Q4558" s="48"/>
      <c r="R4558" s="48"/>
      <c r="S4558" s="49"/>
      <c r="T4558" s="47"/>
      <c r="U4558" s="50"/>
      <c r="V4558" s="47"/>
      <c r="W4558" s="50"/>
      <c r="X4558" s="49"/>
      <c r="Y4558" s="49"/>
      <c r="Z4558" s="49"/>
      <c r="AA4558" s="49"/>
      <c r="AB4558" s="49"/>
      <c r="AC4558" s="49"/>
      <c r="AD4558" s="49"/>
      <c r="AE4558" s="95"/>
      <c r="AM4558" s="103"/>
      <c r="AT4558" s="10"/>
    </row>
    <row r="4559" spans="9:46" s="16" customFormat="1">
      <c r="I4559" s="47"/>
      <c r="P4559" s="48"/>
      <c r="Q4559" s="48"/>
      <c r="R4559" s="48"/>
      <c r="S4559" s="49"/>
      <c r="T4559" s="47"/>
      <c r="U4559" s="50"/>
      <c r="V4559" s="47"/>
      <c r="W4559" s="50"/>
      <c r="X4559" s="49"/>
      <c r="Y4559" s="49"/>
      <c r="Z4559" s="49"/>
      <c r="AA4559" s="49"/>
      <c r="AB4559" s="49"/>
      <c r="AC4559" s="49"/>
      <c r="AD4559" s="49"/>
      <c r="AE4559" s="95"/>
      <c r="AM4559" s="103"/>
      <c r="AT4559" s="10"/>
    </row>
    <row r="4560" spans="9:46" s="16" customFormat="1">
      <c r="I4560" s="47"/>
      <c r="P4560" s="48"/>
      <c r="Q4560" s="48"/>
      <c r="R4560" s="48"/>
      <c r="S4560" s="49"/>
      <c r="T4560" s="47"/>
      <c r="U4560" s="50"/>
      <c r="V4560" s="47"/>
      <c r="W4560" s="50"/>
      <c r="X4560" s="49"/>
      <c r="Y4560" s="49"/>
      <c r="Z4560" s="49"/>
      <c r="AA4560" s="49"/>
      <c r="AB4560" s="49"/>
      <c r="AC4560" s="49"/>
      <c r="AD4560" s="49"/>
      <c r="AE4560" s="95"/>
      <c r="AM4560" s="103"/>
      <c r="AT4560" s="10"/>
    </row>
    <row r="4561" spans="9:46" s="16" customFormat="1">
      <c r="I4561" s="47"/>
      <c r="P4561" s="48"/>
      <c r="Q4561" s="48"/>
      <c r="R4561" s="48"/>
      <c r="S4561" s="49"/>
      <c r="T4561" s="47"/>
      <c r="U4561" s="50"/>
      <c r="V4561" s="47"/>
      <c r="W4561" s="50"/>
      <c r="X4561" s="49"/>
      <c r="Y4561" s="49"/>
      <c r="Z4561" s="49"/>
      <c r="AA4561" s="49"/>
      <c r="AB4561" s="49"/>
      <c r="AC4561" s="49"/>
      <c r="AD4561" s="49"/>
      <c r="AE4561" s="95"/>
      <c r="AM4561" s="103"/>
      <c r="AT4561" s="10"/>
    </row>
    <row r="4562" spans="9:46" s="16" customFormat="1">
      <c r="I4562" s="47"/>
      <c r="P4562" s="48"/>
      <c r="Q4562" s="48"/>
      <c r="R4562" s="48"/>
      <c r="S4562" s="49"/>
      <c r="T4562" s="47"/>
      <c r="U4562" s="50"/>
      <c r="V4562" s="47"/>
      <c r="W4562" s="50"/>
      <c r="X4562" s="49"/>
      <c r="Y4562" s="49"/>
      <c r="Z4562" s="49"/>
      <c r="AA4562" s="49"/>
      <c r="AB4562" s="49"/>
      <c r="AC4562" s="49"/>
      <c r="AD4562" s="49"/>
      <c r="AE4562" s="95"/>
      <c r="AM4562" s="103"/>
      <c r="AT4562" s="10"/>
    </row>
    <row r="4563" spans="9:46" s="16" customFormat="1">
      <c r="I4563" s="47"/>
      <c r="P4563" s="48"/>
      <c r="Q4563" s="48"/>
      <c r="R4563" s="48"/>
      <c r="S4563" s="49"/>
      <c r="T4563" s="47"/>
      <c r="U4563" s="50"/>
      <c r="V4563" s="47"/>
      <c r="W4563" s="50"/>
      <c r="X4563" s="49"/>
      <c r="Y4563" s="49"/>
      <c r="Z4563" s="49"/>
      <c r="AA4563" s="49"/>
      <c r="AB4563" s="49"/>
      <c r="AC4563" s="49"/>
      <c r="AD4563" s="49"/>
      <c r="AE4563" s="95"/>
      <c r="AM4563" s="103"/>
      <c r="AT4563" s="10"/>
    </row>
    <row r="4564" spans="9:46" s="16" customFormat="1">
      <c r="I4564" s="47"/>
      <c r="P4564" s="48"/>
      <c r="Q4564" s="48"/>
      <c r="R4564" s="48"/>
      <c r="S4564" s="49"/>
      <c r="T4564" s="47"/>
      <c r="U4564" s="50"/>
      <c r="V4564" s="47"/>
      <c r="W4564" s="50"/>
      <c r="X4564" s="49"/>
      <c r="Y4564" s="49"/>
      <c r="Z4564" s="49"/>
      <c r="AA4564" s="49"/>
      <c r="AB4564" s="49"/>
      <c r="AC4564" s="49"/>
      <c r="AD4564" s="49"/>
      <c r="AE4564" s="95"/>
      <c r="AM4564" s="103"/>
      <c r="AT4564" s="10"/>
    </row>
    <row r="4565" spans="9:46" s="16" customFormat="1">
      <c r="I4565" s="47"/>
      <c r="P4565" s="48"/>
      <c r="Q4565" s="48"/>
      <c r="R4565" s="48"/>
      <c r="S4565" s="49"/>
      <c r="T4565" s="47"/>
      <c r="U4565" s="50"/>
      <c r="V4565" s="47"/>
      <c r="W4565" s="50"/>
      <c r="X4565" s="49"/>
      <c r="Y4565" s="49"/>
      <c r="Z4565" s="49"/>
      <c r="AA4565" s="49"/>
      <c r="AB4565" s="49"/>
      <c r="AC4565" s="49"/>
      <c r="AD4565" s="49"/>
      <c r="AE4565" s="95"/>
      <c r="AM4565" s="103"/>
      <c r="AT4565" s="10"/>
    </row>
    <row r="4566" spans="9:46" s="16" customFormat="1">
      <c r="I4566" s="47"/>
      <c r="P4566" s="48"/>
      <c r="Q4566" s="48"/>
      <c r="R4566" s="48"/>
      <c r="S4566" s="49"/>
      <c r="T4566" s="47"/>
      <c r="U4566" s="50"/>
      <c r="V4566" s="47"/>
      <c r="W4566" s="50"/>
      <c r="X4566" s="49"/>
      <c r="Y4566" s="49"/>
      <c r="Z4566" s="49"/>
      <c r="AA4566" s="49"/>
      <c r="AB4566" s="49"/>
      <c r="AC4566" s="49"/>
      <c r="AD4566" s="49"/>
      <c r="AE4566" s="95"/>
      <c r="AM4566" s="103"/>
      <c r="AT4566" s="10"/>
    </row>
    <row r="4567" spans="9:46" s="16" customFormat="1">
      <c r="I4567" s="47"/>
      <c r="P4567" s="48"/>
      <c r="Q4567" s="48"/>
      <c r="R4567" s="48"/>
      <c r="S4567" s="49"/>
      <c r="T4567" s="47"/>
      <c r="U4567" s="50"/>
      <c r="V4567" s="47"/>
      <c r="W4567" s="50"/>
      <c r="X4567" s="49"/>
      <c r="Y4567" s="49"/>
      <c r="Z4567" s="49"/>
      <c r="AA4567" s="49"/>
      <c r="AB4567" s="49"/>
      <c r="AC4567" s="49"/>
      <c r="AD4567" s="49"/>
      <c r="AE4567" s="95"/>
      <c r="AM4567" s="103"/>
      <c r="AT4567" s="10"/>
    </row>
    <row r="4568" spans="9:46" s="16" customFormat="1">
      <c r="I4568" s="47"/>
      <c r="P4568" s="48"/>
      <c r="Q4568" s="48"/>
      <c r="R4568" s="48"/>
      <c r="S4568" s="49"/>
      <c r="T4568" s="47"/>
      <c r="U4568" s="50"/>
      <c r="V4568" s="47"/>
      <c r="W4568" s="50"/>
      <c r="X4568" s="49"/>
      <c r="Y4568" s="49"/>
      <c r="Z4568" s="49"/>
      <c r="AA4568" s="49"/>
      <c r="AB4568" s="49"/>
      <c r="AC4568" s="49"/>
      <c r="AD4568" s="49"/>
      <c r="AE4568" s="95"/>
      <c r="AM4568" s="103"/>
      <c r="AT4568" s="10"/>
    </row>
    <row r="4569" spans="9:46" s="16" customFormat="1">
      <c r="I4569" s="47"/>
      <c r="P4569" s="48"/>
      <c r="Q4569" s="48"/>
      <c r="R4569" s="48"/>
      <c r="S4569" s="49"/>
      <c r="T4569" s="47"/>
      <c r="U4569" s="50"/>
      <c r="V4569" s="47"/>
      <c r="W4569" s="50"/>
      <c r="X4569" s="49"/>
      <c r="Y4569" s="49"/>
      <c r="Z4569" s="49"/>
      <c r="AA4569" s="49"/>
      <c r="AB4569" s="49"/>
      <c r="AC4569" s="49"/>
      <c r="AD4569" s="49"/>
      <c r="AE4569" s="95"/>
      <c r="AM4569" s="103"/>
      <c r="AT4569" s="10"/>
    </row>
    <row r="4570" spans="9:46" s="16" customFormat="1">
      <c r="I4570" s="47"/>
      <c r="P4570" s="48"/>
      <c r="Q4570" s="48"/>
      <c r="R4570" s="48"/>
      <c r="S4570" s="49"/>
      <c r="T4570" s="47"/>
      <c r="U4570" s="50"/>
      <c r="V4570" s="47"/>
      <c r="W4570" s="50"/>
      <c r="X4570" s="49"/>
      <c r="Y4570" s="49"/>
      <c r="Z4570" s="49"/>
      <c r="AA4570" s="49"/>
      <c r="AB4570" s="49"/>
      <c r="AC4570" s="49"/>
      <c r="AD4570" s="49"/>
      <c r="AE4570" s="95"/>
      <c r="AM4570" s="103"/>
      <c r="AT4570" s="10"/>
    </row>
    <row r="4571" spans="9:46" s="16" customFormat="1">
      <c r="I4571" s="47"/>
      <c r="P4571" s="48"/>
      <c r="Q4571" s="48"/>
      <c r="R4571" s="48"/>
      <c r="S4571" s="49"/>
      <c r="T4571" s="47"/>
      <c r="U4571" s="50"/>
      <c r="V4571" s="47"/>
      <c r="W4571" s="50"/>
      <c r="X4571" s="49"/>
      <c r="Y4571" s="49"/>
      <c r="Z4571" s="49"/>
      <c r="AA4571" s="49"/>
      <c r="AB4571" s="49"/>
      <c r="AC4571" s="49"/>
      <c r="AD4571" s="49"/>
      <c r="AE4571" s="95"/>
      <c r="AM4571" s="103"/>
      <c r="AT4571" s="10"/>
    </row>
    <row r="4572" spans="9:46" s="16" customFormat="1">
      <c r="I4572" s="47"/>
      <c r="P4572" s="48"/>
      <c r="Q4572" s="48"/>
      <c r="R4572" s="48"/>
      <c r="S4572" s="49"/>
      <c r="T4572" s="47"/>
      <c r="U4572" s="50"/>
      <c r="V4572" s="47"/>
      <c r="W4572" s="50"/>
      <c r="X4572" s="49"/>
      <c r="Y4572" s="49"/>
      <c r="Z4572" s="49"/>
      <c r="AA4572" s="49"/>
      <c r="AB4572" s="49"/>
      <c r="AC4572" s="49"/>
      <c r="AD4572" s="49"/>
      <c r="AE4572" s="95"/>
      <c r="AM4572" s="103"/>
      <c r="AT4572" s="10"/>
    </row>
    <row r="4573" spans="9:46" s="16" customFormat="1">
      <c r="I4573" s="47"/>
      <c r="P4573" s="48"/>
      <c r="Q4573" s="48"/>
      <c r="R4573" s="48"/>
      <c r="S4573" s="49"/>
      <c r="T4573" s="47"/>
      <c r="U4573" s="50"/>
      <c r="V4573" s="47"/>
      <c r="W4573" s="50"/>
      <c r="X4573" s="49"/>
      <c r="Y4573" s="49"/>
      <c r="Z4573" s="49"/>
      <c r="AA4573" s="49"/>
      <c r="AB4573" s="49"/>
      <c r="AC4573" s="49"/>
      <c r="AD4573" s="49"/>
      <c r="AE4573" s="95"/>
      <c r="AM4573" s="103"/>
      <c r="AT4573" s="10"/>
    </row>
    <row r="4574" spans="9:46" s="16" customFormat="1">
      <c r="I4574" s="47"/>
      <c r="P4574" s="48"/>
      <c r="Q4574" s="48"/>
      <c r="R4574" s="48"/>
      <c r="S4574" s="49"/>
      <c r="T4574" s="47"/>
      <c r="U4574" s="50"/>
      <c r="V4574" s="47"/>
      <c r="W4574" s="50"/>
      <c r="X4574" s="49"/>
      <c r="Y4574" s="49"/>
      <c r="Z4574" s="49"/>
      <c r="AA4574" s="49"/>
      <c r="AB4574" s="49"/>
      <c r="AC4574" s="49"/>
      <c r="AD4574" s="49"/>
      <c r="AE4574" s="95"/>
      <c r="AM4574" s="103"/>
      <c r="AT4574" s="10"/>
    </row>
    <row r="4575" spans="9:46" s="16" customFormat="1">
      <c r="I4575" s="47"/>
      <c r="P4575" s="48"/>
      <c r="Q4575" s="48"/>
      <c r="R4575" s="48"/>
      <c r="S4575" s="49"/>
      <c r="T4575" s="47"/>
      <c r="U4575" s="50"/>
      <c r="V4575" s="47"/>
      <c r="W4575" s="50"/>
      <c r="X4575" s="49"/>
      <c r="Y4575" s="49"/>
      <c r="Z4575" s="49"/>
      <c r="AA4575" s="49"/>
      <c r="AB4575" s="49"/>
      <c r="AC4575" s="49"/>
      <c r="AD4575" s="49"/>
      <c r="AE4575" s="95"/>
      <c r="AM4575" s="103"/>
      <c r="AT4575" s="10"/>
    </row>
    <row r="4576" spans="9:46" s="16" customFormat="1">
      <c r="I4576" s="47"/>
      <c r="P4576" s="48"/>
      <c r="Q4576" s="48"/>
      <c r="R4576" s="48"/>
      <c r="S4576" s="49"/>
      <c r="T4576" s="47"/>
      <c r="U4576" s="50"/>
      <c r="V4576" s="47"/>
      <c r="W4576" s="50"/>
      <c r="X4576" s="49"/>
      <c r="Y4576" s="49"/>
      <c r="Z4576" s="49"/>
      <c r="AA4576" s="49"/>
      <c r="AB4576" s="49"/>
      <c r="AC4576" s="49"/>
      <c r="AD4576" s="49"/>
      <c r="AE4576" s="95"/>
      <c r="AM4576" s="103"/>
      <c r="AT4576" s="10"/>
    </row>
    <row r="4577" spans="9:46" s="16" customFormat="1">
      <c r="I4577" s="47"/>
      <c r="P4577" s="48"/>
      <c r="Q4577" s="48"/>
      <c r="R4577" s="48"/>
      <c r="S4577" s="49"/>
      <c r="T4577" s="47"/>
      <c r="U4577" s="50"/>
      <c r="V4577" s="47"/>
      <c r="W4577" s="50"/>
      <c r="X4577" s="49"/>
      <c r="Y4577" s="49"/>
      <c r="Z4577" s="49"/>
      <c r="AA4577" s="49"/>
      <c r="AB4577" s="49"/>
      <c r="AC4577" s="49"/>
      <c r="AD4577" s="49"/>
      <c r="AE4577" s="95"/>
      <c r="AM4577" s="103"/>
      <c r="AT4577" s="10"/>
    </row>
    <row r="4578" spans="9:46" s="16" customFormat="1">
      <c r="I4578" s="47"/>
      <c r="P4578" s="48"/>
      <c r="Q4578" s="48"/>
      <c r="R4578" s="48"/>
      <c r="S4578" s="49"/>
      <c r="T4578" s="47"/>
      <c r="U4578" s="50"/>
      <c r="V4578" s="47"/>
      <c r="W4578" s="50"/>
      <c r="X4578" s="49"/>
      <c r="Y4578" s="49"/>
      <c r="Z4578" s="49"/>
      <c r="AA4578" s="49"/>
      <c r="AB4578" s="49"/>
      <c r="AC4578" s="49"/>
      <c r="AD4578" s="49"/>
      <c r="AE4578" s="95"/>
      <c r="AM4578" s="103"/>
      <c r="AT4578" s="10"/>
    </row>
    <row r="4579" spans="9:46" s="16" customFormat="1">
      <c r="I4579" s="47"/>
      <c r="P4579" s="48"/>
      <c r="Q4579" s="48"/>
      <c r="R4579" s="48"/>
      <c r="S4579" s="49"/>
      <c r="T4579" s="47"/>
      <c r="U4579" s="50"/>
      <c r="V4579" s="47"/>
      <c r="W4579" s="50"/>
      <c r="X4579" s="49"/>
      <c r="Y4579" s="49"/>
      <c r="Z4579" s="49"/>
      <c r="AA4579" s="49"/>
      <c r="AB4579" s="49"/>
      <c r="AC4579" s="49"/>
      <c r="AD4579" s="49"/>
      <c r="AE4579" s="95"/>
      <c r="AM4579" s="103"/>
      <c r="AT4579" s="10"/>
    </row>
    <row r="4580" spans="9:46" s="16" customFormat="1">
      <c r="I4580" s="47"/>
      <c r="P4580" s="48"/>
      <c r="Q4580" s="48"/>
      <c r="R4580" s="48"/>
      <c r="S4580" s="49"/>
      <c r="T4580" s="47"/>
      <c r="U4580" s="50"/>
      <c r="V4580" s="47"/>
      <c r="W4580" s="50"/>
      <c r="X4580" s="49"/>
      <c r="Y4580" s="49"/>
      <c r="Z4580" s="49"/>
      <c r="AA4580" s="49"/>
      <c r="AB4580" s="49"/>
      <c r="AC4580" s="49"/>
      <c r="AD4580" s="49"/>
      <c r="AE4580" s="95"/>
      <c r="AM4580" s="103"/>
      <c r="AT4580" s="10"/>
    </row>
    <row r="4581" spans="9:46" s="16" customFormat="1">
      <c r="I4581" s="47"/>
      <c r="P4581" s="48"/>
      <c r="Q4581" s="48"/>
      <c r="R4581" s="48"/>
      <c r="S4581" s="49"/>
      <c r="T4581" s="47"/>
      <c r="U4581" s="50"/>
      <c r="V4581" s="47"/>
      <c r="W4581" s="50"/>
      <c r="X4581" s="49"/>
      <c r="Y4581" s="49"/>
      <c r="Z4581" s="49"/>
      <c r="AA4581" s="49"/>
      <c r="AB4581" s="49"/>
      <c r="AC4581" s="49"/>
      <c r="AD4581" s="49"/>
      <c r="AE4581" s="95"/>
      <c r="AM4581" s="103"/>
      <c r="AT4581" s="10"/>
    </row>
    <row r="4582" spans="9:46" s="16" customFormat="1">
      <c r="I4582" s="47"/>
      <c r="P4582" s="48"/>
      <c r="Q4582" s="48"/>
      <c r="R4582" s="48"/>
      <c r="S4582" s="49"/>
      <c r="T4582" s="47"/>
      <c r="U4582" s="50"/>
      <c r="V4582" s="47"/>
      <c r="W4582" s="50"/>
      <c r="X4582" s="49"/>
      <c r="Y4582" s="49"/>
      <c r="Z4582" s="49"/>
      <c r="AA4582" s="49"/>
      <c r="AB4582" s="49"/>
      <c r="AC4582" s="49"/>
      <c r="AD4582" s="49"/>
      <c r="AE4582" s="95"/>
      <c r="AM4582" s="103"/>
      <c r="AT4582" s="10"/>
    </row>
    <row r="4583" spans="9:46" s="16" customFormat="1">
      <c r="I4583" s="47"/>
      <c r="P4583" s="48"/>
      <c r="Q4583" s="48"/>
      <c r="R4583" s="48"/>
      <c r="S4583" s="49"/>
      <c r="T4583" s="47"/>
      <c r="U4583" s="50"/>
      <c r="V4583" s="47"/>
      <c r="W4583" s="50"/>
      <c r="X4583" s="49"/>
      <c r="Y4583" s="49"/>
      <c r="Z4583" s="49"/>
      <c r="AA4583" s="49"/>
      <c r="AB4583" s="49"/>
      <c r="AC4583" s="49"/>
      <c r="AD4583" s="49"/>
      <c r="AE4583" s="95"/>
      <c r="AM4583" s="103"/>
      <c r="AT4583" s="10"/>
    </row>
    <row r="4584" spans="9:46" s="16" customFormat="1">
      <c r="I4584" s="47"/>
      <c r="P4584" s="48"/>
      <c r="Q4584" s="48"/>
      <c r="R4584" s="48"/>
      <c r="S4584" s="49"/>
      <c r="T4584" s="47"/>
      <c r="U4584" s="50"/>
      <c r="V4584" s="47"/>
      <c r="W4584" s="50"/>
      <c r="X4584" s="49"/>
      <c r="Y4584" s="49"/>
      <c r="Z4584" s="49"/>
      <c r="AA4584" s="49"/>
      <c r="AB4584" s="49"/>
      <c r="AC4584" s="49"/>
      <c r="AD4584" s="49"/>
      <c r="AE4584" s="95"/>
      <c r="AM4584" s="103"/>
      <c r="AT4584" s="10"/>
    </row>
    <row r="4585" spans="9:46" s="16" customFormat="1">
      <c r="I4585" s="47"/>
      <c r="P4585" s="48"/>
      <c r="Q4585" s="48"/>
      <c r="R4585" s="48"/>
      <c r="S4585" s="49"/>
      <c r="T4585" s="47"/>
      <c r="U4585" s="50"/>
      <c r="V4585" s="47"/>
      <c r="W4585" s="50"/>
      <c r="X4585" s="49"/>
      <c r="Y4585" s="49"/>
      <c r="Z4585" s="49"/>
      <c r="AA4585" s="49"/>
      <c r="AB4585" s="49"/>
      <c r="AC4585" s="49"/>
      <c r="AD4585" s="49"/>
      <c r="AE4585" s="95"/>
      <c r="AM4585" s="103"/>
      <c r="AT4585" s="10"/>
    </row>
    <row r="4586" spans="9:46" s="16" customFormat="1">
      <c r="I4586" s="47"/>
      <c r="P4586" s="48"/>
      <c r="Q4586" s="48"/>
      <c r="R4586" s="48"/>
      <c r="S4586" s="49"/>
      <c r="T4586" s="47"/>
      <c r="U4586" s="50"/>
      <c r="V4586" s="47"/>
      <c r="W4586" s="50"/>
      <c r="X4586" s="49"/>
      <c r="Y4586" s="49"/>
      <c r="Z4586" s="49"/>
      <c r="AA4586" s="49"/>
      <c r="AB4586" s="49"/>
      <c r="AC4586" s="49"/>
      <c r="AD4586" s="49"/>
      <c r="AE4586" s="95"/>
      <c r="AM4586" s="103"/>
      <c r="AT4586" s="10"/>
    </row>
    <row r="4587" spans="9:46" s="16" customFormat="1">
      <c r="I4587" s="47"/>
      <c r="P4587" s="48"/>
      <c r="Q4587" s="48"/>
      <c r="R4587" s="48"/>
      <c r="S4587" s="49"/>
      <c r="T4587" s="47"/>
      <c r="U4587" s="50"/>
      <c r="V4587" s="47"/>
      <c r="W4587" s="50"/>
      <c r="X4587" s="49"/>
      <c r="Y4587" s="49"/>
      <c r="Z4587" s="49"/>
      <c r="AA4587" s="49"/>
      <c r="AB4587" s="49"/>
      <c r="AC4587" s="49"/>
      <c r="AD4587" s="49"/>
      <c r="AE4587" s="95"/>
      <c r="AM4587" s="103"/>
      <c r="AT4587" s="10"/>
    </row>
    <row r="4588" spans="9:46" s="16" customFormat="1">
      <c r="I4588" s="47"/>
      <c r="P4588" s="48"/>
      <c r="Q4588" s="48"/>
      <c r="R4588" s="48"/>
      <c r="S4588" s="49"/>
      <c r="T4588" s="47"/>
      <c r="U4588" s="50"/>
      <c r="V4588" s="47"/>
      <c r="W4588" s="50"/>
      <c r="X4588" s="49"/>
      <c r="Y4588" s="49"/>
      <c r="Z4588" s="49"/>
      <c r="AA4588" s="49"/>
      <c r="AB4588" s="49"/>
      <c r="AC4588" s="49"/>
      <c r="AD4588" s="49"/>
      <c r="AE4588" s="95"/>
      <c r="AM4588" s="103"/>
      <c r="AT4588" s="10"/>
    </row>
    <row r="4589" spans="9:46" s="16" customFormat="1">
      <c r="I4589" s="47"/>
      <c r="P4589" s="48"/>
      <c r="Q4589" s="48"/>
      <c r="R4589" s="48"/>
      <c r="S4589" s="49"/>
      <c r="T4589" s="47"/>
      <c r="U4589" s="50"/>
      <c r="V4589" s="47"/>
      <c r="W4589" s="50"/>
      <c r="X4589" s="49"/>
      <c r="Y4589" s="49"/>
      <c r="Z4589" s="49"/>
      <c r="AA4589" s="49"/>
      <c r="AB4589" s="49"/>
      <c r="AC4589" s="49"/>
      <c r="AD4589" s="49"/>
      <c r="AE4589" s="95"/>
      <c r="AM4589" s="103"/>
      <c r="AT4589" s="10"/>
    </row>
    <row r="4590" spans="9:46" s="16" customFormat="1">
      <c r="I4590" s="47"/>
      <c r="P4590" s="48"/>
      <c r="Q4590" s="48"/>
      <c r="R4590" s="48"/>
      <c r="S4590" s="49"/>
      <c r="T4590" s="47"/>
      <c r="U4590" s="50"/>
      <c r="V4590" s="47"/>
      <c r="W4590" s="50"/>
      <c r="X4590" s="49"/>
      <c r="Y4590" s="49"/>
      <c r="Z4590" s="49"/>
      <c r="AA4590" s="49"/>
      <c r="AB4590" s="49"/>
      <c r="AC4590" s="49"/>
      <c r="AD4590" s="49"/>
      <c r="AE4590" s="95"/>
      <c r="AM4590" s="103"/>
      <c r="AT4590" s="10"/>
    </row>
    <row r="4591" spans="9:46" s="16" customFormat="1">
      <c r="I4591" s="47"/>
      <c r="P4591" s="48"/>
      <c r="Q4591" s="48"/>
      <c r="R4591" s="48"/>
      <c r="S4591" s="49"/>
      <c r="T4591" s="47"/>
      <c r="U4591" s="50"/>
      <c r="V4591" s="47"/>
      <c r="W4591" s="50"/>
      <c r="X4591" s="49"/>
      <c r="Y4591" s="49"/>
      <c r="Z4591" s="49"/>
      <c r="AA4591" s="49"/>
      <c r="AB4591" s="49"/>
      <c r="AC4591" s="49"/>
      <c r="AD4591" s="49"/>
      <c r="AE4591" s="95"/>
      <c r="AM4591" s="103"/>
      <c r="AT4591" s="10"/>
    </row>
    <row r="4592" spans="9:46" s="16" customFormat="1">
      <c r="I4592" s="47"/>
      <c r="P4592" s="48"/>
      <c r="Q4592" s="48"/>
      <c r="R4592" s="48"/>
      <c r="S4592" s="49"/>
      <c r="T4592" s="47"/>
      <c r="U4592" s="50"/>
      <c r="V4592" s="47"/>
      <c r="W4592" s="50"/>
      <c r="X4592" s="49"/>
      <c r="Y4592" s="49"/>
      <c r="Z4592" s="49"/>
      <c r="AA4592" s="49"/>
      <c r="AB4592" s="49"/>
      <c r="AC4592" s="49"/>
      <c r="AD4592" s="49"/>
      <c r="AE4592" s="95"/>
      <c r="AM4592" s="103"/>
      <c r="AT4592" s="10"/>
    </row>
    <row r="4593" spans="9:46" s="16" customFormat="1">
      <c r="I4593" s="47"/>
      <c r="P4593" s="48"/>
      <c r="Q4593" s="48"/>
      <c r="R4593" s="48"/>
      <c r="S4593" s="49"/>
      <c r="T4593" s="47"/>
      <c r="U4593" s="50"/>
      <c r="V4593" s="47"/>
      <c r="W4593" s="50"/>
      <c r="X4593" s="49"/>
      <c r="Y4593" s="49"/>
      <c r="Z4593" s="49"/>
      <c r="AA4593" s="49"/>
      <c r="AB4593" s="49"/>
      <c r="AC4593" s="49"/>
      <c r="AD4593" s="49"/>
      <c r="AE4593" s="95"/>
      <c r="AM4593" s="103"/>
      <c r="AT4593" s="10"/>
    </row>
    <row r="4594" spans="9:46" s="16" customFormat="1">
      <c r="I4594" s="47"/>
      <c r="P4594" s="48"/>
      <c r="Q4594" s="48"/>
      <c r="R4594" s="48"/>
      <c r="S4594" s="49"/>
      <c r="T4594" s="47"/>
      <c r="U4594" s="50"/>
      <c r="V4594" s="47"/>
      <c r="W4594" s="50"/>
      <c r="X4594" s="49"/>
      <c r="Y4594" s="49"/>
      <c r="Z4594" s="49"/>
      <c r="AA4594" s="49"/>
      <c r="AB4594" s="49"/>
      <c r="AC4594" s="49"/>
      <c r="AD4594" s="49"/>
      <c r="AE4594" s="95"/>
      <c r="AM4594" s="103"/>
      <c r="AT4594" s="10"/>
    </row>
    <row r="4595" spans="9:46" s="16" customFormat="1">
      <c r="I4595" s="47"/>
      <c r="P4595" s="48"/>
      <c r="Q4595" s="48"/>
      <c r="R4595" s="48"/>
      <c r="S4595" s="49"/>
      <c r="T4595" s="47"/>
      <c r="U4595" s="50"/>
      <c r="V4595" s="47"/>
      <c r="W4595" s="50"/>
      <c r="X4595" s="49"/>
      <c r="Y4595" s="49"/>
      <c r="Z4595" s="49"/>
      <c r="AA4595" s="49"/>
      <c r="AB4595" s="49"/>
      <c r="AC4595" s="49"/>
      <c r="AD4595" s="49"/>
      <c r="AE4595" s="95"/>
      <c r="AM4595" s="103"/>
      <c r="AT4595" s="10"/>
    </row>
    <row r="4596" spans="9:46" s="16" customFormat="1">
      <c r="I4596" s="47"/>
      <c r="P4596" s="48"/>
      <c r="Q4596" s="48"/>
      <c r="R4596" s="48"/>
      <c r="S4596" s="49"/>
      <c r="T4596" s="47"/>
      <c r="U4596" s="50"/>
      <c r="V4596" s="47"/>
      <c r="W4596" s="50"/>
      <c r="X4596" s="49"/>
      <c r="Y4596" s="49"/>
      <c r="Z4596" s="49"/>
      <c r="AA4596" s="49"/>
      <c r="AB4596" s="49"/>
      <c r="AC4596" s="49"/>
      <c r="AD4596" s="49"/>
      <c r="AE4596" s="95"/>
      <c r="AM4596" s="103"/>
      <c r="AT4596" s="10"/>
    </row>
    <row r="4597" spans="9:46" s="16" customFormat="1">
      <c r="I4597" s="47"/>
      <c r="P4597" s="48"/>
      <c r="Q4597" s="48"/>
      <c r="R4597" s="48"/>
      <c r="S4597" s="49"/>
      <c r="T4597" s="47"/>
      <c r="U4597" s="50"/>
      <c r="V4597" s="47"/>
      <c r="W4597" s="50"/>
      <c r="X4597" s="49"/>
      <c r="Y4597" s="49"/>
      <c r="Z4597" s="49"/>
      <c r="AA4597" s="49"/>
      <c r="AB4597" s="49"/>
      <c r="AC4597" s="49"/>
      <c r="AD4597" s="49"/>
      <c r="AE4597" s="95"/>
      <c r="AM4597" s="103"/>
      <c r="AT4597" s="10"/>
    </row>
    <row r="4598" spans="9:46" s="16" customFormat="1">
      <c r="I4598" s="47"/>
      <c r="P4598" s="48"/>
      <c r="Q4598" s="48"/>
      <c r="R4598" s="48"/>
      <c r="S4598" s="49"/>
      <c r="T4598" s="47"/>
      <c r="U4598" s="50"/>
      <c r="V4598" s="47"/>
      <c r="W4598" s="50"/>
      <c r="X4598" s="49"/>
      <c r="Y4598" s="49"/>
      <c r="Z4598" s="49"/>
      <c r="AA4598" s="49"/>
      <c r="AB4598" s="49"/>
      <c r="AC4598" s="49"/>
      <c r="AD4598" s="49"/>
      <c r="AE4598" s="95"/>
      <c r="AM4598" s="103"/>
      <c r="AT4598" s="10"/>
    </row>
    <row r="4599" spans="9:46" s="16" customFormat="1">
      <c r="I4599" s="47"/>
      <c r="P4599" s="48"/>
      <c r="Q4599" s="48"/>
      <c r="R4599" s="48"/>
      <c r="S4599" s="49"/>
      <c r="T4599" s="47"/>
      <c r="U4599" s="50"/>
      <c r="V4599" s="47"/>
      <c r="W4599" s="50"/>
      <c r="X4599" s="49"/>
      <c r="Y4599" s="49"/>
      <c r="Z4599" s="49"/>
      <c r="AA4599" s="49"/>
      <c r="AB4599" s="49"/>
      <c r="AC4599" s="49"/>
      <c r="AD4599" s="49"/>
      <c r="AE4599" s="95"/>
      <c r="AM4599" s="103"/>
      <c r="AT4599" s="10"/>
    </row>
    <row r="4600" spans="9:46" s="16" customFormat="1">
      <c r="I4600" s="47"/>
      <c r="P4600" s="48"/>
      <c r="Q4600" s="48"/>
      <c r="R4600" s="48"/>
      <c r="S4600" s="49"/>
      <c r="T4600" s="47"/>
      <c r="U4600" s="50"/>
      <c r="V4600" s="47"/>
      <c r="W4600" s="50"/>
      <c r="X4600" s="49"/>
      <c r="Y4600" s="49"/>
      <c r="Z4600" s="49"/>
      <c r="AA4600" s="49"/>
      <c r="AB4600" s="49"/>
      <c r="AC4600" s="49"/>
      <c r="AD4600" s="49"/>
      <c r="AE4600" s="95"/>
      <c r="AM4600" s="103"/>
      <c r="AT4600" s="10"/>
    </row>
    <row r="4601" spans="9:46" s="16" customFormat="1">
      <c r="I4601" s="47"/>
      <c r="P4601" s="48"/>
      <c r="Q4601" s="48"/>
      <c r="R4601" s="48"/>
      <c r="S4601" s="49"/>
      <c r="T4601" s="47"/>
      <c r="U4601" s="50"/>
      <c r="V4601" s="47"/>
      <c r="W4601" s="50"/>
      <c r="X4601" s="49"/>
      <c r="Y4601" s="49"/>
      <c r="Z4601" s="49"/>
      <c r="AA4601" s="49"/>
      <c r="AB4601" s="49"/>
      <c r="AC4601" s="49"/>
      <c r="AD4601" s="49"/>
      <c r="AE4601" s="95"/>
      <c r="AM4601" s="103"/>
      <c r="AT4601" s="10"/>
    </row>
    <row r="4602" spans="9:46" s="16" customFormat="1">
      <c r="I4602" s="47"/>
      <c r="P4602" s="48"/>
      <c r="Q4602" s="48"/>
      <c r="R4602" s="48"/>
      <c r="S4602" s="49"/>
      <c r="T4602" s="47"/>
      <c r="U4602" s="50"/>
      <c r="V4602" s="47"/>
      <c r="W4602" s="50"/>
      <c r="X4602" s="49"/>
      <c r="Y4602" s="49"/>
      <c r="Z4602" s="49"/>
      <c r="AA4602" s="49"/>
      <c r="AB4602" s="49"/>
      <c r="AC4602" s="49"/>
      <c r="AD4602" s="49"/>
      <c r="AE4602" s="95"/>
      <c r="AM4602" s="103"/>
      <c r="AT4602" s="10"/>
    </row>
    <row r="4603" spans="9:46" s="16" customFormat="1">
      <c r="I4603" s="47"/>
      <c r="P4603" s="48"/>
      <c r="Q4603" s="48"/>
      <c r="R4603" s="48"/>
      <c r="S4603" s="49"/>
      <c r="T4603" s="47"/>
      <c r="U4603" s="50"/>
      <c r="V4603" s="47"/>
      <c r="W4603" s="50"/>
      <c r="X4603" s="49"/>
      <c r="Y4603" s="49"/>
      <c r="Z4603" s="49"/>
      <c r="AA4603" s="49"/>
      <c r="AB4603" s="49"/>
      <c r="AC4603" s="49"/>
      <c r="AD4603" s="49"/>
      <c r="AE4603" s="95"/>
      <c r="AM4603" s="103"/>
      <c r="AT4603" s="10"/>
    </row>
    <row r="4604" spans="9:46" s="16" customFormat="1">
      <c r="I4604" s="47"/>
      <c r="P4604" s="48"/>
      <c r="Q4604" s="48"/>
      <c r="R4604" s="48"/>
      <c r="S4604" s="49"/>
      <c r="T4604" s="47"/>
      <c r="U4604" s="50"/>
      <c r="V4604" s="47"/>
      <c r="W4604" s="50"/>
      <c r="X4604" s="49"/>
      <c r="Y4604" s="49"/>
      <c r="Z4604" s="49"/>
      <c r="AA4604" s="49"/>
      <c r="AB4604" s="49"/>
      <c r="AC4604" s="49"/>
      <c r="AD4604" s="49"/>
      <c r="AE4604" s="95"/>
      <c r="AM4604" s="103"/>
      <c r="AT4604" s="10"/>
    </row>
    <row r="4605" spans="9:46" s="16" customFormat="1">
      <c r="I4605" s="47"/>
      <c r="P4605" s="48"/>
      <c r="Q4605" s="48"/>
      <c r="R4605" s="48"/>
      <c r="S4605" s="49"/>
      <c r="T4605" s="47"/>
      <c r="U4605" s="50"/>
      <c r="V4605" s="47"/>
      <c r="W4605" s="50"/>
      <c r="X4605" s="49"/>
      <c r="Y4605" s="49"/>
      <c r="Z4605" s="49"/>
      <c r="AA4605" s="49"/>
      <c r="AB4605" s="49"/>
      <c r="AC4605" s="49"/>
      <c r="AD4605" s="49"/>
      <c r="AE4605" s="95"/>
      <c r="AM4605" s="103"/>
      <c r="AT4605" s="10"/>
    </row>
    <row r="4606" spans="9:46" s="16" customFormat="1">
      <c r="I4606" s="47"/>
      <c r="P4606" s="48"/>
      <c r="Q4606" s="48"/>
      <c r="R4606" s="48"/>
      <c r="S4606" s="49"/>
      <c r="T4606" s="47"/>
      <c r="U4606" s="50"/>
      <c r="V4606" s="47"/>
      <c r="W4606" s="50"/>
      <c r="X4606" s="49"/>
      <c r="Y4606" s="49"/>
      <c r="Z4606" s="49"/>
      <c r="AA4606" s="49"/>
      <c r="AB4606" s="49"/>
      <c r="AC4606" s="49"/>
      <c r="AD4606" s="49"/>
      <c r="AE4606" s="95"/>
      <c r="AM4606" s="103"/>
      <c r="AT4606" s="10"/>
    </row>
    <row r="4607" spans="9:46" s="16" customFormat="1">
      <c r="I4607" s="47"/>
      <c r="P4607" s="48"/>
      <c r="Q4607" s="48"/>
      <c r="R4607" s="48"/>
      <c r="S4607" s="49"/>
      <c r="T4607" s="47"/>
      <c r="U4607" s="50"/>
      <c r="V4607" s="47"/>
      <c r="W4607" s="50"/>
      <c r="X4607" s="49"/>
      <c r="Y4607" s="49"/>
      <c r="Z4607" s="49"/>
      <c r="AA4607" s="49"/>
      <c r="AB4607" s="49"/>
      <c r="AC4607" s="49"/>
      <c r="AD4607" s="49"/>
      <c r="AE4607" s="95"/>
      <c r="AM4607" s="103"/>
      <c r="AT4607" s="10"/>
    </row>
    <row r="4608" spans="9:46" s="16" customFormat="1">
      <c r="I4608" s="47"/>
      <c r="P4608" s="48"/>
      <c r="Q4608" s="48"/>
      <c r="R4608" s="48"/>
      <c r="S4608" s="49"/>
      <c r="T4608" s="47"/>
      <c r="U4608" s="50"/>
      <c r="V4608" s="47"/>
      <c r="W4608" s="50"/>
      <c r="X4608" s="49"/>
      <c r="Y4608" s="49"/>
      <c r="Z4608" s="49"/>
      <c r="AA4608" s="49"/>
      <c r="AB4608" s="49"/>
      <c r="AC4608" s="49"/>
      <c r="AD4608" s="49"/>
      <c r="AE4608" s="95"/>
      <c r="AM4608" s="103"/>
      <c r="AT4608" s="10"/>
    </row>
    <row r="4609" spans="9:46" s="16" customFormat="1">
      <c r="I4609" s="47"/>
      <c r="P4609" s="48"/>
      <c r="Q4609" s="48"/>
      <c r="R4609" s="48"/>
      <c r="S4609" s="49"/>
      <c r="T4609" s="47"/>
      <c r="U4609" s="50"/>
      <c r="V4609" s="47"/>
      <c r="W4609" s="50"/>
      <c r="X4609" s="49"/>
      <c r="Y4609" s="49"/>
      <c r="Z4609" s="49"/>
      <c r="AA4609" s="49"/>
      <c r="AB4609" s="49"/>
      <c r="AC4609" s="49"/>
      <c r="AD4609" s="49"/>
      <c r="AE4609" s="95"/>
      <c r="AM4609" s="103"/>
      <c r="AT4609" s="10"/>
    </row>
    <row r="4610" spans="9:46" s="16" customFormat="1">
      <c r="I4610" s="47"/>
      <c r="P4610" s="48"/>
      <c r="Q4610" s="48"/>
      <c r="R4610" s="48"/>
      <c r="S4610" s="49"/>
      <c r="T4610" s="47"/>
      <c r="U4610" s="50"/>
      <c r="V4610" s="47"/>
      <c r="W4610" s="50"/>
      <c r="X4610" s="49"/>
      <c r="Y4610" s="49"/>
      <c r="Z4610" s="49"/>
      <c r="AA4610" s="49"/>
      <c r="AB4610" s="49"/>
      <c r="AC4610" s="49"/>
      <c r="AD4610" s="49"/>
      <c r="AE4610" s="95"/>
      <c r="AM4610" s="103"/>
      <c r="AT4610" s="10"/>
    </row>
    <row r="4611" spans="9:46" s="16" customFormat="1">
      <c r="I4611" s="47"/>
      <c r="P4611" s="48"/>
      <c r="Q4611" s="48"/>
      <c r="R4611" s="48"/>
      <c r="S4611" s="49"/>
      <c r="T4611" s="47"/>
      <c r="U4611" s="50"/>
      <c r="V4611" s="47"/>
      <c r="W4611" s="50"/>
      <c r="X4611" s="49"/>
      <c r="Y4611" s="49"/>
      <c r="Z4611" s="49"/>
      <c r="AA4611" s="49"/>
      <c r="AB4611" s="49"/>
      <c r="AC4611" s="49"/>
      <c r="AD4611" s="49"/>
      <c r="AE4611" s="95"/>
      <c r="AM4611" s="103"/>
      <c r="AT4611" s="10"/>
    </row>
    <row r="4612" spans="9:46" s="16" customFormat="1">
      <c r="I4612" s="47"/>
      <c r="P4612" s="48"/>
      <c r="Q4612" s="48"/>
      <c r="R4612" s="48"/>
      <c r="S4612" s="49"/>
      <c r="T4612" s="47"/>
      <c r="U4612" s="50"/>
      <c r="V4612" s="47"/>
      <c r="W4612" s="50"/>
      <c r="X4612" s="49"/>
      <c r="Y4612" s="49"/>
      <c r="Z4612" s="49"/>
      <c r="AA4612" s="49"/>
      <c r="AB4612" s="49"/>
      <c r="AC4612" s="49"/>
      <c r="AD4612" s="49"/>
      <c r="AE4612" s="95"/>
      <c r="AM4612" s="103"/>
      <c r="AT4612" s="10"/>
    </row>
    <row r="4613" spans="9:46" s="16" customFormat="1">
      <c r="I4613" s="47"/>
      <c r="P4613" s="48"/>
      <c r="Q4613" s="48"/>
      <c r="R4613" s="48"/>
      <c r="S4613" s="49"/>
      <c r="T4613" s="47"/>
      <c r="U4613" s="50"/>
      <c r="V4613" s="47"/>
      <c r="W4613" s="50"/>
      <c r="X4613" s="49"/>
      <c r="Y4613" s="49"/>
      <c r="Z4613" s="49"/>
      <c r="AA4613" s="49"/>
      <c r="AB4613" s="49"/>
      <c r="AC4613" s="49"/>
      <c r="AD4613" s="49"/>
      <c r="AE4613" s="95"/>
      <c r="AM4613" s="103"/>
      <c r="AT4613" s="10"/>
    </row>
    <row r="4614" spans="9:46" s="16" customFormat="1">
      <c r="I4614" s="47"/>
      <c r="P4614" s="48"/>
      <c r="Q4614" s="48"/>
      <c r="R4614" s="48"/>
      <c r="S4614" s="49"/>
      <c r="T4614" s="47"/>
      <c r="U4614" s="50"/>
      <c r="V4614" s="47"/>
      <c r="W4614" s="50"/>
      <c r="X4614" s="49"/>
      <c r="Y4614" s="49"/>
      <c r="Z4614" s="49"/>
      <c r="AA4614" s="49"/>
      <c r="AB4614" s="49"/>
      <c r="AC4614" s="49"/>
      <c r="AD4614" s="49"/>
      <c r="AE4614" s="95"/>
      <c r="AM4614" s="103"/>
      <c r="AT4614" s="10"/>
    </row>
    <row r="4615" spans="9:46" s="16" customFormat="1">
      <c r="I4615" s="47"/>
      <c r="P4615" s="48"/>
      <c r="Q4615" s="48"/>
      <c r="R4615" s="48"/>
      <c r="S4615" s="49"/>
      <c r="T4615" s="47"/>
      <c r="U4615" s="50"/>
      <c r="V4615" s="47"/>
      <c r="W4615" s="50"/>
      <c r="X4615" s="49"/>
      <c r="Y4615" s="49"/>
      <c r="Z4615" s="49"/>
      <c r="AA4615" s="49"/>
      <c r="AB4615" s="49"/>
      <c r="AC4615" s="49"/>
      <c r="AD4615" s="49"/>
      <c r="AE4615" s="95"/>
      <c r="AM4615" s="103"/>
      <c r="AT4615" s="10"/>
    </row>
    <row r="4616" spans="9:46" s="16" customFormat="1">
      <c r="I4616" s="47"/>
      <c r="P4616" s="48"/>
      <c r="Q4616" s="48"/>
      <c r="R4616" s="48"/>
      <c r="S4616" s="49"/>
      <c r="T4616" s="47"/>
      <c r="U4616" s="50"/>
      <c r="V4616" s="47"/>
      <c r="W4616" s="50"/>
      <c r="X4616" s="49"/>
      <c r="Y4616" s="49"/>
      <c r="Z4616" s="49"/>
      <c r="AA4616" s="49"/>
      <c r="AB4616" s="49"/>
      <c r="AC4616" s="49"/>
      <c r="AD4616" s="49"/>
      <c r="AE4616" s="95"/>
      <c r="AM4616" s="103"/>
      <c r="AT4616" s="10"/>
    </row>
    <row r="4617" spans="9:46" s="16" customFormat="1">
      <c r="I4617" s="47"/>
      <c r="P4617" s="48"/>
      <c r="Q4617" s="48"/>
      <c r="R4617" s="48"/>
      <c r="S4617" s="49"/>
      <c r="T4617" s="47"/>
      <c r="U4617" s="50"/>
      <c r="V4617" s="47"/>
      <c r="W4617" s="50"/>
      <c r="X4617" s="49"/>
      <c r="Y4617" s="49"/>
      <c r="Z4617" s="49"/>
      <c r="AA4617" s="49"/>
      <c r="AB4617" s="49"/>
      <c r="AC4617" s="49"/>
      <c r="AD4617" s="49"/>
      <c r="AE4617" s="95"/>
      <c r="AM4617" s="103"/>
      <c r="AT4617" s="10"/>
    </row>
    <row r="4618" spans="9:46" s="16" customFormat="1">
      <c r="I4618" s="47"/>
      <c r="P4618" s="48"/>
      <c r="Q4618" s="48"/>
      <c r="R4618" s="48"/>
      <c r="S4618" s="49"/>
      <c r="T4618" s="47"/>
      <c r="U4618" s="50"/>
      <c r="V4618" s="47"/>
      <c r="W4618" s="50"/>
      <c r="X4618" s="49"/>
      <c r="Y4618" s="49"/>
      <c r="Z4618" s="49"/>
      <c r="AA4618" s="49"/>
      <c r="AB4618" s="49"/>
      <c r="AC4618" s="49"/>
      <c r="AD4618" s="49"/>
      <c r="AE4618" s="95"/>
      <c r="AM4618" s="103"/>
      <c r="AT4618" s="10"/>
    </row>
    <row r="4619" spans="9:46" s="16" customFormat="1">
      <c r="I4619" s="47"/>
      <c r="P4619" s="48"/>
      <c r="Q4619" s="48"/>
      <c r="R4619" s="48"/>
      <c r="S4619" s="49"/>
      <c r="T4619" s="47"/>
      <c r="U4619" s="50"/>
      <c r="V4619" s="47"/>
      <c r="W4619" s="50"/>
      <c r="X4619" s="49"/>
      <c r="Y4619" s="49"/>
      <c r="Z4619" s="49"/>
      <c r="AA4619" s="49"/>
      <c r="AB4619" s="49"/>
      <c r="AC4619" s="49"/>
      <c r="AD4619" s="49"/>
      <c r="AE4619" s="95"/>
      <c r="AM4619" s="103"/>
      <c r="AT4619" s="10"/>
    </row>
    <row r="4620" spans="9:46" s="16" customFormat="1">
      <c r="I4620" s="47"/>
      <c r="P4620" s="48"/>
      <c r="Q4620" s="48"/>
      <c r="R4620" s="48"/>
      <c r="S4620" s="49"/>
      <c r="T4620" s="47"/>
      <c r="U4620" s="50"/>
      <c r="V4620" s="47"/>
      <c r="W4620" s="50"/>
      <c r="X4620" s="49"/>
      <c r="Y4620" s="49"/>
      <c r="Z4620" s="49"/>
      <c r="AA4620" s="49"/>
      <c r="AB4620" s="49"/>
      <c r="AC4620" s="49"/>
      <c r="AD4620" s="49"/>
      <c r="AE4620" s="95"/>
      <c r="AM4620" s="103"/>
      <c r="AT4620" s="10"/>
    </row>
    <row r="4621" spans="9:46" s="16" customFormat="1">
      <c r="I4621" s="47"/>
      <c r="P4621" s="48"/>
      <c r="Q4621" s="48"/>
      <c r="R4621" s="48"/>
      <c r="S4621" s="49"/>
      <c r="T4621" s="47"/>
      <c r="U4621" s="50"/>
      <c r="V4621" s="47"/>
      <c r="W4621" s="50"/>
      <c r="X4621" s="49"/>
      <c r="Y4621" s="49"/>
      <c r="Z4621" s="49"/>
      <c r="AA4621" s="49"/>
      <c r="AB4621" s="49"/>
      <c r="AC4621" s="49"/>
      <c r="AD4621" s="49"/>
      <c r="AE4621" s="95"/>
      <c r="AM4621" s="103"/>
      <c r="AT4621" s="10"/>
    </row>
    <row r="4622" spans="9:46" s="16" customFormat="1">
      <c r="I4622" s="47"/>
      <c r="P4622" s="48"/>
      <c r="Q4622" s="48"/>
      <c r="R4622" s="48"/>
      <c r="S4622" s="49"/>
      <c r="T4622" s="47"/>
      <c r="U4622" s="50"/>
      <c r="V4622" s="47"/>
      <c r="W4622" s="50"/>
      <c r="X4622" s="49"/>
      <c r="Y4622" s="49"/>
      <c r="Z4622" s="49"/>
      <c r="AA4622" s="49"/>
      <c r="AB4622" s="49"/>
      <c r="AC4622" s="49"/>
      <c r="AD4622" s="49"/>
      <c r="AE4622" s="95"/>
      <c r="AM4622" s="103"/>
      <c r="AT4622" s="10"/>
    </row>
    <row r="4623" spans="9:46" s="16" customFormat="1">
      <c r="I4623" s="47"/>
      <c r="P4623" s="48"/>
      <c r="Q4623" s="48"/>
      <c r="R4623" s="48"/>
      <c r="S4623" s="49"/>
      <c r="T4623" s="47"/>
      <c r="U4623" s="50"/>
      <c r="V4623" s="47"/>
      <c r="W4623" s="50"/>
      <c r="X4623" s="49"/>
      <c r="Y4623" s="49"/>
      <c r="Z4623" s="49"/>
      <c r="AA4623" s="49"/>
      <c r="AB4623" s="49"/>
      <c r="AC4623" s="49"/>
      <c r="AD4623" s="49"/>
      <c r="AE4623" s="95"/>
      <c r="AM4623" s="103"/>
      <c r="AT4623" s="10"/>
    </row>
    <row r="4624" spans="9:46" s="16" customFormat="1">
      <c r="I4624" s="47"/>
      <c r="P4624" s="48"/>
      <c r="Q4624" s="48"/>
      <c r="R4624" s="48"/>
      <c r="S4624" s="49"/>
      <c r="T4624" s="47"/>
      <c r="U4624" s="50"/>
      <c r="V4624" s="47"/>
      <c r="W4624" s="50"/>
      <c r="X4624" s="49"/>
      <c r="Y4624" s="49"/>
      <c r="Z4624" s="49"/>
      <c r="AA4624" s="49"/>
      <c r="AB4624" s="49"/>
      <c r="AC4624" s="49"/>
      <c r="AD4624" s="49"/>
      <c r="AE4624" s="95"/>
      <c r="AM4624" s="103"/>
      <c r="AT4624" s="10"/>
    </row>
    <row r="4625" spans="9:46" s="16" customFormat="1">
      <c r="I4625" s="47"/>
      <c r="P4625" s="48"/>
      <c r="Q4625" s="48"/>
      <c r="R4625" s="48"/>
      <c r="S4625" s="49"/>
      <c r="T4625" s="47"/>
      <c r="U4625" s="50"/>
      <c r="V4625" s="47"/>
      <c r="W4625" s="50"/>
      <c r="X4625" s="49"/>
      <c r="Y4625" s="49"/>
      <c r="Z4625" s="49"/>
      <c r="AA4625" s="49"/>
      <c r="AB4625" s="49"/>
      <c r="AC4625" s="49"/>
      <c r="AD4625" s="49"/>
      <c r="AE4625" s="95"/>
      <c r="AM4625" s="103"/>
      <c r="AT4625" s="10"/>
    </row>
    <row r="4626" spans="9:46" s="16" customFormat="1">
      <c r="I4626" s="47"/>
      <c r="P4626" s="48"/>
      <c r="Q4626" s="48"/>
      <c r="R4626" s="48"/>
      <c r="S4626" s="49"/>
      <c r="T4626" s="47"/>
      <c r="U4626" s="50"/>
      <c r="V4626" s="47"/>
      <c r="W4626" s="50"/>
      <c r="X4626" s="49"/>
      <c r="Y4626" s="49"/>
      <c r="Z4626" s="49"/>
      <c r="AA4626" s="49"/>
      <c r="AB4626" s="49"/>
      <c r="AC4626" s="49"/>
      <c r="AD4626" s="49"/>
      <c r="AE4626" s="95"/>
      <c r="AM4626" s="103"/>
      <c r="AT4626" s="10"/>
    </row>
    <row r="4627" spans="9:46" s="16" customFormat="1">
      <c r="I4627" s="47"/>
      <c r="P4627" s="48"/>
      <c r="Q4627" s="48"/>
      <c r="R4627" s="48"/>
      <c r="S4627" s="49"/>
      <c r="T4627" s="47"/>
      <c r="U4627" s="50"/>
      <c r="V4627" s="47"/>
      <c r="W4627" s="50"/>
      <c r="X4627" s="49"/>
      <c r="Y4627" s="49"/>
      <c r="Z4627" s="49"/>
      <c r="AA4627" s="49"/>
      <c r="AB4627" s="49"/>
      <c r="AC4627" s="49"/>
      <c r="AD4627" s="49"/>
      <c r="AE4627" s="95"/>
      <c r="AM4627" s="103"/>
      <c r="AT4627" s="10"/>
    </row>
    <row r="4628" spans="9:46" s="16" customFormat="1">
      <c r="I4628" s="47"/>
      <c r="P4628" s="48"/>
      <c r="Q4628" s="48"/>
      <c r="R4628" s="48"/>
      <c r="S4628" s="49"/>
      <c r="T4628" s="47"/>
      <c r="U4628" s="50"/>
      <c r="V4628" s="47"/>
      <c r="W4628" s="50"/>
      <c r="X4628" s="49"/>
      <c r="Y4628" s="49"/>
      <c r="Z4628" s="49"/>
      <c r="AA4628" s="49"/>
      <c r="AB4628" s="49"/>
      <c r="AC4628" s="49"/>
      <c r="AD4628" s="49"/>
      <c r="AE4628" s="95"/>
      <c r="AM4628" s="103"/>
      <c r="AT4628" s="10"/>
    </row>
    <row r="4629" spans="9:46" s="16" customFormat="1">
      <c r="I4629" s="47"/>
      <c r="P4629" s="48"/>
      <c r="Q4629" s="48"/>
      <c r="R4629" s="48"/>
      <c r="S4629" s="49"/>
      <c r="T4629" s="47"/>
      <c r="U4629" s="50"/>
      <c r="V4629" s="47"/>
      <c r="W4629" s="50"/>
      <c r="X4629" s="49"/>
      <c r="Y4629" s="49"/>
      <c r="Z4629" s="49"/>
      <c r="AA4629" s="49"/>
      <c r="AB4629" s="49"/>
      <c r="AC4629" s="49"/>
      <c r="AD4629" s="49"/>
      <c r="AE4629" s="95"/>
      <c r="AM4629" s="103"/>
      <c r="AT4629" s="10"/>
    </row>
    <row r="4630" spans="9:46" s="16" customFormat="1">
      <c r="I4630" s="47"/>
      <c r="P4630" s="48"/>
      <c r="Q4630" s="48"/>
      <c r="R4630" s="48"/>
      <c r="S4630" s="49"/>
      <c r="T4630" s="47"/>
      <c r="U4630" s="50"/>
      <c r="V4630" s="47"/>
      <c r="W4630" s="50"/>
      <c r="X4630" s="49"/>
      <c r="Y4630" s="49"/>
      <c r="Z4630" s="49"/>
      <c r="AA4630" s="49"/>
      <c r="AB4630" s="49"/>
      <c r="AC4630" s="49"/>
      <c r="AD4630" s="49"/>
      <c r="AE4630" s="95"/>
      <c r="AM4630" s="103"/>
      <c r="AT4630" s="10"/>
    </row>
    <row r="4631" spans="9:46" s="16" customFormat="1">
      <c r="I4631" s="47"/>
      <c r="P4631" s="48"/>
      <c r="Q4631" s="48"/>
      <c r="R4631" s="48"/>
      <c r="S4631" s="49"/>
      <c r="T4631" s="47"/>
      <c r="U4631" s="50"/>
      <c r="V4631" s="47"/>
      <c r="W4631" s="50"/>
      <c r="X4631" s="49"/>
      <c r="Y4631" s="49"/>
      <c r="Z4631" s="49"/>
      <c r="AA4631" s="49"/>
      <c r="AB4631" s="49"/>
      <c r="AC4631" s="49"/>
      <c r="AD4631" s="49"/>
      <c r="AE4631" s="95"/>
      <c r="AM4631" s="103"/>
      <c r="AT4631" s="10"/>
    </row>
    <row r="4632" spans="9:46" s="16" customFormat="1">
      <c r="I4632" s="47"/>
      <c r="P4632" s="48"/>
      <c r="Q4632" s="48"/>
      <c r="R4632" s="48"/>
      <c r="S4632" s="49"/>
      <c r="T4632" s="47"/>
      <c r="U4632" s="50"/>
      <c r="V4632" s="47"/>
      <c r="W4632" s="50"/>
      <c r="X4632" s="49"/>
      <c r="Y4632" s="49"/>
      <c r="Z4632" s="49"/>
      <c r="AA4632" s="49"/>
      <c r="AB4632" s="49"/>
      <c r="AC4632" s="49"/>
      <c r="AD4632" s="49"/>
      <c r="AE4632" s="95"/>
      <c r="AM4632" s="103"/>
      <c r="AT4632" s="10"/>
    </row>
    <row r="4633" spans="9:46" s="16" customFormat="1">
      <c r="I4633" s="47"/>
      <c r="P4633" s="48"/>
      <c r="Q4633" s="48"/>
      <c r="R4633" s="48"/>
      <c r="S4633" s="49"/>
      <c r="T4633" s="47"/>
      <c r="U4633" s="50"/>
      <c r="V4633" s="47"/>
      <c r="W4633" s="50"/>
      <c r="X4633" s="49"/>
      <c r="Y4633" s="49"/>
      <c r="Z4633" s="49"/>
      <c r="AA4633" s="49"/>
      <c r="AB4633" s="49"/>
      <c r="AC4633" s="49"/>
      <c r="AD4633" s="49"/>
      <c r="AE4633" s="95"/>
      <c r="AM4633" s="103"/>
      <c r="AT4633" s="10"/>
    </row>
    <row r="4634" spans="9:46" s="16" customFormat="1">
      <c r="I4634" s="47"/>
      <c r="P4634" s="48"/>
      <c r="Q4634" s="48"/>
      <c r="R4634" s="48"/>
      <c r="S4634" s="49"/>
      <c r="T4634" s="47"/>
      <c r="U4634" s="50"/>
      <c r="V4634" s="47"/>
      <c r="W4634" s="50"/>
      <c r="X4634" s="49"/>
      <c r="Y4634" s="49"/>
      <c r="Z4634" s="49"/>
      <c r="AA4634" s="49"/>
      <c r="AB4634" s="49"/>
      <c r="AC4634" s="49"/>
      <c r="AD4634" s="49"/>
      <c r="AE4634" s="95"/>
      <c r="AM4634" s="103"/>
      <c r="AT4634" s="10"/>
    </row>
    <row r="4635" spans="9:46" s="16" customFormat="1">
      <c r="I4635" s="47"/>
      <c r="P4635" s="48"/>
      <c r="Q4635" s="48"/>
      <c r="R4635" s="48"/>
      <c r="S4635" s="49"/>
      <c r="T4635" s="47"/>
      <c r="U4635" s="50"/>
      <c r="V4635" s="47"/>
      <c r="W4635" s="50"/>
      <c r="X4635" s="49"/>
      <c r="Y4635" s="49"/>
      <c r="Z4635" s="49"/>
      <c r="AA4635" s="49"/>
      <c r="AB4635" s="49"/>
      <c r="AC4635" s="49"/>
      <c r="AD4635" s="49"/>
      <c r="AE4635" s="95"/>
      <c r="AM4635" s="103"/>
      <c r="AT4635" s="10"/>
    </row>
    <row r="4636" spans="9:46" s="16" customFormat="1">
      <c r="I4636" s="47"/>
      <c r="P4636" s="48"/>
      <c r="Q4636" s="48"/>
      <c r="R4636" s="48"/>
      <c r="S4636" s="49"/>
      <c r="T4636" s="47"/>
      <c r="U4636" s="50"/>
      <c r="V4636" s="47"/>
      <c r="W4636" s="50"/>
      <c r="X4636" s="49"/>
      <c r="Y4636" s="49"/>
      <c r="Z4636" s="49"/>
      <c r="AA4636" s="49"/>
      <c r="AB4636" s="49"/>
      <c r="AC4636" s="49"/>
      <c r="AD4636" s="49"/>
      <c r="AE4636" s="95"/>
      <c r="AM4636" s="103"/>
      <c r="AT4636" s="10"/>
    </row>
    <row r="4637" spans="9:46" s="16" customFormat="1">
      <c r="I4637" s="47"/>
      <c r="P4637" s="48"/>
      <c r="Q4637" s="48"/>
      <c r="R4637" s="48"/>
      <c r="S4637" s="49"/>
      <c r="T4637" s="47"/>
      <c r="U4637" s="50"/>
      <c r="V4637" s="47"/>
      <c r="W4637" s="50"/>
      <c r="X4637" s="49"/>
      <c r="Y4637" s="49"/>
      <c r="Z4637" s="49"/>
      <c r="AA4637" s="49"/>
      <c r="AB4637" s="49"/>
      <c r="AC4637" s="49"/>
      <c r="AD4637" s="49"/>
      <c r="AE4637" s="95"/>
      <c r="AM4637" s="103"/>
      <c r="AT4637" s="10"/>
    </row>
    <row r="4638" spans="9:46" s="16" customFormat="1">
      <c r="I4638" s="47"/>
      <c r="P4638" s="48"/>
      <c r="Q4638" s="48"/>
      <c r="R4638" s="48"/>
      <c r="S4638" s="49"/>
      <c r="T4638" s="47"/>
      <c r="U4638" s="50"/>
      <c r="V4638" s="47"/>
      <c r="W4638" s="50"/>
      <c r="X4638" s="49"/>
      <c r="Y4638" s="49"/>
      <c r="Z4638" s="49"/>
      <c r="AA4638" s="49"/>
      <c r="AB4638" s="49"/>
      <c r="AC4638" s="49"/>
      <c r="AD4638" s="49"/>
      <c r="AE4638" s="95"/>
      <c r="AM4638" s="103"/>
      <c r="AT4638" s="10"/>
    </row>
    <row r="4639" spans="9:46" s="16" customFormat="1">
      <c r="I4639" s="47"/>
      <c r="P4639" s="48"/>
      <c r="Q4639" s="48"/>
      <c r="R4639" s="48"/>
      <c r="S4639" s="49"/>
      <c r="T4639" s="47"/>
      <c r="U4639" s="50"/>
      <c r="V4639" s="47"/>
      <c r="W4639" s="50"/>
      <c r="X4639" s="49"/>
      <c r="Y4639" s="49"/>
      <c r="Z4639" s="49"/>
      <c r="AA4639" s="49"/>
      <c r="AB4639" s="49"/>
      <c r="AC4639" s="49"/>
      <c r="AD4639" s="49"/>
      <c r="AE4639" s="95"/>
      <c r="AM4639" s="103"/>
      <c r="AT4639" s="10"/>
    </row>
    <row r="4640" spans="9:46" s="16" customFormat="1">
      <c r="I4640" s="47"/>
      <c r="P4640" s="48"/>
      <c r="Q4640" s="48"/>
      <c r="R4640" s="48"/>
      <c r="S4640" s="49"/>
      <c r="T4640" s="47"/>
      <c r="U4640" s="50"/>
      <c r="V4640" s="47"/>
      <c r="W4640" s="50"/>
      <c r="X4640" s="49"/>
      <c r="Y4640" s="49"/>
      <c r="Z4640" s="49"/>
      <c r="AA4640" s="49"/>
      <c r="AB4640" s="49"/>
      <c r="AC4640" s="49"/>
      <c r="AD4640" s="49"/>
      <c r="AE4640" s="95"/>
      <c r="AM4640" s="103"/>
      <c r="AT4640" s="10"/>
    </row>
    <row r="4641" spans="9:46" s="16" customFormat="1">
      <c r="I4641" s="47"/>
      <c r="P4641" s="48"/>
      <c r="Q4641" s="48"/>
      <c r="R4641" s="48"/>
      <c r="S4641" s="49"/>
      <c r="T4641" s="47"/>
      <c r="U4641" s="50"/>
      <c r="V4641" s="47"/>
      <c r="W4641" s="50"/>
      <c r="X4641" s="49"/>
      <c r="Y4641" s="49"/>
      <c r="Z4641" s="49"/>
      <c r="AA4641" s="49"/>
      <c r="AB4641" s="49"/>
      <c r="AC4641" s="49"/>
      <c r="AD4641" s="49"/>
      <c r="AE4641" s="95"/>
      <c r="AM4641" s="103"/>
      <c r="AT4641" s="10"/>
    </row>
    <row r="4642" spans="9:46" s="16" customFormat="1">
      <c r="I4642" s="47"/>
      <c r="P4642" s="48"/>
      <c r="Q4642" s="48"/>
      <c r="R4642" s="48"/>
      <c r="S4642" s="49"/>
      <c r="T4642" s="47"/>
      <c r="U4642" s="50"/>
      <c r="V4642" s="47"/>
      <c r="W4642" s="50"/>
      <c r="X4642" s="49"/>
      <c r="Y4642" s="49"/>
      <c r="Z4642" s="49"/>
      <c r="AA4642" s="49"/>
      <c r="AB4642" s="49"/>
      <c r="AC4642" s="49"/>
      <c r="AD4642" s="49"/>
      <c r="AE4642" s="95"/>
      <c r="AM4642" s="103"/>
      <c r="AT4642" s="10"/>
    </row>
    <row r="4643" spans="9:46" s="16" customFormat="1">
      <c r="I4643" s="47"/>
      <c r="P4643" s="48"/>
      <c r="Q4643" s="48"/>
      <c r="R4643" s="48"/>
      <c r="S4643" s="49"/>
      <c r="T4643" s="47"/>
      <c r="U4643" s="50"/>
      <c r="V4643" s="47"/>
      <c r="W4643" s="50"/>
      <c r="X4643" s="49"/>
      <c r="Y4643" s="49"/>
      <c r="Z4643" s="49"/>
      <c r="AA4643" s="49"/>
      <c r="AB4643" s="49"/>
      <c r="AC4643" s="49"/>
      <c r="AD4643" s="49"/>
      <c r="AE4643" s="95"/>
      <c r="AM4643" s="103"/>
      <c r="AT4643" s="10"/>
    </row>
    <row r="4644" spans="9:46" s="16" customFormat="1">
      <c r="I4644" s="47"/>
      <c r="P4644" s="48"/>
      <c r="Q4644" s="48"/>
      <c r="R4644" s="48"/>
      <c r="S4644" s="49"/>
      <c r="T4644" s="47"/>
      <c r="U4644" s="50"/>
      <c r="V4644" s="47"/>
      <c r="W4644" s="50"/>
      <c r="X4644" s="49"/>
      <c r="Y4644" s="49"/>
      <c r="Z4644" s="49"/>
      <c r="AA4644" s="49"/>
      <c r="AB4644" s="49"/>
      <c r="AC4644" s="49"/>
      <c r="AD4644" s="49"/>
      <c r="AE4644" s="95"/>
      <c r="AM4644" s="103"/>
      <c r="AT4644" s="10"/>
    </row>
    <row r="4645" spans="9:46" s="16" customFormat="1">
      <c r="I4645" s="47"/>
      <c r="P4645" s="48"/>
      <c r="Q4645" s="48"/>
      <c r="R4645" s="48"/>
      <c r="S4645" s="49"/>
      <c r="T4645" s="47"/>
      <c r="U4645" s="50"/>
      <c r="V4645" s="47"/>
      <c r="W4645" s="50"/>
      <c r="X4645" s="49"/>
      <c r="Y4645" s="49"/>
      <c r="Z4645" s="49"/>
      <c r="AA4645" s="49"/>
      <c r="AB4645" s="49"/>
      <c r="AC4645" s="49"/>
      <c r="AD4645" s="49"/>
      <c r="AE4645" s="95"/>
      <c r="AM4645" s="103"/>
      <c r="AT4645" s="10"/>
    </row>
    <row r="4646" spans="9:46" s="16" customFormat="1">
      <c r="I4646" s="47"/>
      <c r="P4646" s="48"/>
      <c r="Q4646" s="48"/>
      <c r="R4646" s="48"/>
      <c r="S4646" s="49"/>
      <c r="T4646" s="47"/>
      <c r="U4646" s="50"/>
      <c r="V4646" s="47"/>
      <c r="W4646" s="50"/>
      <c r="X4646" s="49"/>
      <c r="Y4646" s="49"/>
      <c r="Z4646" s="49"/>
      <c r="AA4646" s="49"/>
      <c r="AB4646" s="49"/>
      <c r="AC4646" s="49"/>
      <c r="AD4646" s="49"/>
      <c r="AE4646" s="95"/>
      <c r="AM4646" s="103"/>
      <c r="AT4646" s="10"/>
    </row>
    <row r="4647" spans="9:46" s="16" customFormat="1">
      <c r="I4647" s="47"/>
      <c r="P4647" s="48"/>
      <c r="Q4647" s="48"/>
      <c r="R4647" s="48"/>
      <c r="S4647" s="49"/>
      <c r="T4647" s="47"/>
      <c r="U4647" s="50"/>
      <c r="V4647" s="47"/>
      <c r="W4647" s="50"/>
      <c r="X4647" s="49"/>
      <c r="Y4647" s="49"/>
      <c r="Z4647" s="49"/>
      <c r="AA4647" s="49"/>
      <c r="AB4647" s="49"/>
      <c r="AC4647" s="49"/>
      <c r="AD4647" s="49"/>
      <c r="AE4647" s="95"/>
      <c r="AM4647" s="103"/>
      <c r="AT4647" s="10"/>
    </row>
    <row r="4648" spans="9:46" s="16" customFormat="1">
      <c r="I4648" s="47"/>
      <c r="P4648" s="48"/>
      <c r="Q4648" s="48"/>
      <c r="R4648" s="48"/>
      <c r="S4648" s="49"/>
      <c r="T4648" s="47"/>
      <c r="U4648" s="50"/>
      <c r="V4648" s="47"/>
      <c r="W4648" s="50"/>
      <c r="X4648" s="49"/>
      <c r="Y4648" s="49"/>
      <c r="Z4648" s="49"/>
      <c r="AA4648" s="49"/>
      <c r="AB4648" s="49"/>
      <c r="AC4648" s="49"/>
      <c r="AD4648" s="49"/>
      <c r="AE4648" s="95"/>
      <c r="AM4648" s="103"/>
      <c r="AT4648" s="10"/>
    </row>
    <row r="4649" spans="9:46" s="16" customFormat="1">
      <c r="I4649" s="47"/>
      <c r="P4649" s="48"/>
      <c r="Q4649" s="48"/>
      <c r="R4649" s="48"/>
      <c r="S4649" s="49"/>
      <c r="T4649" s="47"/>
      <c r="U4649" s="50"/>
      <c r="V4649" s="47"/>
      <c r="W4649" s="50"/>
      <c r="X4649" s="49"/>
      <c r="Y4649" s="49"/>
      <c r="Z4649" s="49"/>
      <c r="AA4649" s="49"/>
      <c r="AB4649" s="49"/>
      <c r="AC4649" s="49"/>
      <c r="AD4649" s="49"/>
      <c r="AE4649" s="95"/>
      <c r="AM4649" s="103"/>
      <c r="AT4649" s="10"/>
    </row>
    <row r="4650" spans="9:46" s="16" customFormat="1">
      <c r="I4650" s="47"/>
      <c r="P4650" s="48"/>
      <c r="Q4650" s="48"/>
      <c r="R4650" s="48"/>
      <c r="S4650" s="49"/>
      <c r="T4650" s="47"/>
      <c r="U4650" s="50"/>
      <c r="V4650" s="47"/>
      <c r="W4650" s="50"/>
      <c r="X4650" s="49"/>
      <c r="Y4650" s="49"/>
      <c r="Z4650" s="49"/>
      <c r="AA4650" s="49"/>
      <c r="AB4650" s="49"/>
      <c r="AC4650" s="49"/>
      <c r="AD4650" s="49"/>
      <c r="AE4650" s="95"/>
      <c r="AM4650" s="103"/>
      <c r="AT4650" s="10"/>
    </row>
    <row r="4651" spans="9:46" s="16" customFormat="1">
      <c r="I4651" s="47"/>
      <c r="P4651" s="48"/>
      <c r="Q4651" s="48"/>
      <c r="R4651" s="48"/>
      <c r="S4651" s="49"/>
      <c r="T4651" s="47"/>
      <c r="U4651" s="50"/>
      <c r="V4651" s="47"/>
      <c r="W4651" s="50"/>
      <c r="X4651" s="49"/>
      <c r="Y4651" s="49"/>
      <c r="Z4651" s="49"/>
      <c r="AA4651" s="49"/>
      <c r="AB4651" s="49"/>
      <c r="AC4651" s="49"/>
      <c r="AD4651" s="49"/>
      <c r="AE4651" s="95"/>
      <c r="AM4651" s="103"/>
      <c r="AT4651" s="10"/>
    </row>
    <row r="4652" spans="9:46" s="16" customFormat="1">
      <c r="I4652" s="47"/>
      <c r="P4652" s="48"/>
      <c r="Q4652" s="48"/>
      <c r="R4652" s="48"/>
      <c r="S4652" s="49"/>
      <c r="T4652" s="47"/>
      <c r="U4652" s="50"/>
      <c r="V4652" s="47"/>
      <c r="W4652" s="50"/>
      <c r="X4652" s="49"/>
      <c r="Y4652" s="49"/>
      <c r="Z4652" s="49"/>
      <c r="AA4652" s="49"/>
      <c r="AB4652" s="49"/>
      <c r="AC4652" s="49"/>
      <c r="AD4652" s="49"/>
      <c r="AE4652" s="95"/>
      <c r="AM4652" s="103"/>
      <c r="AT4652" s="10"/>
    </row>
    <row r="4653" spans="9:46" s="16" customFormat="1">
      <c r="I4653" s="47"/>
      <c r="P4653" s="48"/>
      <c r="Q4653" s="48"/>
      <c r="R4653" s="48"/>
      <c r="S4653" s="49"/>
      <c r="T4653" s="47"/>
      <c r="U4653" s="50"/>
      <c r="V4653" s="47"/>
      <c r="W4653" s="50"/>
      <c r="X4653" s="49"/>
      <c r="Y4653" s="49"/>
      <c r="Z4653" s="49"/>
      <c r="AA4653" s="49"/>
      <c r="AB4653" s="49"/>
      <c r="AC4653" s="49"/>
      <c r="AD4653" s="49"/>
      <c r="AE4653" s="95"/>
      <c r="AM4653" s="103"/>
      <c r="AT4653" s="10"/>
    </row>
    <row r="4654" spans="9:46" s="16" customFormat="1">
      <c r="I4654" s="47"/>
      <c r="P4654" s="48"/>
      <c r="Q4654" s="48"/>
      <c r="R4654" s="48"/>
      <c r="S4654" s="49"/>
      <c r="T4654" s="47"/>
      <c r="U4654" s="50"/>
      <c r="V4654" s="47"/>
      <c r="W4654" s="50"/>
      <c r="X4654" s="49"/>
      <c r="Y4654" s="49"/>
      <c r="Z4654" s="49"/>
      <c r="AA4654" s="49"/>
      <c r="AB4654" s="49"/>
      <c r="AC4654" s="49"/>
      <c r="AD4654" s="49"/>
      <c r="AE4654" s="95"/>
      <c r="AM4654" s="103"/>
      <c r="AT4654" s="10"/>
    </row>
    <row r="4655" spans="9:46" s="16" customFormat="1">
      <c r="I4655" s="47"/>
      <c r="P4655" s="48"/>
      <c r="Q4655" s="48"/>
      <c r="R4655" s="48"/>
      <c r="S4655" s="49"/>
      <c r="T4655" s="47"/>
      <c r="U4655" s="50"/>
      <c r="V4655" s="47"/>
      <c r="W4655" s="50"/>
      <c r="X4655" s="49"/>
      <c r="Y4655" s="49"/>
      <c r="Z4655" s="49"/>
      <c r="AA4655" s="49"/>
      <c r="AB4655" s="49"/>
      <c r="AC4655" s="49"/>
      <c r="AD4655" s="49"/>
      <c r="AE4655" s="95"/>
      <c r="AM4655" s="103"/>
      <c r="AT4655" s="10"/>
    </row>
    <row r="4656" spans="9:46" s="16" customFormat="1">
      <c r="I4656" s="47"/>
      <c r="P4656" s="48"/>
      <c r="Q4656" s="48"/>
      <c r="R4656" s="48"/>
      <c r="S4656" s="49"/>
      <c r="T4656" s="47"/>
      <c r="U4656" s="50"/>
      <c r="V4656" s="47"/>
      <c r="W4656" s="50"/>
      <c r="X4656" s="49"/>
      <c r="Y4656" s="49"/>
      <c r="Z4656" s="49"/>
      <c r="AA4656" s="49"/>
      <c r="AB4656" s="49"/>
      <c r="AC4656" s="49"/>
      <c r="AD4656" s="49"/>
      <c r="AE4656" s="95"/>
      <c r="AM4656" s="103"/>
      <c r="AT4656" s="10"/>
    </row>
    <row r="4657" spans="9:46" s="16" customFormat="1">
      <c r="I4657" s="47"/>
      <c r="P4657" s="48"/>
      <c r="Q4657" s="48"/>
      <c r="R4657" s="48"/>
      <c r="S4657" s="49"/>
      <c r="T4657" s="47"/>
      <c r="U4657" s="50"/>
      <c r="V4657" s="47"/>
      <c r="W4657" s="50"/>
      <c r="X4657" s="49"/>
      <c r="Y4657" s="49"/>
      <c r="Z4657" s="49"/>
      <c r="AA4657" s="49"/>
      <c r="AB4657" s="49"/>
      <c r="AC4657" s="49"/>
      <c r="AD4657" s="49"/>
      <c r="AE4657" s="95"/>
      <c r="AM4657" s="103"/>
      <c r="AT4657" s="10"/>
    </row>
    <row r="4658" spans="9:46" s="16" customFormat="1">
      <c r="I4658" s="47"/>
      <c r="P4658" s="48"/>
      <c r="Q4658" s="48"/>
      <c r="R4658" s="48"/>
      <c r="S4658" s="49"/>
      <c r="T4658" s="47"/>
      <c r="U4658" s="50"/>
      <c r="V4658" s="47"/>
      <c r="W4658" s="50"/>
      <c r="X4658" s="49"/>
      <c r="Y4658" s="49"/>
      <c r="Z4658" s="49"/>
      <c r="AA4658" s="49"/>
      <c r="AB4658" s="49"/>
      <c r="AC4658" s="49"/>
      <c r="AD4658" s="49"/>
      <c r="AE4658" s="95"/>
      <c r="AM4658" s="103"/>
      <c r="AT4658" s="10"/>
    </row>
    <row r="4659" spans="9:46" s="16" customFormat="1">
      <c r="I4659" s="47"/>
      <c r="P4659" s="48"/>
      <c r="Q4659" s="48"/>
      <c r="R4659" s="48"/>
      <c r="S4659" s="49"/>
      <c r="T4659" s="47"/>
      <c r="U4659" s="50"/>
      <c r="V4659" s="47"/>
      <c r="W4659" s="50"/>
      <c r="X4659" s="49"/>
      <c r="Y4659" s="49"/>
      <c r="Z4659" s="49"/>
      <c r="AA4659" s="49"/>
      <c r="AB4659" s="49"/>
      <c r="AC4659" s="49"/>
      <c r="AD4659" s="49"/>
      <c r="AE4659" s="95"/>
      <c r="AM4659" s="103"/>
      <c r="AT4659" s="10"/>
    </row>
    <row r="4660" spans="9:46" s="16" customFormat="1">
      <c r="I4660" s="47"/>
      <c r="P4660" s="48"/>
      <c r="Q4660" s="48"/>
      <c r="R4660" s="48"/>
      <c r="S4660" s="49"/>
      <c r="T4660" s="47"/>
      <c r="U4660" s="50"/>
      <c r="V4660" s="47"/>
      <c r="W4660" s="50"/>
      <c r="X4660" s="49"/>
      <c r="Y4660" s="49"/>
      <c r="Z4660" s="49"/>
      <c r="AA4660" s="49"/>
      <c r="AB4660" s="49"/>
      <c r="AC4660" s="49"/>
      <c r="AD4660" s="49"/>
      <c r="AE4660" s="95"/>
      <c r="AM4660" s="103"/>
      <c r="AT4660" s="10"/>
    </row>
    <row r="4661" spans="9:46" s="16" customFormat="1">
      <c r="I4661" s="47"/>
      <c r="P4661" s="48"/>
      <c r="Q4661" s="48"/>
      <c r="R4661" s="48"/>
      <c r="S4661" s="49"/>
      <c r="T4661" s="47"/>
      <c r="U4661" s="50"/>
      <c r="V4661" s="47"/>
      <c r="W4661" s="50"/>
      <c r="X4661" s="49"/>
      <c r="Y4661" s="49"/>
      <c r="Z4661" s="49"/>
      <c r="AA4661" s="49"/>
      <c r="AB4661" s="49"/>
      <c r="AC4661" s="49"/>
      <c r="AD4661" s="49"/>
      <c r="AE4661" s="95"/>
      <c r="AM4661" s="103"/>
      <c r="AT4661" s="10"/>
    </row>
    <row r="4662" spans="9:46" s="16" customFormat="1">
      <c r="I4662" s="47"/>
      <c r="P4662" s="48"/>
      <c r="Q4662" s="48"/>
      <c r="R4662" s="48"/>
      <c r="S4662" s="49"/>
      <c r="T4662" s="47"/>
      <c r="U4662" s="50"/>
      <c r="V4662" s="47"/>
      <c r="W4662" s="50"/>
      <c r="X4662" s="49"/>
      <c r="Y4662" s="49"/>
      <c r="Z4662" s="49"/>
      <c r="AA4662" s="49"/>
      <c r="AB4662" s="49"/>
      <c r="AC4662" s="49"/>
      <c r="AD4662" s="49"/>
      <c r="AE4662" s="95"/>
      <c r="AM4662" s="103"/>
      <c r="AT4662" s="10"/>
    </row>
    <row r="4663" spans="9:46" s="16" customFormat="1">
      <c r="I4663" s="47"/>
      <c r="P4663" s="48"/>
      <c r="Q4663" s="48"/>
      <c r="R4663" s="48"/>
      <c r="S4663" s="49"/>
      <c r="T4663" s="47"/>
      <c r="U4663" s="50"/>
      <c r="V4663" s="47"/>
      <c r="W4663" s="50"/>
      <c r="X4663" s="49"/>
      <c r="Y4663" s="49"/>
      <c r="Z4663" s="49"/>
      <c r="AA4663" s="49"/>
      <c r="AB4663" s="49"/>
      <c r="AC4663" s="49"/>
      <c r="AD4663" s="49"/>
      <c r="AE4663" s="95"/>
      <c r="AM4663" s="103"/>
      <c r="AT4663" s="10"/>
    </row>
    <row r="4664" spans="9:46" s="16" customFormat="1">
      <c r="I4664" s="47"/>
      <c r="P4664" s="48"/>
      <c r="Q4664" s="48"/>
      <c r="R4664" s="48"/>
      <c r="S4664" s="49"/>
      <c r="T4664" s="47"/>
      <c r="U4664" s="50"/>
      <c r="V4664" s="47"/>
      <c r="W4664" s="50"/>
      <c r="X4664" s="49"/>
      <c r="Y4664" s="49"/>
      <c r="Z4664" s="49"/>
      <c r="AA4664" s="49"/>
      <c r="AB4664" s="49"/>
      <c r="AC4664" s="49"/>
      <c r="AD4664" s="49"/>
      <c r="AE4664" s="95"/>
      <c r="AM4664" s="103"/>
      <c r="AT4664" s="10"/>
    </row>
    <row r="4665" spans="9:46" s="16" customFormat="1">
      <c r="I4665" s="47"/>
      <c r="P4665" s="48"/>
      <c r="Q4665" s="48"/>
      <c r="R4665" s="48"/>
      <c r="S4665" s="49"/>
      <c r="T4665" s="47"/>
      <c r="U4665" s="50"/>
      <c r="V4665" s="47"/>
      <c r="W4665" s="50"/>
      <c r="X4665" s="49"/>
      <c r="Y4665" s="49"/>
      <c r="Z4665" s="49"/>
      <c r="AA4665" s="49"/>
      <c r="AB4665" s="49"/>
      <c r="AC4665" s="49"/>
      <c r="AD4665" s="49"/>
      <c r="AE4665" s="95"/>
      <c r="AM4665" s="103"/>
      <c r="AT4665" s="10"/>
    </row>
    <row r="4666" spans="9:46" s="16" customFormat="1">
      <c r="I4666" s="47"/>
      <c r="P4666" s="48"/>
      <c r="Q4666" s="48"/>
      <c r="R4666" s="48"/>
      <c r="S4666" s="49"/>
      <c r="T4666" s="47"/>
      <c r="U4666" s="50"/>
      <c r="V4666" s="47"/>
      <c r="W4666" s="50"/>
      <c r="X4666" s="49"/>
      <c r="Y4666" s="49"/>
      <c r="Z4666" s="49"/>
      <c r="AA4666" s="49"/>
      <c r="AB4666" s="49"/>
      <c r="AC4666" s="49"/>
      <c r="AD4666" s="49"/>
      <c r="AE4666" s="95"/>
      <c r="AM4666" s="103"/>
      <c r="AT4666" s="10"/>
    </row>
    <row r="4667" spans="9:46" s="16" customFormat="1">
      <c r="I4667" s="47"/>
      <c r="P4667" s="48"/>
      <c r="Q4667" s="48"/>
      <c r="R4667" s="48"/>
      <c r="S4667" s="49"/>
      <c r="T4667" s="47"/>
      <c r="U4667" s="50"/>
      <c r="V4667" s="47"/>
      <c r="W4667" s="50"/>
      <c r="X4667" s="49"/>
      <c r="Y4667" s="49"/>
      <c r="Z4667" s="49"/>
      <c r="AA4667" s="49"/>
      <c r="AB4667" s="49"/>
      <c r="AC4667" s="49"/>
      <c r="AD4667" s="49"/>
      <c r="AE4667" s="95"/>
      <c r="AM4667" s="103"/>
      <c r="AT4667" s="10"/>
    </row>
    <row r="4668" spans="9:46" s="16" customFormat="1">
      <c r="I4668" s="47"/>
      <c r="P4668" s="48"/>
      <c r="Q4668" s="48"/>
      <c r="R4668" s="48"/>
      <c r="S4668" s="49"/>
      <c r="T4668" s="47"/>
      <c r="U4668" s="50"/>
      <c r="V4668" s="47"/>
      <c r="W4668" s="50"/>
      <c r="X4668" s="49"/>
      <c r="Y4668" s="49"/>
      <c r="Z4668" s="49"/>
      <c r="AA4668" s="49"/>
      <c r="AB4668" s="49"/>
      <c r="AC4668" s="49"/>
      <c r="AD4668" s="49"/>
      <c r="AE4668" s="95"/>
      <c r="AM4668" s="103"/>
      <c r="AT4668" s="10"/>
    </row>
    <row r="4669" spans="9:46" s="16" customFormat="1">
      <c r="I4669" s="47"/>
      <c r="P4669" s="48"/>
      <c r="Q4669" s="48"/>
      <c r="R4669" s="48"/>
      <c r="S4669" s="49"/>
      <c r="T4669" s="47"/>
      <c r="U4669" s="50"/>
      <c r="V4669" s="47"/>
      <c r="W4669" s="50"/>
      <c r="X4669" s="49"/>
      <c r="Y4669" s="49"/>
      <c r="Z4669" s="49"/>
      <c r="AA4669" s="49"/>
      <c r="AB4669" s="49"/>
      <c r="AC4669" s="49"/>
      <c r="AD4669" s="49"/>
      <c r="AE4669" s="95"/>
      <c r="AM4669" s="103"/>
      <c r="AT4669" s="10"/>
    </row>
    <row r="4670" spans="9:46" s="16" customFormat="1">
      <c r="I4670" s="47"/>
      <c r="P4670" s="48"/>
      <c r="Q4670" s="48"/>
      <c r="R4670" s="48"/>
      <c r="S4670" s="49"/>
      <c r="T4670" s="47"/>
      <c r="U4670" s="50"/>
      <c r="V4670" s="47"/>
      <c r="W4670" s="50"/>
      <c r="X4670" s="49"/>
      <c r="Y4670" s="49"/>
      <c r="Z4670" s="49"/>
      <c r="AA4670" s="49"/>
      <c r="AB4670" s="49"/>
      <c r="AC4670" s="49"/>
      <c r="AD4670" s="49"/>
      <c r="AE4670" s="95"/>
      <c r="AM4670" s="103"/>
      <c r="AT4670" s="10"/>
    </row>
    <row r="4671" spans="9:46" s="16" customFormat="1">
      <c r="I4671" s="47"/>
      <c r="P4671" s="48"/>
      <c r="Q4671" s="48"/>
      <c r="R4671" s="48"/>
      <c r="S4671" s="49"/>
      <c r="T4671" s="47"/>
      <c r="U4671" s="50"/>
      <c r="V4671" s="47"/>
      <c r="W4671" s="50"/>
      <c r="X4671" s="49"/>
      <c r="Y4671" s="49"/>
      <c r="Z4671" s="49"/>
      <c r="AA4671" s="49"/>
      <c r="AB4671" s="49"/>
      <c r="AC4671" s="49"/>
      <c r="AD4671" s="49"/>
      <c r="AE4671" s="95"/>
      <c r="AM4671" s="103"/>
      <c r="AT4671" s="10"/>
    </row>
    <row r="4672" spans="9:46" s="16" customFormat="1">
      <c r="I4672" s="47"/>
      <c r="P4672" s="48"/>
      <c r="Q4672" s="48"/>
      <c r="R4672" s="48"/>
      <c r="S4672" s="49"/>
      <c r="T4672" s="47"/>
      <c r="U4672" s="50"/>
      <c r="V4672" s="47"/>
      <c r="W4672" s="50"/>
      <c r="X4672" s="49"/>
      <c r="Y4672" s="49"/>
      <c r="Z4672" s="49"/>
      <c r="AA4672" s="49"/>
      <c r="AB4672" s="49"/>
      <c r="AC4672" s="49"/>
      <c r="AD4672" s="49"/>
      <c r="AE4672" s="95"/>
      <c r="AM4672" s="103"/>
      <c r="AT4672" s="10"/>
    </row>
    <row r="4673" spans="9:46" s="16" customFormat="1">
      <c r="I4673" s="47"/>
      <c r="P4673" s="48"/>
      <c r="Q4673" s="48"/>
      <c r="R4673" s="48"/>
      <c r="S4673" s="49"/>
      <c r="T4673" s="47"/>
      <c r="U4673" s="50"/>
      <c r="V4673" s="47"/>
      <c r="W4673" s="50"/>
      <c r="X4673" s="49"/>
      <c r="Y4673" s="49"/>
      <c r="Z4673" s="49"/>
      <c r="AA4673" s="49"/>
      <c r="AB4673" s="49"/>
      <c r="AC4673" s="49"/>
      <c r="AD4673" s="49"/>
      <c r="AE4673" s="95"/>
      <c r="AM4673" s="103"/>
      <c r="AT4673" s="10"/>
    </row>
    <row r="4674" spans="9:46" s="16" customFormat="1">
      <c r="I4674" s="47"/>
      <c r="P4674" s="48"/>
      <c r="Q4674" s="48"/>
      <c r="R4674" s="48"/>
      <c r="S4674" s="49"/>
      <c r="T4674" s="47"/>
      <c r="U4674" s="50"/>
      <c r="V4674" s="47"/>
      <c r="W4674" s="50"/>
      <c r="X4674" s="49"/>
      <c r="Y4674" s="49"/>
      <c r="Z4674" s="49"/>
      <c r="AA4674" s="49"/>
      <c r="AB4674" s="49"/>
      <c r="AC4674" s="49"/>
      <c r="AD4674" s="49"/>
      <c r="AE4674" s="95"/>
      <c r="AM4674" s="103"/>
      <c r="AT4674" s="10"/>
    </row>
    <row r="4675" spans="9:46" s="16" customFormat="1">
      <c r="I4675" s="47"/>
      <c r="P4675" s="48"/>
      <c r="Q4675" s="48"/>
      <c r="R4675" s="48"/>
      <c r="S4675" s="49"/>
      <c r="T4675" s="47"/>
      <c r="U4675" s="50"/>
      <c r="V4675" s="47"/>
      <c r="W4675" s="50"/>
      <c r="X4675" s="49"/>
      <c r="Y4675" s="49"/>
      <c r="Z4675" s="49"/>
      <c r="AA4675" s="49"/>
      <c r="AB4675" s="49"/>
      <c r="AC4675" s="49"/>
      <c r="AD4675" s="49"/>
      <c r="AE4675" s="95"/>
      <c r="AM4675" s="103"/>
      <c r="AT4675" s="10"/>
    </row>
    <row r="4676" spans="9:46" s="16" customFormat="1">
      <c r="I4676" s="47"/>
      <c r="P4676" s="48"/>
      <c r="Q4676" s="48"/>
      <c r="R4676" s="48"/>
      <c r="S4676" s="49"/>
      <c r="T4676" s="47"/>
      <c r="U4676" s="50"/>
      <c r="V4676" s="47"/>
      <c r="W4676" s="50"/>
      <c r="X4676" s="49"/>
      <c r="Y4676" s="49"/>
      <c r="Z4676" s="49"/>
      <c r="AA4676" s="49"/>
      <c r="AB4676" s="49"/>
      <c r="AC4676" s="49"/>
      <c r="AD4676" s="49"/>
      <c r="AE4676" s="95"/>
      <c r="AM4676" s="103"/>
      <c r="AT4676" s="10"/>
    </row>
    <row r="4677" spans="9:46" s="16" customFormat="1">
      <c r="I4677" s="47"/>
      <c r="P4677" s="48"/>
      <c r="Q4677" s="48"/>
      <c r="R4677" s="48"/>
      <c r="S4677" s="49"/>
      <c r="T4677" s="47"/>
      <c r="U4677" s="50"/>
      <c r="V4677" s="47"/>
      <c r="W4677" s="50"/>
      <c r="X4677" s="49"/>
      <c r="Y4677" s="49"/>
      <c r="Z4677" s="49"/>
      <c r="AA4677" s="49"/>
      <c r="AB4677" s="49"/>
      <c r="AC4677" s="49"/>
      <c r="AD4677" s="49"/>
      <c r="AE4677" s="95"/>
      <c r="AM4677" s="103"/>
      <c r="AT4677" s="10"/>
    </row>
    <row r="4678" spans="9:46" s="16" customFormat="1">
      <c r="I4678" s="47"/>
      <c r="P4678" s="48"/>
      <c r="Q4678" s="48"/>
      <c r="R4678" s="48"/>
      <c r="S4678" s="49"/>
      <c r="T4678" s="47"/>
      <c r="U4678" s="50"/>
      <c r="V4678" s="47"/>
      <c r="W4678" s="50"/>
      <c r="X4678" s="49"/>
      <c r="Y4678" s="49"/>
      <c r="Z4678" s="49"/>
      <c r="AA4678" s="49"/>
      <c r="AB4678" s="49"/>
      <c r="AC4678" s="49"/>
      <c r="AD4678" s="49"/>
      <c r="AE4678" s="95"/>
      <c r="AM4678" s="103"/>
      <c r="AT4678" s="10"/>
    </row>
    <row r="4679" spans="9:46" s="16" customFormat="1">
      <c r="I4679" s="47"/>
      <c r="P4679" s="48"/>
      <c r="Q4679" s="48"/>
      <c r="R4679" s="48"/>
      <c r="S4679" s="49"/>
      <c r="T4679" s="47"/>
      <c r="U4679" s="50"/>
      <c r="V4679" s="47"/>
      <c r="W4679" s="50"/>
      <c r="X4679" s="49"/>
      <c r="Y4679" s="49"/>
      <c r="Z4679" s="49"/>
      <c r="AA4679" s="49"/>
      <c r="AB4679" s="49"/>
      <c r="AC4679" s="49"/>
      <c r="AD4679" s="49"/>
      <c r="AE4679" s="95"/>
      <c r="AM4679" s="103"/>
      <c r="AT4679" s="10"/>
    </row>
    <row r="4680" spans="9:46" s="16" customFormat="1">
      <c r="I4680" s="47"/>
      <c r="P4680" s="48"/>
      <c r="Q4680" s="48"/>
      <c r="R4680" s="48"/>
      <c r="S4680" s="49"/>
      <c r="T4680" s="47"/>
      <c r="U4680" s="50"/>
      <c r="V4680" s="47"/>
      <c r="W4680" s="50"/>
      <c r="X4680" s="49"/>
      <c r="Y4680" s="49"/>
      <c r="Z4680" s="49"/>
      <c r="AA4680" s="49"/>
      <c r="AB4680" s="49"/>
      <c r="AC4680" s="49"/>
      <c r="AD4680" s="49"/>
      <c r="AE4680" s="95"/>
      <c r="AM4680" s="103"/>
      <c r="AT4680" s="10"/>
    </row>
    <row r="4681" spans="9:46" s="16" customFormat="1">
      <c r="I4681" s="47"/>
      <c r="P4681" s="48"/>
      <c r="Q4681" s="48"/>
      <c r="R4681" s="48"/>
      <c r="S4681" s="49"/>
      <c r="T4681" s="47"/>
      <c r="U4681" s="50"/>
      <c r="V4681" s="47"/>
      <c r="W4681" s="50"/>
      <c r="X4681" s="49"/>
      <c r="Y4681" s="49"/>
      <c r="Z4681" s="49"/>
      <c r="AA4681" s="49"/>
      <c r="AB4681" s="49"/>
      <c r="AC4681" s="49"/>
      <c r="AD4681" s="49"/>
      <c r="AE4681" s="95"/>
      <c r="AM4681" s="103"/>
      <c r="AT4681" s="10"/>
    </row>
    <row r="4682" spans="9:46" s="16" customFormat="1">
      <c r="I4682" s="47"/>
      <c r="P4682" s="48"/>
      <c r="Q4682" s="48"/>
      <c r="R4682" s="48"/>
      <c r="S4682" s="49"/>
      <c r="T4682" s="47"/>
      <c r="U4682" s="50"/>
      <c r="V4682" s="47"/>
      <c r="W4682" s="50"/>
      <c r="X4682" s="49"/>
      <c r="Y4682" s="49"/>
      <c r="Z4682" s="49"/>
      <c r="AA4682" s="49"/>
      <c r="AB4682" s="49"/>
      <c r="AC4682" s="49"/>
      <c r="AD4682" s="49"/>
      <c r="AE4682" s="95"/>
      <c r="AM4682" s="103"/>
      <c r="AT4682" s="10"/>
    </row>
    <row r="4683" spans="9:46" s="16" customFormat="1">
      <c r="I4683" s="47"/>
      <c r="P4683" s="48"/>
      <c r="Q4683" s="48"/>
      <c r="R4683" s="48"/>
      <c r="S4683" s="49"/>
      <c r="T4683" s="47"/>
      <c r="U4683" s="50"/>
      <c r="V4683" s="47"/>
      <c r="W4683" s="50"/>
      <c r="X4683" s="49"/>
      <c r="Y4683" s="49"/>
      <c r="Z4683" s="49"/>
      <c r="AA4683" s="49"/>
      <c r="AB4683" s="49"/>
      <c r="AC4683" s="49"/>
      <c r="AD4683" s="49"/>
      <c r="AE4683" s="95"/>
      <c r="AM4683" s="103"/>
      <c r="AT4683" s="10"/>
    </row>
    <row r="4684" spans="9:46" s="16" customFormat="1">
      <c r="I4684" s="47"/>
      <c r="P4684" s="48"/>
      <c r="Q4684" s="48"/>
      <c r="R4684" s="48"/>
      <c r="S4684" s="49"/>
      <c r="T4684" s="47"/>
      <c r="U4684" s="50"/>
      <c r="V4684" s="47"/>
      <c r="W4684" s="50"/>
      <c r="X4684" s="49"/>
      <c r="Y4684" s="49"/>
      <c r="Z4684" s="49"/>
      <c r="AA4684" s="49"/>
      <c r="AB4684" s="49"/>
      <c r="AC4684" s="49"/>
      <c r="AD4684" s="49"/>
      <c r="AE4684" s="95"/>
      <c r="AM4684" s="103"/>
      <c r="AT4684" s="10"/>
    </row>
    <row r="4685" spans="9:46" s="16" customFormat="1">
      <c r="I4685" s="47"/>
      <c r="P4685" s="48"/>
      <c r="Q4685" s="48"/>
      <c r="R4685" s="48"/>
      <c r="S4685" s="49"/>
      <c r="T4685" s="47"/>
      <c r="U4685" s="50"/>
      <c r="V4685" s="47"/>
      <c r="W4685" s="50"/>
      <c r="X4685" s="49"/>
      <c r="Y4685" s="49"/>
      <c r="Z4685" s="49"/>
      <c r="AA4685" s="49"/>
      <c r="AB4685" s="49"/>
      <c r="AC4685" s="49"/>
      <c r="AD4685" s="49"/>
      <c r="AE4685" s="95"/>
      <c r="AM4685" s="103"/>
      <c r="AT4685" s="10"/>
    </row>
    <row r="4686" spans="9:46" s="16" customFormat="1">
      <c r="I4686" s="47"/>
      <c r="P4686" s="48"/>
      <c r="Q4686" s="48"/>
      <c r="R4686" s="48"/>
      <c r="S4686" s="49"/>
      <c r="T4686" s="47"/>
      <c r="U4686" s="50"/>
      <c r="V4686" s="47"/>
      <c r="W4686" s="50"/>
      <c r="X4686" s="49"/>
      <c r="Y4686" s="49"/>
      <c r="Z4686" s="49"/>
      <c r="AA4686" s="49"/>
      <c r="AB4686" s="49"/>
      <c r="AC4686" s="49"/>
      <c r="AD4686" s="49"/>
      <c r="AE4686" s="95"/>
      <c r="AM4686" s="103"/>
      <c r="AT4686" s="10"/>
    </row>
    <row r="4687" spans="9:46" s="16" customFormat="1">
      <c r="I4687" s="47"/>
      <c r="P4687" s="48"/>
      <c r="Q4687" s="48"/>
      <c r="R4687" s="48"/>
      <c r="S4687" s="49"/>
      <c r="T4687" s="47"/>
      <c r="U4687" s="50"/>
      <c r="V4687" s="47"/>
      <c r="W4687" s="50"/>
      <c r="X4687" s="49"/>
      <c r="Y4687" s="49"/>
      <c r="Z4687" s="49"/>
      <c r="AA4687" s="49"/>
      <c r="AB4687" s="49"/>
      <c r="AC4687" s="49"/>
      <c r="AD4687" s="49"/>
      <c r="AE4687" s="95"/>
      <c r="AM4687" s="103"/>
      <c r="AT4687" s="10"/>
    </row>
    <row r="4688" spans="9:46" s="16" customFormat="1">
      <c r="I4688" s="47"/>
      <c r="P4688" s="48"/>
      <c r="Q4688" s="48"/>
      <c r="R4688" s="48"/>
      <c r="S4688" s="49"/>
      <c r="T4688" s="47"/>
      <c r="U4688" s="50"/>
      <c r="V4688" s="47"/>
      <c r="W4688" s="50"/>
      <c r="X4688" s="49"/>
      <c r="Y4688" s="49"/>
      <c r="Z4688" s="49"/>
      <c r="AA4688" s="49"/>
      <c r="AB4688" s="49"/>
      <c r="AC4688" s="49"/>
      <c r="AD4688" s="49"/>
      <c r="AE4688" s="95"/>
      <c r="AM4688" s="103"/>
      <c r="AT4688" s="10"/>
    </row>
    <row r="4689" spans="9:46" s="16" customFormat="1">
      <c r="I4689" s="47"/>
      <c r="P4689" s="48"/>
      <c r="Q4689" s="48"/>
      <c r="R4689" s="48"/>
      <c r="S4689" s="49"/>
      <c r="T4689" s="47"/>
      <c r="U4689" s="50"/>
      <c r="V4689" s="47"/>
      <c r="W4689" s="50"/>
      <c r="X4689" s="49"/>
      <c r="Y4689" s="49"/>
      <c r="Z4689" s="49"/>
      <c r="AA4689" s="49"/>
      <c r="AB4689" s="49"/>
      <c r="AC4689" s="49"/>
      <c r="AD4689" s="49"/>
      <c r="AE4689" s="95"/>
      <c r="AM4689" s="103"/>
      <c r="AT4689" s="10"/>
    </row>
    <row r="4690" spans="9:46" s="16" customFormat="1">
      <c r="I4690" s="47"/>
      <c r="P4690" s="48"/>
      <c r="Q4690" s="48"/>
      <c r="R4690" s="48"/>
      <c r="S4690" s="49"/>
      <c r="T4690" s="47"/>
      <c r="U4690" s="50"/>
      <c r="V4690" s="47"/>
      <c r="W4690" s="50"/>
      <c r="X4690" s="49"/>
      <c r="Y4690" s="49"/>
      <c r="Z4690" s="49"/>
      <c r="AA4690" s="49"/>
      <c r="AB4690" s="49"/>
      <c r="AC4690" s="49"/>
      <c r="AD4690" s="49"/>
      <c r="AE4690" s="95"/>
      <c r="AM4690" s="103"/>
      <c r="AT4690" s="10"/>
    </row>
    <row r="4691" spans="9:46" s="16" customFormat="1">
      <c r="I4691" s="47"/>
      <c r="P4691" s="48"/>
      <c r="Q4691" s="48"/>
      <c r="R4691" s="48"/>
      <c r="S4691" s="49"/>
      <c r="T4691" s="47"/>
      <c r="U4691" s="50"/>
      <c r="V4691" s="47"/>
      <c r="W4691" s="50"/>
      <c r="X4691" s="49"/>
      <c r="Y4691" s="49"/>
      <c r="Z4691" s="49"/>
      <c r="AA4691" s="49"/>
      <c r="AB4691" s="49"/>
      <c r="AC4691" s="49"/>
      <c r="AD4691" s="49"/>
      <c r="AE4691" s="95"/>
      <c r="AM4691" s="103"/>
      <c r="AT4691" s="10"/>
    </row>
    <row r="4692" spans="9:46" s="16" customFormat="1">
      <c r="I4692" s="47"/>
      <c r="P4692" s="48"/>
      <c r="Q4692" s="48"/>
      <c r="R4692" s="48"/>
      <c r="S4692" s="49"/>
      <c r="T4692" s="47"/>
      <c r="U4692" s="50"/>
      <c r="V4692" s="47"/>
      <c r="W4692" s="50"/>
      <c r="X4692" s="49"/>
      <c r="Y4692" s="49"/>
      <c r="Z4692" s="49"/>
      <c r="AA4692" s="49"/>
      <c r="AB4692" s="49"/>
      <c r="AC4692" s="49"/>
      <c r="AD4692" s="49"/>
      <c r="AE4692" s="95"/>
      <c r="AM4692" s="103"/>
      <c r="AT4692" s="10"/>
    </row>
    <row r="4693" spans="9:46" s="16" customFormat="1">
      <c r="I4693" s="47"/>
      <c r="P4693" s="48"/>
      <c r="Q4693" s="48"/>
      <c r="R4693" s="48"/>
      <c r="S4693" s="49"/>
      <c r="T4693" s="47"/>
      <c r="U4693" s="50"/>
      <c r="V4693" s="47"/>
      <c r="W4693" s="50"/>
      <c r="X4693" s="49"/>
      <c r="Y4693" s="49"/>
      <c r="Z4693" s="49"/>
      <c r="AA4693" s="49"/>
      <c r="AB4693" s="49"/>
      <c r="AC4693" s="49"/>
      <c r="AD4693" s="49"/>
      <c r="AE4693" s="95"/>
      <c r="AM4693" s="103"/>
      <c r="AT4693" s="10"/>
    </row>
    <row r="4694" spans="9:46" s="16" customFormat="1">
      <c r="I4694" s="47"/>
      <c r="P4694" s="48"/>
      <c r="Q4694" s="48"/>
      <c r="R4694" s="48"/>
      <c r="S4694" s="49"/>
      <c r="T4694" s="47"/>
      <c r="U4694" s="50"/>
      <c r="V4694" s="47"/>
      <c r="W4694" s="50"/>
      <c r="X4694" s="49"/>
      <c r="Y4694" s="49"/>
      <c r="Z4694" s="49"/>
      <c r="AA4694" s="49"/>
      <c r="AB4694" s="49"/>
      <c r="AC4694" s="49"/>
      <c r="AD4694" s="49"/>
      <c r="AE4694" s="95"/>
      <c r="AM4694" s="103"/>
      <c r="AT4694" s="10"/>
    </row>
    <row r="4695" spans="9:46" s="16" customFormat="1">
      <c r="I4695" s="47"/>
      <c r="P4695" s="48"/>
      <c r="Q4695" s="48"/>
      <c r="R4695" s="48"/>
      <c r="S4695" s="49"/>
      <c r="T4695" s="47"/>
      <c r="U4695" s="50"/>
      <c r="V4695" s="47"/>
      <c r="W4695" s="50"/>
      <c r="X4695" s="49"/>
      <c r="Y4695" s="49"/>
      <c r="Z4695" s="49"/>
      <c r="AA4695" s="49"/>
      <c r="AB4695" s="49"/>
      <c r="AC4695" s="49"/>
      <c r="AD4695" s="49"/>
      <c r="AE4695" s="95"/>
      <c r="AM4695" s="103"/>
      <c r="AT4695" s="10"/>
    </row>
    <row r="4696" spans="9:46" s="16" customFormat="1">
      <c r="I4696" s="47"/>
      <c r="P4696" s="48"/>
      <c r="Q4696" s="48"/>
      <c r="R4696" s="48"/>
      <c r="S4696" s="49"/>
      <c r="T4696" s="47"/>
      <c r="U4696" s="50"/>
      <c r="V4696" s="47"/>
      <c r="W4696" s="50"/>
      <c r="X4696" s="49"/>
      <c r="Y4696" s="49"/>
      <c r="Z4696" s="49"/>
      <c r="AA4696" s="49"/>
      <c r="AB4696" s="49"/>
      <c r="AC4696" s="49"/>
      <c r="AD4696" s="49"/>
      <c r="AE4696" s="95"/>
      <c r="AM4696" s="103"/>
      <c r="AT4696" s="10"/>
    </row>
    <row r="4697" spans="9:46" s="16" customFormat="1">
      <c r="I4697" s="47"/>
      <c r="P4697" s="48"/>
      <c r="Q4697" s="48"/>
      <c r="R4697" s="48"/>
      <c r="S4697" s="49"/>
      <c r="T4697" s="47"/>
      <c r="U4697" s="50"/>
      <c r="V4697" s="47"/>
      <c r="W4697" s="50"/>
      <c r="X4697" s="49"/>
      <c r="Y4697" s="49"/>
      <c r="Z4697" s="49"/>
      <c r="AA4697" s="49"/>
      <c r="AB4697" s="49"/>
      <c r="AC4697" s="49"/>
      <c r="AD4697" s="49"/>
      <c r="AE4697" s="95"/>
      <c r="AM4697" s="103"/>
      <c r="AT4697" s="10"/>
    </row>
    <row r="4698" spans="9:46" s="16" customFormat="1">
      <c r="I4698" s="47"/>
      <c r="P4698" s="48"/>
      <c r="Q4698" s="48"/>
      <c r="R4698" s="48"/>
      <c r="S4698" s="49"/>
      <c r="T4698" s="47"/>
      <c r="U4698" s="50"/>
      <c r="V4698" s="47"/>
      <c r="W4698" s="50"/>
      <c r="X4698" s="49"/>
      <c r="Y4698" s="49"/>
      <c r="Z4698" s="49"/>
      <c r="AA4698" s="49"/>
      <c r="AB4698" s="49"/>
      <c r="AC4698" s="49"/>
      <c r="AD4698" s="49"/>
      <c r="AE4698" s="95"/>
      <c r="AM4698" s="103"/>
      <c r="AT4698" s="10"/>
    </row>
    <row r="4699" spans="9:46" s="16" customFormat="1">
      <c r="I4699" s="47"/>
      <c r="P4699" s="48"/>
      <c r="Q4699" s="48"/>
      <c r="R4699" s="48"/>
      <c r="S4699" s="49"/>
      <c r="T4699" s="47"/>
      <c r="U4699" s="50"/>
      <c r="V4699" s="47"/>
      <c r="W4699" s="50"/>
      <c r="X4699" s="49"/>
      <c r="Y4699" s="49"/>
      <c r="Z4699" s="49"/>
      <c r="AA4699" s="49"/>
      <c r="AB4699" s="49"/>
      <c r="AC4699" s="49"/>
      <c r="AD4699" s="49"/>
      <c r="AE4699" s="95"/>
      <c r="AM4699" s="103"/>
      <c r="AT4699" s="10"/>
    </row>
    <row r="4700" spans="9:46" s="16" customFormat="1">
      <c r="I4700" s="47"/>
      <c r="P4700" s="48"/>
      <c r="Q4700" s="48"/>
      <c r="R4700" s="48"/>
      <c r="S4700" s="49"/>
      <c r="T4700" s="47"/>
      <c r="U4700" s="50"/>
      <c r="V4700" s="47"/>
      <c r="W4700" s="50"/>
      <c r="X4700" s="49"/>
      <c r="Y4700" s="49"/>
      <c r="Z4700" s="49"/>
      <c r="AA4700" s="49"/>
      <c r="AB4700" s="49"/>
      <c r="AC4700" s="49"/>
      <c r="AD4700" s="49"/>
      <c r="AE4700" s="95"/>
      <c r="AM4700" s="103"/>
      <c r="AT4700" s="10"/>
    </row>
    <row r="4701" spans="9:46" s="16" customFormat="1">
      <c r="I4701" s="47"/>
      <c r="P4701" s="48"/>
      <c r="Q4701" s="48"/>
      <c r="R4701" s="48"/>
      <c r="S4701" s="49"/>
      <c r="T4701" s="47"/>
      <c r="U4701" s="50"/>
      <c r="V4701" s="47"/>
      <c r="W4701" s="50"/>
      <c r="X4701" s="49"/>
      <c r="Y4701" s="49"/>
      <c r="Z4701" s="49"/>
      <c r="AA4701" s="49"/>
      <c r="AB4701" s="49"/>
      <c r="AC4701" s="49"/>
      <c r="AD4701" s="49"/>
      <c r="AE4701" s="95"/>
      <c r="AM4701" s="103"/>
      <c r="AT4701" s="10"/>
    </row>
    <row r="4702" spans="9:46" s="16" customFormat="1">
      <c r="I4702" s="47"/>
      <c r="P4702" s="48"/>
      <c r="Q4702" s="48"/>
      <c r="R4702" s="48"/>
      <c r="S4702" s="49"/>
      <c r="T4702" s="47"/>
      <c r="U4702" s="50"/>
      <c r="V4702" s="47"/>
      <c r="W4702" s="50"/>
      <c r="X4702" s="49"/>
      <c r="Y4702" s="49"/>
      <c r="Z4702" s="49"/>
      <c r="AA4702" s="49"/>
      <c r="AB4702" s="49"/>
      <c r="AC4702" s="49"/>
      <c r="AD4702" s="49"/>
      <c r="AE4702" s="95"/>
      <c r="AM4702" s="103"/>
      <c r="AT4702" s="10"/>
    </row>
    <row r="4703" spans="9:46" s="16" customFormat="1">
      <c r="I4703" s="47"/>
      <c r="P4703" s="48"/>
      <c r="Q4703" s="48"/>
      <c r="R4703" s="48"/>
      <c r="S4703" s="49"/>
      <c r="T4703" s="47"/>
      <c r="U4703" s="50"/>
      <c r="V4703" s="47"/>
      <c r="W4703" s="50"/>
      <c r="X4703" s="49"/>
      <c r="Y4703" s="49"/>
      <c r="Z4703" s="49"/>
      <c r="AA4703" s="49"/>
      <c r="AB4703" s="49"/>
      <c r="AC4703" s="49"/>
      <c r="AD4703" s="49"/>
      <c r="AE4703" s="95"/>
      <c r="AM4703" s="103"/>
      <c r="AT4703" s="10"/>
    </row>
    <row r="4704" spans="9:46" s="16" customFormat="1">
      <c r="I4704" s="47"/>
      <c r="P4704" s="48"/>
      <c r="Q4704" s="48"/>
      <c r="R4704" s="48"/>
      <c r="S4704" s="49"/>
      <c r="T4704" s="47"/>
      <c r="U4704" s="50"/>
      <c r="V4704" s="47"/>
      <c r="W4704" s="50"/>
      <c r="X4704" s="49"/>
      <c r="Y4704" s="49"/>
      <c r="Z4704" s="49"/>
      <c r="AA4704" s="49"/>
      <c r="AB4704" s="49"/>
      <c r="AC4704" s="49"/>
      <c r="AD4704" s="49"/>
      <c r="AE4704" s="95"/>
      <c r="AM4704" s="103"/>
      <c r="AT4704" s="10"/>
    </row>
    <row r="4705" spans="9:46" s="16" customFormat="1">
      <c r="I4705" s="47"/>
      <c r="P4705" s="48"/>
      <c r="Q4705" s="48"/>
      <c r="R4705" s="48"/>
      <c r="S4705" s="49"/>
      <c r="T4705" s="47"/>
      <c r="U4705" s="50"/>
      <c r="V4705" s="47"/>
      <c r="W4705" s="50"/>
      <c r="X4705" s="49"/>
      <c r="Y4705" s="49"/>
      <c r="Z4705" s="49"/>
      <c r="AA4705" s="49"/>
      <c r="AB4705" s="49"/>
      <c r="AC4705" s="49"/>
      <c r="AD4705" s="49"/>
      <c r="AE4705" s="95"/>
      <c r="AM4705" s="103"/>
      <c r="AT4705" s="10"/>
    </row>
    <row r="4706" spans="9:46" s="16" customFormat="1">
      <c r="I4706" s="47"/>
      <c r="P4706" s="48"/>
      <c r="Q4706" s="48"/>
      <c r="R4706" s="48"/>
      <c r="S4706" s="49"/>
      <c r="T4706" s="47"/>
      <c r="U4706" s="50"/>
      <c r="V4706" s="47"/>
      <c r="W4706" s="50"/>
      <c r="X4706" s="49"/>
      <c r="Y4706" s="49"/>
      <c r="Z4706" s="49"/>
      <c r="AA4706" s="49"/>
      <c r="AB4706" s="49"/>
      <c r="AC4706" s="49"/>
      <c r="AD4706" s="49"/>
      <c r="AE4706" s="95"/>
      <c r="AM4706" s="103"/>
      <c r="AT4706" s="10"/>
    </row>
    <row r="4707" spans="9:46" s="16" customFormat="1">
      <c r="I4707" s="47"/>
      <c r="P4707" s="48"/>
      <c r="Q4707" s="48"/>
      <c r="R4707" s="48"/>
      <c r="S4707" s="49"/>
      <c r="T4707" s="47"/>
      <c r="U4707" s="50"/>
      <c r="V4707" s="47"/>
      <c r="W4707" s="50"/>
      <c r="X4707" s="49"/>
      <c r="Y4707" s="49"/>
      <c r="Z4707" s="49"/>
      <c r="AA4707" s="49"/>
      <c r="AB4707" s="49"/>
      <c r="AC4707" s="49"/>
      <c r="AD4707" s="49"/>
      <c r="AE4707" s="95"/>
      <c r="AM4707" s="103"/>
      <c r="AT4707" s="10"/>
    </row>
    <row r="4708" spans="9:46" s="16" customFormat="1">
      <c r="I4708" s="47"/>
      <c r="P4708" s="48"/>
      <c r="Q4708" s="48"/>
      <c r="R4708" s="48"/>
      <c r="S4708" s="49"/>
      <c r="T4708" s="47"/>
      <c r="U4708" s="50"/>
      <c r="V4708" s="47"/>
      <c r="W4708" s="50"/>
      <c r="X4708" s="49"/>
      <c r="Y4708" s="49"/>
      <c r="Z4708" s="49"/>
      <c r="AA4708" s="49"/>
      <c r="AB4708" s="49"/>
      <c r="AC4708" s="49"/>
      <c r="AD4708" s="49"/>
      <c r="AE4708" s="95"/>
      <c r="AM4708" s="103"/>
      <c r="AT4708" s="10"/>
    </row>
    <row r="4709" spans="9:46" s="16" customFormat="1">
      <c r="I4709" s="47"/>
      <c r="P4709" s="48"/>
      <c r="Q4709" s="48"/>
      <c r="R4709" s="48"/>
      <c r="S4709" s="49"/>
      <c r="T4709" s="47"/>
      <c r="U4709" s="50"/>
      <c r="V4709" s="47"/>
      <c r="W4709" s="50"/>
      <c r="X4709" s="49"/>
      <c r="Y4709" s="49"/>
      <c r="Z4709" s="49"/>
      <c r="AA4709" s="49"/>
      <c r="AB4709" s="49"/>
      <c r="AC4709" s="49"/>
      <c r="AD4709" s="49"/>
      <c r="AE4709" s="95"/>
      <c r="AM4709" s="103"/>
      <c r="AT4709" s="10"/>
    </row>
    <row r="4710" spans="9:46" s="16" customFormat="1">
      <c r="I4710" s="47"/>
      <c r="P4710" s="48"/>
      <c r="Q4710" s="48"/>
      <c r="R4710" s="48"/>
      <c r="S4710" s="49"/>
      <c r="T4710" s="47"/>
      <c r="U4710" s="50"/>
      <c r="V4710" s="47"/>
      <c r="W4710" s="50"/>
      <c r="X4710" s="49"/>
      <c r="Y4710" s="49"/>
      <c r="Z4710" s="49"/>
      <c r="AA4710" s="49"/>
      <c r="AB4710" s="49"/>
      <c r="AC4710" s="49"/>
      <c r="AD4710" s="49"/>
      <c r="AE4710" s="95"/>
      <c r="AM4710" s="103"/>
      <c r="AT4710" s="10"/>
    </row>
    <row r="4711" spans="9:46" s="16" customFormat="1">
      <c r="I4711" s="47"/>
      <c r="P4711" s="48"/>
      <c r="Q4711" s="48"/>
      <c r="R4711" s="48"/>
      <c r="S4711" s="49"/>
      <c r="T4711" s="47"/>
      <c r="U4711" s="50"/>
      <c r="V4711" s="47"/>
      <c r="W4711" s="50"/>
      <c r="X4711" s="49"/>
      <c r="Y4711" s="49"/>
      <c r="Z4711" s="49"/>
      <c r="AA4711" s="49"/>
      <c r="AB4711" s="49"/>
      <c r="AC4711" s="49"/>
      <c r="AD4711" s="49"/>
      <c r="AE4711" s="95"/>
      <c r="AM4711" s="103"/>
      <c r="AT4711" s="10"/>
    </row>
    <row r="4712" spans="9:46" s="16" customFormat="1">
      <c r="I4712" s="47"/>
      <c r="P4712" s="48"/>
      <c r="Q4712" s="48"/>
      <c r="R4712" s="48"/>
      <c r="S4712" s="49"/>
      <c r="T4712" s="47"/>
      <c r="U4712" s="50"/>
      <c r="V4712" s="47"/>
      <c r="W4712" s="50"/>
      <c r="X4712" s="49"/>
      <c r="Y4712" s="49"/>
      <c r="Z4712" s="49"/>
      <c r="AA4712" s="49"/>
      <c r="AB4712" s="49"/>
      <c r="AC4712" s="49"/>
      <c r="AD4712" s="49"/>
      <c r="AE4712" s="95"/>
      <c r="AM4712" s="103"/>
      <c r="AT4712" s="10"/>
    </row>
    <row r="4713" spans="9:46" s="16" customFormat="1">
      <c r="I4713" s="47"/>
      <c r="P4713" s="48"/>
      <c r="Q4713" s="48"/>
      <c r="R4713" s="48"/>
      <c r="S4713" s="49"/>
      <c r="T4713" s="47"/>
      <c r="U4713" s="50"/>
      <c r="V4713" s="47"/>
      <c r="W4713" s="50"/>
      <c r="X4713" s="49"/>
      <c r="Y4713" s="49"/>
      <c r="Z4713" s="49"/>
      <c r="AA4713" s="49"/>
      <c r="AB4713" s="49"/>
      <c r="AC4713" s="49"/>
      <c r="AD4713" s="49"/>
      <c r="AE4713" s="95"/>
      <c r="AM4713" s="103"/>
      <c r="AT4713" s="10"/>
    </row>
    <row r="4714" spans="9:46" s="16" customFormat="1">
      <c r="I4714" s="47"/>
      <c r="P4714" s="48"/>
      <c r="Q4714" s="48"/>
      <c r="R4714" s="48"/>
      <c r="S4714" s="49"/>
      <c r="T4714" s="47"/>
      <c r="U4714" s="50"/>
      <c r="V4714" s="47"/>
      <c r="W4714" s="50"/>
      <c r="X4714" s="49"/>
      <c r="Y4714" s="49"/>
      <c r="Z4714" s="49"/>
      <c r="AA4714" s="49"/>
      <c r="AB4714" s="49"/>
      <c r="AC4714" s="49"/>
      <c r="AD4714" s="49"/>
      <c r="AE4714" s="95"/>
      <c r="AM4714" s="103"/>
      <c r="AT4714" s="10"/>
    </row>
    <row r="4715" spans="9:46" s="16" customFormat="1">
      <c r="I4715" s="47"/>
      <c r="P4715" s="48"/>
      <c r="Q4715" s="48"/>
      <c r="R4715" s="48"/>
      <c r="S4715" s="49"/>
      <c r="T4715" s="47"/>
      <c r="U4715" s="50"/>
      <c r="V4715" s="47"/>
      <c r="W4715" s="50"/>
      <c r="X4715" s="49"/>
      <c r="Y4715" s="49"/>
      <c r="Z4715" s="49"/>
      <c r="AA4715" s="49"/>
      <c r="AB4715" s="49"/>
      <c r="AC4715" s="49"/>
      <c r="AD4715" s="49"/>
      <c r="AE4715" s="95"/>
      <c r="AM4715" s="103"/>
      <c r="AT4715" s="10"/>
    </row>
    <row r="4716" spans="9:46" s="16" customFormat="1">
      <c r="I4716" s="47"/>
      <c r="P4716" s="48"/>
      <c r="Q4716" s="48"/>
      <c r="R4716" s="48"/>
      <c r="S4716" s="49"/>
      <c r="T4716" s="47"/>
      <c r="U4716" s="50"/>
      <c r="V4716" s="47"/>
      <c r="W4716" s="50"/>
      <c r="X4716" s="49"/>
      <c r="Y4716" s="49"/>
      <c r="Z4716" s="49"/>
      <c r="AA4716" s="49"/>
      <c r="AB4716" s="49"/>
      <c r="AC4716" s="49"/>
      <c r="AD4716" s="49"/>
      <c r="AE4716" s="95"/>
      <c r="AM4716" s="103"/>
      <c r="AT4716" s="10"/>
    </row>
    <row r="4717" spans="9:46" s="16" customFormat="1">
      <c r="I4717" s="47"/>
      <c r="P4717" s="48"/>
      <c r="Q4717" s="48"/>
      <c r="R4717" s="48"/>
      <c r="S4717" s="49"/>
      <c r="T4717" s="47"/>
      <c r="U4717" s="50"/>
      <c r="V4717" s="47"/>
      <c r="W4717" s="50"/>
      <c r="X4717" s="49"/>
      <c r="Y4717" s="49"/>
      <c r="Z4717" s="49"/>
      <c r="AA4717" s="49"/>
      <c r="AB4717" s="49"/>
      <c r="AC4717" s="49"/>
      <c r="AD4717" s="49"/>
      <c r="AE4717" s="95"/>
      <c r="AM4717" s="103"/>
      <c r="AT4717" s="10"/>
    </row>
    <row r="4718" spans="9:46" s="16" customFormat="1">
      <c r="I4718" s="47"/>
      <c r="P4718" s="48"/>
      <c r="Q4718" s="48"/>
      <c r="R4718" s="48"/>
      <c r="S4718" s="49"/>
      <c r="T4718" s="47"/>
      <c r="U4718" s="50"/>
      <c r="V4718" s="47"/>
      <c r="W4718" s="50"/>
      <c r="X4718" s="49"/>
      <c r="Y4718" s="49"/>
      <c r="Z4718" s="49"/>
      <c r="AA4718" s="49"/>
      <c r="AB4718" s="49"/>
      <c r="AC4718" s="49"/>
      <c r="AD4718" s="49"/>
      <c r="AE4718" s="95"/>
      <c r="AM4718" s="103"/>
      <c r="AT4718" s="10"/>
    </row>
    <row r="4719" spans="9:46" s="16" customFormat="1">
      <c r="I4719" s="47"/>
      <c r="P4719" s="48"/>
      <c r="Q4719" s="48"/>
      <c r="R4719" s="48"/>
      <c r="S4719" s="49"/>
      <c r="T4719" s="47"/>
      <c r="U4719" s="50"/>
      <c r="V4719" s="47"/>
      <c r="W4719" s="50"/>
      <c r="X4719" s="49"/>
      <c r="Y4719" s="49"/>
      <c r="Z4719" s="49"/>
      <c r="AA4719" s="49"/>
      <c r="AB4719" s="49"/>
      <c r="AC4719" s="49"/>
      <c r="AD4719" s="49"/>
      <c r="AE4719" s="95"/>
      <c r="AM4719" s="103"/>
      <c r="AT4719" s="10"/>
    </row>
    <row r="4720" spans="9:46" s="16" customFormat="1">
      <c r="I4720" s="47"/>
      <c r="P4720" s="48"/>
      <c r="Q4720" s="48"/>
      <c r="R4720" s="48"/>
      <c r="S4720" s="49"/>
      <c r="T4720" s="47"/>
      <c r="U4720" s="50"/>
      <c r="V4720" s="47"/>
      <c r="W4720" s="50"/>
      <c r="X4720" s="49"/>
      <c r="Y4720" s="49"/>
      <c r="Z4720" s="49"/>
      <c r="AA4720" s="49"/>
      <c r="AB4720" s="49"/>
      <c r="AC4720" s="49"/>
      <c r="AD4720" s="49"/>
      <c r="AE4720" s="95"/>
      <c r="AM4720" s="103"/>
      <c r="AT4720" s="10"/>
    </row>
    <row r="4721" spans="9:46" s="16" customFormat="1">
      <c r="I4721" s="47"/>
      <c r="P4721" s="48"/>
      <c r="Q4721" s="48"/>
      <c r="R4721" s="48"/>
      <c r="S4721" s="49"/>
      <c r="T4721" s="47"/>
      <c r="U4721" s="50"/>
      <c r="V4721" s="47"/>
      <c r="W4721" s="50"/>
      <c r="X4721" s="49"/>
      <c r="Y4721" s="49"/>
      <c r="Z4721" s="49"/>
      <c r="AA4721" s="49"/>
      <c r="AB4721" s="49"/>
      <c r="AC4721" s="49"/>
      <c r="AD4721" s="49"/>
      <c r="AE4721" s="95"/>
      <c r="AM4721" s="103"/>
      <c r="AT4721" s="10"/>
    </row>
    <row r="4722" spans="9:46" s="16" customFormat="1">
      <c r="I4722" s="47"/>
      <c r="P4722" s="48"/>
      <c r="Q4722" s="48"/>
      <c r="R4722" s="48"/>
      <c r="S4722" s="49"/>
      <c r="T4722" s="47"/>
      <c r="U4722" s="50"/>
      <c r="V4722" s="47"/>
      <c r="W4722" s="50"/>
      <c r="X4722" s="49"/>
      <c r="Y4722" s="49"/>
      <c r="Z4722" s="49"/>
      <c r="AA4722" s="49"/>
      <c r="AB4722" s="49"/>
      <c r="AC4722" s="49"/>
      <c r="AD4722" s="49"/>
      <c r="AE4722" s="95"/>
      <c r="AM4722" s="103"/>
      <c r="AT4722" s="10"/>
    </row>
    <row r="4723" spans="9:46" s="16" customFormat="1">
      <c r="I4723" s="47"/>
      <c r="P4723" s="48"/>
      <c r="Q4723" s="48"/>
      <c r="R4723" s="48"/>
      <c r="S4723" s="49"/>
      <c r="T4723" s="47"/>
      <c r="U4723" s="50"/>
      <c r="V4723" s="47"/>
      <c r="W4723" s="50"/>
      <c r="X4723" s="49"/>
      <c r="Y4723" s="49"/>
      <c r="Z4723" s="49"/>
      <c r="AA4723" s="49"/>
      <c r="AB4723" s="49"/>
      <c r="AC4723" s="49"/>
      <c r="AD4723" s="49"/>
      <c r="AE4723" s="95"/>
      <c r="AM4723" s="103"/>
      <c r="AT4723" s="10"/>
    </row>
    <row r="4724" spans="9:46" s="16" customFormat="1">
      <c r="I4724" s="47"/>
      <c r="P4724" s="48"/>
      <c r="Q4724" s="48"/>
      <c r="R4724" s="48"/>
      <c r="S4724" s="49"/>
      <c r="T4724" s="47"/>
      <c r="U4724" s="50"/>
      <c r="V4724" s="47"/>
      <c r="W4724" s="50"/>
      <c r="X4724" s="49"/>
      <c r="Y4724" s="49"/>
      <c r="Z4724" s="49"/>
      <c r="AA4724" s="49"/>
      <c r="AB4724" s="49"/>
      <c r="AC4724" s="49"/>
      <c r="AD4724" s="49"/>
      <c r="AE4724" s="95"/>
      <c r="AM4724" s="103"/>
      <c r="AT4724" s="10"/>
    </row>
    <row r="4725" spans="9:46" s="16" customFormat="1">
      <c r="I4725" s="47"/>
      <c r="P4725" s="48"/>
      <c r="Q4725" s="48"/>
      <c r="R4725" s="48"/>
      <c r="S4725" s="49"/>
      <c r="T4725" s="47"/>
      <c r="U4725" s="50"/>
      <c r="V4725" s="47"/>
      <c r="W4725" s="50"/>
      <c r="X4725" s="49"/>
      <c r="Y4725" s="49"/>
      <c r="Z4725" s="49"/>
      <c r="AA4725" s="49"/>
      <c r="AB4725" s="49"/>
      <c r="AC4725" s="49"/>
      <c r="AD4725" s="49"/>
      <c r="AE4725" s="95"/>
      <c r="AM4725" s="103"/>
      <c r="AT4725" s="10"/>
    </row>
    <row r="4726" spans="9:46" s="16" customFormat="1">
      <c r="I4726" s="47"/>
      <c r="P4726" s="48"/>
      <c r="Q4726" s="48"/>
      <c r="R4726" s="48"/>
      <c r="S4726" s="49"/>
      <c r="T4726" s="47"/>
      <c r="U4726" s="50"/>
      <c r="V4726" s="47"/>
      <c r="W4726" s="50"/>
      <c r="X4726" s="49"/>
      <c r="Y4726" s="49"/>
      <c r="Z4726" s="49"/>
      <c r="AA4726" s="49"/>
      <c r="AB4726" s="49"/>
      <c r="AC4726" s="49"/>
      <c r="AD4726" s="49"/>
      <c r="AE4726" s="95"/>
      <c r="AM4726" s="103"/>
      <c r="AT4726" s="10"/>
    </row>
    <row r="4727" spans="9:46" s="16" customFormat="1">
      <c r="I4727" s="47"/>
      <c r="P4727" s="48"/>
      <c r="Q4727" s="48"/>
      <c r="R4727" s="48"/>
      <c r="S4727" s="49"/>
      <c r="T4727" s="47"/>
      <c r="U4727" s="50"/>
      <c r="V4727" s="47"/>
      <c r="W4727" s="50"/>
      <c r="X4727" s="49"/>
      <c r="Y4727" s="49"/>
      <c r="Z4727" s="49"/>
      <c r="AA4727" s="49"/>
      <c r="AB4727" s="49"/>
      <c r="AC4727" s="49"/>
      <c r="AD4727" s="49"/>
      <c r="AE4727" s="95"/>
      <c r="AM4727" s="103"/>
      <c r="AT4727" s="10"/>
    </row>
    <row r="4728" spans="9:46" s="16" customFormat="1">
      <c r="I4728" s="47"/>
      <c r="P4728" s="48"/>
      <c r="Q4728" s="48"/>
      <c r="R4728" s="48"/>
      <c r="S4728" s="49"/>
      <c r="T4728" s="47"/>
      <c r="U4728" s="50"/>
      <c r="V4728" s="47"/>
      <c r="W4728" s="50"/>
      <c r="X4728" s="49"/>
      <c r="Y4728" s="49"/>
      <c r="Z4728" s="49"/>
      <c r="AA4728" s="49"/>
      <c r="AB4728" s="49"/>
      <c r="AC4728" s="49"/>
      <c r="AD4728" s="49"/>
      <c r="AE4728" s="95"/>
      <c r="AM4728" s="103"/>
      <c r="AT4728" s="10"/>
    </row>
    <row r="4729" spans="9:46" s="16" customFormat="1">
      <c r="I4729" s="47"/>
      <c r="P4729" s="48"/>
      <c r="Q4729" s="48"/>
      <c r="R4729" s="48"/>
      <c r="S4729" s="49"/>
      <c r="T4729" s="47"/>
      <c r="U4729" s="50"/>
      <c r="V4729" s="47"/>
      <c r="W4729" s="50"/>
      <c r="X4729" s="49"/>
      <c r="Y4729" s="49"/>
      <c r="Z4729" s="49"/>
      <c r="AA4729" s="49"/>
      <c r="AB4729" s="49"/>
      <c r="AC4729" s="49"/>
      <c r="AD4729" s="49"/>
      <c r="AE4729" s="95"/>
      <c r="AM4729" s="103"/>
      <c r="AT4729" s="10"/>
    </row>
    <row r="4730" spans="9:46" s="16" customFormat="1">
      <c r="I4730" s="47"/>
      <c r="P4730" s="48"/>
      <c r="Q4730" s="48"/>
      <c r="R4730" s="48"/>
      <c r="S4730" s="49"/>
      <c r="T4730" s="47"/>
      <c r="U4730" s="50"/>
      <c r="V4730" s="47"/>
      <c r="W4730" s="50"/>
      <c r="X4730" s="49"/>
      <c r="Y4730" s="49"/>
      <c r="Z4730" s="49"/>
      <c r="AA4730" s="49"/>
      <c r="AB4730" s="49"/>
      <c r="AC4730" s="49"/>
      <c r="AD4730" s="49"/>
      <c r="AE4730" s="95"/>
      <c r="AM4730" s="103"/>
      <c r="AT4730" s="10"/>
    </row>
    <row r="4731" spans="9:46" s="16" customFormat="1">
      <c r="I4731" s="47"/>
      <c r="P4731" s="48"/>
      <c r="Q4731" s="48"/>
      <c r="R4731" s="48"/>
      <c r="S4731" s="49"/>
      <c r="T4731" s="47"/>
      <c r="U4731" s="50"/>
      <c r="V4731" s="47"/>
      <c r="W4731" s="50"/>
      <c r="X4731" s="49"/>
      <c r="Y4731" s="49"/>
      <c r="Z4731" s="49"/>
      <c r="AA4731" s="49"/>
      <c r="AB4731" s="49"/>
      <c r="AC4731" s="49"/>
      <c r="AD4731" s="49"/>
      <c r="AE4731" s="95"/>
      <c r="AM4731" s="103"/>
      <c r="AT4731" s="10"/>
    </row>
    <row r="4732" spans="9:46" s="16" customFormat="1">
      <c r="I4732" s="47"/>
      <c r="P4732" s="48"/>
      <c r="Q4732" s="48"/>
      <c r="R4732" s="48"/>
      <c r="S4732" s="49"/>
      <c r="T4732" s="47"/>
      <c r="U4732" s="50"/>
      <c r="V4732" s="47"/>
      <c r="W4732" s="50"/>
      <c r="X4732" s="49"/>
      <c r="Y4732" s="49"/>
      <c r="Z4732" s="49"/>
      <c r="AA4732" s="49"/>
      <c r="AB4732" s="49"/>
      <c r="AC4732" s="49"/>
      <c r="AD4732" s="49"/>
      <c r="AE4732" s="95"/>
      <c r="AM4732" s="103"/>
      <c r="AT4732" s="10"/>
    </row>
    <row r="4733" spans="9:46" s="16" customFormat="1">
      <c r="I4733" s="47"/>
      <c r="P4733" s="48"/>
      <c r="Q4733" s="48"/>
      <c r="R4733" s="48"/>
      <c r="S4733" s="49"/>
      <c r="T4733" s="47"/>
      <c r="U4733" s="50"/>
      <c r="V4733" s="47"/>
      <c r="W4733" s="50"/>
      <c r="X4733" s="49"/>
      <c r="Y4733" s="49"/>
      <c r="Z4733" s="49"/>
      <c r="AA4733" s="49"/>
      <c r="AB4733" s="49"/>
      <c r="AC4733" s="49"/>
      <c r="AD4733" s="49"/>
      <c r="AE4733" s="95"/>
      <c r="AM4733" s="103"/>
      <c r="AT4733" s="10"/>
    </row>
    <row r="4734" spans="9:46" s="16" customFormat="1">
      <c r="I4734" s="47"/>
      <c r="P4734" s="48"/>
      <c r="Q4734" s="48"/>
      <c r="R4734" s="48"/>
      <c r="S4734" s="49"/>
      <c r="T4734" s="47"/>
      <c r="U4734" s="50"/>
      <c r="V4734" s="47"/>
      <c r="W4734" s="50"/>
      <c r="X4734" s="49"/>
      <c r="Y4734" s="49"/>
      <c r="Z4734" s="49"/>
      <c r="AA4734" s="49"/>
      <c r="AB4734" s="49"/>
      <c r="AC4734" s="49"/>
      <c r="AD4734" s="49"/>
      <c r="AE4734" s="95"/>
      <c r="AM4734" s="103"/>
      <c r="AT4734" s="10"/>
    </row>
    <row r="4735" spans="9:46" s="16" customFormat="1">
      <c r="I4735" s="47"/>
      <c r="P4735" s="48"/>
      <c r="Q4735" s="48"/>
      <c r="R4735" s="48"/>
      <c r="S4735" s="49"/>
      <c r="T4735" s="47"/>
      <c r="U4735" s="50"/>
      <c r="V4735" s="47"/>
      <c r="W4735" s="50"/>
      <c r="X4735" s="49"/>
      <c r="Y4735" s="49"/>
      <c r="Z4735" s="49"/>
      <c r="AA4735" s="49"/>
      <c r="AB4735" s="49"/>
      <c r="AC4735" s="49"/>
      <c r="AD4735" s="49"/>
      <c r="AE4735" s="95"/>
      <c r="AM4735" s="103"/>
      <c r="AT4735" s="10"/>
    </row>
    <row r="4736" spans="9:46" s="16" customFormat="1">
      <c r="I4736" s="47"/>
      <c r="P4736" s="48"/>
      <c r="Q4736" s="48"/>
      <c r="R4736" s="48"/>
      <c r="S4736" s="49"/>
      <c r="T4736" s="47"/>
      <c r="U4736" s="50"/>
      <c r="V4736" s="47"/>
      <c r="W4736" s="50"/>
      <c r="X4736" s="49"/>
      <c r="Y4736" s="49"/>
      <c r="Z4736" s="49"/>
      <c r="AA4736" s="49"/>
      <c r="AB4736" s="49"/>
      <c r="AC4736" s="49"/>
      <c r="AD4736" s="49"/>
      <c r="AE4736" s="95"/>
      <c r="AM4736" s="103"/>
      <c r="AT4736" s="10"/>
    </row>
    <row r="4737" spans="9:46" s="16" customFormat="1">
      <c r="I4737" s="47"/>
      <c r="P4737" s="48"/>
      <c r="Q4737" s="48"/>
      <c r="R4737" s="48"/>
      <c r="S4737" s="49"/>
      <c r="T4737" s="47"/>
      <c r="U4737" s="50"/>
      <c r="V4737" s="47"/>
      <c r="W4737" s="50"/>
      <c r="X4737" s="49"/>
      <c r="Y4737" s="49"/>
      <c r="Z4737" s="49"/>
      <c r="AA4737" s="49"/>
      <c r="AB4737" s="49"/>
      <c r="AC4737" s="49"/>
      <c r="AD4737" s="49"/>
      <c r="AE4737" s="95"/>
      <c r="AM4737" s="103"/>
      <c r="AT4737" s="10"/>
    </row>
    <row r="4738" spans="9:46" s="16" customFormat="1">
      <c r="I4738" s="47"/>
      <c r="P4738" s="48"/>
      <c r="Q4738" s="48"/>
      <c r="R4738" s="48"/>
      <c r="S4738" s="49"/>
      <c r="T4738" s="47"/>
      <c r="U4738" s="50"/>
      <c r="V4738" s="47"/>
      <c r="W4738" s="50"/>
      <c r="X4738" s="49"/>
      <c r="Y4738" s="49"/>
      <c r="Z4738" s="49"/>
      <c r="AA4738" s="49"/>
      <c r="AB4738" s="49"/>
      <c r="AC4738" s="49"/>
      <c r="AD4738" s="49"/>
      <c r="AE4738" s="95"/>
      <c r="AM4738" s="103"/>
      <c r="AT4738" s="10"/>
    </row>
    <row r="4739" spans="9:46" s="16" customFormat="1">
      <c r="I4739" s="47"/>
      <c r="P4739" s="48"/>
      <c r="Q4739" s="48"/>
      <c r="R4739" s="48"/>
      <c r="S4739" s="49"/>
      <c r="T4739" s="47"/>
      <c r="U4739" s="50"/>
      <c r="V4739" s="47"/>
      <c r="W4739" s="50"/>
      <c r="X4739" s="49"/>
      <c r="Y4739" s="49"/>
      <c r="Z4739" s="49"/>
      <c r="AA4739" s="49"/>
      <c r="AB4739" s="49"/>
      <c r="AC4739" s="49"/>
      <c r="AD4739" s="49"/>
      <c r="AE4739" s="95"/>
      <c r="AM4739" s="103"/>
      <c r="AT4739" s="10"/>
    </row>
    <row r="4740" spans="9:46" s="16" customFormat="1">
      <c r="I4740" s="47"/>
      <c r="P4740" s="48"/>
      <c r="Q4740" s="48"/>
      <c r="R4740" s="48"/>
      <c r="S4740" s="49"/>
      <c r="T4740" s="47"/>
      <c r="U4740" s="50"/>
      <c r="V4740" s="47"/>
      <c r="W4740" s="50"/>
      <c r="X4740" s="49"/>
      <c r="Y4740" s="49"/>
      <c r="Z4740" s="49"/>
      <c r="AA4740" s="49"/>
      <c r="AB4740" s="49"/>
      <c r="AC4740" s="49"/>
      <c r="AD4740" s="49"/>
      <c r="AE4740" s="95"/>
      <c r="AM4740" s="103"/>
      <c r="AT4740" s="10"/>
    </row>
    <row r="4741" spans="9:46" s="16" customFormat="1">
      <c r="I4741" s="47"/>
      <c r="P4741" s="48"/>
      <c r="Q4741" s="48"/>
      <c r="R4741" s="48"/>
      <c r="S4741" s="49"/>
      <c r="T4741" s="47"/>
      <c r="U4741" s="50"/>
      <c r="V4741" s="47"/>
      <c r="W4741" s="50"/>
      <c r="X4741" s="49"/>
      <c r="Y4741" s="49"/>
      <c r="Z4741" s="49"/>
      <c r="AA4741" s="49"/>
      <c r="AB4741" s="49"/>
      <c r="AC4741" s="49"/>
      <c r="AD4741" s="49"/>
      <c r="AE4741" s="95"/>
      <c r="AM4741" s="103"/>
      <c r="AT4741" s="10"/>
    </row>
    <row r="4742" spans="9:46" s="16" customFormat="1">
      <c r="I4742" s="47"/>
      <c r="P4742" s="48"/>
      <c r="Q4742" s="48"/>
      <c r="R4742" s="48"/>
      <c r="S4742" s="49"/>
      <c r="T4742" s="47"/>
      <c r="U4742" s="50"/>
      <c r="V4742" s="47"/>
      <c r="W4742" s="50"/>
      <c r="X4742" s="49"/>
      <c r="Y4742" s="49"/>
      <c r="Z4742" s="49"/>
      <c r="AA4742" s="49"/>
      <c r="AB4742" s="49"/>
      <c r="AC4742" s="49"/>
      <c r="AD4742" s="49"/>
      <c r="AE4742" s="95"/>
      <c r="AM4742" s="103"/>
      <c r="AT4742" s="10"/>
    </row>
    <row r="4743" spans="9:46" s="16" customFormat="1">
      <c r="I4743" s="47"/>
      <c r="P4743" s="48"/>
      <c r="Q4743" s="48"/>
      <c r="R4743" s="48"/>
      <c r="S4743" s="49"/>
      <c r="T4743" s="47"/>
      <c r="U4743" s="50"/>
      <c r="V4743" s="47"/>
      <c r="W4743" s="50"/>
      <c r="X4743" s="49"/>
      <c r="Y4743" s="49"/>
      <c r="Z4743" s="49"/>
      <c r="AA4743" s="49"/>
      <c r="AB4743" s="49"/>
      <c r="AC4743" s="49"/>
      <c r="AD4743" s="49"/>
      <c r="AE4743" s="95"/>
      <c r="AM4743" s="103"/>
      <c r="AT4743" s="10"/>
    </row>
    <row r="4744" spans="9:46" s="16" customFormat="1">
      <c r="I4744" s="47"/>
      <c r="P4744" s="48"/>
      <c r="Q4744" s="48"/>
      <c r="R4744" s="48"/>
      <c r="S4744" s="49"/>
      <c r="T4744" s="47"/>
      <c r="U4744" s="50"/>
      <c r="V4744" s="47"/>
      <c r="W4744" s="50"/>
      <c r="X4744" s="49"/>
      <c r="Y4744" s="49"/>
      <c r="Z4744" s="49"/>
      <c r="AA4744" s="49"/>
      <c r="AB4744" s="49"/>
      <c r="AC4744" s="49"/>
      <c r="AD4744" s="49"/>
      <c r="AE4744" s="95"/>
      <c r="AM4744" s="103"/>
      <c r="AT4744" s="10"/>
    </row>
    <row r="4745" spans="9:46" s="16" customFormat="1">
      <c r="I4745" s="47"/>
      <c r="P4745" s="48"/>
      <c r="Q4745" s="48"/>
      <c r="R4745" s="48"/>
      <c r="S4745" s="49"/>
      <c r="T4745" s="47"/>
      <c r="U4745" s="50"/>
      <c r="V4745" s="47"/>
      <c r="W4745" s="50"/>
      <c r="X4745" s="49"/>
      <c r="Y4745" s="49"/>
      <c r="Z4745" s="49"/>
      <c r="AA4745" s="49"/>
      <c r="AB4745" s="49"/>
      <c r="AC4745" s="49"/>
      <c r="AD4745" s="49"/>
      <c r="AE4745" s="95"/>
      <c r="AM4745" s="103"/>
      <c r="AT4745" s="10"/>
    </row>
    <row r="4746" spans="9:46" s="16" customFormat="1">
      <c r="I4746" s="47"/>
      <c r="P4746" s="48"/>
      <c r="Q4746" s="48"/>
      <c r="R4746" s="48"/>
      <c r="S4746" s="49"/>
      <c r="T4746" s="47"/>
      <c r="U4746" s="50"/>
      <c r="V4746" s="47"/>
      <c r="W4746" s="50"/>
      <c r="X4746" s="49"/>
      <c r="Y4746" s="49"/>
      <c r="Z4746" s="49"/>
      <c r="AA4746" s="49"/>
      <c r="AB4746" s="49"/>
      <c r="AC4746" s="49"/>
      <c r="AD4746" s="49"/>
      <c r="AE4746" s="95"/>
      <c r="AM4746" s="103"/>
      <c r="AT4746" s="10"/>
    </row>
    <row r="4747" spans="9:46" s="16" customFormat="1">
      <c r="I4747" s="47"/>
      <c r="P4747" s="48"/>
      <c r="Q4747" s="48"/>
      <c r="R4747" s="48"/>
      <c r="S4747" s="49"/>
      <c r="T4747" s="47"/>
      <c r="U4747" s="50"/>
      <c r="V4747" s="47"/>
      <c r="W4747" s="50"/>
      <c r="X4747" s="49"/>
      <c r="Y4747" s="49"/>
      <c r="Z4747" s="49"/>
      <c r="AA4747" s="49"/>
      <c r="AB4747" s="49"/>
      <c r="AC4747" s="49"/>
      <c r="AD4747" s="49"/>
      <c r="AE4747" s="95"/>
      <c r="AM4747" s="103"/>
      <c r="AT4747" s="10"/>
    </row>
    <row r="4748" spans="9:46" s="16" customFormat="1">
      <c r="I4748" s="47"/>
      <c r="P4748" s="48"/>
      <c r="Q4748" s="48"/>
      <c r="R4748" s="48"/>
      <c r="S4748" s="49"/>
      <c r="T4748" s="47"/>
      <c r="U4748" s="50"/>
      <c r="V4748" s="47"/>
      <c r="W4748" s="50"/>
      <c r="X4748" s="49"/>
      <c r="Y4748" s="49"/>
      <c r="Z4748" s="49"/>
      <c r="AA4748" s="49"/>
      <c r="AB4748" s="49"/>
      <c r="AC4748" s="49"/>
      <c r="AD4748" s="49"/>
      <c r="AE4748" s="95"/>
      <c r="AM4748" s="103"/>
      <c r="AT4748" s="10"/>
    </row>
    <row r="4749" spans="9:46" s="16" customFormat="1">
      <c r="I4749" s="47"/>
      <c r="P4749" s="48"/>
      <c r="Q4749" s="48"/>
      <c r="R4749" s="48"/>
      <c r="S4749" s="49"/>
      <c r="T4749" s="47"/>
      <c r="U4749" s="50"/>
      <c r="V4749" s="47"/>
      <c r="W4749" s="50"/>
      <c r="X4749" s="49"/>
      <c r="Y4749" s="49"/>
      <c r="Z4749" s="49"/>
      <c r="AA4749" s="49"/>
      <c r="AB4749" s="49"/>
      <c r="AC4749" s="49"/>
      <c r="AD4749" s="49"/>
      <c r="AE4749" s="95"/>
      <c r="AM4749" s="103"/>
      <c r="AT4749" s="10"/>
    </row>
    <row r="4750" spans="9:46" s="16" customFormat="1">
      <c r="I4750" s="47"/>
      <c r="P4750" s="48"/>
      <c r="Q4750" s="48"/>
      <c r="R4750" s="48"/>
      <c r="S4750" s="49"/>
      <c r="T4750" s="47"/>
      <c r="U4750" s="50"/>
      <c r="V4750" s="47"/>
      <c r="W4750" s="50"/>
      <c r="X4750" s="49"/>
      <c r="Y4750" s="49"/>
      <c r="Z4750" s="49"/>
      <c r="AA4750" s="49"/>
      <c r="AB4750" s="49"/>
      <c r="AC4750" s="49"/>
      <c r="AD4750" s="49"/>
      <c r="AE4750" s="95"/>
      <c r="AM4750" s="103"/>
      <c r="AT4750" s="10"/>
    </row>
    <row r="4751" spans="9:46" s="16" customFormat="1">
      <c r="I4751" s="47"/>
      <c r="P4751" s="48"/>
      <c r="Q4751" s="48"/>
      <c r="R4751" s="48"/>
      <c r="S4751" s="49"/>
      <c r="T4751" s="47"/>
      <c r="U4751" s="50"/>
      <c r="V4751" s="47"/>
      <c r="W4751" s="50"/>
      <c r="X4751" s="49"/>
      <c r="Y4751" s="49"/>
      <c r="Z4751" s="49"/>
      <c r="AA4751" s="49"/>
      <c r="AB4751" s="49"/>
      <c r="AC4751" s="49"/>
      <c r="AD4751" s="49"/>
      <c r="AE4751" s="95"/>
      <c r="AM4751" s="103"/>
      <c r="AT4751" s="10"/>
    </row>
    <row r="4752" spans="9:46" s="16" customFormat="1">
      <c r="I4752" s="47"/>
      <c r="P4752" s="48"/>
      <c r="Q4752" s="48"/>
      <c r="R4752" s="48"/>
      <c r="S4752" s="49"/>
      <c r="T4752" s="47"/>
      <c r="U4752" s="50"/>
      <c r="V4752" s="47"/>
      <c r="W4752" s="50"/>
      <c r="X4752" s="49"/>
      <c r="Y4752" s="49"/>
      <c r="Z4752" s="49"/>
      <c r="AA4752" s="49"/>
      <c r="AB4752" s="49"/>
      <c r="AC4752" s="49"/>
      <c r="AD4752" s="49"/>
      <c r="AE4752" s="95"/>
      <c r="AM4752" s="103"/>
      <c r="AT4752" s="10"/>
    </row>
    <row r="4753" spans="9:46" s="16" customFormat="1">
      <c r="I4753" s="47"/>
      <c r="P4753" s="48"/>
      <c r="Q4753" s="48"/>
      <c r="R4753" s="48"/>
      <c r="S4753" s="49"/>
      <c r="T4753" s="47"/>
      <c r="U4753" s="50"/>
      <c r="V4753" s="47"/>
      <c r="W4753" s="50"/>
      <c r="X4753" s="49"/>
      <c r="Y4753" s="49"/>
      <c r="Z4753" s="49"/>
      <c r="AA4753" s="49"/>
      <c r="AB4753" s="49"/>
      <c r="AC4753" s="49"/>
      <c r="AD4753" s="49"/>
      <c r="AE4753" s="95"/>
      <c r="AM4753" s="103"/>
      <c r="AT4753" s="10"/>
    </row>
    <row r="4754" spans="9:46" s="16" customFormat="1">
      <c r="I4754" s="47"/>
      <c r="P4754" s="48"/>
      <c r="Q4754" s="48"/>
      <c r="R4754" s="48"/>
      <c r="S4754" s="49"/>
      <c r="T4754" s="47"/>
      <c r="U4754" s="50"/>
      <c r="V4754" s="47"/>
      <c r="W4754" s="50"/>
      <c r="X4754" s="49"/>
      <c r="Y4754" s="49"/>
      <c r="Z4754" s="49"/>
      <c r="AA4754" s="49"/>
      <c r="AB4754" s="49"/>
      <c r="AC4754" s="49"/>
      <c r="AD4754" s="49"/>
      <c r="AE4754" s="95"/>
      <c r="AM4754" s="103"/>
      <c r="AT4754" s="10"/>
    </row>
    <row r="4755" spans="9:46" s="16" customFormat="1">
      <c r="I4755" s="47"/>
      <c r="P4755" s="48"/>
      <c r="Q4755" s="48"/>
      <c r="R4755" s="48"/>
      <c r="S4755" s="49"/>
      <c r="T4755" s="47"/>
      <c r="U4755" s="50"/>
      <c r="V4755" s="47"/>
      <c r="W4755" s="50"/>
      <c r="X4755" s="49"/>
      <c r="Y4755" s="49"/>
      <c r="Z4755" s="49"/>
      <c r="AA4755" s="49"/>
      <c r="AB4755" s="49"/>
      <c r="AC4755" s="49"/>
      <c r="AD4755" s="49"/>
      <c r="AE4755" s="95"/>
      <c r="AM4755" s="103"/>
      <c r="AT4755" s="10"/>
    </row>
    <row r="4756" spans="9:46" s="16" customFormat="1">
      <c r="I4756" s="47"/>
      <c r="P4756" s="48"/>
      <c r="Q4756" s="48"/>
      <c r="R4756" s="48"/>
      <c r="S4756" s="49"/>
      <c r="T4756" s="47"/>
      <c r="U4756" s="50"/>
      <c r="V4756" s="47"/>
      <c r="W4756" s="50"/>
      <c r="X4756" s="49"/>
      <c r="Y4756" s="49"/>
      <c r="Z4756" s="49"/>
      <c r="AA4756" s="49"/>
      <c r="AB4756" s="49"/>
      <c r="AC4756" s="49"/>
      <c r="AD4756" s="49"/>
      <c r="AE4756" s="95"/>
      <c r="AM4756" s="103"/>
      <c r="AT4756" s="10"/>
    </row>
    <row r="4757" spans="9:46" s="16" customFormat="1">
      <c r="I4757" s="47"/>
      <c r="P4757" s="48"/>
      <c r="Q4757" s="48"/>
      <c r="R4757" s="48"/>
      <c r="S4757" s="49"/>
      <c r="T4757" s="47"/>
      <c r="U4757" s="50"/>
      <c r="V4757" s="47"/>
      <c r="W4757" s="50"/>
      <c r="X4757" s="49"/>
      <c r="Y4757" s="49"/>
      <c r="Z4757" s="49"/>
      <c r="AA4757" s="49"/>
      <c r="AB4757" s="49"/>
      <c r="AC4757" s="49"/>
      <c r="AD4757" s="49"/>
      <c r="AE4757" s="95"/>
      <c r="AM4757" s="103"/>
      <c r="AT4757" s="10"/>
    </row>
    <row r="4758" spans="9:46" s="16" customFormat="1">
      <c r="I4758" s="47"/>
      <c r="P4758" s="48"/>
      <c r="Q4758" s="48"/>
      <c r="R4758" s="48"/>
      <c r="S4758" s="49"/>
      <c r="T4758" s="47"/>
      <c r="U4758" s="50"/>
      <c r="V4758" s="47"/>
      <c r="W4758" s="50"/>
      <c r="X4758" s="49"/>
      <c r="Y4758" s="49"/>
      <c r="Z4758" s="49"/>
      <c r="AA4758" s="49"/>
      <c r="AB4758" s="49"/>
      <c r="AC4758" s="49"/>
      <c r="AD4758" s="49"/>
      <c r="AE4758" s="95"/>
      <c r="AM4758" s="103"/>
      <c r="AT4758" s="10"/>
    </row>
    <row r="4759" spans="9:46" s="16" customFormat="1">
      <c r="I4759" s="47"/>
      <c r="P4759" s="48"/>
      <c r="Q4759" s="48"/>
      <c r="R4759" s="48"/>
      <c r="S4759" s="49"/>
      <c r="T4759" s="47"/>
      <c r="U4759" s="50"/>
      <c r="V4759" s="47"/>
      <c r="W4759" s="50"/>
      <c r="X4759" s="49"/>
      <c r="Y4759" s="49"/>
      <c r="Z4759" s="49"/>
      <c r="AA4759" s="49"/>
      <c r="AB4759" s="49"/>
      <c r="AC4759" s="49"/>
      <c r="AD4759" s="49"/>
      <c r="AE4759" s="95"/>
      <c r="AM4759" s="103"/>
      <c r="AT4759" s="10"/>
    </row>
    <row r="4760" spans="9:46" s="16" customFormat="1">
      <c r="I4760" s="47"/>
      <c r="P4760" s="48"/>
      <c r="Q4760" s="48"/>
      <c r="R4760" s="48"/>
      <c r="S4760" s="49"/>
      <c r="T4760" s="47"/>
      <c r="U4760" s="50"/>
      <c r="V4760" s="47"/>
      <c r="W4760" s="50"/>
      <c r="X4760" s="49"/>
      <c r="Y4760" s="49"/>
      <c r="Z4760" s="49"/>
      <c r="AA4760" s="49"/>
      <c r="AB4760" s="49"/>
      <c r="AC4760" s="49"/>
      <c r="AD4760" s="49"/>
      <c r="AE4760" s="95"/>
      <c r="AM4760" s="103"/>
      <c r="AT4760" s="10"/>
    </row>
    <row r="4761" spans="9:46" s="16" customFormat="1">
      <c r="I4761" s="47"/>
      <c r="P4761" s="48"/>
      <c r="Q4761" s="48"/>
      <c r="R4761" s="48"/>
      <c r="S4761" s="49"/>
      <c r="T4761" s="47"/>
      <c r="U4761" s="50"/>
      <c r="V4761" s="47"/>
      <c r="W4761" s="50"/>
      <c r="X4761" s="49"/>
      <c r="Y4761" s="49"/>
      <c r="Z4761" s="49"/>
      <c r="AA4761" s="49"/>
      <c r="AB4761" s="49"/>
      <c r="AC4761" s="49"/>
      <c r="AD4761" s="49"/>
      <c r="AE4761" s="95"/>
      <c r="AM4761" s="103"/>
      <c r="AT4761" s="10"/>
    </row>
    <row r="4762" spans="9:46" s="16" customFormat="1">
      <c r="I4762" s="47"/>
      <c r="P4762" s="48"/>
      <c r="Q4762" s="48"/>
      <c r="R4762" s="48"/>
      <c r="S4762" s="49"/>
      <c r="T4762" s="47"/>
      <c r="U4762" s="50"/>
      <c r="V4762" s="47"/>
      <c r="W4762" s="50"/>
      <c r="X4762" s="49"/>
      <c r="Y4762" s="49"/>
      <c r="Z4762" s="49"/>
      <c r="AA4762" s="49"/>
      <c r="AB4762" s="49"/>
      <c r="AC4762" s="49"/>
      <c r="AD4762" s="49"/>
      <c r="AE4762" s="95"/>
      <c r="AM4762" s="103"/>
      <c r="AT4762" s="10"/>
    </row>
    <row r="4763" spans="9:46" s="16" customFormat="1">
      <c r="I4763" s="47"/>
      <c r="P4763" s="48"/>
      <c r="Q4763" s="48"/>
      <c r="R4763" s="48"/>
      <c r="S4763" s="49"/>
      <c r="T4763" s="47"/>
      <c r="U4763" s="50"/>
      <c r="V4763" s="47"/>
      <c r="W4763" s="50"/>
      <c r="X4763" s="49"/>
      <c r="Y4763" s="49"/>
      <c r="Z4763" s="49"/>
      <c r="AA4763" s="49"/>
      <c r="AB4763" s="49"/>
      <c r="AC4763" s="49"/>
      <c r="AD4763" s="49"/>
      <c r="AE4763" s="95"/>
      <c r="AM4763" s="103"/>
      <c r="AT4763" s="10"/>
    </row>
    <row r="4764" spans="9:46" s="16" customFormat="1">
      <c r="I4764" s="47"/>
      <c r="P4764" s="48"/>
      <c r="Q4764" s="48"/>
      <c r="R4764" s="48"/>
      <c r="S4764" s="49"/>
      <c r="T4764" s="47"/>
      <c r="U4764" s="50"/>
      <c r="V4764" s="47"/>
      <c r="W4764" s="50"/>
      <c r="X4764" s="49"/>
      <c r="Y4764" s="49"/>
      <c r="Z4764" s="49"/>
      <c r="AA4764" s="49"/>
      <c r="AB4764" s="49"/>
      <c r="AC4764" s="49"/>
      <c r="AD4764" s="49"/>
      <c r="AE4764" s="95"/>
      <c r="AM4764" s="103"/>
      <c r="AT4764" s="10"/>
    </row>
    <row r="4765" spans="9:46" s="16" customFormat="1">
      <c r="I4765" s="47"/>
      <c r="P4765" s="48"/>
      <c r="Q4765" s="48"/>
      <c r="R4765" s="48"/>
      <c r="S4765" s="49"/>
      <c r="T4765" s="47"/>
      <c r="U4765" s="50"/>
      <c r="V4765" s="47"/>
      <c r="W4765" s="50"/>
      <c r="X4765" s="49"/>
      <c r="Y4765" s="49"/>
      <c r="Z4765" s="49"/>
      <c r="AA4765" s="49"/>
      <c r="AB4765" s="49"/>
      <c r="AC4765" s="49"/>
      <c r="AD4765" s="49"/>
      <c r="AE4765" s="95"/>
      <c r="AM4765" s="103"/>
      <c r="AT4765" s="10"/>
    </row>
    <row r="4766" spans="9:46" s="16" customFormat="1">
      <c r="I4766" s="47"/>
      <c r="P4766" s="48"/>
      <c r="Q4766" s="48"/>
      <c r="R4766" s="48"/>
      <c r="S4766" s="49"/>
      <c r="T4766" s="47"/>
      <c r="U4766" s="50"/>
      <c r="V4766" s="47"/>
      <c r="W4766" s="50"/>
      <c r="X4766" s="49"/>
      <c r="Y4766" s="49"/>
      <c r="Z4766" s="49"/>
      <c r="AA4766" s="49"/>
      <c r="AB4766" s="49"/>
      <c r="AC4766" s="49"/>
      <c r="AD4766" s="49"/>
      <c r="AE4766" s="95"/>
      <c r="AM4766" s="103"/>
      <c r="AT4766" s="10"/>
    </row>
    <row r="4767" spans="9:46" s="16" customFormat="1">
      <c r="I4767" s="47"/>
      <c r="P4767" s="48"/>
      <c r="Q4767" s="48"/>
      <c r="R4767" s="48"/>
      <c r="S4767" s="49"/>
      <c r="T4767" s="47"/>
      <c r="U4767" s="50"/>
      <c r="V4767" s="47"/>
      <c r="W4767" s="50"/>
      <c r="X4767" s="49"/>
      <c r="Y4767" s="49"/>
      <c r="Z4767" s="49"/>
      <c r="AA4767" s="49"/>
      <c r="AB4767" s="49"/>
      <c r="AC4767" s="49"/>
      <c r="AD4767" s="49"/>
      <c r="AE4767" s="95"/>
      <c r="AM4767" s="103"/>
      <c r="AT4767" s="10"/>
    </row>
    <row r="4768" spans="9:46" s="16" customFormat="1">
      <c r="I4768" s="47"/>
      <c r="P4768" s="48"/>
      <c r="Q4768" s="48"/>
      <c r="R4768" s="48"/>
      <c r="S4768" s="49"/>
      <c r="T4768" s="47"/>
      <c r="U4768" s="50"/>
      <c r="V4768" s="47"/>
      <c r="W4768" s="50"/>
      <c r="X4768" s="49"/>
      <c r="Y4768" s="49"/>
      <c r="Z4768" s="49"/>
      <c r="AA4768" s="49"/>
      <c r="AB4768" s="49"/>
      <c r="AC4768" s="49"/>
      <c r="AD4768" s="49"/>
      <c r="AE4768" s="95"/>
      <c r="AM4768" s="103"/>
      <c r="AT4768" s="10"/>
    </row>
    <row r="4769" spans="9:46" s="16" customFormat="1">
      <c r="I4769" s="47"/>
      <c r="P4769" s="48"/>
      <c r="Q4769" s="48"/>
      <c r="R4769" s="48"/>
      <c r="S4769" s="49"/>
      <c r="T4769" s="47"/>
      <c r="U4769" s="50"/>
      <c r="V4769" s="47"/>
      <c r="W4769" s="50"/>
      <c r="X4769" s="49"/>
      <c r="Y4769" s="49"/>
      <c r="Z4769" s="49"/>
      <c r="AA4769" s="49"/>
      <c r="AB4769" s="49"/>
      <c r="AC4769" s="49"/>
      <c r="AD4769" s="49"/>
      <c r="AE4769" s="95"/>
      <c r="AM4769" s="103"/>
      <c r="AT4769" s="10"/>
    </row>
    <row r="4770" spans="9:46" s="16" customFormat="1">
      <c r="I4770" s="47"/>
      <c r="P4770" s="48"/>
      <c r="Q4770" s="48"/>
      <c r="R4770" s="48"/>
      <c r="S4770" s="49"/>
      <c r="T4770" s="47"/>
      <c r="U4770" s="50"/>
      <c r="V4770" s="47"/>
      <c r="W4770" s="50"/>
      <c r="X4770" s="49"/>
      <c r="Y4770" s="49"/>
      <c r="Z4770" s="49"/>
      <c r="AA4770" s="49"/>
      <c r="AB4770" s="49"/>
      <c r="AC4770" s="49"/>
      <c r="AD4770" s="49"/>
      <c r="AE4770" s="95"/>
      <c r="AM4770" s="103"/>
      <c r="AT4770" s="10"/>
    </row>
    <row r="4771" spans="9:46" s="16" customFormat="1">
      <c r="I4771" s="47"/>
      <c r="P4771" s="48"/>
      <c r="Q4771" s="48"/>
      <c r="R4771" s="48"/>
      <c r="S4771" s="49"/>
      <c r="T4771" s="47"/>
      <c r="U4771" s="50"/>
      <c r="V4771" s="47"/>
      <c r="W4771" s="50"/>
      <c r="X4771" s="49"/>
      <c r="Y4771" s="49"/>
      <c r="Z4771" s="49"/>
      <c r="AA4771" s="49"/>
      <c r="AB4771" s="49"/>
      <c r="AC4771" s="49"/>
      <c r="AD4771" s="49"/>
      <c r="AE4771" s="95"/>
      <c r="AM4771" s="103"/>
      <c r="AT4771" s="10"/>
    </row>
    <row r="4772" spans="9:46" s="16" customFormat="1">
      <c r="I4772" s="47"/>
      <c r="P4772" s="48"/>
      <c r="Q4772" s="48"/>
      <c r="R4772" s="48"/>
      <c r="S4772" s="49"/>
      <c r="T4772" s="47"/>
      <c r="U4772" s="50"/>
      <c r="V4772" s="47"/>
      <c r="W4772" s="50"/>
      <c r="X4772" s="49"/>
      <c r="Y4772" s="49"/>
      <c r="Z4772" s="49"/>
      <c r="AA4772" s="49"/>
      <c r="AB4772" s="49"/>
      <c r="AC4772" s="49"/>
      <c r="AD4772" s="49"/>
      <c r="AE4772" s="95"/>
      <c r="AM4772" s="103"/>
      <c r="AT4772" s="10"/>
    </row>
    <row r="4773" spans="9:46" s="16" customFormat="1">
      <c r="I4773" s="47"/>
      <c r="P4773" s="48"/>
      <c r="Q4773" s="48"/>
      <c r="R4773" s="48"/>
      <c r="S4773" s="49"/>
      <c r="T4773" s="47"/>
      <c r="U4773" s="50"/>
      <c r="V4773" s="47"/>
      <c r="W4773" s="50"/>
      <c r="X4773" s="49"/>
      <c r="Y4773" s="49"/>
      <c r="Z4773" s="49"/>
      <c r="AA4773" s="49"/>
      <c r="AB4773" s="49"/>
      <c r="AC4773" s="49"/>
      <c r="AD4773" s="49"/>
      <c r="AE4773" s="95"/>
      <c r="AM4773" s="103"/>
      <c r="AT4773" s="10"/>
    </row>
    <row r="4774" spans="9:46" s="16" customFormat="1">
      <c r="I4774" s="47"/>
      <c r="P4774" s="48"/>
      <c r="Q4774" s="48"/>
      <c r="R4774" s="48"/>
      <c r="S4774" s="49"/>
      <c r="T4774" s="47"/>
      <c r="U4774" s="50"/>
      <c r="V4774" s="47"/>
      <c r="W4774" s="50"/>
      <c r="X4774" s="49"/>
      <c r="Y4774" s="49"/>
      <c r="Z4774" s="49"/>
      <c r="AA4774" s="49"/>
      <c r="AB4774" s="49"/>
      <c r="AC4774" s="49"/>
      <c r="AD4774" s="49"/>
      <c r="AE4774" s="95"/>
      <c r="AM4774" s="103"/>
      <c r="AT4774" s="10"/>
    </row>
    <row r="4775" spans="9:46" s="16" customFormat="1">
      <c r="I4775" s="47"/>
      <c r="P4775" s="48"/>
      <c r="Q4775" s="48"/>
      <c r="R4775" s="48"/>
      <c r="S4775" s="49"/>
      <c r="T4775" s="47"/>
      <c r="U4775" s="50"/>
      <c r="V4775" s="47"/>
      <c r="W4775" s="50"/>
      <c r="X4775" s="49"/>
      <c r="Y4775" s="49"/>
      <c r="Z4775" s="49"/>
      <c r="AA4775" s="49"/>
      <c r="AB4775" s="49"/>
      <c r="AC4775" s="49"/>
      <c r="AD4775" s="49"/>
      <c r="AE4775" s="95"/>
      <c r="AM4775" s="103"/>
      <c r="AT4775" s="10"/>
    </row>
    <row r="4776" spans="9:46" s="16" customFormat="1">
      <c r="I4776" s="47"/>
      <c r="P4776" s="48"/>
      <c r="Q4776" s="48"/>
      <c r="R4776" s="48"/>
      <c r="S4776" s="49"/>
      <c r="T4776" s="47"/>
      <c r="U4776" s="50"/>
      <c r="V4776" s="47"/>
      <c r="W4776" s="50"/>
      <c r="X4776" s="49"/>
      <c r="Y4776" s="49"/>
      <c r="Z4776" s="49"/>
      <c r="AA4776" s="49"/>
      <c r="AB4776" s="49"/>
      <c r="AC4776" s="49"/>
      <c r="AD4776" s="49"/>
      <c r="AE4776" s="95"/>
      <c r="AM4776" s="103"/>
      <c r="AT4776" s="10"/>
    </row>
    <row r="4777" spans="9:46" s="16" customFormat="1">
      <c r="I4777" s="47"/>
      <c r="P4777" s="48"/>
      <c r="Q4777" s="48"/>
      <c r="R4777" s="48"/>
      <c r="S4777" s="49"/>
      <c r="T4777" s="47"/>
      <c r="U4777" s="50"/>
      <c r="V4777" s="47"/>
      <c r="W4777" s="50"/>
      <c r="X4777" s="49"/>
      <c r="Y4777" s="49"/>
      <c r="Z4777" s="49"/>
      <c r="AA4777" s="49"/>
      <c r="AB4777" s="49"/>
      <c r="AC4777" s="49"/>
      <c r="AD4777" s="49"/>
      <c r="AE4777" s="95"/>
      <c r="AM4777" s="103"/>
      <c r="AT4777" s="10"/>
    </row>
    <row r="4778" spans="9:46" s="16" customFormat="1">
      <c r="I4778" s="47"/>
      <c r="P4778" s="48"/>
      <c r="Q4778" s="48"/>
      <c r="R4778" s="48"/>
      <c r="S4778" s="49"/>
      <c r="T4778" s="47"/>
      <c r="U4778" s="50"/>
      <c r="V4778" s="47"/>
      <c r="W4778" s="50"/>
      <c r="X4778" s="49"/>
      <c r="Y4778" s="49"/>
      <c r="Z4778" s="49"/>
      <c r="AA4778" s="49"/>
      <c r="AB4778" s="49"/>
      <c r="AC4778" s="49"/>
      <c r="AD4778" s="49"/>
      <c r="AE4778" s="95"/>
      <c r="AM4778" s="103"/>
      <c r="AT4778" s="10"/>
    </row>
    <row r="4779" spans="9:46" s="16" customFormat="1">
      <c r="I4779" s="47"/>
      <c r="P4779" s="48"/>
      <c r="Q4779" s="48"/>
      <c r="R4779" s="48"/>
      <c r="S4779" s="49"/>
      <c r="T4779" s="47"/>
      <c r="U4779" s="50"/>
      <c r="V4779" s="47"/>
      <c r="W4779" s="50"/>
      <c r="X4779" s="49"/>
      <c r="Y4779" s="49"/>
      <c r="Z4779" s="49"/>
      <c r="AA4779" s="49"/>
      <c r="AB4779" s="49"/>
      <c r="AC4779" s="49"/>
      <c r="AD4779" s="49"/>
      <c r="AE4779" s="95"/>
      <c r="AM4779" s="103"/>
      <c r="AT4779" s="10"/>
    </row>
    <row r="4780" spans="9:46" s="16" customFormat="1">
      <c r="I4780" s="47"/>
      <c r="P4780" s="48"/>
      <c r="Q4780" s="48"/>
      <c r="R4780" s="48"/>
      <c r="S4780" s="49"/>
      <c r="T4780" s="47"/>
      <c r="U4780" s="50"/>
      <c r="V4780" s="47"/>
      <c r="W4780" s="50"/>
      <c r="X4780" s="49"/>
      <c r="Y4780" s="49"/>
      <c r="Z4780" s="49"/>
      <c r="AA4780" s="49"/>
      <c r="AB4780" s="49"/>
      <c r="AC4780" s="49"/>
      <c r="AD4780" s="49"/>
      <c r="AE4780" s="95"/>
      <c r="AM4780" s="103"/>
      <c r="AT4780" s="10"/>
    </row>
    <row r="4781" spans="9:46" s="16" customFormat="1">
      <c r="I4781" s="47"/>
      <c r="P4781" s="48"/>
      <c r="Q4781" s="48"/>
      <c r="R4781" s="48"/>
      <c r="S4781" s="49"/>
      <c r="T4781" s="47"/>
      <c r="U4781" s="50"/>
      <c r="V4781" s="47"/>
      <c r="W4781" s="50"/>
      <c r="X4781" s="49"/>
      <c r="Y4781" s="49"/>
      <c r="Z4781" s="49"/>
      <c r="AA4781" s="49"/>
      <c r="AB4781" s="49"/>
      <c r="AC4781" s="49"/>
      <c r="AD4781" s="49"/>
      <c r="AE4781" s="95"/>
      <c r="AM4781" s="103"/>
      <c r="AT4781" s="10"/>
    </row>
    <row r="4782" spans="9:46" s="16" customFormat="1">
      <c r="I4782" s="47"/>
      <c r="P4782" s="48"/>
      <c r="Q4782" s="48"/>
      <c r="R4782" s="48"/>
      <c r="S4782" s="49"/>
      <c r="T4782" s="47"/>
      <c r="U4782" s="50"/>
      <c r="V4782" s="47"/>
      <c r="W4782" s="50"/>
      <c r="X4782" s="49"/>
      <c r="Y4782" s="49"/>
      <c r="Z4782" s="49"/>
      <c r="AA4782" s="49"/>
      <c r="AB4782" s="49"/>
      <c r="AC4782" s="49"/>
      <c r="AD4782" s="49"/>
      <c r="AE4782" s="95"/>
      <c r="AM4782" s="103"/>
      <c r="AT4782" s="10"/>
    </row>
    <row r="4783" spans="9:46" s="16" customFormat="1">
      <c r="I4783" s="47"/>
      <c r="P4783" s="48"/>
      <c r="Q4783" s="48"/>
      <c r="R4783" s="48"/>
      <c r="S4783" s="49"/>
      <c r="T4783" s="47"/>
      <c r="U4783" s="50"/>
      <c r="V4783" s="47"/>
      <c r="W4783" s="50"/>
      <c r="X4783" s="49"/>
      <c r="Y4783" s="49"/>
      <c r="Z4783" s="49"/>
      <c r="AA4783" s="49"/>
      <c r="AB4783" s="49"/>
      <c r="AC4783" s="49"/>
      <c r="AD4783" s="49"/>
      <c r="AE4783" s="95"/>
      <c r="AM4783" s="103"/>
      <c r="AT4783" s="10"/>
    </row>
    <row r="4784" spans="9:46" s="16" customFormat="1">
      <c r="I4784" s="47"/>
      <c r="P4784" s="48"/>
      <c r="Q4784" s="48"/>
      <c r="R4784" s="48"/>
      <c r="S4784" s="49"/>
      <c r="T4784" s="47"/>
      <c r="U4784" s="50"/>
      <c r="V4784" s="47"/>
      <c r="W4784" s="50"/>
      <c r="X4784" s="49"/>
      <c r="Y4784" s="49"/>
      <c r="Z4784" s="49"/>
      <c r="AA4784" s="49"/>
      <c r="AB4784" s="49"/>
      <c r="AC4784" s="49"/>
      <c r="AD4784" s="49"/>
      <c r="AE4784" s="95"/>
      <c r="AM4784" s="103"/>
      <c r="AT4784" s="10"/>
    </row>
    <row r="4785" spans="9:46" s="16" customFormat="1">
      <c r="I4785" s="47"/>
      <c r="P4785" s="48"/>
      <c r="Q4785" s="48"/>
      <c r="R4785" s="48"/>
      <c r="S4785" s="49"/>
      <c r="T4785" s="47"/>
      <c r="U4785" s="50"/>
      <c r="V4785" s="47"/>
      <c r="W4785" s="50"/>
      <c r="X4785" s="49"/>
      <c r="Y4785" s="49"/>
      <c r="Z4785" s="49"/>
      <c r="AA4785" s="49"/>
      <c r="AB4785" s="49"/>
      <c r="AC4785" s="49"/>
      <c r="AD4785" s="49"/>
      <c r="AE4785" s="95"/>
      <c r="AM4785" s="103"/>
      <c r="AT4785" s="10"/>
    </row>
    <row r="4786" spans="9:46" s="16" customFormat="1">
      <c r="I4786" s="47"/>
      <c r="P4786" s="48"/>
      <c r="Q4786" s="48"/>
      <c r="R4786" s="48"/>
      <c r="S4786" s="49"/>
      <c r="T4786" s="47"/>
      <c r="U4786" s="50"/>
      <c r="V4786" s="47"/>
      <c r="W4786" s="50"/>
      <c r="X4786" s="49"/>
      <c r="Y4786" s="49"/>
      <c r="Z4786" s="49"/>
      <c r="AA4786" s="49"/>
      <c r="AB4786" s="49"/>
      <c r="AC4786" s="49"/>
      <c r="AD4786" s="49"/>
      <c r="AE4786" s="95"/>
      <c r="AM4786" s="103"/>
      <c r="AT4786" s="10"/>
    </row>
    <row r="4787" spans="9:46" s="16" customFormat="1">
      <c r="I4787" s="47"/>
      <c r="P4787" s="48"/>
      <c r="Q4787" s="48"/>
      <c r="R4787" s="48"/>
      <c r="S4787" s="49"/>
      <c r="T4787" s="47"/>
      <c r="U4787" s="50"/>
      <c r="V4787" s="47"/>
      <c r="W4787" s="50"/>
      <c r="X4787" s="49"/>
      <c r="Y4787" s="49"/>
      <c r="Z4787" s="49"/>
      <c r="AA4787" s="49"/>
      <c r="AB4787" s="49"/>
      <c r="AC4787" s="49"/>
      <c r="AD4787" s="49"/>
      <c r="AE4787" s="95"/>
      <c r="AM4787" s="103"/>
      <c r="AT4787" s="10"/>
    </row>
    <row r="4788" spans="9:46" s="16" customFormat="1">
      <c r="I4788" s="47"/>
      <c r="P4788" s="48"/>
      <c r="Q4788" s="48"/>
      <c r="R4788" s="48"/>
      <c r="S4788" s="49"/>
      <c r="T4788" s="47"/>
      <c r="U4788" s="50"/>
      <c r="V4788" s="47"/>
      <c r="W4788" s="50"/>
      <c r="X4788" s="49"/>
      <c r="Y4788" s="49"/>
      <c r="Z4788" s="49"/>
      <c r="AA4788" s="49"/>
      <c r="AB4788" s="49"/>
      <c r="AC4788" s="49"/>
      <c r="AD4788" s="49"/>
      <c r="AE4788" s="95"/>
      <c r="AM4788" s="103"/>
      <c r="AT4788" s="10"/>
    </row>
    <row r="4789" spans="9:46" s="16" customFormat="1">
      <c r="I4789" s="47"/>
      <c r="P4789" s="48"/>
      <c r="Q4789" s="48"/>
      <c r="R4789" s="48"/>
      <c r="S4789" s="49"/>
      <c r="T4789" s="47"/>
      <c r="U4789" s="50"/>
      <c r="V4789" s="47"/>
      <c r="W4789" s="50"/>
      <c r="X4789" s="49"/>
      <c r="Y4789" s="49"/>
      <c r="Z4789" s="49"/>
      <c r="AA4789" s="49"/>
      <c r="AB4789" s="49"/>
      <c r="AC4789" s="49"/>
      <c r="AD4789" s="49"/>
      <c r="AE4789" s="95"/>
      <c r="AM4789" s="103"/>
      <c r="AT4789" s="10"/>
    </row>
    <row r="4790" spans="9:46" s="16" customFormat="1">
      <c r="I4790" s="47"/>
      <c r="P4790" s="48"/>
      <c r="Q4790" s="48"/>
      <c r="R4790" s="48"/>
      <c r="S4790" s="49"/>
      <c r="T4790" s="47"/>
      <c r="U4790" s="50"/>
      <c r="V4790" s="47"/>
      <c r="W4790" s="50"/>
      <c r="X4790" s="49"/>
      <c r="Y4790" s="49"/>
      <c r="Z4790" s="49"/>
      <c r="AA4790" s="49"/>
      <c r="AB4790" s="49"/>
      <c r="AC4790" s="49"/>
      <c r="AD4790" s="49"/>
      <c r="AE4790" s="95"/>
      <c r="AM4790" s="103"/>
      <c r="AT4790" s="10"/>
    </row>
    <row r="4791" spans="9:46" s="16" customFormat="1">
      <c r="I4791" s="47"/>
      <c r="P4791" s="48"/>
      <c r="Q4791" s="48"/>
      <c r="R4791" s="48"/>
      <c r="S4791" s="49"/>
      <c r="T4791" s="47"/>
      <c r="U4791" s="50"/>
      <c r="V4791" s="47"/>
      <c r="W4791" s="50"/>
      <c r="X4791" s="49"/>
      <c r="Y4791" s="49"/>
      <c r="Z4791" s="49"/>
      <c r="AA4791" s="49"/>
      <c r="AB4791" s="49"/>
      <c r="AC4791" s="49"/>
      <c r="AD4791" s="49"/>
      <c r="AE4791" s="95"/>
      <c r="AM4791" s="103"/>
      <c r="AT4791" s="10"/>
    </row>
    <row r="4792" spans="9:46" s="16" customFormat="1">
      <c r="I4792" s="47"/>
      <c r="P4792" s="48"/>
      <c r="Q4792" s="48"/>
      <c r="R4792" s="48"/>
      <c r="S4792" s="49"/>
      <c r="T4792" s="47"/>
      <c r="U4792" s="50"/>
      <c r="V4792" s="47"/>
      <c r="W4792" s="50"/>
      <c r="X4792" s="49"/>
      <c r="Y4792" s="49"/>
      <c r="Z4792" s="49"/>
      <c r="AA4792" s="49"/>
      <c r="AB4792" s="49"/>
      <c r="AC4792" s="49"/>
      <c r="AD4792" s="49"/>
      <c r="AE4792" s="95"/>
      <c r="AM4792" s="103"/>
      <c r="AT4792" s="10"/>
    </row>
    <row r="4793" spans="9:46" s="16" customFormat="1">
      <c r="I4793" s="47"/>
      <c r="P4793" s="48"/>
      <c r="Q4793" s="48"/>
      <c r="R4793" s="48"/>
      <c r="S4793" s="49"/>
      <c r="T4793" s="47"/>
      <c r="U4793" s="50"/>
      <c r="V4793" s="47"/>
      <c r="W4793" s="50"/>
      <c r="X4793" s="49"/>
      <c r="Y4793" s="49"/>
      <c r="Z4793" s="49"/>
      <c r="AA4793" s="49"/>
      <c r="AB4793" s="49"/>
      <c r="AC4793" s="49"/>
      <c r="AD4793" s="49"/>
      <c r="AE4793" s="95"/>
      <c r="AM4793" s="103"/>
      <c r="AT4793" s="10"/>
    </row>
    <row r="4794" spans="9:46" s="16" customFormat="1">
      <c r="I4794" s="47"/>
      <c r="P4794" s="48"/>
      <c r="Q4794" s="48"/>
      <c r="R4794" s="48"/>
      <c r="S4794" s="49"/>
      <c r="T4794" s="47"/>
      <c r="U4794" s="50"/>
      <c r="V4794" s="47"/>
      <c r="W4794" s="50"/>
      <c r="X4794" s="49"/>
      <c r="Y4794" s="49"/>
      <c r="Z4794" s="49"/>
      <c r="AA4794" s="49"/>
      <c r="AB4794" s="49"/>
      <c r="AC4794" s="49"/>
      <c r="AD4794" s="49"/>
      <c r="AE4794" s="95"/>
      <c r="AM4794" s="103"/>
      <c r="AT4794" s="10"/>
    </row>
    <row r="4795" spans="9:46" s="16" customFormat="1">
      <c r="I4795" s="47"/>
      <c r="P4795" s="48"/>
      <c r="Q4795" s="48"/>
      <c r="R4795" s="48"/>
      <c r="S4795" s="49"/>
      <c r="T4795" s="47"/>
      <c r="U4795" s="50"/>
      <c r="V4795" s="47"/>
      <c r="W4795" s="50"/>
      <c r="X4795" s="49"/>
      <c r="Y4795" s="49"/>
      <c r="Z4795" s="49"/>
      <c r="AA4795" s="49"/>
      <c r="AB4795" s="49"/>
      <c r="AC4795" s="49"/>
      <c r="AD4795" s="49"/>
      <c r="AE4795" s="95"/>
      <c r="AM4795" s="103"/>
      <c r="AT4795" s="10"/>
    </row>
    <row r="4796" spans="9:46" s="16" customFormat="1">
      <c r="I4796" s="47"/>
      <c r="P4796" s="48"/>
      <c r="Q4796" s="48"/>
      <c r="R4796" s="48"/>
      <c r="S4796" s="49"/>
      <c r="T4796" s="47"/>
      <c r="U4796" s="50"/>
      <c r="V4796" s="47"/>
      <c r="W4796" s="50"/>
      <c r="X4796" s="49"/>
      <c r="Y4796" s="49"/>
      <c r="Z4796" s="49"/>
      <c r="AA4796" s="49"/>
      <c r="AB4796" s="49"/>
      <c r="AC4796" s="49"/>
      <c r="AD4796" s="49"/>
      <c r="AE4796" s="95"/>
      <c r="AM4796" s="103"/>
      <c r="AT4796" s="10"/>
    </row>
    <row r="4797" spans="9:46" s="16" customFormat="1">
      <c r="I4797" s="47"/>
      <c r="P4797" s="48"/>
      <c r="Q4797" s="48"/>
      <c r="R4797" s="48"/>
      <c r="S4797" s="49"/>
      <c r="T4797" s="47"/>
      <c r="U4797" s="50"/>
      <c r="V4797" s="47"/>
      <c r="W4797" s="50"/>
      <c r="X4797" s="49"/>
      <c r="Y4797" s="49"/>
      <c r="Z4797" s="49"/>
      <c r="AA4797" s="49"/>
      <c r="AB4797" s="49"/>
      <c r="AC4797" s="49"/>
      <c r="AD4797" s="49"/>
      <c r="AE4797" s="95"/>
      <c r="AM4797" s="103"/>
      <c r="AT4797" s="10"/>
    </row>
    <row r="4798" spans="9:46" s="16" customFormat="1">
      <c r="I4798" s="47"/>
      <c r="P4798" s="48"/>
      <c r="Q4798" s="48"/>
      <c r="R4798" s="48"/>
      <c r="S4798" s="49"/>
      <c r="T4798" s="47"/>
      <c r="U4798" s="50"/>
      <c r="V4798" s="47"/>
      <c r="W4798" s="50"/>
      <c r="X4798" s="49"/>
      <c r="Y4798" s="49"/>
      <c r="Z4798" s="49"/>
      <c r="AA4798" s="49"/>
      <c r="AB4798" s="49"/>
      <c r="AC4798" s="49"/>
      <c r="AD4798" s="49"/>
      <c r="AE4798" s="95"/>
      <c r="AM4798" s="103"/>
      <c r="AT4798" s="10"/>
    </row>
    <row r="4799" spans="9:46" s="16" customFormat="1">
      <c r="I4799" s="47"/>
      <c r="P4799" s="48"/>
      <c r="Q4799" s="48"/>
      <c r="R4799" s="48"/>
      <c r="S4799" s="49"/>
      <c r="T4799" s="47"/>
      <c r="U4799" s="50"/>
      <c r="V4799" s="47"/>
      <c r="W4799" s="50"/>
      <c r="X4799" s="49"/>
      <c r="Y4799" s="49"/>
      <c r="Z4799" s="49"/>
      <c r="AA4799" s="49"/>
      <c r="AB4799" s="49"/>
      <c r="AC4799" s="49"/>
      <c r="AD4799" s="49"/>
      <c r="AE4799" s="95"/>
      <c r="AM4799" s="103"/>
      <c r="AT4799" s="10"/>
    </row>
    <row r="4800" spans="9:46" s="16" customFormat="1">
      <c r="I4800" s="47"/>
      <c r="P4800" s="48"/>
      <c r="Q4800" s="48"/>
      <c r="R4800" s="48"/>
      <c r="S4800" s="49"/>
      <c r="T4800" s="47"/>
      <c r="U4800" s="50"/>
      <c r="V4800" s="47"/>
      <c r="W4800" s="50"/>
      <c r="X4800" s="49"/>
      <c r="Y4800" s="49"/>
      <c r="Z4800" s="49"/>
      <c r="AA4800" s="49"/>
      <c r="AB4800" s="49"/>
      <c r="AC4800" s="49"/>
      <c r="AD4800" s="49"/>
      <c r="AE4800" s="95"/>
      <c r="AM4800" s="103"/>
      <c r="AT4800" s="10"/>
    </row>
    <row r="4801" spans="9:46" s="16" customFormat="1">
      <c r="I4801" s="47"/>
      <c r="P4801" s="48"/>
      <c r="Q4801" s="48"/>
      <c r="R4801" s="48"/>
      <c r="S4801" s="49"/>
      <c r="T4801" s="47"/>
      <c r="U4801" s="50"/>
      <c r="V4801" s="47"/>
      <c r="W4801" s="50"/>
      <c r="X4801" s="49"/>
      <c r="Y4801" s="49"/>
      <c r="Z4801" s="49"/>
      <c r="AA4801" s="49"/>
      <c r="AB4801" s="49"/>
      <c r="AC4801" s="49"/>
      <c r="AD4801" s="49"/>
      <c r="AE4801" s="95"/>
      <c r="AM4801" s="103"/>
      <c r="AT4801" s="10"/>
    </row>
    <row r="4802" spans="9:46" s="16" customFormat="1">
      <c r="I4802" s="47"/>
      <c r="P4802" s="48"/>
      <c r="Q4802" s="48"/>
      <c r="R4802" s="48"/>
      <c r="S4802" s="49"/>
      <c r="T4802" s="47"/>
      <c r="U4802" s="50"/>
      <c r="V4802" s="47"/>
      <c r="W4802" s="50"/>
      <c r="X4802" s="49"/>
      <c r="Y4802" s="49"/>
      <c r="Z4802" s="49"/>
      <c r="AA4802" s="49"/>
      <c r="AB4802" s="49"/>
      <c r="AC4802" s="49"/>
      <c r="AD4802" s="49"/>
      <c r="AE4802" s="95"/>
      <c r="AM4802" s="103"/>
      <c r="AT4802" s="10"/>
    </row>
    <row r="4803" spans="9:46" s="16" customFormat="1">
      <c r="I4803" s="47"/>
      <c r="P4803" s="48"/>
      <c r="Q4803" s="48"/>
      <c r="R4803" s="48"/>
      <c r="S4803" s="49"/>
      <c r="T4803" s="47"/>
      <c r="U4803" s="50"/>
      <c r="V4803" s="47"/>
      <c r="W4803" s="50"/>
      <c r="X4803" s="49"/>
      <c r="Y4803" s="49"/>
      <c r="Z4803" s="49"/>
      <c r="AA4803" s="49"/>
      <c r="AB4803" s="49"/>
      <c r="AC4803" s="49"/>
      <c r="AD4803" s="49"/>
      <c r="AE4803" s="95"/>
      <c r="AM4803" s="103"/>
      <c r="AT4803" s="10"/>
    </row>
    <row r="4804" spans="9:46" s="16" customFormat="1">
      <c r="I4804" s="47"/>
      <c r="P4804" s="48"/>
      <c r="Q4804" s="48"/>
      <c r="R4804" s="48"/>
      <c r="S4804" s="49"/>
      <c r="T4804" s="47"/>
      <c r="U4804" s="50"/>
      <c r="V4804" s="47"/>
      <c r="W4804" s="50"/>
      <c r="X4804" s="49"/>
      <c r="Y4804" s="49"/>
      <c r="Z4804" s="49"/>
      <c r="AA4804" s="49"/>
      <c r="AB4804" s="49"/>
      <c r="AC4804" s="49"/>
      <c r="AD4804" s="49"/>
      <c r="AE4804" s="95"/>
      <c r="AM4804" s="103"/>
      <c r="AT4804" s="10"/>
    </row>
    <row r="4805" spans="9:46" s="16" customFormat="1">
      <c r="I4805" s="47"/>
      <c r="P4805" s="48"/>
      <c r="Q4805" s="48"/>
      <c r="R4805" s="48"/>
      <c r="S4805" s="49"/>
      <c r="T4805" s="47"/>
      <c r="U4805" s="50"/>
      <c r="V4805" s="47"/>
      <c r="W4805" s="50"/>
      <c r="X4805" s="49"/>
      <c r="Y4805" s="49"/>
      <c r="Z4805" s="49"/>
      <c r="AA4805" s="49"/>
      <c r="AB4805" s="49"/>
      <c r="AC4805" s="49"/>
      <c r="AD4805" s="49"/>
      <c r="AE4805" s="95"/>
      <c r="AM4805" s="103"/>
      <c r="AT4805" s="10"/>
    </row>
    <row r="4806" spans="9:46" s="16" customFormat="1">
      <c r="I4806" s="47"/>
      <c r="P4806" s="48"/>
      <c r="Q4806" s="48"/>
      <c r="R4806" s="48"/>
      <c r="S4806" s="49"/>
      <c r="T4806" s="47"/>
      <c r="U4806" s="50"/>
      <c r="V4806" s="47"/>
      <c r="W4806" s="50"/>
      <c r="X4806" s="49"/>
      <c r="Y4806" s="49"/>
      <c r="Z4806" s="49"/>
      <c r="AA4806" s="49"/>
      <c r="AB4806" s="49"/>
      <c r="AC4806" s="49"/>
      <c r="AD4806" s="49"/>
      <c r="AE4806" s="95"/>
      <c r="AM4806" s="103"/>
      <c r="AT4806" s="10"/>
    </row>
    <row r="4807" spans="9:46" s="16" customFormat="1">
      <c r="I4807" s="47"/>
      <c r="P4807" s="48"/>
      <c r="Q4807" s="48"/>
      <c r="R4807" s="48"/>
      <c r="S4807" s="49"/>
      <c r="T4807" s="47"/>
      <c r="U4807" s="50"/>
      <c r="V4807" s="47"/>
      <c r="W4807" s="50"/>
      <c r="X4807" s="49"/>
      <c r="Y4807" s="49"/>
      <c r="Z4807" s="49"/>
      <c r="AA4807" s="49"/>
      <c r="AB4807" s="49"/>
      <c r="AC4807" s="49"/>
      <c r="AD4807" s="49"/>
      <c r="AE4807" s="95"/>
      <c r="AM4807" s="103"/>
      <c r="AT4807" s="10"/>
    </row>
    <row r="4808" spans="9:46" s="16" customFormat="1">
      <c r="I4808" s="47"/>
      <c r="P4808" s="48"/>
      <c r="Q4808" s="48"/>
      <c r="R4808" s="48"/>
      <c r="S4808" s="49"/>
      <c r="T4808" s="47"/>
      <c r="U4808" s="50"/>
      <c r="V4808" s="47"/>
      <c r="W4808" s="50"/>
      <c r="X4808" s="49"/>
      <c r="Y4808" s="49"/>
      <c r="Z4808" s="49"/>
      <c r="AA4808" s="49"/>
      <c r="AB4808" s="49"/>
      <c r="AC4808" s="49"/>
      <c r="AD4808" s="49"/>
      <c r="AE4808" s="95"/>
      <c r="AM4808" s="103"/>
      <c r="AT4808" s="10"/>
    </row>
    <row r="4809" spans="9:46" s="16" customFormat="1">
      <c r="I4809" s="47"/>
      <c r="P4809" s="48"/>
      <c r="Q4809" s="48"/>
      <c r="R4809" s="48"/>
      <c r="S4809" s="49"/>
      <c r="T4809" s="47"/>
      <c r="U4809" s="50"/>
      <c r="V4809" s="47"/>
      <c r="W4809" s="50"/>
      <c r="X4809" s="49"/>
      <c r="Y4809" s="49"/>
      <c r="Z4809" s="49"/>
      <c r="AA4809" s="49"/>
      <c r="AB4809" s="49"/>
      <c r="AC4809" s="49"/>
      <c r="AD4809" s="49"/>
      <c r="AE4809" s="95"/>
      <c r="AM4809" s="103"/>
      <c r="AT4809" s="10"/>
    </row>
    <row r="4810" spans="9:46" s="16" customFormat="1">
      <c r="I4810" s="47"/>
      <c r="P4810" s="48"/>
      <c r="Q4810" s="48"/>
      <c r="R4810" s="48"/>
      <c r="S4810" s="49"/>
      <c r="T4810" s="47"/>
      <c r="U4810" s="50"/>
      <c r="V4810" s="47"/>
      <c r="W4810" s="50"/>
      <c r="X4810" s="49"/>
      <c r="Y4810" s="49"/>
      <c r="Z4810" s="49"/>
      <c r="AA4810" s="49"/>
      <c r="AB4810" s="49"/>
      <c r="AC4810" s="49"/>
      <c r="AD4810" s="49"/>
      <c r="AE4810" s="95"/>
      <c r="AM4810" s="103"/>
      <c r="AT4810" s="10"/>
    </row>
    <row r="4811" spans="9:46" s="16" customFormat="1">
      <c r="I4811" s="47"/>
      <c r="P4811" s="48"/>
      <c r="Q4811" s="48"/>
      <c r="R4811" s="48"/>
      <c r="S4811" s="49"/>
      <c r="T4811" s="47"/>
      <c r="U4811" s="50"/>
      <c r="V4811" s="47"/>
      <c r="W4811" s="50"/>
      <c r="X4811" s="49"/>
      <c r="Y4811" s="49"/>
      <c r="Z4811" s="49"/>
      <c r="AA4811" s="49"/>
      <c r="AB4811" s="49"/>
      <c r="AC4811" s="49"/>
      <c r="AD4811" s="49"/>
      <c r="AE4811" s="95"/>
      <c r="AM4811" s="103"/>
      <c r="AT4811" s="10"/>
    </row>
    <row r="4812" spans="9:46" s="16" customFormat="1">
      <c r="I4812" s="47"/>
      <c r="P4812" s="48"/>
      <c r="Q4812" s="48"/>
      <c r="R4812" s="48"/>
      <c r="S4812" s="49"/>
      <c r="T4812" s="47"/>
      <c r="U4812" s="50"/>
      <c r="V4812" s="47"/>
      <c r="W4812" s="50"/>
      <c r="X4812" s="49"/>
      <c r="Y4812" s="49"/>
      <c r="Z4812" s="49"/>
      <c r="AA4812" s="49"/>
      <c r="AB4812" s="49"/>
      <c r="AC4812" s="49"/>
      <c r="AD4812" s="49"/>
      <c r="AE4812" s="95"/>
      <c r="AM4812" s="103"/>
      <c r="AT4812" s="10"/>
    </row>
    <row r="4813" spans="9:46" s="16" customFormat="1">
      <c r="I4813" s="47"/>
      <c r="P4813" s="48"/>
      <c r="Q4813" s="48"/>
      <c r="R4813" s="48"/>
      <c r="S4813" s="49"/>
      <c r="T4813" s="47"/>
      <c r="U4813" s="50"/>
      <c r="V4813" s="47"/>
      <c r="W4813" s="50"/>
      <c r="X4813" s="49"/>
      <c r="Y4813" s="49"/>
      <c r="Z4813" s="49"/>
      <c r="AA4813" s="49"/>
      <c r="AB4813" s="49"/>
      <c r="AC4813" s="49"/>
      <c r="AD4813" s="49"/>
      <c r="AE4813" s="95"/>
      <c r="AM4813" s="103"/>
      <c r="AT4813" s="10"/>
    </row>
    <row r="4814" spans="9:46" s="16" customFormat="1">
      <c r="I4814" s="47"/>
      <c r="P4814" s="48"/>
      <c r="Q4814" s="48"/>
      <c r="R4814" s="48"/>
      <c r="S4814" s="49"/>
      <c r="T4814" s="47"/>
      <c r="U4814" s="50"/>
      <c r="V4814" s="47"/>
      <c r="W4814" s="50"/>
      <c r="X4814" s="49"/>
      <c r="Y4814" s="49"/>
      <c r="Z4814" s="49"/>
      <c r="AA4814" s="49"/>
      <c r="AB4814" s="49"/>
      <c r="AC4814" s="49"/>
      <c r="AD4814" s="49"/>
      <c r="AE4814" s="95"/>
      <c r="AM4814" s="103"/>
      <c r="AT4814" s="10"/>
    </row>
    <row r="4815" spans="9:46" s="16" customFormat="1">
      <c r="I4815" s="47"/>
      <c r="P4815" s="48"/>
      <c r="Q4815" s="48"/>
      <c r="R4815" s="48"/>
      <c r="S4815" s="49"/>
      <c r="T4815" s="47"/>
      <c r="U4815" s="50"/>
      <c r="V4815" s="47"/>
      <c r="W4815" s="50"/>
      <c r="X4815" s="49"/>
      <c r="Y4815" s="49"/>
      <c r="Z4815" s="49"/>
      <c r="AA4815" s="49"/>
      <c r="AB4815" s="49"/>
      <c r="AC4815" s="49"/>
      <c r="AD4815" s="49"/>
      <c r="AE4815" s="95"/>
      <c r="AM4815" s="103"/>
      <c r="AT4815" s="10"/>
    </row>
    <row r="4816" spans="9:46" s="16" customFormat="1">
      <c r="I4816" s="47"/>
      <c r="P4816" s="48"/>
      <c r="Q4816" s="48"/>
      <c r="R4816" s="48"/>
      <c r="S4816" s="49"/>
      <c r="T4816" s="47"/>
      <c r="U4816" s="50"/>
      <c r="V4816" s="47"/>
      <c r="W4816" s="50"/>
      <c r="X4816" s="49"/>
      <c r="Y4816" s="49"/>
      <c r="Z4816" s="49"/>
      <c r="AA4816" s="49"/>
      <c r="AB4816" s="49"/>
      <c r="AC4816" s="49"/>
      <c r="AD4816" s="49"/>
      <c r="AE4816" s="95"/>
      <c r="AM4816" s="103"/>
      <c r="AT4816" s="10"/>
    </row>
    <row r="4817" spans="9:46" s="16" customFormat="1">
      <c r="I4817" s="47"/>
      <c r="P4817" s="48"/>
      <c r="Q4817" s="48"/>
      <c r="R4817" s="48"/>
      <c r="S4817" s="49"/>
      <c r="T4817" s="47"/>
      <c r="U4817" s="50"/>
      <c r="V4817" s="47"/>
      <c r="W4817" s="50"/>
      <c r="X4817" s="49"/>
      <c r="Y4817" s="49"/>
      <c r="Z4817" s="49"/>
      <c r="AA4817" s="49"/>
      <c r="AB4817" s="49"/>
      <c r="AC4817" s="49"/>
      <c r="AD4817" s="49"/>
      <c r="AE4817" s="95"/>
      <c r="AM4817" s="103"/>
      <c r="AT4817" s="10"/>
    </row>
    <row r="4818" spans="9:46" s="16" customFormat="1">
      <c r="I4818" s="47"/>
      <c r="P4818" s="48"/>
      <c r="Q4818" s="48"/>
      <c r="R4818" s="48"/>
      <c r="S4818" s="49"/>
      <c r="T4818" s="47"/>
      <c r="U4818" s="50"/>
      <c r="V4818" s="47"/>
      <c r="W4818" s="50"/>
      <c r="X4818" s="49"/>
      <c r="Y4818" s="49"/>
      <c r="Z4818" s="49"/>
      <c r="AA4818" s="49"/>
      <c r="AB4818" s="49"/>
      <c r="AC4818" s="49"/>
      <c r="AD4818" s="49"/>
      <c r="AE4818" s="95"/>
      <c r="AM4818" s="103"/>
      <c r="AT4818" s="10"/>
    </row>
    <row r="4819" spans="9:46" s="16" customFormat="1">
      <c r="I4819" s="47"/>
      <c r="P4819" s="48"/>
      <c r="Q4819" s="48"/>
      <c r="R4819" s="48"/>
      <c r="S4819" s="49"/>
      <c r="T4819" s="47"/>
      <c r="U4819" s="50"/>
      <c r="V4819" s="47"/>
      <c r="W4819" s="50"/>
      <c r="X4819" s="49"/>
      <c r="Y4819" s="49"/>
      <c r="Z4819" s="49"/>
      <c r="AA4819" s="49"/>
      <c r="AB4819" s="49"/>
      <c r="AC4819" s="49"/>
      <c r="AD4819" s="49"/>
      <c r="AE4819" s="95"/>
      <c r="AM4819" s="103"/>
      <c r="AT4819" s="10"/>
    </row>
    <row r="4820" spans="9:46" s="16" customFormat="1">
      <c r="I4820" s="47"/>
      <c r="P4820" s="48"/>
      <c r="Q4820" s="48"/>
      <c r="R4820" s="48"/>
      <c r="S4820" s="49"/>
      <c r="T4820" s="47"/>
      <c r="U4820" s="50"/>
      <c r="V4820" s="47"/>
      <c r="W4820" s="50"/>
      <c r="X4820" s="49"/>
      <c r="Y4820" s="49"/>
      <c r="Z4820" s="49"/>
      <c r="AA4820" s="49"/>
      <c r="AB4820" s="49"/>
      <c r="AC4820" s="49"/>
      <c r="AD4820" s="49"/>
      <c r="AE4820" s="95"/>
      <c r="AM4820" s="103"/>
      <c r="AT4820" s="10"/>
    </row>
    <row r="4821" spans="9:46" s="16" customFormat="1">
      <c r="I4821" s="47"/>
      <c r="P4821" s="48"/>
      <c r="Q4821" s="48"/>
      <c r="R4821" s="48"/>
      <c r="S4821" s="49"/>
      <c r="T4821" s="47"/>
      <c r="U4821" s="50"/>
      <c r="V4821" s="47"/>
      <c r="W4821" s="50"/>
      <c r="X4821" s="49"/>
      <c r="Y4821" s="49"/>
      <c r="Z4821" s="49"/>
      <c r="AA4821" s="49"/>
      <c r="AB4821" s="49"/>
      <c r="AC4821" s="49"/>
      <c r="AD4821" s="49"/>
      <c r="AE4821" s="95"/>
      <c r="AM4821" s="103"/>
      <c r="AT4821" s="10"/>
    </row>
    <row r="4822" spans="9:46" s="16" customFormat="1">
      <c r="I4822" s="47"/>
      <c r="P4822" s="48"/>
      <c r="Q4822" s="48"/>
      <c r="R4822" s="48"/>
      <c r="S4822" s="49"/>
      <c r="T4822" s="47"/>
      <c r="U4822" s="50"/>
      <c r="V4822" s="47"/>
      <c r="W4822" s="50"/>
      <c r="X4822" s="49"/>
      <c r="Y4822" s="49"/>
      <c r="Z4822" s="49"/>
      <c r="AA4822" s="49"/>
      <c r="AB4822" s="49"/>
      <c r="AC4822" s="49"/>
      <c r="AD4822" s="49"/>
      <c r="AE4822" s="95"/>
      <c r="AM4822" s="103"/>
      <c r="AT4822" s="10"/>
    </row>
    <row r="4823" spans="9:46" s="16" customFormat="1">
      <c r="I4823" s="47"/>
      <c r="P4823" s="48"/>
      <c r="Q4823" s="48"/>
      <c r="R4823" s="48"/>
      <c r="S4823" s="49"/>
      <c r="T4823" s="47"/>
      <c r="U4823" s="50"/>
      <c r="V4823" s="47"/>
      <c r="W4823" s="50"/>
      <c r="X4823" s="49"/>
      <c r="Y4823" s="49"/>
      <c r="Z4823" s="49"/>
      <c r="AA4823" s="49"/>
      <c r="AB4823" s="49"/>
      <c r="AC4823" s="49"/>
      <c r="AD4823" s="49"/>
      <c r="AE4823" s="95"/>
      <c r="AM4823" s="103"/>
      <c r="AT4823" s="10"/>
    </row>
    <row r="4824" spans="9:46" s="16" customFormat="1">
      <c r="I4824" s="47"/>
      <c r="P4824" s="48"/>
      <c r="Q4824" s="48"/>
      <c r="R4824" s="48"/>
      <c r="S4824" s="49"/>
      <c r="T4824" s="47"/>
      <c r="U4824" s="50"/>
      <c r="V4824" s="47"/>
      <c r="W4824" s="50"/>
      <c r="X4824" s="49"/>
      <c r="Y4824" s="49"/>
      <c r="Z4824" s="49"/>
      <c r="AA4824" s="49"/>
      <c r="AB4824" s="49"/>
      <c r="AC4824" s="49"/>
      <c r="AD4824" s="49"/>
      <c r="AE4824" s="95"/>
      <c r="AM4824" s="103"/>
      <c r="AT4824" s="10"/>
    </row>
    <row r="4825" spans="9:46" s="16" customFormat="1">
      <c r="I4825" s="47"/>
      <c r="P4825" s="48"/>
      <c r="Q4825" s="48"/>
      <c r="R4825" s="48"/>
      <c r="S4825" s="49"/>
      <c r="T4825" s="47"/>
      <c r="U4825" s="50"/>
      <c r="V4825" s="47"/>
      <c r="W4825" s="50"/>
      <c r="X4825" s="49"/>
      <c r="Y4825" s="49"/>
      <c r="Z4825" s="49"/>
      <c r="AA4825" s="49"/>
      <c r="AB4825" s="49"/>
      <c r="AC4825" s="49"/>
      <c r="AD4825" s="49"/>
      <c r="AE4825" s="95"/>
      <c r="AM4825" s="103"/>
      <c r="AT4825" s="10"/>
    </row>
    <row r="4826" spans="9:46" s="16" customFormat="1">
      <c r="I4826" s="47"/>
      <c r="P4826" s="48"/>
      <c r="Q4826" s="48"/>
      <c r="R4826" s="48"/>
      <c r="S4826" s="49"/>
      <c r="T4826" s="47"/>
      <c r="U4826" s="50"/>
      <c r="V4826" s="47"/>
      <c r="W4826" s="50"/>
      <c r="X4826" s="49"/>
      <c r="Y4826" s="49"/>
      <c r="Z4826" s="49"/>
      <c r="AA4826" s="49"/>
      <c r="AB4826" s="49"/>
      <c r="AC4826" s="49"/>
      <c r="AD4826" s="49"/>
      <c r="AE4826" s="95"/>
      <c r="AM4826" s="103"/>
      <c r="AT4826" s="10"/>
    </row>
    <row r="4827" spans="9:46" s="16" customFormat="1">
      <c r="I4827" s="47"/>
      <c r="P4827" s="48"/>
      <c r="Q4827" s="48"/>
      <c r="R4827" s="48"/>
      <c r="S4827" s="49"/>
      <c r="T4827" s="47"/>
      <c r="U4827" s="50"/>
      <c r="V4827" s="47"/>
      <c r="W4827" s="50"/>
      <c r="X4827" s="49"/>
      <c r="Y4827" s="49"/>
      <c r="Z4827" s="49"/>
      <c r="AA4827" s="49"/>
      <c r="AB4827" s="49"/>
      <c r="AC4827" s="49"/>
      <c r="AD4827" s="49"/>
      <c r="AE4827" s="95"/>
      <c r="AM4827" s="103"/>
      <c r="AT4827" s="10"/>
    </row>
    <row r="4828" spans="9:46" s="16" customFormat="1">
      <c r="I4828" s="47"/>
      <c r="P4828" s="48"/>
      <c r="Q4828" s="48"/>
      <c r="R4828" s="48"/>
      <c r="S4828" s="49"/>
      <c r="T4828" s="47"/>
      <c r="U4828" s="50"/>
      <c r="V4828" s="47"/>
      <c r="W4828" s="50"/>
      <c r="X4828" s="49"/>
      <c r="Y4828" s="49"/>
      <c r="Z4828" s="49"/>
      <c r="AA4828" s="49"/>
      <c r="AB4828" s="49"/>
      <c r="AC4828" s="49"/>
      <c r="AD4828" s="49"/>
      <c r="AE4828" s="95"/>
      <c r="AM4828" s="103"/>
      <c r="AT4828" s="10"/>
    </row>
    <row r="4829" spans="9:46" s="16" customFormat="1">
      <c r="I4829" s="47"/>
      <c r="P4829" s="48"/>
      <c r="Q4829" s="48"/>
      <c r="R4829" s="48"/>
      <c r="S4829" s="49"/>
      <c r="T4829" s="47"/>
      <c r="U4829" s="50"/>
      <c r="V4829" s="47"/>
      <c r="W4829" s="50"/>
      <c r="X4829" s="49"/>
      <c r="Y4829" s="49"/>
      <c r="Z4829" s="49"/>
      <c r="AA4829" s="49"/>
      <c r="AB4829" s="49"/>
      <c r="AC4829" s="49"/>
      <c r="AD4829" s="49"/>
      <c r="AE4829" s="95"/>
      <c r="AM4829" s="103"/>
      <c r="AT4829" s="10"/>
    </row>
    <row r="4830" spans="9:46" s="16" customFormat="1">
      <c r="I4830" s="47"/>
      <c r="P4830" s="48"/>
      <c r="Q4830" s="48"/>
      <c r="R4830" s="48"/>
      <c r="S4830" s="49"/>
      <c r="T4830" s="47"/>
      <c r="U4830" s="50"/>
      <c r="V4830" s="47"/>
      <c r="W4830" s="50"/>
      <c r="X4830" s="49"/>
      <c r="Y4830" s="49"/>
      <c r="Z4830" s="49"/>
      <c r="AA4830" s="49"/>
      <c r="AB4830" s="49"/>
      <c r="AC4830" s="49"/>
      <c r="AD4830" s="49"/>
      <c r="AE4830" s="95"/>
      <c r="AM4830" s="103"/>
      <c r="AT4830" s="10"/>
    </row>
    <row r="4831" spans="9:46" s="16" customFormat="1">
      <c r="I4831" s="47"/>
      <c r="P4831" s="48"/>
      <c r="Q4831" s="48"/>
      <c r="R4831" s="48"/>
      <c r="S4831" s="49"/>
      <c r="T4831" s="47"/>
      <c r="U4831" s="50"/>
      <c r="V4831" s="47"/>
      <c r="W4831" s="50"/>
      <c r="X4831" s="49"/>
      <c r="Y4831" s="49"/>
      <c r="Z4831" s="49"/>
      <c r="AA4831" s="49"/>
      <c r="AB4831" s="49"/>
      <c r="AC4831" s="49"/>
      <c r="AD4831" s="49"/>
      <c r="AE4831" s="95"/>
      <c r="AM4831" s="103"/>
      <c r="AT4831" s="10"/>
    </row>
    <row r="4832" spans="9:46" s="16" customFormat="1">
      <c r="I4832" s="47"/>
      <c r="P4832" s="48"/>
      <c r="Q4832" s="48"/>
      <c r="R4832" s="48"/>
      <c r="S4832" s="49"/>
      <c r="T4832" s="47"/>
      <c r="U4832" s="50"/>
      <c r="V4832" s="47"/>
      <c r="W4832" s="50"/>
      <c r="X4832" s="49"/>
      <c r="Y4832" s="49"/>
      <c r="Z4832" s="49"/>
      <c r="AA4832" s="49"/>
      <c r="AB4832" s="49"/>
      <c r="AC4832" s="49"/>
      <c r="AD4832" s="49"/>
      <c r="AE4832" s="95"/>
      <c r="AM4832" s="103"/>
      <c r="AT4832" s="10"/>
    </row>
    <row r="4833" spans="9:46" s="16" customFormat="1">
      <c r="I4833" s="47"/>
      <c r="P4833" s="48"/>
      <c r="Q4833" s="48"/>
      <c r="R4833" s="48"/>
      <c r="S4833" s="49"/>
      <c r="T4833" s="47"/>
      <c r="U4833" s="50"/>
      <c r="V4833" s="47"/>
      <c r="W4833" s="50"/>
      <c r="X4833" s="49"/>
      <c r="Y4833" s="49"/>
      <c r="Z4833" s="49"/>
      <c r="AA4833" s="49"/>
      <c r="AB4833" s="49"/>
      <c r="AC4833" s="49"/>
      <c r="AD4833" s="49"/>
      <c r="AE4833" s="95"/>
      <c r="AM4833" s="103"/>
      <c r="AT4833" s="10"/>
    </row>
    <row r="4834" spans="9:46" s="16" customFormat="1">
      <c r="I4834" s="47"/>
      <c r="P4834" s="48"/>
      <c r="Q4834" s="48"/>
      <c r="R4834" s="48"/>
      <c r="S4834" s="49"/>
      <c r="T4834" s="47"/>
      <c r="U4834" s="50"/>
      <c r="V4834" s="47"/>
      <c r="W4834" s="50"/>
      <c r="X4834" s="49"/>
      <c r="Y4834" s="49"/>
      <c r="Z4834" s="49"/>
      <c r="AA4834" s="49"/>
      <c r="AB4834" s="49"/>
      <c r="AC4834" s="49"/>
      <c r="AD4834" s="49"/>
      <c r="AE4834" s="95"/>
      <c r="AM4834" s="103"/>
      <c r="AT4834" s="10"/>
    </row>
    <row r="4835" spans="9:46" s="16" customFormat="1">
      <c r="I4835" s="47"/>
      <c r="P4835" s="48"/>
      <c r="Q4835" s="48"/>
      <c r="R4835" s="48"/>
      <c r="S4835" s="49"/>
      <c r="T4835" s="47"/>
      <c r="U4835" s="50"/>
      <c r="V4835" s="47"/>
      <c r="W4835" s="50"/>
      <c r="X4835" s="49"/>
      <c r="Y4835" s="49"/>
      <c r="Z4835" s="49"/>
      <c r="AA4835" s="49"/>
      <c r="AB4835" s="49"/>
      <c r="AC4835" s="49"/>
      <c r="AD4835" s="49"/>
      <c r="AE4835" s="95"/>
      <c r="AM4835" s="103"/>
      <c r="AT4835" s="10"/>
    </row>
    <row r="4836" spans="9:46" s="16" customFormat="1">
      <c r="I4836" s="47"/>
      <c r="P4836" s="48"/>
      <c r="Q4836" s="48"/>
      <c r="R4836" s="48"/>
      <c r="S4836" s="49"/>
      <c r="T4836" s="47"/>
      <c r="U4836" s="50"/>
      <c r="V4836" s="47"/>
      <c r="W4836" s="50"/>
      <c r="X4836" s="49"/>
      <c r="Y4836" s="49"/>
      <c r="Z4836" s="49"/>
      <c r="AA4836" s="49"/>
      <c r="AB4836" s="49"/>
      <c r="AC4836" s="49"/>
      <c r="AD4836" s="49"/>
      <c r="AE4836" s="95"/>
      <c r="AM4836" s="103"/>
      <c r="AT4836" s="10"/>
    </row>
    <row r="4837" spans="9:46" s="16" customFormat="1">
      <c r="I4837" s="47"/>
      <c r="P4837" s="48"/>
      <c r="Q4837" s="48"/>
      <c r="R4837" s="48"/>
      <c r="S4837" s="49"/>
      <c r="T4837" s="47"/>
      <c r="U4837" s="50"/>
      <c r="V4837" s="47"/>
      <c r="W4837" s="50"/>
      <c r="X4837" s="49"/>
      <c r="Y4837" s="49"/>
      <c r="Z4837" s="49"/>
      <c r="AA4837" s="49"/>
      <c r="AB4837" s="49"/>
      <c r="AC4837" s="49"/>
      <c r="AD4837" s="49"/>
      <c r="AE4837" s="95"/>
      <c r="AM4837" s="103"/>
      <c r="AT4837" s="10"/>
    </row>
    <row r="4838" spans="9:46" s="16" customFormat="1">
      <c r="I4838" s="47"/>
      <c r="P4838" s="48"/>
      <c r="Q4838" s="48"/>
      <c r="R4838" s="48"/>
      <c r="S4838" s="49"/>
      <c r="T4838" s="47"/>
      <c r="U4838" s="50"/>
      <c r="V4838" s="47"/>
      <c r="W4838" s="50"/>
      <c r="X4838" s="49"/>
      <c r="Y4838" s="49"/>
      <c r="Z4838" s="49"/>
      <c r="AA4838" s="49"/>
      <c r="AB4838" s="49"/>
      <c r="AC4838" s="49"/>
      <c r="AD4838" s="49"/>
      <c r="AE4838" s="95"/>
      <c r="AM4838" s="103"/>
      <c r="AT4838" s="10"/>
    </row>
    <row r="4839" spans="9:46" s="16" customFormat="1">
      <c r="I4839" s="47"/>
      <c r="P4839" s="48"/>
      <c r="Q4839" s="48"/>
      <c r="R4839" s="48"/>
      <c r="S4839" s="49"/>
      <c r="T4839" s="47"/>
      <c r="U4839" s="50"/>
      <c r="V4839" s="47"/>
      <c r="W4839" s="50"/>
      <c r="X4839" s="49"/>
      <c r="Y4839" s="49"/>
      <c r="Z4839" s="49"/>
      <c r="AA4839" s="49"/>
      <c r="AB4839" s="49"/>
      <c r="AC4839" s="49"/>
      <c r="AD4839" s="49"/>
      <c r="AE4839" s="95"/>
      <c r="AM4839" s="103"/>
      <c r="AT4839" s="10"/>
    </row>
    <row r="4840" spans="9:46" s="16" customFormat="1">
      <c r="I4840" s="47"/>
      <c r="P4840" s="48"/>
      <c r="Q4840" s="48"/>
      <c r="R4840" s="48"/>
      <c r="S4840" s="49"/>
      <c r="T4840" s="47"/>
      <c r="U4840" s="50"/>
      <c r="V4840" s="47"/>
      <c r="W4840" s="50"/>
      <c r="X4840" s="49"/>
      <c r="Y4840" s="49"/>
      <c r="Z4840" s="49"/>
      <c r="AA4840" s="49"/>
      <c r="AB4840" s="49"/>
      <c r="AC4840" s="49"/>
      <c r="AD4840" s="49"/>
      <c r="AE4840" s="95"/>
      <c r="AM4840" s="103"/>
      <c r="AT4840" s="10"/>
    </row>
    <row r="4841" spans="9:46" s="16" customFormat="1">
      <c r="I4841" s="47"/>
      <c r="P4841" s="48"/>
      <c r="Q4841" s="48"/>
      <c r="R4841" s="48"/>
      <c r="S4841" s="49"/>
      <c r="T4841" s="47"/>
      <c r="U4841" s="50"/>
      <c r="V4841" s="47"/>
      <c r="W4841" s="50"/>
      <c r="X4841" s="49"/>
      <c r="Y4841" s="49"/>
      <c r="Z4841" s="49"/>
      <c r="AA4841" s="49"/>
      <c r="AB4841" s="49"/>
      <c r="AC4841" s="49"/>
      <c r="AD4841" s="49"/>
      <c r="AE4841" s="95"/>
      <c r="AM4841" s="103"/>
      <c r="AT4841" s="10"/>
    </row>
    <row r="4842" spans="9:46" s="16" customFormat="1">
      <c r="I4842" s="47"/>
      <c r="P4842" s="48"/>
      <c r="Q4842" s="48"/>
      <c r="R4842" s="48"/>
      <c r="S4842" s="49"/>
      <c r="T4842" s="47"/>
      <c r="U4842" s="50"/>
      <c r="V4842" s="47"/>
      <c r="W4842" s="50"/>
      <c r="X4842" s="49"/>
      <c r="Y4842" s="49"/>
      <c r="Z4842" s="49"/>
      <c r="AA4842" s="49"/>
      <c r="AB4842" s="49"/>
      <c r="AC4842" s="49"/>
      <c r="AD4842" s="49"/>
      <c r="AE4842" s="95"/>
      <c r="AM4842" s="103"/>
      <c r="AT4842" s="10"/>
    </row>
    <row r="4843" spans="9:46" s="16" customFormat="1">
      <c r="I4843" s="47"/>
      <c r="P4843" s="48"/>
      <c r="Q4843" s="48"/>
      <c r="R4843" s="48"/>
      <c r="S4843" s="49"/>
      <c r="T4843" s="47"/>
      <c r="U4843" s="50"/>
      <c r="V4843" s="47"/>
      <c r="W4843" s="50"/>
      <c r="X4843" s="49"/>
      <c r="Y4843" s="49"/>
      <c r="Z4843" s="49"/>
      <c r="AA4843" s="49"/>
      <c r="AB4843" s="49"/>
      <c r="AC4843" s="49"/>
      <c r="AD4843" s="49"/>
      <c r="AE4843" s="95"/>
      <c r="AM4843" s="103"/>
      <c r="AT4843" s="10"/>
    </row>
    <row r="4844" spans="9:46" s="16" customFormat="1">
      <c r="I4844" s="47"/>
      <c r="P4844" s="48"/>
      <c r="Q4844" s="48"/>
      <c r="R4844" s="48"/>
      <c r="S4844" s="49"/>
      <c r="T4844" s="47"/>
      <c r="U4844" s="50"/>
      <c r="V4844" s="47"/>
      <c r="W4844" s="50"/>
      <c r="X4844" s="49"/>
      <c r="Y4844" s="49"/>
      <c r="Z4844" s="49"/>
      <c r="AA4844" s="49"/>
      <c r="AB4844" s="49"/>
      <c r="AC4844" s="49"/>
      <c r="AD4844" s="49"/>
      <c r="AE4844" s="95"/>
      <c r="AM4844" s="103"/>
      <c r="AT4844" s="10"/>
    </row>
    <row r="4845" spans="9:46" s="16" customFormat="1">
      <c r="I4845" s="47"/>
      <c r="P4845" s="48"/>
      <c r="Q4845" s="48"/>
      <c r="R4845" s="48"/>
      <c r="S4845" s="49"/>
      <c r="T4845" s="47"/>
      <c r="U4845" s="50"/>
      <c r="V4845" s="47"/>
      <c r="W4845" s="50"/>
      <c r="X4845" s="49"/>
      <c r="Y4845" s="49"/>
      <c r="Z4845" s="49"/>
      <c r="AA4845" s="49"/>
      <c r="AB4845" s="49"/>
      <c r="AC4845" s="49"/>
      <c r="AD4845" s="49"/>
      <c r="AE4845" s="95"/>
      <c r="AM4845" s="103"/>
      <c r="AT4845" s="10"/>
    </row>
    <row r="4846" spans="9:46" s="16" customFormat="1">
      <c r="I4846" s="47"/>
      <c r="P4846" s="48"/>
      <c r="Q4846" s="48"/>
      <c r="R4846" s="48"/>
      <c r="S4846" s="49"/>
      <c r="T4846" s="47"/>
      <c r="U4846" s="50"/>
      <c r="V4846" s="47"/>
      <c r="W4846" s="50"/>
      <c r="X4846" s="49"/>
      <c r="Y4846" s="49"/>
      <c r="Z4846" s="49"/>
      <c r="AA4846" s="49"/>
      <c r="AB4846" s="49"/>
      <c r="AC4846" s="49"/>
      <c r="AD4846" s="49"/>
      <c r="AE4846" s="95"/>
      <c r="AM4846" s="103"/>
      <c r="AT4846" s="10"/>
    </row>
    <row r="4847" spans="9:46" s="16" customFormat="1">
      <c r="I4847" s="47"/>
      <c r="P4847" s="48"/>
      <c r="Q4847" s="48"/>
      <c r="R4847" s="48"/>
      <c r="S4847" s="49"/>
      <c r="T4847" s="47"/>
      <c r="U4847" s="50"/>
      <c r="V4847" s="47"/>
      <c r="W4847" s="50"/>
      <c r="X4847" s="49"/>
      <c r="Y4847" s="49"/>
      <c r="Z4847" s="49"/>
      <c r="AA4847" s="49"/>
      <c r="AB4847" s="49"/>
      <c r="AC4847" s="49"/>
      <c r="AD4847" s="49"/>
      <c r="AE4847" s="95"/>
      <c r="AM4847" s="103"/>
      <c r="AT4847" s="10"/>
    </row>
    <row r="4848" spans="9:46" s="16" customFormat="1">
      <c r="I4848" s="47"/>
      <c r="P4848" s="48"/>
      <c r="Q4848" s="48"/>
      <c r="R4848" s="48"/>
      <c r="S4848" s="49"/>
      <c r="T4848" s="47"/>
      <c r="U4848" s="50"/>
      <c r="V4848" s="47"/>
      <c r="W4848" s="50"/>
      <c r="X4848" s="49"/>
      <c r="Y4848" s="49"/>
      <c r="Z4848" s="49"/>
      <c r="AA4848" s="49"/>
      <c r="AB4848" s="49"/>
      <c r="AC4848" s="49"/>
      <c r="AD4848" s="49"/>
      <c r="AE4848" s="95"/>
      <c r="AM4848" s="103"/>
      <c r="AT4848" s="10"/>
    </row>
    <row r="4849" spans="9:46" s="16" customFormat="1">
      <c r="I4849" s="47"/>
      <c r="P4849" s="48"/>
      <c r="Q4849" s="48"/>
      <c r="R4849" s="48"/>
      <c r="S4849" s="49"/>
      <c r="T4849" s="47"/>
      <c r="U4849" s="50"/>
      <c r="V4849" s="47"/>
      <c r="W4849" s="50"/>
      <c r="X4849" s="49"/>
      <c r="Y4849" s="49"/>
      <c r="Z4849" s="49"/>
      <c r="AA4849" s="49"/>
      <c r="AB4849" s="49"/>
      <c r="AC4849" s="49"/>
      <c r="AD4849" s="49"/>
      <c r="AE4849" s="95"/>
      <c r="AM4849" s="103"/>
      <c r="AT4849" s="10"/>
    </row>
    <row r="4850" spans="9:46" s="16" customFormat="1">
      <c r="I4850" s="47"/>
      <c r="P4850" s="48"/>
      <c r="Q4850" s="48"/>
      <c r="R4850" s="48"/>
      <c r="S4850" s="49"/>
      <c r="T4850" s="47"/>
      <c r="U4850" s="50"/>
      <c r="V4850" s="47"/>
      <c r="W4850" s="50"/>
      <c r="X4850" s="49"/>
      <c r="Y4850" s="49"/>
      <c r="Z4850" s="49"/>
      <c r="AA4850" s="49"/>
      <c r="AB4850" s="49"/>
      <c r="AC4850" s="49"/>
      <c r="AD4850" s="49"/>
      <c r="AE4850" s="95"/>
      <c r="AM4850" s="103"/>
      <c r="AT4850" s="10"/>
    </row>
    <row r="4851" spans="9:46" s="16" customFormat="1">
      <c r="I4851" s="47"/>
      <c r="P4851" s="48"/>
      <c r="Q4851" s="48"/>
      <c r="R4851" s="48"/>
      <c r="S4851" s="49"/>
      <c r="T4851" s="47"/>
      <c r="U4851" s="50"/>
      <c r="V4851" s="47"/>
      <c r="W4851" s="50"/>
      <c r="X4851" s="49"/>
      <c r="Y4851" s="49"/>
      <c r="Z4851" s="49"/>
      <c r="AA4851" s="49"/>
      <c r="AB4851" s="49"/>
      <c r="AC4851" s="49"/>
      <c r="AD4851" s="49"/>
      <c r="AE4851" s="95"/>
      <c r="AM4851" s="103"/>
      <c r="AT4851" s="10"/>
    </row>
    <row r="4852" spans="9:46" s="16" customFormat="1">
      <c r="I4852" s="47"/>
      <c r="P4852" s="48"/>
      <c r="Q4852" s="48"/>
      <c r="R4852" s="48"/>
      <c r="S4852" s="49"/>
      <c r="T4852" s="47"/>
      <c r="U4852" s="50"/>
      <c r="V4852" s="47"/>
      <c r="W4852" s="50"/>
      <c r="X4852" s="49"/>
      <c r="Y4852" s="49"/>
      <c r="Z4852" s="49"/>
      <c r="AA4852" s="49"/>
      <c r="AB4852" s="49"/>
      <c r="AC4852" s="49"/>
      <c r="AD4852" s="49"/>
      <c r="AE4852" s="95"/>
      <c r="AM4852" s="103"/>
      <c r="AT4852" s="10"/>
    </row>
    <row r="4853" spans="9:46" s="16" customFormat="1">
      <c r="I4853" s="47"/>
      <c r="P4853" s="48"/>
      <c r="Q4853" s="48"/>
      <c r="R4853" s="48"/>
      <c r="S4853" s="49"/>
      <c r="T4853" s="47"/>
      <c r="U4853" s="50"/>
      <c r="V4853" s="47"/>
      <c r="W4853" s="50"/>
      <c r="X4853" s="49"/>
      <c r="Y4853" s="49"/>
      <c r="Z4853" s="49"/>
      <c r="AA4853" s="49"/>
      <c r="AB4853" s="49"/>
      <c r="AC4853" s="49"/>
      <c r="AD4853" s="49"/>
      <c r="AE4853" s="95"/>
      <c r="AM4853" s="103"/>
      <c r="AT4853" s="10"/>
    </row>
    <row r="4854" spans="9:46" s="16" customFormat="1">
      <c r="I4854" s="47"/>
      <c r="P4854" s="48"/>
      <c r="Q4854" s="48"/>
      <c r="R4854" s="48"/>
      <c r="S4854" s="49"/>
      <c r="T4854" s="47"/>
      <c r="U4854" s="50"/>
      <c r="V4854" s="47"/>
      <c r="W4854" s="50"/>
      <c r="X4854" s="49"/>
      <c r="Y4854" s="49"/>
      <c r="Z4854" s="49"/>
      <c r="AA4854" s="49"/>
      <c r="AB4854" s="49"/>
      <c r="AC4854" s="49"/>
      <c r="AD4854" s="49"/>
      <c r="AE4854" s="95"/>
      <c r="AM4854" s="103"/>
      <c r="AT4854" s="10"/>
    </row>
    <row r="4855" spans="9:46" s="16" customFormat="1">
      <c r="I4855" s="47"/>
      <c r="P4855" s="48"/>
      <c r="Q4855" s="48"/>
      <c r="R4855" s="48"/>
      <c r="S4855" s="49"/>
      <c r="T4855" s="47"/>
      <c r="U4855" s="50"/>
      <c r="V4855" s="47"/>
      <c r="W4855" s="50"/>
      <c r="X4855" s="49"/>
      <c r="Y4855" s="49"/>
      <c r="Z4855" s="49"/>
      <c r="AA4855" s="49"/>
      <c r="AB4855" s="49"/>
      <c r="AC4855" s="49"/>
      <c r="AD4855" s="49"/>
      <c r="AE4855" s="95"/>
      <c r="AM4855" s="103"/>
      <c r="AT4855" s="10"/>
    </row>
    <row r="4856" spans="9:46" s="16" customFormat="1">
      <c r="I4856" s="47"/>
      <c r="P4856" s="48"/>
      <c r="Q4856" s="48"/>
      <c r="R4856" s="48"/>
      <c r="S4856" s="49"/>
      <c r="T4856" s="47"/>
      <c r="U4856" s="50"/>
      <c r="V4856" s="47"/>
      <c r="W4856" s="50"/>
      <c r="X4856" s="49"/>
      <c r="Y4856" s="49"/>
      <c r="Z4856" s="49"/>
      <c r="AA4856" s="49"/>
      <c r="AB4856" s="49"/>
      <c r="AC4856" s="49"/>
      <c r="AD4856" s="49"/>
      <c r="AE4856" s="95"/>
      <c r="AM4856" s="103"/>
      <c r="AT4856" s="10"/>
    </row>
    <row r="4857" spans="9:46" s="16" customFormat="1">
      <c r="I4857" s="47"/>
      <c r="P4857" s="48"/>
      <c r="Q4857" s="48"/>
      <c r="R4857" s="48"/>
      <c r="S4857" s="49"/>
      <c r="T4857" s="47"/>
      <c r="U4857" s="50"/>
      <c r="V4857" s="47"/>
      <c r="W4857" s="50"/>
      <c r="X4857" s="49"/>
      <c r="Y4857" s="49"/>
      <c r="Z4857" s="49"/>
      <c r="AA4857" s="49"/>
      <c r="AB4857" s="49"/>
      <c r="AC4857" s="49"/>
      <c r="AD4857" s="49"/>
      <c r="AE4857" s="95"/>
      <c r="AM4857" s="103"/>
      <c r="AT4857" s="10"/>
    </row>
    <row r="4858" spans="9:46" s="16" customFormat="1">
      <c r="I4858" s="47"/>
      <c r="P4858" s="48"/>
      <c r="Q4858" s="48"/>
      <c r="R4858" s="48"/>
      <c r="S4858" s="49"/>
      <c r="T4858" s="47"/>
      <c r="U4858" s="50"/>
      <c r="V4858" s="47"/>
      <c r="W4858" s="50"/>
      <c r="X4858" s="49"/>
      <c r="Y4858" s="49"/>
      <c r="Z4858" s="49"/>
      <c r="AA4858" s="49"/>
      <c r="AB4858" s="49"/>
      <c r="AC4858" s="49"/>
      <c r="AD4858" s="49"/>
      <c r="AE4858" s="95"/>
      <c r="AM4858" s="103"/>
      <c r="AT4858" s="10"/>
    </row>
    <row r="4859" spans="9:46" s="16" customFormat="1">
      <c r="I4859" s="47"/>
      <c r="P4859" s="48"/>
      <c r="Q4859" s="48"/>
      <c r="R4859" s="48"/>
      <c r="S4859" s="49"/>
      <c r="T4859" s="47"/>
      <c r="U4859" s="50"/>
      <c r="V4859" s="47"/>
      <c r="W4859" s="50"/>
      <c r="X4859" s="49"/>
      <c r="Y4859" s="49"/>
      <c r="Z4859" s="49"/>
      <c r="AA4859" s="49"/>
      <c r="AB4859" s="49"/>
      <c r="AC4859" s="49"/>
      <c r="AD4859" s="49"/>
      <c r="AE4859" s="95"/>
      <c r="AM4859" s="103"/>
      <c r="AT4859" s="10"/>
    </row>
    <row r="4860" spans="9:46" s="16" customFormat="1">
      <c r="I4860" s="47"/>
      <c r="P4860" s="48"/>
      <c r="Q4860" s="48"/>
      <c r="R4860" s="48"/>
      <c r="S4860" s="49"/>
      <c r="T4860" s="47"/>
      <c r="U4860" s="50"/>
      <c r="V4860" s="47"/>
      <c r="W4860" s="50"/>
      <c r="X4860" s="49"/>
      <c r="Y4860" s="49"/>
      <c r="Z4860" s="49"/>
      <c r="AA4860" s="49"/>
      <c r="AB4860" s="49"/>
      <c r="AC4860" s="49"/>
      <c r="AD4860" s="49"/>
      <c r="AE4860" s="95"/>
      <c r="AM4860" s="103"/>
      <c r="AT4860" s="10"/>
    </row>
    <row r="4861" spans="9:46" s="16" customFormat="1">
      <c r="I4861" s="47"/>
      <c r="P4861" s="48"/>
      <c r="Q4861" s="48"/>
      <c r="R4861" s="48"/>
      <c r="S4861" s="49"/>
      <c r="T4861" s="47"/>
      <c r="U4861" s="50"/>
      <c r="V4861" s="47"/>
      <c r="W4861" s="50"/>
      <c r="X4861" s="49"/>
      <c r="Y4861" s="49"/>
      <c r="Z4861" s="49"/>
      <c r="AA4861" s="49"/>
      <c r="AB4861" s="49"/>
      <c r="AC4861" s="49"/>
      <c r="AD4861" s="49"/>
      <c r="AE4861" s="95"/>
      <c r="AM4861" s="103"/>
      <c r="AT4861" s="10"/>
    </row>
    <row r="4862" spans="9:46" s="16" customFormat="1">
      <c r="I4862" s="47"/>
      <c r="P4862" s="48"/>
      <c r="Q4862" s="48"/>
      <c r="R4862" s="48"/>
      <c r="S4862" s="49"/>
      <c r="T4862" s="47"/>
      <c r="U4862" s="50"/>
      <c r="V4862" s="47"/>
      <c r="W4862" s="50"/>
      <c r="X4862" s="49"/>
      <c r="Y4862" s="49"/>
      <c r="Z4862" s="49"/>
      <c r="AA4862" s="49"/>
      <c r="AB4862" s="49"/>
      <c r="AC4862" s="49"/>
      <c r="AD4862" s="49"/>
      <c r="AE4862" s="95"/>
      <c r="AM4862" s="103"/>
      <c r="AT4862" s="10"/>
    </row>
    <row r="4863" spans="9:46" s="16" customFormat="1">
      <c r="I4863" s="47"/>
      <c r="P4863" s="48"/>
      <c r="Q4863" s="48"/>
      <c r="R4863" s="48"/>
      <c r="S4863" s="49"/>
      <c r="T4863" s="47"/>
      <c r="U4863" s="50"/>
      <c r="V4863" s="47"/>
      <c r="W4863" s="50"/>
      <c r="X4863" s="49"/>
      <c r="Y4863" s="49"/>
      <c r="Z4863" s="49"/>
      <c r="AA4863" s="49"/>
      <c r="AB4863" s="49"/>
      <c r="AC4863" s="49"/>
      <c r="AD4863" s="49"/>
      <c r="AE4863" s="95"/>
      <c r="AM4863" s="103"/>
      <c r="AT4863" s="10"/>
    </row>
    <row r="4864" spans="9:46" s="16" customFormat="1">
      <c r="I4864" s="47"/>
      <c r="P4864" s="48"/>
      <c r="Q4864" s="48"/>
      <c r="R4864" s="48"/>
      <c r="S4864" s="49"/>
      <c r="T4864" s="47"/>
      <c r="U4864" s="50"/>
      <c r="V4864" s="47"/>
      <c r="W4864" s="50"/>
      <c r="X4864" s="49"/>
      <c r="Y4864" s="49"/>
      <c r="Z4864" s="49"/>
      <c r="AA4864" s="49"/>
      <c r="AB4864" s="49"/>
      <c r="AC4864" s="49"/>
      <c r="AD4864" s="49"/>
      <c r="AE4864" s="95"/>
      <c r="AM4864" s="103"/>
      <c r="AT4864" s="10"/>
    </row>
    <row r="4865" spans="9:46" s="16" customFormat="1">
      <c r="I4865" s="47"/>
      <c r="P4865" s="48"/>
      <c r="Q4865" s="48"/>
      <c r="R4865" s="48"/>
      <c r="S4865" s="49"/>
      <c r="T4865" s="47"/>
      <c r="U4865" s="50"/>
      <c r="V4865" s="47"/>
      <c r="W4865" s="50"/>
      <c r="X4865" s="49"/>
      <c r="Y4865" s="49"/>
      <c r="Z4865" s="49"/>
      <c r="AA4865" s="49"/>
      <c r="AB4865" s="49"/>
      <c r="AC4865" s="49"/>
      <c r="AD4865" s="49"/>
      <c r="AE4865" s="95"/>
      <c r="AM4865" s="103"/>
      <c r="AT4865" s="10"/>
    </row>
    <row r="4866" spans="9:46" s="16" customFormat="1">
      <c r="I4866" s="47"/>
      <c r="P4866" s="48"/>
      <c r="Q4866" s="48"/>
      <c r="R4866" s="48"/>
      <c r="S4866" s="49"/>
      <c r="T4866" s="47"/>
      <c r="U4866" s="50"/>
      <c r="V4866" s="47"/>
      <c r="W4866" s="50"/>
      <c r="X4866" s="49"/>
      <c r="Y4866" s="49"/>
      <c r="Z4866" s="49"/>
      <c r="AA4866" s="49"/>
      <c r="AB4866" s="49"/>
      <c r="AC4866" s="49"/>
      <c r="AD4866" s="49"/>
      <c r="AE4866" s="95"/>
      <c r="AM4866" s="103"/>
      <c r="AT4866" s="10"/>
    </row>
    <row r="4867" spans="9:46" s="16" customFormat="1">
      <c r="I4867" s="47"/>
      <c r="P4867" s="48"/>
      <c r="Q4867" s="48"/>
      <c r="R4867" s="48"/>
      <c r="S4867" s="49"/>
      <c r="T4867" s="47"/>
      <c r="U4867" s="50"/>
      <c r="V4867" s="47"/>
      <c r="W4867" s="50"/>
      <c r="X4867" s="49"/>
      <c r="Y4867" s="49"/>
      <c r="Z4867" s="49"/>
      <c r="AA4867" s="49"/>
      <c r="AB4867" s="49"/>
      <c r="AC4867" s="49"/>
      <c r="AD4867" s="49"/>
      <c r="AE4867" s="95"/>
      <c r="AM4867" s="103"/>
      <c r="AT4867" s="10"/>
    </row>
    <row r="4868" spans="9:46" s="16" customFormat="1">
      <c r="I4868" s="47"/>
      <c r="P4868" s="48"/>
      <c r="Q4868" s="48"/>
      <c r="R4868" s="48"/>
      <c r="S4868" s="49"/>
      <c r="T4868" s="47"/>
      <c r="U4868" s="50"/>
      <c r="V4868" s="47"/>
      <c r="W4868" s="50"/>
      <c r="X4868" s="49"/>
      <c r="Y4868" s="49"/>
      <c r="Z4868" s="49"/>
      <c r="AA4868" s="49"/>
      <c r="AB4868" s="49"/>
      <c r="AC4868" s="49"/>
      <c r="AD4868" s="49"/>
      <c r="AE4868" s="95"/>
      <c r="AM4868" s="103"/>
      <c r="AT4868" s="10"/>
    </row>
    <row r="4869" spans="9:46" s="16" customFormat="1">
      <c r="I4869" s="47"/>
      <c r="P4869" s="48"/>
      <c r="Q4869" s="48"/>
      <c r="R4869" s="48"/>
      <c r="S4869" s="49"/>
      <c r="T4869" s="47"/>
      <c r="U4869" s="50"/>
      <c r="V4869" s="47"/>
      <c r="W4869" s="50"/>
      <c r="X4869" s="49"/>
      <c r="Y4869" s="49"/>
      <c r="Z4869" s="49"/>
      <c r="AA4869" s="49"/>
      <c r="AB4869" s="49"/>
      <c r="AC4869" s="49"/>
      <c r="AD4869" s="49"/>
      <c r="AE4869" s="95"/>
      <c r="AM4869" s="103"/>
      <c r="AT4869" s="10"/>
    </row>
    <row r="4870" spans="9:46" s="16" customFormat="1">
      <c r="I4870" s="47"/>
      <c r="P4870" s="48"/>
      <c r="Q4870" s="48"/>
      <c r="R4870" s="48"/>
      <c r="S4870" s="49"/>
      <c r="T4870" s="47"/>
      <c r="U4870" s="50"/>
      <c r="V4870" s="47"/>
      <c r="W4870" s="50"/>
      <c r="X4870" s="49"/>
      <c r="Y4870" s="49"/>
      <c r="Z4870" s="49"/>
      <c r="AA4870" s="49"/>
      <c r="AB4870" s="49"/>
      <c r="AC4870" s="49"/>
      <c r="AD4870" s="49"/>
      <c r="AE4870" s="95"/>
      <c r="AM4870" s="103"/>
      <c r="AT4870" s="10"/>
    </row>
    <row r="4871" spans="9:46" s="16" customFormat="1">
      <c r="I4871" s="47"/>
      <c r="P4871" s="48"/>
      <c r="Q4871" s="48"/>
      <c r="R4871" s="48"/>
      <c r="S4871" s="49"/>
      <c r="T4871" s="47"/>
      <c r="U4871" s="50"/>
      <c r="V4871" s="47"/>
      <c r="W4871" s="50"/>
      <c r="X4871" s="49"/>
      <c r="Y4871" s="49"/>
      <c r="Z4871" s="49"/>
      <c r="AA4871" s="49"/>
      <c r="AB4871" s="49"/>
      <c r="AC4871" s="49"/>
      <c r="AD4871" s="49"/>
      <c r="AE4871" s="95"/>
      <c r="AM4871" s="103"/>
      <c r="AT4871" s="10"/>
    </row>
    <row r="4872" spans="9:46" s="16" customFormat="1">
      <c r="I4872" s="47"/>
      <c r="P4872" s="48"/>
      <c r="Q4872" s="48"/>
      <c r="R4872" s="48"/>
      <c r="S4872" s="49"/>
      <c r="T4872" s="47"/>
      <c r="U4872" s="50"/>
      <c r="V4872" s="47"/>
      <c r="W4872" s="50"/>
      <c r="X4872" s="49"/>
      <c r="Y4872" s="49"/>
      <c r="Z4872" s="49"/>
      <c r="AA4872" s="49"/>
      <c r="AB4872" s="49"/>
      <c r="AC4872" s="49"/>
      <c r="AD4872" s="49"/>
      <c r="AE4872" s="95"/>
      <c r="AM4872" s="103"/>
      <c r="AT4872" s="10"/>
    </row>
    <row r="4873" spans="9:46" s="16" customFormat="1">
      <c r="I4873" s="47"/>
      <c r="P4873" s="48"/>
      <c r="Q4873" s="48"/>
      <c r="R4873" s="48"/>
      <c r="S4873" s="49"/>
      <c r="T4873" s="47"/>
      <c r="U4873" s="50"/>
      <c r="V4873" s="47"/>
      <c r="W4873" s="50"/>
      <c r="X4873" s="49"/>
      <c r="Y4873" s="49"/>
      <c r="Z4873" s="49"/>
      <c r="AA4873" s="49"/>
      <c r="AB4873" s="49"/>
      <c r="AC4873" s="49"/>
      <c r="AD4873" s="49"/>
      <c r="AE4873" s="95"/>
      <c r="AM4873" s="103"/>
      <c r="AT4873" s="10"/>
    </row>
    <row r="4874" spans="9:46" s="16" customFormat="1">
      <c r="I4874" s="47"/>
      <c r="P4874" s="48"/>
      <c r="Q4874" s="48"/>
      <c r="R4874" s="48"/>
      <c r="S4874" s="49"/>
      <c r="T4874" s="47"/>
      <c r="U4874" s="50"/>
      <c r="V4874" s="47"/>
      <c r="W4874" s="50"/>
      <c r="X4874" s="49"/>
      <c r="Y4874" s="49"/>
      <c r="Z4874" s="49"/>
      <c r="AA4874" s="49"/>
      <c r="AB4874" s="49"/>
      <c r="AC4874" s="49"/>
      <c r="AD4874" s="49"/>
      <c r="AE4874" s="95"/>
      <c r="AM4874" s="103"/>
      <c r="AT4874" s="10"/>
    </row>
    <row r="4875" spans="9:46" s="16" customFormat="1">
      <c r="I4875" s="47"/>
      <c r="P4875" s="48"/>
      <c r="Q4875" s="48"/>
      <c r="R4875" s="48"/>
      <c r="S4875" s="49"/>
      <c r="T4875" s="47"/>
      <c r="U4875" s="50"/>
      <c r="V4875" s="47"/>
      <c r="W4875" s="50"/>
      <c r="X4875" s="49"/>
      <c r="Y4875" s="49"/>
      <c r="Z4875" s="49"/>
      <c r="AA4875" s="49"/>
      <c r="AB4875" s="49"/>
      <c r="AC4875" s="49"/>
      <c r="AD4875" s="49"/>
      <c r="AE4875" s="95"/>
      <c r="AM4875" s="103"/>
      <c r="AT4875" s="10"/>
    </row>
    <row r="4876" spans="9:46" s="16" customFormat="1">
      <c r="I4876" s="47"/>
      <c r="P4876" s="48"/>
      <c r="Q4876" s="48"/>
      <c r="R4876" s="48"/>
      <c r="S4876" s="49"/>
      <c r="T4876" s="47"/>
      <c r="U4876" s="50"/>
      <c r="V4876" s="47"/>
      <c r="W4876" s="50"/>
      <c r="X4876" s="49"/>
      <c r="Y4876" s="49"/>
      <c r="Z4876" s="49"/>
      <c r="AA4876" s="49"/>
      <c r="AB4876" s="49"/>
      <c r="AC4876" s="49"/>
      <c r="AD4876" s="49"/>
      <c r="AE4876" s="95"/>
      <c r="AM4876" s="103"/>
      <c r="AT4876" s="10"/>
    </row>
    <row r="4877" spans="9:46" s="16" customFormat="1">
      <c r="I4877" s="47"/>
      <c r="P4877" s="48"/>
      <c r="Q4877" s="48"/>
      <c r="R4877" s="48"/>
      <c r="S4877" s="49"/>
      <c r="T4877" s="47"/>
      <c r="U4877" s="50"/>
      <c r="V4877" s="47"/>
      <c r="W4877" s="50"/>
      <c r="X4877" s="49"/>
      <c r="Y4877" s="49"/>
      <c r="Z4877" s="49"/>
      <c r="AA4877" s="49"/>
      <c r="AB4877" s="49"/>
      <c r="AC4877" s="49"/>
      <c r="AD4877" s="49"/>
      <c r="AE4877" s="95"/>
      <c r="AM4877" s="103"/>
      <c r="AT4877" s="10"/>
    </row>
    <row r="4878" spans="9:46" s="16" customFormat="1">
      <c r="I4878" s="47"/>
      <c r="P4878" s="48"/>
      <c r="Q4878" s="48"/>
      <c r="R4878" s="48"/>
      <c r="S4878" s="49"/>
      <c r="T4878" s="47"/>
      <c r="U4878" s="50"/>
      <c r="V4878" s="47"/>
      <c r="W4878" s="50"/>
      <c r="X4878" s="49"/>
      <c r="Y4878" s="49"/>
      <c r="Z4878" s="49"/>
      <c r="AA4878" s="49"/>
      <c r="AB4878" s="49"/>
      <c r="AC4878" s="49"/>
      <c r="AD4878" s="49"/>
      <c r="AE4878" s="95"/>
      <c r="AM4878" s="103"/>
      <c r="AT4878" s="10"/>
    </row>
    <row r="4879" spans="9:46" s="16" customFormat="1">
      <c r="I4879" s="47"/>
      <c r="P4879" s="48"/>
      <c r="Q4879" s="48"/>
      <c r="R4879" s="48"/>
      <c r="S4879" s="49"/>
      <c r="T4879" s="47"/>
      <c r="U4879" s="50"/>
      <c r="V4879" s="47"/>
      <c r="W4879" s="50"/>
      <c r="X4879" s="49"/>
      <c r="Y4879" s="49"/>
      <c r="Z4879" s="49"/>
      <c r="AA4879" s="49"/>
      <c r="AB4879" s="49"/>
      <c r="AC4879" s="49"/>
      <c r="AD4879" s="49"/>
      <c r="AE4879" s="95"/>
      <c r="AM4879" s="103"/>
      <c r="AT4879" s="10"/>
    </row>
    <row r="4880" spans="9:46" s="16" customFormat="1">
      <c r="I4880" s="47"/>
      <c r="P4880" s="48"/>
      <c r="Q4880" s="48"/>
      <c r="R4880" s="48"/>
      <c r="S4880" s="49"/>
      <c r="T4880" s="47"/>
      <c r="U4880" s="50"/>
      <c r="V4880" s="47"/>
      <c r="W4880" s="50"/>
      <c r="X4880" s="49"/>
      <c r="Y4880" s="49"/>
      <c r="Z4880" s="49"/>
      <c r="AA4880" s="49"/>
      <c r="AB4880" s="49"/>
      <c r="AC4880" s="49"/>
      <c r="AD4880" s="49"/>
      <c r="AE4880" s="95"/>
      <c r="AM4880" s="103"/>
      <c r="AT4880" s="10"/>
    </row>
    <row r="4881" spans="9:46" s="16" customFormat="1">
      <c r="I4881" s="47"/>
      <c r="P4881" s="48"/>
      <c r="Q4881" s="48"/>
      <c r="R4881" s="48"/>
      <c r="S4881" s="49"/>
      <c r="T4881" s="47"/>
      <c r="U4881" s="50"/>
      <c r="V4881" s="47"/>
      <c r="W4881" s="50"/>
      <c r="X4881" s="49"/>
      <c r="Y4881" s="49"/>
      <c r="Z4881" s="49"/>
      <c r="AA4881" s="49"/>
      <c r="AB4881" s="49"/>
      <c r="AC4881" s="49"/>
      <c r="AD4881" s="49"/>
      <c r="AE4881" s="95"/>
      <c r="AM4881" s="103"/>
      <c r="AT4881" s="10"/>
    </row>
    <row r="4882" spans="9:46" s="16" customFormat="1">
      <c r="I4882" s="47"/>
      <c r="P4882" s="48"/>
      <c r="Q4882" s="48"/>
      <c r="R4882" s="48"/>
      <c r="S4882" s="49"/>
      <c r="T4882" s="47"/>
      <c r="U4882" s="50"/>
      <c r="V4882" s="47"/>
      <c r="W4882" s="50"/>
      <c r="X4882" s="49"/>
      <c r="Y4882" s="49"/>
      <c r="Z4882" s="49"/>
      <c r="AA4882" s="49"/>
      <c r="AB4882" s="49"/>
      <c r="AC4882" s="49"/>
      <c r="AD4882" s="49"/>
      <c r="AE4882" s="95"/>
      <c r="AM4882" s="103"/>
      <c r="AT4882" s="10"/>
    </row>
    <row r="4883" spans="9:46" s="16" customFormat="1">
      <c r="I4883" s="47"/>
      <c r="P4883" s="48"/>
      <c r="Q4883" s="48"/>
      <c r="R4883" s="48"/>
      <c r="S4883" s="49"/>
      <c r="T4883" s="47"/>
      <c r="U4883" s="50"/>
      <c r="V4883" s="47"/>
      <c r="W4883" s="50"/>
      <c r="X4883" s="49"/>
      <c r="Y4883" s="49"/>
      <c r="Z4883" s="49"/>
      <c r="AA4883" s="49"/>
      <c r="AB4883" s="49"/>
      <c r="AC4883" s="49"/>
      <c r="AD4883" s="49"/>
      <c r="AE4883" s="95"/>
      <c r="AM4883" s="103"/>
      <c r="AT4883" s="10"/>
    </row>
    <row r="4884" spans="9:46" s="16" customFormat="1">
      <c r="I4884" s="47"/>
      <c r="P4884" s="48"/>
      <c r="Q4884" s="48"/>
      <c r="R4884" s="48"/>
      <c r="S4884" s="49"/>
      <c r="T4884" s="47"/>
      <c r="U4884" s="50"/>
      <c r="V4884" s="47"/>
      <c r="W4884" s="50"/>
      <c r="X4884" s="49"/>
      <c r="Y4884" s="49"/>
      <c r="Z4884" s="49"/>
      <c r="AA4884" s="49"/>
      <c r="AB4884" s="49"/>
      <c r="AC4884" s="49"/>
      <c r="AD4884" s="49"/>
      <c r="AE4884" s="95"/>
      <c r="AM4884" s="103"/>
      <c r="AT4884" s="10"/>
    </row>
    <row r="4885" spans="9:46" s="16" customFormat="1">
      <c r="I4885" s="47"/>
      <c r="P4885" s="48"/>
      <c r="Q4885" s="48"/>
      <c r="R4885" s="48"/>
      <c r="S4885" s="49"/>
      <c r="T4885" s="47"/>
      <c r="U4885" s="50"/>
      <c r="V4885" s="47"/>
      <c r="W4885" s="50"/>
      <c r="X4885" s="49"/>
      <c r="Y4885" s="49"/>
      <c r="Z4885" s="49"/>
      <c r="AA4885" s="49"/>
      <c r="AB4885" s="49"/>
      <c r="AC4885" s="49"/>
      <c r="AD4885" s="49"/>
      <c r="AE4885" s="95"/>
      <c r="AM4885" s="103"/>
      <c r="AT4885" s="10"/>
    </row>
    <row r="4886" spans="9:46" s="16" customFormat="1">
      <c r="I4886" s="47"/>
      <c r="P4886" s="48"/>
      <c r="Q4886" s="48"/>
      <c r="R4886" s="48"/>
      <c r="S4886" s="49"/>
      <c r="T4886" s="47"/>
      <c r="U4886" s="50"/>
      <c r="V4886" s="47"/>
      <c r="W4886" s="50"/>
      <c r="X4886" s="49"/>
      <c r="Y4886" s="49"/>
      <c r="Z4886" s="49"/>
      <c r="AA4886" s="49"/>
      <c r="AB4886" s="49"/>
      <c r="AC4886" s="49"/>
      <c r="AD4886" s="49"/>
      <c r="AE4886" s="95"/>
      <c r="AM4886" s="103"/>
      <c r="AT4886" s="10"/>
    </row>
    <row r="4887" spans="9:46" s="16" customFormat="1">
      <c r="I4887" s="47"/>
      <c r="P4887" s="48"/>
      <c r="Q4887" s="48"/>
      <c r="R4887" s="48"/>
      <c r="S4887" s="49"/>
      <c r="T4887" s="47"/>
      <c r="U4887" s="50"/>
      <c r="V4887" s="47"/>
      <c r="W4887" s="50"/>
      <c r="X4887" s="49"/>
      <c r="Y4887" s="49"/>
      <c r="Z4887" s="49"/>
      <c r="AA4887" s="49"/>
      <c r="AB4887" s="49"/>
      <c r="AC4887" s="49"/>
      <c r="AD4887" s="49"/>
      <c r="AE4887" s="95"/>
      <c r="AM4887" s="103"/>
      <c r="AT4887" s="10"/>
    </row>
    <row r="4888" spans="9:46" s="16" customFormat="1">
      <c r="I4888" s="47"/>
      <c r="P4888" s="48"/>
      <c r="Q4888" s="48"/>
      <c r="R4888" s="48"/>
      <c r="S4888" s="49"/>
      <c r="T4888" s="47"/>
      <c r="U4888" s="50"/>
      <c r="V4888" s="47"/>
      <c r="W4888" s="50"/>
      <c r="X4888" s="49"/>
      <c r="Y4888" s="49"/>
      <c r="Z4888" s="49"/>
      <c r="AA4888" s="49"/>
      <c r="AB4888" s="49"/>
      <c r="AC4888" s="49"/>
      <c r="AD4888" s="49"/>
      <c r="AE4888" s="95"/>
      <c r="AM4888" s="103"/>
      <c r="AT4888" s="10"/>
    </row>
    <row r="4889" spans="9:46" s="16" customFormat="1">
      <c r="I4889" s="47"/>
      <c r="P4889" s="48"/>
      <c r="Q4889" s="48"/>
      <c r="R4889" s="48"/>
      <c r="S4889" s="49"/>
      <c r="T4889" s="47"/>
      <c r="U4889" s="50"/>
      <c r="V4889" s="47"/>
      <c r="W4889" s="50"/>
      <c r="X4889" s="49"/>
      <c r="Y4889" s="49"/>
      <c r="Z4889" s="49"/>
      <c r="AA4889" s="49"/>
      <c r="AB4889" s="49"/>
      <c r="AC4889" s="49"/>
      <c r="AD4889" s="49"/>
      <c r="AE4889" s="95"/>
      <c r="AM4889" s="103"/>
      <c r="AT4889" s="10"/>
    </row>
    <row r="4890" spans="9:46" s="16" customFormat="1">
      <c r="I4890" s="47"/>
      <c r="P4890" s="48"/>
      <c r="Q4890" s="48"/>
      <c r="R4890" s="48"/>
      <c r="S4890" s="49"/>
      <c r="T4890" s="47"/>
      <c r="U4890" s="50"/>
      <c r="V4890" s="47"/>
      <c r="W4890" s="50"/>
      <c r="X4890" s="49"/>
      <c r="Y4890" s="49"/>
      <c r="Z4890" s="49"/>
      <c r="AA4890" s="49"/>
      <c r="AB4890" s="49"/>
      <c r="AC4890" s="49"/>
      <c r="AD4890" s="49"/>
      <c r="AE4890" s="95"/>
      <c r="AM4890" s="103"/>
      <c r="AT4890" s="10"/>
    </row>
    <row r="4891" spans="9:46" s="16" customFormat="1">
      <c r="I4891" s="47"/>
      <c r="P4891" s="48"/>
      <c r="Q4891" s="48"/>
      <c r="R4891" s="48"/>
      <c r="S4891" s="49"/>
      <c r="T4891" s="47"/>
      <c r="U4891" s="50"/>
      <c r="V4891" s="47"/>
      <c r="W4891" s="50"/>
      <c r="X4891" s="49"/>
      <c r="Y4891" s="49"/>
      <c r="Z4891" s="49"/>
      <c r="AA4891" s="49"/>
      <c r="AB4891" s="49"/>
      <c r="AC4891" s="49"/>
      <c r="AD4891" s="49"/>
      <c r="AE4891" s="95"/>
      <c r="AM4891" s="103"/>
      <c r="AT4891" s="10"/>
    </row>
    <row r="4892" spans="9:46" s="16" customFormat="1">
      <c r="I4892" s="47"/>
      <c r="P4892" s="48"/>
      <c r="Q4892" s="48"/>
      <c r="R4892" s="48"/>
      <c r="S4892" s="49"/>
      <c r="T4892" s="47"/>
      <c r="U4892" s="50"/>
      <c r="V4892" s="47"/>
      <c r="W4892" s="50"/>
      <c r="X4892" s="49"/>
      <c r="Y4892" s="49"/>
      <c r="Z4892" s="49"/>
      <c r="AA4892" s="49"/>
      <c r="AB4892" s="49"/>
      <c r="AC4892" s="49"/>
      <c r="AD4892" s="49"/>
      <c r="AE4892" s="95"/>
      <c r="AM4892" s="103"/>
      <c r="AT4892" s="10"/>
    </row>
    <row r="4893" spans="9:46" s="16" customFormat="1">
      <c r="I4893" s="47"/>
      <c r="P4893" s="48"/>
      <c r="Q4893" s="48"/>
      <c r="R4893" s="48"/>
      <c r="S4893" s="49"/>
      <c r="T4893" s="47"/>
      <c r="U4893" s="50"/>
      <c r="V4893" s="47"/>
      <c r="W4893" s="50"/>
      <c r="X4893" s="49"/>
      <c r="Y4893" s="49"/>
      <c r="Z4893" s="49"/>
      <c r="AA4893" s="49"/>
      <c r="AB4893" s="49"/>
      <c r="AC4893" s="49"/>
      <c r="AD4893" s="49"/>
      <c r="AE4893" s="95"/>
      <c r="AM4893" s="103"/>
      <c r="AT4893" s="10"/>
    </row>
    <row r="4894" spans="9:46" s="16" customFormat="1">
      <c r="I4894" s="47"/>
      <c r="P4894" s="48"/>
      <c r="Q4894" s="48"/>
      <c r="R4894" s="48"/>
      <c r="S4894" s="49"/>
      <c r="T4894" s="47"/>
      <c r="U4894" s="50"/>
      <c r="V4894" s="47"/>
      <c r="W4894" s="50"/>
      <c r="X4894" s="49"/>
      <c r="Y4894" s="49"/>
      <c r="Z4894" s="49"/>
      <c r="AA4894" s="49"/>
      <c r="AB4894" s="49"/>
      <c r="AC4894" s="49"/>
      <c r="AD4894" s="49"/>
      <c r="AE4894" s="95"/>
      <c r="AM4894" s="103"/>
      <c r="AT4894" s="10"/>
    </row>
    <row r="4895" spans="9:46" s="16" customFormat="1">
      <c r="I4895" s="47"/>
      <c r="P4895" s="48"/>
      <c r="Q4895" s="48"/>
      <c r="R4895" s="48"/>
      <c r="S4895" s="49"/>
      <c r="T4895" s="47"/>
      <c r="U4895" s="50"/>
      <c r="V4895" s="47"/>
      <c r="W4895" s="50"/>
      <c r="X4895" s="49"/>
      <c r="Y4895" s="49"/>
      <c r="Z4895" s="49"/>
      <c r="AA4895" s="49"/>
      <c r="AB4895" s="49"/>
      <c r="AC4895" s="49"/>
      <c r="AD4895" s="49"/>
      <c r="AE4895" s="95"/>
      <c r="AM4895" s="103"/>
      <c r="AT4895" s="10"/>
    </row>
    <row r="4896" spans="9:46" s="16" customFormat="1">
      <c r="I4896" s="47"/>
      <c r="P4896" s="48"/>
      <c r="Q4896" s="48"/>
      <c r="R4896" s="48"/>
      <c r="S4896" s="49"/>
      <c r="T4896" s="47"/>
      <c r="U4896" s="50"/>
      <c r="V4896" s="47"/>
      <c r="W4896" s="50"/>
      <c r="X4896" s="49"/>
      <c r="Y4896" s="49"/>
      <c r="Z4896" s="49"/>
      <c r="AA4896" s="49"/>
      <c r="AB4896" s="49"/>
      <c r="AC4896" s="49"/>
      <c r="AD4896" s="49"/>
      <c r="AE4896" s="95"/>
      <c r="AM4896" s="103"/>
      <c r="AT4896" s="10"/>
    </row>
    <row r="4897" spans="9:46" s="16" customFormat="1">
      <c r="I4897" s="47"/>
      <c r="P4897" s="48"/>
      <c r="Q4897" s="48"/>
      <c r="R4897" s="48"/>
      <c r="S4897" s="49"/>
      <c r="T4897" s="47"/>
      <c r="U4897" s="50"/>
      <c r="V4897" s="47"/>
      <c r="W4897" s="50"/>
      <c r="X4897" s="49"/>
      <c r="Y4897" s="49"/>
      <c r="Z4897" s="49"/>
      <c r="AA4897" s="49"/>
      <c r="AB4897" s="49"/>
      <c r="AC4897" s="49"/>
      <c r="AD4897" s="49"/>
      <c r="AE4897" s="95"/>
      <c r="AM4897" s="103"/>
      <c r="AT4897" s="10"/>
    </row>
    <row r="4898" spans="9:46" s="16" customFormat="1">
      <c r="I4898" s="47"/>
      <c r="P4898" s="48"/>
      <c r="Q4898" s="48"/>
      <c r="R4898" s="48"/>
      <c r="S4898" s="49"/>
      <c r="T4898" s="47"/>
      <c r="U4898" s="50"/>
      <c r="V4898" s="47"/>
      <c r="W4898" s="50"/>
      <c r="X4898" s="49"/>
      <c r="Y4898" s="49"/>
      <c r="Z4898" s="49"/>
      <c r="AA4898" s="49"/>
      <c r="AB4898" s="49"/>
      <c r="AC4898" s="49"/>
      <c r="AD4898" s="49"/>
      <c r="AE4898" s="95"/>
      <c r="AM4898" s="103"/>
      <c r="AT4898" s="10"/>
    </row>
    <row r="4899" spans="9:46" s="16" customFormat="1">
      <c r="I4899" s="47"/>
      <c r="P4899" s="48"/>
      <c r="Q4899" s="48"/>
      <c r="R4899" s="48"/>
      <c r="S4899" s="49"/>
      <c r="T4899" s="47"/>
      <c r="U4899" s="50"/>
      <c r="V4899" s="47"/>
      <c r="W4899" s="50"/>
      <c r="X4899" s="49"/>
      <c r="Y4899" s="49"/>
      <c r="Z4899" s="49"/>
      <c r="AA4899" s="49"/>
      <c r="AB4899" s="49"/>
      <c r="AC4899" s="49"/>
      <c r="AD4899" s="49"/>
      <c r="AE4899" s="95"/>
      <c r="AM4899" s="103"/>
      <c r="AT4899" s="10"/>
    </row>
    <row r="4900" spans="9:46" s="16" customFormat="1">
      <c r="I4900" s="47"/>
      <c r="P4900" s="48"/>
      <c r="Q4900" s="48"/>
      <c r="R4900" s="48"/>
      <c r="S4900" s="49"/>
      <c r="T4900" s="47"/>
      <c r="U4900" s="50"/>
      <c r="V4900" s="47"/>
      <c r="W4900" s="50"/>
      <c r="X4900" s="49"/>
      <c r="Y4900" s="49"/>
      <c r="Z4900" s="49"/>
      <c r="AA4900" s="49"/>
      <c r="AB4900" s="49"/>
      <c r="AC4900" s="49"/>
      <c r="AD4900" s="49"/>
      <c r="AE4900" s="95"/>
      <c r="AM4900" s="103"/>
      <c r="AT4900" s="10"/>
    </row>
    <row r="4901" spans="9:46" s="16" customFormat="1">
      <c r="I4901" s="47"/>
      <c r="P4901" s="48"/>
      <c r="Q4901" s="48"/>
      <c r="R4901" s="48"/>
      <c r="S4901" s="49"/>
      <c r="T4901" s="47"/>
      <c r="U4901" s="50"/>
      <c r="V4901" s="47"/>
      <c r="W4901" s="50"/>
      <c r="X4901" s="49"/>
      <c r="Y4901" s="49"/>
      <c r="Z4901" s="49"/>
      <c r="AA4901" s="49"/>
      <c r="AB4901" s="49"/>
      <c r="AC4901" s="49"/>
      <c r="AD4901" s="49"/>
      <c r="AE4901" s="95"/>
      <c r="AM4901" s="103"/>
      <c r="AT4901" s="10"/>
    </row>
    <row r="4902" spans="9:46" s="16" customFormat="1">
      <c r="I4902" s="47"/>
      <c r="P4902" s="48"/>
      <c r="Q4902" s="48"/>
      <c r="R4902" s="48"/>
      <c r="S4902" s="49"/>
      <c r="T4902" s="47"/>
      <c r="U4902" s="50"/>
      <c r="V4902" s="47"/>
      <c r="W4902" s="50"/>
      <c r="X4902" s="49"/>
      <c r="Y4902" s="49"/>
      <c r="Z4902" s="49"/>
      <c r="AA4902" s="49"/>
      <c r="AB4902" s="49"/>
      <c r="AC4902" s="49"/>
      <c r="AD4902" s="49"/>
      <c r="AE4902" s="95"/>
      <c r="AM4902" s="103"/>
      <c r="AT4902" s="10"/>
    </row>
    <row r="4903" spans="9:46" s="16" customFormat="1">
      <c r="I4903" s="47"/>
      <c r="P4903" s="48"/>
      <c r="Q4903" s="48"/>
      <c r="R4903" s="48"/>
      <c r="S4903" s="49"/>
      <c r="T4903" s="47"/>
      <c r="U4903" s="50"/>
      <c r="V4903" s="47"/>
      <c r="W4903" s="50"/>
      <c r="X4903" s="49"/>
      <c r="Y4903" s="49"/>
      <c r="Z4903" s="49"/>
      <c r="AA4903" s="49"/>
      <c r="AB4903" s="49"/>
      <c r="AC4903" s="49"/>
      <c r="AD4903" s="49"/>
      <c r="AE4903" s="95"/>
      <c r="AM4903" s="103"/>
      <c r="AT4903" s="10"/>
    </row>
    <row r="4904" spans="9:46" s="16" customFormat="1">
      <c r="I4904" s="47"/>
      <c r="P4904" s="48"/>
      <c r="Q4904" s="48"/>
      <c r="R4904" s="48"/>
      <c r="S4904" s="49"/>
      <c r="T4904" s="47"/>
      <c r="U4904" s="50"/>
      <c r="V4904" s="47"/>
      <c r="W4904" s="50"/>
      <c r="X4904" s="49"/>
      <c r="Y4904" s="49"/>
      <c r="Z4904" s="49"/>
      <c r="AA4904" s="49"/>
      <c r="AB4904" s="49"/>
      <c r="AC4904" s="49"/>
      <c r="AD4904" s="49"/>
      <c r="AE4904" s="95"/>
      <c r="AM4904" s="103"/>
      <c r="AT4904" s="10"/>
    </row>
    <row r="4905" spans="9:46" s="16" customFormat="1">
      <c r="I4905" s="47"/>
      <c r="P4905" s="48"/>
      <c r="Q4905" s="48"/>
      <c r="R4905" s="48"/>
      <c r="S4905" s="49"/>
      <c r="T4905" s="47"/>
      <c r="U4905" s="50"/>
      <c r="V4905" s="47"/>
      <c r="W4905" s="50"/>
      <c r="X4905" s="49"/>
      <c r="Y4905" s="49"/>
      <c r="Z4905" s="49"/>
      <c r="AA4905" s="49"/>
      <c r="AB4905" s="49"/>
      <c r="AC4905" s="49"/>
      <c r="AD4905" s="49"/>
      <c r="AE4905" s="95"/>
      <c r="AM4905" s="103"/>
      <c r="AT4905" s="10"/>
    </row>
    <row r="4906" spans="9:46" s="16" customFormat="1">
      <c r="I4906" s="47"/>
      <c r="P4906" s="48"/>
      <c r="Q4906" s="48"/>
      <c r="R4906" s="48"/>
      <c r="S4906" s="49"/>
      <c r="T4906" s="47"/>
      <c r="U4906" s="50"/>
      <c r="V4906" s="47"/>
      <c r="W4906" s="50"/>
      <c r="X4906" s="49"/>
      <c r="Y4906" s="49"/>
      <c r="Z4906" s="49"/>
      <c r="AA4906" s="49"/>
      <c r="AB4906" s="49"/>
      <c r="AC4906" s="49"/>
      <c r="AD4906" s="49"/>
      <c r="AE4906" s="95"/>
      <c r="AM4906" s="103"/>
      <c r="AT4906" s="10"/>
    </row>
    <row r="4907" spans="9:46" s="16" customFormat="1">
      <c r="I4907" s="47"/>
      <c r="P4907" s="48"/>
      <c r="Q4907" s="48"/>
      <c r="R4907" s="48"/>
      <c r="S4907" s="49"/>
      <c r="T4907" s="47"/>
      <c r="U4907" s="50"/>
      <c r="V4907" s="47"/>
      <c r="W4907" s="50"/>
      <c r="X4907" s="49"/>
      <c r="Y4907" s="49"/>
      <c r="Z4907" s="49"/>
      <c r="AA4907" s="49"/>
      <c r="AB4907" s="49"/>
      <c r="AC4907" s="49"/>
      <c r="AD4907" s="49"/>
      <c r="AE4907" s="95"/>
      <c r="AM4907" s="103"/>
      <c r="AT4907" s="10"/>
    </row>
    <row r="4908" spans="9:46" s="16" customFormat="1">
      <c r="I4908" s="47"/>
      <c r="P4908" s="48"/>
      <c r="Q4908" s="48"/>
      <c r="R4908" s="48"/>
      <c r="S4908" s="49"/>
      <c r="T4908" s="47"/>
      <c r="U4908" s="50"/>
      <c r="V4908" s="47"/>
      <c r="W4908" s="50"/>
      <c r="X4908" s="49"/>
      <c r="Y4908" s="49"/>
      <c r="Z4908" s="49"/>
      <c r="AA4908" s="49"/>
      <c r="AB4908" s="49"/>
      <c r="AC4908" s="49"/>
      <c r="AD4908" s="49"/>
      <c r="AE4908" s="95"/>
      <c r="AM4908" s="103"/>
      <c r="AT4908" s="10"/>
    </row>
    <row r="4909" spans="9:46" s="16" customFormat="1">
      <c r="I4909" s="47"/>
      <c r="P4909" s="48"/>
      <c r="Q4909" s="48"/>
      <c r="R4909" s="48"/>
      <c r="S4909" s="49"/>
      <c r="T4909" s="47"/>
      <c r="U4909" s="50"/>
      <c r="V4909" s="47"/>
      <c r="W4909" s="50"/>
      <c r="X4909" s="49"/>
      <c r="Y4909" s="49"/>
      <c r="Z4909" s="49"/>
      <c r="AA4909" s="49"/>
      <c r="AB4909" s="49"/>
      <c r="AC4909" s="49"/>
      <c r="AD4909" s="49"/>
      <c r="AE4909" s="95"/>
      <c r="AM4909" s="103"/>
      <c r="AT4909" s="10"/>
    </row>
    <row r="4910" spans="9:46" s="16" customFormat="1">
      <c r="I4910" s="47"/>
      <c r="P4910" s="48"/>
      <c r="Q4910" s="48"/>
      <c r="R4910" s="48"/>
      <c r="S4910" s="49"/>
      <c r="T4910" s="47"/>
      <c r="U4910" s="50"/>
      <c r="V4910" s="47"/>
      <c r="W4910" s="50"/>
      <c r="X4910" s="49"/>
      <c r="Y4910" s="49"/>
      <c r="Z4910" s="49"/>
      <c r="AA4910" s="49"/>
      <c r="AB4910" s="49"/>
      <c r="AC4910" s="49"/>
      <c r="AD4910" s="49"/>
      <c r="AE4910" s="95"/>
      <c r="AM4910" s="103"/>
      <c r="AT4910" s="10"/>
    </row>
    <row r="4911" spans="9:46" s="16" customFormat="1">
      <c r="I4911" s="47"/>
      <c r="P4911" s="48"/>
      <c r="Q4911" s="48"/>
      <c r="R4911" s="48"/>
      <c r="S4911" s="49"/>
      <c r="T4911" s="47"/>
      <c r="U4911" s="50"/>
      <c r="V4911" s="47"/>
      <c r="W4911" s="50"/>
      <c r="X4911" s="49"/>
      <c r="Y4911" s="49"/>
      <c r="Z4911" s="49"/>
      <c r="AA4911" s="49"/>
      <c r="AB4911" s="49"/>
      <c r="AC4911" s="49"/>
      <c r="AD4911" s="49"/>
      <c r="AE4911" s="95"/>
      <c r="AM4911" s="103"/>
      <c r="AT4911" s="10"/>
    </row>
    <row r="4912" spans="9:46" s="16" customFormat="1">
      <c r="I4912" s="47"/>
      <c r="P4912" s="48"/>
      <c r="Q4912" s="48"/>
      <c r="R4912" s="48"/>
      <c r="S4912" s="49"/>
      <c r="T4912" s="47"/>
      <c r="U4912" s="50"/>
      <c r="V4912" s="47"/>
      <c r="W4912" s="50"/>
      <c r="X4912" s="49"/>
      <c r="Y4912" s="49"/>
      <c r="Z4912" s="49"/>
      <c r="AA4912" s="49"/>
      <c r="AB4912" s="49"/>
      <c r="AC4912" s="49"/>
      <c r="AD4912" s="49"/>
      <c r="AE4912" s="95"/>
      <c r="AM4912" s="103"/>
      <c r="AT4912" s="10"/>
    </row>
    <row r="4913" spans="9:46" s="16" customFormat="1">
      <c r="I4913" s="47"/>
      <c r="P4913" s="48"/>
      <c r="Q4913" s="48"/>
      <c r="R4913" s="48"/>
      <c r="S4913" s="49"/>
      <c r="T4913" s="47"/>
      <c r="U4913" s="50"/>
      <c r="V4913" s="47"/>
      <c r="W4913" s="50"/>
      <c r="X4913" s="49"/>
      <c r="Y4913" s="49"/>
      <c r="Z4913" s="49"/>
      <c r="AA4913" s="49"/>
      <c r="AB4913" s="49"/>
      <c r="AC4913" s="49"/>
      <c r="AD4913" s="49"/>
      <c r="AE4913" s="95"/>
      <c r="AM4913" s="103"/>
      <c r="AT4913" s="10"/>
    </row>
    <row r="4914" spans="9:46" s="16" customFormat="1">
      <c r="I4914" s="47"/>
      <c r="P4914" s="48"/>
      <c r="Q4914" s="48"/>
      <c r="R4914" s="48"/>
      <c r="S4914" s="49"/>
      <c r="T4914" s="47"/>
      <c r="U4914" s="50"/>
      <c r="V4914" s="47"/>
      <c r="W4914" s="50"/>
      <c r="X4914" s="49"/>
      <c r="Y4914" s="49"/>
      <c r="Z4914" s="49"/>
      <c r="AA4914" s="49"/>
      <c r="AB4914" s="49"/>
      <c r="AC4914" s="49"/>
      <c r="AD4914" s="49"/>
      <c r="AE4914" s="95"/>
      <c r="AM4914" s="103"/>
      <c r="AT4914" s="10"/>
    </row>
    <row r="4915" spans="9:46" s="16" customFormat="1">
      <c r="I4915" s="47"/>
      <c r="P4915" s="48"/>
      <c r="Q4915" s="48"/>
      <c r="R4915" s="48"/>
      <c r="S4915" s="49"/>
      <c r="T4915" s="47"/>
      <c r="U4915" s="50"/>
      <c r="V4915" s="47"/>
      <c r="W4915" s="50"/>
      <c r="X4915" s="49"/>
      <c r="Y4915" s="49"/>
      <c r="Z4915" s="49"/>
      <c r="AA4915" s="49"/>
      <c r="AB4915" s="49"/>
      <c r="AC4915" s="49"/>
      <c r="AD4915" s="49"/>
      <c r="AE4915" s="95"/>
      <c r="AM4915" s="103"/>
      <c r="AT4915" s="10"/>
    </row>
    <row r="4916" spans="9:46" s="16" customFormat="1">
      <c r="I4916" s="47"/>
      <c r="P4916" s="48"/>
      <c r="Q4916" s="48"/>
      <c r="R4916" s="48"/>
      <c r="S4916" s="49"/>
      <c r="T4916" s="47"/>
      <c r="U4916" s="50"/>
      <c r="V4916" s="47"/>
      <c r="W4916" s="50"/>
      <c r="X4916" s="49"/>
      <c r="Y4916" s="49"/>
      <c r="Z4916" s="49"/>
      <c r="AA4916" s="49"/>
      <c r="AB4916" s="49"/>
      <c r="AC4916" s="49"/>
      <c r="AD4916" s="49"/>
      <c r="AE4916" s="95"/>
      <c r="AM4916" s="103"/>
      <c r="AT4916" s="10"/>
    </row>
    <row r="4917" spans="9:46" s="16" customFormat="1">
      <c r="I4917" s="47"/>
      <c r="P4917" s="48"/>
      <c r="Q4917" s="48"/>
      <c r="R4917" s="48"/>
      <c r="S4917" s="49"/>
      <c r="T4917" s="47"/>
      <c r="U4917" s="50"/>
      <c r="V4917" s="47"/>
      <c r="W4917" s="50"/>
      <c r="X4917" s="49"/>
      <c r="Y4917" s="49"/>
      <c r="Z4917" s="49"/>
      <c r="AA4917" s="49"/>
      <c r="AB4917" s="49"/>
      <c r="AC4917" s="49"/>
      <c r="AD4917" s="49"/>
      <c r="AE4917" s="95"/>
      <c r="AM4917" s="103"/>
      <c r="AT4917" s="10"/>
    </row>
    <row r="4918" spans="9:46" s="16" customFormat="1">
      <c r="I4918" s="47"/>
      <c r="P4918" s="48"/>
      <c r="Q4918" s="48"/>
      <c r="R4918" s="48"/>
      <c r="S4918" s="49"/>
      <c r="T4918" s="47"/>
      <c r="U4918" s="50"/>
      <c r="V4918" s="47"/>
      <c r="W4918" s="50"/>
      <c r="X4918" s="49"/>
      <c r="Y4918" s="49"/>
      <c r="Z4918" s="49"/>
      <c r="AA4918" s="49"/>
      <c r="AB4918" s="49"/>
      <c r="AC4918" s="49"/>
      <c r="AD4918" s="49"/>
      <c r="AE4918" s="95"/>
      <c r="AM4918" s="103"/>
      <c r="AT4918" s="10"/>
    </row>
    <row r="4919" spans="9:46" s="16" customFormat="1">
      <c r="I4919" s="47"/>
      <c r="P4919" s="48"/>
      <c r="Q4919" s="48"/>
      <c r="R4919" s="48"/>
      <c r="S4919" s="49"/>
      <c r="T4919" s="47"/>
      <c r="U4919" s="50"/>
      <c r="V4919" s="47"/>
      <c r="W4919" s="50"/>
      <c r="X4919" s="49"/>
      <c r="Y4919" s="49"/>
      <c r="Z4919" s="49"/>
      <c r="AA4919" s="49"/>
      <c r="AB4919" s="49"/>
      <c r="AC4919" s="49"/>
      <c r="AD4919" s="49"/>
      <c r="AE4919" s="95"/>
      <c r="AM4919" s="103"/>
      <c r="AT4919" s="10"/>
    </row>
    <row r="4920" spans="9:46" s="16" customFormat="1">
      <c r="I4920" s="47"/>
      <c r="P4920" s="48"/>
      <c r="Q4920" s="48"/>
      <c r="R4920" s="48"/>
      <c r="S4920" s="49"/>
      <c r="T4920" s="47"/>
      <c r="U4920" s="50"/>
      <c r="V4920" s="47"/>
      <c r="W4920" s="50"/>
      <c r="X4920" s="49"/>
      <c r="Y4920" s="49"/>
      <c r="Z4920" s="49"/>
      <c r="AA4920" s="49"/>
      <c r="AB4920" s="49"/>
      <c r="AC4920" s="49"/>
      <c r="AD4920" s="49"/>
      <c r="AE4920" s="95"/>
      <c r="AM4920" s="103"/>
      <c r="AT4920" s="10"/>
    </row>
    <row r="4921" spans="9:46" s="16" customFormat="1">
      <c r="I4921" s="47"/>
      <c r="P4921" s="48"/>
      <c r="Q4921" s="48"/>
      <c r="R4921" s="48"/>
      <c r="S4921" s="49"/>
      <c r="T4921" s="47"/>
      <c r="U4921" s="50"/>
      <c r="V4921" s="47"/>
      <c r="W4921" s="50"/>
      <c r="X4921" s="49"/>
      <c r="Y4921" s="49"/>
      <c r="Z4921" s="49"/>
      <c r="AA4921" s="49"/>
      <c r="AB4921" s="49"/>
      <c r="AC4921" s="49"/>
      <c r="AD4921" s="49"/>
      <c r="AE4921" s="95"/>
      <c r="AM4921" s="103"/>
      <c r="AT4921" s="10"/>
    </row>
    <row r="4922" spans="9:46" s="16" customFormat="1">
      <c r="I4922" s="47"/>
      <c r="P4922" s="48"/>
      <c r="Q4922" s="48"/>
      <c r="R4922" s="48"/>
      <c r="S4922" s="49"/>
      <c r="T4922" s="47"/>
      <c r="U4922" s="50"/>
      <c r="V4922" s="47"/>
      <c r="W4922" s="50"/>
      <c r="X4922" s="49"/>
      <c r="Y4922" s="49"/>
      <c r="Z4922" s="49"/>
      <c r="AA4922" s="49"/>
      <c r="AB4922" s="49"/>
      <c r="AC4922" s="49"/>
      <c r="AD4922" s="49"/>
      <c r="AE4922" s="95"/>
      <c r="AM4922" s="103"/>
      <c r="AT4922" s="10"/>
    </row>
    <row r="4923" spans="9:46" s="16" customFormat="1">
      <c r="I4923" s="47"/>
      <c r="P4923" s="48"/>
      <c r="Q4923" s="48"/>
      <c r="R4923" s="48"/>
      <c r="S4923" s="49"/>
      <c r="T4923" s="47"/>
      <c r="U4923" s="50"/>
      <c r="V4923" s="47"/>
      <c r="W4923" s="50"/>
      <c r="X4923" s="49"/>
      <c r="Y4923" s="49"/>
      <c r="Z4923" s="49"/>
      <c r="AA4923" s="49"/>
      <c r="AB4923" s="49"/>
      <c r="AC4923" s="49"/>
      <c r="AD4923" s="49"/>
      <c r="AE4923" s="95"/>
      <c r="AM4923" s="103"/>
      <c r="AT4923" s="10"/>
    </row>
    <row r="4924" spans="9:46" s="16" customFormat="1">
      <c r="I4924" s="47"/>
      <c r="P4924" s="48"/>
      <c r="Q4924" s="48"/>
      <c r="R4924" s="48"/>
      <c r="S4924" s="49"/>
      <c r="T4924" s="47"/>
      <c r="U4924" s="50"/>
      <c r="V4924" s="47"/>
      <c r="W4924" s="50"/>
      <c r="X4924" s="49"/>
      <c r="Y4924" s="49"/>
      <c r="Z4924" s="49"/>
      <c r="AA4924" s="49"/>
      <c r="AB4924" s="49"/>
      <c r="AC4924" s="49"/>
      <c r="AD4924" s="49"/>
      <c r="AE4924" s="95"/>
      <c r="AM4924" s="103"/>
      <c r="AT4924" s="10"/>
    </row>
    <row r="4925" spans="9:46" s="16" customFormat="1">
      <c r="I4925" s="47"/>
      <c r="P4925" s="48"/>
      <c r="Q4925" s="48"/>
      <c r="R4925" s="48"/>
      <c r="S4925" s="49"/>
      <c r="T4925" s="47"/>
      <c r="U4925" s="50"/>
      <c r="V4925" s="47"/>
      <c r="W4925" s="50"/>
      <c r="X4925" s="49"/>
      <c r="Y4925" s="49"/>
      <c r="Z4925" s="49"/>
      <c r="AA4925" s="49"/>
      <c r="AB4925" s="49"/>
      <c r="AC4925" s="49"/>
      <c r="AD4925" s="49"/>
      <c r="AE4925" s="95"/>
      <c r="AM4925" s="103"/>
      <c r="AT4925" s="10"/>
    </row>
    <row r="4926" spans="9:46" s="16" customFormat="1">
      <c r="I4926" s="47"/>
      <c r="P4926" s="48"/>
      <c r="Q4926" s="48"/>
      <c r="R4926" s="48"/>
      <c r="S4926" s="49"/>
      <c r="T4926" s="47"/>
      <c r="U4926" s="50"/>
      <c r="V4926" s="47"/>
      <c r="W4926" s="50"/>
      <c r="X4926" s="49"/>
      <c r="Y4926" s="49"/>
      <c r="Z4926" s="49"/>
      <c r="AA4926" s="49"/>
      <c r="AB4926" s="49"/>
      <c r="AC4926" s="49"/>
      <c r="AD4926" s="49"/>
      <c r="AE4926" s="95"/>
      <c r="AM4926" s="103"/>
      <c r="AT4926" s="10"/>
    </row>
    <row r="4927" spans="9:46" s="16" customFormat="1">
      <c r="I4927" s="47"/>
      <c r="P4927" s="48"/>
      <c r="Q4927" s="48"/>
      <c r="R4927" s="48"/>
      <c r="S4927" s="49"/>
      <c r="T4927" s="47"/>
      <c r="U4927" s="50"/>
      <c r="V4927" s="47"/>
      <c r="W4927" s="50"/>
      <c r="X4927" s="49"/>
      <c r="Y4927" s="49"/>
      <c r="Z4927" s="49"/>
      <c r="AA4927" s="49"/>
      <c r="AB4927" s="49"/>
      <c r="AC4927" s="49"/>
      <c r="AD4927" s="49"/>
      <c r="AE4927" s="95"/>
      <c r="AM4927" s="103"/>
      <c r="AT4927" s="10"/>
    </row>
    <row r="4928" spans="9:46" s="16" customFormat="1">
      <c r="I4928" s="47"/>
      <c r="P4928" s="48"/>
      <c r="Q4928" s="48"/>
      <c r="R4928" s="48"/>
      <c r="S4928" s="49"/>
      <c r="T4928" s="47"/>
      <c r="U4928" s="50"/>
      <c r="V4928" s="47"/>
      <c r="W4928" s="50"/>
      <c r="X4928" s="49"/>
      <c r="Y4928" s="49"/>
      <c r="Z4928" s="49"/>
      <c r="AA4928" s="49"/>
      <c r="AB4928" s="49"/>
      <c r="AC4928" s="49"/>
      <c r="AD4928" s="49"/>
      <c r="AE4928" s="95"/>
      <c r="AM4928" s="103"/>
      <c r="AT4928" s="10"/>
    </row>
    <row r="4929" spans="9:46" s="16" customFormat="1">
      <c r="I4929" s="47"/>
      <c r="P4929" s="48"/>
      <c r="Q4929" s="48"/>
      <c r="R4929" s="48"/>
      <c r="S4929" s="49"/>
      <c r="T4929" s="47"/>
      <c r="U4929" s="50"/>
      <c r="V4929" s="47"/>
      <c r="W4929" s="50"/>
      <c r="X4929" s="49"/>
      <c r="Y4929" s="49"/>
      <c r="Z4929" s="49"/>
      <c r="AA4929" s="49"/>
      <c r="AB4929" s="49"/>
      <c r="AC4929" s="49"/>
      <c r="AD4929" s="49"/>
      <c r="AE4929" s="95"/>
      <c r="AM4929" s="103"/>
      <c r="AT4929" s="10"/>
    </row>
    <row r="4930" spans="9:46" s="16" customFormat="1">
      <c r="I4930" s="47"/>
      <c r="P4930" s="48"/>
      <c r="Q4930" s="48"/>
      <c r="R4930" s="48"/>
      <c r="S4930" s="49"/>
      <c r="T4930" s="47"/>
      <c r="U4930" s="50"/>
      <c r="V4930" s="47"/>
      <c r="W4930" s="50"/>
      <c r="X4930" s="49"/>
      <c r="Y4930" s="49"/>
      <c r="Z4930" s="49"/>
      <c r="AA4930" s="49"/>
      <c r="AB4930" s="49"/>
      <c r="AC4930" s="49"/>
      <c r="AD4930" s="49"/>
      <c r="AE4930" s="95"/>
      <c r="AM4930" s="103"/>
      <c r="AT4930" s="10"/>
    </row>
    <row r="4931" spans="9:46" s="16" customFormat="1">
      <c r="I4931" s="47"/>
      <c r="P4931" s="48"/>
      <c r="Q4931" s="48"/>
      <c r="R4931" s="48"/>
      <c r="S4931" s="49"/>
      <c r="T4931" s="47"/>
      <c r="U4931" s="50"/>
      <c r="V4931" s="47"/>
      <c r="W4931" s="50"/>
      <c r="X4931" s="49"/>
      <c r="Y4931" s="49"/>
      <c r="Z4931" s="49"/>
      <c r="AA4931" s="49"/>
      <c r="AB4931" s="49"/>
      <c r="AC4931" s="49"/>
      <c r="AD4931" s="49"/>
      <c r="AE4931" s="95"/>
      <c r="AM4931" s="103"/>
      <c r="AT4931" s="10"/>
    </row>
    <row r="4932" spans="9:46" s="16" customFormat="1">
      <c r="I4932" s="47"/>
      <c r="P4932" s="48"/>
      <c r="Q4932" s="48"/>
      <c r="R4932" s="48"/>
      <c r="S4932" s="49"/>
      <c r="T4932" s="47"/>
      <c r="U4932" s="50"/>
      <c r="V4932" s="47"/>
      <c r="W4932" s="50"/>
      <c r="X4932" s="49"/>
      <c r="Y4932" s="49"/>
      <c r="Z4932" s="49"/>
      <c r="AA4932" s="49"/>
      <c r="AB4932" s="49"/>
      <c r="AC4932" s="49"/>
      <c r="AD4932" s="49"/>
      <c r="AE4932" s="95"/>
      <c r="AM4932" s="103"/>
      <c r="AT4932" s="10"/>
    </row>
    <row r="4933" spans="9:46" s="16" customFormat="1">
      <c r="I4933" s="47"/>
      <c r="P4933" s="48"/>
      <c r="Q4933" s="48"/>
      <c r="R4933" s="48"/>
      <c r="S4933" s="49"/>
      <c r="T4933" s="47"/>
      <c r="U4933" s="50"/>
      <c r="V4933" s="47"/>
      <c r="W4933" s="50"/>
      <c r="X4933" s="49"/>
      <c r="Y4933" s="49"/>
      <c r="Z4933" s="49"/>
      <c r="AA4933" s="49"/>
      <c r="AB4933" s="49"/>
      <c r="AC4933" s="49"/>
      <c r="AD4933" s="49"/>
      <c r="AE4933" s="95"/>
      <c r="AM4933" s="103"/>
      <c r="AT4933" s="10"/>
    </row>
    <row r="4934" spans="9:46" s="16" customFormat="1">
      <c r="I4934" s="47"/>
      <c r="P4934" s="48"/>
      <c r="Q4934" s="48"/>
      <c r="R4934" s="48"/>
      <c r="S4934" s="49"/>
      <c r="T4934" s="47"/>
      <c r="U4934" s="50"/>
      <c r="V4934" s="47"/>
      <c r="W4934" s="50"/>
      <c r="X4934" s="49"/>
      <c r="Y4934" s="49"/>
      <c r="Z4934" s="49"/>
      <c r="AA4934" s="49"/>
      <c r="AB4934" s="49"/>
      <c r="AC4934" s="49"/>
      <c r="AD4934" s="49"/>
      <c r="AE4934" s="95"/>
      <c r="AM4934" s="103"/>
      <c r="AT4934" s="10"/>
    </row>
    <row r="4935" spans="9:46" s="16" customFormat="1">
      <c r="I4935" s="47"/>
      <c r="P4935" s="48"/>
      <c r="Q4935" s="48"/>
      <c r="R4935" s="48"/>
      <c r="S4935" s="49"/>
      <c r="T4935" s="47"/>
      <c r="U4935" s="50"/>
      <c r="V4935" s="47"/>
      <c r="W4935" s="50"/>
      <c r="X4935" s="49"/>
      <c r="Y4935" s="49"/>
      <c r="Z4935" s="49"/>
      <c r="AA4935" s="49"/>
      <c r="AB4935" s="49"/>
      <c r="AC4935" s="49"/>
      <c r="AD4935" s="49"/>
      <c r="AE4935" s="95"/>
      <c r="AM4935" s="103"/>
      <c r="AT4935" s="10"/>
    </row>
    <row r="4936" spans="9:46" s="16" customFormat="1">
      <c r="I4936" s="47"/>
      <c r="P4936" s="48"/>
      <c r="Q4936" s="48"/>
      <c r="R4936" s="48"/>
      <c r="S4936" s="49"/>
      <c r="T4936" s="47"/>
      <c r="U4936" s="50"/>
      <c r="V4936" s="47"/>
      <c r="W4936" s="50"/>
      <c r="X4936" s="49"/>
      <c r="Y4936" s="49"/>
      <c r="Z4936" s="49"/>
      <c r="AA4936" s="49"/>
      <c r="AB4936" s="49"/>
      <c r="AC4936" s="49"/>
      <c r="AD4936" s="49"/>
      <c r="AE4936" s="95"/>
      <c r="AM4936" s="103"/>
      <c r="AT4936" s="10"/>
    </row>
    <row r="4937" spans="9:46" s="16" customFormat="1">
      <c r="I4937" s="47"/>
      <c r="P4937" s="48"/>
      <c r="Q4937" s="48"/>
      <c r="R4937" s="48"/>
      <c r="S4937" s="49"/>
      <c r="T4937" s="47"/>
      <c r="U4937" s="50"/>
      <c r="V4937" s="47"/>
      <c r="W4937" s="50"/>
      <c r="X4937" s="49"/>
      <c r="Y4937" s="49"/>
      <c r="Z4937" s="49"/>
      <c r="AA4937" s="49"/>
      <c r="AB4937" s="49"/>
      <c r="AC4937" s="49"/>
      <c r="AD4937" s="49"/>
      <c r="AE4937" s="95"/>
      <c r="AM4937" s="103"/>
      <c r="AT4937" s="10"/>
    </row>
    <row r="4938" spans="9:46" s="16" customFormat="1">
      <c r="I4938" s="47"/>
      <c r="P4938" s="48"/>
      <c r="Q4938" s="48"/>
      <c r="R4938" s="48"/>
      <c r="S4938" s="49"/>
      <c r="T4938" s="47"/>
      <c r="U4938" s="50"/>
      <c r="V4938" s="47"/>
      <c r="W4938" s="50"/>
      <c r="X4938" s="49"/>
      <c r="Y4938" s="49"/>
      <c r="Z4938" s="49"/>
      <c r="AA4938" s="49"/>
      <c r="AB4938" s="49"/>
      <c r="AC4938" s="49"/>
      <c r="AD4938" s="49"/>
      <c r="AE4938" s="95"/>
      <c r="AM4938" s="103"/>
      <c r="AT4938" s="10"/>
    </row>
    <row r="4939" spans="9:46" s="16" customFormat="1">
      <c r="I4939" s="47"/>
      <c r="P4939" s="48"/>
      <c r="Q4939" s="48"/>
      <c r="R4939" s="48"/>
      <c r="S4939" s="49"/>
      <c r="T4939" s="47"/>
      <c r="U4939" s="50"/>
      <c r="V4939" s="47"/>
      <c r="W4939" s="50"/>
      <c r="X4939" s="49"/>
      <c r="Y4939" s="49"/>
      <c r="Z4939" s="49"/>
      <c r="AA4939" s="49"/>
      <c r="AB4939" s="49"/>
      <c r="AC4939" s="49"/>
      <c r="AD4939" s="49"/>
      <c r="AE4939" s="95"/>
      <c r="AM4939" s="103"/>
      <c r="AT4939" s="10"/>
    </row>
    <row r="4940" spans="9:46" s="16" customFormat="1">
      <c r="I4940" s="47"/>
      <c r="P4940" s="48"/>
      <c r="Q4940" s="48"/>
      <c r="R4940" s="48"/>
      <c r="S4940" s="49"/>
      <c r="T4940" s="47"/>
      <c r="U4940" s="50"/>
      <c r="V4940" s="47"/>
      <c r="W4940" s="50"/>
      <c r="X4940" s="49"/>
      <c r="Y4940" s="49"/>
      <c r="Z4940" s="49"/>
      <c r="AA4940" s="49"/>
      <c r="AB4940" s="49"/>
      <c r="AC4940" s="49"/>
      <c r="AD4940" s="49"/>
      <c r="AE4940" s="95"/>
      <c r="AM4940" s="103"/>
      <c r="AT4940" s="10"/>
    </row>
    <row r="4941" spans="9:46" s="16" customFormat="1">
      <c r="I4941" s="47"/>
      <c r="P4941" s="48"/>
      <c r="Q4941" s="48"/>
      <c r="R4941" s="48"/>
      <c r="S4941" s="49"/>
      <c r="T4941" s="47"/>
      <c r="U4941" s="50"/>
      <c r="V4941" s="47"/>
      <c r="W4941" s="50"/>
      <c r="X4941" s="49"/>
      <c r="Y4941" s="49"/>
      <c r="Z4941" s="49"/>
      <c r="AA4941" s="49"/>
      <c r="AB4941" s="49"/>
      <c r="AC4941" s="49"/>
      <c r="AD4941" s="49"/>
      <c r="AE4941" s="95"/>
      <c r="AM4941" s="103"/>
      <c r="AT4941" s="10"/>
    </row>
    <row r="4942" spans="9:46" s="16" customFormat="1">
      <c r="I4942" s="47"/>
      <c r="P4942" s="48"/>
      <c r="Q4942" s="48"/>
      <c r="R4942" s="48"/>
      <c r="S4942" s="49"/>
      <c r="T4942" s="47"/>
      <c r="U4942" s="50"/>
      <c r="V4942" s="47"/>
      <c r="W4942" s="50"/>
      <c r="X4942" s="49"/>
      <c r="Y4942" s="49"/>
      <c r="Z4942" s="49"/>
      <c r="AA4942" s="49"/>
      <c r="AB4942" s="49"/>
      <c r="AC4942" s="49"/>
      <c r="AD4942" s="49"/>
      <c r="AE4942" s="95"/>
      <c r="AM4942" s="103"/>
      <c r="AT4942" s="10"/>
    </row>
    <row r="4943" spans="9:46" s="16" customFormat="1">
      <c r="I4943" s="47"/>
      <c r="P4943" s="48"/>
      <c r="Q4943" s="48"/>
      <c r="R4943" s="48"/>
      <c r="S4943" s="49"/>
      <c r="T4943" s="47"/>
      <c r="U4943" s="50"/>
      <c r="V4943" s="47"/>
      <c r="W4943" s="50"/>
      <c r="X4943" s="49"/>
      <c r="Y4943" s="49"/>
      <c r="Z4943" s="49"/>
      <c r="AA4943" s="49"/>
      <c r="AB4943" s="49"/>
      <c r="AC4943" s="49"/>
      <c r="AD4943" s="49"/>
      <c r="AE4943" s="95"/>
      <c r="AM4943" s="103"/>
      <c r="AT4943" s="10"/>
    </row>
    <row r="4944" spans="9:46" s="16" customFormat="1">
      <c r="I4944" s="47"/>
      <c r="P4944" s="48"/>
      <c r="Q4944" s="48"/>
      <c r="R4944" s="48"/>
      <c r="S4944" s="49"/>
      <c r="T4944" s="47"/>
      <c r="U4944" s="50"/>
      <c r="V4944" s="47"/>
      <c r="W4944" s="50"/>
      <c r="X4944" s="49"/>
      <c r="Y4944" s="49"/>
      <c r="Z4944" s="49"/>
      <c r="AA4944" s="49"/>
      <c r="AB4944" s="49"/>
      <c r="AC4944" s="49"/>
      <c r="AD4944" s="49"/>
      <c r="AE4944" s="95"/>
      <c r="AM4944" s="103"/>
      <c r="AT4944" s="10"/>
    </row>
    <row r="4945" spans="9:46" s="16" customFormat="1">
      <c r="I4945" s="47"/>
      <c r="P4945" s="48"/>
      <c r="Q4945" s="48"/>
      <c r="R4945" s="48"/>
      <c r="S4945" s="49"/>
      <c r="T4945" s="47"/>
      <c r="U4945" s="50"/>
      <c r="V4945" s="47"/>
      <c r="W4945" s="50"/>
      <c r="X4945" s="49"/>
      <c r="Y4945" s="49"/>
      <c r="Z4945" s="49"/>
      <c r="AA4945" s="49"/>
      <c r="AB4945" s="49"/>
      <c r="AC4945" s="49"/>
      <c r="AD4945" s="49"/>
      <c r="AE4945" s="95"/>
      <c r="AM4945" s="103"/>
      <c r="AT4945" s="10"/>
    </row>
    <row r="4946" spans="9:46" s="16" customFormat="1">
      <c r="I4946" s="47"/>
      <c r="P4946" s="48"/>
      <c r="Q4946" s="48"/>
      <c r="R4946" s="48"/>
      <c r="S4946" s="49"/>
      <c r="T4946" s="47"/>
      <c r="U4946" s="50"/>
      <c r="V4946" s="47"/>
      <c r="W4946" s="50"/>
      <c r="X4946" s="49"/>
      <c r="Y4946" s="49"/>
      <c r="Z4946" s="49"/>
      <c r="AA4946" s="49"/>
      <c r="AB4946" s="49"/>
      <c r="AC4946" s="49"/>
      <c r="AD4946" s="49"/>
      <c r="AE4946" s="95"/>
      <c r="AM4946" s="103"/>
      <c r="AT4946" s="10"/>
    </row>
    <row r="4947" spans="9:46" s="16" customFormat="1">
      <c r="I4947" s="47"/>
      <c r="P4947" s="48"/>
      <c r="Q4947" s="48"/>
      <c r="R4947" s="48"/>
      <c r="S4947" s="49"/>
      <c r="T4947" s="47"/>
      <c r="U4947" s="50"/>
      <c r="V4947" s="47"/>
      <c r="W4947" s="50"/>
      <c r="X4947" s="49"/>
      <c r="Y4947" s="49"/>
      <c r="Z4947" s="49"/>
      <c r="AA4947" s="49"/>
      <c r="AB4947" s="49"/>
      <c r="AC4947" s="49"/>
      <c r="AD4947" s="49"/>
      <c r="AE4947" s="95"/>
      <c r="AM4947" s="103"/>
      <c r="AT4947" s="10"/>
    </row>
    <row r="4948" spans="9:46" s="16" customFormat="1">
      <c r="I4948" s="47"/>
      <c r="P4948" s="48"/>
      <c r="Q4948" s="48"/>
      <c r="R4948" s="48"/>
      <c r="S4948" s="49"/>
      <c r="T4948" s="47"/>
      <c r="U4948" s="50"/>
      <c r="V4948" s="47"/>
      <c r="W4948" s="50"/>
      <c r="X4948" s="49"/>
      <c r="Y4948" s="49"/>
      <c r="Z4948" s="49"/>
      <c r="AA4948" s="49"/>
      <c r="AB4948" s="49"/>
      <c r="AC4948" s="49"/>
      <c r="AD4948" s="49"/>
      <c r="AE4948" s="95"/>
      <c r="AM4948" s="103"/>
      <c r="AT4948" s="10"/>
    </row>
    <row r="4949" spans="9:46" s="16" customFormat="1">
      <c r="I4949" s="47"/>
      <c r="P4949" s="48"/>
      <c r="Q4949" s="48"/>
      <c r="R4949" s="48"/>
      <c r="S4949" s="49"/>
      <c r="T4949" s="47"/>
      <c r="U4949" s="50"/>
      <c r="V4949" s="47"/>
      <c r="W4949" s="50"/>
      <c r="X4949" s="49"/>
      <c r="Y4949" s="49"/>
      <c r="Z4949" s="49"/>
      <c r="AA4949" s="49"/>
      <c r="AB4949" s="49"/>
      <c r="AC4949" s="49"/>
      <c r="AD4949" s="49"/>
      <c r="AE4949" s="95"/>
      <c r="AM4949" s="103"/>
      <c r="AT4949" s="10"/>
    </row>
    <row r="4950" spans="9:46" s="16" customFormat="1">
      <c r="I4950" s="47"/>
      <c r="P4950" s="48"/>
      <c r="Q4950" s="48"/>
      <c r="R4950" s="48"/>
      <c r="S4950" s="49"/>
      <c r="T4950" s="47"/>
      <c r="U4950" s="50"/>
      <c r="V4950" s="47"/>
      <c r="W4950" s="50"/>
      <c r="X4950" s="49"/>
      <c r="Y4950" s="49"/>
      <c r="Z4950" s="49"/>
      <c r="AA4950" s="49"/>
      <c r="AB4950" s="49"/>
      <c r="AC4950" s="49"/>
      <c r="AD4950" s="49"/>
      <c r="AE4950" s="95"/>
      <c r="AM4950" s="103"/>
      <c r="AT4950" s="10"/>
    </row>
    <row r="4951" spans="9:46" s="16" customFormat="1">
      <c r="I4951" s="47"/>
      <c r="P4951" s="48"/>
      <c r="Q4951" s="48"/>
      <c r="R4951" s="48"/>
      <c r="S4951" s="49"/>
      <c r="T4951" s="47"/>
      <c r="U4951" s="50"/>
      <c r="V4951" s="47"/>
      <c r="W4951" s="50"/>
      <c r="X4951" s="49"/>
      <c r="Y4951" s="49"/>
      <c r="Z4951" s="49"/>
      <c r="AA4951" s="49"/>
      <c r="AB4951" s="49"/>
      <c r="AC4951" s="49"/>
      <c r="AD4951" s="49"/>
      <c r="AE4951" s="95"/>
      <c r="AM4951" s="103"/>
      <c r="AT4951" s="10"/>
    </row>
    <row r="4952" spans="9:46" s="16" customFormat="1">
      <c r="I4952" s="47"/>
      <c r="P4952" s="48"/>
      <c r="Q4952" s="48"/>
      <c r="R4952" s="48"/>
      <c r="S4952" s="49"/>
      <c r="T4952" s="47"/>
      <c r="U4952" s="50"/>
      <c r="V4952" s="47"/>
      <c r="W4952" s="50"/>
      <c r="X4952" s="49"/>
      <c r="Y4952" s="49"/>
      <c r="Z4952" s="49"/>
      <c r="AA4952" s="49"/>
      <c r="AB4952" s="49"/>
      <c r="AC4952" s="49"/>
      <c r="AD4952" s="49"/>
      <c r="AE4952" s="95"/>
      <c r="AM4952" s="103"/>
      <c r="AT4952" s="10"/>
    </row>
    <row r="4953" spans="9:46" s="16" customFormat="1">
      <c r="I4953" s="47"/>
      <c r="P4953" s="48"/>
      <c r="Q4953" s="48"/>
      <c r="R4953" s="48"/>
      <c r="S4953" s="49"/>
      <c r="T4953" s="47"/>
      <c r="U4953" s="50"/>
      <c r="V4953" s="47"/>
      <c r="W4953" s="50"/>
      <c r="X4953" s="49"/>
      <c r="Y4953" s="49"/>
      <c r="Z4953" s="49"/>
      <c r="AA4953" s="49"/>
      <c r="AB4953" s="49"/>
      <c r="AC4953" s="49"/>
      <c r="AD4953" s="49"/>
      <c r="AE4953" s="95"/>
      <c r="AM4953" s="103"/>
      <c r="AT4953" s="10"/>
    </row>
    <row r="4954" spans="9:46" s="16" customFormat="1">
      <c r="I4954" s="47"/>
      <c r="P4954" s="48"/>
      <c r="Q4954" s="48"/>
      <c r="R4954" s="48"/>
      <c r="S4954" s="49"/>
      <c r="T4954" s="47"/>
      <c r="U4954" s="50"/>
      <c r="V4954" s="47"/>
      <c r="W4954" s="50"/>
      <c r="X4954" s="49"/>
      <c r="Y4954" s="49"/>
      <c r="Z4954" s="49"/>
      <c r="AA4954" s="49"/>
      <c r="AB4954" s="49"/>
      <c r="AC4954" s="49"/>
      <c r="AD4954" s="49"/>
      <c r="AE4954" s="95"/>
      <c r="AM4954" s="103"/>
      <c r="AT4954" s="10"/>
    </row>
    <row r="4955" spans="9:46" s="16" customFormat="1">
      <c r="I4955" s="47"/>
      <c r="P4955" s="48"/>
      <c r="Q4955" s="48"/>
      <c r="R4955" s="48"/>
      <c r="S4955" s="49"/>
      <c r="T4955" s="47"/>
      <c r="U4955" s="50"/>
      <c r="V4955" s="47"/>
      <c r="W4955" s="50"/>
      <c r="X4955" s="49"/>
      <c r="Y4955" s="49"/>
      <c r="Z4955" s="49"/>
      <c r="AA4955" s="49"/>
      <c r="AB4955" s="49"/>
      <c r="AC4955" s="49"/>
      <c r="AD4955" s="49"/>
      <c r="AE4955" s="95"/>
      <c r="AM4955" s="103"/>
      <c r="AT4955" s="10"/>
    </row>
    <row r="4956" spans="9:46" s="16" customFormat="1">
      <c r="I4956" s="47"/>
      <c r="P4956" s="48"/>
      <c r="Q4956" s="48"/>
      <c r="R4956" s="48"/>
      <c r="S4956" s="49"/>
      <c r="T4956" s="47"/>
      <c r="U4956" s="50"/>
      <c r="V4956" s="47"/>
      <c r="W4956" s="50"/>
      <c r="X4956" s="49"/>
      <c r="Y4956" s="49"/>
      <c r="Z4956" s="49"/>
      <c r="AA4956" s="49"/>
      <c r="AB4956" s="49"/>
      <c r="AC4956" s="49"/>
      <c r="AD4956" s="49"/>
      <c r="AE4956" s="95"/>
      <c r="AM4956" s="103"/>
      <c r="AT4956" s="10"/>
    </row>
    <row r="4957" spans="9:46" s="16" customFormat="1">
      <c r="I4957" s="47"/>
      <c r="P4957" s="48"/>
      <c r="Q4957" s="48"/>
      <c r="R4957" s="48"/>
      <c r="S4957" s="49"/>
      <c r="T4957" s="47"/>
      <c r="U4957" s="50"/>
      <c r="V4957" s="47"/>
      <c r="W4957" s="50"/>
      <c r="X4957" s="49"/>
      <c r="Y4957" s="49"/>
      <c r="Z4957" s="49"/>
      <c r="AA4957" s="49"/>
      <c r="AB4957" s="49"/>
      <c r="AC4957" s="49"/>
      <c r="AD4957" s="49"/>
      <c r="AE4957" s="95"/>
      <c r="AM4957" s="103"/>
      <c r="AT4957" s="10"/>
    </row>
    <row r="4958" spans="9:46" s="16" customFormat="1">
      <c r="I4958" s="47"/>
      <c r="P4958" s="48"/>
      <c r="Q4958" s="48"/>
      <c r="R4958" s="48"/>
      <c r="S4958" s="49"/>
      <c r="T4958" s="47"/>
      <c r="U4958" s="50"/>
      <c r="V4958" s="47"/>
      <c r="W4958" s="50"/>
      <c r="X4958" s="49"/>
      <c r="Y4958" s="49"/>
      <c r="Z4958" s="49"/>
      <c r="AA4958" s="49"/>
      <c r="AB4958" s="49"/>
      <c r="AC4958" s="49"/>
      <c r="AD4958" s="49"/>
      <c r="AE4958" s="95"/>
      <c r="AM4958" s="103"/>
      <c r="AT4958" s="10"/>
    </row>
    <row r="4959" spans="9:46" s="16" customFormat="1">
      <c r="I4959" s="47"/>
      <c r="P4959" s="48"/>
      <c r="Q4959" s="48"/>
      <c r="R4959" s="48"/>
      <c r="S4959" s="49"/>
      <c r="T4959" s="47"/>
      <c r="U4959" s="50"/>
      <c r="V4959" s="47"/>
      <c r="W4959" s="50"/>
      <c r="X4959" s="49"/>
      <c r="Y4959" s="49"/>
      <c r="Z4959" s="49"/>
      <c r="AA4959" s="49"/>
      <c r="AB4959" s="49"/>
      <c r="AC4959" s="49"/>
      <c r="AD4959" s="49"/>
      <c r="AE4959" s="95"/>
      <c r="AM4959" s="103"/>
      <c r="AT4959" s="10"/>
    </row>
    <row r="4960" spans="9:46" s="16" customFormat="1">
      <c r="I4960" s="47"/>
      <c r="P4960" s="48"/>
      <c r="Q4960" s="48"/>
      <c r="R4960" s="48"/>
      <c r="S4960" s="49"/>
      <c r="T4960" s="47"/>
      <c r="U4960" s="50"/>
      <c r="V4960" s="47"/>
      <c r="W4960" s="50"/>
      <c r="X4960" s="49"/>
      <c r="Y4960" s="49"/>
      <c r="Z4960" s="49"/>
      <c r="AA4960" s="49"/>
      <c r="AB4960" s="49"/>
      <c r="AC4960" s="49"/>
      <c r="AD4960" s="49"/>
      <c r="AE4960" s="95"/>
      <c r="AM4960" s="103"/>
      <c r="AT4960" s="10"/>
    </row>
    <row r="4961" spans="9:46" s="16" customFormat="1">
      <c r="I4961" s="47"/>
      <c r="P4961" s="48"/>
      <c r="Q4961" s="48"/>
      <c r="R4961" s="48"/>
      <c r="S4961" s="49"/>
      <c r="T4961" s="47"/>
      <c r="U4961" s="50"/>
      <c r="V4961" s="47"/>
      <c r="W4961" s="50"/>
      <c r="X4961" s="49"/>
      <c r="Y4961" s="49"/>
      <c r="Z4961" s="49"/>
      <c r="AA4961" s="49"/>
      <c r="AB4961" s="49"/>
      <c r="AC4961" s="49"/>
      <c r="AD4961" s="49"/>
      <c r="AE4961" s="95"/>
      <c r="AM4961" s="103"/>
      <c r="AT4961" s="10"/>
    </row>
    <row r="4962" spans="9:46" s="16" customFormat="1">
      <c r="I4962" s="47"/>
      <c r="P4962" s="48"/>
      <c r="Q4962" s="48"/>
      <c r="R4962" s="48"/>
      <c r="S4962" s="49"/>
      <c r="T4962" s="47"/>
      <c r="U4962" s="50"/>
      <c r="V4962" s="47"/>
      <c r="W4962" s="50"/>
      <c r="X4962" s="49"/>
      <c r="Y4962" s="49"/>
      <c r="Z4962" s="49"/>
      <c r="AA4962" s="49"/>
      <c r="AB4962" s="49"/>
      <c r="AC4962" s="49"/>
      <c r="AD4962" s="49"/>
      <c r="AE4962" s="95"/>
      <c r="AM4962" s="103"/>
      <c r="AT4962" s="10"/>
    </row>
    <row r="4963" spans="9:46" s="16" customFormat="1">
      <c r="I4963" s="47"/>
      <c r="P4963" s="48"/>
      <c r="Q4963" s="48"/>
      <c r="R4963" s="48"/>
      <c r="S4963" s="49"/>
      <c r="T4963" s="47"/>
      <c r="U4963" s="50"/>
      <c r="V4963" s="47"/>
      <c r="W4963" s="50"/>
      <c r="X4963" s="49"/>
      <c r="Y4963" s="49"/>
      <c r="Z4963" s="49"/>
      <c r="AA4963" s="49"/>
      <c r="AB4963" s="49"/>
      <c r="AC4963" s="49"/>
      <c r="AD4963" s="49"/>
      <c r="AE4963" s="95"/>
      <c r="AM4963" s="103"/>
      <c r="AT4963" s="10"/>
    </row>
    <row r="4964" spans="9:46" s="16" customFormat="1">
      <c r="I4964" s="47"/>
      <c r="P4964" s="48"/>
      <c r="Q4964" s="48"/>
      <c r="R4964" s="48"/>
      <c r="S4964" s="49"/>
      <c r="T4964" s="47"/>
      <c r="U4964" s="50"/>
      <c r="V4964" s="47"/>
      <c r="W4964" s="50"/>
      <c r="X4964" s="49"/>
      <c r="Y4964" s="49"/>
      <c r="Z4964" s="49"/>
      <c r="AA4964" s="49"/>
      <c r="AB4964" s="49"/>
      <c r="AC4964" s="49"/>
      <c r="AD4964" s="49"/>
      <c r="AE4964" s="95"/>
      <c r="AM4964" s="103"/>
      <c r="AT4964" s="10"/>
    </row>
    <row r="4965" spans="9:46" s="16" customFormat="1">
      <c r="I4965" s="47"/>
      <c r="P4965" s="48"/>
      <c r="Q4965" s="48"/>
      <c r="R4965" s="48"/>
      <c r="S4965" s="49"/>
      <c r="T4965" s="47"/>
      <c r="U4965" s="50"/>
      <c r="V4965" s="47"/>
      <c r="W4965" s="50"/>
      <c r="X4965" s="49"/>
      <c r="Y4965" s="49"/>
      <c r="Z4965" s="49"/>
      <c r="AA4965" s="49"/>
      <c r="AB4965" s="49"/>
      <c r="AC4965" s="49"/>
      <c r="AD4965" s="49"/>
      <c r="AE4965" s="95"/>
      <c r="AM4965" s="103"/>
      <c r="AT4965" s="10"/>
    </row>
    <row r="4966" spans="9:46" s="16" customFormat="1">
      <c r="I4966" s="47"/>
      <c r="P4966" s="48"/>
      <c r="Q4966" s="48"/>
      <c r="R4966" s="48"/>
      <c r="S4966" s="49"/>
      <c r="T4966" s="47"/>
      <c r="U4966" s="50"/>
      <c r="V4966" s="47"/>
      <c r="W4966" s="50"/>
      <c r="X4966" s="49"/>
      <c r="Y4966" s="49"/>
      <c r="Z4966" s="49"/>
      <c r="AA4966" s="49"/>
      <c r="AB4966" s="49"/>
      <c r="AC4966" s="49"/>
      <c r="AD4966" s="49"/>
      <c r="AE4966" s="95"/>
      <c r="AM4966" s="103"/>
      <c r="AT4966" s="10"/>
    </row>
    <row r="4967" spans="9:46" s="16" customFormat="1">
      <c r="I4967" s="47"/>
      <c r="P4967" s="48"/>
      <c r="Q4967" s="48"/>
      <c r="R4967" s="48"/>
      <c r="S4967" s="49"/>
      <c r="T4967" s="47"/>
      <c r="U4967" s="50"/>
      <c r="V4967" s="47"/>
      <c r="W4967" s="50"/>
      <c r="X4967" s="49"/>
      <c r="Y4967" s="49"/>
      <c r="Z4967" s="49"/>
      <c r="AA4967" s="49"/>
      <c r="AB4967" s="49"/>
      <c r="AC4967" s="49"/>
      <c r="AD4967" s="49"/>
      <c r="AE4967" s="95"/>
      <c r="AM4967" s="103"/>
      <c r="AT4967" s="10"/>
    </row>
    <row r="4968" spans="9:46" s="16" customFormat="1">
      <c r="I4968" s="47"/>
      <c r="P4968" s="48"/>
      <c r="Q4968" s="48"/>
      <c r="R4968" s="48"/>
      <c r="S4968" s="49"/>
      <c r="T4968" s="47"/>
      <c r="U4968" s="50"/>
      <c r="V4968" s="47"/>
      <c r="W4968" s="50"/>
      <c r="X4968" s="49"/>
      <c r="Y4968" s="49"/>
      <c r="Z4968" s="49"/>
      <c r="AA4968" s="49"/>
      <c r="AB4968" s="49"/>
      <c r="AC4968" s="49"/>
      <c r="AD4968" s="49"/>
      <c r="AE4968" s="95"/>
      <c r="AM4968" s="103"/>
      <c r="AT4968" s="10"/>
    </row>
    <row r="4969" spans="9:46" s="16" customFormat="1">
      <c r="I4969" s="47"/>
      <c r="P4969" s="48"/>
      <c r="Q4969" s="48"/>
      <c r="R4969" s="48"/>
      <c r="S4969" s="49"/>
      <c r="T4969" s="47"/>
      <c r="U4969" s="50"/>
      <c r="V4969" s="47"/>
      <c r="W4969" s="50"/>
      <c r="X4969" s="49"/>
      <c r="Y4969" s="49"/>
      <c r="Z4969" s="49"/>
      <c r="AA4969" s="49"/>
      <c r="AB4969" s="49"/>
      <c r="AC4969" s="49"/>
      <c r="AD4969" s="49"/>
      <c r="AE4969" s="95"/>
      <c r="AM4969" s="103"/>
      <c r="AT4969" s="10"/>
    </row>
    <row r="4970" spans="9:46" s="16" customFormat="1">
      <c r="I4970" s="47"/>
      <c r="P4970" s="48"/>
      <c r="Q4970" s="48"/>
      <c r="R4970" s="48"/>
      <c r="S4970" s="49"/>
      <c r="T4970" s="47"/>
      <c r="U4970" s="50"/>
      <c r="V4970" s="47"/>
      <c r="W4970" s="50"/>
      <c r="X4970" s="49"/>
      <c r="Y4970" s="49"/>
      <c r="Z4970" s="49"/>
      <c r="AA4970" s="49"/>
      <c r="AB4970" s="49"/>
      <c r="AC4970" s="49"/>
      <c r="AD4970" s="49"/>
      <c r="AE4970" s="95"/>
      <c r="AM4970" s="103"/>
      <c r="AT4970" s="10"/>
    </row>
    <row r="4971" spans="9:46" s="16" customFormat="1">
      <c r="I4971" s="47"/>
      <c r="P4971" s="48"/>
      <c r="Q4971" s="48"/>
      <c r="R4971" s="48"/>
      <c r="S4971" s="49"/>
      <c r="T4971" s="47"/>
      <c r="U4971" s="50"/>
      <c r="V4971" s="47"/>
      <c r="W4971" s="50"/>
      <c r="X4971" s="49"/>
      <c r="Y4971" s="49"/>
      <c r="Z4971" s="49"/>
      <c r="AA4971" s="49"/>
      <c r="AB4971" s="49"/>
      <c r="AC4971" s="49"/>
      <c r="AD4971" s="49"/>
      <c r="AE4971" s="95"/>
      <c r="AM4971" s="103"/>
      <c r="AT4971" s="10"/>
    </row>
    <row r="4972" spans="9:46" s="16" customFormat="1">
      <c r="I4972" s="47"/>
      <c r="P4972" s="48"/>
      <c r="Q4972" s="48"/>
      <c r="R4972" s="48"/>
      <c r="S4972" s="49"/>
      <c r="T4972" s="47"/>
      <c r="U4972" s="50"/>
      <c r="V4972" s="47"/>
      <c r="W4972" s="50"/>
      <c r="X4972" s="49"/>
      <c r="Y4972" s="49"/>
      <c r="Z4972" s="49"/>
      <c r="AA4972" s="49"/>
      <c r="AB4972" s="49"/>
      <c r="AC4972" s="49"/>
      <c r="AD4972" s="49"/>
      <c r="AE4972" s="95"/>
      <c r="AM4972" s="103"/>
      <c r="AT4972" s="10"/>
    </row>
    <row r="4973" spans="9:46" s="16" customFormat="1">
      <c r="I4973" s="47"/>
      <c r="P4973" s="48"/>
      <c r="Q4973" s="48"/>
      <c r="R4973" s="48"/>
      <c r="S4973" s="49"/>
      <c r="T4973" s="47"/>
      <c r="U4973" s="50"/>
      <c r="V4973" s="47"/>
      <c r="W4973" s="50"/>
      <c r="X4973" s="49"/>
      <c r="Y4973" s="49"/>
      <c r="Z4973" s="49"/>
      <c r="AA4973" s="49"/>
      <c r="AB4973" s="49"/>
      <c r="AC4973" s="49"/>
      <c r="AD4973" s="49"/>
      <c r="AE4973" s="95"/>
      <c r="AM4973" s="103"/>
      <c r="AT4973" s="10"/>
    </row>
    <row r="4974" spans="9:46" s="16" customFormat="1">
      <c r="I4974" s="47"/>
      <c r="P4974" s="48"/>
      <c r="Q4974" s="48"/>
      <c r="R4974" s="48"/>
      <c r="S4974" s="49"/>
      <c r="T4974" s="47"/>
      <c r="U4974" s="50"/>
      <c r="V4974" s="47"/>
      <c r="W4974" s="50"/>
      <c r="X4974" s="49"/>
      <c r="Y4974" s="49"/>
      <c r="Z4974" s="49"/>
      <c r="AA4974" s="49"/>
      <c r="AB4974" s="49"/>
      <c r="AC4974" s="49"/>
      <c r="AD4974" s="49"/>
      <c r="AE4974" s="95"/>
      <c r="AM4974" s="103"/>
      <c r="AT4974" s="10"/>
    </row>
    <row r="4975" spans="9:46" s="16" customFormat="1">
      <c r="I4975" s="47"/>
      <c r="P4975" s="48"/>
      <c r="Q4975" s="48"/>
      <c r="R4975" s="48"/>
      <c r="S4975" s="49"/>
      <c r="T4975" s="47"/>
      <c r="U4975" s="50"/>
      <c r="V4975" s="47"/>
      <c r="W4975" s="50"/>
      <c r="X4975" s="49"/>
      <c r="Y4975" s="49"/>
      <c r="Z4975" s="49"/>
      <c r="AA4975" s="49"/>
      <c r="AB4975" s="49"/>
      <c r="AC4975" s="49"/>
      <c r="AD4975" s="49"/>
      <c r="AE4975" s="95"/>
      <c r="AM4975" s="103"/>
      <c r="AT4975" s="10"/>
    </row>
    <row r="4976" spans="9:46" s="16" customFormat="1">
      <c r="I4976" s="47"/>
      <c r="P4976" s="48"/>
      <c r="Q4976" s="48"/>
      <c r="R4976" s="48"/>
      <c r="S4976" s="49"/>
      <c r="T4976" s="47"/>
      <c r="U4976" s="50"/>
      <c r="V4976" s="47"/>
      <c r="W4976" s="50"/>
      <c r="X4976" s="49"/>
      <c r="Y4976" s="49"/>
      <c r="Z4976" s="49"/>
      <c r="AA4976" s="49"/>
      <c r="AB4976" s="49"/>
      <c r="AC4976" s="49"/>
      <c r="AD4976" s="49"/>
      <c r="AE4976" s="95"/>
      <c r="AM4976" s="103"/>
      <c r="AT4976" s="10"/>
    </row>
    <row r="4977" spans="9:46" s="16" customFormat="1">
      <c r="I4977" s="47"/>
      <c r="P4977" s="48"/>
      <c r="Q4977" s="48"/>
      <c r="R4977" s="48"/>
      <c r="S4977" s="49"/>
      <c r="T4977" s="47"/>
      <c r="U4977" s="50"/>
      <c r="V4977" s="47"/>
      <c r="W4977" s="50"/>
      <c r="X4977" s="49"/>
      <c r="Y4977" s="49"/>
      <c r="Z4977" s="49"/>
      <c r="AA4977" s="49"/>
      <c r="AB4977" s="49"/>
      <c r="AC4977" s="49"/>
      <c r="AD4977" s="49"/>
      <c r="AE4977" s="95"/>
      <c r="AM4977" s="103"/>
      <c r="AT4977" s="10"/>
    </row>
    <row r="4978" spans="9:46" s="16" customFormat="1">
      <c r="I4978" s="47"/>
      <c r="P4978" s="48"/>
      <c r="Q4978" s="48"/>
      <c r="R4978" s="48"/>
      <c r="S4978" s="49"/>
      <c r="T4978" s="47"/>
      <c r="U4978" s="50"/>
      <c r="V4978" s="47"/>
      <c r="W4978" s="50"/>
      <c r="X4978" s="49"/>
      <c r="Y4978" s="49"/>
      <c r="Z4978" s="49"/>
      <c r="AA4978" s="49"/>
      <c r="AB4978" s="49"/>
      <c r="AC4978" s="49"/>
      <c r="AD4978" s="49"/>
      <c r="AE4978" s="95"/>
      <c r="AM4978" s="103"/>
      <c r="AT4978" s="10"/>
    </row>
    <row r="4979" spans="9:46" s="16" customFormat="1">
      <c r="I4979" s="47"/>
      <c r="P4979" s="48"/>
      <c r="Q4979" s="48"/>
      <c r="R4979" s="48"/>
      <c r="S4979" s="49"/>
      <c r="T4979" s="47"/>
      <c r="U4979" s="50"/>
      <c r="V4979" s="47"/>
      <c r="W4979" s="50"/>
      <c r="X4979" s="49"/>
      <c r="Y4979" s="49"/>
      <c r="Z4979" s="49"/>
      <c r="AA4979" s="49"/>
      <c r="AB4979" s="49"/>
      <c r="AC4979" s="49"/>
      <c r="AD4979" s="49"/>
      <c r="AE4979" s="95"/>
      <c r="AM4979" s="103"/>
      <c r="AT4979" s="10"/>
    </row>
    <row r="4980" spans="9:46" s="16" customFormat="1">
      <c r="I4980" s="47"/>
      <c r="P4980" s="48"/>
      <c r="Q4980" s="48"/>
      <c r="R4980" s="48"/>
      <c r="S4980" s="49"/>
      <c r="T4980" s="47"/>
      <c r="U4980" s="50"/>
      <c r="V4980" s="47"/>
      <c r="W4980" s="50"/>
      <c r="X4980" s="49"/>
      <c r="Y4980" s="49"/>
      <c r="Z4980" s="49"/>
      <c r="AA4980" s="49"/>
      <c r="AB4980" s="49"/>
      <c r="AC4980" s="49"/>
      <c r="AD4980" s="49"/>
      <c r="AE4980" s="95"/>
      <c r="AM4980" s="103"/>
      <c r="AT4980" s="10"/>
    </row>
    <row r="4981" spans="9:46" s="16" customFormat="1">
      <c r="I4981" s="47"/>
      <c r="P4981" s="48"/>
      <c r="Q4981" s="48"/>
      <c r="R4981" s="48"/>
      <c r="S4981" s="49"/>
      <c r="T4981" s="47"/>
      <c r="U4981" s="50"/>
      <c r="V4981" s="47"/>
      <c r="W4981" s="50"/>
      <c r="X4981" s="49"/>
      <c r="Y4981" s="49"/>
      <c r="Z4981" s="49"/>
      <c r="AA4981" s="49"/>
      <c r="AB4981" s="49"/>
      <c r="AC4981" s="49"/>
      <c r="AD4981" s="49"/>
      <c r="AE4981" s="95"/>
      <c r="AM4981" s="103"/>
      <c r="AT4981" s="10"/>
    </row>
    <row r="4982" spans="9:46" s="16" customFormat="1">
      <c r="I4982" s="47"/>
      <c r="P4982" s="48"/>
      <c r="Q4982" s="48"/>
      <c r="R4982" s="48"/>
      <c r="S4982" s="49"/>
      <c r="T4982" s="47"/>
      <c r="U4982" s="50"/>
      <c r="V4982" s="47"/>
      <c r="W4982" s="50"/>
      <c r="X4982" s="49"/>
      <c r="Y4982" s="49"/>
      <c r="Z4982" s="49"/>
      <c r="AA4982" s="49"/>
      <c r="AB4982" s="49"/>
      <c r="AC4982" s="49"/>
      <c r="AD4982" s="49"/>
      <c r="AE4982" s="95"/>
      <c r="AM4982" s="103"/>
      <c r="AT4982" s="10"/>
    </row>
    <row r="4983" spans="9:46" s="16" customFormat="1">
      <c r="I4983" s="47"/>
      <c r="P4983" s="48"/>
      <c r="Q4983" s="48"/>
      <c r="R4983" s="48"/>
      <c r="S4983" s="49"/>
      <c r="T4983" s="47"/>
      <c r="U4983" s="50"/>
      <c r="V4983" s="47"/>
      <c r="W4983" s="50"/>
      <c r="X4983" s="49"/>
      <c r="Y4983" s="49"/>
      <c r="Z4983" s="49"/>
      <c r="AA4983" s="49"/>
      <c r="AB4983" s="49"/>
      <c r="AC4983" s="49"/>
      <c r="AD4983" s="49"/>
      <c r="AE4983" s="95"/>
      <c r="AM4983" s="103"/>
      <c r="AT4983" s="10"/>
    </row>
    <row r="4984" spans="9:46" s="16" customFormat="1">
      <c r="I4984" s="47"/>
      <c r="P4984" s="48"/>
      <c r="Q4984" s="48"/>
      <c r="R4984" s="48"/>
      <c r="S4984" s="49"/>
      <c r="T4984" s="47"/>
      <c r="U4984" s="50"/>
      <c r="V4984" s="47"/>
      <c r="W4984" s="50"/>
      <c r="X4984" s="49"/>
      <c r="Y4984" s="49"/>
      <c r="Z4984" s="49"/>
      <c r="AA4984" s="49"/>
      <c r="AB4984" s="49"/>
      <c r="AC4984" s="49"/>
      <c r="AD4984" s="49"/>
      <c r="AE4984" s="95"/>
      <c r="AM4984" s="103"/>
      <c r="AT4984" s="10"/>
    </row>
    <row r="4985" spans="9:46" s="16" customFormat="1">
      <c r="I4985" s="47"/>
      <c r="P4985" s="48"/>
      <c r="Q4985" s="48"/>
      <c r="R4985" s="48"/>
      <c r="S4985" s="49"/>
      <c r="T4985" s="47"/>
      <c r="U4985" s="50"/>
      <c r="V4985" s="47"/>
      <c r="W4985" s="50"/>
      <c r="X4985" s="49"/>
      <c r="Y4985" s="49"/>
      <c r="Z4985" s="49"/>
      <c r="AA4985" s="49"/>
      <c r="AB4985" s="49"/>
      <c r="AC4985" s="49"/>
      <c r="AD4985" s="49"/>
      <c r="AE4985" s="95"/>
      <c r="AM4985" s="103"/>
      <c r="AT4985" s="10"/>
    </row>
    <row r="4986" spans="9:46" s="16" customFormat="1">
      <c r="I4986" s="47"/>
      <c r="P4986" s="48"/>
      <c r="Q4986" s="48"/>
      <c r="R4986" s="48"/>
      <c r="S4986" s="49"/>
      <c r="T4986" s="47"/>
      <c r="U4986" s="50"/>
      <c r="V4986" s="47"/>
      <c r="W4986" s="50"/>
      <c r="X4986" s="49"/>
      <c r="Y4986" s="49"/>
      <c r="Z4986" s="49"/>
      <c r="AA4986" s="49"/>
      <c r="AB4986" s="49"/>
      <c r="AC4986" s="49"/>
      <c r="AD4986" s="49"/>
      <c r="AE4986" s="95"/>
      <c r="AM4986" s="103"/>
      <c r="AT4986" s="10"/>
    </row>
    <row r="4987" spans="9:46" s="16" customFormat="1">
      <c r="I4987" s="47"/>
      <c r="P4987" s="48"/>
      <c r="Q4987" s="48"/>
      <c r="R4987" s="48"/>
      <c r="S4987" s="49"/>
      <c r="T4987" s="47"/>
      <c r="U4987" s="50"/>
      <c r="V4987" s="47"/>
      <c r="W4987" s="50"/>
      <c r="X4987" s="49"/>
      <c r="Y4987" s="49"/>
      <c r="Z4987" s="49"/>
      <c r="AA4987" s="49"/>
      <c r="AB4987" s="49"/>
      <c r="AC4987" s="49"/>
      <c r="AD4987" s="49"/>
      <c r="AE4987" s="95"/>
      <c r="AM4987" s="103"/>
      <c r="AT4987" s="10"/>
    </row>
    <row r="4988" spans="9:46" s="16" customFormat="1">
      <c r="I4988" s="47"/>
      <c r="P4988" s="48"/>
      <c r="Q4988" s="48"/>
      <c r="R4988" s="48"/>
      <c r="S4988" s="49"/>
      <c r="T4988" s="47"/>
      <c r="U4988" s="50"/>
      <c r="V4988" s="47"/>
      <c r="W4988" s="50"/>
      <c r="X4988" s="49"/>
      <c r="Y4988" s="49"/>
      <c r="Z4988" s="49"/>
      <c r="AA4988" s="49"/>
      <c r="AB4988" s="49"/>
      <c r="AC4988" s="49"/>
      <c r="AD4988" s="49"/>
      <c r="AE4988" s="95"/>
      <c r="AM4988" s="103"/>
      <c r="AT4988" s="10"/>
    </row>
    <row r="4989" spans="9:46" s="16" customFormat="1">
      <c r="I4989" s="47"/>
      <c r="P4989" s="48"/>
      <c r="Q4989" s="48"/>
      <c r="R4989" s="48"/>
      <c r="S4989" s="49"/>
      <c r="T4989" s="47"/>
      <c r="U4989" s="50"/>
      <c r="V4989" s="47"/>
      <c r="W4989" s="50"/>
      <c r="X4989" s="49"/>
      <c r="Y4989" s="49"/>
      <c r="Z4989" s="49"/>
      <c r="AA4989" s="49"/>
      <c r="AB4989" s="49"/>
      <c r="AC4989" s="49"/>
      <c r="AD4989" s="49"/>
      <c r="AE4989" s="95"/>
      <c r="AM4989" s="103"/>
      <c r="AT4989" s="10"/>
    </row>
    <row r="4990" spans="9:46" s="16" customFormat="1">
      <c r="I4990" s="47"/>
      <c r="P4990" s="48"/>
      <c r="Q4990" s="48"/>
      <c r="R4990" s="48"/>
      <c r="S4990" s="49"/>
      <c r="T4990" s="47"/>
      <c r="U4990" s="50"/>
      <c r="V4990" s="47"/>
      <c r="W4990" s="50"/>
      <c r="X4990" s="49"/>
      <c r="Y4990" s="49"/>
      <c r="Z4990" s="49"/>
      <c r="AA4990" s="49"/>
      <c r="AB4990" s="49"/>
      <c r="AC4990" s="49"/>
      <c r="AD4990" s="49"/>
      <c r="AE4990" s="95"/>
      <c r="AM4990" s="103"/>
      <c r="AT4990" s="10"/>
    </row>
    <row r="4991" spans="9:46" s="16" customFormat="1">
      <c r="I4991" s="47"/>
      <c r="P4991" s="48"/>
      <c r="Q4991" s="48"/>
      <c r="R4991" s="48"/>
      <c r="S4991" s="49"/>
      <c r="T4991" s="47"/>
      <c r="U4991" s="50"/>
      <c r="V4991" s="47"/>
      <c r="W4991" s="50"/>
      <c r="X4991" s="49"/>
      <c r="Y4991" s="49"/>
      <c r="Z4991" s="49"/>
      <c r="AA4991" s="49"/>
      <c r="AB4991" s="49"/>
      <c r="AC4991" s="49"/>
      <c r="AD4991" s="49"/>
      <c r="AE4991" s="95"/>
      <c r="AM4991" s="103"/>
      <c r="AT4991" s="10"/>
    </row>
    <row r="4992" spans="9:46" s="16" customFormat="1">
      <c r="I4992" s="47"/>
      <c r="P4992" s="48"/>
      <c r="Q4992" s="48"/>
      <c r="R4992" s="48"/>
      <c r="S4992" s="49"/>
      <c r="T4992" s="47"/>
      <c r="U4992" s="50"/>
      <c r="V4992" s="47"/>
      <c r="W4992" s="50"/>
      <c r="X4992" s="49"/>
      <c r="Y4992" s="49"/>
      <c r="Z4992" s="49"/>
      <c r="AA4992" s="49"/>
      <c r="AB4992" s="49"/>
      <c r="AC4992" s="49"/>
      <c r="AD4992" s="49"/>
      <c r="AE4992" s="95"/>
      <c r="AM4992" s="103"/>
      <c r="AT4992" s="10"/>
    </row>
    <row r="4993" spans="9:46" s="16" customFormat="1">
      <c r="I4993" s="47"/>
      <c r="P4993" s="48"/>
      <c r="Q4993" s="48"/>
      <c r="R4993" s="48"/>
      <c r="S4993" s="49"/>
      <c r="T4993" s="47"/>
      <c r="U4993" s="50"/>
      <c r="V4993" s="47"/>
      <c r="W4993" s="50"/>
      <c r="X4993" s="49"/>
      <c r="Y4993" s="49"/>
      <c r="Z4993" s="49"/>
      <c r="AA4993" s="49"/>
      <c r="AB4993" s="49"/>
      <c r="AC4993" s="49"/>
      <c r="AD4993" s="49"/>
      <c r="AE4993" s="95"/>
      <c r="AM4993" s="103"/>
      <c r="AT4993" s="10"/>
    </row>
    <row r="4994" spans="9:46" s="16" customFormat="1">
      <c r="I4994" s="47"/>
      <c r="P4994" s="48"/>
      <c r="Q4994" s="48"/>
      <c r="R4994" s="48"/>
      <c r="S4994" s="49"/>
      <c r="T4994" s="47"/>
      <c r="U4994" s="50"/>
      <c r="V4994" s="47"/>
      <c r="W4994" s="50"/>
      <c r="X4994" s="49"/>
      <c r="Y4994" s="49"/>
      <c r="Z4994" s="49"/>
      <c r="AA4994" s="49"/>
      <c r="AB4994" s="49"/>
      <c r="AC4994" s="49"/>
      <c r="AD4994" s="49"/>
      <c r="AE4994" s="95"/>
      <c r="AM4994" s="103"/>
      <c r="AT4994" s="10"/>
    </row>
    <row r="4995" spans="9:46" s="16" customFormat="1">
      <c r="I4995" s="47"/>
      <c r="P4995" s="48"/>
      <c r="Q4995" s="48"/>
      <c r="R4995" s="48"/>
      <c r="S4995" s="49"/>
      <c r="T4995" s="47"/>
      <c r="U4995" s="50"/>
      <c r="V4995" s="47"/>
      <c r="W4995" s="50"/>
      <c r="X4995" s="49"/>
      <c r="Y4995" s="49"/>
      <c r="Z4995" s="49"/>
      <c r="AA4995" s="49"/>
      <c r="AB4995" s="49"/>
      <c r="AC4995" s="49"/>
      <c r="AD4995" s="49"/>
      <c r="AE4995" s="95"/>
      <c r="AM4995" s="103"/>
      <c r="AT4995" s="10"/>
    </row>
    <row r="4996" spans="9:46" s="16" customFormat="1">
      <c r="I4996" s="47"/>
      <c r="P4996" s="48"/>
      <c r="Q4996" s="48"/>
      <c r="R4996" s="48"/>
      <c r="S4996" s="49"/>
      <c r="T4996" s="47"/>
      <c r="U4996" s="50"/>
      <c r="V4996" s="47"/>
      <c r="W4996" s="50"/>
      <c r="X4996" s="49"/>
      <c r="Y4996" s="49"/>
      <c r="Z4996" s="49"/>
      <c r="AA4996" s="49"/>
      <c r="AB4996" s="49"/>
      <c r="AC4996" s="49"/>
      <c r="AD4996" s="49"/>
      <c r="AE4996" s="95"/>
      <c r="AM4996" s="103"/>
      <c r="AT4996" s="10"/>
    </row>
    <row r="4997" spans="9:46" s="16" customFormat="1">
      <c r="I4997" s="47"/>
      <c r="P4997" s="48"/>
      <c r="Q4997" s="48"/>
      <c r="R4997" s="48"/>
      <c r="S4997" s="49"/>
      <c r="T4997" s="47"/>
      <c r="U4997" s="50"/>
      <c r="V4997" s="47"/>
      <c r="W4997" s="50"/>
      <c r="X4997" s="49"/>
      <c r="Y4997" s="49"/>
      <c r="Z4997" s="49"/>
      <c r="AA4997" s="49"/>
      <c r="AB4997" s="49"/>
      <c r="AC4997" s="49"/>
      <c r="AD4997" s="49"/>
      <c r="AE4997" s="95"/>
      <c r="AM4997" s="103"/>
      <c r="AT4997" s="10"/>
    </row>
    <row r="4998" spans="9:46" s="16" customFormat="1">
      <c r="I4998" s="47"/>
      <c r="P4998" s="48"/>
      <c r="Q4998" s="48"/>
      <c r="R4998" s="48"/>
      <c r="S4998" s="49"/>
      <c r="T4998" s="47"/>
      <c r="U4998" s="50"/>
      <c r="V4998" s="47"/>
      <c r="W4998" s="50"/>
      <c r="X4998" s="49"/>
      <c r="Y4998" s="49"/>
      <c r="Z4998" s="49"/>
      <c r="AA4998" s="49"/>
      <c r="AB4998" s="49"/>
      <c r="AC4998" s="49"/>
      <c r="AD4998" s="49"/>
      <c r="AE4998" s="95"/>
      <c r="AM4998" s="103"/>
      <c r="AT4998" s="10"/>
    </row>
    <row r="4999" spans="9:46" s="16" customFormat="1">
      <c r="I4999" s="47"/>
      <c r="P4999" s="48"/>
      <c r="Q4999" s="48"/>
      <c r="R4999" s="48"/>
      <c r="S4999" s="49"/>
      <c r="T4999" s="47"/>
      <c r="U4999" s="50"/>
      <c r="V4999" s="47"/>
      <c r="W4999" s="50"/>
      <c r="X4999" s="49"/>
      <c r="Y4999" s="49"/>
      <c r="Z4999" s="49"/>
      <c r="AA4999" s="49"/>
      <c r="AB4999" s="49"/>
      <c r="AC4999" s="49"/>
      <c r="AD4999" s="49"/>
      <c r="AE4999" s="95"/>
      <c r="AM4999" s="103"/>
      <c r="AT4999" s="10"/>
    </row>
    <row r="5000" spans="9:46" s="16" customFormat="1">
      <c r="I5000" s="47"/>
      <c r="P5000" s="48"/>
      <c r="Q5000" s="48"/>
      <c r="R5000" s="48"/>
      <c r="S5000" s="49"/>
      <c r="T5000" s="47"/>
      <c r="U5000" s="50"/>
      <c r="V5000" s="47"/>
      <c r="W5000" s="50"/>
      <c r="X5000" s="49"/>
      <c r="Y5000" s="49"/>
      <c r="Z5000" s="49"/>
      <c r="AA5000" s="49"/>
      <c r="AB5000" s="49"/>
      <c r="AC5000" s="49"/>
      <c r="AD5000" s="49"/>
      <c r="AE5000" s="95"/>
      <c r="AM5000" s="103"/>
      <c r="AT5000" s="10"/>
    </row>
    <row r="5001" spans="9:46" s="16" customFormat="1">
      <c r="I5001" s="47"/>
      <c r="P5001" s="48"/>
      <c r="Q5001" s="48"/>
      <c r="R5001" s="48"/>
      <c r="S5001" s="49"/>
      <c r="T5001" s="47"/>
      <c r="U5001" s="50"/>
      <c r="V5001" s="47"/>
      <c r="W5001" s="50"/>
      <c r="X5001" s="49"/>
      <c r="Y5001" s="49"/>
      <c r="Z5001" s="49"/>
      <c r="AA5001" s="49"/>
      <c r="AB5001" s="49"/>
      <c r="AC5001" s="49"/>
      <c r="AD5001" s="49"/>
      <c r="AE5001" s="95"/>
      <c r="AM5001" s="103"/>
      <c r="AT5001" s="10"/>
    </row>
    <row r="5002" spans="9:46" s="16" customFormat="1">
      <c r="I5002" s="47"/>
      <c r="P5002" s="48"/>
      <c r="Q5002" s="48"/>
      <c r="R5002" s="48"/>
      <c r="S5002" s="49"/>
      <c r="T5002" s="47"/>
      <c r="U5002" s="50"/>
      <c r="V5002" s="47"/>
      <c r="W5002" s="50"/>
      <c r="X5002" s="49"/>
      <c r="Y5002" s="49"/>
      <c r="Z5002" s="49"/>
      <c r="AA5002" s="49"/>
      <c r="AB5002" s="49"/>
      <c r="AC5002" s="49"/>
      <c r="AD5002" s="49"/>
      <c r="AE5002" s="95"/>
      <c r="AM5002" s="103"/>
      <c r="AT5002" s="10"/>
    </row>
    <row r="5003" spans="9:46" s="16" customFormat="1">
      <c r="I5003" s="47"/>
      <c r="P5003" s="48"/>
      <c r="Q5003" s="48"/>
      <c r="R5003" s="48"/>
      <c r="S5003" s="49"/>
      <c r="T5003" s="47"/>
      <c r="U5003" s="50"/>
      <c r="V5003" s="47"/>
      <c r="W5003" s="50"/>
      <c r="X5003" s="49"/>
      <c r="Y5003" s="49"/>
      <c r="Z5003" s="49"/>
      <c r="AA5003" s="49"/>
      <c r="AB5003" s="49"/>
      <c r="AC5003" s="49"/>
      <c r="AD5003" s="49"/>
      <c r="AE5003" s="95"/>
      <c r="AM5003" s="103"/>
      <c r="AT5003" s="10"/>
    </row>
    <row r="5004" spans="9:46" s="16" customFormat="1">
      <c r="I5004" s="47"/>
      <c r="P5004" s="48"/>
      <c r="Q5004" s="48"/>
      <c r="R5004" s="48"/>
      <c r="S5004" s="49"/>
      <c r="T5004" s="47"/>
      <c r="U5004" s="50"/>
      <c r="V5004" s="47"/>
      <c r="W5004" s="50"/>
      <c r="X5004" s="49"/>
      <c r="Y5004" s="49"/>
      <c r="Z5004" s="49"/>
      <c r="AA5004" s="49"/>
      <c r="AB5004" s="49"/>
      <c r="AC5004" s="49"/>
      <c r="AD5004" s="49"/>
      <c r="AE5004" s="95"/>
      <c r="AM5004" s="103"/>
      <c r="AT5004" s="10"/>
    </row>
    <row r="5005" spans="9:46" s="16" customFormat="1">
      <c r="I5005" s="47"/>
      <c r="P5005" s="48"/>
      <c r="Q5005" s="48"/>
      <c r="R5005" s="48"/>
      <c r="S5005" s="49"/>
      <c r="T5005" s="47"/>
      <c r="U5005" s="50"/>
      <c r="V5005" s="47"/>
      <c r="W5005" s="50"/>
      <c r="X5005" s="49"/>
      <c r="Y5005" s="49"/>
      <c r="Z5005" s="49"/>
      <c r="AA5005" s="49"/>
      <c r="AB5005" s="49"/>
      <c r="AC5005" s="49"/>
      <c r="AD5005" s="49"/>
      <c r="AE5005" s="95"/>
      <c r="AM5005" s="103"/>
      <c r="AT5005" s="10"/>
    </row>
    <row r="5006" spans="9:46" s="16" customFormat="1">
      <c r="I5006" s="47"/>
      <c r="P5006" s="48"/>
      <c r="Q5006" s="48"/>
      <c r="R5006" s="48"/>
      <c r="S5006" s="49"/>
      <c r="T5006" s="47"/>
      <c r="U5006" s="50"/>
      <c r="V5006" s="47"/>
      <c r="W5006" s="50"/>
      <c r="X5006" s="49"/>
      <c r="Y5006" s="49"/>
      <c r="Z5006" s="49"/>
      <c r="AA5006" s="49"/>
      <c r="AB5006" s="49"/>
      <c r="AC5006" s="49"/>
      <c r="AD5006" s="49"/>
      <c r="AE5006" s="95"/>
      <c r="AM5006" s="103"/>
      <c r="AT5006" s="10"/>
    </row>
    <row r="5007" spans="9:46" s="16" customFormat="1">
      <c r="I5007" s="47"/>
      <c r="P5007" s="48"/>
      <c r="Q5007" s="48"/>
      <c r="R5007" s="48"/>
      <c r="S5007" s="49"/>
      <c r="T5007" s="47"/>
      <c r="U5007" s="50"/>
      <c r="V5007" s="47"/>
      <c r="W5007" s="50"/>
      <c r="X5007" s="49"/>
      <c r="Y5007" s="49"/>
      <c r="Z5007" s="49"/>
      <c r="AA5007" s="49"/>
      <c r="AB5007" s="49"/>
      <c r="AC5007" s="49"/>
      <c r="AD5007" s="49"/>
      <c r="AE5007" s="95"/>
      <c r="AM5007" s="103"/>
      <c r="AT5007" s="10"/>
    </row>
    <row r="5008" spans="9:46" s="16" customFormat="1">
      <c r="I5008" s="47"/>
      <c r="P5008" s="48"/>
      <c r="Q5008" s="48"/>
      <c r="R5008" s="48"/>
      <c r="S5008" s="49"/>
      <c r="T5008" s="47"/>
      <c r="U5008" s="50"/>
      <c r="V5008" s="47"/>
      <c r="W5008" s="50"/>
      <c r="X5008" s="49"/>
      <c r="Y5008" s="49"/>
      <c r="Z5008" s="49"/>
      <c r="AA5008" s="49"/>
      <c r="AB5008" s="49"/>
      <c r="AC5008" s="49"/>
      <c r="AD5008" s="49"/>
      <c r="AE5008" s="95"/>
      <c r="AM5008" s="103"/>
      <c r="AT5008" s="10"/>
    </row>
    <row r="5009" spans="9:46" s="16" customFormat="1">
      <c r="I5009" s="47"/>
      <c r="P5009" s="48"/>
      <c r="Q5009" s="48"/>
      <c r="R5009" s="48"/>
      <c r="S5009" s="49"/>
      <c r="T5009" s="47"/>
      <c r="U5009" s="50"/>
      <c r="V5009" s="47"/>
      <c r="W5009" s="50"/>
      <c r="X5009" s="49"/>
      <c r="Y5009" s="49"/>
      <c r="Z5009" s="49"/>
      <c r="AA5009" s="49"/>
      <c r="AB5009" s="49"/>
      <c r="AC5009" s="49"/>
      <c r="AD5009" s="49"/>
      <c r="AE5009" s="95"/>
      <c r="AM5009" s="103"/>
      <c r="AT5009" s="10"/>
    </row>
    <row r="5010" spans="9:46" s="16" customFormat="1">
      <c r="I5010" s="47"/>
      <c r="P5010" s="48"/>
      <c r="Q5010" s="48"/>
      <c r="R5010" s="48"/>
      <c r="S5010" s="49"/>
      <c r="T5010" s="47"/>
      <c r="U5010" s="50"/>
      <c r="V5010" s="47"/>
      <c r="W5010" s="50"/>
      <c r="X5010" s="49"/>
      <c r="Y5010" s="49"/>
      <c r="Z5010" s="49"/>
      <c r="AA5010" s="49"/>
      <c r="AB5010" s="49"/>
      <c r="AC5010" s="49"/>
      <c r="AD5010" s="49"/>
      <c r="AE5010" s="95"/>
      <c r="AM5010" s="103"/>
      <c r="AT5010" s="10"/>
    </row>
    <row r="5011" spans="9:46" s="16" customFormat="1">
      <c r="I5011" s="47"/>
      <c r="P5011" s="48"/>
      <c r="Q5011" s="48"/>
      <c r="R5011" s="48"/>
      <c r="S5011" s="49"/>
      <c r="T5011" s="47"/>
      <c r="U5011" s="50"/>
      <c r="V5011" s="47"/>
      <c r="W5011" s="50"/>
      <c r="X5011" s="49"/>
      <c r="Y5011" s="49"/>
      <c r="Z5011" s="49"/>
      <c r="AA5011" s="49"/>
      <c r="AB5011" s="49"/>
      <c r="AC5011" s="49"/>
      <c r="AD5011" s="49"/>
      <c r="AE5011" s="95"/>
      <c r="AM5011" s="103"/>
      <c r="AT5011" s="10"/>
    </row>
    <row r="5012" spans="9:46" s="16" customFormat="1">
      <c r="I5012" s="47"/>
      <c r="P5012" s="48"/>
      <c r="Q5012" s="48"/>
      <c r="R5012" s="48"/>
      <c r="S5012" s="49"/>
      <c r="T5012" s="47"/>
      <c r="U5012" s="50"/>
      <c r="V5012" s="47"/>
      <c r="W5012" s="50"/>
      <c r="X5012" s="49"/>
      <c r="Y5012" s="49"/>
      <c r="Z5012" s="49"/>
      <c r="AA5012" s="49"/>
      <c r="AB5012" s="49"/>
      <c r="AC5012" s="49"/>
      <c r="AD5012" s="49"/>
      <c r="AE5012" s="95"/>
      <c r="AM5012" s="103"/>
      <c r="AT5012" s="10"/>
    </row>
    <row r="5013" spans="9:46" s="16" customFormat="1">
      <c r="I5013" s="47"/>
      <c r="P5013" s="48"/>
      <c r="Q5013" s="48"/>
      <c r="R5013" s="48"/>
      <c r="S5013" s="49"/>
      <c r="T5013" s="47"/>
      <c r="U5013" s="50"/>
      <c r="V5013" s="47"/>
      <c r="W5013" s="50"/>
      <c r="X5013" s="49"/>
      <c r="Y5013" s="49"/>
      <c r="Z5013" s="49"/>
      <c r="AA5013" s="49"/>
      <c r="AB5013" s="49"/>
      <c r="AC5013" s="49"/>
      <c r="AD5013" s="49"/>
      <c r="AE5013" s="95"/>
      <c r="AM5013" s="103"/>
      <c r="AT5013" s="10"/>
    </row>
    <row r="5014" spans="9:46" s="16" customFormat="1">
      <c r="I5014" s="47"/>
      <c r="P5014" s="48"/>
      <c r="Q5014" s="48"/>
      <c r="R5014" s="48"/>
      <c r="S5014" s="49"/>
      <c r="T5014" s="47"/>
      <c r="U5014" s="50"/>
      <c r="V5014" s="47"/>
      <c r="W5014" s="50"/>
      <c r="X5014" s="49"/>
      <c r="Y5014" s="49"/>
      <c r="Z5014" s="49"/>
      <c r="AA5014" s="49"/>
      <c r="AB5014" s="49"/>
      <c r="AC5014" s="49"/>
      <c r="AD5014" s="49"/>
      <c r="AE5014" s="95"/>
      <c r="AM5014" s="103"/>
      <c r="AT5014" s="10"/>
    </row>
    <row r="5015" spans="9:46" s="16" customFormat="1">
      <c r="I5015" s="47"/>
      <c r="P5015" s="48"/>
      <c r="Q5015" s="48"/>
      <c r="R5015" s="48"/>
      <c r="S5015" s="49"/>
      <c r="T5015" s="47"/>
      <c r="U5015" s="50"/>
      <c r="V5015" s="47"/>
      <c r="W5015" s="50"/>
      <c r="X5015" s="49"/>
      <c r="Y5015" s="49"/>
      <c r="Z5015" s="49"/>
      <c r="AA5015" s="49"/>
      <c r="AB5015" s="49"/>
      <c r="AC5015" s="49"/>
      <c r="AD5015" s="49"/>
      <c r="AE5015" s="95"/>
      <c r="AM5015" s="103"/>
      <c r="AT5015" s="10"/>
    </row>
    <row r="5016" spans="9:46" s="16" customFormat="1">
      <c r="I5016" s="47"/>
      <c r="P5016" s="48"/>
      <c r="Q5016" s="48"/>
      <c r="R5016" s="48"/>
      <c r="S5016" s="49"/>
      <c r="T5016" s="47"/>
      <c r="U5016" s="50"/>
      <c r="V5016" s="47"/>
      <c r="W5016" s="50"/>
      <c r="X5016" s="49"/>
      <c r="Y5016" s="49"/>
      <c r="Z5016" s="49"/>
      <c r="AA5016" s="49"/>
      <c r="AB5016" s="49"/>
      <c r="AC5016" s="49"/>
      <c r="AD5016" s="49"/>
      <c r="AE5016" s="95"/>
      <c r="AM5016" s="103"/>
      <c r="AT5016" s="10"/>
    </row>
    <row r="5017" spans="9:46" s="16" customFormat="1">
      <c r="I5017" s="47"/>
      <c r="P5017" s="48"/>
      <c r="Q5017" s="48"/>
      <c r="R5017" s="48"/>
      <c r="S5017" s="49"/>
      <c r="T5017" s="47"/>
      <c r="U5017" s="50"/>
      <c r="V5017" s="47"/>
      <c r="W5017" s="50"/>
      <c r="X5017" s="49"/>
      <c r="Y5017" s="49"/>
      <c r="Z5017" s="49"/>
      <c r="AA5017" s="49"/>
      <c r="AB5017" s="49"/>
      <c r="AC5017" s="49"/>
      <c r="AD5017" s="49"/>
      <c r="AE5017" s="95"/>
      <c r="AM5017" s="103"/>
      <c r="AT5017" s="10"/>
    </row>
    <row r="5018" spans="9:46" s="16" customFormat="1">
      <c r="I5018" s="47"/>
      <c r="P5018" s="48"/>
      <c r="Q5018" s="48"/>
      <c r="R5018" s="48"/>
      <c r="S5018" s="49"/>
      <c r="T5018" s="47"/>
      <c r="U5018" s="50"/>
      <c r="V5018" s="47"/>
      <c r="W5018" s="50"/>
      <c r="X5018" s="49"/>
      <c r="Y5018" s="49"/>
      <c r="Z5018" s="49"/>
      <c r="AA5018" s="49"/>
      <c r="AB5018" s="49"/>
      <c r="AC5018" s="49"/>
      <c r="AD5018" s="49"/>
      <c r="AE5018" s="95"/>
      <c r="AM5018" s="103"/>
      <c r="AT5018" s="10"/>
    </row>
    <row r="5019" spans="9:46" s="16" customFormat="1">
      <c r="I5019" s="47"/>
      <c r="P5019" s="48"/>
      <c r="Q5019" s="48"/>
      <c r="R5019" s="48"/>
      <c r="S5019" s="49"/>
      <c r="T5019" s="47"/>
      <c r="U5019" s="50"/>
      <c r="V5019" s="47"/>
      <c r="W5019" s="50"/>
      <c r="X5019" s="49"/>
      <c r="Y5019" s="49"/>
      <c r="Z5019" s="49"/>
      <c r="AA5019" s="49"/>
      <c r="AB5019" s="49"/>
      <c r="AC5019" s="49"/>
      <c r="AD5019" s="49"/>
      <c r="AE5019" s="95"/>
      <c r="AM5019" s="103"/>
      <c r="AT5019" s="10"/>
    </row>
    <row r="5020" spans="9:46" s="16" customFormat="1">
      <c r="I5020" s="47"/>
      <c r="P5020" s="48"/>
      <c r="Q5020" s="48"/>
      <c r="R5020" s="48"/>
      <c r="S5020" s="49"/>
      <c r="T5020" s="47"/>
      <c r="U5020" s="50"/>
      <c r="V5020" s="47"/>
      <c r="W5020" s="50"/>
      <c r="X5020" s="49"/>
      <c r="Y5020" s="49"/>
      <c r="Z5020" s="49"/>
      <c r="AA5020" s="49"/>
      <c r="AB5020" s="49"/>
      <c r="AC5020" s="49"/>
      <c r="AD5020" s="49"/>
      <c r="AE5020" s="95"/>
      <c r="AM5020" s="103"/>
      <c r="AT5020" s="10"/>
    </row>
    <row r="5021" spans="9:46" s="16" customFormat="1">
      <c r="I5021" s="47"/>
      <c r="P5021" s="48"/>
      <c r="Q5021" s="48"/>
      <c r="R5021" s="48"/>
      <c r="S5021" s="49"/>
      <c r="T5021" s="47"/>
      <c r="U5021" s="50"/>
      <c r="V5021" s="47"/>
      <c r="W5021" s="50"/>
      <c r="X5021" s="49"/>
      <c r="Y5021" s="49"/>
      <c r="Z5021" s="49"/>
      <c r="AA5021" s="49"/>
      <c r="AB5021" s="49"/>
      <c r="AC5021" s="49"/>
      <c r="AD5021" s="49"/>
      <c r="AE5021" s="95"/>
      <c r="AM5021" s="103"/>
      <c r="AT5021" s="10"/>
    </row>
    <row r="5022" spans="9:46" s="16" customFormat="1">
      <c r="I5022" s="47"/>
      <c r="P5022" s="48"/>
      <c r="Q5022" s="48"/>
      <c r="R5022" s="48"/>
      <c r="S5022" s="49"/>
      <c r="T5022" s="47"/>
      <c r="U5022" s="50"/>
      <c r="V5022" s="47"/>
      <c r="W5022" s="50"/>
      <c r="X5022" s="49"/>
      <c r="Y5022" s="49"/>
      <c r="Z5022" s="49"/>
      <c r="AA5022" s="49"/>
      <c r="AB5022" s="49"/>
      <c r="AC5022" s="49"/>
      <c r="AD5022" s="49"/>
      <c r="AE5022" s="95"/>
      <c r="AM5022" s="103"/>
      <c r="AT5022" s="10"/>
    </row>
    <row r="5023" spans="9:46" s="16" customFormat="1">
      <c r="I5023" s="47"/>
      <c r="P5023" s="48"/>
      <c r="Q5023" s="48"/>
      <c r="R5023" s="48"/>
      <c r="S5023" s="49"/>
      <c r="T5023" s="47"/>
      <c r="U5023" s="50"/>
      <c r="V5023" s="47"/>
      <c r="W5023" s="50"/>
      <c r="X5023" s="49"/>
      <c r="Y5023" s="49"/>
      <c r="Z5023" s="49"/>
      <c r="AA5023" s="49"/>
      <c r="AB5023" s="49"/>
      <c r="AC5023" s="49"/>
      <c r="AD5023" s="49"/>
      <c r="AE5023" s="95"/>
      <c r="AM5023" s="103"/>
      <c r="AT5023" s="10"/>
    </row>
    <row r="5024" spans="9:46" s="16" customFormat="1">
      <c r="I5024" s="47"/>
      <c r="P5024" s="48"/>
      <c r="Q5024" s="48"/>
      <c r="R5024" s="48"/>
      <c r="S5024" s="49"/>
      <c r="T5024" s="47"/>
      <c r="U5024" s="50"/>
      <c r="V5024" s="47"/>
      <c r="W5024" s="50"/>
      <c r="X5024" s="49"/>
      <c r="Y5024" s="49"/>
      <c r="Z5024" s="49"/>
      <c r="AA5024" s="49"/>
      <c r="AB5024" s="49"/>
      <c r="AC5024" s="49"/>
      <c r="AD5024" s="49"/>
      <c r="AE5024" s="95"/>
      <c r="AM5024" s="103"/>
      <c r="AT5024" s="10"/>
    </row>
    <row r="5025" spans="9:46" s="16" customFormat="1">
      <c r="I5025" s="47"/>
      <c r="P5025" s="48"/>
      <c r="Q5025" s="48"/>
      <c r="R5025" s="48"/>
      <c r="S5025" s="49"/>
      <c r="T5025" s="47"/>
      <c r="U5025" s="50"/>
      <c r="V5025" s="47"/>
      <c r="W5025" s="50"/>
      <c r="X5025" s="49"/>
      <c r="Y5025" s="49"/>
      <c r="Z5025" s="49"/>
      <c r="AA5025" s="49"/>
      <c r="AB5025" s="49"/>
      <c r="AC5025" s="49"/>
      <c r="AD5025" s="49"/>
      <c r="AE5025" s="95"/>
      <c r="AM5025" s="103"/>
      <c r="AT5025" s="10"/>
    </row>
    <row r="5026" spans="9:46" s="16" customFormat="1">
      <c r="I5026" s="47"/>
      <c r="P5026" s="48"/>
      <c r="Q5026" s="48"/>
      <c r="R5026" s="48"/>
      <c r="S5026" s="49"/>
      <c r="T5026" s="47"/>
      <c r="U5026" s="50"/>
      <c r="V5026" s="47"/>
      <c r="W5026" s="50"/>
      <c r="X5026" s="49"/>
      <c r="Y5026" s="49"/>
      <c r="Z5026" s="49"/>
      <c r="AA5026" s="49"/>
      <c r="AB5026" s="49"/>
      <c r="AC5026" s="49"/>
      <c r="AD5026" s="49"/>
      <c r="AE5026" s="95"/>
      <c r="AM5026" s="103"/>
      <c r="AT5026" s="10"/>
    </row>
    <row r="5027" spans="9:46" s="16" customFormat="1">
      <c r="I5027" s="47"/>
      <c r="P5027" s="48"/>
      <c r="Q5027" s="48"/>
      <c r="R5027" s="48"/>
      <c r="S5027" s="49"/>
      <c r="T5027" s="47"/>
      <c r="U5027" s="50"/>
      <c r="V5027" s="47"/>
      <c r="W5027" s="50"/>
      <c r="X5027" s="49"/>
      <c r="Y5027" s="49"/>
      <c r="Z5027" s="49"/>
      <c r="AA5027" s="49"/>
      <c r="AB5027" s="49"/>
      <c r="AC5027" s="49"/>
      <c r="AD5027" s="49"/>
      <c r="AE5027" s="95"/>
      <c r="AM5027" s="103"/>
      <c r="AT5027" s="10"/>
    </row>
    <row r="5028" spans="9:46" s="16" customFormat="1">
      <c r="I5028" s="47"/>
      <c r="P5028" s="48"/>
      <c r="Q5028" s="48"/>
      <c r="R5028" s="48"/>
      <c r="S5028" s="49"/>
      <c r="T5028" s="47"/>
      <c r="U5028" s="50"/>
      <c r="V5028" s="47"/>
      <c r="W5028" s="50"/>
      <c r="X5028" s="49"/>
      <c r="Y5028" s="49"/>
      <c r="Z5028" s="49"/>
      <c r="AA5028" s="49"/>
      <c r="AB5028" s="49"/>
      <c r="AC5028" s="49"/>
      <c r="AD5028" s="49"/>
      <c r="AE5028" s="95"/>
      <c r="AM5028" s="103"/>
      <c r="AT5028" s="10"/>
    </row>
    <row r="5029" spans="9:46" s="16" customFormat="1">
      <c r="I5029" s="47"/>
      <c r="P5029" s="48"/>
      <c r="Q5029" s="48"/>
      <c r="R5029" s="48"/>
      <c r="S5029" s="49"/>
      <c r="T5029" s="47"/>
      <c r="U5029" s="50"/>
      <c r="V5029" s="47"/>
      <c r="W5029" s="50"/>
      <c r="X5029" s="49"/>
      <c r="Y5029" s="49"/>
      <c r="Z5029" s="49"/>
      <c r="AA5029" s="49"/>
      <c r="AB5029" s="49"/>
      <c r="AC5029" s="49"/>
      <c r="AD5029" s="49"/>
      <c r="AE5029" s="95"/>
      <c r="AM5029" s="103"/>
      <c r="AT5029" s="10"/>
    </row>
    <row r="5030" spans="9:46" s="16" customFormat="1">
      <c r="I5030" s="47"/>
      <c r="P5030" s="48"/>
      <c r="Q5030" s="48"/>
      <c r="R5030" s="48"/>
      <c r="S5030" s="49"/>
      <c r="T5030" s="47"/>
      <c r="U5030" s="50"/>
      <c r="V5030" s="47"/>
      <c r="W5030" s="50"/>
      <c r="X5030" s="49"/>
      <c r="Y5030" s="49"/>
      <c r="Z5030" s="49"/>
      <c r="AA5030" s="49"/>
      <c r="AB5030" s="49"/>
      <c r="AC5030" s="49"/>
      <c r="AD5030" s="49"/>
      <c r="AE5030" s="95"/>
      <c r="AM5030" s="103"/>
      <c r="AT5030" s="10"/>
    </row>
    <row r="5031" spans="9:46" s="16" customFormat="1">
      <c r="I5031" s="47"/>
      <c r="P5031" s="48"/>
      <c r="Q5031" s="48"/>
      <c r="R5031" s="48"/>
      <c r="S5031" s="49"/>
      <c r="T5031" s="47"/>
      <c r="U5031" s="50"/>
      <c r="V5031" s="47"/>
      <c r="W5031" s="50"/>
      <c r="X5031" s="49"/>
      <c r="Y5031" s="49"/>
      <c r="Z5031" s="49"/>
      <c r="AA5031" s="49"/>
      <c r="AB5031" s="49"/>
      <c r="AC5031" s="49"/>
      <c r="AD5031" s="49"/>
      <c r="AE5031" s="95"/>
      <c r="AM5031" s="103"/>
      <c r="AT5031" s="10"/>
    </row>
    <row r="5032" spans="9:46" s="16" customFormat="1">
      <c r="I5032" s="47"/>
      <c r="P5032" s="48"/>
      <c r="Q5032" s="48"/>
      <c r="R5032" s="48"/>
      <c r="S5032" s="49"/>
      <c r="T5032" s="47"/>
      <c r="U5032" s="50"/>
      <c r="V5032" s="47"/>
      <c r="W5032" s="50"/>
      <c r="X5032" s="49"/>
      <c r="Y5032" s="49"/>
      <c r="Z5032" s="49"/>
      <c r="AA5032" s="49"/>
      <c r="AB5032" s="49"/>
      <c r="AC5032" s="49"/>
      <c r="AD5032" s="49"/>
      <c r="AE5032" s="95"/>
      <c r="AM5032" s="103"/>
      <c r="AT5032" s="10"/>
    </row>
    <row r="5033" spans="9:46" s="16" customFormat="1">
      <c r="I5033" s="47"/>
      <c r="P5033" s="48"/>
      <c r="Q5033" s="48"/>
      <c r="R5033" s="48"/>
      <c r="S5033" s="49"/>
      <c r="T5033" s="47"/>
      <c r="U5033" s="50"/>
      <c r="V5033" s="47"/>
      <c r="W5033" s="50"/>
      <c r="X5033" s="49"/>
      <c r="Y5033" s="49"/>
      <c r="Z5033" s="49"/>
      <c r="AA5033" s="49"/>
      <c r="AB5033" s="49"/>
      <c r="AC5033" s="49"/>
      <c r="AD5033" s="49"/>
      <c r="AE5033" s="95"/>
      <c r="AM5033" s="103"/>
      <c r="AT5033" s="10"/>
    </row>
    <row r="5034" spans="9:46" s="16" customFormat="1">
      <c r="I5034" s="47"/>
      <c r="P5034" s="48"/>
      <c r="Q5034" s="48"/>
      <c r="R5034" s="48"/>
      <c r="S5034" s="49"/>
      <c r="T5034" s="47"/>
      <c r="U5034" s="50"/>
      <c r="V5034" s="47"/>
      <c r="W5034" s="50"/>
      <c r="X5034" s="49"/>
      <c r="Y5034" s="49"/>
      <c r="Z5034" s="49"/>
      <c r="AA5034" s="49"/>
      <c r="AB5034" s="49"/>
      <c r="AC5034" s="49"/>
      <c r="AD5034" s="49"/>
      <c r="AE5034" s="95"/>
      <c r="AM5034" s="103"/>
      <c r="AT5034" s="10"/>
    </row>
    <row r="5035" spans="9:46" s="16" customFormat="1">
      <c r="I5035" s="47"/>
      <c r="P5035" s="48"/>
      <c r="Q5035" s="48"/>
      <c r="R5035" s="48"/>
      <c r="S5035" s="49"/>
      <c r="T5035" s="47"/>
      <c r="U5035" s="50"/>
      <c r="V5035" s="47"/>
      <c r="W5035" s="50"/>
      <c r="X5035" s="49"/>
      <c r="Y5035" s="49"/>
      <c r="Z5035" s="49"/>
      <c r="AA5035" s="49"/>
      <c r="AB5035" s="49"/>
      <c r="AC5035" s="49"/>
      <c r="AD5035" s="49"/>
      <c r="AE5035" s="95"/>
      <c r="AM5035" s="103"/>
      <c r="AT5035" s="10"/>
    </row>
    <row r="5036" spans="9:46" s="16" customFormat="1">
      <c r="I5036" s="47"/>
      <c r="P5036" s="48"/>
      <c r="Q5036" s="48"/>
      <c r="R5036" s="48"/>
      <c r="S5036" s="49"/>
      <c r="T5036" s="47"/>
      <c r="U5036" s="50"/>
      <c r="V5036" s="47"/>
      <c r="W5036" s="50"/>
      <c r="X5036" s="49"/>
      <c r="Y5036" s="49"/>
      <c r="Z5036" s="49"/>
      <c r="AA5036" s="49"/>
      <c r="AB5036" s="49"/>
      <c r="AC5036" s="49"/>
      <c r="AD5036" s="49"/>
      <c r="AE5036" s="95"/>
      <c r="AM5036" s="103"/>
      <c r="AT5036" s="10"/>
    </row>
    <row r="5037" spans="9:46" s="16" customFormat="1">
      <c r="I5037" s="47"/>
      <c r="P5037" s="48"/>
      <c r="Q5037" s="48"/>
      <c r="R5037" s="48"/>
      <c r="S5037" s="49"/>
      <c r="T5037" s="47"/>
      <c r="U5037" s="50"/>
      <c r="V5037" s="47"/>
      <c r="W5037" s="50"/>
      <c r="X5037" s="49"/>
      <c r="Y5037" s="49"/>
      <c r="Z5037" s="49"/>
      <c r="AA5037" s="49"/>
      <c r="AB5037" s="49"/>
      <c r="AC5037" s="49"/>
      <c r="AD5037" s="49"/>
      <c r="AE5037" s="95"/>
      <c r="AM5037" s="103"/>
      <c r="AT5037" s="10"/>
    </row>
    <row r="5038" spans="9:46" s="16" customFormat="1">
      <c r="I5038" s="47"/>
      <c r="P5038" s="48"/>
      <c r="Q5038" s="48"/>
      <c r="R5038" s="48"/>
      <c r="S5038" s="49"/>
      <c r="T5038" s="47"/>
      <c r="U5038" s="50"/>
      <c r="V5038" s="47"/>
      <c r="W5038" s="50"/>
      <c r="X5038" s="49"/>
      <c r="Y5038" s="49"/>
      <c r="Z5038" s="49"/>
      <c r="AA5038" s="49"/>
      <c r="AB5038" s="49"/>
      <c r="AC5038" s="49"/>
      <c r="AD5038" s="49"/>
      <c r="AE5038" s="95"/>
      <c r="AM5038" s="103"/>
      <c r="AT5038" s="10"/>
    </row>
    <row r="5039" spans="9:46" s="16" customFormat="1">
      <c r="I5039" s="47"/>
      <c r="P5039" s="48"/>
      <c r="Q5039" s="48"/>
      <c r="R5039" s="48"/>
      <c r="S5039" s="49"/>
      <c r="T5039" s="47"/>
      <c r="U5039" s="50"/>
      <c r="V5039" s="47"/>
      <c r="W5039" s="50"/>
      <c r="X5039" s="49"/>
      <c r="Y5039" s="49"/>
      <c r="Z5039" s="49"/>
      <c r="AA5039" s="49"/>
      <c r="AB5039" s="49"/>
      <c r="AC5039" s="49"/>
      <c r="AD5039" s="49"/>
      <c r="AE5039" s="95"/>
      <c r="AM5039" s="103"/>
      <c r="AT5039" s="10"/>
    </row>
    <row r="5040" spans="9:46" s="16" customFormat="1">
      <c r="I5040" s="47"/>
      <c r="P5040" s="48"/>
      <c r="Q5040" s="48"/>
      <c r="R5040" s="48"/>
      <c r="S5040" s="49"/>
      <c r="T5040" s="47"/>
      <c r="U5040" s="50"/>
      <c r="V5040" s="47"/>
      <c r="W5040" s="50"/>
      <c r="X5040" s="49"/>
      <c r="Y5040" s="49"/>
      <c r="Z5040" s="49"/>
      <c r="AA5040" s="49"/>
      <c r="AB5040" s="49"/>
      <c r="AC5040" s="49"/>
      <c r="AD5040" s="49"/>
      <c r="AE5040" s="95"/>
      <c r="AM5040" s="103"/>
      <c r="AT5040" s="10"/>
    </row>
    <row r="5041" spans="9:46" s="16" customFormat="1">
      <c r="I5041" s="47"/>
      <c r="P5041" s="48"/>
      <c r="Q5041" s="48"/>
      <c r="R5041" s="48"/>
      <c r="S5041" s="49"/>
      <c r="T5041" s="47"/>
      <c r="U5041" s="50"/>
      <c r="V5041" s="47"/>
      <c r="W5041" s="50"/>
      <c r="X5041" s="49"/>
      <c r="Y5041" s="49"/>
      <c r="Z5041" s="49"/>
      <c r="AA5041" s="49"/>
      <c r="AB5041" s="49"/>
      <c r="AC5041" s="49"/>
      <c r="AD5041" s="49"/>
      <c r="AE5041" s="95"/>
      <c r="AM5041" s="103"/>
      <c r="AT5041" s="10"/>
    </row>
    <row r="5042" spans="9:46" s="16" customFormat="1">
      <c r="I5042" s="47"/>
      <c r="P5042" s="48"/>
      <c r="Q5042" s="48"/>
      <c r="R5042" s="48"/>
      <c r="S5042" s="49"/>
      <c r="T5042" s="47"/>
      <c r="U5042" s="50"/>
      <c r="V5042" s="47"/>
      <c r="W5042" s="50"/>
      <c r="X5042" s="49"/>
      <c r="Y5042" s="49"/>
      <c r="Z5042" s="49"/>
      <c r="AA5042" s="49"/>
      <c r="AB5042" s="49"/>
      <c r="AC5042" s="49"/>
      <c r="AD5042" s="49"/>
      <c r="AE5042" s="95"/>
      <c r="AM5042" s="103"/>
      <c r="AT5042" s="10"/>
    </row>
    <row r="5043" spans="9:46" s="16" customFormat="1">
      <c r="I5043" s="47"/>
      <c r="P5043" s="48"/>
      <c r="Q5043" s="48"/>
      <c r="R5043" s="48"/>
      <c r="S5043" s="49"/>
      <c r="T5043" s="47"/>
      <c r="U5043" s="50"/>
      <c r="V5043" s="47"/>
      <c r="W5043" s="50"/>
      <c r="X5043" s="49"/>
      <c r="Y5043" s="49"/>
      <c r="Z5043" s="49"/>
      <c r="AA5043" s="49"/>
      <c r="AB5043" s="49"/>
      <c r="AC5043" s="49"/>
      <c r="AD5043" s="49"/>
      <c r="AE5043" s="95"/>
      <c r="AM5043" s="103"/>
      <c r="AT5043" s="10"/>
    </row>
    <row r="5044" spans="9:46" s="16" customFormat="1">
      <c r="I5044" s="47"/>
      <c r="P5044" s="48"/>
      <c r="Q5044" s="48"/>
      <c r="R5044" s="48"/>
      <c r="S5044" s="49"/>
      <c r="T5044" s="47"/>
      <c r="U5044" s="50"/>
      <c r="V5044" s="47"/>
      <c r="W5044" s="50"/>
      <c r="X5044" s="49"/>
      <c r="Y5044" s="49"/>
      <c r="Z5044" s="49"/>
      <c r="AA5044" s="49"/>
      <c r="AB5044" s="49"/>
      <c r="AC5044" s="49"/>
      <c r="AD5044" s="49"/>
      <c r="AE5044" s="95"/>
      <c r="AM5044" s="103"/>
      <c r="AT5044" s="10"/>
    </row>
    <row r="5045" spans="9:46" s="16" customFormat="1">
      <c r="I5045" s="47"/>
      <c r="P5045" s="48"/>
      <c r="Q5045" s="48"/>
      <c r="R5045" s="48"/>
      <c r="S5045" s="49"/>
      <c r="T5045" s="47"/>
      <c r="U5045" s="50"/>
      <c r="V5045" s="47"/>
      <c r="W5045" s="50"/>
      <c r="X5045" s="49"/>
      <c r="Y5045" s="49"/>
      <c r="Z5045" s="49"/>
      <c r="AA5045" s="49"/>
      <c r="AB5045" s="49"/>
      <c r="AC5045" s="49"/>
      <c r="AD5045" s="49"/>
      <c r="AE5045" s="95"/>
      <c r="AM5045" s="103"/>
      <c r="AT5045" s="10"/>
    </row>
    <row r="5046" spans="9:46" s="16" customFormat="1">
      <c r="I5046" s="47"/>
      <c r="P5046" s="48"/>
      <c r="Q5046" s="48"/>
      <c r="R5046" s="48"/>
      <c r="S5046" s="49"/>
      <c r="T5046" s="47"/>
      <c r="U5046" s="50"/>
      <c r="V5046" s="47"/>
      <c r="W5046" s="50"/>
      <c r="X5046" s="49"/>
      <c r="Y5046" s="49"/>
      <c r="Z5046" s="49"/>
      <c r="AA5046" s="49"/>
      <c r="AB5046" s="49"/>
      <c r="AC5046" s="49"/>
      <c r="AD5046" s="49"/>
      <c r="AE5046" s="95"/>
      <c r="AM5046" s="103"/>
      <c r="AT5046" s="10"/>
    </row>
    <row r="5047" spans="9:46" s="16" customFormat="1">
      <c r="I5047" s="47"/>
      <c r="P5047" s="48"/>
      <c r="Q5047" s="48"/>
      <c r="R5047" s="48"/>
      <c r="S5047" s="49"/>
      <c r="T5047" s="47"/>
      <c r="U5047" s="50"/>
      <c r="V5047" s="47"/>
      <c r="W5047" s="50"/>
      <c r="X5047" s="49"/>
      <c r="Y5047" s="49"/>
      <c r="Z5047" s="49"/>
      <c r="AA5047" s="49"/>
      <c r="AB5047" s="49"/>
      <c r="AC5047" s="49"/>
      <c r="AD5047" s="49"/>
      <c r="AE5047" s="95"/>
      <c r="AM5047" s="103"/>
      <c r="AT5047" s="10"/>
    </row>
    <row r="5048" spans="9:46" s="16" customFormat="1">
      <c r="I5048" s="47"/>
      <c r="P5048" s="48"/>
      <c r="Q5048" s="48"/>
      <c r="R5048" s="48"/>
      <c r="S5048" s="49"/>
      <c r="T5048" s="47"/>
      <c r="U5048" s="50"/>
      <c r="V5048" s="47"/>
      <c r="W5048" s="50"/>
      <c r="X5048" s="49"/>
      <c r="Y5048" s="49"/>
      <c r="Z5048" s="49"/>
      <c r="AA5048" s="49"/>
      <c r="AB5048" s="49"/>
      <c r="AC5048" s="49"/>
      <c r="AD5048" s="49"/>
      <c r="AE5048" s="95"/>
      <c r="AM5048" s="103"/>
      <c r="AT5048" s="10"/>
    </row>
    <row r="5049" spans="9:46" s="16" customFormat="1">
      <c r="I5049" s="47"/>
      <c r="P5049" s="48"/>
      <c r="Q5049" s="48"/>
      <c r="R5049" s="48"/>
      <c r="S5049" s="49"/>
      <c r="T5049" s="47"/>
      <c r="U5049" s="50"/>
      <c r="V5049" s="47"/>
      <c r="W5049" s="50"/>
      <c r="X5049" s="49"/>
      <c r="Y5049" s="49"/>
      <c r="Z5049" s="49"/>
      <c r="AA5049" s="49"/>
      <c r="AB5049" s="49"/>
      <c r="AC5049" s="49"/>
      <c r="AD5049" s="49"/>
      <c r="AE5049" s="95"/>
      <c r="AM5049" s="103"/>
      <c r="AT5049" s="10"/>
    </row>
    <row r="5050" spans="9:46" s="16" customFormat="1">
      <c r="I5050" s="47"/>
      <c r="P5050" s="48"/>
      <c r="Q5050" s="48"/>
      <c r="R5050" s="48"/>
      <c r="S5050" s="49"/>
      <c r="T5050" s="47"/>
      <c r="U5050" s="50"/>
      <c r="V5050" s="47"/>
      <c r="W5050" s="50"/>
      <c r="X5050" s="49"/>
      <c r="Y5050" s="49"/>
      <c r="Z5050" s="49"/>
      <c r="AA5050" s="49"/>
      <c r="AB5050" s="49"/>
      <c r="AC5050" s="49"/>
      <c r="AD5050" s="49"/>
      <c r="AE5050" s="95"/>
      <c r="AM5050" s="103"/>
      <c r="AT5050" s="10"/>
    </row>
    <row r="5051" spans="9:46" s="16" customFormat="1">
      <c r="I5051" s="47"/>
      <c r="P5051" s="48"/>
      <c r="Q5051" s="48"/>
      <c r="R5051" s="48"/>
      <c r="S5051" s="49"/>
      <c r="T5051" s="47"/>
      <c r="U5051" s="50"/>
      <c r="V5051" s="47"/>
      <c r="W5051" s="50"/>
      <c r="X5051" s="49"/>
      <c r="Y5051" s="49"/>
      <c r="Z5051" s="49"/>
      <c r="AA5051" s="49"/>
      <c r="AB5051" s="49"/>
      <c r="AC5051" s="49"/>
      <c r="AD5051" s="49"/>
      <c r="AE5051" s="95"/>
      <c r="AM5051" s="103"/>
      <c r="AT5051" s="10"/>
    </row>
    <row r="5052" spans="9:46" s="16" customFormat="1">
      <c r="I5052" s="47"/>
      <c r="P5052" s="48"/>
      <c r="Q5052" s="48"/>
      <c r="R5052" s="48"/>
      <c r="S5052" s="49"/>
      <c r="T5052" s="47"/>
      <c r="U5052" s="50"/>
      <c r="V5052" s="47"/>
      <c r="W5052" s="50"/>
      <c r="X5052" s="49"/>
      <c r="Y5052" s="49"/>
      <c r="Z5052" s="49"/>
      <c r="AA5052" s="49"/>
      <c r="AB5052" s="49"/>
      <c r="AC5052" s="49"/>
      <c r="AD5052" s="49"/>
      <c r="AE5052" s="95"/>
      <c r="AM5052" s="103"/>
      <c r="AT5052" s="10"/>
    </row>
    <row r="5053" spans="9:46" s="16" customFormat="1">
      <c r="I5053" s="47"/>
      <c r="P5053" s="48"/>
      <c r="Q5053" s="48"/>
      <c r="R5053" s="48"/>
      <c r="S5053" s="49"/>
      <c r="T5053" s="47"/>
      <c r="U5053" s="50"/>
      <c r="V5053" s="47"/>
      <c r="W5053" s="50"/>
      <c r="X5053" s="49"/>
      <c r="Y5053" s="49"/>
      <c r="Z5053" s="49"/>
      <c r="AA5053" s="49"/>
      <c r="AB5053" s="49"/>
      <c r="AC5053" s="49"/>
      <c r="AD5053" s="49"/>
      <c r="AE5053" s="95"/>
      <c r="AM5053" s="103"/>
      <c r="AT5053" s="10"/>
    </row>
    <row r="5054" spans="9:46" s="16" customFormat="1">
      <c r="I5054" s="47"/>
      <c r="P5054" s="48"/>
      <c r="Q5054" s="48"/>
      <c r="R5054" s="48"/>
      <c r="S5054" s="49"/>
      <c r="T5054" s="47"/>
      <c r="U5054" s="50"/>
      <c r="V5054" s="47"/>
      <c r="W5054" s="50"/>
      <c r="X5054" s="49"/>
      <c r="Y5054" s="49"/>
      <c r="Z5054" s="49"/>
      <c r="AA5054" s="49"/>
      <c r="AB5054" s="49"/>
      <c r="AC5054" s="49"/>
      <c r="AD5054" s="49"/>
      <c r="AE5054" s="95"/>
      <c r="AM5054" s="103"/>
      <c r="AT5054" s="10"/>
    </row>
    <row r="5055" spans="9:46" s="16" customFormat="1">
      <c r="I5055" s="47"/>
      <c r="P5055" s="48"/>
      <c r="Q5055" s="48"/>
      <c r="R5055" s="48"/>
      <c r="S5055" s="49"/>
      <c r="T5055" s="47"/>
      <c r="U5055" s="50"/>
      <c r="V5055" s="47"/>
      <c r="W5055" s="50"/>
      <c r="X5055" s="49"/>
      <c r="Y5055" s="49"/>
      <c r="Z5055" s="49"/>
      <c r="AA5055" s="49"/>
      <c r="AB5055" s="49"/>
      <c r="AC5055" s="49"/>
      <c r="AD5055" s="49"/>
      <c r="AE5055" s="95"/>
      <c r="AM5055" s="103"/>
      <c r="AT5055" s="10"/>
    </row>
    <row r="5056" spans="9:46" s="16" customFormat="1">
      <c r="I5056" s="47"/>
      <c r="P5056" s="48"/>
      <c r="Q5056" s="48"/>
      <c r="R5056" s="48"/>
      <c r="S5056" s="49"/>
      <c r="T5056" s="47"/>
      <c r="U5056" s="50"/>
      <c r="V5056" s="47"/>
      <c r="W5056" s="50"/>
      <c r="X5056" s="49"/>
      <c r="Y5056" s="49"/>
      <c r="Z5056" s="49"/>
      <c r="AA5056" s="49"/>
      <c r="AB5056" s="49"/>
      <c r="AC5056" s="49"/>
      <c r="AD5056" s="49"/>
      <c r="AE5056" s="95"/>
      <c r="AM5056" s="103"/>
      <c r="AT5056" s="10"/>
    </row>
    <row r="5057" spans="9:46" s="16" customFormat="1">
      <c r="I5057" s="47"/>
      <c r="P5057" s="48"/>
      <c r="Q5057" s="48"/>
      <c r="R5057" s="48"/>
      <c r="S5057" s="49"/>
      <c r="T5057" s="47"/>
      <c r="U5057" s="50"/>
      <c r="V5057" s="47"/>
      <c r="W5057" s="50"/>
      <c r="X5057" s="49"/>
      <c r="Y5057" s="49"/>
      <c r="Z5057" s="49"/>
      <c r="AA5057" s="49"/>
      <c r="AB5057" s="49"/>
      <c r="AC5057" s="49"/>
      <c r="AD5057" s="49"/>
      <c r="AE5057" s="95"/>
      <c r="AM5057" s="103"/>
      <c r="AT5057" s="10"/>
    </row>
    <row r="5058" spans="9:46" s="16" customFormat="1">
      <c r="I5058" s="47"/>
      <c r="P5058" s="48"/>
      <c r="Q5058" s="48"/>
      <c r="R5058" s="48"/>
      <c r="S5058" s="49"/>
      <c r="T5058" s="47"/>
      <c r="U5058" s="50"/>
      <c r="V5058" s="47"/>
      <c r="W5058" s="50"/>
      <c r="X5058" s="49"/>
      <c r="Y5058" s="49"/>
      <c r="Z5058" s="49"/>
      <c r="AA5058" s="49"/>
      <c r="AB5058" s="49"/>
      <c r="AC5058" s="49"/>
      <c r="AD5058" s="49"/>
      <c r="AE5058" s="95"/>
      <c r="AM5058" s="103"/>
      <c r="AT5058" s="10"/>
    </row>
    <row r="5059" spans="9:46" s="16" customFormat="1">
      <c r="I5059" s="47"/>
      <c r="P5059" s="48"/>
      <c r="Q5059" s="48"/>
      <c r="R5059" s="48"/>
      <c r="S5059" s="49"/>
      <c r="T5059" s="47"/>
      <c r="U5059" s="50"/>
      <c r="V5059" s="47"/>
      <c r="W5059" s="50"/>
      <c r="X5059" s="49"/>
      <c r="Y5059" s="49"/>
      <c r="Z5059" s="49"/>
      <c r="AA5059" s="49"/>
      <c r="AB5059" s="49"/>
      <c r="AC5059" s="49"/>
      <c r="AD5059" s="49"/>
      <c r="AE5059" s="95"/>
      <c r="AM5059" s="103"/>
      <c r="AT5059" s="10"/>
    </row>
    <row r="5060" spans="9:46" s="16" customFormat="1">
      <c r="I5060" s="47"/>
      <c r="P5060" s="48"/>
      <c r="Q5060" s="48"/>
      <c r="R5060" s="48"/>
      <c r="S5060" s="49"/>
      <c r="T5060" s="47"/>
      <c r="U5060" s="50"/>
      <c r="V5060" s="47"/>
      <c r="W5060" s="50"/>
      <c r="X5060" s="49"/>
      <c r="Y5060" s="49"/>
      <c r="Z5060" s="49"/>
      <c r="AA5060" s="49"/>
      <c r="AB5060" s="49"/>
      <c r="AC5060" s="49"/>
      <c r="AD5060" s="49"/>
      <c r="AE5060" s="95"/>
      <c r="AM5060" s="103"/>
      <c r="AT5060" s="10"/>
    </row>
    <row r="5061" spans="9:46" s="16" customFormat="1">
      <c r="I5061" s="47"/>
      <c r="P5061" s="48"/>
      <c r="Q5061" s="48"/>
      <c r="R5061" s="48"/>
      <c r="S5061" s="49"/>
      <c r="T5061" s="47"/>
      <c r="U5061" s="50"/>
      <c r="V5061" s="47"/>
      <c r="W5061" s="50"/>
      <c r="X5061" s="49"/>
      <c r="Y5061" s="49"/>
      <c r="Z5061" s="49"/>
      <c r="AA5061" s="49"/>
      <c r="AB5061" s="49"/>
      <c r="AC5061" s="49"/>
      <c r="AD5061" s="49"/>
      <c r="AE5061" s="95"/>
      <c r="AM5061" s="103"/>
      <c r="AT5061" s="10"/>
    </row>
    <row r="5062" spans="9:46" s="16" customFormat="1">
      <c r="I5062" s="47"/>
      <c r="P5062" s="48"/>
      <c r="Q5062" s="48"/>
      <c r="R5062" s="48"/>
      <c r="S5062" s="49"/>
      <c r="T5062" s="47"/>
      <c r="U5062" s="50"/>
      <c r="V5062" s="47"/>
      <c r="W5062" s="50"/>
      <c r="X5062" s="49"/>
      <c r="Y5062" s="49"/>
      <c r="Z5062" s="49"/>
      <c r="AA5062" s="49"/>
      <c r="AB5062" s="49"/>
      <c r="AC5062" s="49"/>
      <c r="AD5062" s="49"/>
      <c r="AE5062" s="95"/>
      <c r="AM5062" s="103"/>
      <c r="AT5062" s="10"/>
    </row>
    <row r="5063" spans="9:46" s="16" customFormat="1">
      <c r="I5063" s="47"/>
      <c r="P5063" s="48"/>
      <c r="Q5063" s="48"/>
      <c r="R5063" s="48"/>
      <c r="S5063" s="49"/>
      <c r="T5063" s="47"/>
      <c r="U5063" s="50"/>
      <c r="V5063" s="47"/>
      <c r="W5063" s="50"/>
      <c r="X5063" s="49"/>
      <c r="Y5063" s="49"/>
      <c r="Z5063" s="49"/>
      <c r="AA5063" s="49"/>
      <c r="AB5063" s="49"/>
      <c r="AC5063" s="49"/>
      <c r="AD5063" s="49"/>
      <c r="AE5063" s="95"/>
      <c r="AM5063" s="103"/>
      <c r="AT5063" s="10"/>
    </row>
    <row r="5064" spans="9:46" s="16" customFormat="1">
      <c r="I5064" s="47"/>
      <c r="P5064" s="48"/>
      <c r="Q5064" s="48"/>
      <c r="R5064" s="48"/>
      <c r="S5064" s="49"/>
      <c r="T5064" s="47"/>
      <c r="U5064" s="50"/>
      <c r="V5064" s="47"/>
      <c r="W5064" s="50"/>
      <c r="X5064" s="49"/>
      <c r="Y5064" s="49"/>
      <c r="Z5064" s="49"/>
      <c r="AA5064" s="49"/>
      <c r="AB5064" s="49"/>
      <c r="AC5064" s="49"/>
      <c r="AD5064" s="49"/>
      <c r="AE5064" s="95"/>
      <c r="AM5064" s="103"/>
      <c r="AT5064" s="10"/>
    </row>
    <row r="5065" spans="9:46" s="16" customFormat="1">
      <c r="I5065" s="47"/>
      <c r="P5065" s="48"/>
      <c r="Q5065" s="48"/>
      <c r="R5065" s="48"/>
      <c r="S5065" s="49"/>
      <c r="T5065" s="47"/>
      <c r="U5065" s="50"/>
      <c r="V5065" s="47"/>
      <c r="W5065" s="50"/>
      <c r="X5065" s="49"/>
      <c r="Y5065" s="49"/>
      <c r="Z5065" s="49"/>
      <c r="AA5065" s="49"/>
      <c r="AB5065" s="49"/>
      <c r="AC5065" s="49"/>
      <c r="AD5065" s="49"/>
      <c r="AE5065" s="95"/>
      <c r="AM5065" s="103"/>
      <c r="AT5065" s="10"/>
    </row>
    <row r="5066" spans="9:46" s="16" customFormat="1">
      <c r="I5066" s="47"/>
      <c r="P5066" s="48"/>
      <c r="Q5066" s="48"/>
      <c r="R5066" s="48"/>
      <c r="S5066" s="49"/>
      <c r="T5066" s="47"/>
      <c r="U5066" s="50"/>
      <c r="V5066" s="47"/>
      <c r="W5066" s="50"/>
      <c r="X5066" s="49"/>
      <c r="Y5066" s="49"/>
      <c r="Z5066" s="49"/>
      <c r="AA5066" s="49"/>
      <c r="AB5066" s="49"/>
      <c r="AC5066" s="49"/>
      <c r="AD5066" s="49"/>
      <c r="AE5066" s="95"/>
      <c r="AM5066" s="103"/>
      <c r="AT5066" s="10"/>
    </row>
    <row r="5067" spans="9:46" s="16" customFormat="1">
      <c r="I5067" s="47"/>
      <c r="P5067" s="48"/>
      <c r="Q5067" s="48"/>
      <c r="R5067" s="48"/>
      <c r="S5067" s="49"/>
      <c r="T5067" s="47"/>
      <c r="U5067" s="50"/>
      <c r="V5067" s="47"/>
      <c r="W5067" s="50"/>
      <c r="X5067" s="49"/>
      <c r="Y5067" s="49"/>
      <c r="Z5067" s="49"/>
      <c r="AA5067" s="49"/>
      <c r="AB5067" s="49"/>
      <c r="AC5067" s="49"/>
      <c r="AD5067" s="49"/>
      <c r="AE5067" s="95"/>
      <c r="AM5067" s="103"/>
      <c r="AT5067" s="10"/>
    </row>
    <row r="5068" spans="9:46" s="16" customFormat="1">
      <c r="I5068" s="47"/>
      <c r="P5068" s="48"/>
      <c r="Q5068" s="48"/>
      <c r="R5068" s="48"/>
      <c r="S5068" s="49"/>
      <c r="T5068" s="47"/>
      <c r="U5068" s="50"/>
      <c r="V5068" s="47"/>
      <c r="W5068" s="50"/>
      <c r="X5068" s="49"/>
      <c r="Y5068" s="49"/>
      <c r="Z5068" s="49"/>
      <c r="AA5068" s="49"/>
      <c r="AB5068" s="49"/>
      <c r="AC5068" s="49"/>
      <c r="AD5068" s="49"/>
      <c r="AE5068" s="95"/>
      <c r="AM5068" s="103"/>
      <c r="AT5068" s="10"/>
    </row>
    <row r="5069" spans="9:46" s="16" customFormat="1">
      <c r="I5069" s="47"/>
      <c r="P5069" s="48"/>
      <c r="Q5069" s="48"/>
      <c r="R5069" s="48"/>
      <c r="S5069" s="49"/>
      <c r="T5069" s="47"/>
      <c r="U5069" s="50"/>
      <c r="V5069" s="47"/>
      <c r="W5069" s="50"/>
      <c r="X5069" s="49"/>
      <c r="Y5069" s="49"/>
      <c r="Z5069" s="49"/>
      <c r="AA5069" s="49"/>
      <c r="AB5069" s="49"/>
      <c r="AC5069" s="49"/>
      <c r="AD5069" s="49"/>
      <c r="AE5069" s="95"/>
      <c r="AM5069" s="103"/>
      <c r="AT5069" s="10"/>
    </row>
    <row r="5070" spans="9:46" s="16" customFormat="1">
      <c r="I5070" s="47"/>
      <c r="P5070" s="48"/>
      <c r="Q5070" s="48"/>
      <c r="R5070" s="48"/>
      <c r="S5070" s="49"/>
      <c r="T5070" s="47"/>
      <c r="U5070" s="50"/>
      <c r="V5070" s="47"/>
      <c r="W5070" s="50"/>
      <c r="X5070" s="49"/>
      <c r="Y5070" s="49"/>
      <c r="Z5070" s="49"/>
      <c r="AA5070" s="49"/>
      <c r="AB5070" s="49"/>
      <c r="AC5070" s="49"/>
      <c r="AD5070" s="49"/>
      <c r="AE5070" s="95"/>
      <c r="AM5070" s="103"/>
      <c r="AT5070" s="10"/>
    </row>
    <row r="5071" spans="9:46" s="16" customFormat="1">
      <c r="I5071" s="47"/>
      <c r="P5071" s="48"/>
      <c r="Q5071" s="48"/>
      <c r="R5071" s="48"/>
      <c r="S5071" s="49"/>
      <c r="T5071" s="47"/>
      <c r="U5071" s="50"/>
      <c r="V5071" s="47"/>
      <c r="W5071" s="50"/>
      <c r="X5071" s="49"/>
      <c r="Y5071" s="49"/>
      <c r="Z5071" s="49"/>
      <c r="AA5071" s="49"/>
      <c r="AB5071" s="49"/>
      <c r="AC5071" s="49"/>
      <c r="AD5071" s="49"/>
      <c r="AE5071" s="95"/>
      <c r="AM5071" s="103"/>
      <c r="AT5071" s="10"/>
    </row>
    <row r="5072" spans="9:46" s="16" customFormat="1">
      <c r="I5072" s="47"/>
      <c r="P5072" s="48"/>
      <c r="Q5072" s="48"/>
      <c r="R5072" s="48"/>
      <c r="S5072" s="49"/>
      <c r="T5072" s="47"/>
      <c r="U5072" s="50"/>
      <c r="V5072" s="47"/>
      <c r="W5072" s="50"/>
      <c r="X5072" s="49"/>
      <c r="Y5072" s="49"/>
      <c r="Z5072" s="49"/>
      <c r="AA5072" s="49"/>
      <c r="AB5072" s="49"/>
      <c r="AC5072" s="49"/>
      <c r="AD5072" s="49"/>
      <c r="AE5072" s="95"/>
      <c r="AM5072" s="103"/>
      <c r="AT5072" s="10"/>
    </row>
    <row r="5073" spans="9:46" s="16" customFormat="1">
      <c r="I5073" s="47"/>
      <c r="P5073" s="48"/>
      <c r="Q5073" s="48"/>
      <c r="R5073" s="48"/>
      <c r="S5073" s="49"/>
      <c r="T5073" s="47"/>
      <c r="U5073" s="50"/>
      <c r="V5073" s="47"/>
      <c r="W5073" s="50"/>
      <c r="X5073" s="49"/>
      <c r="Y5073" s="49"/>
      <c r="Z5073" s="49"/>
      <c r="AA5073" s="49"/>
      <c r="AB5073" s="49"/>
      <c r="AC5073" s="49"/>
      <c r="AD5073" s="49"/>
      <c r="AE5073" s="95"/>
      <c r="AM5073" s="103"/>
      <c r="AT5073" s="10"/>
    </row>
    <row r="5074" spans="9:46" s="16" customFormat="1">
      <c r="I5074" s="47"/>
      <c r="P5074" s="48"/>
      <c r="Q5074" s="48"/>
      <c r="R5074" s="48"/>
      <c r="S5074" s="49"/>
      <c r="T5074" s="47"/>
      <c r="U5074" s="50"/>
      <c r="V5074" s="47"/>
      <c r="W5074" s="50"/>
      <c r="X5074" s="49"/>
      <c r="Y5074" s="49"/>
      <c r="Z5074" s="49"/>
      <c r="AA5074" s="49"/>
      <c r="AB5074" s="49"/>
      <c r="AC5074" s="49"/>
      <c r="AD5074" s="49"/>
      <c r="AE5074" s="95"/>
      <c r="AM5074" s="103"/>
      <c r="AT5074" s="10"/>
    </row>
    <row r="5075" spans="9:46" s="16" customFormat="1">
      <c r="I5075" s="47"/>
      <c r="P5075" s="48"/>
      <c r="Q5075" s="48"/>
      <c r="R5075" s="48"/>
      <c r="S5075" s="49"/>
      <c r="T5075" s="47"/>
      <c r="U5075" s="50"/>
      <c r="V5075" s="47"/>
      <c r="W5075" s="50"/>
      <c r="X5075" s="49"/>
      <c r="Y5075" s="49"/>
      <c r="Z5075" s="49"/>
      <c r="AA5075" s="49"/>
      <c r="AB5075" s="49"/>
      <c r="AC5075" s="49"/>
      <c r="AD5075" s="49"/>
      <c r="AE5075" s="95"/>
      <c r="AM5075" s="103"/>
      <c r="AT5075" s="10"/>
    </row>
    <row r="5076" spans="9:46" s="16" customFormat="1">
      <c r="I5076" s="47"/>
      <c r="P5076" s="48"/>
      <c r="Q5076" s="48"/>
      <c r="R5076" s="48"/>
      <c r="S5076" s="49"/>
      <c r="T5076" s="47"/>
      <c r="U5076" s="50"/>
      <c r="V5076" s="47"/>
      <c r="W5076" s="50"/>
      <c r="X5076" s="49"/>
      <c r="Y5076" s="49"/>
      <c r="Z5076" s="49"/>
      <c r="AA5076" s="49"/>
      <c r="AB5076" s="49"/>
      <c r="AC5076" s="49"/>
      <c r="AD5076" s="49"/>
      <c r="AE5076" s="95"/>
      <c r="AM5076" s="103"/>
      <c r="AT5076" s="10"/>
    </row>
    <row r="5077" spans="9:46" s="16" customFormat="1">
      <c r="I5077" s="47"/>
      <c r="P5077" s="48"/>
      <c r="Q5077" s="48"/>
      <c r="R5077" s="48"/>
      <c r="S5077" s="49"/>
      <c r="T5077" s="47"/>
      <c r="U5077" s="50"/>
      <c r="V5077" s="47"/>
      <c r="W5077" s="50"/>
      <c r="X5077" s="49"/>
      <c r="Y5077" s="49"/>
      <c r="Z5077" s="49"/>
      <c r="AA5077" s="49"/>
      <c r="AB5077" s="49"/>
      <c r="AC5077" s="49"/>
      <c r="AD5077" s="49"/>
      <c r="AE5077" s="95"/>
      <c r="AM5077" s="103"/>
      <c r="AT5077" s="10"/>
    </row>
    <row r="5078" spans="9:46" s="16" customFormat="1">
      <c r="I5078" s="47"/>
      <c r="P5078" s="48"/>
      <c r="Q5078" s="48"/>
      <c r="R5078" s="48"/>
      <c r="S5078" s="49"/>
      <c r="T5078" s="47"/>
      <c r="U5078" s="50"/>
      <c r="V5078" s="47"/>
      <c r="W5078" s="50"/>
      <c r="X5078" s="49"/>
      <c r="Y5078" s="49"/>
      <c r="Z5078" s="49"/>
      <c r="AA5078" s="49"/>
      <c r="AB5078" s="49"/>
      <c r="AC5078" s="49"/>
      <c r="AD5078" s="49"/>
      <c r="AE5078" s="95"/>
      <c r="AM5078" s="103"/>
      <c r="AT5078" s="10"/>
    </row>
    <row r="5079" spans="9:46" s="16" customFormat="1">
      <c r="I5079" s="47"/>
      <c r="P5079" s="48"/>
      <c r="Q5079" s="48"/>
      <c r="R5079" s="48"/>
      <c r="S5079" s="49"/>
      <c r="T5079" s="47"/>
      <c r="U5079" s="50"/>
      <c r="V5079" s="47"/>
      <c r="W5079" s="50"/>
      <c r="X5079" s="49"/>
      <c r="Y5079" s="49"/>
      <c r="Z5079" s="49"/>
      <c r="AA5079" s="49"/>
      <c r="AB5079" s="49"/>
      <c r="AC5079" s="49"/>
      <c r="AD5079" s="49"/>
      <c r="AE5079" s="95"/>
      <c r="AM5079" s="103"/>
      <c r="AT5079" s="10"/>
    </row>
    <row r="5080" spans="9:46" s="16" customFormat="1">
      <c r="I5080" s="47"/>
      <c r="P5080" s="48"/>
      <c r="Q5080" s="48"/>
      <c r="R5080" s="48"/>
      <c r="S5080" s="49"/>
      <c r="T5080" s="47"/>
      <c r="U5080" s="50"/>
      <c r="V5080" s="47"/>
      <c r="W5080" s="50"/>
      <c r="X5080" s="49"/>
      <c r="Y5080" s="49"/>
      <c r="Z5080" s="49"/>
      <c r="AA5080" s="49"/>
      <c r="AB5080" s="49"/>
      <c r="AC5080" s="49"/>
      <c r="AD5080" s="49"/>
      <c r="AE5080" s="95"/>
      <c r="AM5080" s="103"/>
      <c r="AT5080" s="10"/>
    </row>
    <row r="5081" spans="9:46" s="16" customFormat="1">
      <c r="I5081" s="47"/>
      <c r="P5081" s="48"/>
      <c r="Q5081" s="48"/>
      <c r="R5081" s="48"/>
      <c r="S5081" s="49"/>
      <c r="T5081" s="47"/>
      <c r="U5081" s="50"/>
      <c r="V5081" s="47"/>
      <c r="W5081" s="50"/>
      <c r="X5081" s="49"/>
      <c r="Y5081" s="49"/>
      <c r="Z5081" s="49"/>
      <c r="AA5081" s="49"/>
      <c r="AB5081" s="49"/>
      <c r="AC5081" s="49"/>
      <c r="AD5081" s="49"/>
      <c r="AE5081" s="95"/>
      <c r="AM5081" s="103"/>
      <c r="AT5081" s="10"/>
    </row>
    <row r="5082" spans="9:46" s="16" customFormat="1">
      <c r="I5082" s="47"/>
      <c r="P5082" s="48"/>
      <c r="Q5082" s="48"/>
      <c r="R5082" s="48"/>
      <c r="S5082" s="49"/>
      <c r="T5082" s="47"/>
      <c r="U5082" s="50"/>
      <c r="V5082" s="47"/>
      <c r="W5082" s="50"/>
      <c r="X5082" s="49"/>
      <c r="Y5082" s="49"/>
      <c r="Z5082" s="49"/>
      <c r="AA5082" s="49"/>
      <c r="AB5082" s="49"/>
      <c r="AC5082" s="49"/>
      <c r="AD5082" s="49"/>
      <c r="AE5082" s="95"/>
      <c r="AM5082" s="103"/>
      <c r="AT5082" s="10"/>
    </row>
    <row r="5083" spans="9:46" s="16" customFormat="1">
      <c r="I5083" s="47"/>
      <c r="P5083" s="48"/>
      <c r="Q5083" s="48"/>
      <c r="R5083" s="48"/>
      <c r="S5083" s="49"/>
      <c r="T5083" s="47"/>
      <c r="U5083" s="50"/>
      <c r="V5083" s="47"/>
      <c r="W5083" s="50"/>
      <c r="X5083" s="49"/>
      <c r="Y5083" s="49"/>
      <c r="Z5083" s="49"/>
      <c r="AA5083" s="49"/>
      <c r="AB5083" s="49"/>
      <c r="AC5083" s="49"/>
      <c r="AD5083" s="49"/>
      <c r="AE5083" s="95"/>
      <c r="AM5083" s="103"/>
      <c r="AT5083" s="10"/>
    </row>
    <row r="5084" spans="9:46" s="16" customFormat="1">
      <c r="I5084" s="47"/>
      <c r="P5084" s="48"/>
      <c r="Q5084" s="48"/>
      <c r="R5084" s="48"/>
      <c r="S5084" s="49"/>
      <c r="T5084" s="47"/>
      <c r="U5084" s="50"/>
      <c r="V5084" s="47"/>
      <c r="W5084" s="50"/>
      <c r="X5084" s="49"/>
      <c r="Y5084" s="49"/>
      <c r="Z5084" s="49"/>
      <c r="AA5084" s="49"/>
      <c r="AB5084" s="49"/>
      <c r="AC5084" s="49"/>
      <c r="AD5084" s="49"/>
      <c r="AE5084" s="95"/>
      <c r="AM5084" s="103"/>
      <c r="AT5084" s="10"/>
    </row>
    <row r="5085" spans="9:46" s="16" customFormat="1">
      <c r="I5085" s="47"/>
      <c r="P5085" s="48"/>
      <c r="Q5085" s="48"/>
      <c r="R5085" s="48"/>
      <c r="S5085" s="49"/>
      <c r="T5085" s="47"/>
      <c r="U5085" s="50"/>
      <c r="V5085" s="47"/>
      <c r="W5085" s="50"/>
      <c r="X5085" s="49"/>
      <c r="Y5085" s="49"/>
      <c r="Z5085" s="49"/>
      <c r="AA5085" s="49"/>
      <c r="AB5085" s="49"/>
      <c r="AC5085" s="49"/>
      <c r="AD5085" s="49"/>
      <c r="AE5085" s="95"/>
      <c r="AM5085" s="103"/>
      <c r="AT5085" s="10"/>
    </row>
    <row r="5086" spans="9:46" s="16" customFormat="1">
      <c r="I5086" s="47"/>
      <c r="P5086" s="48"/>
      <c r="Q5086" s="48"/>
      <c r="R5086" s="48"/>
      <c r="S5086" s="49"/>
      <c r="T5086" s="47"/>
      <c r="U5086" s="50"/>
      <c r="V5086" s="47"/>
      <c r="W5086" s="50"/>
      <c r="X5086" s="49"/>
      <c r="Y5086" s="49"/>
      <c r="Z5086" s="49"/>
      <c r="AA5086" s="49"/>
      <c r="AB5086" s="49"/>
      <c r="AC5086" s="49"/>
      <c r="AD5086" s="49"/>
      <c r="AE5086" s="95"/>
      <c r="AM5086" s="103"/>
      <c r="AT5086" s="10"/>
    </row>
    <row r="5087" spans="9:46" s="16" customFormat="1">
      <c r="I5087" s="47"/>
      <c r="P5087" s="48"/>
      <c r="Q5087" s="48"/>
      <c r="R5087" s="48"/>
      <c r="S5087" s="49"/>
      <c r="T5087" s="47"/>
      <c r="U5087" s="50"/>
      <c r="V5087" s="47"/>
      <c r="W5087" s="50"/>
      <c r="X5087" s="49"/>
      <c r="Y5087" s="49"/>
      <c r="Z5087" s="49"/>
      <c r="AA5087" s="49"/>
      <c r="AB5087" s="49"/>
      <c r="AC5087" s="49"/>
      <c r="AD5087" s="49"/>
      <c r="AE5087" s="95"/>
      <c r="AM5087" s="103"/>
      <c r="AT5087" s="10"/>
    </row>
    <row r="5088" spans="9:46" s="16" customFormat="1">
      <c r="I5088" s="47"/>
      <c r="P5088" s="48"/>
      <c r="Q5088" s="48"/>
      <c r="R5088" s="48"/>
      <c r="S5088" s="49"/>
      <c r="T5088" s="47"/>
      <c r="U5088" s="50"/>
      <c r="V5088" s="47"/>
      <c r="W5088" s="50"/>
      <c r="X5088" s="49"/>
      <c r="Y5088" s="49"/>
      <c r="Z5088" s="49"/>
      <c r="AA5088" s="49"/>
      <c r="AB5088" s="49"/>
      <c r="AC5088" s="49"/>
      <c r="AD5088" s="49"/>
      <c r="AE5088" s="95"/>
      <c r="AM5088" s="103"/>
      <c r="AT5088" s="10"/>
    </row>
    <row r="5089" spans="9:46" s="16" customFormat="1">
      <c r="I5089" s="47"/>
      <c r="P5089" s="48"/>
      <c r="Q5089" s="48"/>
      <c r="R5089" s="48"/>
      <c r="S5089" s="49"/>
      <c r="T5089" s="47"/>
      <c r="U5089" s="50"/>
      <c r="V5089" s="47"/>
      <c r="W5089" s="50"/>
      <c r="X5089" s="49"/>
      <c r="Y5089" s="49"/>
      <c r="Z5089" s="49"/>
      <c r="AA5089" s="49"/>
      <c r="AB5089" s="49"/>
      <c r="AC5089" s="49"/>
      <c r="AD5089" s="49"/>
      <c r="AE5089" s="95"/>
      <c r="AM5089" s="103"/>
      <c r="AT5089" s="10"/>
    </row>
    <row r="5090" spans="9:46" s="16" customFormat="1">
      <c r="I5090" s="47"/>
      <c r="P5090" s="48"/>
      <c r="Q5090" s="48"/>
      <c r="R5090" s="48"/>
      <c r="S5090" s="49"/>
      <c r="T5090" s="47"/>
      <c r="U5090" s="50"/>
      <c r="V5090" s="47"/>
      <c r="W5090" s="50"/>
      <c r="X5090" s="49"/>
      <c r="Y5090" s="49"/>
      <c r="Z5090" s="49"/>
      <c r="AA5090" s="49"/>
      <c r="AB5090" s="49"/>
      <c r="AC5090" s="49"/>
      <c r="AD5090" s="49"/>
      <c r="AE5090" s="95"/>
      <c r="AM5090" s="103"/>
      <c r="AT5090" s="10"/>
    </row>
    <row r="5091" spans="9:46" s="16" customFormat="1">
      <c r="I5091" s="47"/>
      <c r="P5091" s="48"/>
      <c r="Q5091" s="48"/>
      <c r="R5091" s="48"/>
      <c r="S5091" s="49"/>
      <c r="T5091" s="47"/>
      <c r="U5091" s="50"/>
      <c r="V5091" s="47"/>
      <c r="W5091" s="50"/>
      <c r="X5091" s="49"/>
      <c r="Y5091" s="49"/>
      <c r="Z5091" s="49"/>
      <c r="AA5091" s="49"/>
      <c r="AB5091" s="49"/>
      <c r="AC5091" s="49"/>
      <c r="AD5091" s="49"/>
      <c r="AE5091" s="95"/>
      <c r="AM5091" s="103"/>
      <c r="AT5091" s="10"/>
    </row>
    <row r="5092" spans="9:46" s="16" customFormat="1">
      <c r="I5092" s="47"/>
      <c r="P5092" s="48"/>
      <c r="Q5092" s="48"/>
      <c r="R5092" s="48"/>
      <c r="S5092" s="49"/>
      <c r="T5092" s="47"/>
      <c r="U5092" s="50"/>
      <c r="V5092" s="47"/>
      <c r="W5092" s="50"/>
      <c r="X5092" s="49"/>
      <c r="Y5092" s="49"/>
      <c r="Z5092" s="49"/>
      <c r="AA5092" s="49"/>
      <c r="AB5092" s="49"/>
      <c r="AC5092" s="49"/>
      <c r="AD5092" s="49"/>
      <c r="AE5092" s="95"/>
      <c r="AM5092" s="103"/>
      <c r="AT5092" s="10"/>
    </row>
    <row r="5093" spans="9:46" s="16" customFormat="1">
      <c r="I5093" s="47"/>
      <c r="P5093" s="48"/>
      <c r="Q5093" s="48"/>
      <c r="R5093" s="48"/>
      <c r="S5093" s="49"/>
      <c r="T5093" s="47"/>
      <c r="U5093" s="50"/>
      <c r="V5093" s="47"/>
      <c r="W5093" s="50"/>
      <c r="X5093" s="49"/>
      <c r="Y5093" s="49"/>
      <c r="Z5093" s="49"/>
      <c r="AA5093" s="49"/>
      <c r="AB5093" s="49"/>
      <c r="AC5093" s="49"/>
      <c r="AD5093" s="49"/>
      <c r="AE5093" s="95"/>
      <c r="AM5093" s="103"/>
      <c r="AT5093" s="10"/>
    </row>
    <row r="5094" spans="9:46" s="16" customFormat="1">
      <c r="I5094" s="47"/>
      <c r="P5094" s="48"/>
      <c r="Q5094" s="48"/>
      <c r="R5094" s="48"/>
      <c r="S5094" s="49"/>
      <c r="T5094" s="47"/>
      <c r="U5094" s="50"/>
      <c r="V5094" s="47"/>
      <c r="W5094" s="50"/>
      <c r="X5094" s="49"/>
      <c r="Y5094" s="49"/>
      <c r="Z5094" s="49"/>
      <c r="AA5094" s="49"/>
      <c r="AB5094" s="49"/>
      <c r="AC5094" s="49"/>
      <c r="AD5094" s="49"/>
      <c r="AE5094" s="95"/>
      <c r="AM5094" s="103"/>
      <c r="AT5094" s="10"/>
    </row>
    <row r="5095" spans="9:46" s="16" customFormat="1">
      <c r="I5095" s="47"/>
      <c r="P5095" s="48"/>
      <c r="Q5095" s="48"/>
      <c r="R5095" s="48"/>
      <c r="S5095" s="49"/>
      <c r="T5095" s="47"/>
      <c r="U5095" s="50"/>
      <c r="V5095" s="47"/>
      <c r="W5095" s="50"/>
      <c r="X5095" s="49"/>
      <c r="Y5095" s="49"/>
      <c r="Z5095" s="49"/>
      <c r="AA5095" s="49"/>
      <c r="AB5095" s="49"/>
      <c r="AC5095" s="49"/>
      <c r="AD5095" s="49"/>
      <c r="AE5095" s="95"/>
      <c r="AM5095" s="103"/>
      <c r="AT5095" s="10"/>
    </row>
    <row r="5096" spans="9:46" s="16" customFormat="1">
      <c r="I5096" s="47"/>
      <c r="P5096" s="48"/>
      <c r="Q5096" s="48"/>
      <c r="R5096" s="48"/>
      <c r="S5096" s="49"/>
      <c r="T5096" s="47"/>
      <c r="U5096" s="50"/>
      <c r="V5096" s="47"/>
      <c r="W5096" s="50"/>
      <c r="X5096" s="49"/>
      <c r="Y5096" s="49"/>
      <c r="Z5096" s="49"/>
      <c r="AA5096" s="49"/>
      <c r="AB5096" s="49"/>
      <c r="AC5096" s="49"/>
      <c r="AD5096" s="49"/>
      <c r="AE5096" s="95"/>
      <c r="AM5096" s="103"/>
      <c r="AT5096" s="10"/>
    </row>
    <row r="5097" spans="9:46" s="16" customFormat="1">
      <c r="I5097" s="47"/>
      <c r="P5097" s="48"/>
      <c r="Q5097" s="48"/>
      <c r="R5097" s="48"/>
      <c r="S5097" s="49"/>
      <c r="T5097" s="47"/>
      <c r="U5097" s="50"/>
      <c r="V5097" s="47"/>
      <c r="W5097" s="50"/>
      <c r="X5097" s="49"/>
      <c r="Y5097" s="49"/>
      <c r="Z5097" s="49"/>
      <c r="AA5097" s="49"/>
      <c r="AB5097" s="49"/>
      <c r="AC5097" s="49"/>
      <c r="AD5097" s="49"/>
      <c r="AE5097" s="95"/>
      <c r="AM5097" s="103"/>
      <c r="AT5097" s="10"/>
    </row>
    <row r="5098" spans="9:46" s="16" customFormat="1">
      <c r="I5098" s="47"/>
      <c r="P5098" s="48"/>
      <c r="Q5098" s="48"/>
      <c r="R5098" s="48"/>
      <c r="S5098" s="49"/>
      <c r="T5098" s="47"/>
      <c r="U5098" s="50"/>
      <c r="V5098" s="47"/>
      <c r="W5098" s="50"/>
      <c r="X5098" s="49"/>
      <c r="Y5098" s="49"/>
      <c r="Z5098" s="49"/>
      <c r="AA5098" s="49"/>
      <c r="AB5098" s="49"/>
      <c r="AC5098" s="49"/>
      <c r="AD5098" s="49"/>
      <c r="AE5098" s="95"/>
      <c r="AM5098" s="103"/>
      <c r="AT5098" s="10"/>
    </row>
    <row r="5099" spans="9:46" s="16" customFormat="1">
      <c r="I5099" s="47"/>
      <c r="P5099" s="48"/>
      <c r="Q5099" s="48"/>
      <c r="R5099" s="48"/>
      <c r="S5099" s="49"/>
      <c r="T5099" s="47"/>
      <c r="U5099" s="50"/>
      <c r="V5099" s="47"/>
      <c r="W5099" s="50"/>
      <c r="X5099" s="49"/>
      <c r="Y5099" s="49"/>
      <c r="Z5099" s="49"/>
      <c r="AA5099" s="49"/>
      <c r="AB5099" s="49"/>
      <c r="AC5099" s="49"/>
      <c r="AD5099" s="49"/>
      <c r="AE5099" s="95"/>
      <c r="AM5099" s="103"/>
      <c r="AT5099" s="10"/>
    </row>
    <row r="5100" spans="9:46" s="16" customFormat="1">
      <c r="I5100" s="47"/>
      <c r="P5100" s="48"/>
      <c r="Q5100" s="48"/>
      <c r="R5100" s="48"/>
      <c r="S5100" s="49"/>
      <c r="T5100" s="47"/>
      <c r="U5100" s="50"/>
      <c r="V5100" s="47"/>
      <c r="W5100" s="50"/>
      <c r="X5100" s="49"/>
      <c r="Y5100" s="49"/>
      <c r="Z5100" s="49"/>
      <c r="AA5100" s="49"/>
      <c r="AB5100" s="49"/>
      <c r="AC5100" s="49"/>
      <c r="AD5100" s="49"/>
      <c r="AE5100" s="95"/>
      <c r="AM5100" s="103"/>
      <c r="AT5100" s="10"/>
    </row>
    <row r="5101" spans="9:46" s="16" customFormat="1">
      <c r="I5101" s="47"/>
      <c r="P5101" s="48"/>
      <c r="Q5101" s="48"/>
      <c r="R5101" s="48"/>
      <c r="S5101" s="49"/>
      <c r="T5101" s="47"/>
      <c r="U5101" s="50"/>
      <c r="V5101" s="47"/>
      <c r="W5101" s="50"/>
      <c r="X5101" s="49"/>
      <c r="Y5101" s="49"/>
      <c r="Z5101" s="49"/>
      <c r="AA5101" s="49"/>
      <c r="AB5101" s="49"/>
      <c r="AC5101" s="49"/>
      <c r="AD5101" s="49"/>
      <c r="AE5101" s="95"/>
      <c r="AM5101" s="103"/>
      <c r="AT5101" s="10"/>
    </row>
    <row r="5102" spans="9:46" s="16" customFormat="1">
      <c r="I5102" s="47"/>
      <c r="P5102" s="48"/>
      <c r="Q5102" s="48"/>
      <c r="R5102" s="48"/>
      <c r="S5102" s="49"/>
      <c r="T5102" s="47"/>
      <c r="U5102" s="50"/>
      <c r="V5102" s="47"/>
      <c r="W5102" s="50"/>
      <c r="X5102" s="49"/>
      <c r="Y5102" s="49"/>
      <c r="Z5102" s="49"/>
      <c r="AA5102" s="49"/>
      <c r="AB5102" s="49"/>
      <c r="AC5102" s="49"/>
      <c r="AD5102" s="49"/>
      <c r="AE5102" s="95"/>
      <c r="AM5102" s="103"/>
      <c r="AT5102" s="10"/>
    </row>
    <row r="5103" spans="9:46" s="16" customFormat="1">
      <c r="I5103" s="47"/>
      <c r="P5103" s="48"/>
      <c r="Q5103" s="48"/>
      <c r="R5103" s="48"/>
      <c r="S5103" s="49"/>
      <c r="T5103" s="47"/>
      <c r="U5103" s="50"/>
      <c r="V5103" s="47"/>
      <c r="W5103" s="50"/>
      <c r="X5103" s="49"/>
      <c r="Y5103" s="49"/>
      <c r="Z5103" s="49"/>
      <c r="AA5103" s="49"/>
      <c r="AB5103" s="49"/>
      <c r="AC5103" s="49"/>
      <c r="AD5103" s="49"/>
      <c r="AE5103" s="95"/>
      <c r="AM5103" s="103"/>
      <c r="AT5103" s="10"/>
    </row>
    <row r="5104" spans="9:46" s="16" customFormat="1">
      <c r="I5104" s="47"/>
      <c r="P5104" s="48"/>
      <c r="Q5104" s="48"/>
      <c r="R5104" s="48"/>
      <c r="S5104" s="49"/>
      <c r="T5104" s="47"/>
      <c r="U5104" s="50"/>
      <c r="V5104" s="47"/>
      <c r="W5104" s="50"/>
      <c r="X5104" s="49"/>
      <c r="Y5104" s="49"/>
      <c r="Z5104" s="49"/>
      <c r="AA5104" s="49"/>
      <c r="AB5104" s="49"/>
      <c r="AC5104" s="49"/>
      <c r="AD5104" s="49"/>
      <c r="AE5104" s="95"/>
      <c r="AM5104" s="103"/>
      <c r="AT5104" s="10"/>
    </row>
    <row r="5105" spans="9:46" s="16" customFormat="1">
      <c r="I5105" s="47"/>
      <c r="P5105" s="48"/>
      <c r="Q5105" s="48"/>
      <c r="R5105" s="48"/>
      <c r="S5105" s="49"/>
      <c r="T5105" s="47"/>
      <c r="U5105" s="50"/>
      <c r="V5105" s="47"/>
      <c r="W5105" s="50"/>
      <c r="X5105" s="49"/>
      <c r="Y5105" s="49"/>
      <c r="Z5105" s="49"/>
      <c r="AA5105" s="49"/>
      <c r="AB5105" s="49"/>
      <c r="AC5105" s="49"/>
      <c r="AD5105" s="49"/>
      <c r="AE5105" s="95"/>
      <c r="AM5105" s="103"/>
      <c r="AT5105" s="10"/>
    </row>
    <row r="5106" spans="9:46" s="16" customFormat="1">
      <c r="I5106" s="47"/>
      <c r="P5106" s="48"/>
      <c r="Q5106" s="48"/>
      <c r="R5106" s="48"/>
      <c r="S5106" s="49"/>
      <c r="T5106" s="47"/>
      <c r="U5106" s="50"/>
      <c r="V5106" s="47"/>
      <c r="W5106" s="50"/>
      <c r="X5106" s="49"/>
      <c r="Y5106" s="49"/>
      <c r="Z5106" s="49"/>
      <c r="AA5106" s="49"/>
      <c r="AB5106" s="49"/>
      <c r="AC5106" s="49"/>
      <c r="AD5106" s="49"/>
      <c r="AE5106" s="95"/>
      <c r="AM5106" s="103"/>
      <c r="AT5106" s="10"/>
    </row>
    <row r="5107" spans="9:46" s="16" customFormat="1">
      <c r="I5107" s="47"/>
      <c r="P5107" s="48"/>
      <c r="Q5107" s="48"/>
      <c r="R5107" s="48"/>
      <c r="S5107" s="49"/>
      <c r="T5107" s="47"/>
      <c r="U5107" s="50"/>
      <c r="V5107" s="47"/>
      <c r="W5107" s="50"/>
      <c r="X5107" s="49"/>
      <c r="Y5107" s="49"/>
      <c r="Z5107" s="49"/>
      <c r="AA5107" s="49"/>
      <c r="AB5107" s="49"/>
      <c r="AC5107" s="49"/>
      <c r="AD5107" s="49"/>
      <c r="AE5107" s="95"/>
      <c r="AM5107" s="103"/>
      <c r="AT5107" s="10"/>
    </row>
    <row r="5108" spans="9:46" s="16" customFormat="1">
      <c r="I5108" s="47"/>
      <c r="P5108" s="48"/>
      <c r="Q5108" s="48"/>
      <c r="R5108" s="48"/>
      <c r="S5108" s="49"/>
      <c r="T5108" s="47"/>
      <c r="U5108" s="50"/>
      <c r="V5108" s="47"/>
      <c r="W5108" s="50"/>
      <c r="X5108" s="49"/>
      <c r="Y5108" s="49"/>
      <c r="Z5108" s="49"/>
      <c r="AA5108" s="49"/>
      <c r="AB5108" s="49"/>
      <c r="AC5108" s="49"/>
      <c r="AD5108" s="49"/>
      <c r="AE5108" s="95"/>
      <c r="AM5108" s="103"/>
      <c r="AT5108" s="10"/>
    </row>
    <row r="5109" spans="9:46" s="16" customFormat="1">
      <c r="I5109" s="47"/>
      <c r="P5109" s="48"/>
      <c r="Q5109" s="48"/>
      <c r="R5109" s="48"/>
      <c r="S5109" s="49"/>
      <c r="T5109" s="47"/>
      <c r="U5109" s="50"/>
      <c r="V5109" s="47"/>
      <c r="W5109" s="50"/>
      <c r="X5109" s="49"/>
      <c r="Y5109" s="49"/>
      <c r="Z5109" s="49"/>
      <c r="AA5109" s="49"/>
      <c r="AB5109" s="49"/>
      <c r="AC5109" s="49"/>
      <c r="AD5109" s="49"/>
      <c r="AE5109" s="95"/>
      <c r="AM5109" s="103"/>
      <c r="AT5109" s="10"/>
    </row>
    <row r="5110" spans="9:46" s="16" customFormat="1">
      <c r="I5110" s="47"/>
      <c r="P5110" s="48"/>
      <c r="Q5110" s="48"/>
      <c r="R5110" s="48"/>
      <c r="S5110" s="49"/>
      <c r="T5110" s="47"/>
      <c r="U5110" s="50"/>
      <c r="V5110" s="47"/>
      <c r="W5110" s="50"/>
      <c r="X5110" s="49"/>
      <c r="Y5110" s="49"/>
      <c r="Z5110" s="49"/>
      <c r="AA5110" s="49"/>
      <c r="AB5110" s="49"/>
      <c r="AC5110" s="49"/>
      <c r="AD5110" s="49"/>
      <c r="AE5110" s="95"/>
      <c r="AM5110" s="103"/>
      <c r="AT5110" s="10"/>
    </row>
    <row r="5111" spans="9:46" s="16" customFormat="1">
      <c r="I5111" s="47"/>
      <c r="P5111" s="48"/>
      <c r="Q5111" s="48"/>
      <c r="R5111" s="48"/>
      <c r="S5111" s="49"/>
      <c r="T5111" s="47"/>
      <c r="U5111" s="50"/>
      <c r="V5111" s="47"/>
      <c r="W5111" s="50"/>
      <c r="X5111" s="49"/>
      <c r="Y5111" s="49"/>
      <c r="Z5111" s="49"/>
      <c r="AA5111" s="49"/>
      <c r="AB5111" s="49"/>
      <c r="AC5111" s="49"/>
      <c r="AD5111" s="49"/>
      <c r="AE5111" s="95"/>
      <c r="AM5111" s="103"/>
      <c r="AT5111" s="10"/>
    </row>
    <row r="5112" spans="9:46" s="16" customFormat="1">
      <c r="I5112" s="47"/>
      <c r="P5112" s="48"/>
      <c r="Q5112" s="48"/>
      <c r="R5112" s="48"/>
      <c r="S5112" s="49"/>
      <c r="T5112" s="47"/>
      <c r="U5112" s="50"/>
      <c r="V5112" s="47"/>
      <c r="W5112" s="50"/>
      <c r="X5112" s="49"/>
      <c r="Y5112" s="49"/>
      <c r="Z5112" s="49"/>
      <c r="AA5112" s="49"/>
      <c r="AB5112" s="49"/>
      <c r="AC5112" s="49"/>
      <c r="AD5112" s="49"/>
      <c r="AE5112" s="95"/>
      <c r="AM5112" s="103"/>
      <c r="AT5112" s="10"/>
    </row>
    <row r="5113" spans="9:46" s="16" customFormat="1">
      <c r="I5113" s="47"/>
      <c r="P5113" s="48"/>
      <c r="Q5113" s="48"/>
      <c r="R5113" s="48"/>
      <c r="S5113" s="49"/>
      <c r="T5113" s="47"/>
      <c r="U5113" s="50"/>
      <c r="V5113" s="47"/>
      <c r="W5113" s="50"/>
      <c r="X5113" s="49"/>
      <c r="Y5113" s="49"/>
      <c r="Z5113" s="49"/>
      <c r="AA5113" s="49"/>
      <c r="AB5113" s="49"/>
      <c r="AC5113" s="49"/>
      <c r="AD5113" s="49"/>
      <c r="AE5113" s="95"/>
      <c r="AM5113" s="103"/>
      <c r="AT5113" s="10"/>
    </row>
    <row r="5114" spans="9:46" s="16" customFormat="1">
      <c r="I5114" s="47"/>
      <c r="P5114" s="48"/>
      <c r="Q5114" s="48"/>
      <c r="R5114" s="48"/>
      <c r="S5114" s="49"/>
      <c r="T5114" s="47"/>
      <c r="U5114" s="50"/>
      <c r="V5114" s="47"/>
      <c r="W5114" s="50"/>
      <c r="X5114" s="49"/>
      <c r="Y5114" s="49"/>
      <c r="Z5114" s="49"/>
      <c r="AA5114" s="49"/>
      <c r="AB5114" s="49"/>
      <c r="AC5114" s="49"/>
      <c r="AD5114" s="49"/>
      <c r="AE5114" s="95"/>
      <c r="AM5114" s="103"/>
      <c r="AT5114" s="10"/>
    </row>
    <row r="5115" spans="9:46" s="16" customFormat="1">
      <c r="I5115" s="47"/>
      <c r="P5115" s="48"/>
      <c r="Q5115" s="48"/>
      <c r="R5115" s="48"/>
      <c r="S5115" s="49"/>
      <c r="T5115" s="47"/>
      <c r="U5115" s="50"/>
      <c r="V5115" s="47"/>
      <c r="W5115" s="50"/>
      <c r="X5115" s="49"/>
      <c r="Y5115" s="49"/>
      <c r="Z5115" s="49"/>
      <c r="AA5115" s="49"/>
      <c r="AB5115" s="49"/>
      <c r="AC5115" s="49"/>
      <c r="AD5115" s="49"/>
      <c r="AE5115" s="95"/>
      <c r="AM5115" s="103"/>
      <c r="AT5115" s="10"/>
    </row>
    <row r="5116" spans="9:46" s="16" customFormat="1">
      <c r="I5116" s="47"/>
      <c r="P5116" s="48"/>
      <c r="Q5116" s="48"/>
      <c r="R5116" s="48"/>
      <c r="S5116" s="49"/>
      <c r="T5116" s="47"/>
      <c r="U5116" s="50"/>
      <c r="V5116" s="47"/>
      <c r="W5116" s="50"/>
      <c r="X5116" s="49"/>
      <c r="Y5116" s="49"/>
      <c r="Z5116" s="49"/>
      <c r="AA5116" s="49"/>
      <c r="AB5116" s="49"/>
      <c r="AC5116" s="49"/>
      <c r="AD5116" s="49"/>
      <c r="AE5116" s="95"/>
      <c r="AM5116" s="103"/>
      <c r="AT5116" s="10"/>
    </row>
    <row r="5117" spans="9:46" s="16" customFormat="1">
      <c r="I5117" s="47"/>
      <c r="P5117" s="48"/>
      <c r="Q5117" s="48"/>
      <c r="R5117" s="48"/>
      <c r="S5117" s="49"/>
      <c r="T5117" s="47"/>
      <c r="U5117" s="50"/>
      <c r="V5117" s="47"/>
      <c r="W5117" s="50"/>
      <c r="X5117" s="49"/>
      <c r="Y5117" s="49"/>
      <c r="Z5117" s="49"/>
      <c r="AA5117" s="49"/>
      <c r="AB5117" s="49"/>
      <c r="AC5117" s="49"/>
      <c r="AD5117" s="49"/>
      <c r="AE5117" s="95"/>
      <c r="AM5117" s="103"/>
      <c r="AT5117" s="10"/>
    </row>
    <row r="5118" spans="9:46" s="16" customFormat="1">
      <c r="I5118" s="47"/>
      <c r="P5118" s="48"/>
      <c r="Q5118" s="48"/>
      <c r="R5118" s="48"/>
      <c r="S5118" s="49"/>
      <c r="T5118" s="47"/>
      <c r="U5118" s="50"/>
      <c r="V5118" s="47"/>
      <c r="W5118" s="50"/>
      <c r="X5118" s="49"/>
      <c r="Y5118" s="49"/>
      <c r="Z5118" s="49"/>
      <c r="AA5118" s="49"/>
      <c r="AB5118" s="49"/>
      <c r="AC5118" s="49"/>
      <c r="AD5118" s="49"/>
      <c r="AE5118" s="95"/>
      <c r="AM5118" s="103"/>
      <c r="AT5118" s="10"/>
    </row>
    <row r="5119" spans="9:46" s="16" customFormat="1">
      <c r="I5119" s="47"/>
      <c r="P5119" s="48"/>
      <c r="Q5119" s="48"/>
      <c r="R5119" s="48"/>
      <c r="S5119" s="49"/>
      <c r="T5119" s="47"/>
      <c r="U5119" s="50"/>
      <c r="V5119" s="47"/>
      <c r="W5119" s="50"/>
      <c r="X5119" s="49"/>
      <c r="Y5119" s="49"/>
      <c r="Z5119" s="49"/>
      <c r="AA5119" s="49"/>
      <c r="AB5119" s="49"/>
      <c r="AC5119" s="49"/>
      <c r="AD5119" s="49"/>
      <c r="AE5119" s="95"/>
      <c r="AM5119" s="103"/>
      <c r="AT5119" s="10"/>
    </row>
    <row r="5120" spans="9:46" s="16" customFormat="1">
      <c r="I5120" s="47"/>
      <c r="P5120" s="48"/>
      <c r="Q5120" s="48"/>
      <c r="R5120" s="48"/>
      <c r="S5120" s="49"/>
      <c r="T5120" s="47"/>
      <c r="U5120" s="50"/>
      <c r="V5120" s="47"/>
      <c r="W5120" s="50"/>
      <c r="X5120" s="49"/>
      <c r="Y5120" s="49"/>
      <c r="Z5120" s="49"/>
      <c r="AA5120" s="49"/>
      <c r="AB5120" s="49"/>
      <c r="AC5120" s="49"/>
      <c r="AD5120" s="49"/>
      <c r="AE5120" s="95"/>
      <c r="AM5120" s="103"/>
      <c r="AT5120" s="10"/>
    </row>
    <row r="5121" spans="9:46" s="16" customFormat="1">
      <c r="I5121" s="47"/>
      <c r="P5121" s="48"/>
      <c r="Q5121" s="48"/>
      <c r="R5121" s="48"/>
      <c r="S5121" s="49"/>
      <c r="T5121" s="47"/>
      <c r="U5121" s="50"/>
      <c r="V5121" s="47"/>
      <c r="W5121" s="50"/>
      <c r="X5121" s="49"/>
      <c r="Y5121" s="49"/>
      <c r="Z5121" s="49"/>
      <c r="AA5121" s="49"/>
      <c r="AB5121" s="49"/>
      <c r="AC5121" s="49"/>
      <c r="AD5121" s="49"/>
      <c r="AE5121" s="95"/>
      <c r="AM5121" s="103"/>
      <c r="AT5121" s="10"/>
    </row>
    <row r="5122" spans="9:46" s="16" customFormat="1">
      <c r="I5122" s="47"/>
      <c r="P5122" s="48"/>
      <c r="Q5122" s="48"/>
      <c r="R5122" s="48"/>
      <c r="S5122" s="49"/>
      <c r="T5122" s="47"/>
      <c r="U5122" s="50"/>
      <c r="V5122" s="47"/>
      <c r="W5122" s="50"/>
      <c r="X5122" s="49"/>
      <c r="Y5122" s="49"/>
      <c r="Z5122" s="49"/>
      <c r="AA5122" s="49"/>
      <c r="AB5122" s="49"/>
      <c r="AC5122" s="49"/>
      <c r="AD5122" s="49"/>
      <c r="AE5122" s="95"/>
      <c r="AM5122" s="103"/>
      <c r="AT5122" s="10"/>
    </row>
    <row r="5123" spans="9:46" s="16" customFormat="1">
      <c r="I5123" s="47"/>
      <c r="P5123" s="48"/>
      <c r="Q5123" s="48"/>
      <c r="R5123" s="48"/>
      <c r="S5123" s="49"/>
      <c r="T5123" s="47"/>
      <c r="U5123" s="50"/>
      <c r="V5123" s="47"/>
      <c r="W5123" s="50"/>
      <c r="X5123" s="49"/>
      <c r="Y5123" s="49"/>
      <c r="Z5123" s="49"/>
      <c r="AA5123" s="49"/>
      <c r="AB5123" s="49"/>
      <c r="AC5123" s="49"/>
      <c r="AD5123" s="49"/>
      <c r="AE5123" s="95"/>
      <c r="AM5123" s="103"/>
      <c r="AT5123" s="10"/>
    </row>
    <row r="5124" spans="9:46" s="16" customFormat="1">
      <c r="I5124" s="47"/>
      <c r="P5124" s="48"/>
      <c r="Q5124" s="48"/>
      <c r="R5124" s="48"/>
      <c r="S5124" s="49"/>
      <c r="T5124" s="47"/>
      <c r="U5124" s="50"/>
      <c r="V5124" s="47"/>
      <c r="W5124" s="50"/>
      <c r="X5124" s="49"/>
      <c r="Y5124" s="49"/>
      <c r="Z5124" s="49"/>
      <c r="AA5124" s="49"/>
      <c r="AB5124" s="49"/>
      <c r="AC5124" s="49"/>
      <c r="AD5124" s="49"/>
      <c r="AE5124" s="95"/>
      <c r="AM5124" s="103"/>
      <c r="AT5124" s="10"/>
    </row>
    <row r="5125" spans="9:46" s="16" customFormat="1">
      <c r="I5125" s="47"/>
      <c r="P5125" s="48"/>
      <c r="Q5125" s="48"/>
      <c r="R5125" s="48"/>
      <c r="S5125" s="49"/>
      <c r="T5125" s="47"/>
      <c r="U5125" s="50"/>
      <c r="V5125" s="47"/>
      <c r="W5125" s="50"/>
      <c r="X5125" s="49"/>
      <c r="Y5125" s="49"/>
      <c r="Z5125" s="49"/>
      <c r="AA5125" s="49"/>
      <c r="AB5125" s="49"/>
      <c r="AC5125" s="49"/>
      <c r="AD5125" s="49"/>
      <c r="AE5125" s="95"/>
      <c r="AM5125" s="103"/>
      <c r="AT5125" s="10"/>
    </row>
    <row r="5126" spans="9:46" s="16" customFormat="1">
      <c r="I5126" s="47"/>
      <c r="P5126" s="48"/>
      <c r="Q5126" s="48"/>
      <c r="R5126" s="48"/>
      <c r="S5126" s="49"/>
      <c r="T5126" s="47"/>
      <c r="U5126" s="50"/>
      <c r="V5126" s="47"/>
      <c r="W5126" s="50"/>
      <c r="X5126" s="49"/>
      <c r="Y5126" s="49"/>
      <c r="Z5126" s="49"/>
      <c r="AA5126" s="49"/>
      <c r="AB5126" s="49"/>
      <c r="AC5126" s="49"/>
      <c r="AD5126" s="49"/>
      <c r="AE5126" s="95"/>
      <c r="AM5126" s="103"/>
      <c r="AT5126" s="10"/>
    </row>
    <row r="5127" spans="9:46" s="16" customFormat="1">
      <c r="I5127" s="47"/>
      <c r="P5127" s="48"/>
      <c r="Q5127" s="48"/>
      <c r="R5127" s="48"/>
      <c r="S5127" s="49"/>
      <c r="T5127" s="47"/>
      <c r="U5127" s="50"/>
      <c r="V5127" s="47"/>
      <c r="W5127" s="50"/>
      <c r="X5127" s="49"/>
      <c r="Y5127" s="49"/>
      <c r="Z5127" s="49"/>
      <c r="AA5127" s="49"/>
      <c r="AB5127" s="49"/>
      <c r="AC5127" s="49"/>
      <c r="AD5127" s="49"/>
      <c r="AE5127" s="95"/>
      <c r="AM5127" s="103"/>
      <c r="AT5127" s="10"/>
    </row>
    <row r="5128" spans="9:46" s="16" customFormat="1">
      <c r="I5128" s="47"/>
      <c r="P5128" s="48"/>
      <c r="Q5128" s="48"/>
      <c r="R5128" s="48"/>
      <c r="S5128" s="49"/>
      <c r="T5128" s="47"/>
      <c r="U5128" s="50"/>
      <c r="V5128" s="47"/>
      <c r="W5128" s="50"/>
      <c r="X5128" s="49"/>
      <c r="Y5128" s="49"/>
      <c r="Z5128" s="49"/>
      <c r="AA5128" s="49"/>
      <c r="AB5128" s="49"/>
      <c r="AC5128" s="49"/>
      <c r="AD5128" s="49"/>
      <c r="AE5128" s="95"/>
      <c r="AM5128" s="103"/>
      <c r="AT5128" s="10"/>
    </row>
    <row r="5129" spans="9:46" s="16" customFormat="1">
      <c r="I5129" s="47"/>
      <c r="P5129" s="48"/>
      <c r="Q5129" s="48"/>
      <c r="R5129" s="48"/>
      <c r="S5129" s="49"/>
      <c r="T5129" s="47"/>
      <c r="U5129" s="50"/>
      <c r="V5129" s="47"/>
      <c r="W5129" s="50"/>
      <c r="X5129" s="49"/>
      <c r="Y5129" s="49"/>
      <c r="Z5129" s="49"/>
      <c r="AA5129" s="49"/>
      <c r="AB5129" s="49"/>
      <c r="AC5129" s="49"/>
      <c r="AD5129" s="49"/>
      <c r="AE5129" s="95"/>
      <c r="AM5129" s="103"/>
      <c r="AT5129" s="10"/>
    </row>
    <row r="5130" spans="9:46" s="16" customFormat="1">
      <c r="I5130" s="47"/>
      <c r="P5130" s="48"/>
      <c r="Q5130" s="48"/>
      <c r="R5130" s="48"/>
      <c r="S5130" s="49"/>
      <c r="T5130" s="47"/>
      <c r="U5130" s="50"/>
      <c r="V5130" s="47"/>
      <c r="W5130" s="50"/>
      <c r="X5130" s="49"/>
      <c r="Y5130" s="49"/>
      <c r="Z5130" s="49"/>
      <c r="AA5130" s="49"/>
      <c r="AB5130" s="49"/>
      <c r="AC5130" s="49"/>
      <c r="AD5130" s="49"/>
      <c r="AE5130" s="95"/>
      <c r="AM5130" s="103"/>
      <c r="AT5130" s="10"/>
    </row>
    <row r="5131" spans="9:46" s="16" customFormat="1">
      <c r="I5131" s="47"/>
      <c r="P5131" s="48"/>
      <c r="Q5131" s="48"/>
      <c r="R5131" s="48"/>
      <c r="S5131" s="49"/>
      <c r="T5131" s="47"/>
      <c r="U5131" s="50"/>
      <c r="V5131" s="47"/>
      <c r="W5131" s="50"/>
      <c r="X5131" s="49"/>
      <c r="Y5131" s="49"/>
      <c r="Z5131" s="49"/>
      <c r="AA5131" s="49"/>
      <c r="AB5131" s="49"/>
      <c r="AC5131" s="49"/>
      <c r="AD5131" s="49"/>
      <c r="AE5131" s="95"/>
      <c r="AM5131" s="103"/>
      <c r="AT5131" s="10"/>
    </row>
    <row r="5132" spans="9:46" s="16" customFormat="1">
      <c r="I5132" s="47"/>
      <c r="P5132" s="48"/>
      <c r="Q5132" s="48"/>
      <c r="R5132" s="48"/>
      <c r="S5132" s="49"/>
      <c r="T5132" s="47"/>
      <c r="U5132" s="50"/>
      <c r="V5132" s="47"/>
      <c r="W5132" s="50"/>
      <c r="X5132" s="49"/>
      <c r="Y5132" s="49"/>
      <c r="Z5132" s="49"/>
      <c r="AA5132" s="49"/>
      <c r="AB5132" s="49"/>
      <c r="AC5132" s="49"/>
      <c r="AD5132" s="49"/>
      <c r="AE5132" s="95"/>
      <c r="AM5132" s="103"/>
      <c r="AT5132" s="10"/>
    </row>
    <row r="5133" spans="9:46" s="16" customFormat="1">
      <c r="I5133" s="47"/>
      <c r="P5133" s="48"/>
      <c r="Q5133" s="48"/>
      <c r="R5133" s="48"/>
      <c r="S5133" s="49"/>
      <c r="T5133" s="47"/>
      <c r="U5133" s="50"/>
      <c r="V5133" s="47"/>
      <c r="W5133" s="50"/>
      <c r="X5133" s="49"/>
      <c r="Y5133" s="49"/>
      <c r="Z5133" s="49"/>
      <c r="AA5133" s="49"/>
      <c r="AB5133" s="49"/>
      <c r="AC5133" s="49"/>
      <c r="AD5133" s="49"/>
      <c r="AE5133" s="95"/>
      <c r="AM5133" s="103"/>
      <c r="AT5133" s="10"/>
    </row>
    <row r="5134" spans="9:46" s="16" customFormat="1">
      <c r="I5134" s="47"/>
      <c r="P5134" s="48"/>
      <c r="Q5134" s="48"/>
      <c r="R5134" s="48"/>
      <c r="S5134" s="49"/>
      <c r="T5134" s="47"/>
      <c r="U5134" s="50"/>
      <c r="V5134" s="47"/>
      <c r="W5134" s="50"/>
      <c r="X5134" s="49"/>
      <c r="Y5134" s="49"/>
      <c r="Z5134" s="49"/>
      <c r="AA5134" s="49"/>
      <c r="AB5134" s="49"/>
      <c r="AC5134" s="49"/>
      <c r="AD5134" s="49"/>
      <c r="AE5134" s="95"/>
      <c r="AM5134" s="103"/>
      <c r="AT5134" s="10"/>
    </row>
    <row r="5135" spans="9:46" s="16" customFormat="1">
      <c r="I5135" s="47"/>
      <c r="P5135" s="48"/>
      <c r="Q5135" s="48"/>
      <c r="R5135" s="48"/>
      <c r="S5135" s="49"/>
      <c r="T5135" s="47"/>
      <c r="U5135" s="50"/>
      <c r="V5135" s="47"/>
      <c r="W5135" s="50"/>
      <c r="X5135" s="49"/>
      <c r="Y5135" s="49"/>
      <c r="Z5135" s="49"/>
      <c r="AA5135" s="49"/>
      <c r="AB5135" s="49"/>
      <c r="AC5135" s="49"/>
      <c r="AD5135" s="49"/>
      <c r="AE5135" s="95"/>
      <c r="AM5135" s="103"/>
      <c r="AT5135" s="10"/>
    </row>
    <row r="5136" spans="9:46" s="16" customFormat="1">
      <c r="I5136" s="47"/>
      <c r="P5136" s="48"/>
      <c r="Q5136" s="48"/>
      <c r="R5136" s="48"/>
      <c r="S5136" s="49"/>
      <c r="T5136" s="47"/>
      <c r="U5136" s="50"/>
      <c r="V5136" s="47"/>
      <c r="W5136" s="50"/>
      <c r="X5136" s="49"/>
      <c r="Y5136" s="49"/>
      <c r="Z5136" s="49"/>
      <c r="AA5136" s="49"/>
      <c r="AB5136" s="49"/>
      <c r="AC5136" s="49"/>
      <c r="AD5136" s="49"/>
      <c r="AE5136" s="95"/>
      <c r="AM5136" s="103"/>
      <c r="AT5136" s="10"/>
    </row>
    <row r="5137" spans="9:46" s="16" customFormat="1">
      <c r="I5137" s="47"/>
      <c r="P5137" s="48"/>
      <c r="Q5137" s="48"/>
      <c r="R5137" s="48"/>
      <c r="S5137" s="49"/>
      <c r="T5137" s="47"/>
      <c r="U5137" s="50"/>
      <c r="V5137" s="47"/>
      <c r="W5137" s="50"/>
      <c r="X5137" s="49"/>
      <c r="Y5137" s="49"/>
      <c r="Z5137" s="49"/>
      <c r="AA5137" s="49"/>
      <c r="AB5137" s="49"/>
      <c r="AC5137" s="49"/>
      <c r="AD5137" s="49"/>
      <c r="AE5137" s="95"/>
      <c r="AM5137" s="103"/>
      <c r="AT5137" s="10"/>
    </row>
    <row r="5138" spans="9:46" s="16" customFormat="1">
      <c r="I5138" s="47"/>
      <c r="P5138" s="48"/>
      <c r="Q5138" s="48"/>
      <c r="R5138" s="48"/>
      <c r="S5138" s="49"/>
      <c r="T5138" s="47"/>
      <c r="U5138" s="50"/>
      <c r="V5138" s="47"/>
      <c r="W5138" s="50"/>
      <c r="X5138" s="49"/>
      <c r="Y5138" s="49"/>
      <c r="Z5138" s="49"/>
      <c r="AA5138" s="49"/>
      <c r="AB5138" s="49"/>
      <c r="AC5138" s="49"/>
      <c r="AD5138" s="49"/>
      <c r="AE5138" s="95"/>
      <c r="AM5138" s="103"/>
      <c r="AT5138" s="10"/>
    </row>
    <row r="5139" spans="9:46" s="16" customFormat="1">
      <c r="I5139" s="47"/>
      <c r="P5139" s="48"/>
      <c r="Q5139" s="48"/>
      <c r="R5139" s="48"/>
      <c r="S5139" s="49"/>
      <c r="T5139" s="47"/>
      <c r="U5139" s="50"/>
      <c r="V5139" s="47"/>
      <c r="W5139" s="50"/>
      <c r="X5139" s="49"/>
      <c r="Y5139" s="49"/>
      <c r="Z5139" s="49"/>
      <c r="AA5139" s="49"/>
      <c r="AB5139" s="49"/>
      <c r="AC5139" s="49"/>
      <c r="AD5139" s="49"/>
      <c r="AE5139" s="95"/>
      <c r="AM5139" s="103"/>
      <c r="AT5139" s="10"/>
    </row>
    <row r="5140" spans="9:46" s="16" customFormat="1">
      <c r="I5140" s="47"/>
      <c r="P5140" s="48"/>
      <c r="Q5140" s="48"/>
      <c r="R5140" s="48"/>
      <c r="S5140" s="49"/>
      <c r="T5140" s="47"/>
      <c r="U5140" s="50"/>
      <c r="V5140" s="47"/>
      <c r="W5140" s="50"/>
      <c r="X5140" s="49"/>
      <c r="Y5140" s="49"/>
      <c r="Z5140" s="49"/>
      <c r="AA5140" s="49"/>
      <c r="AB5140" s="49"/>
      <c r="AC5140" s="49"/>
      <c r="AD5140" s="49"/>
      <c r="AE5140" s="95"/>
      <c r="AM5140" s="103"/>
      <c r="AT5140" s="10"/>
    </row>
    <row r="5141" spans="9:46" s="16" customFormat="1">
      <c r="I5141" s="47"/>
      <c r="P5141" s="48"/>
      <c r="Q5141" s="48"/>
      <c r="R5141" s="48"/>
      <c r="S5141" s="49"/>
      <c r="T5141" s="47"/>
      <c r="U5141" s="50"/>
      <c r="V5141" s="47"/>
      <c r="W5141" s="50"/>
      <c r="X5141" s="49"/>
      <c r="Y5141" s="49"/>
      <c r="Z5141" s="49"/>
      <c r="AA5141" s="49"/>
      <c r="AB5141" s="49"/>
      <c r="AC5141" s="49"/>
      <c r="AD5141" s="49"/>
      <c r="AE5141" s="95"/>
      <c r="AM5141" s="103"/>
      <c r="AT5141" s="10"/>
    </row>
    <row r="5142" spans="9:46" s="16" customFormat="1">
      <c r="I5142" s="47"/>
      <c r="P5142" s="48"/>
      <c r="Q5142" s="48"/>
      <c r="R5142" s="48"/>
      <c r="S5142" s="49"/>
      <c r="T5142" s="47"/>
      <c r="U5142" s="50"/>
      <c r="V5142" s="47"/>
      <c r="W5142" s="50"/>
      <c r="X5142" s="49"/>
      <c r="Y5142" s="49"/>
      <c r="Z5142" s="49"/>
      <c r="AA5142" s="49"/>
      <c r="AB5142" s="49"/>
      <c r="AC5142" s="49"/>
      <c r="AD5142" s="49"/>
      <c r="AE5142" s="95"/>
      <c r="AM5142" s="103"/>
      <c r="AT5142" s="10"/>
    </row>
    <row r="5143" spans="9:46" s="16" customFormat="1">
      <c r="I5143" s="47"/>
      <c r="P5143" s="48"/>
      <c r="Q5143" s="48"/>
      <c r="R5143" s="48"/>
      <c r="S5143" s="49"/>
      <c r="T5143" s="47"/>
      <c r="U5143" s="50"/>
      <c r="V5143" s="47"/>
      <c r="W5143" s="50"/>
      <c r="X5143" s="49"/>
      <c r="Y5143" s="49"/>
      <c r="Z5143" s="49"/>
      <c r="AA5143" s="49"/>
      <c r="AB5143" s="49"/>
      <c r="AC5143" s="49"/>
      <c r="AD5143" s="49"/>
      <c r="AE5143" s="95"/>
      <c r="AM5143" s="103"/>
      <c r="AT5143" s="10"/>
    </row>
    <row r="5144" spans="9:46" s="16" customFormat="1">
      <c r="I5144" s="47"/>
      <c r="P5144" s="48"/>
      <c r="Q5144" s="48"/>
      <c r="R5144" s="48"/>
      <c r="S5144" s="49"/>
      <c r="T5144" s="47"/>
      <c r="U5144" s="50"/>
      <c r="V5144" s="47"/>
      <c r="W5144" s="50"/>
      <c r="X5144" s="49"/>
      <c r="Y5144" s="49"/>
      <c r="Z5144" s="49"/>
      <c r="AA5144" s="49"/>
      <c r="AB5144" s="49"/>
      <c r="AC5144" s="49"/>
      <c r="AD5144" s="49"/>
      <c r="AE5144" s="95"/>
      <c r="AM5144" s="103"/>
      <c r="AT5144" s="10"/>
    </row>
    <row r="5145" spans="9:46" s="16" customFormat="1">
      <c r="I5145" s="47"/>
      <c r="P5145" s="48"/>
      <c r="Q5145" s="48"/>
      <c r="R5145" s="48"/>
      <c r="S5145" s="49"/>
      <c r="T5145" s="47"/>
      <c r="U5145" s="50"/>
      <c r="V5145" s="47"/>
      <c r="W5145" s="50"/>
      <c r="X5145" s="49"/>
      <c r="Y5145" s="49"/>
      <c r="Z5145" s="49"/>
      <c r="AA5145" s="49"/>
      <c r="AB5145" s="49"/>
      <c r="AC5145" s="49"/>
      <c r="AD5145" s="49"/>
      <c r="AE5145" s="95"/>
      <c r="AM5145" s="103"/>
      <c r="AT5145" s="10"/>
    </row>
    <row r="5146" spans="9:46" s="16" customFormat="1">
      <c r="I5146" s="47"/>
      <c r="P5146" s="48"/>
      <c r="Q5146" s="48"/>
      <c r="R5146" s="48"/>
      <c r="S5146" s="49"/>
      <c r="T5146" s="47"/>
      <c r="U5146" s="50"/>
      <c r="V5146" s="47"/>
      <c r="W5146" s="50"/>
      <c r="X5146" s="49"/>
      <c r="Y5146" s="49"/>
      <c r="Z5146" s="49"/>
      <c r="AA5146" s="49"/>
      <c r="AB5146" s="49"/>
      <c r="AC5146" s="49"/>
      <c r="AD5146" s="49"/>
      <c r="AE5146" s="95"/>
      <c r="AM5146" s="103"/>
      <c r="AT5146" s="10"/>
    </row>
    <row r="5147" spans="9:46" s="16" customFormat="1">
      <c r="I5147" s="47"/>
      <c r="P5147" s="48"/>
      <c r="Q5147" s="48"/>
      <c r="R5147" s="48"/>
      <c r="S5147" s="49"/>
      <c r="T5147" s="47"/>
      <c r="U5147" s="50"/>
      <c r="V5147" s="47"/>
      <c r="W5147" s="50"/>
      <c r="X5147" s="49"/>
      <c r="Y5147" s="49"/>
      <c r="Z5147" s="49"/>
      <c r="AA5147" s="49"/>
      <c r="AB5147" s="49"/>
      <c r="AC5147" s="49"/>
      <c r="AD5147" s="49"/>
      <c r="AE5147" s="95"/>
      <c r="AM5147" s="103"/>
      <c r="AT5147" s="10"/>
    </row>
    <row r="5148" spans="9:46" s="16" customFormat="1">
      <c r="I5148" s="47"/>
      <c r="P5148" s="48"/>
      <c r="Q5148" s="48"/>
      <c r="R5148" s="48"/>
      <c r="S5148" s="49"/>
      <c r="T5148" s="47"/>
      <c r="U5148" s="50"/>
      <c r="V5148" s="47"/>
      <c r="W5148" s="50"/>
      <c r="X5148" s="49"/>
      <c r="Y5148" s="49"/>
      <c r="Z5148" s="49"/>
      <c r="AA5148" s="49"/>
      <c r="AB5148" s="49"/>
      <c r="AC5148" s="49"/>
      <c r="AD5148" s="49"/>
      <c r="AE5148" s="95"/>
      <c r="AM5148" s="103"/>
      <c r="AT5148" s="10"/>
    </row>
    <row r="5149" spans="9:46" s="16" customFormat="1">
      <c r="I5149" s="47"/>
      <c r="P5149" s="48"/>
      <c r="Q5149" s="48"/>
      <c r="R5149" s="48"/>
      <c r="S5149" s="49"/>
      <c r="T5149" s="47"/>
      <c r="U5149" s="50"/>
      <c r="V5149" s="47"/>
      <c r="W5149" s="50"/>
      <c r="X5149" s="49"/>
      <c r="Y5149" s="49"/>
      <c r="Z5149" s="49"/>
      <c r="AA5149" s="49"/>
      <c r="AB5149" s="49"/>
      <c r="AC5149" s="49"/>
      <c r="AD5149" s="49"/>
      <c r="AE5149" s="95"/>
      <c r="AM5149" s="103"/>
      <c r="AT5149" s="10"/>
    </row>
    <row r="5150" spans="9:46" s="16" customFormat="1">
      <c r="I5150" s="47"/>
      <c r="P5150" s="48"/>
      <c r="Q5150" s="48"/>
      <c r="R5150" s="48"/>
      <c r="S5150" s="49"/>
      <c r="T5150" s="47"/>
      <c r="U5150" s="50"/>
      <c r="V5150" s="47"/>
      <c r="W5150" s="50"/>
      <c r="X5150" s="49"/>
      <c r="Y5150" s="49"/>
      <c r="Z5150" s="49"/>
      <c r="AA5150" s="49"/>
      <c r="AB5150" s="49"/>
      <c r="AC5150" s="49"/>
      <c r="AD5150" s="49"/>
      <c r="AE5150" s="95"/>
      <c r="AM5150" s="103"/>
      <c r="AT5150" s="10"/>
    </row>
    <row r="5151" spans="9:46" s="16" customFormat="1">
      <c r="I5151" s="47"/>
      <c r="P5151" s="48"/>
      <c r="Q5151" s="48"/>
      <c r="R5151" s="48"/>
      <c r="S5151" s="49"/>
      <c r="T5151" s="47"/>
      <c r="U5151" s="50"/>
      <c r="V5151" s="47"/>
      <c r="W5151" s="50"/>
      <c r="X5151" s="49"/>
      <c r="Y5151" s="49"/>
      <c r="Z5151" s="49"/>
      <c r="AA5151" s="49"/>
      <c r="AB5151" s="49"/>
      <c r="AC5151" s="49"/>
      <c r="AD5151" s="49"/>
      <c r="AE5151" s="95"/>
      <c r="AM5151" s="103"/>
      <c r="AT5151" s="10"/>
    </row>
    <row r="5152" spans="9:46" s="16" customFormat="1">
      <c r="I5152" s="47"/>
      <c r="P5152" s="48"/>
      <c r="Q5152" s="48"/>
      <c r="R5152" s="48"/>
      <c r="S5152" s="49"/>
      <c r="T5152" s="47"/>
      <c r="U5152" s="50"/>
      <c r="V5152" s="47"/>
      <c r="W5152" s="50"/>
      <c r="X5152" s="49"/>
      <c r="Y5152" s="49"/>
      <c r="Z5152" s="49"/>
      <c r="AA5152" s="49"/>
      <c r="AB5152" s="49"/>
      <c r="AC5152" s="49"/>
      <c r="AD5152" s="49"/>
      <c r="AE5152" s="95"/>
      <c r="AM5152" s="103"/>
      <c r="AT5152" s="10"/>
    </row>
    <row r="5153" spans="9:46" s="16" customFormat="1">
      <c r="I5153" s="47"/>
      <c r="P5153" s="48"/>
      <c r="Q5153" s="48"/>
      <c r="R5153" s="48"/>
      <c r="S5153" s="49"/>
      <c r="T5153" s="47"/>
      <c r="U5153" s="50"/>
      <c r="V5153" s="47"/>
      <c r="W5153" s="50"/>
      <c r="X5153" s="49"/>
      <c r="Y5153" s="49"/>
      <c r="Z5153" s="49"/>
      <c r="AA5153" s="49"/>
      <c r="AB5153" s="49"/>
      <c r="AC5153" s="49"/>
      <c r="AD5153" s="49"/>
      <c r="AE5153" s="95"/>
      <c r="AM5153" s="103"/>
      <c r="AT5153" s="10"/>
    </row>
    <row r="5154" spans="9:46" s="16" customFormat="1">
      <c r="I5154" s="47"/>
      <c r="P5154" s="48"/>
      <c r="Q5154" s="48"/>
      <c r="R5154" s="48"/>
      <c r="S5154" s="49"/>
      <c r="T5154" s="47"/>
      <c r="U5154" s="50"/>
      <c r="V5154" s="47"/>
      <c r="W5154" s="50"/>
      <c r="X5154" s="49"/>
      <c r="Y5154" s="49"/>
      <c r="Z5154" s="49"/>
      <c r="AA5154" s="49"/>
      <c r="AB5154" s="49"/>
      <c r="AC5154" s="49"/>
      <c r="AD5154" s="49"/>
      <c r="AE5154" s="95"/>
      <c r="AM5154" s="103"/>
      <c r="AT5154" s="10"/>
    </row>
    <row r="5155" spans="9:46" s="16" customFormat="1">
      <c r="I5155" s="47"/>
      <c r="P5155" s="48"/>
      <c r="Q5155" s="48"/>
      <c r="R5155" s="48"/>
      <c r="S5155" s="49"/>
      <c r="T5155" s="47"/>
      <c r="U5155" s="50"/>
      <c r="V5155" s="47"/>
      <c r="W5155" s="50"/>
      <c r="X5155" s="49"/>
      <c r="Y5155" s="49"/>
      <c r="Z5155" s="49"/>
      <c r="AA5155" s="49"/>
      <c r="AB5155" s="49"/>
      <c r="AC5155" s="49"/>
      <c r="AD5155" s="49"/>
      <c r="AE5155" s="95"/>
      <c r="AM5155" s="103"/>
      <c r="AT5155" s="10"/>
    </row>
    <row r="5156" spans="9:46" s="16" customFormat="1">
      <c r="I5156" s="47"/>
      <c r="P5156" s="48"/>
      <c r="Q5156" s="48"/>
      <c r="R5156" s="48"/>
      <c r="S5156" s="49"/>
      <c r="T5156" s="47"/>
      <c r="U5156" s="50"/>
      <c r="V5156" s="47"/>
      <c r="W5156" s="50"/>
      <c r="X5156" s="49"/>
      <c r="Y5156" s="49"/>
      <c r="Z5156" s="49"/>
      <c r="AA5156" s="49"/>
      <c r="AB5156" s="49"/>
      <c r="AC5156" s="49"/>
      <c r="AD5156" s="49"/>
      <c r="AE5156" s="95"/>
      <c r="AM5156" s="103"/>
      <c r="AT5156" s="10"/>
    </row>
    <row r="5157" spans="9:46" s="16" customFormat="1">
      <c r="I5157" s="47"/>
      <c r="P5157" s="48"/>
      <c r="Q5157" s="48"/>
      <c r="R5157" s="48"/>
      <c r="S5157" s="49"/>
      <c r="T5157" s="47"/>
      <c r="U5157" s="50"/>
      <c r="V5157" s="47"/>
      <c r="W5157" s="50"/>
      <c r="X5157" s="49"/>
      <c r="Y5157" s="49"/>
      <c r="Z5157" s="49"/>
      <c r="AA5157" s="49"/>
      <c r="AB5157" s="49"/>
      <c r="AC5157" s="49"/>
      <c r="AD5157" s="49"/>
      <c r="AE5157" s="95"/>
      <c r="AM5157" s="103"/>
      <c r="AT5157" s="10"/>
    </row>
    <row r="5158" spans="9:46" s="16" customFormat="1">
      <c r="I5158" s="47"/>
      <c r="P5158" s="48"/>
      <c r="Q5158" s="48"/>
      <c r="R5158" s="48"/>
      <c r="S5158" s="49"/>
      <c r="T5158" s="47"/>
      <c r="U5158" s="50"/>
      <c r="V5158" s="47"/>
      <c r="W5158" s="50"/>
      <c r="X5158" s="49"/>
      <c r="Y5158" s="49"/>
      <c r="Z5158" s="49"/>
      <c r="AA5158" s="49"/>
      <c r="AB5158" s="49"/>
      <c r="AC5158" s="49"/>
      <c r="AD5158" s="49"/>
      <c r="AE5158" s="95"/>
      <c r="AM5158" s="103"/>
      <c r="AT5158" s="10"/>
    </row>
    <row r="5159" spans="9:46" s="16" customFormat="1">
      <c r="I5159" s="47"/>
      <c r="P5159" s="48"/>
      <c r="Q5159" s="48"/>
      <c r="R5159" s="48"/>
      <c r="S5159" s="49"/>
      <c r="T5159" s="47"/>
      <c r="U5159" s="50"/>
      <c r="V5159" s="47"/>
      <c r="W5159" s="50"/>
      <c r="X5159" s="49"/>
      <c r="Y5159" s="49"/>
      <c r="Z5159" s="49"/>
      <c r="AA5159" s="49"/>
      <c r="AB5159" s="49"/>
      <c r="AC5159" s="49"/>
      <c r="AD5159" s="49"/>
      <c r="AE5159" s="95"/>
      <c r="AM5159" s="103"/>
      <c r="AT5159" s="10"/>
    </row>
    <row r="5160" spans="9:46" s="16" customFormat="1">
      <c r="I5160" s="47"/>
      <c r="P5160" s="48"/>
      <c r="Q5160" s="48"/>
      <c r="R5160" s="48"/>
      <c r="S5160" s="49"/>
      <c r="T5160" s="47"/>
      <c r="U5160" s="50"/>
      <c r="V5160" s="47"/>
      <c r="W5160" s="50"/>
      <c r="X5160" s="49"/>
      <c r="Y5160" s="49"/>
      <c r="Z5160" s="49"/>
      <c r="AA5160" s="49"/>
      <c r="AB5160" s="49"/>
      <c r="AC5160" s="49"/>
      <c r="AD5160" s="49"/>
      <c r="AE5160" s="95"/>
      <c r="AM5160" s="103"/>
      <c r="AT5160" s="10"/>
    </row>
    <row r="5161" spans="9:46" s="16" customFormat="1">
      <c r="I5161" s="47"/>
      <c r="P5161" s="48"/>
      <c r="Q5161" s="48"/>
      <c r="R5161" s="48"/>
      <c r="S5161" s="49"/>
      <c r="T5161" s="47"/>
      <c r="U5161" s="50"/>
      <c r="V5161" s="47"/>
      <c r="W5161" s="50"/>
      <c r="X5161" s="49"/>
      <c r="Y5161" s="49"/>
      <c r="Z5161" s="49"/>
      <c r="AA5161" s="49"/>
      <c r="AB5161" s="49"/>
      <c r="AC5161" s="49"/>
      <c r="AD5161" s="49"/>
      <c r="AE5161" s="95"/>
      <c r="AM5161" s="103"/>
      <c r="AT5161" s="10"/>
    </row>
    <row r="5162" spans="9:46" s="16" customFormat="1">
      <c r="I5162" s="47"/>
      <c r="P5162" s="48"/>
      <c r="Q5162" s="48"/>
      <c r="R5162" s="48"/>
      <c r="S5162" s="49"/>
      <c r="T5162" s="47"/>
      <c r="U5162" s="50"/>
      <c r="V5162" s="47"/>
      <c r="W5162" s="50"/>
      <c r="X5162" s="49"/>
      <c r="Y5162" s="49"/>
      <c r="Z5162" s="49"/>
      <c r="AA5162" s="49"/>
      <c r="AB5162" s="49"/>
      <c r="AC5162" s="49"/>
      <c r="AD5162" s="49"/>
      <c r="AE5162" s="95"/>
      <c r="AM5162" s="103"/>
      <c r="AT5162" s="10"/>
    </row>
    <row r="5163" spans="9:46" s="16" customFormat="1">
      <c r="I5163" s="47"/>
      <c r="P5163" s="48"/>
      <c r="Q5163" s="48"/>
      <c r="R5163" s="48"/>
      <c r="S5163" s="49"/>
      <c r="T5163" s="47"/>
      <c r="U5163" s="50"/>
      <c r="V5163" s="47"/>
      <c r="W5163" s="50"/>
      <c r="X5163" s="49"/>
      <c r="Y5163" s="49"/>
      <c r="Z5163" s="49"/>
      <c r="AA5163" s="49"/>
      <c r="AB5163" s="49"/>
      <c r="AC5163" s="49"/>
      <c r="AD5163" s="49"/>
      <c r="AE5163" s="95"/>
      <c r="AM5163" s="103"/>
      <c r="AT5163" s="10"/>
    </row>
    <row r="5164" spans="9:46" s="16" customFormat="1">
      <c r="I5164" s="47"/>
      <c r="P5164" s="48"/>
      <c r="Q5164" s="48"/>
      <c r="R5164" s="48"/>
      <c r="S5164" s="49"/>
      <c r="T5164" s="47"/>
      <c r="U5164" s="50"/>
      <c r="V5164" s="47"/>
      <c r="W5164" s="50"/>
      <c r="X5164" s="49"/>
      <c r="Y5164" s="49"/>
      <c r="Z5164" s="49"/>
      <c r="AA5164" s="49"/>
      <c r="AB5164" s="49"/>
      <c r="AC5164" s="49"/>
      <c r="AD5164" s="49"/>
      <c r="AE5164" s="95"/>
      <c r="AM5164" s="103"/>
      <c r="AT5164" s="10"/>
    </row>
    <row r="5165" spans="9:46" s="16" customFormat="1">
      <c r="I5165" s="47"/>
      <c r="P5165" s="48"/>
      <c r="Q5165" s="48"/>
      <c r="R5165" s="48"/>
      <c r="S5165" s="49"/>
      <c r="T5165" s="47"/>
      <c r="U5165" s="50"/>
      <c r="V5165" s="47"/>
      <c r="W5165" s="50"/>
      <c r="X5165" s="49"/>
      <c r="Y5165" s="49"/>
      <c r="Z5165" s="49"/>
      <c r="AA5165" s="49"/>
      <c r="AB5165" s="49"/>
      <c r="AC5165" s="49"/>
      <c r="AD5165" s="49"/>
      <c r="AE5165" s="95"/>
      <c r="AM5165" s="103"/>
      <c r="AT5165" s="10"/>
    </row>
    <row r="5166" spans="9:46" s="16" customFormat="1">
      <c r="I5166" s="47"/>
      <c r="P5166" s="48"/>
      <c r="Q5166" s="48"/>
      <c r="R5166" s="48"/>
      <c r="S5166" s="49"/>
      <c r="T5166" s="47"/>
      <c r="U5166" s="50"/>
      <c r="V5166" s="47"/>
      <c r="W5166" s="50"/>
      <c r="X5166" s="49"/>
      <c r="Y5166" s="49"/>
      <c r="Z5166" s="49"/>
      <c r="AA5166" s="49"/>
      <c r="AB5166" s="49"/>
      <c r="AC5166" s="49"/>
      <c r="AD5166" s="49"/>
      <c r="AE5166" s="95"/>
      <c r="AM5166" s="103"/>
      <c r="AT5166" s="10"/>
    </row>
    <row r="5167" spans="9:46" s="16" customFormat="1">
      <c r="I5167" s="47"/>
      <c r="P5167" s="48"/>
      <c r="Q5167" s="48"/>
      <c r="R5167" s="48"/>
      <c r="S5167" s="49"/>
      <c r="T5167" s="47"/>
      <c r="U5167" s="50"/>
      <c r="V5167" s="47"/>
      <c r="W5167" s="50"/>
      <c r="X5167" s="49"/>
      <c r="Y5167" s="49"/>
      <c r="Z5167" s="49"/>
      <c r="AA5167" s="49"/>
      <c r="AB5167" s="49"/>
      <c r="AC5167" s="49"/>
      <c r="AD5167" s="49"/>
      <c r="AE5167" s="95"/>
      <c r="AM5167" s="103"/>
      <c r="AT5167" s="10"/>
    </row>
    <row r="5168" spans="9:46" s="16" customFormat="1">
      <c r="I5168" s="47"/>
      <c r="P5168" s="48"/>
      <c r="Q5168" s="48"/>
      <c r="R5168" s="48"/>
      <c r="S5168" s="49"/>
      <c r="T5168" s="47"/>
      <c r="U5168" s="50"/>
      <c r="V5168" s="47"/>
      <c r="W5168" s="50"/>
      <c r="X5168" s="49"/>
      <c r="Y5168" s="49"/>
      <c r="Z5168" s="49"/>
      <c r="AA5168" s="49"/>
      <c r="AB5168" s="49"/>
      <c r="AC5168" s="49"/>
      <c r="AD5168" s="49"/>
      <c r="AE5168" s="95"/>
      <c r="AM5168" s="103"/>
      <c r="AT5168" s="10"/>
    </row>
    <row r="5169" spans="9:46" s="16" customFormat="1">
      <c r="I5169" s="47"/>
      <c r="P5169" s="48"/>
      <c r="Q5169" s="48"/>
      <c r="R5169" s="48"/>
      <c r="S5169" s="49"/>
      <c r="T5169" s="47"/>
      <c r="U5169" s="50"/>
      <c r="V5169" s="47"/>
      <c r="W5169" s="50"/>
      <c r="X5169" s="49"/>
      <c r="Y5169" s="49"/>
      <c r="Z5169" s="49"/>
      <c r="AA5169" s="49"/>
      <c r="AB5169" s="49"/>
      <c r="AC5169" s="49"/>
      <c r="AD5169" s="49"/>
      <c r="AE5169" s="95"/>
      <c r="AM5169" s="103"/>
      <c r="AT5169" s="10"/>
    </row>
    <row r="5170" spans="9:46" s="16" customFormat="1">
      <c r="I5170" s="47"/>
      <c r="P5170" s="48"/>
      <c r="Q5170" s="48"/>
      <c r="R5170" s="48"/>
      <c r="S5170" s="49"/>
      <c r="T5170" s="47"/>
      <c r="U5170" s="50"/>
      <c r="V5170" s="47"/>
      <c r="W5170" s="50"/>
      <c r="X5170" s="49"/>
      <c r="Y5170" s="49"/>
      <c r="Z5170" s="49"/>
      <c r="AA5170" s="49"/>
      <c r="AB5170" s="49"/>
      <c r="AC5170" s="49"/>
      <c r="AD5170" s="49"/>
      <c r="AE5170" s="95"/>
      <c r="AM5170" s="103"/>
      <c r="AT5170" s="10"/>
    </row>
    <row r="5171" spans="9:46" s="16" customFormat="1">
      <c r="I5171" s="47"/>
      <c r="P5171" s="48"/>
      <c r="Q5171" s="48"/>
      <c r="R5171" s="48"/>
      <c r="S5171" s="49"/>
      <c r="T5171" s="47"/>
      <c r="U5171" s="50"/>
      <c r="V5171" s="47"/>
      <c r="W5171" s="50"/>
      <c r="X5171" s="49"/>
      <c r="Y5171" s="49"/>
      <c r="Z5171" s="49"/>
      <c r="AA5171" s="49"/>
      <c r="AB5171" s="49"/>
      <c r="AC5171" s="49"/>
      <c r="AD5171" s="49"/>
      <c r="AE5171" s="95"/>
      <c r="AM5171" s="103"/>
      <c r="AT5171" s="10"/>
    </row>
    <row r="5172" spans="9:46" s="16" customFormat="1">
      <c r="I5172" s="47"/>
      <c r="P5172" s="48"/>
      <c r="Q5172" s="48"/>
      <c r="R5172" s="48"/>
      <c r="S5172" s="49"/>
      <c r="T5172" s="47"/>
      <c r="U5172" s="50"/>
      <c r="V5172" s="47"/>
      <c r="W5172" s="50"/>
      <c r="X5172" s="49"/>
      <c r="Y5172" s="49"/>
      <c r="Z5172" s="49"/>
      <c r="AA5172" s="49"/>
      <c r="AB5172" s="49"/>
      <c r="AC5172" s="49"/>
      <c r="AD5172" s="49"/>
      <c r="AE5172" s="95"/>
      <c r="AM5172" s="103"/>
      <c r="AT5172" s="10"/>
    </row>
    <row r="5173" spans="9:46" s="16" customFormat="1">
      <c r="I5173" s="47"/>
      <c r="P5173" s="48"/>
      <c r="Q5173" s="48"/>
      <c r="R5173" s="48"/>
      <c r="S5173" s="49"/>
      <c r="T5173" s="47"/>
      <c r="U5173" s="50"/>
      <c r="V5173" s="47"/>
      <c r="W5173" s="50"/>
      <c r="X5173" s="49"/>
      <c r="Y5173" s="49"/>
      <c r="Z5173" s="49"/>
      <c r="AA5173" s="49"/>
      <c r="AB5173" s="49"/>
      <c r="AC5173" s="49"/>
      <c r="AD5173" s="49"/>
      <c r="AE5173" s="95"/>
      <c r="AM5173" s="103"/>
      <c r="AT5173" s="10"/>
    </row>
    <row r="5174" spans="9:46" s="16" customFormat="1">
      <c r="I5174" s="47"/>
      <c r="P5174" s="48"/>
      <c r="Q5174" s="48"/>
      <c r="R5174" s="48"/>
      <c r="S5174" s="49"/>
      <c r="T5174" s="47"/>
      <c r="U5174" s="50"/>
      <c r="V5174" s="47"/>
      <c r="W5174" s="50"/>
      <c r="X5174" s="49"/>
      <c r="Y5174" s="49"/>
      <c r="Z5174" s="49"/>
      <c r="AA5174" s="49"/>
      <c r="AB5174" s="49"/>
      <c r="AC5174" s="49"/>
      <c r="AD5174" s="49"/>
      <c r="AE5174" s="95"/>
      <c r="AM5174" s="103"/>
      <c r="AT5174" s="10"/>
    </row>
    <row r="5175" spans="9:46" s="16" customFormat="1">
      <c r="I5175" s="47"/>
      <c r="P5175" s="48"/>
      <c r="Q5175" s="48"/>
      <c r="R5175" s="48"/>
      <c r="S5175" s="49"/>
      <c r="T5175" s="47"/>
      <c r="U5175" s="50"/>
      <c r="V5175" s="47"/>
      <c r="W5175" s="50"/>
      <c r="X5175" s="49"/>
      <c r="Y5175" s="49"/>
      <c r="Z5175" s="49"/>
      <c r="AA5175" s="49"/>
      <c r="AB5175" s="49"/>
      <c r="AC5175" s="49"/>
      <c r="AD5175" s="49"/>
      <c r="AE5175" s="95"/>
      <c r="AM5175" s="103"/>
      <c r="AT5175" s="10"/>
    </row>
    <row r="5176" spans="9:46" s="16" customFormat="1">
      <c r="I5176" s="47"/>
      <c r="P5176" s="48"/>
      <c r="Q5176" s="48"/>
      <c r="R5176" s="48"/>
      <c r="S5176" s="49"/>
      <c r="T5176" s="47"/>
      <c r="U5176" s="50"/>
      <c r="V5176" s="47"/>
      <c r="W5176" s="50"/>
      <c r="X5176" s="49"/>
      <c r="Y5176" s="49"/>
      <c r="Z5176" s="49"/>
      <c r="AA5176" s="49"/>
      <c r="AB5176" s="49"/>
      <c r="AC5176" s="49"/>
      <c r="AD5176" s="49"/>
      <c r="AE5176" s="95"/>
      <c r="AM5176" s="103"/>
      <c r="AT5176" s="10"/>
    </row>
    <row r="5177" spans="9:46" s="16" customFormat="1">
      <c r="I5177" s="47"/>
      <c r="P5177" s="48"/>
      <c r="Q5177" s="48"/>
      <c r="R5177" s="48"/>
      <c r="S5177" s="49"/>
      <c r="T5177" s="47"/>
      <c r="U5177" s="50"/>
      <c r="V5177" s="47"/>
      <c r="W5177" s="50"/>
      <c r="X5177" s="49"/>
      <c r="Y5177" s="49"/>
      <c r="Z5177" s="49"/>
      <c r="AA5177" s="49"/>
      <c r="AB5177" s="49"/>
      <c r="AC5177" s="49"/>
      <c r="AD5177" s="49"/>
      <c r="AE5177" s="95"/>
      <c r="AM5177" s="103"/>
      <c r="AT5177" s="10"/>
    </row>
    <row r="5178" spans="9:46" s="16" customFormat="1">
      <c r="I5178" s="47"/>
      <c r="P5178" s="48"/>
      <c r="Q5178" s="48"/>
      <c r="R5178" s="48"/>
      <c r="S5178" s="49"/>
      <c r="T5178" s="47"/>
      <c r="U5178" s="50"/>
      <c r="V5178" s="47"/>
      <c r="W5178" s="50"/>
      <c r="X5178" s="49"/>
      <c r="Y5178" s="49"/>
      <c r="Z5178" s="49"/>
      <c r="AA5178" s="49"/>
      <c r="AB5178" s="49"/>
      <c r="AC5178" s="49"/>
      <c r="AD5178" s="49"/>
      <c r="AE5178" s="95"/>
      <c r="AM5178" s="103"/>
      <c r="AT5178" s="10"/>
    </row>
    <row r="5179" spans="9:46" s="16" customFormat="1">
      <c r="I5179" s="47"/>
      <c r="P5179" s="48"/>
      <c r="Q5179" s="48"/>
      <c r="R5179" s="48"/>
      <c r="S5179" s="49"/>
      <c r="T5179" s="47"/>
      <c r="U5179" s="50"/>
      <c r="V5179" s="47"/>
      <c r="W5179" s="50"/>
      <c r="X5179" s="49"/>
      <c r="Y5179" s="49"/>
      <c r="Z5179" s="49"/>
      <c r="AA5179" s="49"/>
      <c r="AB5179" s="49"/>
      <c r="AC5179" s="49"/>
      <c r="AD5179" s="49"/>
      <c r="AE5179" s="95"/>
      <c r="AM5179" s="103"/>
      <c r="AT5179" s="10"/>
    </row>
    <row r="5180" spans="9:46" s="16" customFormat="1">
      <c r="I5180" s="47"/>
      <c r="P5180" s="48"/>
      <c r="Q5180" s="48"/>
      <c r="R5180" s="48"/>
      <c r="S5180" s="49"/>
      <c r="T5180" s="47"/>
      <c r="U5180" s="50"/>
      <c r="V5180" s="47"/>
      <c r="W5180" s="50"/>
      <c r="X5180" s="49"/>
      <c r="Y5180" s="49"/>
      <c r="Z5180" s="49"/>
      <c r="AA5180" s="49"/>
      <c r="AB5180" s="49"/>
      <c r="AC5180" s="49"/>
      <c r="AD5180" s="49"/>
      <c r="AE5180" s="95"/>
      <c r="AM5180" s="103"/>
      <c r="AT5180" s="10"/>
    </row>
    <row r="5181" spans="9:46" s="16" customFormat="1">
      <c r="I5181" s="47"/>
      <c r="P5181" s="48"/>
      <c r="Q5181" s="48"/>
      <c r="R5181" s="48"/>
      <c r="S5181" s="49"/>
      <c r="T5181" s="47"/>
      <c r="U5181" s="50"/>
      <c r="V5181" s="47"/>
      <c r="W5181" s="50"/>
      <c r="X5181" s="49"/>
      <c r="Y5181" s="49"/>
      <c r="Z5181" s="49"/>
      <c r="AA5181" s="49"/>
      <c r="AB5181" s="49"/>
      <c r="AC5181" s="49"/>
      <c r="AD5181" s="49"/>
      <c r="AE5181" s="95"/>
      <c r="AM5181" s="103"/>
      <c r="AT5181" s="10"/>
    </row>
    <row r="5182" spans="9:46" s="16" customFormat="1">
      <c r="I5182" s="47"/>
      <c r="P5182" s="48"/>
      <c r="Q5182" s="48"/>
      <c r="R5182" s="48"/>
      <c r="S5182" s="49"/>
      <c r="T5182" s="47"/>
      <c r="U5182" s="50"/>
      <c r="V5182" s="47"/>
      <c r="W5182" s="50"/>
      <c r="X5182" s="49"/>
      <c r="Y5182" s="49"/>
      <c r="Z5182" s="49"/>
      <c r="AA5182" s="49"/>
      <c r="AB5182" s="49"/>
      <c r="AC5182" s="49"/>
      <c r="AD5182" s="49"/>
      <c r="AE5182" s="95"/>
      <c r="AM5182" s="103"/>
      <c r="AT5182" s="10"/>
    </row>
    <row r="5183" spans="9:46" s="16" customFormat="1">
      <c r="I5183" s="47"/>
      <c r="P5183" s="48"/>
      <c r="Q5183" s="48"/>
      <c r="R5183" s="48"/>
      <c r="S5183" s="49"/>
      <c r="T5183" s="47"/>
      <c r="U5183" s="50"/>
      <c r="V5183" s="47"/>
      <c r="W5183" s="50"/>
      <c r="X5183" s="49"/>
      <c r="Y5183" s="49"/>
      <c r="Z5183" s="49"/>
      <c r="AA5183" s="49"/>
      <c r="AB5183" s="49"/>
      <c r="AC5183" s="49"/>
      <c r="AD5183" s="49"/>
      <c r="AE5183" s="95"/>
      <c r="AM5183" s="103"/>
      <c r="AT5183" s="10"/>
    </row>
    <row r="5184" spans="9:46" s="16" customFormat="1">
      <c r="I5184" s="47"/>
      <c r="P5184" s="48"/>
      <c r="Q5184" s="48"/>
      <c r="R5184" s="48"/>
      <c r="S5184" s="49"/>
      <c r="T5184" s="47"/>
      <c r="U5184" s="50"/>
      <c r="V5184" s="47"/>
      <c r="W5184" s="50"/>
      <c r="X5184" s="49"/>
      <c r="Y5184" s="49"/>
      <c r="Z5184" s="49"/>
      <c r="AA5184" s="49"/>
      <c r="AB5184" s="49"/>
      <c r="AC5184" s="49"/>
      <c r="AD5184" s="49"/>
      <c r="AE5184" s="95"/>
      <c r="AM5184" s="103"/>
      <c r="AT5184" s="10"/>
    </row>
    <row r="5185" spans="9:46" s="16" customFormat="1">
      <c r="I5185" s="47"/>
      <c r="P5185" s="48"/>
      <c r="Q5185" s="48"/>
      <c r="R5185" s="48"/>
      <c r="S5185" s="49"/>
      <c r="T5185" s="47"/>
      <c r="U5185" s="50"/>
      <c r="V5185" s="47"/>
      <c r="W5185" s="50"/>
      <c r="X5185" s="49"/>
      <c r="Y5185" s="49"/>
      <c r="Z5185" s="49"/>
      <c r="AA5185" s="49"/>
      <c r="AB5185" s="49"/>
      <c r="AC5185" s="49"/>
      <c r="AD5185" s="49"/>
      <c r="AE5185" s="95"/>
      <c r="AM5185" s="103"/>
      <c r="AT5185" s="10"/>
    </row>
    <row r="5186" spans="9:46" s="16" customFormat="1">
      <c r="I5186" s="47"/>
      <c r="P5186" s="48"/>
      <c r="Q5186" s="48"/>
      <c r="R5186" s="48"/>
      <c r="S5186" s="49"/>
      <c r="T5186" s="47"/>
      <c r="U5186" s="50"/>
      <c r="V5186" s="47"/>
      <c r="W5186" s="50"/>
      <c r="X5186" s="49"/>
      <c r="Y5186" s="49"/>
      <c r="Z5186" s="49"/>
      <c r="AA5186" s="49"/>
      <c r="AB5186" s="49"/>
      <c r="AC5186" s="49"/>
      <c r="AD5186" s="49"/>
      <c r="AE5186" s="95"/>
      <c r="AM5186" s="103"/>
      <c r="AT5186" s="10"/>
    </row>
    <row r="5187" spans="9:46" s="16" customFormat="1">
      <c r="I5187" s="47"/>
      <c r="P5187" s="48"/>
      <c r="Q5187" s="48"/>
      <c r="R5187" s="48"/>
      <c r="S5187" s="49"/>
      <c r="T5187" s="47"/>
      <c r="U5187" s="50"/>
      <c r="V5187" s="47"/>
      <c r="W5187" s="50"/>
      <c r="X5187" s="49"/>
      <c r="Y5187" s="49"/>
      <c r="Z5187" s="49"/>
      <c r="AA5187" s="49"/>
      <c r="AB5187" s="49"/>
      <c r="AC5187" s="49"/>
      <c r="AD5187" s="49"/>
      <c r="AE5187" s="95"/>
      <c r="AM5187" s="103"/>
      <c r="AT5187" s="10"/>
    </row>
    <row r="5188" spans="9:46" s="16" customFormat="1">
      <c r="I5188" s="47"/>
      <c r="P5188" s="48"/>
      <c r="Q5188" s="48"/>
      <c r="R5188" s="48"/>
      <c r="S5188" s="49"/>
      <c r="T5188" s="47"/>
      <c r="U5188" s="50"/>
      <c r="V5188" s="47"/>
      <c r="W5188" s="50"/>
      <c r="X5188" s="49"/>
      <c r="Y5188" s="49"/>
      <c r="Z5188" s="49"/>
      <c r="AA5188" s="49"/>
      <c r="AB5188" s="49"/>
      <c r="AC5188" s="49"/>
      <c r="AD5188" s="49"/>
      <c r="AE5188" s="95"/>
      <c r="AM5188" s="103"/>
      <c r="AT5188" s="10"/>
    </row>
    <row r="5189" spans="9:46" s="16" customFormat="1">
      <c r="I5189" s="47"/>
      <c r="P5189" s="48"/>
      <c r="Q5189" s="48"/>
      <c r="R5189" s="48"/>
      <c r="S5189" s="49"/>
      <c r="T5189" s="47"/>
      <c r="U5189" s="50"/>
      <c r="V5189" s="47"/>
      <c r="W5189" s="50"/>
      <c r="X5189" s="49"/>
      <c r="Y5189" s="49"/>
      <c r="Z5189" s="49"/>
      <c r="AA5189" s="49"/>
      <c r="AB5189" s="49"/>
      <c r="AC5189" s="49"/>
      <c r="AD5189" s="49"/>
      <c r="AE5189" s="95"/>
      <c r="AM5189" s="103"/>
      <c r="AT5189" s="10"/>
    </row>
    <row r="5190" spans="9:46" s="16" customFormat="1">
      <c r="I5190" s="47"/>
      <c r="P5190" s="48"/>
      <c r="Q5190" s="48"/>
      <c r="R5190" s="48"/>
      <c r="S5190" s="49"/>
      <c r="T5190" s="47"/>
      <c r="U5190" s="50"/>
      <c r="V5190" s="47"/>
      <c r="W5190" s="50"/>
      <c r="X5190" s="49"/>
      <c r="Y5190" s="49"/>
      <c r="Z5190" s="49"/>
      <c r="AA5190" s="49"/>
      <c r="AB5190" s="49"/>
      <c r="AC5190" s="49"/>
      <c r="AD5190" s="49"/>
      <c r="AE5190" s="95"/>
      <c r="AM5190" s="103"/>
      <c r="AT5190" s="10"/>
    </row>
    <row r="5191" spans="9:46" s="16" customFormat="1">
      <c r="I5191" s="47"/>
      <c r="P5191" s="48"/>
      <c r="Q5191" s="48"/>
      <c r="R5191" s="48"/>
      <c r="S5191" s="49"/>
      <c r="T5191" s="47"/>
      <c r="U5191" s="50"/>
      <c r="V5191" s="47"/>
      <c r="W5191" s="50"/>
      <c r="X5191" s="49"/>
      <c r="Y5191" s="49"/>
      <c r="Z5191" s="49"/>
      <c r="AA5191" s="49"/>
      <c r="AB5191" s="49"/>
      <c r="AC5191" s="49"/>
      <c r="AD5191" s="49"/>
      <c r="AE5191" s="95"/>
      <c r="AM5191" s="103"/>
      <c r="AT5191" s="10"/>
    </row>
    <row r="5192" spans="9:46" s="16" customFormat="1">
      <c r="I5192" s="47"/>
      <c r="P5192" s="48"/>
      <c r="Q5192" s="48"/>
      <c r="R5192" s="48"/>
      <c r="S5192" s="49"/>
      <c r="T5192" s="47"/>
      <c r="U5192" s="50"/>
      <c r="V5192" s="47"/>
      <c r="W5192" s="50"/>
      <c r="X5192" s="49"/>
      <c r="Y5192" s="49"/>
      <c r="Z5192" s="49"/>
      <c r="AA5192" s="49"/>
      <c r="AB5192" s="49"/>
      <c r="AC5192" s="49"/>
      <c r="AD5192" s="49"/>
      <c r="AE5192" s="95"/>
      <c r="AM5192" s="103"/>
      <c r="AT5192" s="10"/>
    </row>
    <row r="5193" spans="9:46" s="16" customFormat="1">
      <c r="I5193" s="47"/>
      <c r="P5193" s="48"/>
      <c r="Q5193" s="48"/>
      <c r="R5193" s="48"/>
      <c r="S5193" s="49"/>
      <c r="T5193" s="47"/>
      <c r="U5193" s="50"/>
      <c r="V5193" s="47"/>
      <c r="W5193" s="50"/>
      <c r="X5193" s="49"/>
      <c r="Y5193" s="49"/>
      <c r="Z5193" s="49"/>
      <c r="AA5193" s="49"/>
      <c r="AB5193" s="49"/>
      <c r="AC5193" s="49"/>
      <c r="AD5193" s="49"/>
      <c r="AE5193" s="95"/>
      <c r="AM5193" s="103"/>
      <c r="AT5193" s="10"/>
    </row>
    <row r="5194" spans="9:46" s="16" customFormat="1">
      <c r="I5194" s="47"/>
      <c r="P5194" s="48"/>
      <c r="Q5194" s="48"/>
      <c r="R5194" s="48"/>
      <c r="S5194" s="49"/>
      <c r="T5194" s="47"/>
      <c r="U5194" s="50"/>
      <c r="V5194" s="47"/>
      <c r="W5194" s="50"/>
      <c r="X5194" s="49"/>
      <c r="Y5194" s="49"/>
      <c r="Z5194" s="49"/>
      <c r="AA5194" s="49"/>
      <c r="AB5194" s="49"/>
      <c r="AC5194" s="49"/>
      <c r="AD5194" s="49"/>
      <c r="AE5194" s="95"/>
      <c r="AM5194" s="103"/>
      <c r="AT5194" s="10"/>
    </row>
    <row r="5195" spans="9:46" s="16" customFormat="1">
      <c r="I5195" s="47"/>
      <c r="P5195" s="48"/>
      <c r="Q5195" s="48"/>
      <c r="R5195" s="48"/>
      <c r="S5195" s="49"/>
      <c r="T5195" s="47"/>
      <c r="U5195" s="50"/>
      <c r="V5195" s="47"/>
      <c r="W5195" s="50"/>
      <c r="X5195" s="49"/>
      <c r="Y5195" s="49"/>
      <c r="Z5195" s="49"/>
      <c r="AA5195" s="49"/>
      <c r="AB5195" s="49"/>
      <c r="AC5195" s="49"/>
      <c r="AD5195" s="49"/>
      <c r="AE5195" s="95"/>
      <c r="AM5195" s="103"/>
      <c r="AT5195" s="10"/>
    </row>
    <row r="5196" spans="9:46" s="16" customFormat="1">
      <c r="I5196" s="47"/>
      <c r="P5196" s="48"/>
      <c r="Q5196" s="48"/>
      <c r="R5196" s="48"/>
      <c r="S5196" s="49"/>
      <c r="T5196" s="47"/>
      <c r="U5196" s="50"/>
      <c r="V5196" s="47"/>
      <c r="W5196" s="50"/>
      <c r="X5196" s="49"/>
      <c r="Y5196" s="49"/>
      <c r="Z5196" s="49"/>
      <c r="AA5196" s="49"/>
      <c r="AB5196" s="49"/>
      <c r="AC5196" s="49"/>
      <c r="AD5196" s="49"/>
      <c r="AE5196" s="95"/>
      <c r="AM5196" s="103"/>
      <c r="AT5196" s="10"/>
    </row>
    <row r="5197" spans="9:46" s="16" customFormat="1">
      <c r="I5197" s="47"/>
      <c r="P5197" s="48"/>
      <c r="Q5197" s="48"/>
      <c r="R5197" s="48"/>
      <c r="S5197" s="49"/>
      <c r="T5197" s="47"/>
      <c r="U5197" s="50"/>
      <c r="V5197" s="47"/>
      <c r="W5197" s="50"/>
      <c r="X5197" s="49"/>
      <c r="Y5197" s="49"/>
      <c r="Z5197" s="49"/>
      <c r="AA5197" s="49"/>
      <c r="AB5197" s="49"/>
      <c r="AC5197" s="49"/>
      <c r="AD5197" s="49"/>
      <c r="AE5197" s="95"/>
      <c r="AM5197" s="103"/>
      <c r="AT5197" s="10"/>
    </row>
    <row r="5198" spans="9:46" s="16" customFormat="1">
      <c r="I5198" s="47"/>
      <c r="P5198" s="48"/>
      <c r="Q5198" s="48"/>
      <c r="R5198" s="48"/>
      <c r="S5198" s="49"/>
      <c r="T5198" s="47"/>
      <c r="U5198" s="50"/>
      <c r="V5198" s="47"/>
      <c r="W5198" s="50"/>
      <c r="X5198" s="49"/>
      <c r="Y5198" s="49"/>
      <c r="Z5198" s="49"/>
      <c r="AA5198" s="49"/>
      <c r="AB5198" s="49"/>
      <c r="AC5198" s="49"/>
      <c r="AD5198" s="49"/>
      <c r="AE5198" s="95"/>
      <c r="AM5198" s="103"/>
      <c r="AT5198" s="10"/>
    </row>
    <row r="5199" spans="9:46" s="16" customFormat="1">
      <c r="I5199" s="47"/>
      <c r="P5199" s="48"/>
      <c r="Q5199" s="48"/>
      <c r="R5199" s="48"/>
      <c r="S5199" s="49"/>
      <c r="T5199" s="47"/>
      <c r="U5199" s="50"/>
      <c r="V5199" s="47"/>
      <c r="W5199" s="50"/>
      <c r="X5199" s="49"/>
      <c r="Y5199" s="49"/>
      <c r="Z5199" s="49"/>
      <c r="AA5199" s="49"/>
      <c r="AB5199" s="49"/>
      <c r="AC5199" s="49"/>
      <c r="AD5199" s="49"/>
      <c r="AE5199" s="95"/>
      <c r="AM5199" s="103"/>
      <c r="AT5199" s="10"/>
    </row>
    <row r="5200" spans="9:46" s="16" customFormat="1">
      <c r="I5200" s="47"/>
      <c r="P5200" s="48"/>
      <c r="Q5200" s="48"/>
      <c r="R5200" s="48"/>
      <c r="S5200" s="49"/>
      <c r="T5200" s="47"/>
      <c r="U5200" s="50"/>
      <c r="V5200" s="47"/>
      <c r="W5200" s="50"/>
      <c r="X5200" s="49"/>
      <c r="Y5200" s="49"/>
      <c r="Z5200" s="49"/>
      <c r="AA5200" s="49"/>
      <c r="AB5200" s="49"/>
      <c r="AC5200" s="49"/>
      <c r="AD5200" s="49"/>
      <c r="AE5200" s="95"/>
      <c r="AM5200" s="103"/>
      <c r="AT5200" s="10"/>
    </row>
    <row r="5201" spans="9:46" s="16" customFormat="1">
      <c r="I5201" s="47"/>
      <c r="P5201" s="48"/>
      <c r="Q5201" s="48"/>
      <c r="R5201" s="48"/>
      <c r="S5201" s="49"/>
      <c r="T5201" s="47"/>
      <c r="U5201" s="50"/>
      <c r="V5201" s="47"/>
      <c r="W5201" s="50"/>
      <c r="X5201" s="49"/>
      <c r="Y5201" s="49"/>
      <c r="Z5201" s="49"/>
      <c r="AA5201" s="49"/>
      <c r="AB5201" s="49"/>
      <c r="AC5201" s="49"/>
      <c r="AD5201" s="49"/>
      <c r="AE5201" s="95"/>
      <c r="AM5201" s="103"/>
      <c r="AT5201" s="10"/>
    </row>
    <row r="5202" spans="9:46" s="16" customFormat="1">
      <c r="I5202" s="47"/>
      <c r="P5202" s="48"/>
      <c r="Q5202" s="48"/>
      <c r="R5202" s="48"/>
      <c r="S5202" s="49"/>
      <c r="T5202" s="47"/>
      <c r="U5202" s="50"/>
      <c r="V5202" s="47"/>
      <c r="W5202" s="50"/>
      <c r="X5202" s="49"/>
      <c r="Y5202" s="49"/>
      <c r="Z5202" s="49"/>
      <c r="AA5202" s="49"/>
      <c r="AB5202" s="49"/>
      <c r="AC5202" s="49"/>
      <c r="AD5202" s="49"/>
      <c r="AE5202" s="95"/>
      <c r="AM5202" s="103"/>
      <c r="AT5202" s="10"/>
    </row>
    <row r="5203" spans="9:46" s="16" customFormat="1">
      <c r="I5203" s="47"/>
      <c r="P5203" s="48"/>
      <c r="Q5203" s="48"/>
      <c r="R5203" s="48"/>
      <c r="S5203" s="49"/>
      <c r="T5203" s="47"/>
      <c r="U5203" s="50"/>
      <c r="V5203" s="47"/>
      <c r="W5203" s="50"/>
      <c r="X5203" s="49"/>
      <c r="Y5203" s="49"/>
      <c r="Z5203" s="49"/>
      <c r="AA5203" s="49"/>
      <c r="AB5203" s="49"/>
      <c r="AC5203" s="49"/>
      <c r="AD5203" s="49"/>
      <c r="AE5203" s="95"/>
      <c r="AM5203" s="103"/>
      <c r="AT5203" s="10"/>
    </row>
    <row r="5204" spans="9:46" s="16" customFormat="1">
      <c r="I5204" s="47"/>
      <c r="P5204" s="48"/>
      <c r="Q5204" s="48"/>
      <c r="R5204" s="48"/>
      <c r="S5204" s="49"/>
      <c r="T5204" s="47"/>
      <c r="U5204" s="50"/>
      <c r="V5204" s="47"/>
      <c r="W5204" s="50"/>
      <c r="X5204" s="49"/>
      <c r="Y5204" s="49"/>
      <c r="Z5204" s="49"/>
      <c r="AA5204" s="49"/>
      <c r="AB5204" s="49"/>
      <c r="AC5204" s="49"/>
      <c r="AD5204" s="49"/>
      <c r="AE5204" s="95"/>
      <c r="AM5204" s="103"/>
      <c r="AT5204" s="10"/>
    </row>
    <row r="5205" spans="9:46" s="16" customFormat="1">
      <c r="I5205" s="47"/>
      <c r="P5205" s="48"/>
      <c r="Q5205" s="48"/>
      <c r="R5205" s="48"/>
      <c r="S5205" s="49"/>
      <c r="T5205" s="47"/>
      <c r="U5205" s="50"/>
      <c r="V5205" s="47"/>
      <c r="W5205" s="50"/>
      <c r="X5205" s="49"/>
      <c r="Y5205" s="49"/>
      <c r="Z5205" s="49"/>
      <c r="AA5205" s="49"/>
      <c r="AB5205" s="49"/>
      <c r="AC5205" s="49"/>
      <c r="AD5205" s="49"/>
      <c r="AE5205" s="95"/>
      <c r="AM5205" s="103"/>
      <c r="AT5205" s="10"/>
    </row>
    <row r="5206" spans="9:46" s="16" customFormat="1">
      <c r="I5206" s="47"/>
      <c r="P5206" s="48"/>
      <c r="Q5206" s="48"/>
      <c r="R5206" s="48"/>
      <c r="S5206" s="49"/>
      <c r="T5206" s="47"/>
      <c r="U5206" s="50"/>
      <c r="V5206" s="47"/>
      <c r="W5206" s="50"/>
      <c r="X5206" s="49"/>
      <c r="Y5206" s="49"/>
      <c r="Z5206" s="49"/>
      <c r="AA5206" s="49"/>
      <c r="AB5206" s="49"/>
      <c r="AC5206" s="49"/>
      <c r="AD5206" s="49"/>
      <c r="AE5206" s="95"/>
      <c r="AM5206" s="103"/>
      <c r="AT5206" s="10"/>
    </row>
    <row r="5207" spans="9:46" s="16" customFormat="1">
      <c r="I5207" s="47"/>
      <c r="P5207" s="48"/>
      <c r="Q5207" s="48"/>
      <c r="R5207" s="48"/>
      <c r="S5207" s="49"/>
      <c r="T5207" s="47"/>
      <c r="U5207" s="50"/>
      <c r="V5207" s="47"/>
      <c r="W5207" s="50"/>
      <c r="X5207" s="49"/>
      <c r="Y5207" s="49"/>
      <c r="Z5207" s="49"/>
      <c r="AA5207" s="49"/>
      <c r="AB5207" s="49"/>
      <c r="AC5207" s="49"/>
      <c r="AD5207" s="49"/>
      <c r="AE5207" s="95"/>
      <c r="AM5207" s="103"/>
      <c r="AT5207" s="10"/>
    </row>
    <row r="5208" spans="9:46" s="16" customFormat="1">
      <c r="I5208" s="47"/>
      <c r="P5208" s="48"/>
      <c r="Q5208" s="48"/>
      <c r="R5208" s="48"/>
      <c r="S5208" s="49"/>
      <c r="T5208" s="47"/>
      <c r="U5208" s="50"/>
      <c r="V5208" s="47"/>
      <c r="W5208" s="50"/>
      <c r="X5208" s="49"/>
      <c r="Y5208" s="49"/>
      <c r="Z5208" s="49"/>
      <c r="AA5208" s="49"/>
      <c r="AB5208" s="49"/>
      <c r="AC5208" s="49"/>
      <c r="AD5208" s="49"/>
      <c r="AE5208" s="95"/>
      <c r="AM5208" s="103"/>
      <c r="AT5208" s="10"/>
    </row>
    <row r="5209" spans="9:46" s="16" customFormat="1">
      <c r="I5209" s="47"/>
      <c r="P5209" s="48"/>
      <c r="Q5209" s="48"/>
      <c r="R5209" s="48"/>
      <c r="S5209" s="49"/>
      <c r="T5209" s="47"/>
      <c r="U5209" s="50"/>
      <c r="V5209" s="47"/>
      <c r="W5209" s="50"/>
      <c r="X5209" s="49"/>
      <c r="Y5209" s="49"/>
      <c r="Z5209" s="49"/>
      <c r="AA5209" s="49"/>
      <c r="AB5209" s="49"/>
      <c r="AC5209" s="49"/>
      <c r="AD5209" s="49"/>
      <c r="AE5209" s="95"/>
      <c r="AM5209" s="103"/>
      <c r="AT5209" s="10"/>
    </row>
    <row r="5210" spans="9:46" s="16" customFormat="1">
      <c r="I5210" s="47"/>
      <c r="P5210" s="48"/>
      <c r="Q5210" s="48"/>
      <c r="R5210" s="48"/>
      <c r="S5210" s="49"/>
      <c r="T5210" s="47"/>
      <c r="U5210" s="50"/>
      <c r="V5210" s="47"/>
      <c r="W5210" s="50"/>
      <c r="X5210" s="49"/>
      <c r="Y5210" s="49"/>
      <c r="Z5210" s="49"/>
      <c r="AA5210" s="49"/>
      <c r="AB5210" s="49"/>
      <c r="AC5210" s="49"/>
      <c r="AD5210" s="49"/>
      <c r="AE5210" s="95"/>
      <c r="AM5210" s="103"/>
      <c r="AT5210" s="10"/>
    </row>
    <row r="5211" spans="9:46" s="16" customFormat="1">
      <c r="I5211" s="47"/>
      <c r="P5211" s="48"/>
      <c r="Q5211" s="48"/>
      <c r="R5211" s="48"/>
      <c r="S5211" s="49"/>
      <c r="T5211" s="47"/>
      <c r="U5211" s="50"/>
      <c r="V5211" s="47"/>
      <c r="W5211" s="50"/>
      <c r="X5211" s="49"/>
      <c r="Y5211" s="49"/>
      <c r="Z5211" s="49"/>
      <c r="AA5211" s="49"/>
      <c r="AB5211" s="49"/>
      <c r="AC5211" s="49"/>
      <c r="AD5211" s="49"/>
      <c r="AE5211" s="95"/>
      <c r="AM5211" s="103"/>
      <c r="AT5211" s="10"/>
    </row>
    <row r="5212" spans="9:46" s="16" customFormat="1">
      <c r="I5212" s="47"/>
      <c r="P5212" s="48"/>
      <c r="Q5212" s="48"/>
      <c r="R5212" s="48"/>
      <c r="S5212" s="49"/>
      <c r="T5212" s="47"/>
      <c r="U5212" s="50"/>
      <c r="V5212" s="47"/>
      <c r="W5212" s="50"/>
      <c r="X5212" s="49"/>
      <c r="Y5212" s="49"/>
      <c r="Z5212" s="49"/>
      <c r="AA5212" s="49"/>
      <c r="AB5212" s="49"/>
      <c r="AC5212" s="49"/>
      <c r="AD5212" s="49"/>
      <c r="AE5212" s="95"/>
      <c r="AM5212" s="103"/>
      <c r="AT5212" s="10"/>
    </row>
    <row r="5213" spans="9:46" s="16" customFormat="1">
      <c r="I5213" s="47"/>
      <c r="P5213" s="48"/>
      <c r="Q5213" s="48"/>
      <c r="R5213" s="48"/>
      <c r="S5213" s="49"/>
      <c r="T5213" s="47"/>
      <c r="U5213" s="50"/>
      <c r="V5213" s="47"/>
      <c r="W5213" s="50"/>
      <c r="X5213" s="49"/>
      <c r="Y5213" s="49"/>
      <c r="Z5213" s="49"/>
      <c r="AA5213" s="49"/>
      <c r="AB5213" s="49"/>
      <c r="AC5213" s="49"/>
      <c r="AD5213" s="49"/>
      <c r="AE5213" s="95"/>
      <c r="AM5213" s="103"/>
      <c r="AT5213" s="10"/>
    </row>
    <row r="5214" spans="9:46" s="16" customFormat="1">
      <c r="I5214" s="47"/>
      <c r="P5214" s="48"/>
      <c r="Q5214" s="48"/>
      <c r="R5214" s="48"/>
      <c r="S5214" s="49"/>
      <c r="T5214" s="47"/>
      <c r="U5214" s="50"/>
      <c r="V5214" s="47"/>
      <c r="W5214" s="50"/>
      <c r="X5214" s="49"/>
      <c r="Y5214" s="49"/>
      <c r="Z5214" s="49"/>
      <c r="AA5214" s="49"/>
      <c r="AB5214" s="49"/>
      <c r="AC5214" s="49"/>
      <c r="AD5214" s="49"/>
      <c r="AE5214" s="95"/>
      <c r="AM5214" s="103"/>
      <c r="AT5214" s="10"/>
    </row>
    <row r="5215" spans="9:46" s="16" customFormat="1">
      <c r="I5215" s="47"/>
      <c r="P5215" s="48"/>
      <c r="Q5215" s="48"/>
      <c r="R5215" s="48"/>
      <c r="S5215" s="49"/>
      <c r="T5215" s="47"/>
      <c r="U5215" s="50"/>
      <c r="V5215" s="47"/>
      <c r="W5215" s="50"/>
      <c r="X5215" s="49"/>
      <c r="Y5215" s="49"/>
      <c r="Z5215" s="49"/>
      <c r="AA5215" s="49"/>
      <c r="AB5215" s="49"/>
      <c r="AC5215" s="49"/>
      <c r="AD5215" s="49"/>
      <c r="AE5215" s="95"/>
      <c r="AM5215" s="103"/>
      <c r="AT5215" s="10"/>
    </row>
    <row r="5216" spans="9:46" s="16" customFormat="1">
      <c r="I5216" s="47"/>
      <c r="P5216" s="48"/>
      <c r="Q5216" s="48"/>
      <c r="R5216" s="48"/>
      <c r="S5216" s="49"/>
      <c r="T5216" s="47"/>
      <c r="U5216" s="50"/>
      <c r="V5216" s="47"/>
      <c r="W5216" s="50"/>
      <c r="X5216" s="49"/>
      <c r="Y5216" s="49"/>
      <c r="Z5216" s="49"/>
      <c r="AA5216" s="49"/>
      <c r="AB5216" s="49"/>
      <c r="AC5216" s="49"/>
      <c r="AD5216" s="49"/>
      <c r="AE5216" s="95"/>
      <c r="AM5216" s="103"/>
      <c r="AT5216" s="10"/>
    </row>
    <row r="5217" spans="9:46" s="16" customFormat="1">
      <c r="I5217" s="47"/>
      <c r="P5217" s="48"/>
      <c r="Q5217" s="48"/>
      <c r="R5217" s="48"/>
      <c r="S5217" s="49"/>
      <c r="T5217" s="47"/>
      <c r="U5217" s="50"/>
      <c r="V5217" s="47"/>
      <c r="W5217" s="50"/>
      <c r="X5217" s="49"/>
      <c r="Y5217" s="49"/>
      <c r="Z5217" s="49"/>
      <c r="AA5217" s="49"/>
      <c r="AB5217" s="49"/>
      <c r="AC5217" s="49"/>
      <c r="AD5217" s="49"/>
      <c r="AE5217" s="95"/>
      <c r="AM5217" s="103"/>
      <c r="AT5217" s="10"/>
    </row>
    <row r="5218" spans="9:46" s="16" customFormat="1">
      <c r="I5218" s="47"/>
      <c r="P5218" s="48"/>
      <c r="Q5218" s="48"/>
      <c r="R5218" s="48"/>
      <c r="S5218" s="49"/>
      <c r="T5218" s="47"/>
      <c r="U5218" s="50"/>
      <c r="V5218" s="47"/>
      <c r="W5218" s="50"/>
      <c r="X5218" s="49"/>
      <c r="Y5218" s="49"/>
      <c r="Z5218" s="49"/>
      <c r="AA5218" s="49"/>
      <c r="AB5218" s="49"/>
      <c r="AC5218" s="49"/>
      <c r="AD5218" s="49"/>
      <c r="AE5218" s="95"/>
      <c r="AM5218" s="103"/>
      <c r="AT5218" s="10"/>
    </row>
    <row r="5219" spans="9:46" s="16" customFormat="1">
      <c r="I5219" s="47"/>
      <c r="P5219" s="48"/>
      <c r="Q5219" s="48"/>
      <c r="R5219" s="48"/>
      <c r="S5219" s="49"/>
      <c r="T5219" s="47"/>
      <c r="U5219" s="50"/>
      <c r="V5219" s="47"/>
      <c r="W5219" s="50"/>
      <c r="X5219" s="49"/>
      <c r="Y5219" s="49"/>
      <c r="Z5219" s="49"/>
      <c r="AA5219" s="49"/>
      <c r="AB5219" s="49"/>
      <c r="AC5219" s="49"/>
      <c r="AD5219" s="49"/>
      <c r="AE5219" s="95"/>
      <c r="AM5219" s="103"/>
      <c r="AT5219" s="10"/>
    </row>
    <row r="5220" spans="9:46" s="16" customFormat="1">
      <c r="I5220" s="47"/>
      <c r="P5220" s="48"/>
      <c r="Q5220" s="48"/>
      <c r="R5220" s="48"/>
      <c r="S5220" s="49"/>
      <c r="T5220" s="47"/>
      <c r="U5220" s="50"/>
      <c r="V5220" s="47"/>
      <c r="W5220" s="50"/>
      <c r="X5220" s="49"/>
      <c r="Y5220" s="49"/>
      <c r="Z5220" s="49"/>
      <c r="AA5220" s="49"/>
      <c r="AB5220" s="49"/>
      <c r="AC5220" s="49"/>
      <c r="AD5220" s="49"/>
      <c r="AE5220" s="95"/>
      <c r="AM5220" s="103"/>
      <c r="AT5220" s="10"/>
    </row>
    <row r="5221" spans="9:46" s="16" customFormat="1">
      <c r="I5221" s="47"/>
      <c r="P5221" s="48"/>
      <c r="Q5221" s="48"/>
      <c r="R5221" s="48"/>
      <c r="S5221" s="49"/>
      <c r="T5221" s="47"/>
      <c r="U5221" s="50"/>
      <c r="V5221" s="47"/>
      <c r="W5221" s="50"/>
      <c r="X5221" s="49"/>
      <c r="Y5221" s="49"/>
      <c r="Z5221" s="49"/>
      <c r="AA5221" s="49"/>
      <c r="AB5221" s="49"/>
      <c r="AC5221" s="49"/>
      <c r="AD5221" s="49"/>
      <c r="AE5221" s="95"/>
      <c r="AM5221" s="103"/>
      <c r="AT5221" s="10"/>
    </row>
    <row r="5222" spans="9:46" s="16" customFormat="1">
      <c r="I5222" s="47"/>
      <c r="P5222" s="48"/>
      <c r="Q5222" s="48"/>
      <c r="R5222" s="48"/>
      <c r="S5222" s="49"/>
      <c r="T5222" s="47"/>
      <c r="U5222" s="50"/>
      <c r="V5222" s="47"/>
      <c r="W5222" s="50"/>
      <c r="X5222" s="49"/>
      <c r="Y5222" s="49"/>
      <c r="Z5222" s="49"/>
      <c r="AA5222" s="49"/>
      <c r="AB5222" s="49"/>
      <c r="AC5222" s="49"/>
      <c r="AD5222" s="49"/>
      <c r="AE5222" s="95"/>
      <c r="AM5222" s="103"/>
      <c r="AT5222" s="10"/>
    </row>
    <row r="5223" spans="9:46" s="16" customFormat="1">
      <c r="I5223" s="47"/>
      <c r="P5223" s="48"/>
      <c r="Q5223" s="48"/>
      <c r="R5223" s="48"/>
      <c r="S5223" s="49"/>
      <c r="T5223" s="47"/>
      <c r="U5223" s="50"/>
      <c r="V5223" s="47"/>
      <c r="W5223" s="50"/>
      <c r="X5223" s="49"/>
      <c r="Y5223" s="49"/>
      <c r="Z5223" s="49"/>
      <c r="AA5223" s="49"/>
      <c r="AB5223" s="49"/>
      <c r="AC5223" s="49"/>
      <c r="AD5223" s="49"/>
      <c r="AE5223" s="95"/>
      <c r="AM5223" s="103"/>
      <c r="AT5223" s="10"/>
    </row>
    <row r="5224" spans="9:46" s="16" customFormat="1">
      <c r="I5224" s="47"/>
      <c r="P5224" s="48"/>
      <c r="Q5224" s="48"/>
      <c r="R5224" s="48"/>
      <c r="S5224" s="49"/>
      <c r="T5224" s="47"/>
      <c r="U5224" s="50"/>
      <c r="V5224" s="47"/>
      <c r="W5224" s="50"/>
      <c r="X5224" s="49"/>
      <c r="Y5224" s="49"/>
      <c r="Z5224" s="49"/>
      <c r="AA5224" s="49"/>
      <c r="AB5224" s="49"/>
      <c r="AC5224" s="49"/>
      <c r="AD5224" s="49"/>
      <c r="AE5224" s="95"/>
      <c r="AM5224" s="103"/>
      <c r="AT5224" s="10"/>
    </row>
    <row r="5225" spans="9:46" s="16" customFormat="1">
      <c r="I5225" s="47"/>
      <c r="P5225" s="48"/>
      <c r="Q5225" s="48"/>
      <c r="R5225" s="48"/>
      <c r="S5225" s="49"/>
      <c r="T5225" s="47"/>
      <c r="U5225" s="50"/>
      <c r="V5225" s="47"/>
      <c r="W5225" s="50"/>
      <c r="X5225" s="49"/>
      <c r="Y5225" s="49"/>
      <c r="Z5225" s="49"/>
      <c r="AA5225" s="49"/>
      <c r="AB5225" s="49"/>
      <c r="AC5225" s="49"/>
      <c r="AD5225" s="49"/>
      <c r="AE5225" s="95"/>
      <c r="AM5225" s="103"/>
      <c r="AT5225" s="10"/>
    </row>
    <row r="5226" spans="9:46" s="16" customFormat="1">
      <c r="I5226" s="47"/>
      <c r="P5226" s="48"/>
      <c r="Q5226" s="48"/>
      <c r="R5226" s="48"/>
      <c r="S5226" s="49"/>
      <c r="T5226" s="47"/>
      <c r="U5226" s="50"/>
      <c r="V5226" s="47"/>
      <c r="W5226" s="50"/>
      <c r="X5226" s="49"/>
      <c r="Y5226" s="49"/>
      <c r="Z5226" s="49"/>
      <c r="AA5226" s="49"/>
      <c r="AB5226" s="49"/>
      <c r="AC5226" s="49"/>
      <c r="AD5226" s="49"/>
      <c r="AE5226" s="95"/>
      <c r="AM5226" s="103"/>
      <c r="AT5226" s="10"/>
    </row>
    <row r="5227" spans="9:46" s="16" customFormat="1">
      <c r="I5227" s="47"/>
      <c r="P5227" s="48"/>
      <c r="Q5227" s="48"/>
      <c r="R5227" s="48"/>
      <c r="S5227" s="49"/>
      <c r="T5227" s="47"/>
      <c r="U5227" s="50"/>
      <c r="V5227" s="47"/>
      <c r="W5227" s="50"/>
      <c r="X5227" s="49"/>
      <c r="Y5227" s="49"/>
      <c r="Z5227" s="49"/>
      <c r="AA5227" s="49"/>
      <c r="AB5227" s="49"/>
      <c r="AC5227" s="49"/>
      <c r="AD5227" s="49"/>
      <c r="AE5227" s="95"/>
      <c r="AM5227" s="103"/>
      <c r="AT5227" s="10"/>
    </row>
    <row r="5228" spans="9:46" s="16" customFormat="1">
      <c r="I5228" s="47"/>
      <c r="P5228" s="48"/>
      <c r="Q5228" s="48"/>
      <c r="R5228" s="48"/>
      <c r="S5228" s="49"/>
      <c r="T5228" s="47"/>
      <c r="U5228" s="50"/>
      <c r="V5228" s="47"/>
      <c r="W5228" s="50"/>
      <c r="X5228" s="49"/>
      <c r="Y5228" s="49"/>
      <c r="Z5228" s="49"/>
      <c r="AA5228" s="49"/>
      <c r="AB5228" s="49"/>
      <c r="AC5228" s="49"/>
      <c r="AD5228" s="49"/>
      <c r="AE5228" s="95"/>
      <c r="AM5228" s="103"/>
      <c r="AT5228" s="10"/>
    </row>
    <row r="5229" spans="9:46" s="16" customFormat="1">
      <c r="I5229" s="47"/>
      <c r="P5229" s="48"/>
      <c r="Q5229" s="48"/>
      <c r="R5229" s="48"/>
      <c r="S5229" s="49"/>
      <c r="T5229" s="47"/>
      <c r="U5229" s="50"/>
      <c r="V5229" s="47"/>
      <c r="W5229" s="50"/>
      <c r="X5229" s="49"/>
      <c r="Y5229" s="49"/>
      <c r="Z5229" s="49"/>
      <c r="AA5229" s="49"/>
      <c r="AB5229" s="49"/>
      <c r="AC5229" s="49"/>
      <c r="AD5229" s="49"/>
      <c r="AE5229" s="95"/>
      <c r="AM5229" s="103"/>
      <c r="AT5229" s="10"/>
    </row>
    <row r="5230" spans="9:46" s="16" customFormat="1">
      <c r="I5230" s="47"/>
      <c r="P5230" s="48"/>
      <c r="Q5230" s="48"/>
      <c r="R5230" s="48"/>
      <c r="S5230" s="49"/>
      <c r="T5230" s="47"/>
      <c r="U5230" s="50"/>
      <c r="V5230" s="47"/>
      <c r="W5230" s="50"/>
      <c r="X5230" s="49"/>
      <c r="Y5230" s="49"/>
      <c r="Z5230" s="49"/>
      <c r="AA5230" s="49"/>
      <c r="AB5230" s="49"/>
      <c r="AC5230" s="49"/>
      <c r="AD5230" s="49"/>
      <c r="AE5230" s="95"/>
      <c r="AM5230" s="103"/>
      <c r="AT5230" s="10"/>
    </row>
    <row r="5231" spans="9:46" s="16" customFormat="1">
      <c r="I5231" s="47"/>
      <c r="P5231" s="48"/>
      <c r="Q5231" s="48"/>
      <c r="R5231" s="48"/>
      <c r="S5231" s="49"/>
      <c r="T5231" s="47"/>
      <c r="U5231" s="50"/>
      <c r="V5231" s="47"/>
      <c r="W5231" s="50"/>
      <c r="X5231" s="49"/>
      <c r="Y5231" s="49"/>
      <c r="Z5231" s="49"/>
      <c r="AA5231" s="49"/>
      <c r="AB5231" s="49"/>
      <c r="AC5231" s="49"/>
      <c r="AD5231" s="49"/>
      <c r="AE5231" s="95"/>
      <c r="AM5231" s="103"/>
      <c r="AT5231" s="10"/>
    </row>
    <row r="5232" spans="9:46" s="16" customFormat="1">
      <c r="I5232" s="47"/>
      <c r="P5232" s="48"/>
      <c r="Q5232" s="48"/>
      <c r="R5232" s="48"/>
      <c r="S5232" s="49"/>
      <c r="T5232" s="47"/>
      <c r="U5232" s="50"/>
      <c r="V5232" s="47"/>
      <c r="W5232" s="50"/>
      <c r="X5232" s="49"/>
      <c r="Y5232" s="49"/>
      <c r="Z5232" s="49"/>
      <c r="AA5232" s="49"/>
      <c r="AB5232" s="49"/>
      <c r="AC5232" s="49"/>
      <c r="AD5232" s="49"/>
      <c r="AE5232" s="95"/>
      <c r="AM5232" s="103"/>
      <c r="AT5232" s="10"/>
    </row>
    <row r="5233" spans="9:46" s="16" customFormat="1">
      <c r="I5233" s="47"/>
      <c r="P5233" s="48"/>
      <c r="Q5233" s="48"/>
      <c r="R5233" s="48"/>
      <c r="S5233" s="49"/>
      <c r="T5233" s="47"/>
      <c r="U5233" s="50"/>
      <c r="V5233" s="47"/>
      <c r="W5233" s="50"/>
      <c r="X5233" s="49"/>
      <c r="Y5233" s="49"/>
      <c r="Z5233" s="49"/>
      <c r="AA5233" s="49"/>
      <c r="AB5233" s="49"/>
      <c r="AC5233" s="49"/>
      <c r="AD5233" s="49"/>
      <c r="AE5233" s="95"/>
      <c r="AM5233" s="103"/>
      <c r="AT5233" s="10"/>
    </row>
    <row r="5234" spans="9:46" s="16" customFormat="1">
      <c r="I5234" s="47"/>
      <c r="P5234" s="48"/>
      <c r="Q5234" s="48"/>
      <c r="R5234" s="48"/>
      <c r="S5234" s="49"/>
      <c r="T5234" s="47"/>
      <c r="U5234" s="50"/>
      <c r="V5234" s="47"/>
      <c r="W5234" s="50"/>
      <c r="X5234" s="49"/>
      <c r="Y5234" s="49"/>
      <c r="Z5234" s="49"/>
      <c r="AA5234" s="49"/>
      <c r="AB5234" s="49"/>
      <c r="AC5234" s="49"/>
      <c r="AD5234" s="49"/>
      <c r="AE5234" s="95"/>
      <c r="AM5234" s="103"/>
      <c r="AT5234" s="10"/>
    </row>
    <row r="5235" spans="9:46" s="16" customFormat="1">
      <c r="I5235" s="47"/>
      <c r="P5235" s="48"/>
      <c r="Q5235" s="48"/>
      <c r="R5235" s="48"/>
      <c r="S5235" s="49"/>
      <c r="T5235" s="47"/>
      <c r="U5235" s="50"/>
      <c r="V5235" s="47"/>
      <c r="W5235" s="50"/>
      <c r="X5235" s="49"/>
      <c r="Y5235" s="49"/>
      <c r="Z5235" s="49"/>
      <c r="AA5235" s="49"/>
      <c r="AB5235" s="49"/>
      <c r="AC5235" s="49"/>
      <c r="AD5235" s="49"/>
      <c r="AE5235" s="95"/>
      <c r="AM5235" s="103"/>
      <c r="AT5235" s="10"/>
    </row>
    <row r="5236" spans="9:46" s="16" customFormat="1">
      <c r="I5236" s="47"/>
      <c r="P5236" s="48"/>
      <c r="Q5236" s="48"/>
      <c r="R5236" s="48"/>
      <c r="S5236" s="49"/>
      <c r="T5236" s="47"/>
      <c r="U5236" s="50"/>
      <c r="V5236" s="47"/>
      <c r="W5236" s="50"/>
      <c r="X5236" s="49"/>
      <c r="Y5236" s="49"/>
      <c r="Z5236" s="49"/>
      <c r="AA5236" s="49"/>
      <c r="AB5236" s="49"/>
      <c r="AC5236" s="49"/>
      <c r="AD5236" s="49"/>
      <c r="AE5236" s="95"/>
      <c r="AM5236" s="103"/>
      <c r="AT5236" s="10"/>
    </row>
    <row r="5237" spans="9:46" s="16" customFormat="1">
      <c r="I5237" s="47"/>
      <c r="P5237" s="48"/>
      <c r="Q5237" s="48"/>
      <c r="R5237" s="48"/>
      <c r="S5237" s="49"/>
      <c r="T5237" s="47"/>
      <c r="U5237" s="50"/>
      <c r="V5237" s="47"/>
      <c r="W5237" s="50"/>
      <c r="X5237" s="49"/>
      <c r="Y5237" s="49"/>
      <c r="Z5237" s="49"/>
      <c r="AA5237" s="49"/>
      <c r="AB5237" s="49"/>
      <c r="AC5237" s="49"/>
      <c r="AD5237" s="49"/>
      <c r="AE5237" s="95"/>
      <c r="AM5237" s="103"/>
      <c r="AT5237" s="10"/>
    </row>
    <row r="5238" spans="9:46" s="16" customFormat="1">
      <c r="I5238" s="47"/>
      <c r="P5238" s="48"/>
      <c r="Q5238" s="48"/>
      <c r="R5238" s="48"/>
      <c r="S5238" s="49"/>
      <c r="T5238" s="47"/>
      <c r="U5238" s="50"/>
      <c r="V5238" s="47"/>
      <c r="W5238" s="50"/>
      <c r="X5238" s="49"/>
      <c r="Y5238" s="49"/>
      <c r="Z5238" s="49"/>
      <c r="AA5238" s="49"/>
      <c r="AB5238" s="49"/>
      <c r="AC5238" s="49"/>
      <c r="AD5238" s="49"/>
      <c r="AE5238" s="95"/>
      <c r="AM5238" s="103"/>
      <c r="AT5238" s="10"/>
    </row>
    <row r="5239" spans="9:46" s="16" customFormat="1">
      <c r="I5239" s="47"/>
      <c r="P5239" s="48"/>
      <c r="Q5239" s="48"/>
      <c r="R5239" s="48"/>
      <c r="S5239" s="49"/>
      <c r="T5239" s="47"/>
      <c r="U5239" s="50"/>
      <c r="V5239" s="47"/>
      <c r="W5239" s="50"/>
      <c r="X5239" s="49"/>
      <c r="Y5239" s="49"/>
      <c r="Z5239" s="49"/>
      <c r="AA5239" s="49"/>
      <c r="AB5239" s="49"/>
      <c r="AC5239" s="49"/>
      <c r="AD5239" s="49"/>
      <c r="AE5239" s="95"/>
      <c r="AM5239" s="103"/>
      <c r="AT5239" s="10"/>
    </row>
    <row r="5240" spans="9:46" s="16" customFormat="1">
      <c r="I5240" s="47"/>
      <c r="P5240" s="48"/>
      <c r="Q5240" s="48"/>
      <c r="R5240" s="48"/>
      <c r="S5240" s="49"/>
      <c r="T5240" s="47"/>
      <c r="U5240" s="50"/>
      <c r="V5240" s="47"/>
      <c r="W5240" s="50"/>
      <c r="X5240" s="49"/>
      <c r="Y5240" s="49"/>
      <c r="Z5240" s="49"/>
      <c r="AA5240" s="49"/>
      <c r="AB5240" s="49"/>
      <c r="AC5240" s="49"/>
      <c r="AD5240" s="49"/>
      <c r="AE5240" s="95"/>
      <c r="AM5240" s="103"/>
      <c r="AT5240" s="10"/>
    </row>
    <row r="5241" spans="9:46" s="16" customFormat="1">
      <c r="I5241" s="47"/>
      <c r="P5241" s="48"/>
      <c r="Q5241" s="48"/>
      <c r="R5241" s="48"/>
      <c r="S5241" s="49"/>
      <c r="T5241" s="47"/>
      <c r="U5241" s="50"/>
      <c r="V5241" s="47"/>
      <c r="W5241" s="50"/>
      <c r="X5241" s="49"/>
      <c r="Y5241" s="49"/>
      <c r="Z5241" s="49"/>
      <c r="AA5241" s="49"/>
      <c r="AB5241" s="49"/>
      <c r="AC5241" s="49"/>
      <c r="AD5241" s="49"/>
      <c r="AE5241" s="95"/>
      <c r="AM5241" s="103"/>
      <c r="AT5241" s="10"/>
    </row>
    <row r="5242" spans="9:46" s="16" customFormat="1">
      <c r="I5242" s="47"/>
      <c r="P5242" s="48"/>
      <c r="Q5242" s="48"/>
      <c r="R5242" s="48"/>
      <c r="S5242" s="49"/>
      <c r="T5242" s="47"/>
      <c r="U5242" s="50"/>
      <c r="V5242" s="47"/>
      <c r="W5242" s="50"/>
      <c r="X5242" s="49"/>
      <c r="Y5242" s="49"/>
      <c r="Z5242" s="49"/>
      <c r="AA5242" s="49"/>
      <c r="AB5242" s="49"/>
      <c r="AC5242" s="49"/>
      <c r="AD5242" s="49"/>
      <c r="AE5242" s="95"/>
      <c r="AM5242" s="103"/>
      <c r="AT5242" s="10"/>
    </row>
    <row r="5243" spans="9:46" s="16" customFormat="1">
      <c r="I5243" s="47"/>
      <c r="P5243" s="48"/>
      <c r="Q5243" s="48"/>
      <c r="R5243" s="48"/>
      <c r="S5243" s="49"/>
      <c r="T5243" s="47"/>
      <c r="U5243" s="50"/>
      <c r="V5243" s="47"/>
      <c r="W5243" s="50"/>
      <c r="X5243" s="49"/>
      <c r="Y5243" s="49"/>
      <c r="Z5243" s="49"/>
      <c r="AA5243" s="49"/>
      <c r="AB5243" s="49"/>
      <c r="AC5243" s="49"/>
      <c r="AD5243" s="49"/>
      <c r="AE5243" s="95"/>
      <c r="AM5243" s="103"/>
      <c r="AT5243" s="10"/>
    </row>
    <row r="5244" spans="9:46" s="16" customFormat="1">
      <c r="I5244" s="47"/>
      <c r="P5244" s="48"/>
      <c r="Q5244" s="48"/>
      <c r="R5244" s="48"/>
      <c r="S5244" s="49"/>
      <c r="T5244" s="47"/>
      <c r="U5244" s="50"/>
      <c r="V5244" s="47"/>
      <c r="W5244" s="50"/>
      <c r="X5244" s="49"/>
      <c r="Y5244" s="49"/>
      <c r="Z5244" s="49"/>
      <c r="AA5244" s="49"/>
      <c r="AB5244" s="49"/>
      <c r="AC5244" s="49"/>
      <c r="AD5244" s="49"/>
      <c r="AE5244" s="95"/>
      <c r="AM5244" s="103"/>
      <c r="AT5244" s="10"/>
    </row>
    <row r="5245" spans="9:46" s="16" customFormat="1">
      <c r="I5245" s="47"/>
      <c r="P5245" s="48"/>
      <c r="Q5245" s="48"/>
      <c r="R5245" s="48"/>
      <c r="S5245" s="49"/>
      <c r="T5245" s="47"/>
      <c r="U5245" s="50"/>
      <c r="V5245" s="47"/>
      <c r="W5245" s="50"/>
      <c r="X5245" s="49"/>
      <c r="Y5245" s="49"/>
      <c r="Z5245" s="49"/>
      <c r="AA5245" s="49"/>
      <c r="AB5245" s="49"/>
      <c r="AC5245" s="49"/>
      <c r="AD5245" s="49"/>
      <c r="AE5245" s="95"/>
      <c r="AM5245" s="103"/>
      <c r="AT5245" s="10"/>
    </row>
    <row r="5246" spans="9:46" s="16" customFormat="1">
      <c r="I5246" s="47"/>
      <c r="P5246" s="48"/>
      <c r="Q5246" s="48"/>
      <c r="R5246" s="48"/>
      <c r="S5246" s="49"/>
      <c r="T5246" s="47"/>
      <c r="U5246" s="50"/>
      <c r="V5246" s="47"/>
      <c r="W5246" s="50"/>
      <c r="X5246" s="49"/>
      <c r="Y5246" s="49"/>
      <c r="Z5246" s="49"/>
      <c r="AA5246" s="49"/>
      <c r="AB5246" s="49"/>
      <c r="AC5246" s="49"/>
      <c r="AD5246" s="49"/>
      <c r="AE5246" s="95"/>
      <c r="AM5246" s="103"/>
      <c r="AT5246" s="10"/>
    </row>
    <row r="5247" spans="9:46" s="16" customFormat="1">
      <c r="I5247" s="47"/>
      <c r="P5247" s="48"/>
      <c r="Q5247" s="48"/>
      <c r="R5247" s="48"/>
      <c r="S5247" s="49"/>
      <c r="T5247" s="47"/>
      <c r="U5247" s="50"/>
      <c r="V5247" s="47"/>
      <c r="W5247" s="50"/>
      <c r="X5247" s="49"/>
      <c r="Y5247" s="49"/>
      <c r="Z5247" s="49"/>
      <c r="AA5247" s="49"/>
      <c r="AB5247" s="49"/>
      <c r="AC5247" s="49"/>
      <c r="AD5247" s="49"/>
      <c r="AE5247" s="95"/>
      <c r="AM5247" s="103"/>
      <c r="AT5247" s="10"/>
    </row>
    <row r="5248" spans="9:46" s="16" customFormat="1">
      <c r="I5248" s="47"/>
      <c r="P5248" s="48"/>
      <c r="Q5248" s="48"/>
      <c r="R5248" s="48"/>
      <c r="S5248" s="49"/>
      <c r="T5248" s="47"/>
      <c r="U5248" s="50"/>
      <c r="V5248" s="47"/>
      <c r="W5248" s="50"/>
      <c r="X5248" s="49"/>
      <c r="Y5248" s="49"/>
      <c r="Z5248" s="49"/>
      <c r="AA5248" s="49"/>
      <c r="AB5248" s="49"/>
      <c r="AC5248" s="49"/>
      <c r="AD5248" s="49"/>
      <c r="AE5248" s="95"/>
      <c r="AM5248" s="103"/>
      <c r="AT5248" s="10"/>
    </row>
    <row r="5249" spans="9:46" s="16" customFormat="1">
      <c r="I5249" s="47"/>
      <c r="P5249" s="48"/>
      <c r="Q5249" s="48"/>
      <c r="R5249" s="48"/>
      <c r="S5249" s="49"/>
      <c r="T5249" s="47"/>
      <c r="U5249" s="50"/>
      <c r="V5249" s="47"/>
      <c r="W5249" s="50"/>
      <c r="X5249" s="49"/>
      <c r="Y5249" s="49"/>
      <c r="Z5249" s="49"/>
      <c r="AA5249" s="49"/>
      <c r="AB5249" s="49"/>
      <c r="AC5249" s="49"/>
      <c r="AD5249" s="49"/>
      <c r="AE5249" s="95"/>
      <c r="AM5249" s="103"/>
      <c r="AT5249" s="10"/>
    </row>
    <row r="5250" spans="9:46" s="16" customFormat="1">
      <c r="I5250" s="47"/>
      <c r="P5250" s="48"/>
      <c r="Q5250" s="48"/>
      <c r="R5250" s="48"/>
      <c r="S5250" s="49"/>
      <c r="T5250" s="47"/>
      <c r="U5250" s="50"/>
      <c r="V5250" s="47"/>
      <c r="W5250" s="50"/>
      <c r="X5250" s="49"/>
      <c r="Y5250" s="49"/>
      <c r="Z5250" s="49"/>
      <c r="AA5250" s="49"/>
      <c r="AB5250" s="49"/>
      <c r="AC5250" s="49"/>
      <c r="AD5250" s="49"/>
      <c r="AE5250" s="95"/>
      <c r="AM5250" s="103"/>
      <c r="AT5250" s="10"/>
    </row>
    <row r="5251" spans="9:46" s="16" customFormat="1">
      <c r="I5251" s="47"/>
      <c r="P5251" s="48"/>
      <c r="Q5251" s="48"/>
      <c r="R5251" s="48"/>
      <c r="S5251" s="49"/>
      <c r="T5251" s="47"/>
      <c r="U5251" s="50"/>
      <c r="V5251" s="47"/>
      <c r="W5251" s="50"/>
      <c r="X5251" s="49"/>
      <c r="Y5251" s="49"/>
      <c r="Z5251" s="49"/>
      <c r="AA5251" s="49"/>
      <c r="AB5251" s="49"/>
      <c r="AC5251" s="49"/>
      <c r="AD5251" s="49"/>
      <c r="AE5251" s="95"/>
      <c r="AM5251" s="103"/>
      <c r="AT5251" s="10"/>
    </row>
    <row r="5252" spans="9:46" s="16" customFormat="1">
      <c r="I5252" s="47"/>
      <c r="P5252" s="48"/>
      <c r="Q5252" s="48"/>
      <c r="R5252" s="48"/>
      <c r="S5252" s="49"/>
      <c r="T5252" s="47"/>
      <c r="U5252" s="50"/>
      <c r="V5252" s="47"/>
      <c r="W5252" s="50"/>
      <c r="X5252" s="49"/>
      <c r="Y5252" s="49"/>
      <c r="Z5252" s="49"/>
      <c r="AA5252" s="49"/>
      <c r="AB5252" s="49"/>
      <c r="AC5252" s="49"/>
      <c r="AD5252" s="49"/>
      <c r="AE5252" s="95"/>
      <c r="AM5252" s="103"/>
      <c r="AT5252" s="10"/>
    </row>
    <row r="5253" spans="9:46" s="16" customFormat="1">
      <c r="I5253" s="47"/>
      <c r="P5253" s="48"/>
      <c r="Q5253" s="48"/>
      <c r="R5253" s="48"/>
      <c r="S5253" s="49"/>
      <c r="T5253" s="47"/>
      <c r="U5253" s="50"/>
      <c r="V5253" s="47"/>
      <c r="W5253" s="50"/>
      <c r="X5253" s="49"/>
      <c r="Y5253" s="49"/>
      <c r="Z5253" s="49"/>
      <c r="AA5253" s="49"/>
      <c r="AB5253" s="49"/>
      <c r="AC5253" s="49"/>
      <c r="AD5253" s="49"/>
      <c r="AE5253" s="95"/>
      <c r="AM5253" s="103"/>
      <c r="AT5253" s="10"/>
    </row>
    <row r="5254" spans="9:46" s="16" customFormat="1">
      <c r="I5254" s="47"/>
      <c r="P5254" s="48"/>
      <c r="Q5254" s="48"/>
      <c r="R5254" s="48"/>
      <c r="S5254" s="49"/>
      <c r="T5254" s="47"/>
      <c r="U5254" s="50"/>
      <c r="V5254" s="47"/>
      <c r="W5254" s="50"/>
      <c r="X5254" s="49"/>
      <c r="Y5254" s="49"/>
      <c r="Z5254" s="49"/>
      <c r="AA5254" s="49"/>
      <c r="AB5254" s="49"/>
      <c r="AC5254" s="49"/>
      <c r="AD5254" s="49"/>
      <c r="AE5254" s="95"/>
      <c r="AM5254" s="103"/>
      <c r="AT5254" s="10"/>
    </row>
    <row r="5255" spans="9:46" s="16" customFormat="1">
      <c r="I5255" s="47"/>
      <c r="P5255" s="48"/>
      <c r="Q5255" s="48"/>
      <c r="R5255" s="48"/>
      <c r="S5255" s="49"/>
      <c r="T5255" s="47"/>
      <c r="U5255" s="50"/>
      <c r="V5255" s="47"/>
      <c r="W5255" s="50"/>
      <c r="X5255" s="49"/>
      <c r="Y5255" s="49"/>
      <c r="Z5255" s="49"/>
      <c r="AA5255" s="49"/>
      <c r="AB5255" s="49"/>
      <c r="AC5255" s="49"/>
      <c r="AD5255" s="49"/>
      <c r="AE5255" s="95"/>
      <c r="AM5255" s="103"/>
      <c r="AT5255" s="10"/>
    </row>
    <row r="5256" spans="9:46" s="16" customFormat="1">
      <c r="I5256" s="47"/>
      <c r="P5256" s="48"/>
      <c r="Q5256" s="48"/>
      <c r="R5256" s="48"/>
      <c r="S5256" s="49"/>
      <c r="T5256" s="47"/>
      <c r="U5256" s="50"/>
      <c r="V5256" s="47"/>
      <c r="W5256" s="50"/>
      <c r="X5256" s="49"/>
      <c r="Y5256" s="49"/>
      <c r="Z5256" s="49"/>
      <c r="AA5256" s="49"/>
      <c r="AB5256" s="49"/>
      <c r="AC5256" s="49"/>
      <c r="AD5256" s="49"/>
      <c r="AE5256" s="95"/>
      <c r="AM5256" s="103"/>
      <c r="AT5256" s="10"/>
    </row>
    <row r="5257" spans="9:46" s="16" customFormat="1">
      <c r="I5257" s="47"/>
      <c r="P5257" s="48"/>
      <c r="Q5257" s="48"/>
      <c r="R5257" s="48"/>
      <c r="S5257" s="49"/>
      <c r="T5257" s="47"/>
      <c r="U5257" s="50"/>
      <c r="V5257" s="47"/>
      <c r="W5257" s="50"/>
      <c r="X5257" s="49"/>
      <c r="Y5257" s="49"/>
      <c r="Z5257" s="49"/>
      <c r="AA5257" s="49"/>
      <c r="AB5257" s="49"/>
      <c r="AC5257" s="49"/>
      <c r="AD5257" s="49"/>
      <c r="AE5257" s="95"/>
      <c r="AM5257" s="103"/>
      <c r="AT5257" s="10"/>
    </row>
    <row r="5258" spans="9:46" s="16" customFormat="1">
      <c r="I5258" s="47"/>
      <c r="P5258" s="48"/>
      <c r="Q5258" s="48"/>
      <c r="R5258" s="48"/>
      <c r="S5258" s="49"/>
      <c r="T5258" s="47"/>
      <c r="U5258" s="50"/>
      <c r="V5258" s="47"/>
      <c r="W5258" s="50"/>
      <c r="X5258" s="49"/>
      <c r="Y5258" s="49"/>
      <c r="Z5258" s="49"/>
      <c r="AA5258" s="49"/>
      <c r="AB5258" s="49"/>
      <c r="AC5258" s="49"/>
      <c r="AD5258" s="49"/>
      <c r="AE5258" s="95"/>
      <c r="AM5258" s="103"/>
      <c r="AT5258" s="10"/>
    </row>
    <row r="5259" spans="9:46" s="16" customFormat="1">
      <c r="I5259" s="47"/>
      <c r="P5259" s="48"/>
      <c r="Q5259" s="48"/>
      <c r="R5259" s="48"/>
      <c r="S5259" s="49"/>
      <c r="T5259" s="47"/>
      <c r="U5259" s="50"/>
      <c r="V5259" s="47"/>
      <c r="W5259" s="50"/>
      <c r="X5259" s="49"/>
      <c r="Y5259" s="49"/>
      <c r="Z5259" s="49"/>
      <c r="AA5259" s="49"/>
      <c r="AB5259" s="49"/>
      <c r="AC5259" s="49"/>
      <c r="AD5259" s="49"/>
      <c r="AE5259" s="95"/>
      <c r="AM5259" s="103"/>
      <c r="AT5259" s="10"/>
    </row>
    <row r="5260" spans="9:46" s="16" customFormat="1">
      <c r="I5260" s="47"/>
      <c r="P5260" s="48"/>
      <c r="Q5260" s="48"/>
      <c r="R5260" s="48"/>
      <c r="S5260" s="49"/>
      <c r="T5260" s="47"/>
      <c r="U5260" s="50"/>
      <c r="V5260" s="47"/>
      <c r="W5260" s="50"/>
      <c r="X5260" s="49"/>
      <c r="Y5260" s="49"/>
      <c r="Z5260" s="49"/>
      <c r="AA5260" s="49"/>
      <c r="AB5260" s="49"/>
      <c r="AC5260" s="49"/>
      <c r="AD5260" s="49"/>
      <c r="AE5260" s="95"/>
      <c r="AM5260" s="103"/>
      <c r="AT5260" s="10"/>
    </row>
    <row r="5261" spans="9:46" s="16" customFormat="1">
      <c r="I5261" s="47"/>
      <c r="P5261" s="48"/>
      <c r="Q5261" s="48"/>
      <c r="R5261" s="48"/>
      <c r="S5261" s="49"/>
      <c r="T5261" s="47"/>
      <c r="U5261" s="50"/>
      <c r="V5261" s="47"/>
      <c r="W5261" s="50"/>
      <c r="X5261" s="49"/>
      <c r="Y5261" s="49"/>
      <c r="Z5261" s="49"/>
      <c r="AA5261" s="49"/>
      <c r="AB5261" s="49"/>
      <c r="AC5261" s="49"/>
      <c r="AD5261" s="49"/>
      <c r="AE5261" s="95"/>
      <c r="AM5261" s="103"/>
      <c r="AT5261" s="10"/>
    </row>
    <row r="5262" spans="9:46" s="16" customFormat="1">
      <c r="I5262" s="47"/>
      <c r="P5262" s="48"/>
      <c r="Q5262" s="48"/>
      <c r="R5262" s="48"/>
      <c r="S5262" s="49"/>
      <c r="T5262" s="47"/>
      <c r="U5262" s="50"/>
      <c r="V5262" s="47"/>
      <c r="W5262" s="50"/>
      <c r="X5262" s="49"/>
      <c r="Y5262" s="49"/>
      <c r="Z5262" s="49"/>
      <c r="AA5262" s="49"/>
      <c r="AB5262" s="49"/>
      <c r="AC5262" s="49"/>
      <c r="AD5262" s="49"/>
      <c r="AE5262" s="95"/>
      <c r="AM5262" s="103"/>
      <c r="AT5262" s="10"/>
    </row>
    <row r="5263" spans="9:46" s="16" customFormat="1">
      <c r="I5263" s="47"/>
      <c r="P5263" s="48"/>
      <c r="Q5263" s="48"/>
      <c r="R5263" s="48"/>
      <c r="S5263" s="49"/>
      <c r="T5263" s="47"/>
      <c r="U5263" s="50"/>
      <c r="V5263" s="47"/>
      <c r="W5263" s="50"/>
      <c r="X5263" s="49"/>
      <c r="Y5263" s="49"/>
      <c r="Z5263" s="49"/>
      <c r="AA5263" s="49"/>
      <c r="AB5263" s="49"/>
      <c r="AC5263" s="49"/>
      <c r="AD5263" s="49"/>
      <c r="AE5263" s="95"/>
      <c r="AM5263" s="103"/>
      <c r="AT5263" s="10"/>
    </row>
    <row r="5264" spans="9:46" s="16" customFormat="1">
      <c r="I5264" s="47"/>
      <c r="P5264" s="48"/>
      <c r="Q5264" s="48"/>
      <c r="R5264" s="48"/>
      <c r="S5264" s="49"/>
      <c r="T5264" s="47"/>
      <c r="U5264" s="50"/>
      <c r="V5264" s="47"/>
      <c r="W5264" s="50"/>
      <c r="X5264" s="49"/>
      <c r="Y5264" s="49"/>
      <c r="Z5264" s="49"/>
      <c r="AA5264" s="49"/>
      <c r="AB5264" s="49"/>
      <c r="AC5264" s="49"/>
      <c r="AD5264" s="49"/>
      <c r="AE5264" s="95"/>
      <c r="AM5264" s="103"/>
      <c r="AT5264" s="10"/>
    </row>
    <row r="5265" spans="9:46" s="16" customFormat="1">
      <c r="I5265" s="47"/>
      <c r="P5265" s="48"/>
      <c r="Q5265" s="48"/>
      <c r="R5265" s="48"/>
      <c r="S5265" s="49"/>
      <c r="T5265" s="47"/>
      <c r="U5265" s="50"/>
      <c r="V5265" s="47"/>
      <c r="W5265" s="50"/>
      <c r="X5265" s="49"/>
      <c r="Y5265" s="49"/>
      <c r="Z5265" s="49"/>
      <c r="AA5265" s="49"/>
      <c r="AB5265" s="49"/>
      <c r="AC5265" s="49"/>
      <c r="AD5265" s="49"/>
      <c r="AE5265" s="95"/>
      <c r="AM5265" s="103"/>
      <c r="AT5265" s="10"/>
    </row>
    <row r="5266" spans="9:46" s="16" customFormat="1">
      <c r="I5266" s="47"/>
      <c r="P5266" s="48"/>
      <c r="Q5266" s="48"/>
      <c r="R5266" s="48"/>
      <c r="S5266" s="49"/>
      <c r="T5266" s="47"/>
      <c r="U5266" s="50"/>
      <c r="V5266" s="47"/>
      <c r="W5266" s="50"/>
      <c r="X5266" s="49"/>
      <c r="Y5266" s="49"/>
      <c r="Z5266" s="49"/>
      <c r="AA5266" s="49"/>
      <c r="AB5266" s="49"/>
      <c r="AC5266" s="49"/>
      <c r="AD5266" s="49"/>
      <c r="AE5266" s="95"/>
      <c r="AM5266" s="103"/>
      <c r="AT5266" s="10"/>
    </row>
    <row r="5267" spans="9:46" s="16" customFormat="1">
      <c r="I5267" s="47"/>
      <c r="P5267" s="48"/>
      <c r="Q5267" s="48"/>
      <c r="R5267" s="48"/>
      <c r="S5267" s="49"/>
      <c r="T5267" s="47"/>
      <c r="U5267" s="50"/>
      <c r="V5267" s="47"/>
      <c r="W5267" s="50"/>
      <c r="X5267" s="49"/>
      <c r="Y5267" s="49"/>
      <c r="Z5267" s="49"/>
      <c r="AA5267" s="49"/>
      <c r="AB5267" s="49"/>
      <c r="AC5267" s="49"/>
      <c r="AD5267" s="49"/>
      <c r="AE5267" s="95"/>
      <c r="AM5267" s="103"/>
      <c r="AT5267" s="10"/>
    </row>
    <row r="5268" spans="9:46" s="16" customFormat="1">
      <c r="I5268" s="47"/>
      <c r="P5268" s="48"/>
      <c r="Q5268" s="48"/>
      <c r="R5268" s="48"/>
      <c r="S5268" s="49"/>
      <c r="T5268" s="47"/>
      <c r="U5268" s="50"/>
      <c r="V5268" s="47"/>
      <c r="W5268" s="50"/>
      <c r="X5268" s="49"/>
      <c r="Y5268" s="49"/>
      <c r="Z5268" s="49"/>
      <c r="AA5268" s="49"/>
      <c r="AB5268" s="49"/>
      <c r="AC5268" s="49"/>
      <c r="AD5268" s="49"/>
      <c r="AE5268" s="95"/>
      <c r="AM5268" s="103"/>
      <c r="AT5268" s="10"/>
    </row>
    <row r="5269" spans="9:46" s="16" customFormat="1">
      <c r="I5269" s="47"/>
      <c r="P5269" s="48"/>
      <c r="Q5269" s="48"/>
      <c r="R5269" s="48"/>
      <c r="S5269" s="49"/>
      <c r="T5269" s="47"/>
      <c r="U5269" s="50"/>
      <c r="V5269" s="47"/>
      <c r="W5269" s="50"/>
      <c r="X5269" s="49"/>
      <c r="Y5269" s="49"/>
      <c r="Z5269" s="49"/>
      <c r="AA5269" s="49"/>
      <c r="AB5269" s="49"/>
      <c r="AC5269" s="49"/>
      <c r="AD5269" s="49"/>
      <c r="AE5269" s="95"/>
      <c r="AM5269" s="103"/>
      <c r="AT5269" s="10"/>
    </row>
    <row r="5270" spans="9:46" s="16" customFormat="1">
      <c r="I5270" s="47"/>
      <c r="P5270" s="48"/>
      <c r="Q5270" s="48"/>
      <c r="R5270" s="48"/>
      <c r="S5270" s="49"/>
      <c r="T5270" s="47"/>
      <c r="U5270" s="50"/>
      <c r="V5270" s="47"/>
      <c r="W5270" s="50"/>
      <c r="X5270" s="49"/>
      <c r="Y5270" s="49"/>
      <c r="Z5270" s="49"/>
      <c r="AA5270" s="49"/>
      <c r="AB5270" s="49"/>
      <c r="AC5270" s="49"/>
      <c r="AD5270" s="49"/>
      <c r="AE5270" s="95"/>
      <c r="AM5270" s="103"/>
      <c r="AT5270" s="10"/>
    </row>
    <row r="5271" spans="9:46" s="16" customFormat="1">
      <c r="I5271" s="47"/>
      <c r="P5271" s="48"/>
      <c r="Q5271" s="48"/>
      <c r="R5271" s="48"/>
      <c r="S5271" s="49"/>
      <c r="T5271" s="47"/>
      <c r="U5271" s="50"/>
      <c r="V5271" s="47"/>
      <c r="W5271" s="50"/>
      <c r="X5271" s="49"/>
      <c r="Y5271" s="49"/>
      <c r="Z5271" s="49"/>
      <c r="AA5271" s="49"/>
      <c r="AB5271" s="49"/>
      <c r="AC5271" s="49"/>
      <c r="AD5271" s="49"/>
      <c r="AE5271" s="95"/>
      <c r="AM5271" s="103"/>
      <c r="AT5271" s="10"/>
    </row>
    <row r="5272" spans="9:46" s="16" customFormat="1">
      <c r="I5272" s="47"/>
      <c r="P5272" s="48"/>
      <c r="Q5272" s="48"/>
      <c r="R5272" s="48"/>
      <c r="S5272" s="49"/>
      <c r="T5272" s="47"/>
      <c r="U5272" s="50"/>
      <c r="V5272" s="47"/>
      <c r="W5272" s="50"/>
      <c r="X5272" s="49"/>
      <c r="Y5272" s="49"/>
      <c r="Z5272" s="49"/>
      <c r="AA5272" s="49"/>
      <c r="AB5272" s="49"/>
      <c r="AC5272" s="49"/>
      <c r="AD5272" s="49"/>
      <c r="AE5272" s="95"/>
      <c r="AM5272" s="103"/>
      <c r="AT5272" s="10"/>
    </row>
    <row r="5273" spans="9:46" s="16" customFormat="1">
      <c r="I5273" s="47"/>
      <c r="P5273" s="48"/>
      <c r="Q5273" s="48"/>
      <c r="R5273" s="48"/>
      <c r="S5273" s="49"/>
      <c r="T5273" s="47"/>
      <c r="U5273" s="50"/>
      <c r="V5273" s="47"/>
      <c r="W5273" s="50"/>
      <c r="X5273" s="49"/>
      <c r="Y5273" s="49"/>
      <c r="Z5273" s="49"/>
      <c r="AA5273" s="49"/>
      <c r="AB5273" s="49"/>
      <c r="AC5273" s="49"/>
      <c r="AD5273" s="49"/>
      <c r="AE5273" s="95"/>
      <c r="AM5273" s="103"/>
      <c r="AT5273" s="10"/>
    </row>
    <row r="5274" spans="9:46" s="16" customFormat="1">
      <c r="I5274" s="47"/>
      <c r="P5274" s="48"/>
      <c r="Q5274" s="48"/>
      <c r="R5274" s="48"/>
      <c r="S5274" s="49"/>
      <c r="T5274" s="47"/>
      <c r="U5274" s="50"/>
      <c r="V5274" s="47"/>
      <c r="W5274" s="50"/>
      <c r="X5274" s="49"/>
      <c r="Y5274" s="49"/>
      <c r="Z5274" s="49"/>
      <c r="AA5274" s="49"/>
      <c r="AB5274" s="49"/>
      <c r="AC5274" s="49"/>
      <c r="AD5274" s="49"/>
      <c r="AE5274" s="95"/>
      <c r="AM5274" s="103"/>
      <c r="AT5274" s="10"/>
    </row>
    <row r="5275" spans="9:46" s="16" customFormat="1">
      <c r="I5275" s="47"/>
      <c r="P5275" s="48"/>
      <c r="Q5275" s="48"/>
      <c r="R5275" s="48"/>
      <c r="S5275" s="49"/>
      <c r="T5275" s="47"/>
      <c r="U5275" s="50"/>
      <c r="V5275" s="47"/>
      <c r="W5275" s="50"/>
      <c r="X5275" s="49"/>
      <c r="Y5275" s="49"/>
      <c r="Z5275" s="49"/>
      <c r="AA5275" s="49"/>
      <c r="AB5275" s="49"/>
      <c r="AC5275" s="49"/>
      <c r="AD5275" s="49"/>
      <c r="AE5275" s="95"/>
      <c r="AM5275" s="103"/>
      <c r="AT5275" s="10"/>
    </row>
    <row r="5276" spans="9:46" s="16" customFormat="1">
      <c r="I5276" s="47"/>
      <c r="P5276" s="48"/>
      <c r="Q5276" s="48"/>
      <c r="R5276" s="48"/>
      <c r="S5276" s="49"/>
      <c r="T5276" s="47"/>
      <c r="U5276" s="50"/>
      <c r="V5276" s="47"/>
      <c r="W5276" s="50"/>
      <c r="X5276" s="49"/>
      <c r="Y5276" s="49"/>
      <c r="Z5276" s="49"/>
      <c r="AA5276" s="49"/>
      <c r="AB5276" s="49"/>
      <c r="AC5276" s="49"/>
      <c r="AD5276" s="49"/>
      <c r="AE5276" s="95"/>
      <c r="AM5276" s="103"/>
      <c r="AT5276" s="10"/>
    </row>
    <row r="5277" spans="9:46" s="16" customFormat="1">
      <c r="I5277" s="47"/>
      <c r="P5277" s="48"/>
      <c r="Q5277" s="48"/>
      <c r="R5277" s="48"/>
      <c r="S5277" s="49"/>
      <c r="T5277" s="47"/>
      <c r="U5277" s="50"/>
      <c r="V5277" s="47"/>
      <c r="W5277" s="50"/>
      <c r="X5277" s="49"/>
      <c r="Y5277" s="49"/>
      <c r="Z5277" s="49"/>
      <c r="AA5277" s="49"/>
      <c r="AB5277" s="49"/>
      <c r="AC5277" s="49"/>
      <c r="AD5277" s="49"/>
      <c r="AE5277" s="95"/>
      <c r="AM5277" s="103"/>
      <c r="AT5277" s="10"/>
    </row>
    <row r="5278" spans="9:46" s="16" customFormat="1">
      <c r="I5278" s="47"/>
      <c r="P5278" s="48"/>
      <c r="Q5278" s="48"/>
      <c r="R5278" s="48"/>
      <c r="S5278" s="49"/>
      <c r="T5278" s="47"/>
      <c r="U5278" s="50"/>
      <c r="V5278" s="47"/>
      <c r="W5278" s="50"/>
      <c r="X5278" s="49"/>
      <c r="Y5278" s="49"/>
      <c r="Z5278" s="49"/>
      <c r="AA5278" s="49"/>
      <c r="AB5278" s="49"/>
      <c r="AC5278" s="49"/>
      <c r="AD5278" s="49"/>
      <c r="AE5278" s="95"/>
      <c r="AM5278" s="103"/>
      <c r="AT5278" s="10"/>
    </row>
    <row r="5279" spans="9:46" s="16" customFormat="1">
      <c r="I5279" s="47"/>
      <c r="P5279" s="48"/>
      <c r="Q5279" s="48"/>
      <c r="R5279" s="48"/>
      <c r="S5279" s="49"/>
      <c r="T5279" s="47"/>
      <c r="U5279" s="50"/>
      <c r="V5279" s="47"/>
      <c r="W5279" s="50"/>
      <c r="X5279" s="49"/>
      <c r="Y5279" s="49"/>
      <c r="Z5279" s="49"/>
      <c r="AA5279" s="49"/>
      <c r="AB5279" s="49"/>
      <c r="AC5279" s="49"/>
      <c r="AD5279" s="49"/>
      <c r="AE5279" s="95"/>
      <c r="AM5279" s="103"/>
      <c r="AT5279" s="10"/>
    </row>
    <row r="5280" spans="9:46" s="16" customFormat="1">
      <c r="I5280" s="47"/>
      <c r="P5280" s="48"/>
      <c r="Q5280" s="48"/>
      <c r="R5280" s="48"/>
      <c r="S5280" s="49"/>
      <c r="T5280" s="47"/>
      <c r="U5280" s="50"/>
      <c r="V5280" s="47"/>
      <c r="W5280" s="50"/>
      <c r="X5280" s="49"/>
      <c r="Y5280" s="49"/>
      <c r="Z5280" s="49"/>
      <c r="AA5280" s="49"/>
      <c r="AB5280" s="49"/>
      <c r="AC5280" s="49"/>
      <c r="AD5280" s="49"/>
      <c r="AE5280" s="95"/>
      <c r="AM5280" s="103"/>
      <c r="AT5280" s="10"/>
    </row>
    <row r="5281" spans="9:46" s="16" customFormat="1">
      <c r="I5281" s="47"/>
      <c r="P5281" s="48"/>
      <c r="Q5281" s="48"/>
      <c r="R5281" s="48"/>
      <c r="S5281" s="49"/>
      <c r="T5281" s="47"/>
      <c r="U5281" s="50"/>
      <c r="V5281" s="47"/>
      <c r="W5281" s="50"/>
      <c r="X5281" s="49"/>
      <c r="Y5281" s="49"/>
      <c r="Z5281" s="49"/>
      <c r="AA5281" s="49"/>
      <c r="AB5281" s="49"/>
      <c r="AC5281" s="49"/>
      <c r="AD5281" s="49"/>
      <c r="AE5281" s="95"/>
      <c r="AM5281" s="103"/>
      <c r="AT5281" s="10"/>
    </row>
    <row r="5282" spans="9:46" s="16" customFormat="1">
      <c r="I5282" s="47"/>
      <c r="P5282" s="48"/>
      <c r="Q5282" s="48"/>
      <c r="R5282" s="48"/>
      <c r="S5282" s="49"/>
      <c r="T5282" s="47"/>
      <c r="U5282" s="50"/>
      <c r="V5282" s="47"/>
      <c r="W5282" s="50"/>
      <c r="X5282" s="49"/>
      <c r="Y5282" s="49"/>
      <c r="Z5282" s="49"/>
      <c r="AA5282" s="49"/>
      <c r="AB5282" s="49"/>
      <c r="AC5282" s="49"/>
      <c r="AD5282" s="49"/>
      <c r="AE5282" s="95"/>
      <c r="AM5282" s="103"/>
      <c r="AT5282" s="10"/>
    </row>
    <row r="5283" spans="9:46" s="16" customFormat="1">
      <c r="I5283" s="47"/>
      <c r="P5283" s="48"/>
      <c r="Q5283" s="48"/>
      <c r="R5283" s="48"/>
      <c r="S5283" s="49"/>
      <c r="T5283" s="47"/>
      <c r="U5283" s="50"/>
      <c r="V5283" s="47"/>
      <c r="W5283" s="50"/>
      <c r="X5283" s="49"/>
      <c r="Y5283" s="49"/>
      <c r="Z5283" s="49"/>
      <c r="AA5283" s="49"/>
      <c r="AB5283" s="49"/>
      <c r="AC5283" s="49"/>
      <c r="AD5283" s="49"/>
      <c r="AE5283" s="95"/>
      <c r="AM5283" s="103"/>
      <c r="AT5283" s="10"/>
    </row>
    <row r="5284" spans="9:46" s="16" customFormat="1">
      <c r="I5284" s="47"/>
      <c r="P5284" s="48"/>
      <c r="Q5284" s="48"/>
      <c r="R5284" s="48"/>
      <c r="S5284" s="49"/>
      <c r="T5284" s="47"/>
      <c r="U5284" s="50"/>
      <c r="V5284" s="47"/>
      <c r="W5284" s="50"/>
      <c r="X5284" s="49"/>
      <c r="Y5284" s="49"/>
      <c r="Z5284" s="49"/>
      <c r="AA5284" s="49"/>
      <c r="AB5284" s="49"/>
      <c r="AC5284" s="49"/>
      <c r="AD5284" s="49"/>
      <c r="AE5284" s="95"/>
      <c r="AM5284" s="103"/>
      <c r="AT5284" s="10"/>
    </row>
    <row r="5285" spans="9:46" s="16" customFormat="1">
      <c r="I5285" s="47"/>
      <c r="P5285" s="48"/>
      <c r="Q5285" s="48"/>
      <c r="R5285" s="48"/>
      <c r="S5285" s="49"/>
      <c r="T5285" s="47"/>
      <c r="U5285" s="50"/>
      <c r="V5285" s="47"/>
      <c r="W5285" s="50"/>
      <c r="X5285" s="49"/>
      <c r="Y5285" s="49"/>
      <c r="Z5285" s="49"/>
      <c r="AA5285" s="49"/>
      <c r="AB5285" s="49"/>
      <c r="AC5285" s="49"/>
      <c r="AD5285" s="49"/>
      <c r="AE5285" s="95"/>
      <c r="AM5285" s="103"/>
      <c r="AT5285" s="10"/>
    </row>
    <row r="5286" spans="9:46" s="16" customFormat="1">
      <c r="I5286" s="47"/>
      <c r="P5286" s="48"/>
      <c r="Q5286" s="48"/>
      <c r="R5286" s="48"/>
      <c r="S5286" s="49"/>
      <c r="T5286" s="47"/>
      <c r="U5286" s="50"/>
      <c r="V5286" s="47"/>
      <c r="W5286" s="50"/>
      <c r="X5286" s="49"/>
      <c r="Y5286" s="49"/>
      <c r="Z5286" s="49"/>
      <c r="AA5286" s="49"/>
      <c r="AB5286" s="49"/>
      <c r="AC5286" s="49"/>
      <c r="AD5286" s="49"/>
      <c r="AE5286" s="95"/>
      <c r="AM5286" s="103"/>
      <c r="AT5286" s="10"/>
    </row>
    <row r="5287" spans="9:46" s="16" customFormat="1">
      <c r="I5287" s="47"/>
      <c r="P5287" s="48"/>
      <c r="Q5287" s="48"/>
      <c r="R5287" s="48"/>
      <c r="S5287" s="49"/>
      <c r="T5287" s="47"/>
      <c r="U5287" s="50"/>
      <c r="V5287" s="47"/>
      <c r="W5287" s="50"/>
      <c r="X5287" s="49"/>
      <c r="Y5287" s="49"/>
      <c r="Z5287" s="49"/>
      <c r="AA5287" s="49"/>
      <c r="AB5287" s="49"/>
      <c r="AC5287" s="49"/>
      <c r="AD5287" s="49"/>
      <c r="AE5287" s="95"/>
      <c r="AM5287" s="103"/>
      <c r="AT5287" s="10"/>
    </row>
    <row r="5288" spans="9:46" s="16" customFormat="1">
      <c r="I5288" s="47"/>
      <c r="P5288" s="48"/>
      <c r="Q5288" s="48"/>
      <c r="R5288" s="48"/>
      <c r="S5288" s="49"/>
      <c r="T5288" s="47"/>
      <c r="U5288" s="50"/>
      <c r="V5288" s="47"/>
      <c r="W5288" s="50"/>
      <c r="X5288" s="49"/>
      <c r="Y5288" s="49"/>
      <c r="Z5288" s="49"/>
      <c r="AA5288" s="49"/>
      <c r="AB5288" s="49"/>
      <c r="AC5288" s="49"/>
      <c r="AD5288" s="49"/>
      <c r="AE5288" s="95"/>
      <c r="AM5288" s="103"/>
      <c r="AT5288" s="10"/>
    </row>
    <row r="5289" spans="9:46" s="16" customFormat="1">
      <c r="I5289" s="47"/>
      <c r="P5289" s="48"/>
      <c r="Q5289" s="48"/>
      <c r="R5289" s="48"/>
      <c r="S5289" s="49"/>
      <c r="T5289" s="47"/>
      <c r="U5289" s="50"/>
      <c r="V5289" s="47"/>
      <c r="W5289" s="50"/>
      <c r="X5289" s="49"/>
      <c r="Y5289" s="49"/>
      <c r="Z5289" s="49"/>
      <c r="AA5289" s="49"/>
      <c r="AB5289" s="49"/>
      <c r="AC5289" s="49"/>
      <c r="AD5289" s="49"/>
      <c r="AE5289" s="95"/>
      <c r="AM5289" s="103"/>
      <c r="AT5289" s="10"/>
    </row>
    <row r="5290" spans="9:46" s="16" customFormat="1">
      <c r="I5290" s="47"/>
      <c r="P5290" s="48"/>
      <c r="Q5290" s="48"/>
      <c r="R5290" s="48"/>
      <c r="S5290" s="49"/>
      <c r="T5290" s="47"/>
      <c r="U5290" s="50"/>
      <c r="V5290" s="47"/>
      <c r="W5290" s="50"/>
      <c r="X5290" s="49"/>
      <c r="Y5290" s="49"/>
      <c r="Z5290" s="49"/>
      <c r="AA5290" s="49"/>
      <c r="AB5290" s="49"/>
      <c r="AC5290" s="49"/>
      <c r="AD5290" s="49"/>
      <c r="AE5290" s="95"/>
      <c r="AM5290" s="103"/>
      <c r="AT5290" s="10"/>
    </row>
    <row r="5291" spans="9:46" s="16" customFormat="1">
      <c r="I5291" s="47"/>
      <c r="P5291" s="48"/>
      <c r="Q5291" s="48"/>
      <c r="R5291" s="48"/>
      <c r="S5291" s="49"/>
      <c r="T5291" s="47"/>
      <c r="U5291" s="50"/>
      <c r="V5291" s="47"/>
      <c r="W5291" s="50"/>
      <c r="X5291" s="49"/>
      <c r="Y5291" s="49"/>
      <c r="Z5291" s="49"/>
      <c r="AA5291" s="49"/>
      <c r="AB5291" s="49"/>
      <c r="AC5291" s="49"/>
      <c r="AD5291" s="49"/>
      <c r="AE5291" s="95"/>
      <c r="AM5291" s="103"/>
      <c r="AT5291" s="10"/>
    </row>
    <row r="5292" spans="9:46" s="16" customFormat="1">
      <c r="I5292" s="47"/>
      <c r="P5292" s="48"/>
      <c r="Q5292" s="48"/>
      <c r="R5292" s="48"/>
      <c r="S5292" s="49"/>
      <c r="T5292" s="47"/>
      <c r="U5292" s="50"/>
      <c r="V5292" s="47"/>
      <c r="W5292" s="50"/>
      <c r="X5292" s="49"/>
      <c r="Y5292" s="49"/>
      <c r="Z5292" s="49"/>
      <c r="AA5292" s="49"/>
      <c r="AB5292" s="49"/>
      <c r="AC5292" s="49"/>
      <c r="AD5292" s="49"/>
      <c r="AE5292" s="95"/>
      <c r="AM5292" s="103"/>
      <c r="AT5292" s="10"/>
    </row>
    <row r="5293" spans="9:46" s="16" customFormat="1">
      <c r="I5293" s="47"/>
      <c r="P5293" s="48"/>
      <c r="Q5293" s="48"/>
      <c r="R5293" s="48"/>
      <c r="S5293" s="49"/>
      <c r="T5293" s="47"/>
      <c r="U5293" s="50"/>
      <c r="V5293" s="47"/>
      <c r="W5293" s="50"/>
      <c r="X5293" s="49"/>
      <c r="Y5293" s="49"/>
      <c r="Z5293" s="49"/>
      <c r="AA5293" s="49"/>
      <c r="AB5293" s="49"/>
      <c r="AC5293" s="49"/>
      <c r="AD5293" s="49"/>
      <c r="AE5293" s="95"/>
      <c r="AM5293" s="103"/>
      <c r="AT5293" s="10"/>
    </row>
    <row r="5294" spans="9:46" s="16" customFormat="1">
      <c r="I5294" s="47"/>
      <c r="P5294" s="48"/>
      <c r="Q5294" s="48"/>
      <c r="R5294" s="48"/>
      <c r="S5294" s="49"/>
      <c r="T5294" s="47"/>
      <c r="U5294" s="50"/>
      <c r="V5294" s="47"/>
      <c r="W5294" s="50"/>
      <c r="X5294" s="49"/>
      <c r="Y5294" s="49"/>
      <c r="Z5294" s="49"/>
      <c r="AA5294" s="49"/>
      <c r="AB5294" s="49"/>
      <c r="AC5294" s="49"/>
      <c r="AD5294" s="49"/>
      <c r="AE5294" s="95"/>
      <c r="AM5294" s="103"/>
      <c r="AT5294" s="10"/>
    </row>
    <row r="5295" spans="9:46" s="16" customFormat="1">
      <c r="I5295" s="47"/>
      <c r="P5295" s="48"/>
      <c r="Q5295" s="48"/>
      <c r="R5295" s="48"/>
      <c r="S5295" s="49"/>
      <c r="T5295" s="47"/>
      <c r="U5295" s="50"/>
      <c r="V5295" s="47"/>
      <c r="W5295" s="50"/>
      <c r="X5295" s="49"/>
      <c r="Y5295" s="49"/>
      <c r="Z5295" s="49"/>
      <c r="AA5295" s="49"/>
      <c r="AB5295" s="49"/>
      <c r="AC5295" s="49"/>
      <c r="AD5295" s="49"/>
      <c r="AE5295" s="95"/>
      <c r="AM5295" s="103"/>
      <c r="AT5295" s="10"/>
    </row>
    <row r="5296" spans="9:46" s="16" customFormat="1">
      <c r="I5296" s="47"/>
      <c r="P5296" s="48"/>
      <c r="Q5296" s="48"/>
      <c r="R5296" s="48"/>
      <c r="S5296" s="49"/>
      <c r="T5296" s="47"/>
      <c r="U5296" s="50"/>
      <c r="V5296" s="47"/>
      <c r="W5296" s="50"/>
      <c r="X5296" s="49"/>
      <c r="Y5296" s="49"/>
      <c r="Z5296" s="49"/>
      <c r="AA5296" s="49"/>
      <c r="AB5296" s="49"/>
      <c r="AC5296" s="49"/>
      <c r="AD5296" s="49"/>
      <c r="AE5296" s="95"/>
      <c r="AM5296" s="103"/>
      <c r="AT5296" s="10"/>
    </row>
    <row r="5297" spans="9:46" s="16" customFormat="1">
      <c r="I5297" s="47"/>
      <c r="P5297" s="48"/>
      <c r="Q5297" s="48"/>
      <c r="R5297" s="48"/>
      <c r="S5297" s="49"/>
      <c r="T5297" s="47"/>
      <c r="U5297" s="50"/>
      <c r="V5297" s="47"/>
      <c r="W5297" s="50"/>
      <c r="X5297" s="49"/>
      <c r="Y5297" s="49"/>
      <c r="Z5297" s="49"/>
      <c r="AA5297" s="49"/>
      <c r="AB5297" s="49"/>
      <c r="AC5297" s="49"/>
      <c r="AD5297" s="49"/>
      <c r="AE5297" s="95"/>
      <c r="AM5297" s="103"/>
      <c r="AT5297" s="10"/>
    </row>
    <row r="5298" spans="9:46" s="16" customFormat="1">
      <c r="I5298" s="47"/>
      <c r="P5298" s="48"/>
      <c r="Q5298" s="48"/>
      <c r="R5298" s="48"/>
      <c r="S5298" s="49"/>
      <c r="T5298" s="47"/>
      <c r="U5298" s="50"/>
      <c r="V5298" s="47"/>
      <c r="W5298" s="50"/>
      <c r="X5298" s="49"/>
      <c r="Y5298" s="49"/>
      <c r="Z5298" s="49"/>
      <c r="AA5298" s="49"/>
      <c r="AB5298" s="49"/>
      <c r="AC5298" s="49"/>
      <c r="AD5298" s="49"/>
      <c r="AE5298" s="95"/>
      <c r="AM5298" s="103"/>
      <c r="AT5298" s="10"/>
    </row>
    <row r="5299" spans="9:46" s="16" customFormat="1">
      <c r="I5299" s="47"/>
      <c r="P5299" s="48"/>
      <c r="Q5299" s="48"/>
      <c r="R5299" s="48"/>
      <c r="S5299" s="49"/>
      <c r="T5299" s="47"/>
      <c r="U5299" s="50"/>
      <c r="V5299" s="47"/>
      <c r="W5299" s="50"/>
      <c r="X5299" s="49"/>
      <c r="Y5299" s="49"/>
      <c r="Z5299" s="49"/>
      <c r="AA5299" s="49"/>
      <c r="AB5299" s="49"/>
      <c r="AC5299" s="49"/>
      <c r="AD5299" s="49"/>
      <c r="AE5299" s="95"/>
      <c r="AM5299" s="103"/>
      <c r="AT5299" s="10"/>
    </row>
    <row r="5300" spans="9:46" s="16" customFormat="1">
      <c r="I5300" s="47"/>
      <c r="P5300" s="48"/>
      <c r="Q5300" s="48"/>
      <c r="R5300" s="48"/>
      <c r="S5300" s="49"/>
      <c r="T5300" s="47"/>
      <c r="U5300" s="50"/>
      <c r="V5300" s="47"/>
      <c r="W5300" s="50"/>
      <c r="X5300" s="49"/>
      <c r="Y5300" s="49"/>
      <c r="Z5300" s="49"/>
      <c r="AA5300" s="49"/>
      <c r="AB5300" s="49"/>
      <c r="AC5300" s="49"/>
      <c r="AD5300" s="49"/>
      <c r="AE5300" s="95"/>
      <c r="AM5300" s="103"/>
      <c r="AT5300" s="10"/>
    </row>
    <row r="5301" spans="9:46" s="16" customFormat="1">
      <c r="I5301" s="47"/>
      <c r="P5301" s="48"/>
      <c r="Q5301" s="48"/>
      <c r="R5301" s="48"/>
      <c r="S5301" s="49"/>
      <c r="T5301" s="47"/>
      <c r="U5301" s="50"/>
      <c r="V5301" s="47"/>
      <c r="W5301" s="50"/>
      <c r="X5301" s="49"/>
      <c r="Y5301" s="49"/>
      <c r="Z5301" s="49"/>
      <c r="AA5301" s="49"/>
      <c r="AB5301" s="49"/>
      <c r="AC5301" s="49"/>
      <c r="AD5301" s="49"/>
      <c r="AE5301" s="95"/>
      <c r="AM5301" s="103"/>
      <c r="AT5301" s="10"/>
    </row>
    <row r="5302" spans="9:46" s="16" customFormat="1">
      <c r="I5302" s="47"/>
      <c r="P5302" s="48"/>
      <c r="Q5302" s="48"/>
      <c r="R5302" s="48"/>
      <c r="S5302" s="49"/>
      <c r="T5302" s="47"/>
      <c r="U5302" s="50"/>
      <c r="V5302" s="47"/>
      <c r="W5302" s="50"/>
      <c r="X5302" s="49"/>
      <c r="Y5302" s="49"/>
      <c r="Z5302" s="49"/>
      <c r="AA5302" s="49"/>
      <c r="AB5302" s="49"/>
      <c r="AC5302" s="49"/>
      <c r="AD5302" s="49"/>
      <c r="AE5302" s="95"/>
      <c r="AM5302" s="103"/>
      <c r="AT5302" s="10"/>
    </row>
    <row r="5303" spans="9:46" s="16" customFormat="1">
      <c r="I5303" s="47"/>
      <c r="P5303" s="48"/>
      <c r="Q5303" s="48"/>
      <c r="R5303" s="48"/>
      <c r="S5303" s="49"/>
      <c r="T5303" s="47"/>
      <c r="U5303" s="50"/>
      <c r="V5303" s="47"/>
      <c r="W5303" s="50"/>
      <c r="X5303" s="49"/>
      <c r="Y5303" s="49"/>
      <c r="Z5303" s="49"/>
      <c r="AA5303" s="49"/>
      <c r="AB5303" s="49"/>
      <c r="AC5303" s="49"/>
      <c r="AD5303" s="49"/>
      <c r="AE5303" s="95"/>
      <c r="AM5303" s="103"/>
      <c r="AT5303" s="10"/>
    </row>
    <row r="5304" spans="9:46" s="16" customFormat="1">
      <c r="I5304" s="47"/>
      <c r="P5304" s="48"/>
      <c r="Q5304" s="48"/>
      <c r="R5304" s="48"/>
      <c r="S5304" s="49"/>
      <c r="T5304" s="47"/>
      <c r="U5304" s="50"/>
      <c r="V5304" s="47"/>
      <c r="W5304" s="50"/>
      <c r="X5304" s="49"/>
      <c r="Y5304" s="49"/>
      <c r="Z5304" s="49"/>
      <c r="AA5304" s="49"/>
      <c r="AB5304" s="49"/>
      <c r="AC5304" s="49"/>
      <c r="AD5304" s="49"/>
      <c r="AE5304" s="95"/>
      <c r="AM5304" s="103"/>
      <c r="AT5304" s="10"/>
    </row>
    <row r="5305" spans="9:46" s="16" customFormat="1">
      <c r="I5305" s="47"/>
      <c r="P5305" s="48"/>
      <c r="Q5305" s="48"/>
      <c r="R5305" s="48"/>
      <c r="S5305" s="49"/>
      <c r="T5305" s="47"/>
      <c r="U5305" s="50"/>
      <c r="V5305" s="47"/>
      <c r="W5305" s="50"/>
      <c r="X5305" s="49"/>
      <c r="Y5305" s="49"/>
      <c r="Z5305" s="49"/>
      <c r="AA5305" s="49"/>
      <c r="AB5305" s="49"/>
      <c r="AC5305" s="49"/>
      <c r="AD5305" s="49"/>
      <c r="AE5305" s="95"/>
      <c r="AM5305" s="103"/>
      <c r="AT5305" s="10"/>
    </row>
    <row r="5306" spans="9:46" s="16" customFormat="1">
      <c r="I5306" s="47"/>
      <c r="P5306" s="48"/>
      <c r="Q5306" s="48"/>
      <c r="R5306" s="48"/>
      <c r="S5306" s="49"/>
      <c r="T5306" s="47"/>
      <c r="U5306" s="50"/>
      <c r="V5306" s="47"/>
      <c r="W5306" s="50"/>
      <c r="X5306" s="49"/>
      <c r="Y5306" s="49"/>
      <c r="Z5306" s="49"/>
      <c r="AA5306" s="49"/>
      <c r="AB5306" s="49"/>
      <c r="AC5306" s="49"/>
      <c r="AD5306" s="49"/>
      <c r="AE5306" s="95"/>
      <c r="AM5306" s="103"/>
      <c r="AT5306" s="10"/>
    </row>
    <row r="5307" spans="9:46" s="16" customFormat="1">
      <c r="I5307" s="47"/>
      <c r="P5307" s="48"/>
      <c r="Q5307" s="48"/>
      <c r="R5307" s="48"/>
      <c r="S5307" s="49"/>
      <c r="T5307" s="47"/>
      <c r="U5307" s="50"/>
      <c r="V5307" s="47"/>
      <c r="W5307" s="50"/>
      <c r="X5307" s="49"/>
      <c r="Y5307" s="49"/>
      <c r="Z5307" s="49"/>
      <c r="AA5307" s="49"/>
      <c r="AB5307" s="49"/>
      <c r="AC5307" s="49"/>
      <c r="AD5307" s="49"/>
      <c r="AE5307" s="95"/>
      <c r="AM5307" s="103"/>
      <c r="AT5307" s="10"/>
    </row>
    <row r="5308" spans="9:46" s="16" customFormat="1">
      <c r="I5308" s="47"/>
      <c r="P5308" s="48"/>
      <c r="Q5308" s="48"/>
      <c r="R5308" s="48"/>
      <c r="S5308" s="49"/>
      <c r="T5308" s="47"/>
      <c r="U5308" s="50"/>
      <c r="V5308" s="47"/>
      <c r="W5308" s="50"/>
      <c r="X5308" s="49"/>
      <c r="Y5308" s="49"/>
      <c r="Z5308" s="49"/>
      <c r="AA5308" s="49"/>
      <c r="AB5308" s="49"/>
      <c r="AC5308" s="49"/>
      <c r="AD5308" s="49"/>
      <c r="AE5308" s="95"/>
      <c r="AM5308" s="103"/>
      <c r="AT5308" s="10"/>
    </row>
    <row r="5309" spans="9:46" s="16" customFormat="1">
      <c r="I5309" s="47"/>
      <c r="P5309" s="48"/>
      <c r="Q5309" s="48"/>
      <c r="R5309" s="48"/>
      <c r="S5309" s="49"/>
      <c r="T5309" s="47"/>
      <c r="U5309" s="50"/>
      <c r="V5309" s="47"/>
      <c r="W5309" s="50"/>
      <c r="X5309" s="49"/>
      <c r="Y5309" s="49"/>
      <c r="Z5309" s="49"/>
      <c r="AA5309" s="49"/>
      <c r="AB5309" s="49"/>
      <c r="AC5309" s="49"/>
      <c r="AD5309" s="49"/>
      <c r="AE5309" s="95"/>
      <c r="AM5309" s="103"/>
      <c r="AT5309" s="10"/>
    </row>
    <row r="5310" spans="9:46" s="16" customFormat="1">
      <c r="I5310" s="47"/>
      <c r="P5310" s="48"/>
      <c r="Q5310" s="48"/>
      <c r="R5310" s="48"/>
      <c r="S5310" s="49"/>
      <c r="T5310" s="47"/>
      <c r="U5310" s="50"/>
      <c r="V5310" s="47"/>
      <c r="W5310" s="50"/>
      <c r="X5310" s="49"/>
      <c r="Y5310" s="49"/>
      <c r="Z5310" s="49"/>
      <c r="AA5310" s="49"/>
      <c r="AB5310" s="49"/>
      <c r="AC5310" s="49"/>
      <c r="AD5310" s="49"/>
      <c r="AE5310" s="95"/>
      <c r="AM5310" s="103"/>
      <c r="AT5310" s="10"/>
    </row>
    <row r="5311" spans="9:46" s="16" customFormat="1">
      <c r="I5311" s="47"/>
      <c r="P5311" s="48"/>
      <c r="Q5311" s="48"/>
      <c r="R5311" s="48"/>
      <c r="S5311" s="49"/>
      <c r="T5311" s="47"/>
      <c r="U5311" s="50"/>
      <c r="V5311" s="47"/>
      <c r="W5311" s="50"/>
      <c r="X5311" s="49"/>
      <c r="Y5311" s="49"/>
      <c r="Z5311" s="49"/>
      <c r="AA5311" s="49"/>
      <c r="AB5311" s="49"/>
      <c r="AC5311" s="49"/>
      <c r="AD5311" s="49"/>
      <c r="AE5311" s="95"/>
      <c r="AM5311" s="103"/>
      <c r="AT5311" s="10"/>
    </row>
    <row r="5312" spans="9:46" s="16" customFormat="1">
      <c r="I5312" s="47"/>
      <c r="P5312" s="48"/>
      <c r="Q5312" s="48"/>
      <c r="R5312" s="48"/>
      <c r="S5312" s="49"/>
      <c r="T5312" s="47"/>
      <c r="U5312" s="50"/>
      <c r="V5312" s="47"/>
      <c r="W5312" s="50"/>
      <c r="X5312" s="49"/>
      <c r="Y5312" s="49"/>
      <c r="Z5312" s="49"/>
      <c r="AA5312" s="49"/>
      <c r="AB5312" s="49"/>
      <c r="AC5312" s="49"/>
      <c r="AD5312" s="49"/>
      <c r="AE5312" s="95"/>
      <c r="AM5312" s="103"/>
      <c r="AT5312" s="10"/>
    </row>
    <row r="5313" spans="9:46" s="16" customFormat="1">
      <c r="I5313" s="47"/>
      <c r="P5313" s="48"/>
      <c r="Q5313" s="48"/>
      <c r="R5313" s="48"/>
      <c r="S5313" s="49"/>
      <c r="T5313" s="47"/>
      <c r="U5313" s="50"/>
      <c r="V5313" s="47"/>
      <c r="W5313" s="50"/>
      <c r="X5313" s="49"/>
      <c r="Y5313" s="49"/>
      <c r="Z5313" s="49"/>
      <c r="AA5313" s="49"/>
      <c r="AB5313" s="49"/>
      <c r="AC5313" s="49"/>
      <c r="AD5313" s="49"/>
      <c r="AE5313" s="95"/>
      <c r="AM5313" s="103"/>
      <c r="AT5313" s="10"/>
    </row>
    <row r="5314" spans="9:46" s="16" customFormat="1">
      <c r="I5314" s="47"/>
      <c r="P5314" s="48"/>
      <c r="Q5314" s="48"/>
      <c r="R5314" s="48"/>
      <c r="S5314" s="49"/>
      <c r="T5314" s="47"/>
      <c r="U5314" s="50"/>
      <c r="V5314" s="47"/>
      <c r="W5314" s="50"/>
      <c r="X5314" s="49"/>
      <c r="Y5314" s="49"/>
      <c r="Z5314" s="49"/>
      <c r="AA5314" s="49"/>
      <c r="AB5314" s="49"/>
      <c r="AC5314" s="49"/>
      <c r="AD5314" s="49"/>
      <c r="AE5314" s="95"/>
      <c r="AM5314" s="103"/>
      <c r="AT5314" s="10"/>
    </row>
    <row r="5315" spans="9:46" s="16" customFormat="1">
      <c r="I5315" s="47"/>
      <c r="P5315" s="48"/>
      <c r="Q5315" s="48"/>
      <c r="R5315" s="48"/>
      <c r="S5315" s="49"/>
      <c r="T5315" s="47"/>
      <c r="U5315" s="50"/>
      <c r="V5315" s="47"/>
      <c r="W5315" s="50"/>
      <c r="X5315" s="49"/>
      <c r="Y5315" s="49"/>
      <c r="Z5315" s="49"/>
      <c r="AA5315" s="49"/>
      <c r="AB5315" s="49"/>
      <c r="AC5315" s="49"/>
      <c r="AD5315" s="49"/>
      <c r="AE5315" s="95"/>
      <c r="AM5315" s="103"/>
      <c r="AT5315" s="10"/>
    </row>
    <row r="5316" spans="9:46" s="16" customFormat="1">
      <c r="I5316" s="47"/>
      <c r="P5316" s="48"/>
      <c r="Q5316" s="48"/>
      <c r="R5316" s="48"/>
      <c r="S5316" s="49"/>
      <c r="T5316" s="47"/>
      <c r="U5316" s="50"/>
      <c r="V5316" s="47"/>
      <c r="W5316" s="50"/>
      <c r="X5316" s="49"/>
      <c r="Y5316" s="49"/>
      <c r="Z5316" s="49"/>
      <c r="AA5316" s="49"/>
      <c r="AB5316" s="49"/>
      <c r="AC5316" s="49"/>
      <c r="AD5316" s="49"/>
      <c r="AE5316" s="95"/>
      <c r="AM5316" s="103"/>
      <c r="AT5316" s="10"/>
    </row>
    <row r="5317" spans="9:46" s="16" customFormat="1">
      <c r="I5317" s="47"/>
      <c r="P5317" s="48"/>
      <c r="Q5317" s="48"/>
      <c r="R5317" s="48"/>
      <c r="S5317" s="49"/>
      <c r="T5317" s="47"/>
      <c r="U5317" s="50"/>
      <c r="V5317" s="47"/>
      <c r="W5317" s="50"/>
      <c r="X5317" s="49"/>
      <c r="Y5317" s="49"/>
      <c r="Z5317" s="49"/>
      <c r="AA5317" s="49"/>
      <c r="AB5317" s="49"/>
      <c r="AC5317" s="49"/>
      <c r="AD5317" s="49"/>
      <c r="AE5317" s="95"/>
      <c r="AM5317" s="103"/>
      <c r="AT5317" s="10"/>
    </row>
    <row r="5318" spans="9:46" s="16" customFormat="1">
      <c r="I5318" s="47"/>
      <c r="P5318" s="48"/>
      <c r="Q5318" s="48"/>
      <c r="R5318" s="48"/>
      <c r="S5318" s="49"/>
      <c r="T5318" s="47"/>
      <c r="U5318" s="50"/>
      <c r="V5318" s="47"/>
      <c r="W5318" s="50"/>
      <c r="X5318" s="49"/>
      <c r="Y5318" s="49"/>
      <c r="Z5318" s="49"/>
      <c r="AA5318" s="49"/>
      <c r="AB5318" s="49"/>
      <c r="AC5318" s="49"/>
      <c r="AD5318" s="49"/>
      <c r="AE5318" s="95"/>
      <c r="AM5318" s="103"/>
      <c r="AT5318" s="10"/>
    </row>
    <row r="5319" spans="9:46" s="16" customFormat="1">
      <c r="I5319" s="47"/>
      <c r="P5319" s="48"/>
      <c r="Q5319" s="48"/>
      <c r="R5319" s="48"/>
      <c r="S5319" s="49"/>
      <c r="T5319" s="47"/>
      <c r="U5319" s="50"/>
      <c r="V5319" s="47"/>
      <c r="W5319" s="50"/>
      <c r="X5319" s="49"/>
      <c r="Y5319" s="49"/>
      <c r="Z5319" s="49"/>
      <c r="AA5319" s="49"/>
      <c r="AB5319" s="49"/>
      <c r="AC5319" s="49"/>
      <c r="AD5319" s="49"/>
      <c r="AE5319" s="95"/>
      <c r="AM5319" s="103"/>
      <c r="AT5319" s="10"/>
    </row>
    <row r="5320" spans="9:46" s="16" customFormat="1">
      <c r="I5320" s="47"/>
      <c r="P5320" s="48"/>
      <c r="Q5320" s="48"/>
      <c r="R5320" s="48"/>
      <c r="S5320" s="49"/>
      <c r="T5320" s="47"/>
      <c r="U5320" s="50"/>
      <c r="V5320" s="47"/>
      <c r="W5320" s="50"/>
      <c r="X5320" s="49"/>
      <c r="Y5320" s="49"/>
      <c r="Z5320" s="49"/>
      <c r="AA5320" s="49"/>
      <c r="AB5320" s="49"/>
      <c r="AC5320" s="49"/>
      <c r="AD5320" s="49"/>
      <c r="AE5320" s="95"/>
      <c r="AM5320" s="103"/>
      <c r="AT5320" s="10"/>
    </row>
    <row r="5321" spans="9:46" s="16" customFormat="1">
      <c r="I5321" s="47"/>
      <c r="P5321" s="48"/>
      <c r="Q5321" s="48"/>
      <c r="R5321" s="48"/>
      <c r="S5321" s="49"/>
      <c r="T5321" s="47"/>
      <c r="U5321" s="50"/>
      <c r="V5321" s="47"/>
      <c r="W5321" s="50"/>
      <c r="X5321" s="49"/>
      <c r="Y5321" s="49"/>
      <c r="Z5321" s="49"/>
      <c r="AA5321" s="49"/>
      <c r="AB5321" s="49"/>
      <c r="AC5321" s="49"/>
      <c r="AD5321" s="49"/>
      <c r="AE5321" s="95"/>
      <c r="AM5321" s="103"/>
      <c r="AT5321" s="10"/>
    </row>
    <row r="5322" spans="9:46" s="16" customFormat="1">
      <c r="I5322" s="47"/>
      <c r="P5322" s="48"/>
      <c r="Q5322" s="48"/>
      <c r="R5322" s="48"/>
      <c r="S5322" s="49"/>
      <c r="T5322" s="47"/>
      <c r="U5322" s="50"/>
      <c r="V5322" s="47"/>
      <c r="W5322" s="50"/>
      <c r="X5322" s="49"/>
      <c r="Y5322" s="49"/>
      <c r="Z5322" s="49"/>
      <c r="AA5322" s="49"/>
      <c r="AB5322" s="49"/>
      <c r="AC5322" s="49"/>
      <c r="AD5322" s="49"/>
      <c r="AE5322" s="95"/>
      <c r="AM5322" s="103"/>
      <c r="AT5322" s="10"/>
    </row>
    <row r="5323" spans="9:46" s="16" customFormat="1">
      <c r="I5323" s="47"/>
      <c r="P5323" s="48"/>
      <c r="Q5323" s="48"/>
      <c r="R5323" s="48"/>
      <c r="S5323" s="49"/>
      <c r="T5323" s="47"/>
      <c r="U5323" s="50"/>
      <c r="V5323" s="47"/>
      <c r="W5323" s="50"/>
      <c r="X5323" s="49"/>
      <c r="Y5323" s="49"/>
      <c r="Z5323" s="49"/>
      <c r="AA5323" s="49"/>
      <c r="AB5323" s="49"/>
      <c r="AC5323" s="49"/>
      <c r="AD5323" s="49"/>
      <c r="AE5323" s="95"/>
      <c r="AM5323" s="103"/>
      <c r="AT5323" s="10"/>
    </row>
    <row r="5324" spans="9:46" s="16" customFormat="1">
      <c r="I5324" s="47"/>
      <c r="P5324" s="48"/>
      <c r="Q5324" s="48"/>
      <c r="R5324" s="48"/>
      <c r="S5324" s="49"/>
      <c r="T5324" s="47"/>
      <c r="U5324" s="50"/>
      <c r="V5324" s="47"/>
      <c r="W5324" s="50"/>
      <c r="X5324" s="49"/>
      <c r="Y5324" s="49"/>
      <c r="Z5324" s="49"/>
      <c r="AA5324" s="49"/>
      <c r="AB5324" s="49"/>
      <c r="AC5324" s="49"/>
      <c r="AD5324" s="49"/>
      <c r="AE5324" s="95"/>
      <c r="AM5324" s="103"/>
      <c r="AT5324" s="10"/>
    </row>
    <row r="5325" spans="9:46" s="16" customFormat="1">
      <c r="I5325" s="47"/>
      <c r="P5325" s="48"/>
      <c r="Q5325" s="48"/>
      <c r="R5325" s="48"/>
      <c r="S5325" s="49"/>
      <c r="T5325" s="47"/>
      <c r="U5325" s="50"/>
      <c r="V5325" s="47"/>
      <c r="W5325" s="50"/>
      <c r="X5325" s="49"/>
      <c r="Y5325" s="49"/>
      <c r="Z5325" s="49"/>
      <c r="AA5325" s="49"/>
      <c r="AB5325" s="49"/>
      <c r="AC5325" s="49"/>
      <c r="AD5325" s="49"/>
      <c r="AE5325" s="95"/>
      <c r="AM5325" s="103"/>
      <c r="AT5325" s="10"/>
    </row>
    <row r="5326" spans="9:46" s="16" customFormat="1">
      <c r="I5326" s="47"/>
      <c r="P5326" s="48"/>
      <c r="Q5326" s="48"/>
      <c r="R5326" s="48"/>
      <c r="S5326" s="49"/>
      <c r="T5326" s="47"/>
      <c r="U5326" s="50"/>
      <c r="V5326" s="47"/>
      <c r="W5326" s="50"/>
      <c r="X5326" s="49"/>
      <c r="Y5326" s="49"/>
      <c r="Z5326" s="49"/>
      <c r="AA5326" s="49"/>
      <c r="AB5326" s="49"/>
      <c r="AC5326" s="49"/>
      <c r="AD5326" s="49"/>
      <c r="AE5326" s="95"/>
      <c r="AM5326" s="103"/>
      <c r="AT5326" s="10"/>
    </row>
    <row r="5327" spans="9:46" s="16" customFormat="1">
      <c r="I5327" s="47"/>
      <c r="P5327" s="48"/>
      <c r="Q5327" s="48"/>
      <c r="R5327" s="48"/>
      <c r="S5327" s="49"/>
      <c r="T5327" s="47"/>
      <c r="U5327" s="50"/>
      <c r="V5327" s="47"/>
      <c r="W5327" s="50"/>
      <c r="X5327" s="49"/>
      <c r="Y5327" s="49"/>
      <c r="Z5327" s="49"/>
      <c r="AA5327" s="49"/>
      <c r="AB5327" s="49"/>
      <c r="AC5327" s="49"/>
      <c r="AD5327" s="49"/>
      <c r="AE5327" s="95"/>
      <c r="AM5327" s="103"/>
      <c r="AT5327" s="10"/>
    </row>
    <row r="5328" spans="9:46" s="16" customFormat="1">
      <c r="I5328" s="47"/>
      <c r="P5328" s="48"/>
      <c r="Q5328" s="48"/>
      <c r="R5328" s="48"/>
      <c r="S5328" s="49"/>
      <c r="T5328" s="47"/>
      <c r="U5328" s="50"/>
      <c r="V5328" s="47"/>
      <c r="W5328" s="50"/>
      <c r="X5328" s="49"/>
      <c r="Y5328" s="49"/>
      <c r="Z5328" s="49"/>
      <c r="AA5328" s="49"/>
      <c r="AB5328" s="49"/>
      <c r="AC5328" s="49"/>
      <c r="AD5328" s="49"/>
      <c r="AE5328" s="95"/>
      <c r="AM5328" s="103"/>
      <c r="AT5328" s="10"/>
    </row>
    <row r="5329" spans="9:46" s="16" customFormat="1">
      <c r="I5329" s="47"/>
      <c r="P5329" s="48"/>
      <c r="Q5329" s="48"/>
      <c r="R5329" s="48"/>
      <c r="S5329" s="49"/>
      <c r="T5329" s="47"/>
      <c r="U5329" s="50"/>
      <c r="V5329" s="47"/>
      <c r="W5329" s="50"/>
      <c r="X5329" s="49"/>
      <c r="Y5329" s="49"/>
      <c r="Z5329" s="49"/>
      <c r="AA5329" s="49"/>
      <c r="AB5329" s="49"/>
      <c r="AC5329" s="49"/>
      <c r="AD5329" s="49"/>
      <c r="AE5329" s="95"/>
      <c r="AM5329" s="103"/>
      <c r="AT5329" s="10"/>
    </row>
    <row r="5330" spans="9:46" s="16" customFormat="1">
      <c r="I5330" s="47"/>
      <c r="P5330" s="48"/>
      <c r="Q5330" s="48"/>
      <c r="R5330" s="48"/>
      <c r="S5330" s="49"/>
      <c r="T5330" s="47"/>
      <c r="U5330" s="50"/>
      <c r="V5330" s="47"/>
      <c r="W5330" s="50"/>
      <c r="X5330" s="49"/>
      <c r="Y5330" s="49"/>
      <c r="Z5330" s="49"/>
      <c r="AA5330" s="49"/>
      <c r="AB5330" s="49"/>
      <c r="AC5330" s="49"/>
      <c r="AD5330" s="49"/>
      <c r="AE5330" s="95"/>
      <c r="AM5330" s="103"/>
      <c r="AT5330" s="10"/>
    </row>
    <row r="5331" spans="9:46" s="16" customFormat="1">
      <c r="I5331" s="47"/>
      <c r="P5331" s="48"/>
      <c r="Q5331" s="48"/>
      <c r="R5331" s="48"/>
      <c r="S5331" s="49"/>
      <c r="T5331" s="47"/>
      <c r="U5331" s="50"/>
      <c r="V5331" s="47"/>
      <c r="W5331" s="50"/>
      <c r="X5331" s="49"/>
      <c r="Y5331" s="49"/>
      <c r="Z5331" s="49"/>
      <c r="AA5331" s="49"/>
      <c r="AB5331" s="49"/>
      <c r="AC5331" s="49"/>
      <c r="AD5331" s="49"/>
      <c r="AE5331" s="95"/>
      <c r="AM5331" s="103"/>
      <c r="AT5331" s="10"/>
    </row>
    <row r="5332" spans="9:46" s="16" customFormat="1">
      <c r="I5332" s="47"/>
      <c r="P5332" s="48"/>
      <c r="Q5332" s="48"/>
      <c r="R5332" s="48"/>
      <c r="S5332" s="49"/>
      <c r="T5332" s="47"/>
      <c r="U5332" s="50"/>
      <c r="V5332" s="47"/>
      <c r="W5332" s="50"/>
      <c r="X5332" s="49"/>
      <c r="Y5332" s="49"/>
      <c r="Z5332" s="49"/>
      <c r="AA5332" s="49"/>
      <c r="AB5332" s="49"/>
      <c r="AC5332" s="49"/>
      <c r="AD5332" s="49"/>
      <c r="AE5332" s="95"/>
      <c r="AM5332" s="103"/>
      <c r="AT5332" s="10"/>
    </row>
    <row r="5333" spans="9:46" s="16" customFormat="1">
      <c r="I5333" s="47"/>
      <c r="P5333" s="48"/>
      <c r="Q5333" s="48"/>
      <c r="R5333" s="48"/>
      <c r="S5333" s="49"/>
      <c r="T5333" s="47"/>
      <c r="U5333" s="50"/>
      <c r="V5333" s="47"/>
      <c r="W5333" s="50"/>
      <c r="X5333" s="49"/>
      <c r="Y5333" s="49"/>
      <c r="Z5333" s="49"/>
      <c r="AA5333" s="49"/>
      <c r="AB5333" s="49"/>
      <c r="AC5333" s="49"/>
      <c r="AD5333" s="49"/>
      <c r="AE5333" s="95"/>
      <c r="AM5333" s="103"/>
      <c r="AT5333" s="10"/>
    </row>
    <row r="5334" spans="9:46" s="16" customFormat="1">
      <c r="I5334" s="47"/>
      <c r="P5334" s="48"/>
      <c r="Q5334" s="48"/>
      <c r="R5334" s="48"/>
      <c r="S5334" s="49"/>
      <c r="T5334" s="47"/>
      <c r="U5334" s="50"/>
      <c r="V5334" s="47"/>
      <c r="W5334" s="50"/>
      <c r="X5334" s="49"/>
      <c r="Y5334" s="49"/>
      <c r="Z5334" s="49"/>
      <c r="AA5334" s="49"/>
      <c r="AB5334" s="49"/>
      <c r="AC5334" s="49"/>
      <c r="AD5334" s="49"/>
      <c r="AE5334" s="95"/>
      <c r="AM5334" s="103"/>
      <c r="AT5334" s="10"/>
    </row>
    <row r="5335" spans="9:46" s="16" customFormat="1">
      <c r="I5335" s="47"/>
      <c r="P5335" s="48"/>
      <c r="Q5335" s="48"/>
      <c r="R5335" s="48"/>
      <c r="S5335" s="49"/>
      <c r="T5335" s="47"/>
      <c r="U5335" s="50"/>
      <c r="V5335" s="47"/>
      <c r="W5335" s="50"/>
      <c r="X5335" s="49"/>
      <c r="Y5335" s="49"/>
      <c r="Z5335" s="49"/>
      <c r="AA5335" s="49"/>
      <c r="AB5335" s="49"/>
      <c r="AC5335" s="49"/>
      <c r="AD5335" s="49"/>
      <c r="AE5335" s="95"/>
      <c r="AM5335" s="103"/>
      <c r="AT5335" s="10"/>
    </row>
    <row r="5336" spans="9:46" s="16" customFormat="1">
      <c r="I5336" s="47"/>
      <c r="P5336" s="48"/>
      <c r="Q5336" s="48"/>
      <c r="R5336" s="48"/>
      <c r="S5336" s="49"/>
      <c r="T5336" s="47"/>
      <c r="U5336" s="50"/>
      <c r="V5336" s="47"/>
      <c r="W5336" s="50"/>
      <c r="X5336" s="49"/>
      <c r="Y5336" s="49"/>
      <c r="Z5336" s="49"/>
      <c r="AA5336" s="49"/>
      <c r="AB5336" s="49"/>
      <c r="AC5336" s="49"/>
      <c r="AD5336" s="49"/>
      <c r="AE5336" s="95"/>
      <c r="AM5336" s="103"/>
      <c r="AT5336" s="10"/>
    </row>
    <row r="5337" spans="9:46" s="16" customFormat="1">
      <c r="I5337" s="47"/>
      <c r="P5337" s="48"/>
      <c r="Q5337" s="48"/>
      <c r="R5337" s="48"/>
      <c r="S5337" s="49"/>
      <c r="T5337" s="47"/>
      <c r="U5337" s="50"/>
      <c r="V5337" s="47"/>
      <c r="W5337" s="50"/>
      <c r="X5337" s="49"/>
      <c r="Y5337" s="49"/>
      <c r="Z5337" s="49"/>
      <c r="AA5337" s="49"/>
      <c r="AB5337" s="49"/>
      <c r="AC5337" s="49"/>
      <c r="AD5337" s="49"/>
      <c r="AE5337" s="95"/>
      <c r="AM5337" s="103"/>
      <c r="AT5337" s="10"/>
    </row>
    <row r="5338" spans="9:46" s="16" customFormat="1">
      <c r="I5338" s="47"/>
      <c r="P5338" s="48"/>
      <c r="Q5338" s="48"/>
      <c r="R5338" s="48"/>
      <c r="S5338" s="49"/>
      <c r="T5338" s="47"/>
      <c r="U5338" s="50"/>
      <c r="V5338" s="47"/>
      <c r="W5338" s="50"/>
      <c r="X5338" s="49"/>
      <c r="Y5338" s="49"/>
      <c r="Z5338" s="49"/>
      <c r="AA5338" s="49"/>
      <c r="AB5338" s="49"/>
      <c r="AC5338" s="49"/>
      <c r="AD5338" s="49"/>
      <c r="AE5338" s="95"/>
      <c r="AM5338" s="103"/>
      <c r="AT5338" s="10"/>
    </row>
    <row r="5339" spans="9:46" s="16" customFormat="1">
      <c r="I5339" s="47"/>
      <c r="P5339" s="48"/>
      <c r="Q5339" s="48"/>
      <c r="R5339" s="48"/>
      <c r="S5339" s="49"/>
      <c r="T5339" s="47"/>
      <c r="U5339" s="50"/>
      <c r="V5339" s="47"/>
      <c r="W5339" s="50"/>
      <c r="X5339" s="49"/>
      <c r="Y5339" s="49"/>
      <c r="Z5339" s="49"/>
      <c r="AA5339" s="49"/>
      <c r="AB5339" s="49"/>
      <c r="AC5339" s="49"/>
      <c r="AD5339" s="49"/>
      <c r="AE5339" s="95"/>
      <c r="AM5339" s="103"/>
      <c r="AT5339" s="10"/>
    </row>
    <row r="5340" spans="9:46" s="16" customFormat="1">
      <c r="I5340" s="47"/>
      <c r="P5340" s="48"/>
      <c r="Q5340" s="48"/>
      <c r="R5340" s="48"/>
      <c r="S5340" s="49"/>
      <c r="T5340" s="47"/>
      <c r="U5340" s="50"/>
      <c r="V5340" s="47"/>
      <c r="W5340" s="50"/>
      <c r="X5340" s="49"/>
      <c r="Y5340" s="49"/>
      <c r="Z5340" s="49"/>
      <c r="AA5340" s="49"/>
      <c r="AB5340" s="49"/>
      <c r="AC5340" s="49"/>
      <c r="AD5340" s="49"/>
      <c r="AE5340" s="95"/>
      <c r="AM5340" s="103"/>
      <c r="AT5340" s="10"/>
    </row>
    <row r="5341" spans="9:46" s="16" customFormat="1">
      <c r="I5341" s="47"/>
      <c r="P5341" s="48"/>
      <c r="Q5341" s="48"/>
      <c r="R5341" s="48"/>
      <c r="S5341" s="49"/>
      <c r="T5341" s="47"/>
      <c r="U5341" s="50"/>
      <c r="V5341" s="47"/>
      <c r="W5341" s="50"/>
      <c r="X5341" s="49"/>
      <c r="Y5341" s="49"/>
      <c r="Z5341" s="49"/>
      <c r="AA5341" s="49"/>
      <c r="AB5341" s="49"/>
      <c r="AC5341" s="49"/>
      <c r="AD5341" s="49"/>
      <c r="AE5341" s="95"/>
      <c r="AM5341" s="103"/>
      <c r="AT5341" s="10"/>
    </row>
    <row r="5342" spans="9:46" s="16" customFormat="1">
      <c r="I5342" s="47"/>
      <c r="P5342" s="48"/>
      <c r="Q5342" s="48"/>
      <c r="R5342" s="48"/>
      <c r="S5342" s="49"/>
      <c r="T5342" s="47"/>
      <c r="U5342" s="50"/>
      <c r="V5342" s="47"/>
      <c r="W5342" s="50"/>
      <c r="X5342" s="49"/>
      <c r="Y5342" s="49"/>
      <c r="Z5342" s="49"/>
      <c r="AA5342" s="49"/>
      <c r="AB5342" s="49"/>
      <c r="AC5342" s="49"/>
      <c r="AD5342" s="49"/>
      <c r="AE5342" s="95"/>
      <c r="AM5342" s="103"/>
      <c r="AT5342" s="10"/>
    </row>
    <row r="5343" spans="9:46" s="16" customFormat="1">
      <c r="I5343" s="47"/>
      <c r="P5343" s="48"/>
      <c r="Q5343" s="48"/>
      <c r="R5343" s="48"/>
      <c r="S5343" s="49"/>
      <c r="T5343" s="47"/>
      <c r="U5343" s="50"/>
      <c r="V5343" s="47"/>
      <c r="W5343" s="50"/>
      <c r="X5343" s="49"/>
      <c r="Y5343" s="49"/>
      <c r="Z5343" s="49"/>
      <c r="AA5343" s="49"/>
      <c r="AB5343" s="49"/>
      <c r="AC5343" s="49"/>
      <c r="AD5343" s="49"/>
      <c r="AE5343" s="95"/>
      <c r="AM5343" s="103"/>
      <c r="AT5343" s="10"/>
    </row>
    <row r="5344" spans="9:46" s="16" customFormat="1">
      <c r="I5344" s="47"/>
      <c r="P5344" s="48"/>
      <c r="Q5344" s="48"/>
      <c r="R5344" s="48"/>
      <c r="S5344" s="49"/>
      <c r="T5344" s="47"/>
      <c r="U5344" s="50"/>
      <c r="V5344" s="47"/>
      <c r="W5344" s="50"/>
      <c r="X5344" s="49"/>
      <c r="Y5344" s="49"/>
      <c r="Z5344" s="49"/>
      <c r="AA5344" s="49"/>
      <c r="AB5344" s="49"/>
      <c r="AC5344" s="49"/>
      <c r="AD5344" s="49"/>
      <c r="AE5344" s="95"/>
      <c r="AM5344" s="103"/>
      <c r="AT5344" s="10"/>
    </row>
    <row r="5345" spans="9:46" s="16" customFormat="1">
      <c r="I5345" s="47"/>
      <c r="P5345" s="48"/>
      <c r="Q5345" s="48"/>
      <c r="R5345" s="48"/>
      <c r="S5345" s="49"/>
      <c r="T5345" s="47"/>
      <c r="U5345" s="50"/>
      <c r="V5345" s="47"/>
      <c r="W5345" s="50"/>
      <c r="X5345" s="49"/>
      <c r="Y5345" s="49"/>
      <c r="Z5345" s="49"/>
      <c r="AA5345" s="49"/>
      <c r="AB5345" s="49"/>
      <c r="AC5345" s="49"/>
      <c r="AD5345" s="49"/>
      <c r="AE5345" s="95"/>
      <c r="AM5345" s="103"/>
      <c r="AT5345" s="10"/>
    </row>
    <row r="5346" spans="9:46" s="16" customFormat="1">
      <c r="I5346" s="47"/>
      <c r="P5346" s="48"/>
      <c r="Q5346" s="48"/>
      <c r="R5346" s="48"/>
      <c r="S5346" s="49"/>
      <c r="T5346" s="47"/>
      <c r="U5346" s="50"/>
      <c r="V5346" s="47"/>
      <c r="W5346" s="50"/>
      <c r="X5346" s="49"/>
      <c r="Y5346" s="49"/>
      <c r="Z5346" s="49"/>
      <c r="AA5346" s="49"/>
      <c r="AB5346" s="49"/>
      <c r="AC5346" s="49"/>
      <c r="AD5346" s="49"/>
      <c r="AE5346" s="95"/>
      <c r="AM5346" s="103"/>
      <c r="AT5346" s="10"/>
    </row>
    <row r="5347" spans="9:46" s="16" customFormat="1">
      <c r="I5347" s="47"/>
      <c r="P5347" s="48"/>
      <c r="Q5347" s="48"/>
      <c r="R5347" s="48"/>
      <c r="S5347" s="49"/>
      <c r="T5347" s="47"/>
      <c r="U5347" s="50"/>
      <c r="V5347" s="47"/>
      <c r="W5347" s="50"/>
      <c r="X5347" s="49"/>
      <c r="Y5347" s="49"/>
      <c r="Z5347" s="49"/>
      <c r="AA5347" s="49"/>
      <c r="AB5347" s="49"/>
      <c r="AC5347" s="49"/>
      <c r="AD5347" s="49"/>
      <c r="AE5347" s="95"/>
      <c r="AM5347" s="103"/>
      <c r="AT5347" s="10"/>
    </row>
    <row r="5348" spans="9:46" s="16" customFormat="1">
      <c r="I5348" s="47"/>
      <c r="P5348" s="48"/>
      <c r="Q5348" s="48"/>
      <c r="R5348" s="48"/>
      <c r="S5348" s="49"/>
      <c r="T5348" s="47"/>
      <c r="U5348" s="50"/>
      <c r="V5348" s="47"/>
      <c r="W5348" s="50"/>
      <c r="X5348" s="49"/>
      <c r="Y5348" s="49"/>
      <c r="Z5348" s="49"/>
      <c r="AA5348" s="49"/>
      <c r="AB5348" s="49"/>
      <c r="AC5348" s="49"/>
      <c r="AD5348" s="49"/>
      <c r="AE5348" s="95"/>
      <c r="AM5348" s="103"/>
      <c r="AT5348" s="10"/>
    </row>
    <row r="5349" spans="9:46" s="16" customFormat="1">
      <c r="I5349" s="47"/>
      <c r="P5349" s="48"/>
      <c r="Q5349" s="48"/>
      <c r="R5349" s="48"/>
      <c r="S5349" s="49"/>
      <c r="T5349" s="47"/>
      <c r="U5349" s="50"/>
      <c r="V5349" s="47"/>
      <c r="W5349" s="50"/>
      <c r="X5349" s="49"/>
      <c r="Y5349" s="49"/>
      <c r="Z5349" s="49"/>
      <c r="AA5349" s="49"/>
      <c r="AB5349" s="49"/>
      <c r="AC5349" s="49"/>
      <c r="AD5349" s="49"/>
      <c r="AE5349" s="95"/>
      <c r="AM5349" s="103"/>
      <c r="AT5349" s="10"/>
    </row>
    <row r="5350" spans="9:46" s="16" customFormat="1">
      <c r="I5350" s="47"/>
      <c r="P5350" s="48"/>
      <c r="Q5350" s="48"/>
      <c r="R5350" s="48"/>
      <c r="S5350" s="49"/>
      <c r="T5350" s="47"/>
      <c r="U5350" s="50"/>
      <c r="V5350" s="47"/>
      <c r="W5350" s="50"/>
      <c r="X5350" s="49"/>
      <c r="Y5350" s="49"/>
      <c r="Z5350" s="49"/>
      <c r="AA5350" s="49"/>
      <c r="AB5350" s="49"/>
      <c r="AC5350" s="49"/>
      <c r="AD5350" s="49"/>
      <c r="AE5350" s="95"/>
      <c r="AM5350" s="103"/>
      <c r="AT5350" s="10"/>
    </row>
    <row r="5351" spans="9:46" s="16" customFormat="1">
      <c r="I5351" s="47"/>
      <c r="P5351" s="48"/>
      <c r="Q5351" s="48"/>
      <c r="R5351" s="48"/>
      <c r="S5351" s="49"/>
      <c r="T5351" s="47"/>
      <c r="U5351" s="50"/>
      <c r="V5351" s="47"/>
      <c r="W5351" s="50"/>
      <c r="X5351" s="49"/>
      <c r="Y5351" s="49"/>
      <c r="Z5351" s="49"/>
      <c r="AA5351" s="49"/>
      <c r="AB5351" s="49"/>
      <c r="AC5351" s="49"/>
      <c r="AD5351" s="49"/>
      <c r="AE5351" s="95"/>
      <c r="AM5351" s="103"/>
      <c r="AT5351" s="10"/>
    </row>
    <row r="5352" spans="9:46" s="16" customFormat="1">
      <c r="I5352" s="47"/>
      <c r="P5352" s="48"/>
      <c r="Q5352" s="48"/>
      <c r="R5352" s="48"/>
      <c r="S5352" s="49"/>
      <c r="T5352" s="47"/>
      <c r="U5352" s="50"/>
      <c r="V5352" s="47"/>
      <c r="W5352" s="50"/>
      <c r="X5352" s="49"/>
      <c r="Y5352" s="49"/>
      <c r="Z5352" s="49"/>
      <c r="AA5352" s="49"/>
      <c r="AB5352" s="49"/>
      <c r="AC5352" s="49"/>
      <c r="AD5352" s="49"/>
      <c r="AE5352" s="95"/>
      <c r="AM5352" s="103"/>
      <c r="AT5352" s="10"/>
    </row>
    <row r="5353" spans="9:46" s="16" customFormat="1">
      <c r="I5353" s="47"/>
      <c r="P5353" s="48"/>
      <c r="Q5353" s="48"/>
      <c r="R5353" s="48"/>
      <c r="S5353" s="49"/>
      <c r="T5353" s="47"/>
      <c r="U5353" s="50"/>
      <c r="V5353" s="47"/>
      <c r="W5353" s="50"/>
      <c r="X5353" s="49"/>
      <c r="Y5353" s="49"/>
      <c r="Z5353" s="49"/>
      <c r="AA5353" s="49"/>
      <c r="AB5353" s="49"/>
      <c r="AC5353" s="49"/>
      <c r="AD5353" s="49"/>
      <c r="AE5353" s="95"/>
      <c r="AM5353" s="103"/>
      <c r="AT5353" s="10"/>
    </row>
    <row r="5354" spans="9:46" s="16" customFormat="1">
      <c r="I5354" s="47"/>
      <c r="P5354" s="48"/>
      <c r="Q5354" s="48"/>
      <c r="R5354" s="48"/>
      <c r="S5354" s="49"/>
      <c r="T5354" s="47"/>
      <c r="U5354" s="50"/>
      <c r="V5354" s="47"/>
      <c r="W5354" s="50"/>
      <c r="X5354" s="49"/>
      <c r="Y5354" s="49"/>
      <c r="Z5354" s="49"/>
      <c r="AA5354" s="49"/>
      <c r="AB5354" s="49"/>
      <c r="AC5354" s="49"/>
      <c r="AD5354" s="49"/>
      <c r="AE5354" s="95"/>
      <c r="AM5354" s="103"/>
      <c r="AT5354" s="10"/>
    </row>
    <row r="5355" spans="9:46" s="16" customFormat="1">
      <c r="I5355" s="47"/>
      <c r="P5355" s="48"/>
      <c r="Q5355" s="48"/>
      <c r="R5355" s="48"/>
      <c r="S5355" s="49"/>
      <c r="T5355" s="47"/>
      <c r="U5355" s="50"/>
      <c r="V5355" s="47"/>
      <c r="W5355" s="50"/>
      <c r="X5355" s="49"/>
      <c r="Y5355" s="49"/>
      <c r="Z5355" s="49"/>
      <c r="AA5355" s="49"/>
      <c r="AB5355" s="49"/>
      <c r="AC5355" s="49"/>
      <c r="AD5355" s="49"/>
      <c r="AE5355" s="95"/>
      <c r="AM5355" s="103"/>
      <c r="AT5355" s="10"/>
    </row>
    <row r="5356" spans="9:46" s="16" customFormat="1">
      <c r="I5356" s="47"/>
      <c r="P5356" s="48"/>
      <c r="Q5356" s="48"/>
      <c r="R5356" s="48"/>
      <c r="S5356" s="49"/>
      <c r="T5356" s="47"/>
      <c r="U5356" s="50"/>
      <c r="V5356" s="47"/>
      <c r="W5356" s="50"/>
      <c r="X5356" s="49"/>
      <c r="Y5356" s="49"/>
      <c r="Z5356" s="49"/>
      <c r="AA5356" s="49"/>
      <c r="AB5356" s="49"/>
      <c r="AC5356" s="49"/>
      <c r="AD5356" s="49"/>
      <c r="AE5356" s="95"/>
      <c r="AM5356" s="103"/>
      <c r="AT5356" s="10"/>
    </row>
    <row r="5357" spans="9:46" s="16" customFormat="1">
      <c r="I5357" s="47"/>
      <c r="P5357" s="48"/>
      <c r="Q5357" s="48"/>
      <c r="R5357" s="48"/>
      <c r="S5357" s="49"/>
      <c r="T5357" s="47"/>
      <c r="U5357" s="50"/>
      <c r="V5357" s="47"/>
      <c r="W5357" s="50"/>
      <c r="X5357" s="49"/>
      <c r="Y5357" s="49"/>
      <c r="Z5357" s="49"/>
      <c r="AA5357" s="49"/>
      <c r="AB5357" s="49"/>
      <c r="AC5357" s="49"/>
      <c r="AD5357" s="49"/>
      <c r="AE5357" s="95"/>
      <c r="AM5357" s="103"/>
      <c r="AT5357" s="10"/>
    </row>
    <row r="5358" spans="9:46" s="16" customFormat="1">
      <c r="I5358" s="47"/>
      <c r="P5358" s="48"/>
      <c r="Q5358" s="48"/>
      <c r="R5358" s="48"/>
      <c r="S5358" s="49"/>
      <c r="T5358" s="47"/>
      <c r="U5358" s="50"/>
      <c r="V5358" s="47"/>
      <c r="W5358" s="50"/>
      <c r="X5358" s="49"/>
      <c r="Y5358" s="49"/>
      <c r="Z5358" s="49"/>
      <c r="AA5358" s="49"/>
      <c r="AB5358" s="49"/>
      <c r="AC5358" s="49"/>
      <c r="AD5358" s="49"/>
      <c r="AE5358" s="95"/>
      <c r="AM5358" s="103"/>
      <c r="AT5358" s="10"/>
    </row>
    <row r="5359" spans="9:46" s="16" customFormat="1">
      <c r="I5359" s="47"/>
      <c r="P5359" s="48"/>
      <c r="Q5359" s="48"/>
      <c r="R5359" s="48"/>
      <c r="S5359" s="49"/>
      <c r="T5359" s="47"/>
      <c r="U5359" s="50"/>
      <c r="V5359" s="47"/>
      <c r="W5359" s="50"/>
      <c r="X5359" s="49"/>
      <c r="Y5359" s="49"/>
      <c r="Z5359" s="49"/>
      <c r="AA5359" s="49"/>
      <c r="AB5359" s="49"/>
      <c r="AC5359" s="49"/>
      <c r="AD5359" s="49"/>
      <c r="AE5359" s="95"/>
      <c r="AM5359" s="103"/>
      <c r="AT5359" s="10"/>
    </row>
    <row r="5360" spans="9:46" s="16" customFormat="1">
      <c r="I5360" s="47"/>
      <c r="P5360" s="48"/>
      <c r="Q5360" s="48"/>
      <c r="R5360" s="48"/>
      <c r="S5360" s="49"/>
      <c r="T5360" s="47"/>
      <c r="U5360" s="50"/>
      <c r="V5360" s="47"/>
      <c r="W5360" s="50"/>
      <c r="X5360" s="49"/>
      <c r="Y5360" s="49"/>
      <c r="Z5360" s="49"/>
      <c r="AA5360" s="49"/>
      <c r="AB5360" s="49"/>
      <c r="AC5360" s="49"/>
      <c r="AD5360" s="49"/>
      <c r="AE5360" s="95"/>
      <c r="AM5360" s="103"/>
      <c r="AT5360" s="10"/>
    </row>
    <row r="5361" spans="9:46" s="16" customFormat="1">
      <c r="I5361" s="47"/>
      <c r="P5361" s="48"/>
      <c r="Q5361" s="48"/>
      <c r="R5361" s="48"/>
      <c r="S5361" s="49"/>
      <c r="T5361" s="47"/>
      <c r="U5361" s="50"/>
      <c r="V5361" s="47"/>
      <c r="W5361" s="50"/>
      <c r="X5361" s="49"/>
      <c r="Y5361" s="49"/>
      <c r="Z5361" s="49"/>
      <c r="AA5361" s="49"/>
      <c r="AB5361" s="49"/>
      <c r="AC5361" s="49"/>
      <c r="AD5361" s="49"/>
      <c r="AE5361" s="95"/>
      <c r="AM5361" s="103"/>
      <c r="AT5361" s="10"/>
    </row>
    <row r="5362" spans="9:46" s="16" customFormat="1">
      <c r="I5362" s="47"/>
      <c r="P5362" s="48"/>
      <c r="Q5362" s="48"/>
      <c r="R5362" s="48"/>
      <c r="S5362" s="49"/>
      <c r="T5362" s="47"/>
      <c r="U5362" s="50"/>
      <c r="V5362" s="47"/>
      <c r="W5362" s="50"/>
      <c r="X5362" s="49"/>
      <c r="Y5362" s="49"/>
      <c r="Z5362" s="49"/>
      <c r="AA5362" s="49"/>
      <c r="AB5362" s="49"/>
      <c r="AC5362" s="49"/>
      <c r="AD5362" s="49"/>
      <c r="AE5362" s="95"/>
      <c r="AM5362" s="103"/>
      <c r="AT5362" s="10"/>
    </row>
    <row r="5363" spans="9:46" s="16" customFormat="1">
      <c r="I5363" s="47"/>
      <c r="P5363" s="48"/>
      <c r="Q5363" s="48"/>
      <c r="R5363" s="48"/>
      <c r="S5363" s="49"/>
      <c r="T5363" s="47"/>
      <c r="U5363" s="50"/>
      <c r="V5363" s="47"/>
      <c r="W5363" s="50"/>
      <c r="X5363" s="49"/>
      <c r="Y5363" s="49"/>
      <c r="Z5363" s="49"/>
      <c r="AA5363" s="49"/>
      <c r="AB5363" s="49"/>
      <c r="AC5363" s="49"/>
      <c r="AD5363" s="49"/>
      <c r="AE5363" s="95"/>
      <c r="AM5363" s="103"/>
      <c r="AT5363" s="10"/>
    </row>
    <row r="5364" spans="9:46" s="16" customFormat="1">
      <c r="I5364" s="47"/>
      <c r="P5364" s="48"/>
      <c r="Q5364" s="48"/>
      <c r="R5364" s="48"/>
      <c r="S5364" s="49"/>
      <c r="T5364" s="47"/>
      <c r="U5364" s="50"/>
      <c r="V5364" s="47"/>
      <c r="W5364" s="50"/>
      <c r="X5364" s="49"/>
      <c r="Y5364" s="49"/>
      <c r="Z5364" s="49"/>
      <c r="AA5364" s="49"/>
      <c r="AB5364" s="49"/>
      <c r="AC5364" s="49"/>
      <c r="AD5364" s="49"/>
      <c r="AE5364" s="95"/>
      <c r="AM5364" s="103"/>
      <c r="AT5364" s="10"/>
    </row>
    <row r="5365" spans="9:46" s="16" customFormat="1">
      <c r="I5365" s="47"/>
      <c r="P5365" s="48"/>
      <c r="Q5365" s="48"/>
      <c r="R5365" s="48"/>
      <c r="S5365" s="49"/>
      <c r="T5365" s="47"/>
      <c r="U5365" s="50"/>
      <c r="V5365" s="47"/>
      <c r="W5365" s="50"/>
      <c r="X5365" s="49"/>
      <c r="Y5365" s="49"/>
      <c r="Z5365" s="49"/>
      <c r="AA5365" s="49"/>
      <c r="AB5365" s="49"/>
      <c r="AC5365" s="49"/>
      <c r="AD5365" s="49"/>
      <c r="AE5365" s="95"/>
      <c r="AM5365" s="103"/>
      <c r="AT5365" s="10"/>
    </row>
    <row r="5366" spans="9:46" s="16" customFormat="1">
      <c r="I5366" s="47"/>
      <c r="P5366" s="48"/>
      <c r="Q5366" s="48"/>
      <c r="R5366" s="48"/>
      <c r="S5366" s="49"/>
      <c r="T5366" s="47"/>
      <c r="U5366" s="50"/>
      <c r="V5366" s="47"/>
      <c r="W5366" s="50"/>
      <c r="X5366" s="49"/>
      <c r="Y5366" s="49"/>
      <c r="Z5366" s="49"/>
      <c r="AA5366" s="49"/>
      <c r="AB5366" s="49"/>
      <c r="AC5366" s="49"/>
      <c r="AD5366" s="49"/>
      <c r="AE5366" s="95"/>
      <c r="AM5366" s="103"/>
      <c r="AT5366" s="10"/>
    </row>
    <row r="5367" spans="9:46" s="16" customFormat="1">
      <c r="I5367" s="47"/>
      <c r="P5367" s="48"/>
      <c r="Q5367" s="48"/>
      <c r="R5367" s="48"/>
      <c r="S5367" s="49"/>
      <c r="T5367" s="47"/>
      <c r="U5367" s="50"/>
      <c r="V5367" s="47"/>
      <c r="W5367" s="50"/>
      <c r="X5367" s="49"/>
      <c r="Y5367" s="49"/>
      <c r="Z5367" s="49"/>
      <c r="AA5367" s="49"/>
      <c r="AB5367" s="49"/>
      <c r="AC5367" s="49"/>
      <c r="AD5367" s="49"/>
      <c r="AE5367" s="95"/>
      <c r="AM5367" s="103"/>
      <c r="AT5367" s="10"/>
    </row>
    <row r="5368" spans="9:46" s="16" customFormat="1">
      <c r="I5368" s="47"/>
      <c r="P5368" s="48"/>
      <c r="Q5368" s="48"/>
      <c r="R5368" s="48"/>
      <c r="S5368" s="49"/>
      <c r="T5368" s="47"/>
      <c r="U5368" s="50"/>
      <c r="V5368" s="47"/>
      <c r="W5368" s="50"/>
      <c r="X5368" s="49"/>
      <c r="Y5368" s="49"/>
      <c r="Z5368" s="49"/>
      <c r="AA5368" s="49"/>
      <c r="AB5368" s="49"/>
      <c r="AC5368" s="49"/>
      <c r="AD5368" s="49"/>
      <c r="AE5368" s="95"/>
      <c r="AM5368" s="103"/>
      <c r="AT5368" s="10"/>
    </row>
    <row r="5369" spans="9:46" s="16" customFormat="1">
      <c r="I5369" s="47"/>
      <c r="P5369" s="48"/>
      <c r="Q5369" s="48"/>
      <c r="R5369" s="48"/>
      <c r="S5369" s="49"/>
      <c r="T5369" s="47"/>
      <c r="U5369" s="50"/>
      <c r="V5369" s="47"/>
      <c r="W5369" s="50"/>
      <c r="X5369" s="49"/>
      <c r="Y5369" s="49"/>
      <c r="Z5369" s="49"/>
      <c r="AA5369" s="49"/>
      <c r="AB5369" s="49"/>
      <c r="AC5369" s="49"/>
      <c r="AD5369" s="49"/>
      <c r="AE5369" s="95"/>
      <c r="AM5369" s="103"/>
      <c r="AT5369" s="10"/>
    </row>
    <row r="5370" spans="9:46" s="16" customFormat="1">
      <c r="I5370" s="47"/>
      <c r="P5370" s="48"/>
      <c r="Q5370" s="48"/>
      <c r="R5370" s="48"/>
      <c r="S5370" s="49"/>
      <c r="T5370" s="47"/>
      <c r="U5370" s="50"/>
      <c r="V5370" s="47"/>
      <c r="W5370" s="50"/>
      <c r="X5370" s="49"/>
      <c r="Y5370" s="49"/>
      <c r="Z5370" s="49"/>
      <c r="AA5370" s="49"/>
      <c r="AB5370" s="49"/>
      <c r="AC5370" s="49"/>
      <c r="AD5370" s="49"/>
      <c r="AE5370" s="95"/>
      <c r="AM5370" s="103"/>
      <c r="AT5370" s="10"/>
    </row>
    <row r="5371" spans="9:46" s="16" customFormat="1">
      <c r="I5371" s="47"/>
      <c r="P5371" s="48"/>
      <c r="Q5371" s="48"/>
      <c r="R5371" s="48"/>
      <c r="S5371" s="49"/>
      <c r="T5371" s="47"/>
      <c r="U5371" s="50"/>
      <c r="V5371" s="47"/>
      <c r="W5371" s="50"/>
      <c r="X5371" s="49"/>
      <c r="Y5371" s="49"/>
      <c r="Z5371" s="49"/>
      <c r="AA5371" s="49"/>
      <c r="AB5371" s="49"/>
      <c r="AC5371" s="49"/>
      <c r="AD5371" s="49"/>
      <c r="AE5371" s="95"/>
      <c r="AM5371" s="103"/>
      <c r="AT5371" s="10"/>
    </row>
    <row r="5372" spans="9:46" s="16" customFormat="1">
      <c r="I5372" s="47"/>
      <c r="P5372" s="48"/>
      <c r="Q5372" s="48"/>
      <c r="R5372" s="48"/>
      <c r="S5372" s="49"/>
      <c r="T5372" s="47"/>
      <c r="U5372" s="50"/>
      <c r="V5372" s="47"/>
      <c r="W5372" s="50"/>
      <c r="X5372" s="49"/>
      <c r="Y5372" s="49"/>
      <c r="Z5372" s="49"/>
      <c r="AA5372" s="49"/>
      <c r="AB5372" s="49"/>
      <c r="AC5372" s="49"/>
      <c r="AD5372" s="49"/>
      <c r="AE5372" s="95"/>
      <c r="AM5372" s="103"/>
      <c r="AT5372" s="10"/>
    </row>
    <row r="5373" spans="9:46" s="16" customFormat="1">
      <c r="I5373" s="47"/>
      <c r="P5373" s="48"/>
      <c r="Q5373" s="48"/>
      <c r="R5373" s="48"/>
      <c r="S5373" s="49"/>
      <c r="T5373" s="47"/>
      <c r="U5373" s="50"/>
      <c r="V5373" s="47"/>
      <c r="W5373" s="50"/>
      <c r="X5373" s="49"/>
      <c r="Y5373" s="49"/>
      <c r="Z5373" s="49"/>
      <c r="AA5373" s="49"/>
      <c r="AB5373" s="49"/>
      <c r="AC5373" s="49"/>
      <c r="AD5373" s="49"/>
      <c r="AE5373" s="95"/>
      <c r="AM5373" s="103"/>
      <c r="AT5373" s="10"/>
    </row>
    <row r="5374" spans="9:46" s="16" customFormat="1">
      <c r="I5374" s="47"/>
      <c r="P5374" s="48"/>
      <c r="Q5374" s="48"/>
      <c r="R5374" s="48"/>
      <c r="S5374" s="49"/>
      <c r="T5374" s="47"/>
      <c r="U5374" s="50"/>
      <c r="V5374" s="47"/>
      <c r="W5374" s="50"/>
      <c r="X5374" s="49"/>
      <c r="Y5374" s="49"/>
      <c r="Z5374" s="49"/>
      <c r="AA5374" s="49"/>
      <c r="AB5374" s="49"/>
      <c r="AC5374" s="49"/>
      <c r="AD5374" s="49"/>
      <c r="AE5374" s="95"/>
      <c r="AM5374" s="103"/>
      <c r="AT5374" s="10"/>
    </row>
    <row r="5375" spans="9:46" s="16" customFormat="1">
      <c r="I5375" s="47"/>
      <c r="P5375" s="48"/>
      <c r="Q5375" s="48"/>
      <c r="R5375" s="48"/>
      <c r="S5375" s="49"/>
      <c r="T5375" s="47"/>
      <c r="U5375" s="50"/>
      <c r="V5375" s="47"/>
      <c r="W5375" s="50"/>
      <c r="X5375" s="49"/>
      <c r="Y5375" s="49"/>
      <c r="Z5375" s="49"/>
      <c r="AA5375" s="49"/>
      <c r="AB5375" s="49"/>
      <c r="AC5375" s="49"/>
      <c r="AD5375" s="49"/>
      <c r="AE5375" s="95"/>
      <c r="AM5375" s="103"/>
      <c r="AT5375" s="10"/>
    </row>
    <row r="5376" spans="9:46" s="16" customFormat="1">
      <c r="I5376" s="47"/>
      <c r="P5376" s="48"/>
      <c r="Q5376" s="48"/>
      <c r="R5376" s="48"/>
      <c r="S5376" s="49"/>
      <c r="T5376" s="47"/>
      <c r="U5376" s="50"/>
      <c r="V5376" s="47"/>
      <c r="W5376" s="50"/>
      <c r="X5376" s="49"/>
      <c r="Y5376" s="49"/>
      <c r="Z5376" s="49"/>
      <c r="AA5376" s="49"/>
      <c r="AB5376" s="49"/>
      <c r="AC5376" s="49"/>
      <c r="AD5376" s="49"/>
      <c r="AE5376" s="95"/>
      <c r="AM5376" s="103"/>
      <c r="AT5376" s="10"/>
    </row>
    <row r="5377" spans="9:46" s="16" customFormat="1">
      <c r="I5377" s="47"/>
      <c r="P5377" s="48"/>
      <c r="Q5377" s="48"/>
      <c r="R5377" s="48"/>
      <c r="S5377" s="49"/>
      <c r="T5377" s="47"/>
      <c r="U5377" s="50"/>
      <c r="V5377" s="47"/>
      <c r="W5377" s="50"/>
      <c r="X5377" s="49"/>
      <c r="Y5377" s="49"/>
      <c r="Z5377" s="49"/>
      <c r="AA5377" s="49"/>
      <c r="AB5377" s="49"/>
      <c r="AC5377" s="49"/>
      <c r="AD5377" s="49"/>
      <c r="AE5377" s="95"/>
      <c r="AM5377" s="103"/>
      <c r="AT5377" s="10"/>
    </row>
    <row r="5378" spans="9:46" s="16" customFormat="1">
      <c r="I5378" s="47"/>
      <c r="P5378" s="48"/>
      <c r="Q5378" s="48"/>
      <c r="R5378" s="48"/>
      <c r="S5378" s="49"/>
      <c r="T5378" s="47"/>
      <c r="U5378" s="50"/>
      <c r="V5378" s="47"/>
      <c r="W5378" s="50"/>
      <c r="X5378" s="49"/>
      <c r="Y5378" s="49"/>
      <c r="Z5378" s="49"/>
      <c r="AA5378" s="49"/>
      <c r="AB5378" s="49"/>
      <c r="AC5378" s="49"/>
      <c r="AD5378" s="49"/>
      <c r="AE5378" s="95"/>
      <c r="AM5378" s="103"/>
      <c r="AT5378" s="10"/>
    </row>
    <row r="5379" spans="9:46" s="16" customFormat="1">
      <c r="I5379" s="47"/>
      <c r="P5379" s="48"/>
      <c r="Q5379" s="48"/>
      <c r="R5379" s="48"/>
      <c r="S5379" s="49"/>
      <c r="T5379" s="47"/>
      <c r="U5379" s="50"/>
      <c r="V5379" s="47"/>
      <c r="W5379" s="50"/>
      <c r="X5379" s="49"/>
      <c r="Y5379" s="49"/>
      <c r="Z5379" s="49"/>
      <c r="AA5379" s="49"/>
      <c r="AB5379" s="49"/>
      <c r="AC5379" s="49"/>
      <c r="AD5379" s="49"/>
      <c r="AE5379" s="95"/>
      <c r="AM5379" s="103"/>
      <c r="AT5379" s="10"/>
    </row>
    <row r="5380" spans="9:46" s="16" customFormat="1">
      <c r="I5380" s="47"/>
      <c r="P5380" s="48"/>
      <c r="Q5380" s="48"/>
      <c r="R5380" s="48"/>
      <c r="S5380" s="49"/>
      <c r="T5380" s="47"/>
      <c r="U5380" s="50"/>
      <c r="V5380" s="47"/>
      <c r="W5380" s="50"/>
      <c r="X5380" s="49"/>
      <c r="Y5380" s="49"/>
      <c r="Z5380" s="49"/>
      <c r="AA5380" s="49"/>
      <c r="AB5380" s="49"/>
      <c r="AC5380" s="49"/>
      <c r="AD5380" s="49"/>
      <c r="AE5380" s="95"/>
      <c r="AM5380" s="103"/>
      <c r="AT5380" s="10"/>
    </row>
    <row r="5381" spans="9:46" s="16" customFormat="1">
      <c r="I5381" s="47"/>
      <c r="P5381" s="48"/>
      <c r="Q5381" s="48"/>
      <c r="R5381" s="48"/>
      <c r="S5381" s="49"/>
      <c r="T5381" s="47"/>
      <c r="U5381" s="50"/>
      <c r="V5381" s="47"/>
      <c r="W5381" s="50"/>
      <c r="X5381" s="49"/>
      <c r="Y5381" s="49"/>
      <c r="Z5381" s="49"/>
      <c r="AA5381" s="49"/>
      <c r="AB5381" s="49"/>
      <c r="AC5381" s="49"/>
      <c r="AD5381" s="49"/>
      <c r="AE5381" s="95"/>
      <c r="AM5381" s="103"/>
      <c r="AT5381" s="10"/>
    </row>
    <row r="5382" spans="9:46" s="16" customFormat="1">
      <c r="I5382" s="47"/>
      <c r="P5382" s="48"/>
      <c r="Q5382" s="48"/>
      <c r="R5382" s="48"/>
      <c r="S5382" s="49"/>
      <c r="T5382" s="47"/>
      <c r="U5382" s="50"/>
      <c r="V5382" s="47"/>
      <c r="W5382" s="50"/>
      <c r="X5382" s="49"/>
      <c r="Y5382" s="49"/>
      <c r="Z5382" s="49"/>
      <c r="AA5382" s="49"/>
      <c r="AB5382" s="49"/>
      <c r="AC5382" s="49"/>
      <c r="AD5382" s="49"/>
      <c r="AE5382" s="95"/>
      <c r="AM5382" s="103"/>
      <c r="AT5382" s="10"/>
    </row>
    <row r="5383" spans="9:46" s="16" customFormat="1">
      <c r="I5383" s="47"/>
      <c r="P5383" s="48"/>
      <c r="Q5383" s="48"/>
      <c r="R5383" s="48"/>
      <c r="S5383" s="49"/>
      <c r="T5383" s="47"/>
      <c r="U5383" s="50"/>
      <c r="V5383" s="47"/>
      <c r="W5383" s="50"/>
      <c r="X5383" s="49"/>
      <c r="Y5383" s="49"/>
      <c r="Z5383" s="49"/>
      <c r="AA5383" s="49"/>
      <c r="AB5383" s="49"/>
      <c r="AC5383" s="49"/>
      <c r="AD5383" s="49"/>
      <c r="AE5383" s="95"/>
      <c r="AM5383" s="103"/>
      <c r="AT5383" s="10"/>
    </row>
    <row r="5384" spans="9:46" s="16" customFormat="1">
      <c r="I5384" s="47"/>
      <c r="P5384" s="48"/>
      <c r="Q5384" s="48"/>
      <c r="R5384" s="48"/>
      <c r="S5384" s="49"/>
      <c r="T5384" s="47"/>
      <c r="U5384" s="50"/>
      <c r="V5384" s="47"/>
      <c r="W5384" s="50"/>
      <c r="X5384" s="49"/>
      <c r="Y5384" s="49"/>
      <c r="Z5384" s="49"/>
      <c r="AA5384" s="49"/>
      <c r="AB5384" s="49"/>
      <c r="AC5384" s="49"/>
      <c r="AD5384" s="49"/>
      <c r="AE5384" s="95"/>
      <c r="AM5384" s="103"/>
      <c r="AT5384" s="10"/>
    </row>
    <row r="5385" spans="9:46" s="16" customFormat="1">
      <c r="I5385" s="47"/>
      <c r="P5385" s="48"/>
      <c r="Q5385" s="48"/>
      <c r="R5385" s="48"/>
      <c r="S5385" s="49"/>
      <c r="T5385" s="47"/>
      <c r="U5385" s="50"/>
      <c r="V5385" s="47"/>
      <c r="W5385" s="50"/>
      <c r="X5385" s="49"/>
      <c r="Y5385" s="49"/>
      <c r="Z5385" s="49"/>
      <c r="AA5385" s="49"/>
      <c r="AB5385" s="49"/>
      <c r="AC5385" s="49"/>
      <c r="AD5385" s="49"/>
      <c r="AE5385" s="95"/>
      <c r="AM5385" s="103"/>
      <c r="AT5385" s="10"/>
    </row>
    <row r="5386" spans="9:46" s="16" customFormat="1">
      <c r="I5386" s="47"/>
      <c r="P5386" s="48"/>
      <c r="Q5386" s="48"/>
      <c r="R5386" s="48"/>
      <c r="S5386" s="49"/>
      <c r="T5386" s="47"/>
      <c r="U5386" s="50"/>
      <c r="V5386" s="47"/>
      <c r="W5386" s="50"/>
      <c r="X5386" s="49"/>
      <c r="Y5386" s="49"/>
      <c r="Z5386" s="49"/>
      <c r="AA5386" s="49"/>
      <c r="AB5386" s="49"/>
      <c r="AC5386" s="49"/>
      <c r="AD5386" s="49"/>
      <c r="AE5386" s="95"/>
      <c r="AM5386" s="103"/>
      <c r="AT5386" s="10"/>
    </row>
    <row r="5387" spans="9:46" s="16" customFormat="1">
      <c r="I5387" s="47"/>
      <c r="P5387" s="48"/>
      <c r="Q5387" s="48"/>
      <c r="R5387" s="48"/>
      <c r="S5387" s="49"/>
      <c r="T5387" s="47"/>
      <c r="U5387" s="50"/>
      <c r="V5387" s="47"/>
      <c r="W5387" s="50"/>
      <c r="X5387" s="49"/>
      <c r="Y5387" s="49"/>
      <c r="Z5387" s="49"/>
      <c r="AA5387" s="49"/>
      <c r="AB5387" s="49"/>
      <c r="AC5387" s="49"/>
      <c r="AD5387" s="49"/>
      <c r="AE5387" s="95"/>
      <c r="AM5387" s="103"/>
      <c r="AT5387" s="10"/>
    </row>
    <row r="5388" spans="9:46" s="16" customFormat="1">
      <c r="I5388" s="47"/>
      <c r="P5388" s="48"/>
      <c r="Q5388" s="48"/>
      <c r="R5388" s="48"/>
      <c r="S5388" s="49"/>
      <c r="T5388" s="47"/>
      <c r="U5388" s="50"/>
      <c r="V5388" s="47"/>
      <c r="W5388" s="50"/>
      <c r="X5388" s="49"/>
      <c r="Y5388" s="49"/>
      <c r="Z5388" s="49"/>
      <c r="AA5388" s="49"/>
      <c r="AB5388" s="49"/>
      <c r="AC5388" s="49"/>
      <c r="AD5388" s="49"/>
      <c r="AE5388" s="95"/>
      <c r="AM5388" s="103"/>
      <c r="AT5388" s="10"/>
    </row>
    <row r="5389" spans="9:46" s="16" customFormat="1">
      <c r="I5389" s="47"/>
      <c r="P5389" s="48"/>
      <c r="Q5389" s="48"/>
      <c r="R5389" s="48"/>
      <c r="S5389" s="49"/>
      <c r="T5389" s="47"/>
      <c r="U5389" s="50"/>
      <c r="V5389" s="47"/>
      <c r="W5389" s="50"/>
      <c r="X5389" s="49"/>
      <c r="Y5389" s="49"/>
      <c r="Z5389" s="49"/>
      <c r="AA5389" s="49"/>
      <c r="AB5389" s="49"/>
      <c r="AC5389" s="49"/>
      <c r="AD5389" s="49"/>
      <c r="AE5389" s="95"/>
      <c r="AM5389" s="103"/>
      <c r="AT5389" s="10"/>
    </row>
    <row r="5390" spans="9:46" s="16" customFormat="1">
      <c r="I5390" s="47"/>
      <c r="P5390" s="48"/>
      <c r="Q5390" s="48"/>
      <c r="R5390" s="48"/>
      <c r="S5390" s="49"/>
      <c r="T5390" s="47"/>
      <c r="U5390" s="50"/>
      <c r="V5390" s="47"/>
      <c r="W5390" s="50"/>
      <c r="X5390" s="49"/>
      <c r="Y5390" s="49"/>
      <c r="Z5390" s="49"/>
      <c r="AA5390" s="49"/>
      <c r="AB5390" s="49"/>
      <c r="AC5390" s="49"/>
      <c r="AD5390" s="49"/>
      <c r="AE5390" s="95"/>
      <c r="AM5390" s="103"/>
      <c r="AT5390" s="10"/>
    </row>
    <row r="5391" spans="9:46" s="16" customFormat="1">
      <c r="I5391" s="47"/>
      <c r="P5391" s="48"/>
      <c r="Q5391" s="48"/>
      <c r="R5391" s="48"/>
      <c r="S5391" s="49"/>
      <c r="T5391" s="47"/>
      <c r="U5391" s="50"/>
      <c r="V5391" s="47"/>
      <c r="W5391" s="50"/>
      <c r="X5391" s="49"/>
      <c r="Y5391" s="49"/>
      <c r="Z5391" s="49"/>
      <c r="AA5391" s="49"/>
      <c r="AB5391" s="49"/>
      <c r="AC5391" s="49"/>
      <c r="AD5391" s="49"/>
      <c r="AE5391" s="95"/>
      <c r="AM5391" s="103"/>
      <c r="AT5391" s="10"/>
    </row>
    <row r="5392" spans="9:46" s="16" customFormat="1">
      <c r="I5392" s="47"/>
      <c r="P5392" s="48"/>
      <c r="Q5392" s="48"/>
      <c r="R5392" s="48"/>
      <c r="S5392" s="49"/>
      <c r="T5392" s="47"/>
      <c r="U5392" s="50"/>
      <c r="V5392" s="47"/>
      <c r="W5392" s="50"/>
      <c r="X5392" s="49"/>
      <c r="Y5392" s="49"/>
      <c r="Z5392" s="49"/>
      <c r="AA5392" s="49"/>
      <c r="AB5392" s="49"/>
      <c r="AC5392" s="49"/>
      <c r="AD5392" s="49"/>
      <c r="AE5392" s="95"/>
      <c r="AM5392" s="103"/>
      <c r="AT5392" s="10"/>
    </row>
    <row r="5393" spans="9:46" s="16" customFormat="1">
      <c r="I5393" s="47"/>
      <c r="P5393" s="48"/>
      <c r="Q5393" s="48"/>
      <c r="R5393" s="48"/>
      <c r="S5393" s="49"/>
      <c r="T5393" s="47"/>
      <c r="U5393" s="50"/>
      <c r="V5393" s="47"/>
      <c r="W5393" s="50"/>
      <c r="X5393" s="49"/>
      <c r="Y5393" s="49"/>
      <c r="Z5393" s="49"/>
      <c r="AA5393" s="49"/>
      <c r="AB5393" s="49"/>
      <c r="AC5393" s="49"/>
      <c r="AD5393" s="49"/>
      <c r="AE5393" s="95"/>
      <c r="AM5393" s="103"/>
      <c r="AT5393" s="10"/>
    </row>
    <row r="5394" spans="9:46" s="16" customFormat="1">
      <c r="I5394" s="47"/>
      <c r="P5394" s="48"/>
      <c r="Q5394" s="48"/>
      <c r="R5394" s="48"/>
      <c r="S5394" s="49"/>
      <c r="T5394" s="47"/>
      <c r="U5394" s="50"/>
      <c r="V5394" s="47"/>
      <c r="W5394" s="50"/>
      <c r="X5394" s="49"/>
      <c r="Y5394" s="49"/>
      <c r="Z5394" s="49"/>
      <c r="AA5394" s="49"/>
      <c r="AB5394" s="49"/>
      <c r="AC5394" s="49"/>
      <c r="AD5394" s="49"/>
      <c r="AE5394" s="95"/>
      <c r="AM5394" s="103"/>
      <c r="AT5394" s="10"/>
    </row>
    <row r="5395" spans="9:46" s="16" customFormat="1">
      <c r="I5395" s="47"/>
      <c r="P5395" s="48"/>
      <c r="Q5395" s="48"/>
      <c r="R5395" s="48"/>
      <c r="S5395" s="49"/>
      <c r="T5395" s="47"/>
      <c r="U5395" s="50"/>
      <c r="V5395" s="47"/>
      <c r="W5395" s="50"/>
      <c r="X5395" s="49"/>
      <c r="Y5395" s="49"/>
      <c r="Z5395" s="49"/>
      <c r="AA5395" s="49"/>
      <c r="AB5395" s="49"/>
      <c r="AC5395" s="49"/>
      <c r="AD5395" s="49"/>
      <c r="AE5395" s="95"/>
      <c r="AM5395" s="103"/>
      <c r="AT5395" s="10"/>
    </row>
    <row r="5396" spans="9:46" s="16" customFormat="1">
      <c r="I5396" s="47"/>
      <c r="P5396" s="48"/>
      <c r="Q5396" s="48"/>
      <c r="R5396" s="48"/>
      <c r="S5396" s="49"/>
      <c r="T5396" s="47"/>
      <c r="U5396" s="50"/>
      <c r="V5396" s="47"/>
      <c r="W5396" s="50"/>
      <c r="X5396" s="49"/>
      <c r="Y5396" s="49"/>
      <c r="Z5396" s="49"/>
      <c r="AA5396" s="49"/>
      <c r="AB5396" s="49"/>
      <c r="AC5396" s="49"/>
      <c r="AD5396" s="49"/>
      <c r="AE5396" s="95"/>
      <c r="AM5396" s="103"/>
      <c r="AT5396" s="10"/>
    </row>
    <row r="5397" spans="9:46" s="16" customFormat="1">
      <c r="I5397" s="47"/>
      <c r="P5397" s="48"/>
      <c r="Q5397" s="48"/>
      <c r="R5397" s="48"/>
      <c r="S5397" s="49"/>
      <c r="T5397" s="47"/>
      <c r="U5397" s="50"/>
      <c r="V5397" s="47"/>
      <c r="W5397" s="50"/>
      <c r="X5397" s="49"/>
      <c r="Y5397" s="49"/>
      <c r="Z5397" s="49"/>
      <c r="AA5397" s="49"/>
      <c r="AB5397" s="49"/>
      <c r="AC5397" s="49"/>
      <c r="AD5397" s="49"/>
      <c r="AE5397" s="95"/>
      <c r="AM5397" s="103"/>
      <c r="AT5397" s="10"/>
    </row>
    <row r="5398" spans="9:46" s="16" customFormat="1">
      <c r="I5398" s="47"/>
      <c r="P5398" s="48"/>
      <c r="Q5398" s="48"/>
      <c r="R5398" s="48"/>
      <c r="S5398" s="49"/>
      <c r="T5398" s="47"/>
      <c r="U5398" s="50"/>
      <c r="V5398" s="47"/>
      <c r="W5398" s="50"/>
      <c r="X5398" s="49"/>
      <c r="Y5398" s="49"/>
      <c r="Z5398" s="49"/>
      <c r="AA5398" s="49"/>
      <c r="AB5398" s="49"/>
      <c r="AC5398" s="49"/>
      <c r="AD5398" s="49"/>
      <c r="AE5398" s="95"/>
      <c r="AM5398" s="103"/>
      <c r="AT5398" s="10"/>
    </row>
    <row r="5399" spans="9:46" s="16" customFormat="1">
      <c r="I5399" s="47"/>
      <c r="P5399" s="48"/>
      <c r="Q5399" s="48"/>
      <c r="R5399" s="48"/>
      <c r="S5399" s="49"/>
      <c r="T5399" s="47"/>
      <c r="U5399" s="50"/>
      <c r="V5399" s="47"/>
      <c r="W5399" s="50"/>
      <c r="X5399" s="49"/>
      <c r="Y5399" s="49"/>
      <c r="Z5399" s="49"/>
      <c r="AA5399" s="49"/>
      <c r="AB5399" s="49"/>
      <c r="AC5399" s="49"/>
      <c r="AD5399" s="49"/>
      <c r="AE5399" s="95"/>
      <c r="AM5399" s="103"/>
      <c r="AT5399" s="10"/>
    </row>
    <row r="5400" spans="9:46" s="16" customFormat="1">
      <c r="I5400" s="47"/>
      <c r="P5400" s="48"/>
      <c r="Q5400" s="48"/>
      <c r="R5400" s="48"/>
      <c r="S5400" s="49"/>
      <c r="T5400" s="47"/>
      <c r="U5400" s="50"/>
      <c r="V5400" s="47"/>
      <c r="W5400" s="50"/>
      <c r="X5400" s="49"/>
      <c r="Y5400" s="49"/>
      <c r="Z5400" s="49"/>
      <c r="AA5400" s="49"/>
      <c r="AB5400" s="49"/>
      <c r="AC5400" s="49"/>
      <c r="AD5400" s="49"/>
      <c r="AE5400" s="95"/>
      <c r="AM5400" s="103"/>
      <c r="AT5400" s="10"/>
    </row>
    <row r="5401" spans="9:46" s="16" customFormat="1">
      <c r="I5401" s="47"/>
      <c r="P5401" s="48"/>
      <c r="Q5401" s="48"/>
      <c r="R5401" s="48"/>
      <c r="S5401" s="49"/>
      <c r="T5401" s="47"/>
      <c r="U5401" s="50"/>
      <c r="V5401" s="47"/>
      <c r="W5401" s="50"/>
      <c r="X5401" s="49"/>
      <c r="Y5401" s="49"/>
      <c r="Z5401" s="49"/>
      <c r="AA5401" s="49"/>
      <c r="AB5401" s="49"/>
      <c r="AC5401" s="49"/>
      <c r="AD5401" s="49"/>
      <c r="AE5401" s="95"/>
      <c r="AM5401" s="103"/>
      <c r="AT5401" s="10"/>
    </row>
    <row r="5402" spans="9:46" s="16" customFormat="1">
      <c r="I5402" s="47"/>
      <c r="P5402" s="48"/>
      <c r="Q5402" s="48"/>
      <c r="R5402" s="48"/>
      <c r="S5402" s="49"/>
      <c r="T5402" s="47"/>
      <c r="U5402" s="50"/>
      <c r="V5402" s="47"/>
      <c r="W5402" s="50"/>
      <c r="X5402" s="49"/>
      <c r="Y5402" s="49"/>
      <c r="Z5402" s="49"/>
      <c r="AA5402" s="49"/>
      <c r="AB5402" s="49"/>
      <c r="AC5402" s="49"/>
      <c r="AD5402" s="49"/>
      <c r="AE5402" s="95"/>
      <c r="AM5402" s="103"/>
      <c r="AT5402" s="10"/>
    </row>
    <row r="5403" spans="9:46" s="16" customFormat="1">
      <c r="I5403" s="47"/>
      <c r="P5403" s="48"/>
      <c r="Q5403" s="48"/>
      <c r="R5403" s="48"/>
      <c r="S5403" s="49"/>
      <c r="T5403" s="47"/>
      <c r="U5403" s="50"/>
      <c r="V5403" s="47"/>
      <c r="W5403" s="50"/>
      <c r="X5403" s="49"/>
      <c r="Y5403" s="49"/>
      <c r="Z5403" s="49"/>
      <c r="AA5403" s="49"/>
      <c r="AB5403" s="49"/>
      <c r="AC5403" s="49"/>
      <c r="AD5403" s="49"/>
      <c r="AE5403" s="95"/>
      <c r="AM5403" s="103"/>
      <c r="AT5403" s="10"/>
    </row>
    <row r="5404" spans="9:46" s="16" customFormat="1">
      <c r="I5404" s="47"/>
      <c r="P5404" s="48"/>
      <c r="Q5404" s="48"/>
      <c r="R5404" s="48"/>
      <c r="S5404" s="49"/>
      <c r="T5404" s="47"/>
      <c r="U5404" s="50"/>
      <c r="V5404" s="47"/>
      <c r="W5404" s="50"/>
      <c r="X5404" s="49"/>
      <c r="Y5404" s="49"/>
      <c r="Z5404" s="49"/>
      <c r="AA5404" s="49"/>
      <c r="AB5404" s="49"/>
      <c r="AC5404" s="49"/>
      <c r="AD5404" s="49"/>
      <c r="AE5404" s="95"/>
      <c r="AM5404" s="103"/>
      <c r="AT5404" s="10"/>
    </row>
    <row r="5405" spans="9:46" s="16" customFormat="1">
      <c r="I5405" s="47"/>
      <c r="P5405" s="48"/>
      <c r="Q5405" s="48"/>
      <c r="R5405" s="48"/>
      <c r="S5405" s="49"/>
      <c r="T5405" s="47"/>
      <c r="U5405" s="50"/>
      <c r="V5405" s="47"/>
      <c r="W5405" s="50"/>
      <c r="X5405" s="49"/>
      <c r="Y5405" s="49"/>
      <c r="Z5405" s="49"/>
      <c r="AA5405" s="49"/>
      <c r="AB5405" s="49"/>
      <c r="AC5405" s="49"/>
      <c r="AD5405" s="49"/>
      <c r="AE5405" s="95"/>
      <c r="AM5405" s="103"/>
      <c r="AT5405" s="10"/>
    </row>
    <row r="5406" spans="9:46" s="16" customFormat="1">
      <c r="I5406" s="47"/>
      <c r="P5406" s="48"/>
      <c r="Q5406" s="48"/>
      <c r="R5406" s="48"/>
      <c r="S5406" s="49"/>
      <c r="T5406" s="47"/>
      <c r="U5406" s="50"/>
      <c r="V5406" s="47"/>
      <c r="W5406" s="50"/>
      <c r="X5406" s="49"/>
      <c r="Y5406" s="49"/>
      <c r="Z5406" s="49"/>
      <c r="AA5406" s="49"/>
      <c r="AB5406" s="49"/>
      <c r="AC5406" s="49"/>
      <c r="AD5406" s="49"/>
      <c r="AE5406" s="95"/>
      <c r="AM5406" s="103"/>
      <c r="AT5406" s="10"/>
    </row>
    <row r="5407" spans="9:46" s="16" customFormat="1">
      <c r="I5407" s="47"/>
      <c r="P5407" s="48"/>
      <c r="Q5407" s="48"/>
      <c r="R5407" s="48"/>
      <c r="S5407" s="49"/>
      <c r="T5407" s="47"/>
      <c r="U5407" s="50"/>
      <c r="V5407" s="47"/>
      <c r="W5407" s="50"/>
      <c r="X5407" s="49"/>
      <c r="Y5407" s="49"/>
      <c r="Z5407" s="49"/>
      <c r="AA5407" s="49"/>
      <c r="AB5407" s="49"/>
      <c r="AC5407" s="49"/>
      <c r="AD5407" s="49"/>
      <c r="AE5407" s="95"/>
      <c r="AM5407" s="103"/>
      <c r="AT5407" s="10"/>
    </row>
    <row r="5408" spans="9:46" s="16" customFormat="1">
      <c r="I5408" s="47"/>
      <c r="P5408" s="48"/>
      <c r="Q5408" s="48"/>
      <c r="R5408" s="48"/>
      <c r="S5408" s="49"/>
      <c r="T5408" s="47"/>
      <c r="U5408" s="50"/>
      <c r="V5408" s="47"/>
      <c r="W5408" s="50"/>
      <c r="X5408" s="49"/>
      <c r="Y5408" s="49"/>
      <c r="Z5408" s="49"/>
      <c r="AA5408" s="49"/>
      <c r="AB5408" s="49"/>
      <c r="AC5408" s="49"/>
      <c r="AD5408" s="49"/>
      <c r="AE5408" s="95"/>
      <c r="AM5408" s="103"/>
      <c r="AT5408" s="10"/>
    </row>
    <row r="5409" spans="9:46" s="16" customFormat="1">
      <c r="I5409" s="47"/>
      <c r="P5409" s="48"/>
      <c r="Q5409" s="48"/>
      <c r="R5409" s="48"/>
      <c r="S5409" s="49"/>
      <c r="T5409" s="47"/>
      <c r="U5409" s="50"/>
      <c r="V5409" s="47"/>
      <c r="W5409" s="50"/>
      <c r="X5409" s="49"/>
      <c r="Y5409" s="49"/>
      <c r="Z5409" s="49"/>
      <c r="AA5409" s="49"/>
      <c r="AB5409" s="49"/>
      <c r="AC5409" s="49"/>
      <c r="AD5409" s="49"/>
      <c r="AE5409" s="95"/>
      <c r="AM5409" s="103"/>
      <c r="AT5409" s="10"/>
    </row>
    <row r="5410" spans="9:46" s="16" customFormat="1">
      <c r="I5410" s="47"/>
      <c r="P5410" s="48"/>
      <c r="Q5410" s="48"/>
      <c r="R5410" s="48"/>
      <c r="S5410" s="49"/>
      <c r="T5410" s="47"/>
      <c r="U5410" s="50"/>
      <c r="V5410" s="47"/>
      <c r="W5410" s="50"/>
      <c r="X5410" s="49"/>
      <c r="Y5410" s="49"/>
      <c r="Z5410" s="49"/>
      <c r="AA5410" s="49"/>
      <c r="AB5410" s="49"/>
      <c r="AC5410" s="49"/>
      <c r="AD5410" s="49"/>
      <c r="AE5410" s="95"/>
      <c r="AM5410" s="103"/>
      <c r="AT5410" s="10"/>
    </row>
    <row r="5411" spans="9:46" s="16" customFormat="1">
      <c r="I5411" s="47"/>
      <c r="P5411" s="48"/>
      <c r="Q5411" s="48"/>
      <c r="R5411" s="48"/>
      <c r="S5411" s="49"/>
      <c r="T5411" s="47"/>
      <c r="U5411" s="50"/>
      <c r="V5411" s="47"/>
      <c r="W5411" s="50"/>
      <c r="X5411" s="49"/>
      <c r="Y5411" s="49"/>
      <c r="Z5411" s="49"/>
      <c r="AA5411" s="49"/>
      <c r="AB5411" s="49"/>
      <c r="AC5411" s="49"/>
      <c r="AD5411" s="49"/>
      <c r="AE5411" s="95"/>
      <c r="AM5411" s="103"/>
      <c r="AT5411" s="10"/>
    </row>
    <row r="5412" spans="9:46" s="16" customFormat="1">
      <c r="I5412" s="47"/>
      <c r="P5412" s="48"/>
      <c r="Q5412" s="48"/>
      <c r="R5412" s="48"/>
      <c r="S5412" s="49"/>
      <c r="T5412" s="47"/>
      <c r="U5412" s="50"/>
      <c r="V5412" s="47"/>
      <c r="W5412" s="50"/>
      <c r="X5412" s="49"/>
      <c r="Y5412" s="49"/>
      <c r="Z5412" s="49"/>
      <c r="AA5412" s="49"/>
      <c r="AB5412" s="49"/>
      <c r="AC5412" s="49"/>
      <c r="AD5412" s="49"/>
      <c r="AE5412" s="95"/>
      <c r="AM5412" s="103"/>
      <c r="AT5412" s="10"/>
    </row>
    <row r="5413" spans="9:46" s="16" customFormat="1">
      <c r="I5413" s="47"/>
      <c r="P5413" s="48"/>
      <c r="Q5413" s="48"/>
      <c r="R5413" s="48"/>
      <c r="S5413" s="49"/>
      <c r="T5413" s="47"/>
      <c r="U5413" s="50"/>
      <c r="V5413" s="47"/>
      <c r="W5413" s="50"/>
      <c r="X5413" s="49"/>
      <c r="Y5413" s="49"/>
      <c r="Z5413" s="49"/>
      <c r="AA5413" s="49"/>
      <c r="AB5413" s="49"/>
      <c r="AC5413" s="49"/>
      <c r="AD5413" s="49"/>
      <c r="AE5413" s="95"/>
      <c r="AM5413" s="103"/>
      <c r="AT5413" s="10"/>
    </row>
    <row r="5414" spans="9:46" s="16" customFormat="1">
      <c r="I5414" s="47"/>
      <c r="P5414" s="48"/>
      <c r="Q5414" s="48"/>
      <c r="R5414" s="48"/>
      <c r="S5414" s="49"/>
      <c r="T5414" s="47"/>
      <c r="U5414" s="50"/>
      <c r="V5414" s="47"/>
      <c r="W5414" s="50"/>
      <c r="X5414" s="49"/>
      <c r="Y5414" s="49"/>
      <c r="Z5414" s="49"/>
      <c r="AA5414" s="49"/>
      <c r="AB5414" s="49"/>
      <c r="AC5414" s="49"/>
      <c r="AD5414" s="49"/>
      <c r="AE5414" s="95"/>
      <c r="AM5414" s="103"/>
      <c r="AT5414" s="10"/>
    </row>
    <row r="5415" spans="9:46" s="16" customFormat="1">
      <c r="I5415" s="47"/>
      <c r="P5415" s="48"/>
      <c r="Q5415" s="48"/>
      <c r="R5415" s="48"/>
      <c r="S5415" s="49"/>
      <c r="T5415" s="47"/>
      <c r="U5415" s="50"/>
      <c r="V5415" s="47"/>
      <c r="W5415" s="50"/>
      <c r="X5415" s="49"/>
      <c r="Y5415" s="49"/>
      <c r="Z5415" s="49"/>
      <c r="AA5415" s="49"/>
      <c r="AB5415" s="49"/>
      <c r="AC5415" s="49"/>
      <c r="AD5415" s="49"/>
      <c r="AE5415" s="95"/>
      <c r="AM5415" s="103"/>
      <c r="AT5415" s="10"/>
    </row>
    <row r="5416" spans="9:46" s="16" customFormat="1">
      <c r="I5416" s="47"/>
      <c r="P5416" s="48"/>
      <c r="Q5416" s="48"/>
      <c r="R5416" s="48"/>
      <c r="S5416" s="49"/>
      <c r="T5416" s="47"/>
      <c r="U5416" s="50"/>
      <c r="V5416" s="47"/>
      <c r="W5416" s="50"/>
      <c r="X5416" s="49"/>
      <c r="Y5416" s="49"/>
      <c r="Z5416" s="49"/>
      <c r="AA5416" s="49"/>
      <c r="AB5416" s="49"/>
      <c r="AC5416" s="49"/>
      <c r="AD5416" s="49"/>
      <c r="AE5416" s="95"/>
      <c r="AM5416" s="103"/>
      <c r="AT5416" s="10"/>
    </row>
    <row r="5417" spans="9:46" s="16" customFormat="1">
      <c r="I5417" s="47"/>
      <c r="P5417" s="48"/>
      <c r="Q5417" s="48"/>
      <c r="R5417" s="48"/>
      <c r="S5417" s="49"/>
      <c r="T5417" s="47"/>
      <c r="U5417" s="50"/>
      <c r="V5417" s="47"/>
      <c r="W5417" s="50"/>
      <c r="X5417" s="49"/>
      <c r="Y5417" s="49"/>
      <c r="Z5417" s="49"/>
      <c r="AA5417" s="49"/>
      <c r="AB5417" s="49"/>
      <c r="AC5417" s="49"/>
      <c r="AD5417" s="49"/>
      <c r="AE5417" s="95"/>
      <c r="AM5417" s="103"/>
      <c r="AT5417" s="10"/>
    </row>
    <row r="5418" spans="9:46" s="16" customFormat="1">
      <c r="I5418" s="47"/>
      <c r="P5418" s="48"/>
      <c r="Q5418" s="48"/>
      <c r="R5418" s="48"/>
      <c r="S5418" s="49"/>
      <c r="T5418" s="47"/>
      <c r="U5418" s="50"/>
      <c r="V5418" s="47"/>
      <c r="W5418" s="50"/>
      <c r="X5418" s="49"/>
      <c r="Y5418" s="49"/>
      <c r="Z5418" s="49"/>
      <c r="AA5418" s="49"/>
      <c r="AB5418" s="49"/>
      <c r="AC5418" s="49"/>
      <c r="AD5418" s="49"/>
      <c r="AE5418" s="95"/>
      <c r="AM5418" s="103"/>
      <c r="AT5418" s="10"/>
    </row>
    <row r="5419" spans="9:46" s="16" customFormat="1">
      <c r="I5419" s="47"/>
      <c r="P5419" s="48"/>
      <c r="Q5419" s="48"/>
      <c r="R5419" s="48"/>
      <c r="S5419" s="49"/>
      <c r="T5419" s="47"/>
      <c r="U5419" s="50"/>
      <c r="V5419" s="47"/>
      <c r="W5419" s="50"/>
      <c r="X5419" s="49"/>
      <c r="Y5419" s="49"/>
      <c r="Z5419" s="49"/>
      <c r="AA5419" s="49"/>
      <c r="AB5419" s="49"/>
      <c r="AC5419" s="49"/>
      <c r="AD5419" s="49"/>
      <c r="AE5419" s="95"/>
      <c r="AM5419" s="103"/>
      <c r="AT5419" s="10"/>
    </row>
    <row r="5420" spans="9:46" s="16" customFormat="1">
      <c r="I5420" s="47"/>
      <c r="P5420" s="48"/>
      <c r="Q5420" s="48"/>
      <c r="R5420" s="48"/>
      <c r="S5420" s="49"/>
      <c r="T5420" s="47"/>
      <c r="U5420" s="50"/>
      <c r="V5420" s="47"/>
      <c r="W5420" s="50"/>
      <c r="X5420" s="49"/>
      <c r="Y5420" s="49"/>
      <c r="Z5420" s="49"/>
      <c r="AA5420" s="49"/>
      <c r="AB5420" s="49"/>
      <c r="AC5420" s="49"/>
      <c r="AD5420" s="49"/>
      <c r="AE5420" s="95"/>
      <c r="AM5420" s="103"/>
      <c r="AT5420" s="10"/>
    </row>
    <row r="5421" spans="9:46" s="16" customFormat="1">
      <c r="I5421" s="47"/>
      <c r="P5421" s="48"/>
      <c r="Q5421" s="48"/>
      <c r="R5421" s="48"/>
      <c r="S5421" s="49"/>
      <c r="T5421" s="47"/>
      <c r="U5421" s="50"/>
      <c r="V5421" s="47"/>
      <c r="W5421" s="50"/>
      <c r="X5421" s="49"/>
      <c r="Y5421" s="49"/>
      <c r="Z5421" s="49"/>
      <c r="AA5421" s="49"/>
      <c r="AB5421" s="49"/>
      <c r="AC5421" s="49"/>
      <c r="AD5421" s="49"/>
      <c r="AE5421" s="95"/>
      <c r="AM5421" s="103"/>
      <c r="AT5421" s="10"/>
    </row>
    <row r="5422" spans="9:46" s="16" customFormat="1">
      <c r="I5422" s="47"/>
      <c r="P5422" s="48"/>
      <c r="Q5422" s="48"/>
      <c r="R5422" s="48"/>
      <c r="S5422" s="49"/>
      <c r="T5422" s="47"/>
      <c r="U5422" s="50"/>
      <c r="V5422" s="47"/>
      <c r="W5422" s="50"/>
      <c r="X5422" s="49"/>
      <c r="Y5422" s="49"/>
      <c r="Z5422" s="49"/>
      <c r="AA5422" s="49"/>
      <c r="AB5422" s="49"/>
      <c r="AC5422" s="49"/>
      <c r="AD5422" s="49"/>
      <c r="AE5422" s="95"/>
      <c r="AM5422" s="103"/>
      <c r="AT5422" s="10"/>
    </row>
    <row r="5423" spans="9:46" s="16" customFormat="1">
      <c r="I5423" s="47"/>
      <c r="P5423" s="48"/>
      <c r="Q5423" s="48"/>
      <c r="R5423" s="48"/>
      <c r="S5423" s="49"/>
      <c r="T5423" s="47"/>
      <c r="U5423" s="50"/>
      <c r="V5423" s="47"/>
      <c r="W5423" s="50"/>
      <c r="X5423" s="49"/>
      <c r="Y5423" s="49"/>
      <c r="Z5423" s="49"/>
      <c r="AA5423" s="49"/>
      <c r="AB5423" s="49"/>
      <c r="AC5423" s="49"/>
      <c r="AD5423" s="49"/>
      <c r="AE5423" s="95"/>
      <c r="AM5423" s="103"/>
      <c r="AT5423" s="10"/>
    </row>
    <row r="5424" spans="9:46" s="16" customFormat="1">
      <c r="I5424" s="47"/>
      <c r="P5424" s="48"/>
      <c r="Q5424" s="48"/>
      <c r="R5424" s="48"/>
      <c r="S5424" s="49"/>
      <c r="T5424" s="47"/>
      <c r="U5424" s="50"/>
      <c r="V5424" s="47"/>
      <c r="W5424" s="50"/>
      <c r="X5424" s="49"/>
      <c r="Y5424" s="49"/>
      <c r="Z5424" s="49"/>
      <c r="AA5424" s="49"/>
      <c r="AB5424" s="49"/>
      <c r="AC5424" s="49"/>
      <c r="AD5424" s="49"/>
      <c r="AE5424" s="95"/>
      <c r="AM5424" s="103"/>
      <c r="AT5424" s="10"/>
    </row>
    <row r="5425" spans="9:46" s="16" customFormat="1">
      <c r="I5425" s="47"/>
      <c r="P5425" s="48"/>
      <c r="Q5425" s="48"/>
      <c r="R5425" s="48"/>
      <c r="S5425" s="49"/>
      <c r="T5425" s="47"/>
      <c r="U5425" s="50"/>
      <c r="V5425" s="47"/>
      <c r="W5425" s="50"/>
      <c r="X5425" s="49"/>
      <c r="Y5425" s="49"/>
      <c r="Z5425" s="49"/>
      <c r="AA5425" s="49"/>
      <c r="AB5425" s="49"/>
      <c r="AC5425" s="49"/>
      <c r="AD5425" s="49"/>
      <c r="AE5425" s="95"/>
      <c r="AM5425" s="103"/>
      <c r="AT5425" s="10"/>
    </row>
    <row r="5426" spans="9:46" s="16" customFormat="1">
      <c r="I5426" s="47"/>
      <c r="P5426" s="48"/>
      <c r="Q5426" s="48"/>
      <c r="R5426" s="48"/>
      <c r="S5426" s="49"/>
      <c r="T5426" s="47"/>
      <c r="U5426" s="50"/>
      <c r="V5426" s="47"/>
      <c r="W5426" s="50"/>
      <c r="X5426" s="49"/>
      <c r="Y5426" s="49"/>
      <c r="Z5426" s="49"/>
      <c r="AA5426" s="49"/>
      <c r="AB5426" s="49"/>
      <c r="AC5426" s="49"/>
      <c r="AD5426" s="49"/>
      <c r="AE5426" s="95"/>
      <c r="AM5426" s="103"/>
      <c r="AT5426" s="10"/>
    </row>
    <row r="5427" spans="9:46" s="16" customFormat="1">
      <c r="I5427" s="47"/>
      <c r="P5427" s="48"/>
      <c r="Q5427" s="48"/>
      <c r="R5427" s="48"/>
      <c r="S5427" s="49"/>
      <c r="T5427" s="47"/>
      <c r="U5427" s="50"/>
      <c r="V5427" s="47"/>
      <c r="W5427" s="50"/>
      <c r="X5427" s="49"/>
      <c r="Y5427" s="49"/>
      <c r="Z5427" s="49"/>
      <c r="AA5427" s="49"/>
      <c r="AB5427" s="49"/>
      <c r="AC5427" s="49"/>
      <c r="AD5427" s="49"/>
      <c r="AE5427" s="95"/>
      <c r="AM5427" s="103"/>
      <c r="AT5427" s="10"/>
    </row>
    <row r="5428" spans="9:46" s="16" customFormat="1">
      <c r="I5428" s="47"/>
      <c r="P5428" s="48"/>
      <c r="Q5428" s="48"/>
      <c r="R5428" s="48"/>
      <c r="S5428" s="49"/>
      <c r="T5428" s="47"/>
      <c r="U5428" s="50"/>
      <c r="V5428" s="47"/>
      <c r="W5428" s="50"/>
      <c r="X5428" s="49"/>
      <c r="Y5428" s="49"/>
      <c r="Z5428" s="49"/>
      <c r="AA5428" s="49"/>
      <c r="AB5428" s="49"/>
      <c r="AC5428" s="49"/>
      <c r="AD5428" s="49"/>
      <c r="AE5428" s="95"/>
      <c r="AM5428" s="103"/>
      <c r="AT5428" s="10"/>
    </row>
    <row r="5429" spans="9:46" s="16" customFormat="1">
      <c r="I5429" s="47"/>
      <c r="P5429" s="48"/>
      <c r="Q5429" s="48"/>
      <c r="R5429" s="48"/>
      <c r="S5429" s="49"/>
      <c r="T5429" s="47"/>
      <c r="U5429" s="50"/>
      <c r="V5429" s="47"/>
      <c r="W5429" s="50"/>
      <c r="X5429" s="49"/>
      <c r="Y5429" s="49"/>
      <c r="Z5429" s="49"/>
      <c r="AA5429" s="49"/>
      <c r="AB5429" s="49"/>
      <c r="AC5429" s="49"/>
      <c r="AD5429" s="49"/>
      <c r="AE5429" s="95"/>
      <c r="AM5429" s="103"/>
      <c r="AT5429" s="10"/>
    </row>
    <row r="5430" spans="9:46" s="16" customFormat="1">
      <c r="I5430" s="47"/>
      <c r="P5430" s="48"/>
      <c r="Q5430" s="48"/>
      <c r="R5430" s="48"/>
      <c r="S5430" s="49"/>
      <c r="T5430" s="47"/>
      <c r="U5430" s="50"/>
      <c r="V5430" s="47"/>
      <c r="W5430" s="50"/>
      <c r="X5430" s="49"/>
      <c r="Y5430" s="49"/>
      <c r="Z5430" s="49"/>
      <c r="AA5430" s="49"/>
      <c r="AB5430" s="49"/>
      <c r="AC5430" s="49"/>
      <c r="AD5430" s="49"/>
      <c r="AE5430" s="95"/>
      <c r="AM5430" s="103"/>
      <c r="AT5430" s="10"/>
    </row>
    <row r="5431" spans="9:46" s="16" customFormat="1">
      <c r="I5431" s="47"/>
      <c r="P5431" s="48"/>
      <c r="Q5431" s="48"/>
      <c r="R5431" s="48"/>
      <c r="S5431" s="49"/>
      <c r="T5431" s="47"/>
      <c r="U5431" s="50"/>
      <c r="V5431" s="47"/>
      <c r="W5431" s="50"/>
      <c r="X5431" s="49"/>
      <c r="Y5431" s="49"/>
      <c r="Z5431" s="49"/>
      <c r="AA5431" s="49"/>
      <c r="AB5431" s="49"/>
      <c r="AC5431" s="49"/>
      <c r="AD5431" s="49"/>
      <c r="AE5431" s="95"/>
      <c r="AM5431" s="103"/>
      <c r="AT5431" s="10"/>
    </row>
    <row r="5432" spans="9:46" s="16" customFormat="1">
      <c r="I5432" s="47"/>
      <c r="P5432" s="48"/>
      <c r="Q5432" s="48"/>
      <c r="R5432" s="48"/>
      <c r="S5432" s="49"/>
      <c r="T5432" s="47"/>
      <c r="U5432" s="50"/>
      <c r="V5432" s="47"/>
      <c r="W5432" s="50"/>
      <c r="X5432" s="49"/>
      <c r="Y5432" s="49"/>
      <c r="Z5432" s="49"/>
      <c r="AA5432" s="49"/>
      <c r="AB5432" s="49"/>
      <c r="AC5432" s="49"/>
      <c r="AD5432" s="49"/>
      <c r="AE5432" s="95"/>
      <c r="AM5432" s="103"/>
      <c r="AT5432" s="10"/>
    </row>
    <row r="5433" spans="9:46" s="16" customFormat="1">
      <c r="I5433" s="47"/>
      <c r="P5433" s="48"/>
      <c r="Q5433" s="48"/>
      <c r="R5433" s="48"/>
      <c r="S5433" s="49"/>
      <c r="T5433" s="47"/>
      <c r="U5433" s="50"/>
      <c r="V5433" s="47"/>
      <c r="W5433" s="50"/>
      <c r="X5433" s="49"/>
      <c r="Y5433" s="49"/>
      <c r="Z5433" s="49"/>
      <c r="AA5433" s="49"/>
      <c r="AB5433" s="49"/>
      <c r="AC5433" s="49"/>
      <c r="AD5433" s="49"/>
      <c r="AE5433" s="95"/>
      <c r="AM5433" s="103"/>
      <c r="AT5433" s="10"/>
    </row>
    <row r="5434" spans="9:46" s="16" customFormat="1">
      <c r="I5434" s="47"/>
      <c r="P5434" s="48"/>
      <c r="Q5434" s="48"/>
      <c r="R5434" s="48"/>
      <c r="S5434" s="49"/>
      <c r="T5434" s="47"/>
      <c r="U5434" s="50"/>
      <c r="V5434" s="47"/>
      <c r="W5434" s="50"/>
      <c r="X5434" s="49"/>
      <c r="Y5434" s="49"/>
      <c r="Z5434" s="49"/>
      <c r="AA5434" s="49"/>
      <c r="AB5434" s="49"/>
      <c r="AC5434" s="49"/>
      <c r="AD5434" s="49"/>
      <c r="AE5434" s="95"/>
      <c r="AM5434" s="103"/>
      <c r="AT5434" s="10"/>
    </row>
    <row r="5435" spans="9:46" s="16" customFormat="1">
      <c r="I5435" s="47"/>
      <c r="P5435" s="48"/>
      <c r="Q5435" s="48"/>
      <c r="R5435" s="48"/>
      <c r="S5435" s="49"/>
      <c r="T5435" s="47"/>
      <c r="U5435" s="50"/>
      <c r="V5435" s="47"/>
      <c r="W5435" s="50"/>
      <c r="X5435" s="49"/>
      <c r="Y5435" s="49"/>
      <c r="Z5435" s="49"/>
      <c r="AA5435" s="49"/>
      <c r="AB5435" s="49"/>
      <c r="AC5435" s="49"/>
      <c r="AD5435" s="49"/>
      <c r="AE5435" s="95"/>
      <c r="AM5435" s="103"/>
      <c r="AT5435" s="10"/>
    </row>
    <row r="5436" spans="9:46" s="16" customFormat="1">
      <c r="I5436" s="47"/>
      <c r="P5436" s="48"/>
      <c r="Q5436" s="48"/>
      <c r="R5436" s="48"/>
      <c r="S5436" s="49"/>
      <c r="T5436" s="47"/>
      <c r="U5436" s="50"/>
      <c r="V5436" s="47"/>
      <c r="W5436" s="50"/>
      <c r="X5436" s="49"/>
      <c r="Y5436" s="49"/>
      <c r="Z5436" s="49"/>
      <c r="AA5436" s="49"/>
      <c r="AB5436" s="49"/>
      <c r="AC5436" s="49"/>
      <c r="AD5436" s="49"/>
      <c r="AE5436" s="95"/>
      <c r="AM5436" s="103"/>
      <c r="AT5436" s="10"/>
    </row>
    <row r="5437" spans="9:46" s="16" customFormat="1">
      <c r="I5437" s="47"/>
      <c r="P5437" s="48"/>
      <c r="Q5437" s="48"/>
      <c r="R5437" s="48"/>
      <c r="S5437" s="49"/>
      <c r="T5437" s="47"/>
      <c r="U5437" s="50"/>
      <c r="V5437" s="47"/>
      <c r="W5437" s="50"/>
      <c r="X5437" s="49"/>
      <c r="Y5437" s="49"/>
      <c r="Z5437" s="49"/>
      <c r="AA5437" s="49"/>
      <c r="AB5437" s="49"/>
      <c r="AC5437" s="49"/>
      <c r="AD5437" s="49"/>
      <c r="AE5437" s="95"/>
      <c r="AM5437" s="103"/>
      <c r="AT5437" s="10"/>
    </row>
    <row r="5438" spans="9:46" s="16" customFormat="1">
      <c r="I5438" s="47"/>
      <c r="P5438" s="48"/>
      <c r="Q5438" s="48"/>
      <c r="R5438" s="48"/>
      <c r="S5438" s="49"/>
      <c r="T5438" s="47"/>
      <c r="U5438" s="50"/>
      <c r="V5438" s="47"/>
      <c r="W5438" s="50"/>
      <c r="X5438" s="49"/>
      <c r="Y5438" s="49"/>
      <c r="Z5438" s="49"/>
      <c r="AA5438" s="49"/>
      <c r="AB5438" s="49"/>
      <c r="AC5438" s="49"/>
      <c r="AD5438" s="49"/>
      <c r="AE5438" s="95"/>
      <c r="AM5438" s="103"/>
      <c r="AT5438" s="10"/>
    </row>
    <row r="5439" spans="9:46" s="16" customFormat="1">
      <c r="I5439" s="47"/>
      <c r="P5439" s="48"/>
      <c r="Q5439" s="48"/>
      <c r="R5439" s="48"/>
      <c r="S5439" s="49"/>
      <c r="T5439" s="47"/>
      <c r="U5439" s="50"/>
      <c r="V5439" s="47"/>
      <c r="W5439" s="50"/>
      <c r="X5439" s="49"/>
      <c r="Y5439" s="49"/>
      <c r="Z5439" s="49"/>
      <c r="AA5439" s="49"/>
      <c r="AB5439" s="49"/>
      <c r="AC5439" s="49"/>
      <c r="AD5439" s="49"/>
      <c r="AE5439" s="95"/>
      <c r="AM5439" s="103"/>
      <c r="AT5439" s="10"/>
    </row>
    <row r="5440" spans="9:46" s="16" customFormat="1">
      <c r="I5440" s="47"/>
      <c r="P5440" s="48"/>
      <c r="Q5440" s="48"/>
      <c r="R5440" s="48"/>
      <c r="S5440" s="49"/>
      <c r="T5440" s="47"/>
      <c r="U5440" s="50"/>
      <c r="V5440" s="47"/>
      <c r="W5440" s="50"/>
      <c r="X5440" s="49"/>
      <c r="Y5440" s="49"/>
      <c r="Z5440" s="49"/>
      <c r="AA5440" s="49"/>
      <c r="AB5440" s="49"/>
      <c r="AC5440" s="49"/>
      <c r="AD5440" s="49"/>
      <c r="AE5440" s="95"/>
      <c r="AM5440" s="103"/>
      <c r="AT5440" s="10"/>
    </row>
    <row r="5441" spans="9:46" s="16" customFormat="1">
      <c r="I5441" s="47"/>
      <c r="P5441" s="48"/>
      <c r="Q5441" s="48"/>
      <c r="R5441" s="48"/>
      <c r="S5441" s="49"/>
      <c r="T5441" s="47"/>
      <c r="U5441" s="50"/>
      <c r="V5441" s="47"/>
      <c r="W5441" s="50"/>
      <c r="X5441" s="49"/>
      <c r="Y5441" s="49"/>
      <c r="Z5441" s="49"/>
      <c r="AA5441" s="49"/>
      <c r="AB5441" s="49"/>
      <c r="AC5441" s="49"/>
      <c r="AD5441" s="49"/>
      <c r="AE5441" s="95"/>
      <c r="AM5441" s="103"/>
      <c r="AT5441" s="10"/>
    </row>
    <row r="5442" spans="9:46" s="16" customFormat="1">
      <c r="I5442" s="47"/>
      <c r="P5442" s="48"/>
      <c r="Q5442" s="48"/>
      <c r="R5442" s="48"/>
      <c r="S5442" s="49"/>
      <c r="T5442" s="47"/>
      <c r="U5442" s="50"/>
      <c r="V5442" s="47"/>
      <c r="W5442" s="50"/>
      <c r="X5442" s="49"/>
      <c r="Y5442" s="49"/>
      <c r="Z5442" s="49"/>
      <c r="AA5442" s="49"/>
      <c r="AB5442" s="49"/>
      <c r="AC5442" s="49"/>
      <c r="AD5442" s="49"/>
      <c r="AE5442" s="95"/>
      <c r="AM5442" s="103"/>
      <c r="AT5442" s="10"/>
    </row>
    <row r="5443" spans="9:46" s="16" customFormat="1">
      <c r="I5443" s="47"/>
      <c r="P5443" s="48"/>
      <c r="Q5443" s="48"/>
      <c r="R5443" s="48"/>
      <c r="S5443" s="49"/>
      <c r="T5443" s="47"/>
      <c r="U5443" s="50"/>
      <c r="V5443" s="47"/>
      <c r="W5443" s="50"/>
      <c r="X5443" s="49"/>
      <c r="Y5443" s="49"/>
      <c r="Z5443" s="49"/>
      <c r="AA5443" s="49"/>
      <c r="AB5443" s="49"/>
      <c r="AC5443" s="49"/>
      <c r="AD5443" s="49"/>
      <c r="AE5443" s="95"/>
      <c r="AM5443" s="103"/>
      <c r="AT5443" s="10"/>
    </row>
    <row r="5444" spans="9:46" s="16" customFormat="1">
      <c r="I5444" s="47"/>
      <c r="P5444" s="48"/>
      <c r="Q5444" s="48"/>
      <c r="R5444" s="48"/>
      <c r="S5444" s="49"/>
      <c r="T5444" s="47"/>
      <c r="U5444" s="50"/>
      <c r="V5444" s="47"/>
      <c r="W5444" s="50"/>
      <c r="X5444" s="49"/>
      <c r="Y5444" s="49"/>
      <c r="Z5444" s="49"/>
      <c r="AA5444" s="49"/>
      <c r="AB5444" s="49"/>
      <c r="AC5444" s="49"/>
      <c r="AD5444" s="49"/>
      <c r="AE5444" s="95"/>
      <c r="AM5444" s="103"/>
      <c r="AT5444" s="10"/>
    </row>
    <row r="5445" spans="9:46" s="16" customFormat="1">
      <c r="I5445" s="47"/>
      <c r="P5445" s="48"/>
      <c r="Q5445" s="48"/>
      <c r="R5445" s="48"/>
      <c r="S5445" s="49"/>
      <c r="T5445" s="47"/>
      <c r="U5445" s="50"/>
      <c r="V5445" s="47"/>
      <c r="W5445" s="50"/>
      <c r="X5445" s="49"/>
      <c r="Y5445" s="49"/>
      <c r="Z5445" s="49"/>
      <c r="AA5445" s="49"/>
      <c r="AB5445" s="49"/>
      <c r="AC5445" s="49"/>
      <c r="AD5445" s="49"/>
      <c r="AE5445" s="95"/>
      <c r="AM5445" s="103"/>
      <c r="AT5445" s="10"/>
    </row>
    <row r="5446" spans="9:46" s="16" customFormat="1">
      <c r="I5446" s="47"/>
      <c r="P5446" s="48"/>
      <c r="Q5446" s="48"/>
      <c r="R5446" s="48"/>
      <c r="S5446" s="49"/>
      <c r="T5446" s="47"/>
      <c r="U5446" s="50"/>
      <c r="V5446" s="47"/>
      <c r="W5446" s="50"/>
      <c r="X5446" s="49"/>
      <c r="Y5446" s="49"/>
      <c r="Z5446" s="49"/>
      <c r="AA5446" s="49"/>
      <c r="AB5446" s="49"/>
      <c r="AC5446" s="49"/>
      <c r="AD5446" s="49"/>
      <c r="AE5446" s="95"/>
      <c r="AM5446" s="103"/>
      <c r="AT5446" s="10"/>
    </row>
    <row r="5447" spans="9:46" s="16" customFormat="1">
      <c r="I5447" s="47"/>
      <c r="P5447" s="48"/>
      <c r="Q5447" s="48"/>
      <c r="R5447" s="48"/>
      <c r="S5447" s="49"/>
      <c r="T5447" s="47"/>
      <c r="U5447" s="50"/>
      <c r="V5447" s="47"/>
      <c r="W5447" s="50"/>
      <c r="X5447" s="49"/>
      <c r="Y5447" s="49"/>
      <c r="Z5447" s="49"/>
      <c r="AA5447" s="49"/>
      <c r="AB5447" s="49"/>
      <c r="AC5447" s="49"/>
      <c r="AD5447" s="49"/>
      <c r="AE5447" s="95"/>
      <c r="AM5447" s="103"/>
      <c r="AT5447" s="10"/>
    </row>
    <row r="5448" spans="9:46" s="16" customFormat="1">
      <c r="I5448" s="47"/>
      <c r="P5448" s="48"/>
      <c r="Q5448" s="48"/>
      <c r="R5448" s="48"/>
      <c r="S5448" s="49"/>
      <c r="T5448" s="47"/>
      <c r="U5448" s="50"/>
      <c r="V5448" s="47"/>
      <c r="W5448" s="50"/>
      <c r="X5448" s="49"/>
      <c r="Y5448" s="49"/>
      <c r="Z5448" s="49"/>
      <c r="AA5448" s="49"/>
      <c r="AB5448" s="49"/>
      <c r="AC5448" s="49"/>
      <c r="AD5448" s="49"/>
      <c r="AE5448" s="95"/>
      <c r="AM5448" s="103"/>
      <c r="AT5448" s="10"/>
    </row>
    <row r="5449" spans="9:46" s="16" customFormat="1">
      <c r="I5449" s="47"/>
      <c r="P5449" s="48"/>
      <c r="Q5449" s="48"/>
      <c r="R5449" s="48"/>
      <c r="S5449" s="49"/>
      <c r="T5449" s="47"/>
      <c r="U5449" s="50"/>
      <c r="V5449" s="47"/>
      <c r="W5449" s="50"/>
      <c r="X5449" s="49"/>
      <c r="Y5449" s="49"/>
      <c r="Z5449" s="49"/>
      <c r="AA5449" s="49"/>
      <c r="AB5449" s="49"/>
      <c r="AC5449" s="49"/>
      <c r="AD5449" s="49"/>
      <c r="AE5449" s="95"/>
      <c r="AM5449" s="103"/>
      <c r="AT5449" s="10"/>
    </row>
    <row r="5450" spans="9:46" s="16" customFormat="1">
      <c r="I5450" s="47"/>
      <c r="P5450" s="48"/>
      <c r="Q5450" s="48"/>
      <c r="R5450" s="48"/>
      <c r="S5450" s="49"/>
      <c r="T5450" s="47"/>
      <c r="U5450" s="50"/>
      <c r="V5450" s="47"/>
      <c r="W5450" s="50"/>
      <c r="X5450" s="49"/>
      <c r="Y5450" s="49"/>
      <c r="Z5450" s="49"/>
      <c r="AA5450" s="49"/>
      <c r="AB5450" s="49"/>
      <c r="AC5450" s="49"/>
      <c r="AD5450" s="49"/>
      <c r="AE5450" s="95"/>
      <c r="AM5450" s="103"/>
      <c r="AT5450" s="10"/>
    </row>
    <row r="5451" spans="9:46" s="16" customFormat="1">
      <c r="I5451" s="47"/>
      <c r="P5451" s="48"/>
      <c r="Q5451" s="48"/>
      <c r="R5451" s="48"/>
      <c r="S5451" s="49"/>
      <c r="T5451" s="47"/>
      <c r="U5451" s="50"/>
      <c r="V5451" s="47"/>
      <c r="W5451" s="50"/>
      <c r="X5451" s="49"/>
      <c r="Y5451" s="49"/>
      <c r="Z5451" s="49"/>
      <c r="AA5451" s="49"/>
      <c r="AB5451" s="49"/>
      <c r="AC5451" s="49"/>
      <c r="AD5451" s="49"/>
      <c r="AE5451" s="95"/>
      <c r="AM5451" s="103"/>
      <c r="AT5451" s="10"/>
    </row>
    <row r="5452" spans="9:46" s="16" customFormat="1">
      <c r="I5452" s="47"/>
      <c r="P5452" s="48"/>
      <c r="Q5452" s="48"/>
      <c r="R5452" s="48"/>
      <c r="S5452" s="49"/>
      <c r="T5452" s="47"/>
      <c r="U5452" s="50"/>
      <c r="V5452" s="47"/>
      <c r="W5452" s="50"/>
      <c r="X5452" s="49"/>
      <c r="Y5452" s="49"/>
      <c r="Z5452" s="49"/>
      <c r="AA5452" s="49"/>
      <c r="AB5452" s="49"/>
      <c r="AC5452" s="49"/>
      <c r="AD5452" s="49"/>
      <c r="AE5452" s="95"/>
      <c r="AM5452" s="103"/>
      <c r="AT5452" s="10"/>
    </row>
    <row r="5453" spans="9:46" s="16" customFormat="1">
      <c r="I5453" s="47"/>
      <c r="P5453" s="48"/>
      <c r="Q5453" s="48"/>
      <c r="R5453" s="48"/>
      <c r="S5453" s="49"/>
      <c r="T5453" s="47"/>
      <c r="U5453" s="50"/>
      <c r="V5453" s="47"/>
      <c r="W5453" s="50"/>
      <c r="X5453" s="49"/>
      <c r="Y5453" s="49"/>
      <c r="Z5453" s="49"/>
      <c r="AA5453" s="49"/>
      <c r="AB5453" s="49"/>
      <c r="AC5453" s="49"/>
      <c r="AD5453" s="49"/>
      <c r="AE5453" s="95"/>
      <c r="AM5453" s="103"/>
      <c r="AT5453" s="10"/>
    </row>
    <row r="5454" spans="9:46" s="16" customFormat="1">
      <c r="I5454" s="47"/>
      <c r="P5454" s="48"/>
      <c r="Q5454" s="48"/>
      <c r="R5454" s="48"/>
      <c r="S5454" s="49"/>
      <c r="T5454" s="47"/>
      <c r="U5454" s="50"/>
      <c r="V5454" s="47"/>
      <c r="W5454" s="50"/>
      <c r="X5454" s="49"/>
      <c r="Y5454" s="49"/>
      <c r="Z5454" s="49"/>
      <c r="AA5454" s="49"/>
      <c r="AB5454" s="49"/>
      <c r="AC5454" s="49"/>
      <c r="AD5454" s="49"/>
      <c r="AE5454" s="95"/>
      <c r="AM5454" s="103"/>
      <c r="AT5454" s="10"/>
    </row>
    <row r="5455" spans="9:46" s="16" customFormat="1">
      <c r="I5455" s="47"/>
      <c r="P5455" s="48"/>
      <c r="Q5455" s="48"/>
      <c r="R5455" s="48"/>
      <c r="S5455" s="49"/>
      <c r="T5455" s="47"/>
      <c r="U5455" s="50"/>
      <c r="V5455" s="47"/>
      <c r="W5455" s="50"/>
      <c r="X5455" s="49"/>
      <c r="Y5455" s="49"/>
      <c r="Z5455" s="49"/>
      <c r="AA5455" s="49"/>
      <c r="AB5455" s="49"/>
      <c r="AC5455" s="49"/>
      <c r="AD5455" s="49"/>
      <c r="AE5455" s="95"/>
      <c r="AM5455" s="103"/>
      <c r="AT5455" s="10"/>
    </row>
    <row r="5456" spans="9:46" s="16" customFormat="1">
      <c r="I5456" s="47"/>
      <c r="P5456" s="48"/>
      <c r="Q5456" s="48"/>
      <c r="R5456" s="48"/>
      <c r="S5456" s="49"/>
      <c r="T5456" s="47"/>
      <c r="U5456" s="50"/>
      <c r="V5456" s="47"/>
      <c r="W5456" s="50"/>
      <c r="X5456" s="49"/>
      <c r="Y5456" s="49"/>
      <c r="Z5456" s="49"/>
      <c r="AA5456" s="49"/>
      <c r="AB5456" s="49"/>
      <c r="AC5456" s="49"/>
      <c r="AD5456" s="49"/>
      <c r="AE5456" s="95"/>
      <c r="AM5456" s="103"/>
      <c r="AT5456" s="10"/>
    </row>
    <row r="5457" spans="9:46" s="16" customFormat="1">
      <c r="I5457" s="47"/>
      <c r="P5457" s="48"/>
      <c r="Q5457" s="48"/>
      <c r="R5457" s="48"/>
      <c r="S5457" s="49"/>
      <c r="T5457" s="47"/>
      <c r="U5457" s="50"/>
      <c r="V5457" s="47"/>
      <c r="W5457" s="50"/>
      <c r="X5457" s="49"/>
      <c r="Y5457" s="49"/>
      <c r="Z5457" s="49"/>
      <c r="AA5457" s="49"/>
      <c r="AB5457" s="49"/>
      <c r="AC5457" s="49"/>
      <c r="AD5457" s="49"/>
      <c r="AE5457" s="95"/>
      <c r="AM5457" s="103"/>
      <c r="AT5457" s="10"/>
    </row>
    <row r="5458" spans="9:46" s="16" customFormat="1">
      <c r="I5458" s="47"/>
      <c r="P5458" s="48"/>
      <c r="Q5458" s="48"/>
      <c r="R5458" s="48"/>
      <c r="S5458" s="49"/>
      <c r="T5458" s="47"/>
      <c r="U5458" s="50"/>
      <c r="V5458" s="47"/>
      <c r="W5458" s="50"/>
      <c r="X5458" s="49"/>
      <c r="Y5458" s="49"/>
      <c r="Z5458" s="49"/>
      <c r="AA5458" s="49"/>
      <c r="AB5458" s="49"/>
      <c r="AC5458" s="49"/>
      <c r="AD5458" s="49"/>
      <c r="AE5458" s="95"/>
      <c r="AM5458" s="103"/>
      <c r="AT5458" s="10"/>
    </row>
    <row r="5459" spans="9:46" s="16" customFormat="1">
      <c r="I5459" s="47"/>
      <c r="P5459" s="48"/>
      <c r="Q5459" s="48"/>
      <c r="R5459" s="48"/>
      <c r="S5459" s="49"/>
      <c r="T5459" s="47"/>
      <c r="U5459" s="50"/>
      <c r="V5459" s="47"/>
      <c r="W5459" s="50"/>
      <c r="X5459" s="49"/>
      <c r="Y5459" s="49"/>
      <c r="Z5459" s="49"/>
      <c r="AA5459" s="49"/>
      <c r="AB5459" s="49"/>
      <c r="AC5459" s="49"/>
      <c r="AD5459" s="49"/>
      <c r="AE5459" s="95"/>
      <c r="AM5459" s="103"/>
      <c r="AT5459" s="10"/>
    </row>
    <row r="5460" spans="9:46" s="16" customFormat="1">
      <c r="I5460" s="47"/>
      <c r="P5460" s="48"/>
      <c r="Q5460" s="48"/>
      <c r="R5460" s="48"/>
      <c r="S5460" s="49"/>
      <c r="T5460" s="47"/>
      <c r="U5460" s="50"/>
      <c r="V5460" s="47"/>
      <c r="W5460" s="50"/>
      <c r="X5460" s="49"/>
      <c r="Y5460" s="49"/>
      <c r="Z5460" s="49"/>
      <c r="AA5460" s="49"/>
      <c r="AB5460" s="49"/>
      <c r="AC5460" s="49"/>
      <c r="AD5460" s="49"/>
      <c r="AE5460" s="95"/>
      <c r="AM5460" s="103"/>
      <c r="AT5460" s="10"/>
    </row>
    <row r="5461" spans="9:46" s="16" customFormat="1">
      <c r="I5461" s="47"/>
      <c r="P5461" s="48"/>
      <c r="Q5461" s="48"/>
      <c r="R5461" s="48"/>
      <c r="S5461" s="49"/>
      <c r="T5461" s="47"/>
      <c r="U5461" s="50"/>
      <c r="V5461" s="47"/>
      <c r="W5461" s="50"/>
      <c r="X5461" s="49"/>
      <c r="Y5461" s="49"/>
      <c r="Z5461" s="49"/>
      <c r="AA5461" s="49"/>
      <c r="AB5461" s="49"/>
      <c r="AC5461" s="49"/>
      <c r="AD5461" s="49"/>
      <c r="AE5461" s="95"/>
      <c r="AM5461" s="103"/>
      <c r="AT5461" s="10"/>
    </row>
    <row r="5462" spans="9:46" s="16" customFormat="1">
      <c r="I5462" s="47"/>
      <c r="P5462" s="48"/>
      <c r="Q5462" s="48"/>
      <c r="R5462" s="48"/>
      <c r="S5462" s="49"/>
      <c r="T5462" s="47"/>
      <c r="U5462" s="50"/>
      <c r="V5462" s="47"/>
      <c r="W5462" s="50"/>
      <c r="X5462" s="49"/>
      <c r="Y5462" s="49"/>
      <c r="Z5462" s="49"/>
      <c r="AA5462" s="49"/>
      <c r="AB5462" s="49"/>
      <c r="AC5462" s="49"/>
      <c r="AD5462" s="49"/>
      <c r="AE5462" s="95"/>
      <c r="AM5462" s="103"/>
      <c r="AT5462" s="10"/>
    </row>
    <row r="5463" spans="9:46" s="16" customFormat="1">
      <c r="I5463" s="47"/>
      <c r="P5463" s="48"/>
      <c r="Q5463" s="48"/>
      <c r="R5463" s="48"/>
      <c r="S5463" s="49"/>
      <c r="T5463" s="47"/>
      <c r="U5463" s="50"/>
      <c r="V5463" s="47"/>
      <c r="W5463" s="50"/>
      <c r="X5463" s="49"/>
      <c r="Y5463" s="49"/>
      <c r="Z5463" s="49"/>
      <c r="AA5463" s="49"/>
      <c r="AB5463" s="49"/>
      <c r="AC5463" s="49"/>
      <c r="AD5463" s="49"/>
      <c r="AE5463" s="95"/>
      <c r="AM5463" s="103"/>
      <c r="AT5463" s="10"/>
    </row>
    <row r="5464" spans="9:46" s="16" customFormat="1">
      <c r="I5464" s="47"/>
      <c r="P5464" s="48"/>
      <c r="Q5464" s="48"/>
      <c r="R5464" s="48"/>
      <c r="S5464" s="49"/>
      <c r="T5464" s="47"/>
      <c r="U5464" s="50"/>
      <c r="V5464" s="47"/>
      <c r="W5464" s="50"/>
      <c r="X5464" s="49"/>
      <c r="Y5464" s="49"/>
      <c r="Z5464" s="49"/>
      <c r="AA5464" s="49"/>
      <c r="AB5464" s="49"/>
      <c r="AC5464" s="49"/>
      <c r="AD5464" s="49"/>
      <c r="AE5464" s="95"/>
      <c r="AM5464" s="103"/>
      <c r="AT5464" s="10"/>
    </row>
    <row r="5465" spans="9:46" s="16" customFormat="1">
      <c r="I5465" s="47"/>
      <c r="P5465" s="48"/>
      <c r="Q5465" s="48"/>
      <c r="R5465" s="48"/>
      <c r="S5465" s="49"/>
      <c r="T5465" s="47"/>
      <c r="U5465" s="50"/>
      <c r="V5465" s="47"/>
      <c r="W5465" s="50"/>
      <c r="X5465" s="49"/>
      <c r="Y5465" s="49"/>
      <c r="Z5465" s="49"/>
      <c r="AA5465" s="49"/>
      <c r="AB5465" s="49"/>
      <c r="AC5465" s="49"/>
      <c r="AD5465" s="49"/>
      <c r="AE5465" s="95"/>
      <c r="AM5465" s="103"/>
      <c r="AT5465" s="10"/>
    </row>
    <row r="5466" spans="9:46" s="16" customFormat="1">
      <c r="I5466" s="47"/>
      <c r="P5466" s="48"/>
      <c r="Q5466" s="48"/>
      <c r="R5466" s="48"/>
      <c r="S5466" s="49"/>
      <c r="T5466" s="47"/>
      <c r="U5466" s="50"/>
      <c r="V5466" s="47"/>
      <c r="W5466" s="50"/>
      <c r="X5466" s="49"/>
      <c r="Y5466" s="49"/>
      <c r="Z5466" s="49"/>
      <c r="AA5466" s="49"/>
      <c r="AB5466" s="49"/>
      <c r="AC5466" s="49"/>
      <c r="AD5466" s="49"/>
      <c r="AE5466" s="95"/>
      <c r="AM5466" s="103"/>
      <c r="AT5466" s="10"/>
    </row>
    <row r="5467" spans="9:46" s="16" customFormat="1">
      <c r="I5467" s="47"/>
      <c r="P5467" s="48"/>
      <c r="Q5467" s="48"/>
      <c r="R5467" s="48"/>
      <c r="S5467" s="49"/>
      <c r="T5467" s="47"/>
      <c r="U5467" s="50"/>
      <c r="V5467" s="47"/>
      <c r="W5467" s="50"/>
      <c r="X5467" s="49"/>
      <c r="Y5467" s="49"/>
      <c r="Z5467" s="49"/>
      <c r="AA5467" s="49"/>
      <c r="AB5467" s="49"/>
      <c r="AC5467" s="49"/>
      <c r="AD5467" s="49"/>
      <c r="AE5467" s="95"/>
      <c r="AM5467" s="103"/>
      <c r="AT5467" s="10"/>
    </row>
    <row r="5468" spans="9:46" s="16" customFormat="1">
      <c r="I5468" s="47"/>
      <c r="P5468" s="48"/>
      <c r="Q5468" s="48"/>
      <c r="R5468" s="48"/>
      <c r="S5468" s="49"/>
      <c r="T5468" s="47"/>
      <c r="U5468" s="50"/>
      <c r="V5468" s="47"/>
      <c r="W5468" s="50"/>
      <c r="X5468" s="49"/>
      <c r="Y5468" s="49"/>
      <c r="Z5468" s="49"/>
      <c r="AA5468" s="49"/>
      <c r="AB5468" s="49"/>
      <c r="AC5468" s="49"/>
      <c r="AD5468" s="49"/>
      <c r="AE5468" s="95"/>
      <c r="AM5468" s="103"/>
      <c r="AT5468" s="10"/>
    </row>
    <row r="5469" spans="9:46" s="16" customFormat="1">
      <c r="I5469" s="47"/>
      <c r="P5469" s="48"/>
      <c r="Q5469" s="48"/>
      <c r="R5469" s="48"/>
      <c r="S5469" s="49"/>
      <c r="T5469" s="47"/>
      <c r="U5469" s="50"/>
      <c r="V5469" s="47"/>
      <c r="W5469" s="50"/>
      <c r="X5469" s="49"/>
      <c r="Y5469" s="49"/>
      <c r="Z5469" s="49"/>
      <c r="AA5469" s="49"/>
      <c r="AB5469" s="49"/>
      <c r="AC5469" s="49"/>
      <c r="AD5469" s="49"/>
      <c r="AE5469" s="95"/>
      <c r="AM5469" s="103"/>
      <c r="AT5469" s="10"/>
    </row>
    <row r="5470" spans="9:46" s="16" customFormat="1">
      <c r="I5470" s="47"/>
      <c r="P5470" s="48"/>
      <c r="Q5470" s="48"/>
      <c r="R5470" s="48"/>
      <c r="S5470" s="49"/>
      <c r="T5470" s="47"/>
      <c r="U5470" s="50"/>
      <c r="V5470" s="47"/>
      <c r="W5470" s="50"/>
      <c r="X5470" s="49"/>
      <c r="Y5470" s="49"/>
      <c r="Z5470" s="49"/>
      <c r="AA5470" s="49"/>
      <c r="AB5470" s="49"/>
      <c r="AC5470" s="49"/>
      <c r="AD5470" s="49"/>
      <c r="AE5470" s="95"/>
      <c r="AM5470" s="103"/>
      <c r="AT5470" s="10"/>
    </row>
    <row r="5471" spans="9:46" s="16" customFormat="1">
      <c r="I5471" s="47"/>
      <c r="P5471" s="48"/>
      <c r="Q5471" s="48"/>
      <c r="R5471" s="48"/>
      <c r="S5471" s="49"/>
      <c r="T5471" s="47"/>
      <c r="U5471" s="50"/>
      <c r="V5471" s="47"/>
      <c r="W5471" s="50"/>
      <c r="X5471" s="49"/>
      <c r="Y5471" s="49"/>
      <c r="Z5471" s="49"/>
      <c r="AA5471" s="49"/>
      <c r="AB5471" s="49"/>
      <c r="AC5471" s="49"/>
      <c r="AD5471" s="49"/>
      <c r="AE5471" s="95"/>
      <c r="AM5471" s="103"/>
      <c r="AT5471" s="10"/>
    </row>
    <row r="5472" spans="9:46" s="16" customFormat="1">
      <c r="I5472" s="47"/>
      <c r="P5472" s="48"/>
      <c r="Q5472" s="48"/>
      <c r="R5472" s="48"/>
      <c r="S5472" s="49"/>
      <c r="T5472" s="47"/>
      <c r="U5472" s="50"/>
      <c r="V5472" s="47"/>
      <c r="W5472" s="50"/>
      <c r="X5472" s="49"/>
      <c r="Y5472" s="49"/>
      <c r="Z5472" s="49"/>
      <c r="AA5472" s="49"/>
      <c r="AB5472" s="49"/>
      <c r="AC5472" s="49"/>
      <c r="AD5472" s="49"/>
      <c r="AE5472" s="95"/>
      <c r="AM5472" s="103"/>
      <c r="AT5472" s="10"/>
    </row>
    <row r="5473" spans="9:46" s="16" customFormat="1">
      <c r="I5473" s="47"/>
      <c r="P5473" s="48"/>
      <c r="Q5473" s="48"/>
      <c r="R5473" s="48"/>
      <c r="S5473" s="49"/>
      <c r="T5473" s="47"/>
      <c r="U5473" s="50"/>
      <c r="V5473" s="47"/>
      <c r="W5473" s="50"/>
      <c r="X5473" s="49"/>
      <c r="Y5473" s="49"/>
      <c r="Z5473" s="49"/>
      <c r="AA5473" s="49"/>
      <c r="AB5473" s="49"/>
      <c r="AC5473" s="49"/>
      <c r="AD5473" s="49"/>
      <c r="AE5473" s="95"/>
      <c r="AM5473" s="103"/>
      <c r="AT5473" s="10"/>
    </row>
    <row r="5474" spans="9:46" s="16" customFormat="1">
      <c r="I5474" s="47"/>
      <c r="P5474" s="48"/>
      <c r="Q5474" s="48"/>
      <c r="R5474" s="48"/>
      <c r="S5474" s="49"/>
      <c r="T5474" s="47"/>
      <c r="U5474" s="50"/>
      <c r="V5474" s="47"/>
      <c r="W5474" s="50"/>
      <c r="X5474" s="49"/>
      <c r="Y5474" s="49"/>
      <c r="Z5474" s="49"/>
      <c r="AA5474" s="49"/>
      <c r="AB5474" s="49"/>
      <c r="AC5474" s="49"/>
      <c r="AD5474" s="49"/>
      <c r="AE5474" s="95"/>
      <c r="AM5474" s="103"/>
      <c r="AT5474" s="10"/>
    </row>
    <row r="5475" spans="9:46" s="16" customFormat="1">
      <c r="I5475" s="47"/>
      <c r="P5475" s="48"/>
      <c r="Q5475" s="48"/>
      <c r="R5475" s="48"/>
      <c r="S5475" s="49"/>
      <c r="T5475" s="47"/>
      <c r="U5475" s="50"/>
      <c r="V5475" s="47"/>
      <c r="W5475" s="50"/>
      <c r="X5475" s="49"/>
      <c r="Y5475" s="49"/>
      <c r="Z5475" s="49"/>
      <c r="AA5475" s="49"/>
      <c r="AB5475" s="49"/>
      <c r="AC5475" s="49"/>
      <c r="AD5475" s="49"/>
      <c r="AE5475" s="95"/>
      <c r="AM5475" s="103"/>
      <c r="AT5475" s="10"/>
    </row>
    <row r="5476" spans="9:46" s="16" customFormat="1">
      <c r="I5476" s="47"/>
      <c r="P5476" s="48"/>
      <c r="Q5476" s="48"/>
      <c r="R5476" s="48"/>
      <c r="S5476" s="49"/>
      <c r="T5476" s="47"/>
      <c r="U5476" s="50"/>
      <c r="V5476" s="47"/>
      <c r="W5476" s="50"/>
      <c r="X5476" s="49"/>
      <c r="Y5476" s="49"/>
      <c r="Z5476" s="49"/>
      <c r="AA5476" s="49"/>
      <c r="AB5476" s="49"/>
      <c r="AC5476" s="49"/>
      <c r="AD5476" s="49"/>
      <c r="AE5476" s="95"/>
      <c r="AM5476" s="103"/>
      <c r="AT5476" s="10"/>
    </row>
    <row r="5477" spans="9:46" s="16" customFormat="1">
      <c r="I5477" s="47"/>
      <c r="P5477" s="48"/>
      <c r="Q5477" s="48"/>
      <c r="R5477" s="48"/>
      <c r="S5477" s="49"/>
      <c r="T5477" s="47"/>
      <c r="U5477" s="50"/>
      <c r="V5477" s="47"/>
      <c r="W5477" s="50"/>
      <c r="X5477" s="49"/>
      <c r="Y5477" s="49"/>
      <c r="Z5477" s="49"/>
      <c r="AA5477" s="49"/>
      <c r="AB5477" s="49"/>
      <c r="AC5477" s="49"/>
      <c r="AD5477" s="49"/>
      <c r="AE5477" s="95"/>
      <c r="AM5477" s="103"/>
      <c r="AT5477" s="10"/>
    </row>
    <row r="5478" spans="9:46" s="16" customFormat="1">
      <c r="I5478" s="47"/>
      <c r="P5478" s="48"/>
      <c r="Q5478" s="48"/>
      <c r="R5478" s="48"/>
      <c r="S5478" s="49"/>
      <c r="T5478" s="47"/>
      <c r="U5478" s="50"/>
      <c r="V5478" s="47"/>
      <c r="W5478" s="50"/>
      <c r="X5478" s="49"/>
      <c r="Y5478" s="49"/>
      <c r="Z5478" s="49"/>
      <c r="AA5478" s="49"/>
      <c r="AB5478" s="49"/>
      <c r="AC5478" s="49"/>
      <c r="AD5478" s="49"/>
      <c r="AE5478" s="95"/>
      <c r="AM5478" s="103"/>
      <c r="AT5478" s="10"/>
    </row>
    <row r="5479" spans="9:46" s="16" customFormat="1">
      <c r="I5479" s="47"/>
      <c r="P5479" s="48"/>
      <c r="Q5479" s="48"/>
      <c r="R5479" s="48"/>
      <c r="S5479" s="49"/>
      <c r="T5479" s="47"/>
      <c r="U5479" s="50"/>
      <c r="V5479" s="47"/>
      <c r="W5479" s="50"/>
      <c r="X5479" s="49"/>
      <c r="Y5479" s="49"/>
      <c r="Z5479" s="49"/>
      <c r="AA5479" s="49"/>
      <c r="AB5479" s="49"/>
      <c r="AC5479" s="49"/>
      <c r="AD5479" s="49"/>
      <c r="AE5479" s="95"/>
      <c r="AM5479" s="103"/>
      <c r="AT5479" s="10"/>
    </row>
    <row r="5480" spans="9:46" s="16" customFormat="1">
      <c r="I5480" s="47"/>
      <c r="P5480" s="48"/>
      <c r="Q5480" s="48"/>
      <c r="R5480" s="48"/>
      <c r="S5480" s="49"/>
      <c r="T5480" s="47"/>
      <c r="U5480" s="50"/>
      <c r="V5480" s="47"/>
      <c r="W5480" s="50"/>
      <c r="X5480" s="49"/>
      <c r="Y5480" s="49"/>
      <c r="Z5480" s="49"/>
      <c r="AA5480" s="49"/>
      <c r="AB5480" s="49"/>
      <c r="AC5480" s="49"/>
      <c r="AD5480" s="49"/>
      <c r="AE5480" s="95"/>
      <c r="AM5480" s="103"/>
      <c r="AT5480" s="10"/>
    </row>
    <row r="5481" spans="9:46" s="16" customFormat="1">
      <c r="I5481" s="47"/>
      <c r="P5481" s="48"/>
      <c r="Q5481" s="48"/>
      <c r="R5481" s="48"/>
      <c r="S5481" s="49"/>
      <c r="T5481" s="47"/>
      <c r="U5481" s="50"/>
      <c r="V5481" s="47"/>
      <c r="W5481" s="50"/>
      <c r="X5481" s="49"/>
      <c r="Y5481" s="49"/>
      <c r="Z5481" s="49"/>
      <c r="AA5481" s="49"/>
      <c r="AB5481" s="49"/>
      <c r="AC5481" s="49"/>
      <c r="AD5481" s="49"/>
      <c r="AE5481" s="95"/>
      <c r="AM5481" s="103"/>
      <c r="AT5481" s="10"/>
    </row>
    <row r="5482" spans="9:46" s="16" customFormat="1">
      <c r="I5482" s="47"/>
      <c r="P5482" s="48"/>
      <c r="Q5482" s="48"/>
      <c r="R5482" s="48"/>
      <c r="S5482" s="49"/>
      <c r="T5482" s="47"/>
      <c r="U5482" s="50"/>
      <c r="V5482" s="47"/>
      <c r="W5482" s="50"/>
      <c r="X5482" s="49"/>
      <c r="Y5482" s="49"/>
      <c r="Z5482" s="49"/>
      <c r="AA5482" s="49"/>
      <c r="AB5482" s="49"/>
      <c r="AC5482" s="49"/>
      <c r="AD5482" s="49"/>
      <c r="AE5482" s="95"/>
      <c r="AM5482" s="103"/>
      <c r="AT5482" s="10"/>
    </row>
    <row r="5483" spans="9:46" s="16" customFormat="1">
      <c r="I5483" s="47"/>
      <c r="P5483" s="48"/>
      <c r="Q5483" s="48"/>
      <c r="R5483" s="48"/>
      <c r="S5483" s="49"/>
      <c r="T5483" s="47"/>
      <c r="U5483" s="50"/>
      <c r="V5483" s="47"/>
      <c r="W5483" s="50"/>
      <c r="X5483" s="49"/>
      <c r="Y5483" s="49"/>
      <c r="Z5483" s="49"/>
      <c r="AA5483" s="49"/>
      <c r="AB5483" s="49"/>
      <c r="AC5483" s="49"/>
      <c r="AD5483" s="49"/>
      <c r="AE5483" s="95"/>
      <c r="AM5483" s="103"/>
      <c r="AT5483" s="10"/>
    </row>
    <row r="5484" spans="9:46" s="16" customFormat="1">
      <c r="I5484" s="47"/>
      <c r="P5484" s="48"/>
      <c r="Q5484" s="48"/>
      <c r="R5484" s="48"/>
      <c r="S5484" s="49"/>
      <c r="T5484" s="47"/>
      <c r="U5484" s="50"/>
      <c r="V5484" s="47"/>
      <c r="W5484" s="50"/>
      <c r="X5484" s="49"/>
      <c r="Y5484" s="49"/>
      <c r="Z5484" s="49"/>
      <c r="AA5484" s="49"/>
      <c r="AB5484" s="49"/>
      <c r="AC5484" s="49"/>
      <c r="AD5484" s="49"/>
      <c r="AE5484" s="95"/>
      <c r="AM5484" s="103"/>
      <c r="AT5484" s="10"/>
    </row>
    <row r="5485" spans="9:46" s="16" customFormat="1">
      <c r="I5485" s="47"/>
      <c r="P5485" s="48"/>
      <c r="Q5485" s="48"/>
      <c r="R5485" s="48"/>
      <c r="S5485" s="49"/>
      <c r="T5485" s="47"/>
      <c r="U5485" s="50"/>
      <c r="V5485" s="47"/>
      <c r="W5485" s="50"/>
      <c r="X5485" s="49"/>
      <c r="Y5485" s="49"/>
      <c r="Z5485" s="49"/>
      <c r="AA5485" s="49"/>
      <c r="AB5485" s="49"/>
      <c r="AC5485" s="49"/>
      <c r="AD5485" s="49"/>
      <c r="AE5485" s="95"/>
      <c r="AM5485" s="103"/>
      <c r="AT5485" s="10"/>
    </row>
    <row r="5486" spans="9:46" s="16" customFormat="1">
      <c r="I5486" s="47"/>
      <c r="P5486" s="48"/>
      <c r="Q5486" s="48"/>
      <c r="R5486" s="48"/>
      <c r="S5486" s="49"/>
      <c r="T5486" s="47"/>
      <c r="U5486" s="50"/>
      <c r="V5486" s="47"/>
      <c r="W5486" s="50"/>
      <c r="X5486" s="49"/>
      <c r="Y5486" s="49"/>
      <c r="Z5486" s="49"/>
      <c r="AA5486" s="49"/>
      <c r="AB5486" s="49"/>
      <c r="AC5486" s="49"/>
      <c r="AD5486" s="49"/>
      <c r="AE5486" s="95"/>
      <c r="AM5486" s="103"/>
      <c r="AT5486" s="10"/>
    </row>
    <row r="5487" spans="9:46" s="16" customFormat="1">
      <c r="I5487" s="47"/>
      <c r="P5487" s="48"/>
      <c r="Q5487" s="48"/>
      <c r="R5487" s="48"/>
      <c r="S5487" s="49"/>
      <c r="T5487" s="47"/>
      <c r="U5487" s="50"/>
      <c r="V5487" s="47"/>
      <c r="W5487" s="50"/>
      <c r="X5487" s="49"/>
      <c r="Y5487" s="49"/>
      <c r="Z5487" s="49"/>
      <c r="AA5487" s="49"/>
      <c r="AB5487" s="49"/>
      <c r="AC5487" s="49"/>
      <c r="AD5487" s="49"/>
      <c r="AE5487" s="95"/>
      <c r="AM5487" s="103"/>
      <c r="AT5487" s="10"/>
    </row>
    <row r="5488" spans="9:46" s="16" customFormat="1">
      <c r="I5488" s="47"/>
      <c r="P5488" s="48"/>
      <c r="Q5488" s="48"/>
      <c r="R5488" s="48"/>
      <c r="S5488" s="49"/>
      <c r="T5488" s="47"/>
      <c r="U5488" s="50"/>
      <c r="V5488" s="47"/>
      <c r="W5488" s="50"/>
      <c r="X5488" s="49"/>
      <c r="Y5488" s="49"/>
      <c r="Z5488" s="49"/>
      <c r="AA5488" s="49"/>
      <c r="AB5488" s="49"/>
      <c r="AC5488" s="49"/>
      <c r="AD5488" s="49"/>
      <c r="AE5488" s="95"/>
      <c r="AM5488" s="103"/>
      <c r="AT5488" s="10"/>
    </row>
    <row r="5489" spans="9:46" s="16" customFormat="1">
      <c r="I5489" s="47"/>
      <c r="P5489" s="48"/>
      <c r="Q5489" s="48"/>
      <c r="R5489" s="48"/>
      <c r="S5489" s="49"/>
      <c r="T5489" s="47"/>
      <c r="U5489" s="50"/>
      <c r="V5489" s="47"/>
      <c r="W5489" s="50"/>
      <c r="X5489" s="49"/>
      <c r="Y5489" s="49"/>
      <c r="Z5489" s="49"/>
      <c r="AA5489" s="49"/>
      <c r="AB5489" s="49"/>
      <c r="AC5489" s="49"/>
      <c r="AD5489" s="49"/>
      <c r="AE5489" s="95"/>
      <c r="AM5489" s="103"/>
      <c r="AT5489" s="10"/>
    </row>
    <row r="5490" spans="9:46" s="16" customFormat="1">
      <c r="I5490" s="47"/>
      <c r="P5490" s="48"/>
      <c r="Q5490" s="48"/>
      <c r="R5490" s="48"/>
      <c r="S5490" s="49"/>
      <c r="T5490" s="47"/>
      <c r="U5490" s="50"/>
      <c r="V5490" s="47"/>
      <c r="W5490" s="50"/>
      <c r="X5490" s="49"/>
      <c r="Y5490" s="49"/>
      <c r="Z5490" s="49"/>
      <c r="AA5490" s="49"/>
      <c r="AB5490" s="49"/>
      <c r="AC5490" s="49"/>
      <c r="AD5490" s="49"/>
      <c r="AE5490" s="95"/>
      <c r="AM5490" s="103"/>
      <c r="AT5490" s="10"/>
    </row>
    <row r="5491" spans="9:46" s="16" customFormat="1">
      <c r="I5491" s="47"/>
      <c r="P5491" s="48"/>
      <c r="Q5491" s="48"/>
      <c r="R5491" s="48"/>
      <c r="S5491" s="49"/>
      <c r="T5491" s="47"/>
      <c r="U5491" s="50"/>
      <c r="V5491" s="47"/>
      <c r="W5491" s="50"/>
      <c r="X5491" s="49"/>
      <c r="Y5491" s="49"/>
      <c r="Z5491" s="49"/>
      <c r="AA5491" s="49"/>
      <c r="AB5491" s="49"/>
      <c r="AC5491" s="49"/>
      <c r="AD5491" s="49"/>
      <c r="AE5491" s="95"/>
      <c r="AM5491" s="103"/>
      <c r="AT5491" s="10"/>
    </row>
    <row r="5492" spans="9:46" s="16" customFormat="1">
      <c r="I5492" s="47"/>
      <c r="P5492" s="48"/>
      <c r="Q5492" s="48"/>
      <c r="R5492" s="48"/>
      <c r="S5492" s="49"/>
      <c r="T5492" s="47"/>
      <c r="U5492" s="50"/>
      <c r="V5492" s="47"/>
      <c r="W5492" s="50"/>
      <c r="X5492" s="49"/>
      <c r="Y5492" s="49"/>
      <c r="Z5492" s="49"/>
      <c r="AA5492" s="49"/>
      <c r="AB5492" s="49"/>
      <c r="AC5492" s="49"/>
      <c r="AD5492" s="49"/>
      <c r="AE5492" s="95"/>
      <c r="AM5492" s="103"/>
      <c r="AT5492" s="10"/>
    </row>
    <row r="5493" spans="9:46" s="16" customFormat="1">
      <c r="I5493" s="47"/>
      <c r="P5493" s="48"/>
      <c r="Q5493" s="48"/>
      <c r="R5493" s="48"/>
      <c r="S5493" s="49"/>
      <c r="T5493" s="47"/>
      <c r="U5493" s="50"/>
      <c r="V5493" s="47"/>
      <c r="W5493" s="50"/>
      <c r="X5493" s="49"/>
      <c r="Y5493" s="49"/>
      <c r="Z5493" s="49"/>
      <c r="AA5493" s="49"/>
      <c r="AB5493" s="49"/>
      <c r="AC5493" s="49"/>
      <c r="AD5493" s="49"/>
      <c r="AE5493" s="95"/>
      <c r="AM5493" s="103"/>
      <c r="AT5493" s="10"/>
    </row>
    <row r="5494" spans="9:46" s="16" customFormat="1">
      <c r="I5494" s="47"/>
      <c r="P5494" s="48"/>
      <c r="Q5494" s="48"/>
      <c r="R5494" s="48"/>
      <c r="S5494" s="49"/>
      <c r="T5494" s="47"/>
      <c r="U5494" s="50"/>
      <c r="V5494" s="47"/>
      <c r="W5494" s="50"/>
      <c r="X5494" s="49"/>
      <c r="Y5494" s="49"/>
      <c r="Z5494" s="49"/>
      <c r="AA5494" s="49"/>
      <c r="AB5494" s="49"/>
      <c r="AC5494" s="49"/>
      <c r="AD5494" s="49"/>
      <c r="AE5494" s="95"/>
      <c r="AM5494" s="103"/>
      <c r="AT5494" s="10"/>
    </row>
    <row r="5495" spans="9:46" s="16" customFormat="1">
      <c r="I5495" s="47"/>
      <c r="P5495" s="48"/>
      <c r="Q5495" s="48"/>
      <c r="R5495" s="48"/>
      <c r="S5495" s="49"/>
      <c r="T5495" s="47"/>
      <c r="U5495" s="50"/>
      <c r="V5495" s="47"/>
      <c r="W5495" s="50"/>
      <c r="X5495" s="49"/>
      <c r="Y5495" s="49"/>
      <c r="Z5495" s="49"/>
      <c r="AA5495" s="49"/>
      <c r="AB5495" s="49"/>
      <c r="AC5495" s="49"/>
      <c r="AD5495" s="49"/>
      <c r="AE5495" s="95"/>
      <c r="AM5495" s="103"/>
      <c r="AT5495" s="10"/>
    </row>
    <row r="5496" spans="9:46" s="16" customFormat="1">
      <c r="I5496" s="47"/>
      <c r="P5496" s="48"/>
      <c r="Q5496" s="48"/>
      <c r="R5496" s="48"/>
      <c r="S5496" s="49"/>
      <c r="T5496" s="47"/>
      <c r="U5496" s="50"/>
      <c r="V5496" s="47"/>
      <c r="W5496" s="50"/>
      <c r="X5496" s="49"/>
      <c r="Y5496" s="49"/>
      <c r="Z5496" s="49"/>
      <c r="AA5496" s="49"/>
      <c r="AB5496" s="49"/>
      <c r="AC5496" s="49"/>
      <c r="AD5496" s="49"/>
      <c r="AE5496" s="95"/>
      <c r="AM5496" s="103"/>
      <c r="AT5496" s="10"/>
    </row>
    <row r="5497" spans="9:46" s="16" customFormat="1">
      <c r="I5497" s="47"/>
      <c r="P5497" s="48"/>
      <c r="Q5497" s="48"/>
      <c r="R5497" s="48"/>
      <c r="S5497" s="49"/>
      <c r="T5497" s="47"/>
      <c r="U5497" s="50"/>
      <c r="V5497" s="47"/>
      <c r="W5497" s="50"/>
      <c r="X5497" s="49"/>
      <c r="Y5497" s="49"/>
      <c r="Z5497" s="49"/>
      <c r="AA5497" s="49"/>
      <c r="AB5497" s="49"/>
      <c r="AC5497" s="49"/>
      <c r="AD5497" s="49"/>
      <c r="AE5497" s="95"/>
      <c r="AM5497" s="103"/>
      <c r="AT5497" s="10"/>
    </row>
    <row r="5498" spans="9:46" s="16" customFormat="1">
      <c r="I5498" s="47"/>
      <c r="P5498" s="48"/>
      <c r="Q5498" s="48"/>
      <c r="R5498" s="48"/>
      <c r="S5498" s="49"/>
      <c r="T5498" s="47"/>
      <c r="U5498" s="50"/>
      <c r="V5498" s="47"/>
      <c r="W5498" s="50"/>
      <c r="X5498" s="49"/>
      <c r="Y5498" s="49"/>
      <c r="Z5498" s="49"/>
      <c r="AA5498" s="49"/>
      <c r="AB5498" s="49"/>
      <c r="AC5498" s="49"/>
      <c r="AD5498" s="49"/>
      <c r="AE5498" s="95"/>
      <c r="AM5498" s="103"/>
      <c r="AT5498" s="10"/>
    </row>
    <row r="5499" spans="9:46" s="16" customFormat="1">
      <c r="I5499" s="47"/>
      <c r="P5499" s="48"/>
      <c r="Q5499" s="48"/>
      <c r="R5499" s="48"/>
      <c r="S5499" s="49"/>
      <c r="T5499" s="47"/>
      <c r="U5499" s="50"/>
      <c r="V5499" s="47"/>
      <c r="W5499" s="50"/>
      <c r="X5499" s="49"/>
      <c r="Y5499" s="49"/>
      <c r="Z5499" s="49"/>
      <c r="AA5499" s="49"/>
      <c r="AB5499" s="49"/>
      <c r="AC5499" s="49"/>
      <c r="AD5499" s="49"/>
      <c r="AE5499" s="95"/>
      <c r="AM5499" s="103"/>
      <c r="AT5499" s="10"/>
    </row>
    <row r="5500" spans="9:46" s="16" customFormat="1">
      <c r="I5500" s="47"/>
      <c r="P5500" s="48"/>
      <c r="Q5500" s="48"/>
      <c r="R5500" s="48"/>
      <c r="S5500" s="49"/>
      <c r="T5500" s="47"/>
      <c r="U5500" s="50"/>
      <c r="V5500" s="47"/>
      <c r="W5500" s="50"/>
      <c r="X5500" s="49"/>
      <c r="Y5500" s="49"/>
      <c r="Z5500" s="49"/>
      <c r="AA5500" s="49"/>
      <c r="AB5500" s="49"/>
      <c r="AC5500" s="49"/>
      <c r="AD5500" s="49"/>
      <c r="AE5500" s="95"/>
      <c r="AM5500" s="103"/>
      <c r="AT5500" s="10"/>
    </row>
    <row r="5501" spans="9:46" s="16" customFormat="1">
      <c r="I5501" s="47"/>
      <c r="P5501" s="48"/>
      <c r="Q5501" s="48"/>
      <c r="R5501" s="48"/>
      <c r="S5501" s="49"/>
      <c r="T5501" s="47"/>
      <c r="U5501" s="50"/>
      <c r="V5501" s="47"/>
      <c r="W5501" s="50"/>
      <c r="X5501" s="49"/>
      <c r="Y5501" s="49"/>
      <c r="Z5501" s="49"/>
      <c r="AA5501" s="49"/>
      <c r="AB5501" s="49"/>
      <c r="AC5501" s="49"/>
      <c r="AD5501" s="49"/>
      <c r="AE5501" s="95"/>
      <c r="AM5501" s="103"/>
      <c r="AT5501" s="10"/>
    </row>
    <row r="5502" spans="9:46" s="16" customFormat="1">
      <c r="I5502" s="47"/>
      <c r="P5502" s="48"/>
      <c r="Q5502" s="48"/>
      <c r="R5502" s="48"/>
      <c r="S5502" s="49"/>
      <c r="T5502" s="47"/>
      <c r="U5502" s="50"/>
      <c r="V5502" s="47"/>
      <c r="W5502" s="50"/>
      <c r="X5502" s="49"/>
      <c r="Y5502" s="49"/>
      <c r="Z5502" s="49"/>
      <c r="AA5502" s="49"/>
      <c r="AB5502" s="49"/>
      <c r="AC5502" s="49"/>
      <c r="AD5502" s="49"/>
      <c r="AE5502" s="95"/>
      <c r="AM5502" s="103"/>
      <c r="AT5502" s="10"/>
    </row>
    <row r="5503" spans="9:46" s="16" customFormat="1">
      <c r="I5503" s="47"/>
      <c r="P5503" s="48"/>
      <c r="Q5503" s="48"/>
      <c r="R5503" s="48"/>
      <c r="S5503" s="49"/>
      <c r="T5503" s="47"/>
      <c r="U5503" s="50"/>
      <c r="V5503" s="47"/>
      <c r="W5503" s="50"/>
      <c r="X5503" s="49"/>
      <c r="Y5503" s="49"/>
      <c r="Z5503" s="49"/>
      <c r="AA5503" s="49"/>
      <c r="AB5503" s="49"/>
      <c r="AC5503" s="49"/>
      <c r="AD5503" s="49"/>
      <c r="AE5503" s="95"/>
      <c r="AM5503" s="103"/>
      <c r="AT5503" s="10"/>
    </row>
    <row r="5504" spans="9:46" s="16" customFormat="1">
      <c r="I5504" s="47"/>
      <c r="P5504" s="48"/>
      <c r="Q5504" s="48"/>
      <c r="R5504" s="48"/>
      <c r="S5504" s="49"/>
      <c r="T5504" s="47"/>
      <c r="U5504" s="50"/>
      <c r="V5504" s="47"/>
      <c r="W5504" s="50"/>
      <c r="X5504" s="49"/>
      <c r="Y5504" s="49"/>
      <c r="Z5504" s="49"/>
      <c r="AA5504" s="49"/>
      <c r="AB5504" s="49"/>
      <c r="AC5504" s="49"/>
      <c r="AD5504" s="49"/>
      <c r="AE5504" s="95"/>
      <c r="AM5504" s="103"/>
      <c r="AT5504" s="10"/>
    </row>
    <row r="5505" spans="9:46" s="16" customFormat="1">
      <c r="I5505" s="47"/>
      <c r="P5505" s="48"/>
      <c r="Q5505" s="48"/>
      <c r="R5505" s="48"/>
      <c r="S5505" s="49"/>
      <c r="T5505" s="47"/>
      <c r="U5505" s="50"/>
      <c r="V5505" s="47"/>
      <c r="W5505" s="50"/>
      <c r="X5505" s="49"/>
      <c r="Y5505" s="49"/>
      <c r="Z5505" s="49"/>
      <c r="AA5505" s="49"/>
      <c r="AB5505" s="49"/>
      <c r="AC5505" s="49"/>
      <c r="AD5505" s="49"/>
      <c r="AE5505" s="95"/>
      <c r="AM5505" s="103"/>
      <c r="AT5505" s="10"/>
    </row>
    <row r="5506" spans="9:46" s="16" customFormat="1">
      <c r="I5506" s="47"/>
      <c r="P5506" s="48"/>
      <c r="Q5506" s="48"/>
      <c r="R5506" s="48"/>
      <c r="S5506" s="49"/>
      <c r="T5506" s="47"/>
      <c r="U5506" s="50"/>
      <c r="V5506" s="47"/>
      <c r="W5506" s="50"/>
      <c r="X5506" s="49"/>
      <c r="Y5506" s="49"/>
      <c r="Z5506" s="49"/>
      <c r="AA5506" s="49"/>
      <c r="AB5506" s="49"/>
      <c r="AC5506" s="49"/>
      <c r="AD5506" s="49"/>
      <c r="AE5506" s="95"/>
      <c r="AM5506" s="103"/>
      <c r="AT5506" s="10"/>
    </row>
    <row r="5507" spans="9:46" s="16" customFormat="1">
      <c r="I5507" s="47"/>
      <c r="P5507" s="48"/>
      <c r="Q5507" s="48"/>
      <c r="R5507" s="48"/>
      <c r="S5507" s="49"/>
      <c r="T5507" s="47"/>
      <c r="U5507" s="50"/>
      <c r="V5507" s="47"/>
      <c r="W5507" s="50"/>
      <c r="X5507" s="49"/>
      <c r="Y5507" s="49"/>
      <c r="Z5507" s="49"/>
      <c r="AA5507" s="49"/>
      <c r="AB5507" s="49"/>
      <c r="AC5507" s="49"/>
      <c r="AD5507" s="49"/>
      <c r="AE5507" s="95"/>
      <c r="AM5507" s="103"/>
      <c r="AT5507" s="10"/>
    </row>
    <row r="5508" spans="9:46" s="16" customFormat="1">
      <c r="I5508" s="47"/>
      <c r="P5508" s="48"/>
      <c r="Q5508" s="48"/>
      <c r="R5508" s="48"/>
      <c r="S5508" s="49"/>
      <c r="T5508" s="47"/>
      <c r="U5508" s="50"/>
      <c r="V5508" s="47"/>
      <c r="W5508" s="50"/>
      <c r="X5508" s="49"/>
      <c r="Y5508" s="49"/>
      <c r="Z5508" s="49"/>
      <c r="AA5508" s="49"/>
      <c r="AB5508" s="49"/>
      <c r="AC5508" s="49"/>
      <c r="AD5508" s="49"/>
      <c r="AE5508" s="95"/>
      <c r="AM5508" s="103"/>
      <c r="AT5508" s="10"/>
    </row>
    <row r="5509" spans="9:46" s="16" customFormat="1">
      <c r="I5509" s="47"/>
      <c r="P5509" s="48"/>
      <c r="Q5509" s="48"/>
      <c r="R5509" s="48"/>
      <c r="S5509" s="49"/>
      <c r="T5509" s="47"/>
      <c r="U5509" s="50"/>
      <c r="V5509" s="47"/>
      <c r="W5509" s="50"/>
      <c r="X5509" s="49"/>
      <c r="Y5509" s="49"/>
      <c r="Z5509" s="49"/>
      <c r="AA5509" s="49"/>
      <c r="AB5509" s="49"/>
      <c r="AC5509" s="49"/>
      <c r="AD5509" s="49"/>
      <c r="AE5509" s="95"/>
      <c r="AM5509" s="103"/>
      <c r="AT5509" s="10"/>
    </row>
    <row r="5510" spans="9:46" s="16" customFormat="1">
      <c r="I5510" s="47"/>
      <c r="P5510" s="48"/>
      <c r="Q5510" s="48"/>
      <c r="R5510" s="48"/>
      <c r="S5510" s="49"/>
      <c r="T5510" s="47"/>
      <c r="U5510" s="50"/>
      <c r="V5510" s="47"/>
      <c r="W5510" s="50"/>
      <c r="X5510" s="49"/>
      <c r="Y5510" s="49"/>
      <c r="Z5510" s="49"/>
      <c r="AA5510" s="49"/>
      <c r="AB5510" s="49"/>
      <c r="AC5510" s="49"/>
      <c r="AD5510" s="49"/>
      <c r="AE5510" s="95"/>
      <c r="AM5510" s="103"/>
      <c r="AT5510" s="10"/>
    </row>
    <row r="5511" spans="9:46" s="16" customFormat="1">
      <c r="I5511" s="47"/>
      <c r="P5511" s="48"/>
      <c r="Q5511" s="48"/>
      <c r="R5511" s="48"/>
      <c r="S5511" s="49"/>
      <c r="T5511" s="47"/>
      <c r="U5511" s="50"/>
      <c r="V5511" s="47"/>
      <c r="W5511" s="50"/>
      <c r="X5511" s="49"/>
      <c r="Y5511" s="49"/>
      <c r="Z5511" s="49"/>
      <c r="AA5511" s="49"/>
      <c r="AB5511" s="49"/>
      <c r="AC5511" s="49"/>
      <c r="AD5511" s="49"/>
      <c r="AE5511" s="95"/>
      <c r="AM5511" s="103"/>
      <c r="AT5511" s="10"/>
    </row>
    <row r="5512" spans="9:46" s="16" customFormat="1">
      <c r="I5512" s="47"/>
      <c r="P5512" s="48"/>
      <c r="Q5512" s="48"/>
      <c r="R5512" s="48"/>
      <c r="S5512" s="49"/>
      <c r="T5512" s="47"/>
      <c r="U5512" s="50"/>
      <c r="V5512" s="47"/>
      <c r="W5512" s="50"/>
      <c r="X5512" s="49"/>
      <c r="Y5512" s="49"/>
      <c r="Z5512" s="49"/>
      <c r="AA5512" s="49"/>
      <c r="AB5512" s="49"/>
      <c r="AC5512" s="49"/>
      <c r="AD5512" s="49"/>
      <c r="AE5512" s="95"/>
      <c r="AM5512" s="103"/>
      <c r="AT5512" s="10"/>
    </row>
    <row r="5513" spans="9:46" s="16" customFormat="1">
      <c r="I5513" s="47"/>
      <c r="P5513" s="48"/>
      <c r="Q5513" s="48"/>
      <c r="R5513" s="48"/>
      <c r="S5513" s="49"/>
      <c r="T5513" s="47"/>
      <c r="U5513" s="50"/>
      <c r="V5513" s="47"/>
      <c r="W5513" s="50"/>
      <c r="X5513" s="49"/>
      <c r="Y5513" s="49"/>
      <c r="Z5513" s="49"/>
      <c r="AA5513" s="49"/>
      <c r="AB5513" s="49"/>
      <c r="AC5513" s="49"/>
      <c r="AD5513" s="49"/>
      <c r="AE5513" s="95"/>
      <c r="AM5513" s="103"/>
      <c r="AT5513" s="10"/>
    </row>
    <row r="5514" spans="9:46" s="16" customFormat="1">
      <c r="I5514" s="47"/>
      <c r="P5514" s="48"/>
      <c r="Q5514" s="48"/>
      <c r="R5514" s="48"/>
      <c r="S5514" s="49"/>
      <c r="T5514" s="47"/>
      <c r="U5514" s="50"/>
      <c r="V5514" s="47"/>
      <c r="W5514" s="50"/>
      <c r="X5514" s="49"/>
      <c r="Y5514" s="49"/>
      <c r="Z5514" s="49"/>
      <c r="AA5514" s="49"/>
      <c r="AB5514" s="49"/>
      <c r="AC5514" s="49"/>
      <c r="AD5514" s="49"/>
      <c r="AE5514" s="95"/>
      <c r="AM5514" s="103"/>
      <c r="AT5514" s="10"/>
    </row>
    <row r="5515" spans="9:46" s="16" customFormat="1">
      <c r="I5515" s="47"/>
      <c r="P5515" s="48"/>
      <c r="Q5515" s="48"/>
      <c r="R5515" s="48"/>
      <c r="S5515" s="49"/>
      <c r="T5515" s="47"/>
      <c r="U5515" s="50"/>
      <c r="V5515" s="47"/>
      <c r="W5515" s="50"/>
      <c r="X5515" s="49"/>
      <c r="Y5515" s="49"/>
      <c r="Z5515" s="49"/>
      <c r="AA5515" s="49"/>
      <c r="AB5515" s="49"/>
      <c r="AC5515" s="49"/>
      <c r="AD5515" s="49"/>
      <c r="AE5515" s="95"/>
      <c r="AM5515" s="103"/>
      <c r="AT5515" s="10"/>
    </row>
    <row r="5516" spans="9:46" s="16" customFormat="1">
      <c r="I5516" s="47"/>
      <c r="P5516" s="48"/>
      <c r="Q5516" s="48"/>
      <c r="R5516" s="48"/>
      <c r="S5516" s="49"/>
      <c r="T5516" s="47"/>
      <c r="U5516" s="50"/>
      <c r="V5516" s="47"/>
      <c r="W5516" s="50"/>
      <c r="X5516" s="49"/>
      <c r="Y5516" s="49"/>
      <c r="Z5516" s="49"/>
      <c r="AA5516" s="49"/>
      <c r="AB5516" s="49"/>
      <c r="AC5516" s="49"/>
      <c r="AD5516" s="49"/>
      <c r="AE5516" s="95"/>
      <c r="AM5516" s="103"/>
      <c r="AT5516" s="10"/>
    </row>
    <row r="5517" spans="9:46" s="16" customFormat="1">
      <c r="I5517" s="47"/>
      <c r="P5517" s="48"/>
      <c r="Q5517" s="48"/>
      <c r="R5517" s="48"/>
      <c r="S5517" s="49"/>
      <c r="T5517" s="47"/>
      <c r="U5517" s="50"/>
      <c r="V5517" s="47"/>
      <c r="W5517" s="50"/>
      <c r="X5517" s="49"/>
      <c r="Y5517" s="49"/>
      <c r="Z5517" s="49"/>
      <c r="AA5517" s="49"/>
      <c r="AB5517" s="49"/>
      <c r="AC5517" s="49"/>
      <c r="AD5517" s="49"/>
      <c r="AE5517" s="95"/>
      <c r="AM5517" s="103"/>
      <c r="AT5517" s="10"/>
    </row>
    <row r="5518" spans="9:46" s="16" customFormat="1">
      <c r="I5518" s="47"/>
      <c r="P5518" s="48"/>
      <c r="Q5518" s="48"/>
      <c r="R5518" s="48"/>
      <c r="S5518" s="49"/>
      <c r="T5518" s="47"/>
      <c r="U5518" s="50"/>
      <c r="V5518" s="47"/>
      <c r="W5518" s="50"/>
      <c r="X5518" s="49"/>
      <c r="Y5518" s="49"/>
      <c r="Z5518" s="49"/>
      <c r="AA5518" s="49"/>
      <c r="AB5518" s="49"/>
      <c r="AC5518" s="49"/>
      <c r="AD5518" s="49"/>
      <c r="AE5518" s="95"/>
      <c r="AM5518" s="103"/>
      <c r="AT5518" s="10"/>
    </row>
    <row r="5519" spans="9:46" s="16" customFormat="1">
      <c r="I5519" s="47"/>
      <c r="P5519" s="48"/>
      <c r="Q5519" s="48"/>
      <c r="R5519" s="48"/>
      <c r="S5519" s="49"/>
      <c r="T5519" s="47"/>
      <c r="U5519" s="50"/>
      <c r="V5519" s="47"/>
      <c r="W5519" s="50"/>
      <c r="X5519" s="49"/>
      <c r="Y5519" s="49"/>
      <c r="Z5519" s="49"/>
      <c r="AA5519" s="49"/>
      <c r="AB5519" s="49"/>
      <c r="AC5519" s="49"/>
      <c r="AD5519" s="49"/>
      <c r="AE5519" s="95"/>
      <c r="AM5519" s="103"/>
      <c r="AT5519" s="10"/>
    </row>
    <row r="5520" spans="9:46" s="16" customFormat="1">
      <c r="I5520" s="47"/>
      <c r="P5520" s="48"/>
      <c r="Q5520" s="48"/>
      <c r="R5520" s="48"/>
      <c r="S5520" s="49"/>
      <c r="T5520" s="47"/>
      <c r="U5520" s="50"/>
      <c r="V5520" s="47"/>
      <c r="W5520" s="50"/>
      <c r="X5520" s="49"/>
      <c r="Y5520" s="49"/>
      <c r="Z5520" s="49"/>
      <c r="AA5520" s="49"/>
      <c r="AB5520" s="49"/>
      <c r="AC5520" s="49"/>
      <c r="AD5520" s="49"/>
      <c r="AE5520" s="95"/>
      <c r="AM5520" s="103"/>
      <c r="AT5520" s="10"/>
    </row>
    <row r="5521" spans="9:46" s="16" customFormat="1">
      <c r="I5521" s="47"/>
      <c r="P5521" s="48"/>
      <c r="Q5521" s="48"/>
      <c r="R5521" s="48"/>
      <c r="S5521" s="49"/>
      <c r="T5521" s="47"/>
      <c r="U5521" s="50"/>
      <c r="V5521" s="47"/>
      <c r="W5521" s="50"/>
      <c r="X5521" s="49"/>
      <c r="Y5521" s="49"/>
      <c r="Z5521" s="49"/>
      <c r="AA5521" s="49"/>
      <c r="AB5521" s="49"/>
      <c r="AC5521" s="49"/>
      <c r="AD5521" s="49"/>
      <c r="AE5521" s="95"/>
      <c r="AM5521" s="103"/>
      <c r="AT5521" s="10"/>
    </row>
    <row r="5522" spans="9:46" s="16" customFormat="1">
      <c r="I5522" s="47"/>
      <c r="P5522" s="48"/>
      <c r="Q5522" s="48"/>
      <c r="R5522" s="48"/>
      <c r="S5522" s="49"/>
      <c r="T5522" s="47"/>
      <c r="U5522" s="50"/>
      <c r="V5522" s="47"/>
      <c r="W5522" s="50"/>
      <c r="X5522" s="49"/>
      <c r="Y5522" s="49"/>
      <c r="Z5522" s="49"/>
      <c r="AA5522" s="49"/>
      <c r="AB5522" s="49"/>
      <c r="AC5522" s="49"/>
      <c r="AD5522" s="49"/>
      <c r="AE5522" s="95"/>
      <c r="AM5522" s="103"/>
      <c r="AT5522" s="10"/>
    </row>
    <row r="5523" spans="9:46" s="16" customFormat="1">
      <c r="I5523" s="47"/>
      <c r="P5523" s="48"/>
      <c r="Q5523" s="48"/>
      <c r="R5523" s="48"/>
      <c r="S5523" s="49"/>
      <c r="T5523" s="47"/>
      <c r="U5523" s="50"/>
      <c r="V5523" s="47"/>
      <c r="W5523" s="50"/>
      <c r="X5523" s="49"/>
      <c r="Y5523" s="49"/>
      <c r="Z5523" s="49"/>
      <c r="AA5523" s="49"/>
      <c r="AB5523" s="49"/>
      <c r="AC5523" s="49"/>
      <c r="AD5523" s="49"/>
      <c r="AE5523" s="95"/>
      <c r="AM5523" s="103"/>
      <c r="AT5523" s="10"/>
    </row>
    <row r="5524" spans="9:46" s="16" customFormat="1">
      <c r="I5524" s="47"/>
      <c r="P5524" s="48"/>
      <c r="Q5524" s="48"/>
      <c r="R5524" s="48"/>
      <c r="S5524" s="49"/>
      <c r="T5524" s="47"/>
      <c r="U5524" s="50"/>
      <c r="V5524" s="47"/>
      <c r="W5524" s="50"/>
      <c r="X5524" s="49"/>
      <c r="Y5524" s="49"/>
      <c r="Z5524" s="49"/>
      <c r="AA5524" s="49"/>
      <c r="AB5524" s="49"/>
      <c r="AC5524" s="49"/>
      <c r="AD5524" s="49"/>
      <c r="AE5524" s="95"/>
      <c r="AM5524" s="103"/>
      <c r="AT5524" s="10"/>
    </row>
    <row r="5525" spans="9:46" s="16" customFormat="1">
      <c r="I5525" s="47"/>
      <c r="P5525" s="48"/>
      <c r="Q5525" s="48"/>
      <c r="R5525" s="48"/>
      <c r="S5525" s="49"/>
      <c r="T5525" s="47"/>
      <c r="U5525" s="50"/>
      <c r="V5525" s="47"/>
      <c r="W5525" s="50"/>
      <c r="X5525" s="49"/>
      <c r="Y5525" s="49"/>
      <c r="Z5525" s="49"/>
      <c r="AA5525" s="49"/>
      <c r="AB5525" s="49"/>
      <c r="AC5525" s="49"/>
      <c r="AD5525" s="49"/>
      <c r="AE5525" s="95"/>
      <c r="AM5525" s="103"/>
      <c r="AT5525" s="10"/>
    </row>
    <row r="5526" spans="9:46" s="16" customFormat="1">
      <c r="I5526" s="47"/>
      <c r="P5526" s="48"/>
      <c r="Q5526" s="48"/>
      <c r="R5526" s="48"/>
      <c r="S5526" s="49"/>
      <c r="T5526" s="47"/>
      <c r="U5526" s="50"/>
      <c r="V5526" s="47"/>
      <c r="W5526" s="50"/>
      <c r="X5526" s="49"/>
      <c r="Y5526" s="49"/>
      <c r="Z5526" s="49"/>
      <c r="AA5526" s="49"/>
      <c r="AB5526" s="49"/>
      <c r="AC5526" s="49"/>
      <c r="AD5526" s="49"/>
      <c r="AE5526" s="95"/>
      <c r="AM5526" s="103"/>
      <c r="AT5526" s="10"/>
    </row>
    <row r="5527" spans="9:46" s="16" customFormat="1">
      <c r="I5527" s="47"/>
      <c r="P5527" s="48"/>
      <c r="Q5527" s="48"/>
      <c r="R5527" s="48"/>
      <c r="S5527" s="49"/>
      <c r="T5527" s="47"/>
      <c r="U5527" s="50"/>
      <c r="V5527" s="47"/>
      <c r="W5527" s="50"/>
      <c r="X5527" s="49"/>
      <c r="Y5527" s="49"/>
      <c r="Z5527" s="49"/>
      <c r="AA5527" s="49"/>
      <c r="AB5527" s="49"/>
      <c r="AC5527" s="49"/>
      <c r="AD5527" s="49"/>
      <c r="AE5527" s="95"/>
      <c r="AM5527" s="103"/>
      <c r="AT5527" s="10"/>
    </row>
    <row r="5528" spans="9:46" s="16" customFormat="1">
      <c r="I5528" s="47"/>
      <c r="P5528" s="48"/>
      <c r="Q5528" s="48"/>
      <c r="R5528" s="48"/>
      <c r="S5528" s="49"/>
      <c r="T5528" s="47"/>
      <c r="U5528" s="50"/>
      <c r="V5528" s="47"/>
      <c r="W5528" s="50"/>
      <c r="X5528" s="49"/>
      <c r="Y5528" s="49"/>
      <c r="Z5528" s="49"/>
      <c r="AA5528" s="49"/>
      <c r="AB5528" s="49"/>
      <c r="AC5528" s="49"/>
      <c r="AD5528" s="49"/>
      <c r="AE5528" s="95"/>
      <c r="AM5528" s="103"/>
      <c r="AT5528" s="10"/>
    </row>
    <row r="5529" spans="9:46" s="16" customFormat="1">
      <c r="I5529" s="47"/>
      <c r="P5529" s="48"/>
      <c r="Q5529" s="48"/>
      <c r="R5529" s="48"/>
      <c r="S5529" s="49"/>
      <c r="T5529" s="47"/>
      <c r="U5529" s="50"/>
      <c r="V5529" s="47"/>
      <c r="W5529" s="50"/>
      <c r="X5529" s="49"/>
      <c r="Y5529" s="49"/>
      <c r="Z5529" s="49"/>
      <c r="AA5529" s="49"/>
      <c r="AB5529" s="49"/>
      <c r="AC5529" s="49"/>
      <c r="AD5529" s="49"/>
      <c r="AE5529" s="95"/>
      <c r="AM5529" s="103"/>
      <c r="AT5529" s="10"/>
    </row>
    <row r="5530" spans="9:46" s="16" customFormat="1">
      <c r="I5530" s="47"/>
      <c r="P5530" s="48"/>
      <c r="Q5530" s="48"/>
      <c r="R5530" s="48"/>
      <c r="S5530" s="49"/>
      <c r="T5530" s="47"/>
      <c r="U5530" s="50"/>
      <c r="V5530" s="47"/>
      <c r="W5530" s="50"/>
      <c r="X5530" s="49"/>
      <c r="Y5530" s="49"/>
      <c r="Z5530" s="49"/>
      <c r="AA5530" s="49"/>
      <c r="AB5530" s="49"/>
      <c r="AC5530" s="49"/>
      <c r="AD5530" s="49"/>
      <c r="AE5530" s="95"/>
      <c r="AM5530" s="103"/>
      <c r="AT5530" s="10"/>
    </row>
    <row r="5531" spans="9:46" s="16" customFormat="1">
      <c r="I5531" s="47"/>
      <c r="P5531" s="48"/>
      <c r="Q5531" s="48"/>
      <c r="R5531" s="48"/>
      <c r="S5531" s="49"/>
      <c r="T5531" s="47"/>
      <c r="U5531" s="50"/>
      <c r="V5531" s="47"/>
      <c r="W5531" s="50"/>
      <c r="X5531" s="49"/>
      <c r="Y5531" s="49"/>
      <c r="Z5531" s="49"/>
      <c r="AA5531" s="49"/>
      <c r="AB5531" s="49"/>
      <c r="AC5531" s="49"/>
      <c r="AD5531" s="49"/>
      <c r="AE5531" s="95"/>
      <c r="AM5531" s="103"/>
      <c r="AT5531" s="10"/>
    </row>
    <row r="5532" spans="9:46" s="16" customFormat="1">
      <c r="I5532" s="47"/>
      <c r="P5532" s="48"/>
      <c r="Q5532" s="48"/>
      <c r="R5532" s="48"/>
      <c r="S5532" s="49"/>
      <c r="T5532" s="47"/>
      <c r="U5532" s="50"/>
      <c r="V5532" s="47"/>
      <c r="W5532" s="50"/>
      <c r="X5532" s="49"/>
      <c r="Y5532" s="49"/>
      <c r="Z5532" s="49"/>
      <c r="AA5532" s="49"/>
      <c r="AB5532" s="49"/>
      <c r="AC5532" s="49"/>
      <c r="AD5532" s="49"/>
      <c r="AE5532" s="95"/>
      <c r="AM5532" s="103"/>
      <c r="AT5532" s="10"/>
    </row>
    <row r="5533" spans="9:46" s="16" customFormat="1">
      <c r="I5533" s="47"/>
      <c r="P5533" s="48"/>
      <c r="Q5533" s="48"/>
      <c r="R5533" s="48"/>
      <c r="S5533" s="49"/>
      <c r="T5533" s="47"/>
      <c r="U5533" s="50"/>
      <c r="V5533" s="47"/>
      <c r="W5533" s="50"/>
      <c r="X5533" s="49"/>
      <c r="Y5533" s="49"/>
      <c r="Z5533" s="49"/>
      <c r="AA5533" s="49"/>
      <c r="AB5533" s="49"/>
      <c r="AC5533" s="49"/>
      <c r="AD5533" s="49"/>
      <c r="AE5533" s="95"/>
      <c r="AM5533" s="103"/>
      <c r="AT5533" s="10"/>
    </row>
    <row r="5534" spans="9:46" s="16" customFormat="1">
      <c r="I5534" s="47"/>
      <c r="P5534" s="48"/>
      <c r="Q5534" s="48"/>
      <c r="R5534" s="48"/>
      <c r="S5534" s="49"/>
      <c r="T5534" s="47"/>
      <c r="U5534" s="50"/>
      <c r="V5534" s="47"/>
      <c r="W5534" s="50"/>
      <c r="X5534" s="49"/>
      <c r="Y5534" s="49"/>
      <c r="Z5534" s="49"/>
      <c r="AA5534" s="49"/>
      <c r="AB5534" s="49"/>
      <c r="AC5534" s="49"/>
      <c r="AD5534" s="49"/>
      <c r="AE5534" s="95"/>
      <c r="AM5534" s="103"/>
      <c r="AT5534" s="10"/>
    </row>
    <row r="5535" spans="9:46" s="16" customFormat="1">
      <c r="I5535" s="47"/>
      <c r="P5535" s="48"/>
      <c r="Q5535" s="48"/>
      <c r="R5535" s="48"/>
      <c r="S5535" s="49"/>
      <c r="T5535" s="47"/>
      <c r="U5535" s="50"/>
      <c r="V5535" s="47"/>
      <c r="W5535" s="50"/>
      <c r="X5535" s="49"/>
      <c r="Y5535" s="49"/>
      <c r="Z5535" s="49"/>
      <c r="AA5535" s="49"/>
      <c r="AB5535" s="49"/>
      <c r="AC5535" s="49"/>
      <c r="AD5535" s="49"/>
      <c r="AE5535" s="95"/>
      <c r="AM5535" s="103"/>
      <c r="AT5535" s="10"/>
    </row>
    <row r="5536" spans="9:46" s="16" customFormat="1">
      <c r="I5536" s="47"/>
      <c r="P5536" s="48"/>
      <c r="Q5536" s="48"/>
      <c r="R5536" s="48"/>
      <c r="S5536" s="49"/>
      <c r="T5536" s="47"/>
      <c r="U5536" s="50"/>
      <c r="V5536" s="47"/>
      <c r="W5536" s="50"/>
      <c r="X5536" s="49"/>
      <c r="Y5536" s="49"/>
      <c r="Z5536" s="49"/>
      <c r="AA5536" s="49"/>
      <c r="AB5536" s="49"/>
      <c r="AC5536" s="49"/>
      <c r="AD5536" s="49"/>
      <c r="AE5536" s="95"/>
      <c r="AM5536" s="103"/>
      <c r="AT5536" s="10"/>
    </row>
    <row r="5537" spans="9:46" s="16" customFormat="1">
      <c r="I5537" s="47"/>
      <c r="P5537" s="48"/>
      <c r="Q5537" s="48"/>
      <c r="R5537" s="48"/>
      <c r="S5537" s="49"/>
      <c r="T5537" s="47"/>
      <c r="U5537" s="50"/>
      <c r="V5537" s="47"/>
      <c r="W5537" s="50"/>
      <c r="X5537" s="49"/>
      <c r="Y5537" s="49"/>
      <c r="Z5537" s="49"/>
      <c r="AA5537" s="49"/>
      <c r="AB5537" s="49"/>
      <c r="AC5537" s="49"/>
      <c r="AD5537" s="49"/>
      <c r="AE5537" s="95"/>
      <c r="AM5537" s="103"/>
      <c r="AT5537" s="10"/>
    </row>
    <row r="5538" spans="9:46" s="16" customFormat="1">
      <c r="I5538" s="47"/>
      <c r="P5538" s="48"/>
      <c r="Q5538" s="48"/>
      <c r="R5538" s="48"/>
      <c r="S5538" s="49"/>
      <c r="T5538" s="47"/>
      <c r="U5538" s="50"/>
      <c r="V5538" s="47"/>
      <c r="W5538" s="50"/>
      <c r="X5538" s="49"/>
      <c r="Y5538" s="49"/>
      <c r="Z5538" s="49"/>
      <c r="AA5538" s="49"/>
      <c r="AB5538" s="49"/>
      <c r="AC5538" s="49"/>
      <c r="AD5538" s="49"/>
      <c r="AE5538" s="95"/>
      <c r="AM5538" s="103"/>
      <c r="AT5538" s="10"/>
    </row>
    <row r="5539" spans="9:46" s="16" customFormat="1">
      <c r="I5539" s="47"/>
      <c r="P5539" s="48"/>
      <c r="Q5539" s="48"/>
      <c r="R5539" s="48"/>
      <c r="S5539" s="49"/>
      <c r="T5539" s="47"/>
      <c r="U5539" s="50"/>
      <c r="V5539" s="47"/>
      <c r="W5539" s="50"/>
      <c r="X5539" s="49"/>
      <c r="Y5539" s="49"/>
      <c r="Z5539" s="49"/>
      <c r="AA5539" s="49"/>
      <c r="AB5539" s="49"/>
      <c r="AC5539" s="49"/>
      <c r="AD5539" s="49"/>
      <c r="AE5539" s="95"/>
      <c r="AM5539" s="103"/>
      <c r="AT5539" s="10"/>
    </row>
    <row r="5540" spans="9:46" s="16" customFormat="1">
      <c r="I5540" s="47"/>
      <c r="P5540" s="48"/>
      <c r="Q5540" s="48"/>
      <c r="R5540" s="48"/>
      <c r="S5540" s="49"/>
      <c r="T5540" s="47"/>
      <c r="U5540" s="50"/>
      <c r="V5540" s="47"/>
      <c r="W5540" s="50"/>
      <c r="X5540" s="49"/>
      <c r="Y5540" s="49"/>
      <c r="Z5540" s="49"/>
      <c r="AA5540" s="49"/>
      <c r="AB5540" s="49"/>
      <c r="AC5540" s="49"/>
      <c r="AD5540" s="49"/>
      <c r="AE5540" s="95"/>
      <c r="AM5540" s="103"/>
      <c r="AT5540" s="10"/>
    </row>
    <row r="5541" spans="9:46" s="16" customFormat="1">
      <c r="I5541" s="47"/>
      <c r="P5541" s="48"/>
      <c r="Q5541" s="48"/>
      <c r="R5541" s="48"/>
      <c r="S5541" s="49"/>
      <c r="T5541" s="47"/>
      <c r="U5541" s="50"/>
      <c r="V5541" s="47"/>
      <c r="W5541" s="50"/>
      <c r="X5541" s="49"/>
      <c r="Y5541" s="49"/>
      <c r="Z5541" s="49"/>
      <c r="AA5541" s="49"/>
      <c r="AB5541" s="49"/>
      <c r="AC5541" s="49"/>
      <c r="AD5541" s="49"/>
      <c r="AE5541" s="95"/>
      <c r="AM5541" s="103"/>
      <c r="AT5541" s="10"/>
    </row>
    <row r="5542" spans="9:46" s="16" customFormat="1">
      <c r="I5542" s="47"/>
      <c r="P5542" s="48"/>
      <c r="Q5542" s="48"/>
      <c r="R5542" s="48"/>
      <c r="S5542" s="49"/>
      <c r="T5542" s="47"/>
      <c r="U5542" s="50"/>
      <c r="V5542" s="47"/>
      <c r="W5542" s="50"/>
      <c r="X5542" s="49"/>
      <c r="Y5542" s="49"/>
      <c r="Z5542" s="49"/>
      <c r="AA5542" s="49"/>
      <c r="AB5542" s="49"/>
      <c r="AC5542" s="49"/>
      <c r="AD5542" s="49"/>
      <c r="AE5542" s="95"/>
      <c r="AM5542" s="103"/>
      <c r="AT5542" s="10"/>
    </row>
    <row r="5543" spans="9:46" s="16" customFormat="1">
      <c r="I5543" s="47"/>
      <c r="P5543" s="48"/>
      <c r="Q5543" s="48"/>
      <c r="R5543" s="48"/>
      <c r="S5543" s="49"/>
      <c r="T5543" s="47"/>
      <c r="U5543" s="50"/>
      <c r="V5543" s="47"/>
      <c r="W5543" s="50"/>
      <c r="X5543" s="49"/>
      <c r="Y5543" s="49"/>
      <c r="Z5543" s="49"/>
      <c r="AA5543" s="49"/>
      <c r="AB5543" s="49"/>
      <c r="AC5543" s="49"/>
      <c r="AD5543" s="49"/>
      <c r="AE5543" s="95"/>
      <c r="AM5543" s="103"/>
      <c r="AT5543" s="10"/>
    </row>
    <row r="5544" spans="9:46" s="16" customFormat="1">
      <c r="I5544" s="47"/>
      <c r="P5544" s="48"/>
      <c r="Q5544" s="48"/>
      <c r="R5544" s="48"/>
      <c r="S5544" s="49"/>
      <c r="T5544" s="47"/>
      <c r="U5544" s="50"/>
      <c r="V5544" s="47"/>
      <c r="W5544" s="50"/>
      <c r="X5544" s="49"/>
      <c r="Y5544" s="49"/>
      <c r="Z5544" s="49"/>
      <c r="AA5544" s="49"/>
      <c r="AB5544" s="49"/>
      <c r="AC5544" s="49"/>
      <c r="AD5544" s="49"/>
      <c r="AE5544" s="95"/>
      <c r="AM5544" s="103"/>
      <c r="AT5544" s="10"/>
    </row>
    <row r="5545" spans="9:46" s="16" customFormat="1">
      <c r="I5545" s="47"/>
      <c r="P5545" s="48"/>
      <c r="Q5545" s="48"/>
      <c r="R5545" s="48"/>
      <c r="S5545" s="49"/>
      <c r="T5545" s="47"/>
      <c r="U5545" s="50"/>
      <c r="V5545" s="47"/>
      <c r="W5545" s="50"/>
      <c r="X5545" s="49"/>
      <c r="Y5545" s="49"/>
      <c r="Z5545" s="49"/>
      <c r="AA5545" s="49"/>
      <c r="AB5545" s="49"/>
      <c r="AC5545" s="49"/>
      <c r="AD5545" s="49"/>
      <c r="AE5545" s="95"/>
      <c r="AM5545" s="103"/>
      <c r="AT5545" s="10"/>
    </row>
    <row r="5546" spans="9:46" s="16" customFormat="1">
      <c r="I5546" s="47"/>
      <c r="P5546" s="48"/>
      <c r="Q5546" s="48"/>
      <c r="R5546" s="48"/>
      <c r="S5546" s="49"/>
      <c r="T5546" s="47"/>
      <c r="U5546" s="50"/>
      <c r="V5546" s="47"/>
      <c r="W5546" s="50"/>
      <c r="X5546" s="49"/>
      <c r="Y5546" s="49"/>
      <c r="Z5546" s="49"/>
      <c r="AA5546" s="49"/>
      <c r="AB5546" s="49"/>
      <c r="AC5546" s="49"/>
      <c r="AD5546" s="49"/>
      <c r="AE5546" s="95"/>
      <c r="AM5546" s="103"/>
      <c r="AT5546" s="10"/>
    </row>
    <row r="5547" spans="9:46" s="16" customFormat="1">
      <c r="I5547" s="47"/>
      <c r="P5547" s="48"/>
      <c r="Q5547" s="48"/>
      <c r="R5547" s="48"/>
      <c r="S5547" s="49"/>
      <c r="T5547" s="47"/>
      <c r="U5547" s="50"/>
      <c r="V5547" s="47"/>
      <c r="W5547" s="50"/>
      <c r="X5547" s="49"/>
      <c r="Y5547" s="49"/>
      <c r="Z5547" s="49"/>
      <c r="AA5547" s="49"/>
      <c r="AB5547" s="49"/>
      <c r="AC5547" s="49"/>
      <c r="AD5547" s="49"/>
      <c r="AE5547" s="95"/>
      <c r="AM5547" s="103"/>
      <c r="AT5547" s="10"/>
    </row>
    <row r="5548" spans="9:46" s="16" customFormat="1">
      <c r="I5548" s="47"/>
      <c r="P5548" s="48"/>
      <c r="Q5548" s="48"/>
      <c r="R5548" s="48"/>
      <c r="S5548" s="49"/>
      <c r="T5548" s="47"/>
      <c r="U5548" s="50"/>
      <c r="V5548" s="47"/>
      <c r="W5548" s="50"/>
      <c r="X5548" s="49"/>
      <c r="Y5548" s="49"/>
      <c r="Z5548" s="49"/>
      <c r="AA5548" s="49"/>
      <c r="AB5548" s="49"/>
      <c r="AC5548" s="49"/>
      <c r="AD5548" s="49"/>
      <c r="AE5548" s="95"/>
      <c r="AM5548" s="103"/>
      <c r="AT5548" s="10"/>
    </row>
    <row r="5549" spans="9:46" s="16" customFormat="1">
      <c r="I5549" s="47"/>
      <c r="P5549" s="48"/>
      <c r="Q5549" s="48"/>
      <c r="R5549" s="48"/>
      <c r="S5549" s="49"/>
      <c r="T5549" s="47"/>
      <c r="U5549" s="50"/>
      <c r="V5549" s="47"/>
      <c r="W5549" s="50"/>
      <c r="X5549" s="49"/>
      <c r="Y5549" s="49"/>
      <c r="Z5549" s="49"/>
      <c r="AA5549" s="49"/>
      <c r="AB5549" s="49"/>
      <c r="AC5549" s="49"/>
      <c r="AD5549" s="49"/>
      <c r="AE5549" s="95"/>
      <c r="AM5549" s="103"/>
      <c r="AT5549" s="10"/>
    </row>
    <row r="5550" spans="9:46" s="16" customFormat="1">
      <c r="I5550" s="47"/>
      <c r="P5550" s="48"/>
      <c r="Q5550" s="48"/>
      <c r="R5550" s="48"/>
      <c r="S5550" s="49"/>
      <c r="T5550" s="47"/>
      <c r="U5550" s="50"/>
      <c r="V5550" s="47"/>
      <c r="W5550" s="50"/>
      <c r="X5550" s="49"/>
      <c r="Y5550" s="49"/>
      <c r="Z5550" s="49"/>
      <c r="AA5550" s="49"/>
      <c r="AB5550" s="49"/>
      <c r="AC5550" s="49"/>
      <c r="AD5550" s="49"/>
      <c r="AE5550" s="95"/>
      <c r="AM5550" s="103"/>
      <c r="AT5550" s="10"/>
    </row>
    <row r="5551" spans="9:46" s="16" customFormat="1">
      <c r="I5551" s="47"/>
      <c r="P5551" s="48"/>
      <c r="Q5551" s="48"/>
      <c r="R5551" s="48"/>
      <c r="S5551" s="49"/>
      <c r="T5551" s="47"/>
      <c r="U5551" s="50"/>
      <c r="V5551" s="47"/>
      <c r="W5551" s="50"/>
      <c r="X5551" s="49"/>
      <c r="Y5551" s="49"/>
      <c r="Z5551" s="49"/>
      <c r="AA5551" s="49"/>
      <c r="AB5551" s="49"/>
      <c r="AC5551" s="49"/>
      <c r="AD5551" s="49"/>
      <c r="AE5551" s="95"/>
      <c r="AM5551" s="103"/>
      <c r="AT5551" s="10"/>
    </row>
    <row r="5552" spans="9:46" s="16" customFormat="1">
      <c r="I5552" s="47"/>
      <c r="P5552" s="48"/>
      <c r="Q5552" s="48"/>
      <c r="R5552" s="48"/>
      <c r="S5552" s="49"/>
      <c r="T5552" s="47"/>
      <c r="U5552" s="50"/>
      <c r="V5552" s="47"/>
      <c r="W5552" s="50"/>
      <c r="X5552" s="49"/>
      <c r="Y5552" s="49"/>
      <c r="Z5552" s="49"/>
      <c r="AA5552" s="49"/>
      <c r="AB5552" s="49"/>
      <c r="AC5552" s="49"/>
      <c r="AD5552" s="49"/>
      <c r="AE5552" s="95"/>
      <c r="AM5552" s="103"/>
      <c r="AT5552" s="10"/>
    </row>
    <row r="5553" spans="9:46" s="16" customFormat="1">
      <c r="I5553" s="47"/>
      <c r="P5553" s="48"/>
      <c r="Q5553" s="48"/>
      <c r="R5553" s="48"/>
      <c r="S5553" s="49"/>
      <c r="T5553" s="47"/>
      <c r="U5553" s="50"/>
      <c r="V5553" s="47"/>
      <c r="W5553" s="50"/>
      <c r="X5553" s="49"/>
      <c r="Y5553" s="49"/>
      <c r="Z5553" s="49"/>
      <c r="AA5553" s="49"/>
      <c r="AB5553" s="49"/>
      <c r="AC5553" s="49"/>
      <c r="AD5553" s="49"/>
      <c r="AE5553" s="95"/>
      <c r="AM5553" s="103"/>
      <c r="AT5553" s="10"/>
    </row>
    <row r="5554" spans="9:46" s="16" customFormat="1">
      <c r="I5554" s="47"/>
      <c r="P5554" s="48"/>
      <c r="Q5554" s="48"/>
      <c r="R5554" s="48"/>
      <c r="S5554" s="49"/>
      <c r="T5554" s="47"/>
      <c r="U5554" s="50"/>
      <c r="V5554" s="47"/>
      <c r="W5554" s="50"/>
      <c r="X5554" s="49"/>
      <c r="Y5554" s="49"/>
      <c r="Z5554" s="49"/>
      <c r="AA5554" s="49"/>
      <c r="AB5554" s="49"/>
      <c r="AC5554" s="49"/>
      <c r="AD5554" s="49"/>
      <c r="AE5554" s="95"/>
      <c r="AM5554" s="103"/>
      <c r="AT5554" s="10"/>
    </row>
    <row r="5555" spans="9:46" s="16" customFormat="1">
      <c r="I5555" s="47"/>
      <c r="P5555" s="48"/>
      <c r="Q5555" s="48"/>
      <c r="R5555" s="48"/>
      <c r="S5555" s="49"/>
      <c r="T5555" s="47"/>
      <c r="U5555" s="50"/>
      <c r="V5555" s="47"/>
      <c r="W5555" s="50"/>
      <c r="X5555" s="49"/>
      <c r="Y5555" s="49"/>
      <c r="Z5555" s="49"/>
      <c r="AA5555" s="49"/>
      <c r="AB5555" s="49"/>
      <c r="AC5555" s="49"/>
      <c r="AD5555" s="49"/>
      <c r="AE5555" s="95"/>
      <c r="AM5555" s="103"/>
      <c r="AT5555" s="10"/>
    </row>
    <row r="5556" spans="9:46" s="16" customFormat="1">
      <c r="I5556" s="47"/>
      <c r="P5556" s="48"/>
      <c r="Q5556" s="48"/>
      <c r="R5556" s="48"/>
      <c r="S5556" s="49"/>
      <c r="T5556" s="47"/>
      <c r="U5556" s="50"/>
      <c r="V5556" s="47"/>
      <c r="W5556" s="50"/>
      <c r="X5556" s="49"/>
      <c r="Y5556" s="49"/>
      <c r="Z5556" s="49"/>
      <c r="AA5556" s="49"/>
      <c r="AB5556" s="49"/>
      <c r="AC5556" s="49"/>
      <c r="AD5556" s="49"/>
      <c r="AE5556" s="95"/>
      <c r="AM5556" s="103"/>
      <c r="AT5556" s="10"/>
    </row>
    <row r="5557" spans="9:46" s="16" customFormat="1">
      <c r="I5557" s="47"/>
      <c r="P5557" s="48"/>
      <c r="Q5557" s="48"/>
      <c r="R5557" s="48"/>
      <c r="S5557" s="49"/>
      <c r="T5557" s="47"/>
      <c r="U5557" s="50"/>
      <c r="V5557" s="47"/>
      <c r="W5557" s="50"/>
      <c r="X5557" s="49"/>
      <c r="Y5557" s="49"/>
      <c r="Z5557" s="49"/>
      <c r="AA5557" s="49"/>
      <c r="AB5557" s="49"/>
      <c r="AC5557" s="49"/>
      <c r="AD5557" s="49"/>
      <c r="AE5557" s="95"/>
      <c r="AM5557" s="103"/>
      <c r="AT5557" s="10"/>
    </row>
    <row r="5558" spans="9:46" s="16" customFormat="1">
      <c r="I5558" s="47"/>
      <c r="P5558" s="48"/>
      <c r="Q5558" s="48"/>
      <c r="R5558" s="48"/>
      <c r="S5558" s="49"/>
      <c r="T5558" s="47"/>
      <c r="U5558" s="50"/>
      <c r="V5558" s="47"/>
      <c r="W5558" s="50"/>
      <c r="X5558" s="49"/>
      <c r="Y5558" s="49"/>
      <c r="Z5558" s="49"/>
      <c r="AA5558" s="49"/>
      <c r="AB5558" s="49"/>
      <c r="AC5558" s="49"/>
      <c r="AD5558" s="49"/>
      <c r="AE5558" s="95"/>
      <c r="AM5558" s="103"/>
      <c r="AT5558" s="10"/>
    </row>
    <row r="5559" spans="9:46" s="16" customFormat="1">
      <c r="I5559" s="47"/>
      <c r="P5559" s="48"/>
      <c r="Q5559" s="48"/>
      <c r="R5559" s="48"/>
      <c r="S5559" s="49"/>
      <c r="T5559" s="47"/>
      <c r="U5559" s="50"/>
      <c r="V5559" s="47"/>
      <c r="W5559" s="50"/>
      <c r="X5559" s="49"/>
      <c r="Y5559" s="49"/>
      <c r="Z5559" s="49"/>
      <c r="AA5559" s="49"/>
      <c r="AB5559" s="49"/>
      <c r="AC5559" s="49"/>
      <c r="AD5559" s="49"/>
      <c r="AE5559" s="95"/>
      <c r="AM5559" s="103"/>
      <c r="AT5559" s="10"/>
    </row>
    <row r="5560" spans="9:46" s="16" customFormat="1">
      <c r="I5560" s="47"/>
      <c r="P5560" s="48"/>
      <c r="Q5560" s="48"/>
      <c r="R5560" s="48"/>
      <c r="S5560" s="49"/>
      <c r="T5560" s="47"/>
      <c r="U5560" s="50"/>
      <c r="V5560" s="47"/>
      <c r="W5560" s="50"/>
      <c r="X5560" s="49"/>
      <c r="Y5560" s="49"/>
      <c r="Z5560" s="49"/>
      <c r="AA5560" s="49"/>
      <c r="AB5560" s="49"/>
      <c r="AC5560" s="49"/>
      <c r="AD5560" s="49"/>
      <c r="AE5560" s="95"/>
      <c r="AM5560" s="103"/>
      <c r="AT5560" s="10"/>
    </row>
    <row r="5561" spans="9:46" s="16" customFormat="1">
      <c r="I5561" s="47"/>
      <c r="P5561" s="48"/>
      <c r="Q5561" s="48"/>
      <c r="R5561" s="48"/>
      <c r="S5561" s="49"/>
      <c r="T5561" s="47"/>
      <c r="U5561" s="50"/>
      <c r="V5561" s="47"/>
      <c r="W5561" s="50"/>
      <c r="X5561" s="49"/>
      <c r="Y5561" s="49"/>
      <c r="Z5561" s="49"/>
      <c r="AA5561" s="49"/>
      <c r="AB5561" s="49"/>
      <c r="AC5561" s="49"/>
      <c r="AD5561" s="49"/>
      <c r="AE5561" s="95"/>
      <c r="AM5561" s="103"/>
      <c r="AT5561" s="10"/>
    </row>
    <row r="5562" spans="9:46" s="16" customFormat="1">
      <c r="I5562" s="47"/>
      <c r="P5562" s="48"/>
      <c r="Q5562" s="48"/>
      <c r="R5562" s="48"/>
      <c r="S5562" s="49"/>
      <c r="T5562" s="47"/>
      <c r="U5562" s="50"/>
      <c r="V5562" s="47"/>
      <c r="W5562" s="50"/>
      <c r="X5562" s="49"/>
      <c r="Y5562" s="49"/>
      <c r="Z5562" s="49"/>
      <c r="AA5562" s="49"/>
      <c r="AB5562" s="49"/>
      <c r="AC5562" s="49"/>
      <c r="AD5562" s="49"/>
      <c r="AE5562" s="95"/>
      <c r="AM5562" s="103"/>
      <c r="AT5562" s="10"/>
    </row>
    <row r="5563" spans="9:46" s="16" customFormat="1">
      <c r="I5563" s="47"/>
      <c r="P5563" s="48"/>
      <c r="Q5563" s="48"/>
      <c r="R5563" s="48"/>
      <c r="S5563" s="49"/>
      <c r="T5563" s="47"/>
      <c r="U5563" s="50"/>
      <c r="V5563" s="47"/>
      <c r="W5563" s="50"/>
      <c r="X5563" s="49"/>
      <c r="Y5563" s="49"/>
      <c r="Z5563" s="49"/>
      <c r="AA5563" s="49"/>
      <c r="AB5563" s="49"/>
      <c r="AC5563" s="49"/>
      <c r="AD5563" s="49"/>
      <c r="AE5563" s="95"/>
      <c r="AM5563" s="103"/>
      <c r="AT5563" s="10"/>
    </row>
    <row r="5564" spans="9:46" s="16" customFormat="1">
      <c r="I5564" s="47"/>
      <c r="P5564" s="48"/>
      <c r="Q5564" s="48"/>
      <c r="R5564" s="48"/>
      <c r="S5564" s="49"/>
      <c r="T5564" s="47"/>
      <c r="U5564" s="50"/>
      <c r="V5564" s="47"/>
      <c r="W5564" s="50"/>
      <c r="X5564" s="49"/>
      <c r="Y5564" s="49"/>
      <c r="Z5564" s="49"/>
      <c r="AA5564" s="49"/>
      <c r="AB5564" s="49"/>
      <c r="AC5564" s="49"/>
      <c r="AD5564" s="49"/>
      <c r="AE5564" s="95"/>
      <c r="AM5564" s="103"/>
      <c r="AT5564" s="10"/>
    </row>
    <row r="5565" spans="9:46" s="16" customFormat="1">
      <c r="I5565" s="47"/>
      <c r="P5565" s="48"/>
      <c r="Q5565" s="48"/>
      <c r="R5565" s="48"/>
      <c r="S5565" s="49"/>
      <c r="T5565" s="47"/>
      <c r="U5565" s="50"/>
      <c r="V5565" s="47"/>
      <c r="W5565" s="50"/>
      <c r="X5565" s="49"/>
      <c r="Y5565" s="49"/>
      <c r="Z5565" s="49"/>
      <c r="AA5565" s="49"/>
      <c r="AB5565" s="49"/>
      <c r="AC5565" s="49"/>
      <c r="AD5565" s="49"/>
      <c r="AE5565" s="95"/>
      <c r="AM5565" s="103"/>
      <c r="AT5565" s="10"/>
    </row>
    <row r="5566" spans="9:46" s="16" customFormat="1">
      <c r="I5566" s="47"/>
      <c r="P5566" s="48"/>
      <c r="Q5566" s="48"/>
      <c r="R5566" s="48"/>
      <c r="S5566" s="49"/>
      <c r="T5566" s="47"/>
      <c r="U5566" s="50"/>
      <c r="V5566" s="47"/>
      <c r="W5566" s="50"/>
      <c r="X5566" s="49"/>
      <c r="Y5566" s="49"/>
      <c r="Z5566" s="49"/>
      <c r="AA5566" s="49"/>
      <c r="AB5566" s="49"/>
      <c r="AC5566" s="49"/>
      <c r="AD5566" s="49"/>
      <c r="AE5566" s="95"/>
      <c r="AM5566" s="103"/>
      <c r="AT5566" s="10"/>
    </row>
    <row r="5567" spans="9:46" s="16" customFormat="1">
      <c r="I5567" s="47"/>
      <c r="P5567" s="48"/>
      <c r="Q5567" s="48"/>
      <c r="R5567" s="48"/>
      <c r="S5567" s="49"/>
      <c r="T5567" s="47"/>
      <c r="U5567" s="50"/>
      <c r="V5567" s="47"/>
      <c r="W5567" s="50"/>
      <c r="X5567" s="49"/>
      <c r="Y5567" s="49"/>
      <c r="Z5567" s="49"/>
      <c r="AA5567" s="49"/>
      <c r="AB5567" s="49"/>
      <c r="AC5567" s="49"/>
      <c r="AD5567" s="49"/>
      <c r="AE5567" s="95"/>
      <c r="AM5567" s="103"/>
      <c r="AT5567" s="10"/>
    </row>
    <row r="5568" spans="9:46" s="16" customFormat="1">
      <c r="I5568" s="47"/>
      <c r="P5568" s="48"/>
      <c r="Q5568" s="48"/>
      <c r="R5568" s="48"/>
      <c r="S5568" s="49"/>
      <c r="T5568" s="47"/>
      <c r="U5568" s="50"/>
      <c r="V5568" s="47"/>
      <c r="W5568" s="50"/>
      <c r="X5568" s="49"/>
      <c r="Y5568" s="49"/>
      <c r="Z5568" s="49"/>
      <c r="AA5568" s="49"/>
      <c r="AB5568" s="49"/>
      <c r="AC5568" s="49"/>
      <c r="AD5568" s="49"/>
      <c r="AE5568" s="95"/>
      <c r="AM5568" s="103"/>
      <c r="AT5568" s="10"/>
    </row>
    <row r="5569" spans="9:46" s="16" customFormat="1">
      <c r="I5569" s="47"/>
      <c r="P5569" s="48"/>
      <c r="Q5569" s="48"/>
      <c r="R5569" s="48"/>
      <c r="S5569" s="49"/>
      <c r="T5569" s="47"/>
      <c r="U5569" s="50"/>
      <c r="V5569" s="47"/>
      <c r="W5569" s="50"/>
      <c r="X5569" s="49"/>
      <c r="Y5569" s="49"/>
      <c r="Z5569" s="49"/>
      <c r="AA5569" s="49"/>
      <c r="AB5569" s="49"/>
      <c r="AC5569" s="49"/>
      <c r="AD5569" s="49"/>
      <c r="AE5569" s="95"/>
      <c r="AM5569" s="103"/>
      <c r="AT5569" s="10"/>
    </row>
    <row r="5570" spans="9:46" s="16" customFormat="1">
      <c r="I5570" s="47"/>
      <c r="P5570" s="48"/>
      <c r="Q5570" s="48"/>
      <c r="R5570" s="48"/>
      <c r="S5570" s="49"/>
      <c r="T5570" s="47"/>
      <c r="U5570" s="50"/>
      <c r="V5570" s="47"/>
      <c r="W5570" s="50"/>
      <c r="X5570" s="49"/>
      <c r="Y5570" s="49"/>
      <c r="Z5570" s="49"/>
      <c r="AA5570" s="49"/>
      <c r="AB5570" s="49"/>
      <c r="AC5570" s="49"/>
      <c r="AD5570" s="49"/>
      <c r="AE5570" s="95"/>
      <c r="AM5570" s="103"/>
      <c r="AT5570" s="10"/>
    </row>
    <row r="5571" spans="9:46" s="16" customFormat="1">
      <c r="I5571" s="47"/>
      <c r="P5571" s="48"/>
      <c r="Q5571" s="48"/>
      <c r="R5571" s="48"/>
      <c r="S5571" s="49"/>
      <c r="T5571" s="47"/>
      <c r="U5571" s="50"/>
      <c r="V5571" s="47"/>
      <c r="W5571" s="50"/>
      <c r="X5571" s="49"/>
      <c r="Y5571" s="49"/>
      <c r="Z5571" s="49"/>
      <c r="AA5571" s="49"/>
      <c r="AB5571" s="49"/>
      <c r="AC5571" s="49"/>
      <c r="AD5571" s="49"/>
      <c r="AE5571" s="95"/>
      <c r="AM5571" s="103"/>
      <c r="AT5571" s="10"/>
    </row>
    <row r="5572" spans="9:46" s="16" customFormat="1">
      <c r="I5572" s="47"/>
      <c r="P5572" s="48"/>
      <c r="Q5572" s="48"/>
      <c r="R5572" s="48"/>
      <c r="S5572" s="49"/>
      <c r="T5572" s="47"/>
      <c r="U5572" s="50"/>
      <c r="V5572" s="47"/>
      <c r="W5572" s="50"/>
      <c r="X5572" s="49"/>
      <c r="Y5572" s="49"/>
      <c r="Z5572" s="49"/>
      <c r="AA5572" s="49"/>
      <c r="AB5572" s="49"/>
      <c r="AC5572" s="49"/>
      <c r="AD5572" s="49"/>
      <c r="AE5572" s="95"/>
      <c r="AM5572" s="103"/>
      <c r="AT5572" s="10"/>
    </row>
    <row r="5573" spans="9:46" s="16" customFormat="1">
      <c r="I5573" s="47"/>
      <c r="P5573" s="48"/>
      <c r="Q5573" s="48"/>
      <c r="R5573" s="48"/>
      <c r="S5573" s="49"/>
      <c r="T5573" s="47"/>
      <c r="U5573" s="50"/>
      <c r="V5573" s="47"/>
      <c r="W5573" s="50"/>
      <c r="X5573" s="49"/>
      <c r="Y5573" s="49"/>
      <c r="Z5573" s="49"/>
      <c r="AA5573" s="49"/>
      <c r="AB5573" s="49"/>
      <c r="AC5573" s="49"/>
      <c r="AD5573" s="49"/>
      <c r="AE5573" s="95"/>
      <c r="AM5573" s="103"/>
      <c r="AT5573" s="10"/>
    </row>
    <row r="5574" spans="9:46" s="16" customFormat="1">
      <c r="I5574" s="47"/>
      <c r="P5574" s="48"/>
      <c r="Q5574" s="48"/>
      <c r="R5574" s="48"/>
      <c r="S5574" s="49"/>
      <c r="T5574" s="47"/>
      <c r="U5574" s="50"/>
      <c r="V5574" s="47"/>
      <c r="W5574" s="50"/>
      <c r="X5574" s="49"/>
      <c r="Y5574" s="49"/>
      <c r="Z5574" s="49"/>
      <c r="AA5574" s="49"/>
      <c r="AB5574" s="49"/>
      <c r="AC5574" s="49"/>
      <c r="AD5574" s="49"/>
      <c r="AE5574" s="95"/>
      <c r="AM5574" s="103"/>
      <c r="AT5574" s="10"/>
    </row>
    <row r="5575" spans="9:46" s="16" customFormat="1">
      <c r="I5575" s="47"/>
      <c r="P5575" s="48"/>
      <c r="Q5575" s="48"/>
      <c r="R5575" s="48"/>
      <c r="S5575" s="49"/>
      <c r="T5575" s="47"/>
      <c r="U5575" s="50"/>
      <c r="V5575" s="47"/>
      <c r="W5575" s="50"/>
      <c r="X5575" s="49"/>
      <c r="Y5575" s="49"/>
      <c r="Z5575" s="49"/>
      <c r="AA5575" s="49"/>
      <c r="AB5575" s="49"/>
      <c r="AC5575" s="49"/>
      <c r="AD5575" s="49"/>
      <c r="AE5575" s="95"/>
      <c r="AM5575" s="103"/>
      <c r="AT5575" s="10"/>
    </row>
    <row r="5576" spans="9:46" s="16" customFormat="1">
      <c r="I5576" s="47"/>
      <c r="P5576" s="48"/>
      <c r="Q5576" s="48"/>
      <c r="R5576" s="48"/>
      <c r="S5576" s="49"/>
      <c r="T5576" s="47"/>
      <c r="U5576" s="50"/>
      <c r="V5576" s="47"/>
      <c r="W5576" s="50"/>
      <c r="X5576" s="49"/>
      <c r="Y5576" s="49"/>
      <c r="Z5576" s="49"/>
      <c r="AA5576" s="49"/>
      <c r="AB5576" s="49"/>
      <c r="AC5576" s="49"/>
      <c r="AD5576" s="49"/>
      <c r="AE5576" s="95"/>
      <c r="AM5576" s="103"/>
      <c r="AT5576" s="10"/>
    </row>
    <row r="5577" spans="9:46" s="16" customFormat="1">
      <c r="I5577" s="47"/>
      <c r="P5577" s="48"/>
      <c r="Q5577" s="48"/>
      <c r="R5577" s="48"/>
      <c r="S5577" s="49"/>
      <c r="T5577" s="47"/>
      <c r="U5577" s="50"/>
      <c r="V5577" s="47"/>
      <c r="W5577" s="50"/>
      <c r="X5577" s="49"/>
      <c r="Y5577" s="49"/>
      <c r="Z5577" s="49"/>
      <c r="AA5577" s="49"/>
      <c r="AB5577" s="49"/>
      <c r="AC5577" s="49"/>
      <c r="AD5577" s="49"/>
      <c r="AE5577" s="95"/>
      <c r="AM5577" s="103"/>
      <c r="AT5577" s="10"/>
    </row>
    <row r="5578" spans="9:46" s="16" customFormat="1">
      <c r="I5578" s="47"/>
      <c r="P5578" s="48"/>
      <c r="Q5578" s="48"/>
      <c r="R5578" s="48"/>
      <c r="S5578" s="49"/>
      <c r="T5578" s="47"/>
      <c r="U5578" s="50"/>
      <c r="V5578" s="47"/>
      <c r="W5578" s="50"/>
      <c r="X5578" s="49"/>
      <c r="Y5578" s="49"/>
      <c r="Z5578" s="49"/>
      <c r="AA5578" s="49"/>
      <c r="AB5578" s="49"/>
      <c r="AC5578" s="49"/>
      <c r="AD5578" s="49"/>
      <c r="AE5578" s="95"/>
      <c r="AM5578" s="103"/>
      <c r="AT5578" s="10"/>
    </row>
    <row r="5579" spans="9:46" s="16" customFormat="1">
      <c r="I5579" s="47"/>
      <c r="P5579" s="48"/>
      <c r="Q5579" s="48"/>
      <c r="R5579" s="48"/>
      <c r="S5579" s="49"/>
      <c r="T5579" s="47"/>
      <c r="U5579" s="50"/>
      <c r="V5579" s="47"/>
      <c r="W5579" s="50"/>
      <c r="X5579" s="49"/>
      <c r="Y5579" s="49"/>
      <c r="Z5579" s="49"/>
      <c r="AA5579" s="49"/>
      <c r="AB5579" s="49"/>
      <c r="AC5579" s="49"/>
      <c r="AD5579" s="49"/>
      <c r="AE5579" s="95"/>
      <c r="AM5579" s="103"/>
      <c r="AT5579" s="10"/>
    </row>
    <row r="5580" spans="9:46" s="16" customFormat="1">
      <c r="I5580" s="47"/>
      <c r="P5580" s="48"/>
      <c r="Q5580" s="48"/>
      <c r="R5580" s="48"/>
      <c r="S5580" s="49"/>
      <c r="T5580" s="47"/>
      <c r="U5580" s="50"/>
      <c r="V5580" s="47"/>
      <c r="W5580" s="50"/>
      <c r="X5580" s="49"/>
      <c r="Y5580" s="49"/>
      <c r="Z5580" s="49"/>
      <c r="AA5580" s="49"/>
      <c r="AB5580" s="49"/>
      <c r="AC5580" s="49"/>
      <c r="AD5580" s="49"/>
      <c r="AE5580" s="95"/>
      <c r="AM5580" s="103"/>
      <c r="AT5580" s="10"/>
    </row>
    <row r="5581" spans="9:46" s="16" customFormat="1">
      <c r="I5581" s="47"/>
      <c r="P5581" s="48"/>
      <c r="Q5581" s="48"/>
      <c r="R5581" s="48"/>
      <c r="S5581" s="49"/>
      <c r="T5581" s="47"/>
      <c r="U5581" s="50"/>
      <c r="V5581" s="47"/>
      <c r="W5581" s="50"/>
      <c r="X5581" s="49"/>
      <c r="Y5581" s="49"/>
      <c r="Z5581" s="49"/>
      <c r="AA5581" s="49"/>
      <c r="AB5581" s="49"/>
      <c r="AC5581" s="49"/>
      <c r="AD5581" s="49"/>
      <c r="AE5581" s="95"/>
      <c r="AM5581" s="103"/>
      <c r="AT5581" s="10"/>
    </row>
    <row r="5582" spans="9:46" s="16" customFormat="1">
      <c r="I5582" s="47"/>
      <c r="P5582" s="48"/>
      <c r="Q5582" s="48"/>
      <c r="R5582" s="48"/>
      <c r="S5582" s="49"/>
      <c r="T5582" s="47"/>
      <c r="U5582" s="50"/>
      <c r="V5582" s="47"/>
      <c r="W5582" s="50"/>
      <c r="X5582" s="49"/>
      <c r="Y5582" s="49"/>
      <c r="Z5582" s="49"/>
      <c r="AA5582" s="49"/>
      <c r="AB5582" s="49"/>
      <c r="AC5582" s="49"/>
      <c r="AD5582" s="49"/>
      <c r="AE5582" s="95"/>
      <c r="AM5582" s="103"/>
      <c r="AT5582" s="10"/>
    </row>
    <row r="5583" spans="9:46" s="16" customFormat="1">
      <c r="I5583" s="47"/>
      <c r="P5583" s="48"/>
      <c r="Q5583" s="48"/>
      <c r="R5583" s="48"/>
      <c r="S5583" s="49"/>
      <c r="T5583" s="47"/>
      <c r="U5583" s="50"/>
      <c r="V5583" s="47"/>
      <c r="W5583" s="50"/>
      <c r="X5583" s="49"/>
      <c r="Y5583" s="49"/>
      <c r="Z5583" s="49"/>
      <c r="AA5583" s="49"/>
      <c r="AB5583" s="49"/>
      <c r="AC5583" s="49"/>
      <c r="AD5583" s="49"/>
      <c r="AE5583" s="95"/>
      <c r="AM5583" s="103"/>
      <c r="AT5583" s="10"/>
    </row>
    <row r="5584" spans="9:46" s="16" customFormat="1">
      <c r="I5584" s="47"/>
      <c r="P5584" s="48"/>
      <c r="Q5584" s="48"/>
      <c r="R5584" s="48"/>
      <c r="S5584" s="49"/>
      <c r="T5584" s="47"/>
      <c r="U5584" s="50"/>
      <c r="V5584" s="47"/>
      <c r="W5584" s="50"/>
      <c r="X5584" s="49"/>
      <c r="Y5584" s="49"/>
      <c r="Z5584" s="49"/>
      <c r="AA5584" s="49"/>
      <c r="AB5584" s="49"/>
      <c r="AC5584" s="49"/>
      <c r="AD5584" s="49"/>
      <c r="AE5584" s="95"/>
      <c r="AM5584" s="103"/>
      <c r="AT5584" s="10"/>
    </row>
    <row r="5585" spans="9:46" s="16" customFormat="1">
      <c r="I5585" s="47"/>
      <c r="P5585" s="48"/>
      <c r="Q5585" s="48"/>
      <c r="R5585" s="48"/>
      <c r="S5585" s="49"/>
      <c r="T5585" s="47"/>
      <c r="U5585" s="50"/>
      <c r="V5585" s="47"/>
      <c r="W5585" s="50"/>
      <c r="X5585" s="49"/>
      <c r="Y5585" s="49"/>
      <c r="Z5585" s="49"/>
      <c r="AA5585" s="49"/>
      <c r="AB5585" s="49"/>
      <c r="AC5585" s="49"/>
      <c r="AD5585" s="49"/>
      <c r="AE5585" s="95"/>
      <c r="AM5585" s="103"/>
      <c r="AT5585" s="10"/>
    </row>
    <row r="5586" spans="9:46" s="16" customFormat="1">
      <c r="I5586" s="47"/>
      <c r="P5586" s="48"/>
      <c r="Q5586" s="48"/>
      <c r="R5586" s="48"/>
      <c r="S5586" s="49"/>
      <c r="T5586" s="47"/>
      <c r="U5586" s="50"/>
      <c r="V5586" s="47"/>
      <c r="W5586" s="50"/>
      <c r="X5586" s="49"/>
      <c r="Y5586" s="49"/>
      <c r="Z5586" s="49"/>
      <c r="AA5586" s="49"/>
      <c r="AB5586" s="49"/>
      <c r="AC5586" s="49"/>
      <c r="AD5586" s="49"/>
      <c r="AE5586" s="95"/>
      <c r="AM5586" s="103"/>
      <c r="AT5586" s="10"/>
    </row>
    <row r="5587" spans="9:46" s="16" customFormat="1">
      <c r="I5587" s="47"/>
      <c r="P5587" s="48"/>
      <c r="Q5587" s="48"/>
      <c r="R5587" s="48"/>
      <c r="S5587" s="49"/>
      <c r="T5587" s="47"/>
      <c r="U5587" s="50"/>
      <c r="V5587" s="47"/>
      <c r="W5587" s="50"/>
      <c r="X5587" s="49"/>
      <c r="Y5587" s="49"/>
      <c r="Z5587" s="49"/>
      <c r="AA5587" s="49"/>
      <c r="AB5587" s="49"/>
      <c r="AC5587" s="49"/>
      <c r="AD5587" s="49"/>
      <c r="AE5587" s="95"/>
      <c r="AM5587" s="103"/>
      <c r="AT5587" s="10"/>
    </row>
    <row r="5588" spans="9:46" s="16" customFormat="1">
      <c r="I5588" s="47"/>
      <c r="P5588" s="48"/>
      <c r="Q5588" s="48"/>
      <c r="R5588" s="48"/>
      <c r="S5588" s="49"/>
      <c r="T5588" s="47"/>
      <c r="U5588" s="50"/>
      <c r="V5588" s="47"/>
      <c r="W5588" s="50"/>
      <c r="X5588" s="49"/>
      <c r="Y5588" s="49"/>
      <c r="Z5588" s="49"/>
      <c r="AA5588" s="49"/>
      <c r="AB5588" s="49"/>
      <c r="AC5588" s="49"/>
      <c r="AD5588" s="49"/>
      <c r="AE5588" s="95"/>
      <c r="AM5588" s="103"/>
      <c r="AT5588" s="10"/>
    </row>
    <row r="5589" spans="9:46" s="16" customFormat="1">
      <c r="I5589" s="47"/>
      <c r="P5589" s="48"/>
      <c r="Q5589" s="48"/>
      <c r="R5589" s="48"/>
      <c r="S5589" s="49"/>
      <c r="T5589" s="47"/>
      <c r="U5589" s="50"/>
      <c r="V5589" s="47"/>
      <c r="W5589" s="50"/>
      <c r="X5589" s="49"/>
      <c r="Y5589" s="49"/>
      <c r="Z5589" s="49"/>
      <c r="AA5589" s="49"/>
      <c r="AB5589" s="49"/>
      <c r="AC5589" s="49"/>
      <c r="AD5589" s="49"/>
      <c r="AE5589" s="95"/>
      <c r="AM5589" s="103"/>
      <c r="AT5589" s="10"/>
    </row>
    <row r="5590" spans="9:46" s="16" customFormat="1">
      <c r="I5590" s="47"/>
      <c r="P5590" s="48"/>
      <c r="Q5590" s="48"/>
      <c r="R5590" s="48"/>
      <c r="S5590" s="49"/>
      <c r="T5590" s="47"/>
      <c r="U5590" s="50"/>
      <c r="V5590" s="47"/>
      <c r="W5590" s="50"/>
      <c r="X5590" s="49"/>
      <c r="Y5590" s="49"/>
      <c r="Z5590" s="49"/>
      <c r="AA5590" s="49"/>
      <c r="AB5590" s="49"/>
      <c r="AC5590" s="49"/>
      <c r="AD5590" s="49"/>
      <c r="AE5590" s="95"/>
      <c r="AM5590" s="103"/>
      <c r="AT5590" s="10"/>
    </row>
    <row r="5591" spans="9:46" s="16" customFormat="1">
      <c r="I5591" s="47"/>
      <c r="P5591" s="48"/>
      <c r="Q5591" s="48"/>
      <c r="R5591" s="48"/>
      <c r="S5591" s="49"/>
      <c r="T5591" s="47"/>
      <c r="U5591" s="50"/>
      <c r="V5591" s="47"/>
      <c r="W5591" s="50"/>
      <c r="X5591" s="49"/>
      <c r="Y5591" s="49"/>
      <c r="Z5591" s="49"/>
      <c r="AA5591" s="49"/>
      <c r="AB5591" s="49"/>
      <c r="AC5591" s="49"/>
      <c r="AD5591" s="49"/>
      <c r="AE5591" s="95"/>
      <c r="AM5591" s="103"/>
      <c r="AT5591" s="10"/>
    </row>
    <row r="5592" spans="9:46" s="16" customFormat="1">
      <c r="I5592" s="47"/>
      <c r="P5592" s="48"/>
      <c r="Q5592" s="48"/>
      <c r="R5592" s="48"/>
      <c r="S5592" s="49"/>
      <c r="T5592" s="47"/>
      <c r="U5592" s="50"/>
      <c r="V5592" s="47"/>
      <c r="W5592" s="50"/>
      <c r="X5592" s="49"/>
      <c r="Y5592" s="49"/>
      <c r="Z5592" s="49"/>
      <c r="AA5592" s="49"/>
      <c r="AB5592" s="49"/>
      <c r="AC5592" s="49"/>
      <c r="AD5592" s="49"/>
      <c r="AE5592" s="95"/>
      <c r="AM5592" s="103"/>
      <c r="AT5592" s="10"/>
    </row>
    <row r="5593" spans="9:46" s="16" customFormat="1">
      <c r="I5593" s="47"/>
      <c r="P5593" s="48"/>
      <c r="Q5593" s="48"/>
      <c r="R5593" s="48"/>
      <c r="S5593" s="49"/>
      <c r="T5593" s="47"/>
      <c r="U5593" s="50"/>
      <c r="V5593" s="47"/>
      <c r="W5593" s="50"/>
      <c r="X5593" s="49"/>
      <c r="Y5593" s="49"/>
      <c r="Z5593" s="49"/>
      <c r="AA5593" s="49"/>
      <c r="AB5593" s="49"/>
      <c r="AC5593" s="49"/>
      <c r="AD5593" s="49"/>
      <c r="AE5593" s="95"/>
      <c r="AM5593" s="103"/>
      <c r="AT5593" s="10"/>
    </row>
    <row r="5594" spans="9:46" s="16" customFormat="1">
      <c r="I5594" s="47"/>
      <c r="P5594" s="48"/>
      <c r="Q5594" s="48"/>
      <c r="R5594" s="48"/>
      <c r="S5594" s="49"/>
      <c r="T5594" s="47"/>
      <c r="U5594" s="50"/>
      <c r="V5594" s="47"/>
      <c r="W5594" s="50"/>
      <c r="X5594" s="49"/>
      <c r="Y5594" s="49"/>
      <c r="Z5594" s="49"/>
      <c r="AA5594" s="49"/>
      <c r="AB5594" s="49"/>
      <c r="AC5594" s="49"/>
      <c r="AD5594" s="49"/>
      <c r="AE5594" s="95"/>
      <c r="AM5594" s="103"/>
      <c r="AT5594" s="10"/>
    </row>
    <row r="5595" spans="9:46" s="16" customFormat="1">
      <c r="I5595" s="47"/>
      <c r="P5595" s="48"/>
      <c r="Q5595" s="48"/>
      <c r="R5595" s="48"/>
      <c r="S5595" s="49"/>
      <c r="T5595" s="47"/>
      <c r="U5595" s="50"/>
      <c r="V5595" s="47"/>
      <c r="W5595" s="50"/>
      <c r="X5595" s="49"/>
      <c r="Y5595" s="49"/>
      <c r="Z5595" s="49"/>
      <c r="AA5595" s="49"/>
      <c r="AB5595" s="49"/>
      <c r="AC5595" s="49"/>
      <c r="AD5595" s="49"/>
      <c r="AE5595" s="95"/>
      <c r="AM5595" s="103"/>
      <c r="AT5595" s="10"/>
    </row>
    <row r="5596" spans="9:46" s="16" customFormat="1">
      <c r="I5596" s="47"/>
      <c r="P5596" s="48"/>
      <c r="Q5596" s="48"/>
      <c r="R5596" s="48"/>
      <c r="S5596" s="49"/>
      <c r="T5596" s="47"/>
      <c r="U5596" s="50"/>
      <c r="V5596" s="47"/>
      <c r="W5596" s="50"/>
      <c r="X5596" s="49"/>
      <c r="Y5596" s="49"/>
      <c r="Z5596" s="49"/>
      <c r="AA5596" s="49"/>
      <c r="AB5596" s="49"/>
      <c r="AC5596" s="49"/>
      <c r="AD5596" s="49"/>
      <c r="AE5596" s="95"/>
      <c r="AM5596" s="103"/>
      <c r="AT5596" s="10"/>
    </row>
    <row r="5597" spans="9:46" s="16" customFormat="1">
      <c r="I5597" s="47"/>
      <c r="P5597" s="48"/>
      <c r="Q5597" s="48"/>
      <c r="R5597" s="48"/>
      <c r="S5597" s="49"/>
      <c r="T5597" s="47"/>
      <c r="U5597" s="50"/>
      <c r="V5597" s="47"/>
      <c r="W5597" s="50"/>
      <c r="X5597" s="49"/>
      <c r="Y5597" s="49"/>
      <c r="Z5597" s="49"/>
      <c r="AA5597" s="49"/>
      <c r="AB5597" s="49"/>
      <c r="AC5597" s="49"/>
      <c r="AD5597" s="49"/>
      <c r="AE5597" s="95"/>
      <c r="AM5597" s="103"/>
      <c r="AT5597" s="10"/>
    </row>
    <row r="5598" spans="9:46" s="16" customFormat="1">
      <c r="I5598" s="47"/>
      <c r="P5598" s="48"/>
      <c r="Q5598" s="48"/>
      <c r="R5598" s="48"/>
      <c r="S5598" s="49"/>
      <c r="T5598" s="47"/>
      <c r="U5598" s="50"/>
      <c r="V5598" s="47"/>
      <c r="W5598" s="50"/>
      <c r="X5598" s="49"/>
      <c r="Y5598" s="49"/>
      <c r="Z5598" s="49"/>
      <c r="AA5598" s="49"/>
      <c r="AB5598" s="49"/>
      <c r="AC5598" s="49"/>
      <c r="AD5598" s="49"/>
      <c r="AE5598" s="95"/>
      <c r="AM5598" s="103"/>
      <c r="AT5598" s="10"/>
    </row>
    <row r="5599" spans="9:46" s="16" customFormat="1">
      <c r="I5599" s="47"/>
      <c r="P5599" s="48"/>
      <c r="Q5599" s="48"/>
      <c r="R5599" s="48"/>
      <c r="S5599" s="49"/>
      <c r="T5599" s="47"/>
      <c r="U5599" s="50"/>
      <c r="V5599" s="47"/>
      <c r="W5599" s="50"/>
      <c r="X5599" s="49"/>
      <c r="Y5599" s="49"/>
      <c r="Z5599" s="49"/>
      <c r="AA5599" s="49"/>
      <c r="AB5599" s="49"/>
      <c r="AC5599" s="49"/>
      <c r="AD5599" s="49"/>
      <c r="AE5599" s="95"/>
      <c r="AM5599" s="103"/>
      <c r="AT5599" s="10"/>
    </row>
    <row r="5600" spans="9:46" s="16" customFormat="1">
      <c r="I5600" s="47"/>
      <c r="P5600" s="48"/>
      <c r="Q5600" s="48"/>
      <c r="R5600" s="48"/>
      <c r="S5600" s="49"/>
      <c r="T5600" s="47"/>
      <c r="U5600" s="50"/>
      <c r="V5600" s="47"/>
      <c r="W5600" s="50"/>
      <c r="X5600" s="49"/>
      <c r="Y5600" s="49"/>
      <c r="Z5600" s="49"/>
      <c r="AA5600" s="49"/>
      <c r="AB5600" s="49"/>
      <c r="AC5600" s="49"/>
      <c r="AD5600" s="49"/>
      <c r="AE5600" s="95"/>
      <c r="AM5600" s="103"/>
      <c r="AT5600" s="10"/>
    </row>
    <row r="5601" spans="9:46" s="16" customFormat="1">
      <c r="I5601" s="47"/>
      <c r="P5601" s="48"/>
      <c r="Q5601" s="48"/>
      <c r="R5601" s="48"/>
      <c r="S5601" s="49"/>
      <c r="T5601" s="47"/>
      <c r="U5601" s="50"/>
      <c r="V5601" s="47"/>
      <c r="W5601" s="50"/>
      <c r="X5601" s="49"/>
      <c r="Y5601" s="49"/>
      <c r="Z5601" s="49"/>
      <c r="AA5601" s="49"/>
      <c r="AB5601" s="49"/>
      <c r="AC5601" s="49"/>
      <c r="AD5601" s="49"/>
      <c r="AE5601" s="95"/>
      <c r="AM5601" s="103"/>
      <c r="AT5601" s="10"/>
    </row>
    <row r="5602" spans="9:46" s="16" customFormat="1">
      <c r="I5602" s="47"/>
      <c r="P5602" s="48"/>
      <c r="Q5602" s="48"/>
      <c r="R5602" s="48"/>
      <c r="S5602" s="49"/>
      <c r="T5602" s="47"/>
      <c r="U5602" s="50"/>
      <c r="V5602" s="47"/>
      <c r="W5602" s="50"/>
      <c r="X5602" s="49"/>
      <c r="Y5602" s="49"/>
      <c r="Z5602" s="49"/>
      <c r="AA5602" s="49"/>
      <c r="AB5602" s="49"/>
      <c r="AC5602" s="49"/>
      <c r="AD5602" s="49"/>
      <c r="AE5602" s="95"/>
      <c r="AM5602" s="103"/>
      <c r="AT5602" s="10"/>
    </row>
    <row r="5603" spans="9:46" s="16" customFormat="1">
      <c r="I5603" s="47"/>
      <c r="P5603" s="48"/>
      <c r="Q5603" s="48"/>
      <c r="R5603" s="48"/>
      <c r="S5603" s="49"/>
      <c r="T5603" s="47"/>
      <c r="U5603" s="50"/>
      <c r="V5603" s="47"/>
      <c r="W5603" s="50"/>
      <c r="X5603" s="49"/>
      <c r="Y5603" s="49"/>
      <c r="Z5603" s="49"/>
      <c r="AA5603" s="49"/>
      <c r="AB5603" s="49"/>
      <c r="AC5603" s="49"/>
      <c r="AD5603" s="49"/>
      <c r="AE5603" s="95"/>
      <c r="AM5603" s="103"/>
      <c r="AT5603" s="10"/>
    </row>
    <row r="5604" spans="9:46" s="16" customFormat="1">
      <c r="I5604" s="47"/>
      <c r="P5604" s="48"/>
      <c r="Q5604" s="48"/>
      <c r="R5604" s="48"/>
      <c r="S5604" s="49"/>
      <c r="T5604" s="47"/>
      <c r="U5604" s="50"/>
      <c r="V5604" s="47"/>
      <c r="W5604" s="50"/>
      <c r="X5604" s="49"/>
      <c r="Y5604" s="49"/>
      <c r="Z5604" s="49"/>
      <c r="AA5604" s="49"/>
      <c r="AB5604" s="49"/>
      <c r="AC5604" s="49"/>
      <c r="AD5604" s="49"/>
      <c r="AE5604" s="95"/>
      <c r="AM5604" s="103"/>
      <c r="AT5604" s="10"/>
    </row>
    <row r="5605" spans="9:46" s="16" customFormat="1">
      <c r="I5605" s="47"/>
      <c r="P5605" s="48"/>
      <c r="Q5605" s="48"/>
      <c r="R5605" s="48"/>
      <c r="S5605" s="49"/>
      <c r="T5605" s="47"/>
      <c r="U5605" s="50"/>
      <c r="V5605" s="47"/>
      <c r="W5605" s="50"/>
      <c r="X5605" s="49"/>
      <c r="Y5605" s="49"/>
      <c r="Z5605" s="49"/>
      <c r="AA5605" s="49"/>
      <c r="AB5605" s="49"/>
      <c r="AC5605" s="49"/>
      <c r="AD5605" s="49"/>
      <c r="AE5605" s="95"/>
      <c r="AM5605" s="103"/>
      <c r="AT5605" s="10"/>
    </row>
    <row r="5606" spans="9:46" s="16" customFormat="1">
      <c r="I5606" s="47"/>
      <c r="P5606" s="48"/>
      <c r="Q5606" s="48"/>
      <c r="R5606" s="48"/>
      <c r="S5606" s="49"/>
      <c r="T5606" s="47"/>
      <c r="U5606" s="50"/>
      <c r="V5606" s="47"/>
      <c r="W5606" s="50"/>
      <c r="X5606" s="49"/>
      <c r="Y5606" s="49"/>
      <c r="Z5606" s="49"/>
      <c r="AA5606" s="49"/>
      <c r="AB5606" s="49"/>
      <c r="AC5606" s="49"/>
      <c r="AD5606" s="49"/>
      <c r="AE5606" s="95"/>
      <c r="AM5606" s="103"/>
      <c r="AT5606" s="10"/>
    </row>
    <row r="5607" spans="9:46" s="16" customFormat="1">
      <c r="I5607" s="47"/>
      <c r="P5607" s="48"/>
      <c r="Q5607" s="48"/>
      <c r="R5607" s="48"/>
      <c r="S5607" s="49"/>
      <c r="T5607" s="47"/>
      <c r="U5607" s="50"/>
      <c r="V5607" s="47"/>
      <c r="W5607" s="50"/>
      <c r="X5607" s="49"/>
      <c r="Y5607" s="49"/>
      <c r="Z5607" s="49"/>
      <c r="AA5607" s="49"/>
      <c r="AB5607" s="49"/>
      <c r="AC5607" s="49"/>
      <c r="AD5607" s="49"/>
      <c r="AE5607" s="95"/>
      <c r="AM5607" s="103"/>
      <c r="AT5607" s="10"/>
    </row>
    <row r="5608" spans="9:46" s="16" customFormat="1">
      <c r="I5608" s="47"/>
      <c r="P5608" s="48"/>
      <c r="Q5608" s="48"/>
      <c r="R5608" s="48"/>
      <c r="S5608" s="49"/>
      <c r="T5608" s="47"/>
      <c r="U5608" s="50"/>
      <c r="V5608" s="47"/>
      <c r="W5608" s="50"/>
      <c r="X5608" s="49"/>
      <c r="Y5608" s="49"/>
      <c r="Z5608" s="49"/>
      <c r="AA5608" s="49"/>
      <c r="AB5608" s="49"/>
      <c r="AC5608" s="49"/>
      <c r="AD5608" s="49"/>
      <c r="AE5608" s="95"/>
      <c r="AM5608" s="103"/>
      <c r="AT5608" s="10"/>
    </row>
    <row r="5609" spans="9:46" s="16" customFormat="1">
      <c r="I5609" s="47"/>
      <c r="P5609" s="48"/>
      <c r="Q5609" s="48"/>
      <c r="R5609" s="48"/>
      <c r="S5609" s="49"/>
      <c r="T5609" s="47"/>
      <c r="U5609" s="50"/>
      <c r="V5609" s="47"/>
      <c r="W5609" s="50"/>
      <c r="X5609" s="49"/>
      <c r="Y5609" s="49"/>
      <c r="Z5609" s="49"/>
      <c r="AA5609" s="49"/>
      <c r="AB5609" s="49"/>
      <c r="AC5609" s="49"/>
      <c r="AD5609" s="49"/>
      <c r="AE5609" s="95"/>
      <c r="AM5609" s="103"/>
      <c r="AT5609" s="10"/>
    </row>
    <row r="5610" spans="9:46" s="16" customFormat="1">
      <c r="I5610" s="47"/>
      <c r="P5610" s="48"/>
      <c r="Q5610" s="48"/>
      <c r="R5610" s="48"/>
      <c r="S5610" s="49"/>
      <c r="T5610" s="47"/>
      <c r="U5610" s="50"/>
      <c r="V5610" s="47"/>
      <c r="W5610" s="50"/>
      <c r="X5610" s="49"/>
      <c r="Y5610" s="49"/>
      <c r="Z5610" s="49"/>
      <c r="AA5610" s="49"/>
      <c r="AB5610" s="49"/>
      <c r="AC5610" s="49"/>
      <c r="AD5610" s="49"/>
      <c r="AE5610" s="95"/>
      <c r="AM5610" s="103"/>
      <c r="AT5610" s="10"/>
    </row>
    <row r="5611" spans="9:46" s="16" customFormat="1">
      <c r="I5611" s="47"/>
      <c r="P5611" s="48"/>
      <c r="Q5611" s="48"/>
      <c r="R5611" s="48"/>
      <c r="S5611" s="49"/>
      <c r="T5611" s="47"/>
      <c r="U5611" s="50"/>
      <c r="V5611" s="47"/>
      <c r="W5611" s="50"/>
      <c r="X5611" s="49"/>
      <c r="Y5611" s="49"/>
      <c r="Z5611" s="49"/>
      <c r="AA5611" s="49"/>
      <c r="AB5611" s="49"/>
      <c r="AC5611" s="49"/>
      <c r="AD5611" s="49"/>
      <c r="AE5611" s="95"/>
      <c r="AM5611" s="103"/>
      <c r="AT5611" s="10"/>
    </row>
    <row r="5612" spans="9:46" s="16" customFormat="1">
      <c r="I5612" s="47"/>
      <c r="P5612" s="48"/>
      <c r="Q5612" s="48"/>
      <c r="R5612" s="48"/>
      <c r="S5612" s="49"/>
      <c r="T5612" s="47"/>
      <c r="U5612" s="50"/>
      <c r="V5612" s="47"/>
      <c r="W5612" s="50"/>
      <c r="X5612" s="49"/>
      <c r="Y5612" s="49"/>
      <c r="Z5612" s="49"/>
      <c r="AA5612" s="49"/>
      <c r="AB5612" s="49"/>
      <c r="AC5612" s="49"/>
      <c r="AD5612" s="49"/>
      <c r="AE5612" s="95"/>
      <c r="AM5612" s="103"/>
      <c r="AT5612" s="10"/>
    </row>
    <row r="5613" spans="9:46" s="16" customFormat="1">
      <c r="I5613" s="47"/>
      <c r="P5613" s="48"/>
      <c r="Q5613" s="48"/>
      <c r="R5613" s="48"/>
      <c r="S5613" s="49"/>
      <c r="T5613" s="47"/>
      <c r="U5613" s="50"/>
      <c r="V5613" s="47"/>
      <c r="W5613" s="50"/>
      <c r="X5613" s="49"/>
      <c r="Y5613" s="49"/>
      <c r="Z5613" s="49"/>
      <c r="AA5613" s="49"/>
      <c r="AB5613" s="49"/>
      <c r="AC5613" s="49"/>
      <c r="AD5613" s="49"/>
      <c r="AE5613" s="95"/>
      <c r="AM5613" s="103"/>
      <c r="AT5613" s="10"/>
    </row>
    <row r="5614" spans="9:46" s="16" customFormat="1">
      <c r="I5614" s="47"/>
      <c r="P5614" s="48"/>
      <c r="Q5614" s="48"/>
      <c r="R5614" s="48"/>
      <c r="S5614" s="49"/>
      <c r="T5614" s="47"/>
      <c r="U5614" s="50"/>
      <c r="V5614" s="47"/>
      <c r="W5614" s="50"/>
      <c r="X5614" s="49"/>
      <c r="Y5614" s="49"/>
      <c r="Z5614" s="49"/>
      <c r="AA5614" s="49"/>
      <c r="AB5614" s="49"/>
      <c r="AC5614" s="49"/>
      <c r="AD5614" s="49"/>
      <c r="AE5614" s="95"/>
      <c r="AM5614" s="103"/>
      <c r="AT5614" s="10"/>
    </row>
    <row r="5615" spans="9:46" s="16" customFormat="1">
      <c r="I5615" s="47"/>
      <c r="P5615" s="48"/>
      <c r="Q5615" s="48"/>
      <c r="R5615" s="48"/>
      <c r="S5615" s="49"/>
      <c r="T5615" s="47"/>
      <c r="U5615" s="50"/>
      <c r="V5615" s="47"/>
      <c r="W5615" s="50"/>
      <c r="X5615" s="49"/>
      <c r="Y5615" s="49"/>
      <c r="Z5615" s="49"/>
      <c r="AA5615" s="49"/>
      <c r="AB5615" s="49"/>
      <c r="AC5615" s="49"/>
      <c r="AD5615" s="49"/>
      <c r="AE5615" s="95"/>
      <c r="AM5615" s="103"/>
      <c r="AT5615" s="10"/>
    </row>
    <row r="5616" spans="9:46" s="16" customFormat="1">
      <c r="I5616" s="47"/>
      <c r="P5616" s="48"/>
      <c r="Q5616" s="48"/>
      <c r="R5616" s="48"/>
      <c r="S5616" s="49"/>
      <c r="T5616" s="47"/>
      <c r="U5616" s="50"/>
      <c r="V5616" s="47"/>
      <c r="W5616" s="50"/>
      <c r="X5616" s="49"/>
      <c r="Y5616" s="49"/>
      <c r="Z5616" s="49"/>
      <c r="AA5616" s="49"/>
      <c r="AB5616" s="49"/>
      <c r="AC5616" s="49"/>
      <c r="AD5616" s="49"/>
      <c r="AE5616" s="95"/>
      <c r="AM5616" s="103"/>
      <c r="AT5616" s="10"/>
    </row>
    <row r="5617" spans="9:46" s="16" customFormat="1">
      <c r="I5617" s="47"/>
      <c r="P5617" s="48"/>
      <c r="Q5617" s="48"/>
      <c r="R5617" s="48"/>
      <c r="S5617" s="49"/>
      <c r="T5617" s="47"/>
      <c r="U5617" s="50"/>
      <c r="V5617" s="47"/>
      <c r="W5617" s="50"/>
      <c r="X5617" s="49"/>
      <c r="Y5617" s="49"/>
      <c r="Z5617" s="49"/>
      <c r="AA5617" s="49"/>
      <c r="AB5617" s="49"/>
      <c r="AC5617" s="49"/>
      <c r="AD5617" s="49"/>
      <c r="AE5617" s="95"/>
      <c r="AM5617" s="103"/>
      <c r="AT5617" s="10"/>
    </row>
    <row r="5618" spans="9:46" s="16" customFormat="1">
      <c r="I5618" s="47"/>
      <c r="P5618" s="48"/>
      <c r="Q5618" s="48"/>
      <c r="R5618" s="48"/>
      <c r="S5618" s="49"/>
      <c r="T5618" s="47"/>
      <c r="U5618" s="50"/>
      <c r="V5618" s="47"/>
      <c r="W5618" s="50"/>
      <c r="X5618" s="49"/>
      <c r="Y5618" s="49"/>
      <c r="Z5618" s="49"/>
      <c r="AA5618" s="49"/>
      <c r="AB5618" s="49"/>
      <c r="AC5618" s="49"/>
      <c r="AD5618" s="49"/>
      <c r="AE5618" s="95"/>
      <c r="AM5618" s="103"/>
      <c r="AT5618" s="10"/>
    </row>
    <row r="5619" spans="9:46" s="16" customFormat="1">
      <c r="I5619" s="47"/>
      <c r="P5619" s="48"/>
      <c r="Q5619" s="48"/>
      <c r="R5619" s="48"/>
      <c r="S5619" s="49"/>
      <c r="T5619" s="47"/>
      <c r="U5619" s="50"/>
      <c r="V5619" s="47"/>
      <c r="W5619" s="50"/>
      <c r="X5619" s="49"/>
      <c r="Y5619" s="49"/>
      <c r="Z5619" s="49"/>
      <c r="AA5619" s="49"/>
      <c r="AB5619" s="49"/>
      <c r="AC5619" s="49"/>
      <c r="AD5619" s="49"/>
      <c r="AE5619" s="95"/>
      <c r="AM5619" s="103"/>
      <c r="AT5619" s="10"/>
    </row>
    <row r="5620" spans="9:46" s="16" customFormat="1">
      <c r="I5620" s="47"/>
      <c r="P5620" s="48"/>
      <c r="Q5620" s="48"/>
      <c r="R5620" s="48"/>
      <c r="S5620" s="49"/>
      <c r="T5620" s="47"/>
      <c r="U5620" s="50"/>
      <c r="V5620" s="47"/>
      <c r="W5620" s="50"/>
      <c r="X5620" s="49"/>
      <c r="Y5620" s="49"/>
      <c r="Z5620" s="49"/>
      <c r="AA5620" s="49"/>
      <c r="AB5620" s="49"/>
      <c r="AC5620" s="49"/>
      <c r="AD5620" s="49"/>
      <c r="AE5620" s="95"/>
      <c r="AM5620" s="103"/>
      <c r="AT5620" s="10"/>
    </row>
    <row r="5621" spans="9:46" s="16" customFormat="1">
      <c r="I5621" s="47"/>
      <c r="P5621" s="48"/>
      <c r="Q5621" s="48"/>
      <c r="R5621" s="48"/>
      <c r="S5621" s="49"/>
      <c r="T5621" s="47"/>
      <c r="U5621" s="50"/>
      <c r="V5621" s="47"/>
      <c r="W5621" s="50"/>
      <c r="X5621" s="49"/>
      <c r="Y5621" s="49"/>
      <c r="Z5621" s="49"/>
      <c r="AA5621" s="49"/>
      <c r="AB5621" s="49"/>
      <c r="AC5621" s="49"/>
      <c r="AD5621" s="49"/>
      <c r="AE5621" s="95"/>
      <c r="AM5621" s="103"/>
      <c r="AT5621" s="10"/>
    </row>
    <row r="5622" spans="9:46" s="16" customFormat="1">
      <c r="I5622" s="47"/>
      <c r="P5622" s="48"/>
      <c r="Q5622" s="48"/>
      <c r="R5622" s="48"/>
      <c r="S5622" s="49"/>
      <c r="T5622" s="47"/>
      <c r="U5622" s="50"/>
      <c r="V5622" s="47"/>
      <c r="W5622" s="50"/>
      <c r="X5622" s="49"/>
      <c r="Y5622" s="49"/>
      <c r="Z5622" s="49"/>
      <c r="AA5622" s="49"/>
      <c r="AB5622" s="49"/>
      <c r="AC5622" s="49"/>
      <c r="AD5622" s="49"/>
      <c r="AE5622" s="95"/>
      <c r="AM5622" s="103"/>
      <c r="AT5622" s="10"/>
    </row>
    <row r="5623" spans="9:46" s="16" customFormat="1">
      <c r="I5623" s="47"/>
      <c r="P5623" s="48"/>
      <c r="Q5623" s="48"/>
      <c r="R5623" s="48"/>
      <c r="S5623" s="49"/>
      <c r="T5623" s="47"/>
      <c r="U5623" s="50"/>
      <c r="V5623" s="47"/>
      <c r="W5623" s="50"/>
      <c r="X5623" s="49"/>
      <c r="Y5623" s="49"/>
      <c r="Z5623" s="49"/>
      <c r="AA5623" s="49"/>
      <c r="AB5623" s="49"/>
      <c r="AC5623" s="49"/>
      <c r="AD5623" s="49"/>
      <c r="AE5623" s="95"/>
      <c r="AM5623" s="103"/>
      <c r="AT5623" s="10"/>
    </row>
    <row r="5624" spans="9:46" s="16" customFormat="1">
      <c r="I5624" s="47"/>
      <c r="P5624" s="48"/>
      <c r="Q5624" s="48"/>
      <c r="R5624" s="48"/>
      <c r="S5624" s="49"/>
      <c r="T5624" s="47"/>
      <c r="U5624" s="50"/>
      <c r="V5624" s="47"/>
      <c r="W5624" s="50"/>
      <c r="X5624" s="49"/>
      <c r="Y5624" s="49"/>
      <c r="Z5624" s="49"/>
      <c r="AA5624" s="49"/>
      <c r="AB5624" s="49"/>
      <c r="AC5624" s="49"/>
      <c r="AD5624" s="49"/>
      <c r="AE5624" s="95"/>
      <c r="AM5624" s="103"/>
      <c r="AT5624" s="10"/>
    </row>
    <row r="5625" spans="9:46" s="16" customFormat="1">
      <c r="I5625" s="47"/>
      <c r="P5625" s="48"/>
      <c r="Q5625" s="48"/>
      <c r="R5625" s="48"/>
      <c r="S5625" s="49"/>
      <c r="T5625" s="47"/>
      <c r="U5625" s="50"/>
      <c r="V5625" s="47"/>
      <c r="W5625" s="50"/>
      <c r="X5625" s="49"/>
      <c r="Y5625" s="49"/>
      <c r="Z5625" s="49"/>
      <c r="AA5625" s="49"/>
      <c r="AB5625" s="49"/>
      <c r="AC5625" s="49"/>
      <c r="AD5625" s="49"/>
      <c r="AE5625" s="95"/>
      <c r="AM5625" s="103"/>
      <c r="AT5625" s="10"/>
    </row>
    <row r="5626" spans="9:46" s="16" customFormat="1">
      <c r="I5626" s="47"/>
      <c r="P5626" s="48"/>
      <c r="Q5626" s="48"/>
      <c r="R5626" s="48"/>
      <c r="S5626" s="49"/>
      <c r="T5626" s="47"/>
      <c r="U5626" s="50"/>
      <c r="V5626" s="47"/>
      <c r="W5626" s="50"/>
      <c r="X5626" s="49"/>
      <c r="Y5626" s="49"/>
      <c r="Z5626" s="49"/>
      <c r="AA5626" s="49"/>
      <c r="AB5626" s="49"/>
      <c r="AC5626" s="49"/>
      <c r="AD5626" s="49"/>
      <c r="AE5626" s="95"/>
      <c r="AM5626" s="103"/>
      <c r="AT5626" s="10"/>
    </row>
    <row r="5627" spans="9:46" s="16" customFormat="1">
      <c r="I5627" s="47"/>
      <c r="P5627" s="48"/>
      <c r="Q5627" s="48"/>
      <c r="R5627" s="48"/>
      <c r="S5627" s="49"/>
      <c r="T5627" s="47"/>
      <c r="U5627" s="50"/>
      <c r="V5627" s="47"/>
      <c r="W5627" s="50"/>
      <c r="X5627" s="49"/>
      <c r="Y5627" s="49"/>
      <c r="Z5627" s="49"/>
      <c r="AA5627" s="49"/>
      <c r="AB5627" s="49"/>
      <c r="AC5627" s="49"/>
      <c r="AD5627" s="49"/>
      <c r="AE5627" s="95"/>
      <c r="AM5627" s="103"/>
      <c r="AT5627" s="10"/>
    </row>
    <row r="5628" spans="9:46" s="16" customFormat="1">
      <c r="I5628" s="47"/>
      <c r="P5628" s="48"/>
      <c r="Q5628" s="48"/>
      <c r="R5628" s="48"/>
      <c r="S5628" s="49"/>
      <c r="T5628" s="47"/>
      <c r="U5628" s="50"/>
      <c r="V5628" s="47"/>
      <c r="W5628" s="50"/>
      <c r="X5628" s="49"/>
      <c r="Y5628" s="49"/>
      <c r="Z5628" s="49"/>
      <c r="AA5628" s="49"/>
      <c r="AB5628" s="49"/>
      <c r="AC5628" s="49"/>
      <c r="AD5628" s="49"/>
      <c r="AE5628" s="95"/>
      <c r="AM5628" s="103"/>
      <c r="AT5628" s="10"/>
    </row>
    <row r="5629" spans="9:46" s="16" customFormat="1">
      <c r="I5629" s="47"/>
      <c r="P5629" s="48"/>
      <c r="Q5629" s="48"/>
      <c r="R5629" s="48"/>
      <c r="S5629" s="49"/>
      <c r="T5629" s="47"/>
      <c r="U5629" s="50"/>
      <c r="V5629" s="47"/>
      <c r="W5629" s="50"/>
      <c r="X5629" s="49"/>
      <c r="Y5629" s="49"/>
      <c r="Z5629" s="49"/>
      <c r="AA5629" s="49"/>
      <c r="AB5629" s="49"/>
      <c r="AC5629" s="49"/>
      <c r="AD5629" s="49"/>
      <c r="AE5629" s="95"/>
      <c r="AM5629" s="103"/>
      <c r="AT5629" s="10"/>
    </row>
    <row r="5630" spans="9:46" s="16" customFormat="1">
      <c r="I5630" s="47"/>
      <c r="P5630" s="48"/>
      <c r="Q5630" s="48"/>
      <c r="R5630" s="48"/>
      <c r="S5630" s="49"/>
      <c r="T5630" s="47"/>
      <c r="U5630" s="50"/>
      <c r="V5630" s="47"/>
      <c r="W5630" s="50"/>
      <c r="X5630" s="49"/>
      <c r="Y5630" s="49"/>
      <c r="Z5630" s="49"/>
      <c r="AA5630" s="49"/>
      <c r="AB5630" s="49"/>
      <c r="AC5630" s="49"/>
      <c r="AD5630" s="49"/>
      <c r="AE5630" s="95"/>
      <c r="AM5630" s="103"/>
      <c r="AT5630" s="10"/>
    </row>
    <row r="5631" spans="9:46" s="16" customFormat="1">
      <c r="I5631" s="47"/>
      <c r="P5631" s="48"/>
      <c r="Q5631" s="48"/>
      <c r="R5631" s="48"/>
      <c r="S5631" s="49"/>
      <c r="T5631" s="47"/>
      <c r="U5631" s="50"/>
      <c r="V5631" s="47"/>
      <c r="W5631" s="50"/>
      <c r="X5631" s="49"/>
      <c r="Y5631" s="49"/>
      <c r="Z5631" s="49"/>
      <c r="AA5631" s="49"/>
      <c r="AB5631" s="49"/>
      <c r="AC5631" s="49"/>
      <c r="AD5631" s="49"/>
      <c r="AE5631" s="95"/>
      <c r="AM5631" s="103"/>
      <c r="AT5631" s="10"/>
    </row>
    <row r="5632" spans="9:46" s="16" customFormat="1">
      <c r="I5632" s="47"/>
      <c r="P5632" s="48"/>
      <c r="Q5632" s="48"/>
      <c r="R5632" s="48"/>
      <c r="S5632" s="49"/>
      <c r="T5632" s="47"/>
      <c r="U5632" s="50"/>
      <c r="V5632" s="47"/>
      <c r="W5632" s="50"/>
      <c r="X5632" s="49"/>
      <c r="Y5632" s="49"/>
      <c r="Z5632" s="49"/>
      <c r="AA5632" s="49"/>
      <c r="AB5632" s="49"/>
      <c r="AC5632" s="49"/>
      <c r="AD5632" s="49"/>
      <c r="AE5632" s="95"/>
      <c r="AM5632" s="103"/>
      <c r="AT5632" s="10"/>
    </row>
    <row r="5633" spans="9:46" s="16" customFormat="1">
      <c r="I5633" s="47"/>
      <c r="P5633" s="48"/>
      <c r="Q5633" s="48"/>
      <c r="R5633" s="48"/>
      <c r="S5633" s="49"/>
      <c r="T5633" s="47"/>
      <c r="U5633" s="50"/>
      <c r="V5633" s="47"/>
      <c r="W5633" s="50"/>
      <c r="X5633" s="49"/>
      <c r="Y5633" s="49"/>
      <c r="Z5633" s="49"/>
      <c r="AA5633" s="49"/>
      <c r="AB5633" s="49"/>
      <c r="AC5633" s="49"/>
      <c r="AD5633" s="49"/>
      <c r="AE5633" s="95"/>
      <c r="AM5633" s="103"/>
      <c r="AT5633" s="10"/>
    </row>
    <row r="5634" spans="9:46" s="16" customFormat="1">
      <c r="I5634" s="47"/>
      <c r="P5634" s="48"/>
      <c r="Q5634" s="48"/>
      <c r="R5634" s="48"/>
      <c r="S5634" s="49"/>
      <c r="T5634" s="47"/>
      <c r="U5634" s="50"/>
      <c r="V5634" s="47"/>
      <c r="W5634" s="50"/>
      <c r="X5634" s="49"/>
      <c r="Y5634" s="49"/>
      <c r="Z5634" s="49"/>
      <c r="AA5634" s="49"/>
      <c r="AB5634" s="49"/>
      <c r="AC5634" s="49"/>
      <c r="AD5634" s="49"/>
      <c r="AE5634" s="95"/>
      <c r="AM5634" s="103"/>
      <c r="AT5634" s="10"/>
    </row>
    <row r="5635" spans="9:46" s="16" customFormat="1">
      <c r="I5635" s="47"/>
      <c r="P5635" s="48"/>
      <c r="Q5635" s="48"/>
      <c r="R5635" s="48"/>
      <c r="S5635" s="49"/>
      <c r="T5635" s="47"/>
      <c r="U5635" s="50"/>
      <c r="V5635" s="47"/>
      <c r="W5635" s="50"/>
      <c r="X5635" s="49"/>
      <c r="Y5635" s="49"/>
      <c r="Z5635" s="49"/>
      <c r="AA5635" s="49"/>
      <c r="AB5635" s="49"/>
      <c r="AC5635" s="49"/>
      <c r="AD5635" s="49"/>
      <c r="AE5635" s="95"/>
      <c r="AM5635" s="103"/>
      <c r="AT5635" s="10"/>
    </row>
    <row r="5636" spans="9:46" s="16" customFormat="1">
      <c r="I5636" s="47"/>
      <c r="P5636" s="48"/>
      <c r="Q5636" s="48"/>
      <c r="R5636" s="48"/>
      <c r="S5636" s="49"/>
      <c r="T5636" s="47"/>
      <c r="U5636" s="50"/>
      <c r="V5636" s="47"/>
      <c r="W5636" s="50"/>
      <c r="X5636" s="49"/>
      <c r="Y5636" s="49"/>
      <c r="Z5636" s="49"/>
      <c r="AA5636" s="49"/>
      <c r="AB5636" s="49"/>
      <c r="AC5636" s="49"/>
      <c r="AD5636" s="49"/>
      <c r="AE5636" s="95"/>
      <c r="AM5636" s="103"/>
      <c r="AT5636" s="10"/>
    </row>
    <row r="5637" spans="9:46" s="16" customFormat="1">
      <c r="I5637" s="47"/>
      <c r="P5637" s="48"/>
      <c r="Q5637" s="48"/>
      <c r="R5637" s="48"/>
      <c r="S5637" s="49"/>
      <c r="T5637" s="47"/>
      <c r="U5637" s="50"/>
      <c r="V5637" s="47"/>
      <c r="W5637" s="50"/>
      <c r="X5637" s="49"/>
      <c r="Y5637" s="49"/>
      <c r="Z5637" s="49"/>
      <c r="AA5637" s="49"/>
      <c r="AB5637" s="49"/>
      <c r="AC5637" s="49"/>
      <c r="AD5637" s="49"/>
      <c r="AE5637" s="95"/>
      <c r="AM5637" s="103"/>
      <c r="AT5637" s="10"/>
    </row>
    <row r="5638" spans="9:46" s="16" customFormat="1">
      <c r="I5638" s="47"/>
      <c r="P5638" s="48"/>
      <c r="Q5638" s="48"/>
      <c r="R5638" s="48"/>
      <c r="S5638" s="49"/>
      <c r="T5638" s="47"/>
      <c r="U5638" s="50"/>
      <c r="V5638" s="47"/>
      <c r="W5638" s="50"/>
      <c r="X5638" s="49"/>
      <c r="Y5638" s="49"/>
      <c r="Z5638" s="49"/>
      <c r="AA5638" s="49"/>
      <c r="AB5638" s="49"/>
      <c r="AC5638" s="49"/>
      <c r="AD5638" s="49"/>
      <c r="AE5638" s="95"/>
      <c r="AM5638" s="103"/>
      <c r="AT5638" s="10"/>
    </row>
    <row r="5639" spans="9:46" s="16" customFormat="1">
      <c r="I5639" s="47"/>
      <c r="P5639" s="48"/>
      <c r="Q5639" s="48"/>
      <c r="R5639" s="48"/>
      <c r="S5639" s="49"/>
      <c r="T5639" s="47"/>
      <c r="U5639" s="50"/>
      <c r="V5639" s="47"/>
      <c r="W5639" s="50"/>
      <c r="X5639" s="49"/>
      <c r="Y5639" s="49"/>
      <c r="Z5639" s="49"/>
      <c r="AA5639" s="49"/>
      <c r="AB5639" s="49"/>
      <c r="AC5639" s="49"/>
      <c r="AD5639" s="49"/>
      <c r="AE5639" s="95"/>
      <c r="AM5639" s="103"/>
      <c r="AT5639" s="10"/>
    </row>
    <row r="5640" spans="9:46" s="16" customFormat="1">
      <c r="I5640" s="47"/>
      <c r="P5640" s="48"/>
      <c r="Q5640" s="48"/>
      <c r="R5640" s="48"/>
      <c r="S5640" s="49"/>
      <c r="T5640" s="47"/>
      <c r="U5640" s="50"/>
      <c r="V5640" s="47"/>
      <c r="W5640" s="50"/>
      <c r="X5640" s="49"/>
      <c r="Y5640" s="49"/>
      <c r="Z5640" s="49"/>
      <c r="AA5640" s="49"/>
      <c r="AB5640" s="49"/>
      <c r="AC5640" s="49"/>
      <c r="AD5640" s="49"/>
      <c r="AE5640" s="95"/>
      <c r="AM5640" s="103"/>
      <c r="AT5640" s="10"/>
    </row>
    <row r="5641" spans="9:46" s="16" customFormat="1">
      <c r="I5641" s="47"/>
      <c r="P5641" s="48"/>
      <c r="Q5641" s="48"/>
      <c r="R5641" s="48"/>
      <c r="S5641" s="49"/>
      <c r="T5641" s="47"/>
      <c r="U5641" s="50"/>
      <c r="V5641" s="47"/>
      <c r="W5641" s="50"/>
      <c r="X5641" s="49"/>
      <c r="Y5641" s="49"/>
      <c r="Z5641" s="49"/>
      <c r="AA5641" s="49"/>
      <c r="AB5641" s="49"/>
      <c r="AC5641" s="49"/>
      <c r="AD5641" s="49"/>
      <c r="AE5641" s="95"/>
      <c r="AM5641" s="103"/>
      <c r="AT5641" s="10"/>
    </row>
    <row r="5642" spans="9:46" s="16" customFormat="1">
      <c r="I5642" s="47"/>
      <c r="P5642" s="48"/>
      <c r="Q5642" s="48"/>
      <c r="R5642" s="48"/>
      <c r="S5642" s="49"/>
      <c r="T5642" s="47"/>
      <c r="U5642" s="50"/>
      <c r="V5642" s="47"/>
      <c r="W5642" s="50"/>
      <c r="X5642" s="49"/>
      <c r="Y5642" s="49"/>
      <c r="Z5642" s="49"/>
      <c r="AA5642" s="49"/>
      <c r="AB5642" s="49"/>
      <c r="AC5642" s="49"/>
      <c r="AD5642" s="49"/>
      <c r="AE5642" s="95"/>
      <c r="AM5642" s="103"/>
      <c r="AT5642" s="10"/>
    </row>
    <row r="5643" spans="9:46" s="16" customFormat="1">
      <c r="I5643" s="47"/>
      <c r="P5643" s="48"/>
      <c r="Q5643" s="48"/>
      <c r="R5643" s="48"/>
      <c r="S5643" s="49"/>
      <c r="T5643" s="47"/>
      <c r="U5643" s="50"/>
      <c r="V5643" s="47"/>
      <c r="W5643" s="50"/>
      <c r="X5643" s="49"/>
      <c r="Y5643" s="49"/>
      <c r="Z5643" s="49"/>
      <c r="AA5643" s="49"/>
      <c r="AB5643" s="49"/>
      <c r="AC5643" s="49"/>
      <c r="AD5643" s="49"/>
      <c r="AE5643" s="95"/>
      <c r="AM5643" s="103"/>
      <c r="AT5643" s="10"/>
    </row>
    <row r="5644" spans="9:46" s="16" customFormat="1">
      <c r="I5644" s="47"/>
      <c r="P5644" s="48"/>
      <c r="Q5644" s="48"/>
      <c r="R5644" s="48"/>
      <c r="S5644" s="49"/>
      <c r="T5644" s="47"/>
      <c r="U5644" s="50"/>
      <c r="V5644" s="47"/>
      <c r="W5644" s="50"/>
      <c r="X5644" s="49"/>
      <c r="Y5644" s="49"/>
      <c r="Z5644" s="49"/>
      <c r="AA5644" s="49"/>
      <c r="AB5644" s="49"/>
      <c r="AC5644" s="49"/>
      <c r="AD5644" s="49"/>
      <c r="AE5644" s="95"/>
      <c r="AM5644" s="103"/>
      <c r="AT5644" s="10"/>
    </row>
    <row r="5645" spans="9:46" s="16" customFormat="1">
      <c r="I5645" s="47"/>
      <c r="P5645" s="48"/>
      <c r="Q5645" s="48"/>
      <c r="R5645" s="48"/>
      <c r="S5645" s="49"/>
      <c r="T5645" s="47"/>
      <c r="U5645" s="50"/>
      <c r="V5645" s="47"/>
      <c r="W5645" s="50"/>
      <c r="X5645" s="49"/>
      <c r="Y5645" s="49"/>
      <c r="Z5645" s="49"/>
      <c r="AA5645" s="49"/>
      <c r="AB5645" s="49"/>
      <c r="AC5645" s="49"/>
      <c r="AD5645" s="49"/>
      <c r="AE5645" s="95"/>
      <c r="AM5645" s="103"/>
      <c r="AT5645" s="10"/>
    </row>
    <row r="5646" spans="9:46" s="16" customFormat="1">
      <c r="I5646" s="47"/>
      <c r="P5646" s="48"/>
      <c r="Q5646" s="48"/>
      <c r="R5646" s="48"/>
      <c r="S5646" s="49"/>
      <c r="T5646" s="47"/>
      <c r="U5646" s="50"/>
      <c r="V5646" s="47"/>
      <c r="W5646" s="50"/>
      <c r="X5646" s="49"/>
      <c r="Y5646" s="49"/>
      <c r="Z5646" s="49"/>
      <c r="AA5646" s="49"/>
      <c r="AB5646" s="49"/>
      <c r="AC5646" s="49"/>
      <c r="AD5646" s="49"/>
      <c r="AE5646" s="95"/>
      <c r="AM5646" s="103"/>
      <c r="AT5646" s="10"/>
    </row>
    <row r="5647" spans="9:46" s="16" customFormat="1">
      <c r="I5647" s="47"/>
      <c r="P5647" s="48"/>
      <c r="Q5647" s="48"/>
      <c r="R5647" s="48"/>
      <c r="S5647" s="49"/>
      <c r="T5647" s="47"/>
      <c r="U5647" s="50"/>
      <c r="V5647" s="47"/>
      <c r="W5647" s="50"/>
      <c r="X5647" s="49"/>
      <c r="Y5647" s="49"/>
      <c r="Z5647" s="49"/>
      <c r="AA5647" s="49"/>
      <c r="AB5647" s="49"/>
      <c r="AC5647" s="49"/>
      <c r="AD5647" s="49"/>
      <c r="AE5647" s="95"/>
      <c r="AM5647" s="103"/>
      <c r="AT5647" s="10"/>
    </row>
    <row r="5648" spans="9:46" s="16" customFormat="1">
      <c r="I5648" s="47"/>
      <c r="P5648" s="48"/>
      <c r="Q5648" s="48"/>
      <c r="R5648" s="48"/>
      <c r="S5648" s="49"/>
      <c r="T5648" s="47"/>
      <c r="U5648" s="50"/>
      <c r="V5648" s="47"/>
      <c r="W5648" s="50"/>
      <c r="X5648" s="49"/>
      <c r="Y5648" s="49"/>
      <c r="Z5648" s="49"/>
      <c r="AA5648" s="49"/>
      <c r="AB5648" s="49"/>
      <c r="AC5648" s="49"/>
      <c r="AD5648" s="49"/>
      <c r="AE5648" s="95"/>
      <c r="AM5648" s="103"/>
      <c r="AT5648" s="10"/>
    </row>
    <row r="5649" spans="9:46" s="16" customFormat="1">
      <c r="I5649" s="47"/>
      <c r="P5649" s="48"/>
      <c r="Q5649" s="48"/>
      <c r="R5649" s="48"/>
      <c r="S5649" s="49"/>
      <c r="T5649" s="47"/>
      <c r="U5649" s="50"/>
      <c r="V5649" s="47"/>
      <c r="W5649" s="50"/>
      <c r="X5649" s="49"/>
      <c r="Y5649" s="49"/>
      <c r="Z5649" s="49"/>
      <c r="AA5649" s="49"/>
      <c r="AB5649" s="49"/>
      <c r="AC5649" s="49"/>
      <c r="AD5649" s="49"/>
      <c r="AE5649" s="95"/>
      <c r="AM5649" s="103"/>
      <c r="AT5649" s="10"/>
    </row>
    <row r="5650" spans="9:46" s="16" customFormat="1">
      <c r="I5650" s="47"/>
      <c r="P5650" s="48"/>
      <c r="Q5650" s="48"/>
      <c r="R5650" s="48"/>
      <c r="S5650" s="49"/>
      <c r="T5650" s="47"/>
      <c r="U5650" s="50"/>
      <c r="V5650" s="47"/>
      <c r="W5650" s="50"/>
      <c r="X5650" s="49"/>
      <c r="Y5650" s="49"/>
      <c r="Z5650" s="49"/>
      <c r="AA5650" s="49"/>
      <c r="AB5650" s="49"/>
      <c r="AC5650" s="49"/>
      <c r="AD5650" s="49"/>
      <c r="AE5650" s="95"/>
      <c r="AM5650" s="103"/>
      <c r="AT5650" s="10"/>
    </row>
    <row r="5651" spans="9:46" s="16" customFormat="1">
      <c r="I5651" s="47"/>
      <c r="P5651" s="48"/>
      <c r="Q5651" s="48"/>
      <c r="R5651" s="48"/>
      <c r="S5651" s="49"/>
      <c r="T5651" s="47"/>
      <c r="U5651" s="50"/>
      <c r="V5651" s="47"/>
      <c r="W5651" s="50"/>
      <c r="X5651" s="49"/>
      <c r="Y5651" s="49"/>
      <c r="Z5651" s="49"/>
      <c r="AA5651" s="49"/>
      <c r="AB5651" s="49"/>
      <c r="AC5651" s="49"/>
      <c r="AD5651" s="49"/>
      <c r="AE5651" s="95"/>
      <c r="AM5651" s="103"/>
      <c r="AT5651" s="10"/>
    </row>
    <row r="5652" spans="9:46" s="16" customFormat="1">
      <c r="I5652" s="47"/>
      <c r="P5652" s="48"/>
      <c r="Q5652" s="48"/>
      <c r="R5652" s="48"/>
      <c r="S5652" s="49"/>
      <c r="T5652" s="47"/>
      <c r="U5652" s="50"/>
      <c r="V5652" s="47"/>
      <c r="W5652" s="50"/>
      <c r="X5652" s="49"/>
      <c r="Y5652" s="49"/>
      <c r="Z5652" s="49"/>
      <c r="AA5652" s="49"/>
      <c r="AB5652" s="49"/>
      <c r="AC5652" s="49"/>
      <c r="AD5652" s="49"/>
      <c r="AE5652" s="95"/>
      <c r="AM5652" s="103"/>
      <c r="AT5652" s="10"/>
    </row>
    <row r="5653" spans="9:46" s="16" customFormat="1">
      <c r="I5653" s="47"/>
      <c r="P5653" s="48"/>
      <c r="Q5653" s="48"/>
      <c r="R5653" s="48"/>
      <c r="S5653" s="49"/>
      <c r="T5653" s="47"/>
      <c r="U5653" s="50"/>
      <c r="V5653" s="47"/>
      <c r="W5653" s="50"/>
      <c r="X5653" s="49"/>
      <c r="Y5653" s="49"/>
      <c r="Z5653" s="49"/>
      <c r="AA5653" s="49"/>
      <c r="AB5653" s="49"/>
      <c r="AC5653" s="49"/>
      <c r="AD5653" s="49"/>
      <c r="AE5653" s="95"/>
      <c r="AM5653" s="103"/>
      <c r="AT5653" s="10"/>
    </row>
    <row r="5654" spans="9:46" s="16" customFormat="1">
      <c r="I5654" s="47"/>
      <c r="P5654" s="48"/>
      <c r="Q5654" s="48"/>
      <c r="R5654" s="48"/>
      <c r="S5654" s="49"/>
      <c r="T5654" s="47"/>
      <c r="U5654" s="50"/>
      <c r="V5654" s="47"/>
      <c r="W5654" s="50"/>
      <c r="X5654" s="49"/>
      <c r="Y5654" s="49"/>
      <c r="Z5654" s="49"/>
      <c r="AA5654" s="49"/>
      <c r="AB5654" s="49"/>
      <c r="AC5654" s="49"/>
      <c r="AD5654" s="49"/>
      <c r="AE5654" s="95"/>
      <c r="AM5654" s="103"/>
      <c r="AT5654" s="10"/>
    </row>
    <row r="5655" spans="9:46" s="16" customFormat="1">
      <c r="I5655" s="47"/>
      <c r="P5655" s="48"/>
      <c r="Q5655" s="48"/>
      <c r="R5655" s="48"/>
      <c r="S5655" s="49"/>
      <c r="T5655" s="47"/>
      <c r="U5655" s="50"/>
      <c r="V5655" s="47"/>
      <c r="W5655" s="50"/>
      <c r="X5655" s="49"/>
      <c r="Y5655" s="49"/>
      <c r="Z5655" s="49"/>
      <c r="AA5655" s="49"/>
      <c r="AB5655" s="49"/>
      <c r="AC5655" s="49"/>
      <c r="AD5655" s="49"/>
      <c r="AE5655" s="95"/>
      <c r="AM5655" s="103"/>
      <c r="AT5655" s="10"/>
    </row>
    <row r="5656" spans="9:46" s="16" customFormat="1">
      <c r="I5656" s="47"/>
      <c r="P5656" s="48"/>
      <c r="Q5656" s="48"/>
      <c r="R5656" s="48"/>
      <c r="S5656" s="49"/>
      <c r="T5656" s="47"/>
      <c r="U5656" s="50"/>
      <c r="V5656" s="47"/>
      <c r="W5656" s="50"/>
      <c r="X5656" s="49"/>
      <c r="Y5656" s="49"/>
      <c r="Z5656" s="49"/>
      <c r="AA5656" s="49"/>
      <c r="AB5656" s="49"/>
      <c r="AC5656" s="49"/>
      <c r="AD5656" s="49"/>
      <c r="AE5656" s="95"/>
      <c r="AM5656" s="103"/>
      <c r="AT5656" s="10"/>
    </row>
    <row r="5657" spans="9:46" s="16" customFormat="1">
      <c r="I5657" s="47"/>
      <c r="P5657" s="48"/>
      <c r="Q5657" s="48"/>
      <c r="R5657" s="48"/>
      <c r="S5657" s="49"/>
      <c r="T5657" s="47"/>
      <c r="U5657" s="50"/>
      <c r="V5657" s="47"/>
      <c r="W5657" s="50"/>
      <c r="X5657" s="49"/>
      <c r="Y5657" s="49"/>
      <c r="Z5657" s="49"/>
      <c r="AA5657" s="49"/>
      <c r="AB5657" s="49"/>
      <c r="AC5657" s="49"/>
      <c r="AD5657" s="49"/>
      <c r="AE5657" s="95"/>
      <c r="AM5657" s="103"/>
      <c r="AT5657" s="10"/>
    </row>
    <row r="5658" spans="9:46" s="16" customFormat="1">
      <c r="I5658" s="47"/>
      <c r="P5658" s="48"/>
      <c r="Q5658" s="48"/>
      <c r="R5658" s="48"/>
      <c r="S5658" s="49"/>
      <c r="T5658" s="47"/>
      <c r="U5658" s="50"/>
      <c r="V5658" s="47"/>
      <c r="W5658" s="50"/>
      <c r="X5658" s="49"/>
      <c r="Y5658" s="49"/>
      <c r="Z5658" s="49"/>
      <c r="AA5658" s="49"/>
      <c r="AB5658" s="49"/>
      <c r="AC5658" s="49"/>
      <c r="AD5658" s="49"/>
      <c r="AE5658" s="95"/>
      <c r="AM5658" s="103"/>
      <c r="AT5658" s="10"/>
    </row>
    <row r="5659" spans="9:46" s="16" customFormat="1">
      <c r="I5659" s="47"/>
      <c r="P5659" s="48"/>
      <c r="Q5659" s="48"/>
      <c r="R5659" s="48"/>
      <c r="S5659" s="49"/>
      <c r="T5659" s="47"/>
      <c r="U5659" s="50"/>
      <c r="V5659" s="47"/>
      <c r="W5659" s="50"/>
      <c r="X5659" s="49"/>
      <c r="Y5659" s="49"/>
      <c r="Z5659" s="49"/>
      <c r="AA5659" s="49"/>
      <c r="AB5659" s="49"/>
      <c r="AC5659" s="49"/>
      <c r="AD5659" s="49"/>
      <c r="AE5659" s="95"/>
      <c r="AM5659" s="103"/>
      <c r="AT5659" s="10"/>
    </row>
    <row r="5660" spans="9:46" s="16" customFormat="1">
      <c r="I5660" s="47"/>
      <c r="P5660" s="48"/>
      <c r="Q5660" s="48"/>
      <c r="R5660" s="48"/>
      <c r="S5660" s="49"/>
      <c r="T5660" s="47"/>
      <c r="U5660" s="50"/>
      <c r="V5660" s="47"/>
      <c r="W5660" s="50"/>
      <c r="X5660" s="49"/>
      <c r="Y5660" s="49"/>
      <c r="Z5660" s="49"/>
      <c r="AA5660" s="49"/>
      <c r="AB5660" s="49"/>
      <c r="AC5660" s="49"/>
      <c r="AD5660" s="49"/>
      <c r="AE5660" s="95"/>
      <c r="AM5660" s="103"/>
      <c r="AT5660" s="10"/>
    </row>
    <row r="5661" spans="9:46" s="16" customFormat="1">
      <c r="I5661" s="47"/>
      <c r="P5661" s="48"/>
      <c r="Q5661" s="48"/>
      <c r="R5661" s="48"/>
      <c r="S5661" s="49"/>
      <c r="T5661" s="47"/>
      <c r="U5661" s="50"/>
      <c r="V5661" s="47"/>
      <c r="W5661" s="50"/>
      <c r="X5661" s="49"/>
      <c r="Y5661" s="49"/>
      <c r="Z5661" s="49"/>
      <c r="AA5661" s="49"/>
      <c r="AB5661" s="49"/>
      <c r="AC5661" s="49"/>
      <c r="AD5661" s="49"/>
      <c r="AE5661" s="95"/>
      <c r="AM5661" s="103"/>
      <c r="AT5661" s="10"/>
    </row>
    <row r="5662" spans="9:46" s="16" customFormat="1">
      <c r="I5662" s="47"/>
      <c r="P5662" s="48"/>
      <c r="Q5662" s="48"/>
      <c r="R5662" s="48"/>
      <c r="S5662" s="49"/>
      <c r="T5662" s="47"/>
      <c r="U5662" s="50"/>
      <c r="V5662" s="47"/>
      <c r="W5662" s="50"/>
      <c r="X5662" s="49"/>
      <c r="Y5662" s="49"/>
      <c r="Z5662" s="49"/>
      <c r="AA5662" s="49"/>
      <c r="AB5662" s="49"/>
      <c r="AC5662" s="49"/>
      <c r="AD5662" s="49"/>
      <c r="AE5662" s="95"/>
      <c r="AM5662" s="103"/>
      <c r="AT5662" s="10"/>
    </row>
    <row r="5663" spans="9:46" s="16" customFormat="1">
      <c r="I5663" s="47"/>
      <c r="P5663" s="48"/>
      <c r="Q5663" s="48"/>
      <c r="R5663" s="48"/>
      <c r="S5663" s="49"/>
      <c r="T5663" s="47"/>
      <c r="U5663" s="50"/>
      <c r="V5663" s="47"/>
      <c r="W5663" s="50"/>
      <c r="X5663" s="49"/>
      <c r="Y5663" s="49"/>
      <c r="Z5663" s="49"/>
      <c r="AA5663" s="49"/>
      <c r="AB5663" s="49"/>
      <c r="AC5663" s="49"/>
      <c r="AD5663" s="49"/>
      <c r="AE5663" s="95"/>
      <c r="AM5663" s="103"/>
      <c r="AT5663" s="10"/>
    </row>
    <row r="5664" spans="9:46" s="16" customFormat="1">
      <c r="I5664" s="47"/>
      <c r="P5664" s="48"/>
      <c r="Q5664" s="48"/>
      <c r="R5664" s="48"/>
      <c r="S5664" s="49"/>
      <c r="T5664" s="47"/>
      <c r="U5664" s="50"/>
      <c r="V5664" s="47"/>
      <c r="W5664" s="50"/>
      <c r="X5664" s="49"/>
      <c r="Y5664" s="49"/>
      <c r="Z5664" s="49"/>
      <c r="AA5664" s="49"/>
      <c r="AB5664" s="49"/>
      <c r="AC5664" s="49"/>
      <c r="AD5664" s="49"/>
      <c r="AE5664" s="95"/>
      <c r="AM5664" s="103"/>
      <c r="AT5664" s="10"/>
    </row>
    <row r="5665" spans="9:46" s="16" customFormat="1">
      <c r="I5665" s="47"/>
      <c r="P5665" s="48"/>
      <c r="Q5665" s="48"/>
      <c r="R5665" s="48"/>
      <c r="S5665" s="49"/>
      <c r="T5665" s="47"/>
      <c r="U5665" s="50"/>
      <c r="V5665" s="47"/>
      <c r="W5665" s="50"/>
      <c r="X5665" s="49"/>
      <c r="Y5665" s="49"/>
      <c r="Z5665" s="49"/>
      <c r="AA5665" s="49"/>
      <c r="AB5665" s="49"/>
      <c r="AC5665" s="49"/>
      <c r="AD5665" s="49"/>
      <c r="AE5665" s="95"/>
      <c r="AM5665" s="103"/>
      <c r="AT5665" s="10"/>
    </row>
    <row r="5666" spans="9:46" s="16" customFormat="1">
      <c r="I5666" s="47"/>
      <c r="P5666" s="48"/>
      <c r="Q5666" s="48"/>
      <c r="R5666" s="48"/>
      <c r="S5666" s="49"/>
      <c r="T5666" s="47"/>
      <c r="U5666" s="50"/>
      <c r="V5666" s="47"/>
      <c r="W5666" s="50"/>
      <c r="X5666" s="49"/>
      <c r="Y5666" s="49"/>
      <c r="Z5666" s="49"/>
      <c r="AA5666" s="49"/>
      <c r="AB5666" s="49"/>
      <c r="AC5666" s="49"/>
      <c r="AD5666" s="49"/>
      <c r="AE5666" s="95"/>
      <c r="AM5666" s="103"/>
      <c r="AT5666" s="10"/>
    </row>
    <row r="5667" spans="9:46" s="16" customFormat="1">
      <c r="I5667" s="47"/>
      <c r="P5667" s="48"/>
      <c r="Q5667" s="48"/>
      <c r="R5667" s="48"/>
      <c r="S5667" s="49"/>
      <c r="T5667" s="47"/>
      <c r="U5667" s="50"/>
      <c r="V5667" s="47"/>
      <c r="W5667" s="50"/>
      <c r="X5667" s="49"/>
      <c r="Y5667" s="49"/>
      <c r="Z5667" s="49"/>
      <c r="AA5667" s="49"/>
      <c r="AB5667" s="49"/>
      <c r="AC5667" s="49"/>
      <c r="AD5667" s="49"/>
      <c r="AE5667" s="95"/>
      <c r="AM5667" s="103"/>
      <c r="AT5667" s="10"/>
    </row>
    <row r="5668" spans="9:46" s="16" customFormat="1">
      <c r="I5668" s="47"/>
      <c r="P5668" s="48"/>
      <c r="Q5668" s="48"/>
      <c r="R5668" s="48"/>
      <c r="S5668" s="49"/>
      <c r="T5668" s="47"/>
      <c r="U5668" s="50"/>
      <c r="V5668" s="47"/>
      <c r="W5668" s="50"/>
      <c r="X5668" s="49"/>
      <c r="Y5668" s="49"/>
      <c r="Z5668" s="49"/>
      <c r="AA5668" s="49"/>
      <c r="AB5668" s="49"/>
      <c r="AC5668" s="49"/>
      <c r="AD5668" s="49"/>
      <c r="AE5668" s="95"/>
      <c r="AM5668" s="103"/>
      <c r="AT5668" s="10"/>
    </row>
    <row r="5669" spans="9:46" s="16" customFormat="1">
      <c r="I5669" s="47"/>
      <c r="P5669" s="48"/>
      <c r="Q5669" s="48"/>
      <c r="R5669" s="48"/>
      <c r="S5669" s="49"/>
      <c r="T5669" s="47"/>
      <c r="U5669" s="50"/>
      <c r="V5669" s="47"/>
      <c r="W5669" s="50"/>
      <c r="X5669" s="49"/>
      <c r="Y5669" s="49"/>
      <c r="Z5669" s="49"/>
      <c r="AA5669" s="49"/>
      <c r="AB5669" s="49"/>
      <c r="AC5669" s="49"/>
      <c r="AD5669" s="49"/>
      <c r="AE5669" s="95"/>
      <c r="AM5669" s="103"/>
      <c r="AT5669" s="10"/>
    </row>
    <row r="5670" spans="9:46" s="16" customFormat="1">
      <c r="I5670" s="47"/>
      <c r="P5670" s="48"/>
      <c r="Q5670" s="48"/>
      <c r="R5670" s="48"/>
      <c r="S5670" s="49"/>
      <c r="T5670" s="47"/>
      <c r="U5670" s="50"/>
      <c r="V5670" s="47"/>
      <c r="W5670" s="50"/>
      <c r="X5670" s="49"/>
      <c r="Y5670" s="49"/>
      <c r="Z5670" s="49"/>
      <c r="AA5670" s="49"/>
      <c r="AB5670" s="49"/>
      <c r="AC5670" s="49"/>
      <c r="AD5670" s="49"/>
      <c r="AE5670" s="95"/>
      <c r="AM5670" s="103"/>
      <c r="AT5670" s="10"/>
    </row>
    <row r="5671" spans="9:46" s="16" customFormat="1">
      <c r="I5671" s="47"/>
      <c r="P5671" s="48"/>
      <c r="Q5671" s="48"/>
      <c r="R5671" s="48"/>
      <c r="S5671" s="49"/>
      <c r="T5671" s="47"/>
      <c r="U5671" s="50"/>
      <c r="V5671" s="47"/>
      <c r="W5671" s="50"/>
      <c r="X5671" s="49"/>
      <c r="Y5671" s="49"/>
      <c r="Z5671" s="49"/>
      <c r="AA5671" s="49"/>
      <c r="AB5671" s="49"/>
      <c r="AC5671" s="49"/>
      <c r="AD5671" s="49"/>
      <c r="AE5671" s="95"/>
      <c r="AM5671" s="103"/>
      <c r="AT5671" s="10"/>
    </row>
    <row r="5672" spans="9:46" s="16" customFormat="1">
      <c r="I5672" s="47"/>
      <c r="P5672" s="48"/>
      <c r="Q5672" s="48"/>
      <c r="R5672" s="48"/>
      <c r="S5672" s="49"/>
      <c r="T5672" s="47"/>
      <c r="U5672" s="50"/>
      <c r="V5672" s="47"/>
      <c r="W5672" s="50"/>
      <c r="X5672" s="49"/>
      <c r="Y5672" s="49"/>
      <c r="Z5672" s="49"/>
      <c r="AA5672" s="49"/>
      <c r="AB5672" s="49"/>
      <c r="AC5672" s="49"/>
      <c r="AD5672" s="49"/>
      <c r="AE5672" s="95"/>
      <c r="AM5672" s="103"/>
      <c r="AT5672" s="10"/>
    </row>
    <row r="5673" spans="9:46" s="16" customFormat="1">
      <c r="I5673" s="47"/>
      <c r="P5673" s="48"/>
      <c r="Q5673" s="48"/>
      <c r="R5673" s="48"/>
      <c r="S5673" s="49"/>
      <c r="T5673" s="47"/>
      <c r="U5673" s="50"/>
      <c r="V5673" s="47"/>
      <c r="W5673" s="50"/>
      <c r="X5673" s="49"/>
      <c r="Y5673" s="49"/>
      <c r="Z5673" s="49"/>
      <c r="AA5673" s="49"/>
      <c r="AB5673" s="49"/>
      <c r="AC5673" s="49"/>
      <c r="AD5673" s="49"/>
      <c r="AE5673" s="95"/>
      <c r="AM5673" s="103"/>
      <c r="AT5673" s="10"/>
    </row>
    <row r="5674" spans="9:46" s="16" customFormat="1">
      <c r="I5674" s="47"/>
      <c r="P5674" s="48"/>
      <c r="Q5674" s="48"/>
      <c r="R5674" s="48"/>
      <c r="S5674" s="49"/>
      <c r="T5674" s="47"/>
      <c r="U5674" s="50"/>
      <c r="V5674" s="47"/>
      <c r="W5674" s="50"/>
      <c r="X5674" s="49"/>
      <c r="Y5674" s="49"/>
      <c r="Z5674" s="49"/>
      <c r="AA5674" s="49"/>
      <c r="AB5674" s="49"/>
      <c r="AC5674" s="49"/>
      <c r="AD5674" s="49"/>
      <c r="AE5674" s="95"/>
      <c r="AM5674" s="103"/>
      <c r="AT5674" s="10"/>
    </row>
    <row r="5675" spans="9:46" s="16" customFormat="1">
      <c r="I5675" s="47"/>
      <c r="P5675" s="48"/>
      <c r="Q5675" s="48"/>
      <c r="R5675" s="48"/>
      <c r="S5675" s="49"/>
      <c r="T5675" s="47"/>
      <c r="U5675" s="50"/>
      <c r="V5675" s="47"/>
      <c r="W5675" s="50"/>
      <c r="X5675" s="49"/>
      <c r="Y5675" s="49"/>
      <c r="Z5675" s="49"/>
      <c r="AA5675" s="49"/>
      <c r="AB5675" s="49"/>
      <c r="AC5675" s="49"/>
      <c r="AD5675" s="49"/>
      <c r="AE5675" s="95"/>
      <c r="AM5675" s="103"/>
      <c r="AT5675" s="10"/>
    </row>
    <row r="5676" spans="9:46" s="16" customFormat="1">
      <c r="I5676" s="47"/>
      <c r="P5676" s="48"/>
      <c r="Q5676" s="48"/>
      <c r="R5676" s="48"/>
      <c r="S5676" s="49"/>
      <c r="T5676" s="47"/>
      <c r="U5676" s="50"/>
      <c r="V5676" s="47"/>
      <c r="W5676" s="50"/>
      <c r="X5676" s="49"/>
      <c r="Y5676" s="49"/>
      <c r="Z5676" s="49"/>
      <c r="AA5676" s="49"/>
      <c r="AB5676" s="49"/>
      <c r="AC5676" s="49"/>
      <c r="AD5676" s="49"/>
      <c r="AE5676" s="95"/>
      <c r="AM5676" s="103"/>
      <c r="AT5676" s="10"/>
    </row>
    <row r="5677" spans="9:46" s="16" customFormat="1">
      <c r="I5677" s="47"/>
      <c r="P5677" s="48"/>
      <c r="Q5677" s="48"/>
      <c r="R5677" s="48"/>
      <c r="S5677" s="49"/>
      <c r="T5677" s="47"/>
      <c r="U5677" s="50"/>
      <c r="V5677" s="47"/>
      <c r="W5677" s="50"/>
      <c r="X5677" s="49"/>
      <c r="Y5677" s="49"/>
      <c r="Z5677" s="49"/>
      <c r="AA5677" s="49"/>
      <c r="AB5677" s="49"/>
      <c r="AC5677" s="49"/>
      <c r="AD5677" s="49"/>
      <c r="AE5677" s="95"/>
      <c r="AM5677" s="103"/>
      <c r="AT5677" s="10"/>
    </row>
    <row r="5678" spans="9:46" s="16" customFormat="1">
      <c r="I5678" s="47"/>
      <c r="P5678" s="48"/>
      <c r="Q5678" s="48"/>
      <c r="R5678" s="48"/>
      <c r="S5678" s="49"/>
      <c r="T5678" s="47"/>
      <c r="U5678" s="50"/>
      <c r="V5678" s="47"/>
      <c r="W5678" s="50"/>
      <c r="X5678" s="49"/>
      <c r="Y5678" s="49"/>
      <c r="Z5678" s="49"/>
      <c r="AA5678" s="49"/>
      <c r="AB5678" s="49"/>
      <c r="AC5678" s="49"/>
      <c r="AD5678" s="49"/>
      <c r="AE5678" s="95"/>
      <c r="AM5678" s="103"/>
      <c r="AT5678" s="10"/>
    </row>
    <row r="5679" spans="9:46" s="16" customFormat="1">
      <c r="I5679" s="47"/>
      <c r="P5679" s="48"/>
      <c r="Q5679" s="48"/>
      <c r="R5679" s="48"/>
      <c r="S5679" s="49"/>
      <c r="T5679" s="47"/>
      <c r="U5679" s="50"/>
      <c r="V5679" s="47"/>
      <c r="W5679" s="50"/>
      <c r="X5679" s="49"/>
      <c r="Y5679" s="49"/>
      <c r="Z5679" s="49"/>
      <c r="AA5679" s="49"/>
      <c r="AB5679" s="49"/>
      <c r="AC5679" s="49"/>
      <c r="AD5679" s="49"/>
      <c r="AE5679" s="95"/>
      <c r="AM5679" s="103"/>
      <c r="AT5679" s="10"/>
    </row>
    <row r="5680" spans="9:46" s="16" customFormat="1">
      <c r="I5680" s="47"/>
      <c r="P5680" s="48"/>
      <c r="Q5680" s="48"/>
      <c r="R5680" s="48"/>
      <c r="S5680" s="49"/>
      <c r="T5680" s="47"/>
      <c r="U5680" s="50"/>
      <c r="V5680" s="47"/>
      <c r="W5680" s="50"/>
      <c r="X5680" s="49"/>
      <c r="Y5680" s="49"/>
      <c r="Z5680" s="49"/>
      <c r="AA5680" s="49"/>
      <c r="AB5680" s="49"/>
      <c r="AC5680" s="49"/>
      <c r="AD5680" s="49"/>
      <c r="AE5680" s="95"/>
      <c r="AM5680" s="103"/>
      <c r="AT5680" s="10"/>
    </row>
    <row r="5681" spans="9:46" s="16" customFormat="1">
      <c r="I5681" s="47"/>
      <c r="P5681" s="48"/>
      <c r="Q5681" s="48"/>
      <c r="R5681" s="48"/>
      <c r="S5681" s="49"/>
      <c r="T5681" s="47"/>
      <c r="U5681" s="50"/>
      <c r="V5681" s="47"/>
      <c r="W5681" s="50"/>
      <c r="X5681" s="49"/>
      <c r="Y5681" s="49"/>
      <c r="Z5681" s="49"/>
      <c r="AA5681" s="49"/>
      <c r="AB5681" s="49"/>
      <c r="AC5681" s="49"/>
      <c r="AD5681" s="49"/>
      <c r="AE5681" s="95"/>
      <c r="AM5681" s="103"/>
      <c r="AT5681" s="10"/>
    </row>
    <row r="5682" spans="9:46" s="16" customFormat="1">
      <c r="I5682" s="47"/>
      <c r="P5682" s="48"/>
      <c r="Q5682" s="48"/>
      <c r="R5682" s="48"/>
      <c r="S5682" s="49"/>
      <c r="T5682" s="47"/>
      <c r="U5682" s="50"/>
      <c r="V5682" s="47"/>
      <c r="W5682" s="50"/>
      <c r="X5682" s="49"/>
      <c r="Y5682" s="49"/>
      <c r="Z5682" s="49"/>
      <c r="AA5682" s="49"/>
      <c r="AB5682" s="49"/>
      <c r="AC5682" s="49"/>
      <c r="AD5682" s="49"/>
      <c r="AE5682" s="95"/>
      <c r="AM5682" s="103"/>
      <c r="AT5682" s="10"/>
    </row>
    <row r="5683" spans="9:46" s="16" customFormat="1">
      <c r="I5683" s="47"/>
      <c r="P5683" s="48"/>
      <c r="Q5683" s="48"/>
      <c r="R5683" s="48"/>
      <c r="S5683" s="49"/>
      <c r="T5683" s="47"/>
      <c r="U5683" s="50"/>
      <c r="V5683" s="47"/>
      <c r="W5683" s="50"/>
      <c r="X5683" s="49"/>
      <c r="Y5683" s="49"/>
      <c r="Z5683" s="49"/>
      <c r="AA5683" s="49"/>
      <c r="AB5683" s="49"/>
      <c r="AC5683" s="49"/>
      <c r="AD5683" s="49"/>
      <c r="AE5683" s="95"/>
      <c r="AM5683" s="103"/>
      <c r="AT5683" s="10"/>
    </row>
    <row r="5684" spans="9:46" s="16" customFormat="1">
      <c r="I5684" s="47"/>
      <c r="P5684" s="48"/>
      <c r="Q5684" s="48"/>
      <c r="R5684" s="48"/>
      <c r="S5684" s="49"/>
      <c r="T5684" s="47"/>
      <c r="U5684" s="50"/>
      <c r="V5684" s="47"/>
      <c r="W5684" s="50"/>
      <c r="X5684" s="49"/>
      <c r="Y5684" s="49"/>
      <c r="Z5684" s="49"/>
      <c r="AA5684" s="49"/>
      <c r="AB5684" s="49"/>
      <c r="AC5684" s="49"/>
      <c r="AD5684" s="49"/>
      <c r="AE5684" s="95"/>
      <c r="AM5684" s="103"/>
      <c r="AT5684" s="10"/>
    </row>
    <row r="5685" spans="9:46" s="16" customFormat="1">
      <c r="I5685" s="47"/>
      <c r="P5685" s="48"/>
      <c r="Q5685" s="48"/>
      <c r="R5685" s="48"/>
      <c r="S5685" s="49"/>
      <c r="T5685" s="47"/>
      <c r="U5685" s="50"/>
      <c r="V5685" s="47"/>
      <c r="W5685" s="50"/>
      <c r="X5685" s="49"/>
      <c r="Y5685" s="49"/>
      <c r="Z5685" s="49"/>
      <c r="AA5685" s="49"/>
      <c r="AB5685" s="49"/>
      <c r="AC5685" s="49"/>
      <c r="AD5685" s="49"/>
      <c r="AE5685" s="95"/>
      <c r="AM5685" s="103"/>
      <c r="AT5685" s="10"/>
    </row>
    <row r="5686" spans="9:46" s="16" customFormat="1">
      <c r="I5686" s="47"/>
      <c r="P5686" s="48"/>
      <c r="Q5686" s="48"/>
      <c r="R5686" s="48"/>
      <c r="S5686" s="49"/>
      <c r="T5686" s="47"/>
      <c r="U5686" s="50"/>
      <c r="V5686" s="47"/>
      <c r="W5686" s="50"/>
      <c r="X5686" s="49"/>
      <c r="Y5686" s="49"/>
      <c r="Z5686" s="49"/>
      <c r="AA5686" s="49"/>
      <c r="AB5686" s="49"/>
      <c r="AC5686" s="49"/>
      <c r="AD5686" s="49"/>
      <c r="AE5686" s="95"/>
      <c r="AM5686" s="103"/>
      <c r="AT5686" s="10"/>
    </row>
    <row r="5687" spans="9:46" s="16" customFormat="1">
      <c r="I5687" s="47"/>
      <c r="P5687" s="48"/>
      <c r="Q5687" s="48"/>
      <c r="R5687" s="48"/>
      <c r="S5687" s="49"/>
      <c r="T5687" s="47"/>
      <c r="U5687" s="50"/>
      <c r="V5687" s="47"/>
      <c r="W5687" s="50"/>
      <c r="X5687" s="49"/>
      <c r="Y5687" s="49"/>
      <c r="Z5687" s="49"/>
      <c r="AA5687" s="49"/>
      <c r="AB5687" s="49"/>
      <c r="AC5687" s="49"/>
      <c r="AD5687" s="49"/>
      <c r="AE5687" s="95"/>
      <c r="AM5687" s="103"/>
      <c r="AT5687" s="10"/>
    </row>
    <row r="5688" spans="9:46" s="16" customFormat="1">
      <c r="I5688" s="47"/>
      <c r="P5688" s="48"/>
      <c r="Q5688" s="48"/>
      <c r="R5688" s="48"/>
      <c r="S5688" s="49"/>
      <c r="T5688" s="47"/>
      <c r="U5688" s="50"/>
      <c r="V5688" s="47"/>
      <c r="W5688" s="50"/>
      <c r="X5688" s="49"/>
      <c r="Y5688" s="49"/>
      <c r="Z5688" s="49"/>
      <c r="AA5688" s="49"/>
      <c r="AB5688" s="49"/>
      <c r="AC5688" s="49"/>
      <c r="AD5688" s="49"/>
      <c r="AE5688" s="95"/>
      <c r="AM5688" s="103"/>
      <c r="AT5688" s="10"/>
    </row>
    <row r="5689" spans="9:46" s="16" customFormat="1">
      <c r="I5689" s="47"/>
      <c r="P5689" s="48"/>
      <c r="Q5689" s="48"/>
      <c r="R5689" s="48"/>
      <c r="S5689" s="49"/>
      <c r="T5689" s="47"/>
      <c r="U5689" s="50"/>
      <c r="V5689" s="47"/>
      <c r="W5689" s="50"/>
      <c r="X5689" s="49"/>
      <c r="Y5689" s="49"/>
      <c r="Z5689" s="49"/>
      <c r="AA5689" s="49"/>
      <c r="AB5689" s="49"/>
      <c r="AC5689" s="49"/>
      <c r="AD5689" s="49"/>
      <c r="AE5689" s="95"/>
      <c r="AM5689" s="103"/>
      <c r="AT5689" s="10"/>
    </row>
    <row r="5690" spans="9:46" s="16" customFormat="1">
      <c r="I5690" s="47"/>
      <c r="P5690" s="48"/>
      <c r="Q5690" s="48"/>
      <c r="R5690" s="48"/>
      <c r="S5690" s="49"/>
      <c r="T5690" s="47"/>
      <c r="U5690" s="50"/>
      <c r="V5690" s="47"/>
      <c r="W5690" s="50"/>
      <c r="X5690" s="49"/>
      <c r="Y5690" s="49"/>
      <c r="Z5690" s="49"/>
      <c r="AA5690" s="49"/>
      <c r="AB5690" s="49"/>
      <c r="AC5690" s="49"/>
      <c r="AD5690" s="49"/>
      <c r="AE5690" s="95"/>
      <c r="AM5690" s="103"/>
      <c r="AT5690" s="10"/>
    </row>
    <row r="5691" spans="9:46" s="16" customFormat="1">
      <c r="I5691" s="47"/>
      <c r="P5691" s="48"/>
      <c r="Q5691" s="48"/>
      <c r="R5691" s="48"/>
      <c r="S5691" s="49"/>
      <c r="T5691" s="47"/>
      <c r="U5691" s="50"/>
      <c r="V5691" s="47"/>
      <c r="W5691" s="50"/>
      <c r="X5691" s="49"/>
      <c r="Y5691" s="49"/>
      <c r="Z5691" s="49"/>
      <c r="AA5691" s="49"/>
      <c r="AB5691" s="49"/>
      <c r="AC5691" s="49"/>
      <c r="AD5691" s="49"/>
      <c r="AE5691" s="95"/>
      <c r="AM5691" s="103"/>
      <c r="AT5691" s="10"/>
    </row>
    <row r="5692" spans="9:46" s="16" customFormat="1">
      <c r="I5692" s="47"/>
      <c r="P5692" s="48"/>
      <c r="Q5692" s="48"/>
      <c r="R5692" s="48"/>
      <c r="S5692" s="49"/>
      <c r="T5692" s="47"/>
      <c r="U5692" s="50"/>
      <c r="V5692" s="47"/>
      <c r="W5692" s="50"/>
      <c r="X5692" s="49"/>
      <c r="Y5692" s="49"/>
      <c r="Z5692" s="49"/>
      <c r="AA5692" s="49"/>
      <c r="AB5692" s="49"/>
      <c r="AC5692" s="49"/>
      <c r="AD5692" s="49"/>
      <c r="AE5692" s="95"/>
      <c r="AM5692" s="103"/>
      <c r="AT5692" s="10"/>
    </row>
    <row r="5693" spans="9:46" s="16" customFormat="1">
      <c r="I5693" s="47"/>
      <c r="P5693" s="48"/>
      <c r="Q5693" s="48"/>
      <c r="R5693" s="48"/>
      <c r="S5693" s="49"/>
      <c r="T5693" s="47"/>
      <c r="U5693" s="50"/>
      <c r="V5693" s="47"/>
      <c r="W5693" s="50"/>
      <c r="X5693" s="49"/>
      <c r="Y5693" s="49"/>
      <c r="Z5693" s="49"/>
      <c r="AA5693" s="49"/>
      <c r="AB5693" s="49"/>
      <c r="AC5693" s="49"/>
      <c r="AD5693" s="49"/>
      <c r="AE5693" s="95"/>
      <c r="AM5693" s="103"/>
      <c r="AT5693" s="10"/>
    </row>
    <row r="5694" spans="9:46" s="16" customFormat="1">
      <c r="I5694" s="47"/>
      <c r="P5694" s="48"/>
      <c r="Q5694" s="48"/>
      <c r="R5694" s="48"/>
      <c r="S5694" s="49"/>
      <c r="T5694" s="47"/>
      <c r="U5694" s="50"/>
      <c r="V5694" s="47"/>
      <c r="W5694" s="50"/>
      <c r="X5694" s="49"/>
      <c r="Y5694" s="49"/>
      <c r="Z5694" s="49"/>
      <c r="AA5694" s="49"/>
      <c r="AB5694" s="49"/>
      <c r="AC5694" s="49"/>
      <c r="AD5694" s="49"/>
      <c r="AE5694" s="95"/>
      <c r="AM5694" s="103"/>
      <c r="AT5694" s="10"/>
    </row>
    <row r="5695" spans="9:46" s="16" customFormat="1">
      <c r="I5695" s="47"/>
      <c r="P5695" s="48"/>
      <c r="Q5695" s="48"/>
      <c r="R5695" s="48"/>
      <c r="S5695" s="49"/>
      <c r="T5695" s="47"/>
      <c r="U5695" s="50"/>
      <c r="V5695" s="47"/>
      <c r="W5695" s="50"/>
      <c r="X5695" s="49"/>
      <c r="Y5695" s="49"/>
      <c r="Z5695" s="49"/>
      <c r="AA5695" s="49"/>
      <c r="AB5695" s="49"/>
      <c r="AC5695" s="49"/>
      <c r="AD5695" s="49"/>
      <c r="AE5695" s="95"/>
      <c r="AM5695" s="103"/>
      <c r="AT5695" s="10"/>
    </row>
    <row r="5696" spans="9:46" s="16" customFormat="1">
      <c r="I5696" s="47"/>
      <c r="P5696" s="48"/>
      <c r="Q5696" s="48"/>
      <c r="R5696" s="48"/>
      <c r="S5696" s="49"/>
      <c r="T5696" s="47"/>
      <c r="U5696" s="50"/>
      <c r="V5696" s="47"/>
      <c r="W5696" s="50"/>
      <c r="X5696" s="49"/>
      <c r="Y5696" s="49"/>
      <c r="Z5696" s="49"/>
      <c r="AA5696" s="49"/>
      <c r="AB5696" s="49"/>
      <c r="AC5696" s="49"/>
      <c r="AD5696" s="49"/>
      <c r="AE5696" s="95"/>
      <c r="AM5696" s="103"/>
      <c r="AT5696" s="10"/>
    </row>
    <row r="5697" spans="9:46" s="16" customFormat="1">
      <c r="I5697" s="47"/>
      <c r="P5697" s="48"/>
      <c r="Q5697" s="48"/>
      <c r="R5697" s="48"/>
      <c r="S5697" s="49"/>
      <c r="T5697" s="47"/>
      <c r="U5697" s="50"/>
      <c r="V5697" s="47"/>
      <c r="W5697" s="50"/>
      <c r="X5697" s="49"/>
      <c r="Y5697" s="49"/>
      <c r="Z5697" s="49"/>
      <c r="AA5697" s="49"/>
      <c r="AB5697" s="49"/>
      <c r="AC5697" s="49"/>
      <c r="AD5697" s="49"/>
      <c r="AE5697" s="95"/>
      <c r="AM5697" s="103"/>
      <c r="AT5697" s="10"/>
    </row>
    <row r="5698" spans="9:46" s="16" customFormat="1">
      <c r="I5698" s="47"/>
      <c r="P5698" s="48"/>
      <c r="Q5698" s="48"/>
      <c r="R5698" s="48"/>
      <c r="S5698" s="49"/>
      <c r="T5698" s="47"/>
      <c r="U5698" s="50"/>
      <c r="V5698" s="47"/>
      <c r="W5698" s="50"/>
      <c r="X5698" s="49"/>
      <c r="Y5698" s="49"/>
      <c r="Z5698" s="49"/>
      <c r="AA5698" s="49"/>
      <c r="AB5698" s="49"/>
      <c r="AC5698" s="49"/>
      <c r="AD5698" s="49"/>
      <c r="AE5698" s="95"/>
      <c r="AM5698" s="103"/>
      <c r="AT5698" s="10"/>
    </row>
    <row r="5699" spans="9:46" s="16" customFormat="1">
      <c r="I5699" s="47"/>
      <c r="P5699" s="48"/>
      <c r="Q5699" s="48"/>
      <c r="R5699" s="48"/>
      <c r="S5699" s="49"/>
      <c r="T5699" s="47"/>
      <c r="U5699" s="50"/>
      <c r="V5699" s="47"/>
      <c r="W5699" s="50"/>
      <c r="X5699" s="49"/>
      <c r="Y5699" s="49"/>
      <c r="Z5699" s="49"/>
      <c r="AA5699" s="49"/>
      <c r="AB5699" s="49"/>
      <c r="AC5699" s="49"/>
      <c r="AD5699" s="49"/>
      <c r="AE5699" s="95"/>
      <c r="AM5699" s="103"/>
      <c r="AT5699" s="10"/>
    </row>
    <row r="5700" spans="9:46" s="16" customFormat="1">
      <c r="I5700" s="47"/>
      <c r="P5700" s="48"/>
      <c r="Q5700" s="48"/>
      <c r="R5700" s="48"/>
      <c r="S5700" s="49"/>
      <c r="T5700" s="47"/>
      <c r="U5700" s="50"/>
      <c r="V5700" s="47"/>
      <c r="W5700" s="50"/>
      <c r="X5700" s="49"/>
      <c r="Y5700" s="49"/>
      <c r="Z5700" s="49"/>
      <c r="AA5700" s="49"/>
      <c r="AB5700" s="49"/>
      <c r="AC5700" s="49"/>
      <c r="AD5700" s="49"/>
      <c r="AE5700" s="95"/>
      <c r="AM5700" s="103"/>
      <c r="AT5700" s="10"/>
    </row>
    <row r="5701" spans="9:46" s="16" customFormat="1">
      <c r="I5701" s="47"/>
      <c r="P5701" s="48"/>
      <c r="Q5701" s="48"/>
      <c r="R5701" s="48"/>
      <c r="S5701" s="49"/>
      <c r="T5701" s="47"/>
      <c r="U5701" s="50"/>
      <c r="V5701" s="47"/>
      <c r="W5701" s="50"/>
      <c r="X5701" s="49"/>
      <c r="Y5701" s="49"/>
      <c r="Z5701" s="49"/>
      <c r="AA5701" s="49"/>
      <c r="AB5701" s="49"/>
      <c r="AC5701" s="49"/>
      <c r="AD5701" s="49"/>
      <c r="AE5701" s="95"/>
      <c r="AM5701" s="103"/>
      <c r="AT5701" s="10"/>
    </row>
    <row r="5702" spans="9:46" s="16" customFormat="1">
      <c r="I5702" s="47"/>
      <c r="P5702" s="48"/>
      <c r="Q5702" s="48"/>
      <c r="R5702" s="48"/>
      <c r="S5702" s="49"/>
      <c r="T5702" s="47"/>
      <c r="U5702" s="50"/>
      <c r="V5702" s="47"/>
      <c r="W5702" s="50"/>
      <c r="X5702" s="49"/>
      <c r="Y5702" s="49"/>
      <c r="Z5702" s="49"/>
      <c r="AA5702" s="49"/>
      <c r="AB5702" s="49"/>
      <c r="AC5702" s="49"/>
      <c r="AD5702" s="49"/>
      <c r="AE5702" s="95"/>
      <c r="AM5702" s="103"/>
      <c r="AT5702" s="10"/>
    </row>
    <row r="5703" spans="9:46" s="16" customFormat="1">
      <c r="I5703" s="47"/>
      <c r="P5703" s="48"/>
      <c r="Q5703" s="48"/>
      <c r="R5703" s="48"/>
      <c r="S5703" s="49"/>
      <c r="T5703" s="47"/>
      <c r="U5703" s="50"/>
      <c r="V5703" s="47"/>
      <c r="W5703" s="50"/>
      <c r="X5703" s="49"/>
      <c r="Y5703" s="49"/>
      <c r="Z5703" s="49"/>
      <c r="AA5703" s="49"/>
      <c r="AB5703" s="49"/>
      <c r="AC5703" s="49"/>
      <c r="AD5703" s="49"/>
      <c r="AE5703" s="95"/>
      <c r="AM5703" s="103"/>
      <c r="AT5703" s="10"/>
    </row>
    <row r="5704" spans="9:46" s="16" customFormat="1">
      <c r="I5704" s="47"/>
      <c r="P5704" s="48"/>
      <c r="Q5704" s="48"/>
      <c r="R5704" s="48"/>
      <c r="S5704" s="49"/>
      <c r="T5704" s="47"/>
      <c r="U5704" s="50"/>
      <c r="V5704" s="47"/>
      <c r="W5704" s="50"/>
      <c r="X5704" s="49"/>
      <c r="Y5704" s="49"/>
      <c r="Z5704" s="49"/>
      <c r="AA5704" s="49"/>
      <c r="AB5704" s="49"/>
      <c r="AC5704" s="49"/>
      <c r="AD5704" s="49"/>
      <c r="AE5704" s="95"/>
      <c r="AM5704" s="103"/>
      <c r="AT5704" s="10"/>
    </row>
    <row r="5705" spans="9:46" s="16" customFormat="1">
      <c r="I5705" s="47"/>
      <c r="P5705" s="48"/>
      <c r="Q5705" s="48"/>
      <c r="R5705" s="48"/>
      <c r="S5705" s="49"/>
      <c r="T5705" s="47"/>
      <c r="U5705" s="50"/>
      <c r="V5705" s="47"/>
      <c r="W5705" s="50"/>
      <c r="X5705" s="49"/>
      <c r="Y5705" s="49"/>
      <c r="Z5705" s="49"/>
      <c r="AA5705" s="49"/>
      <c r="AB5705" s="49"/>
      <c r="AC5705" s="49"/>
      <c r="AD5705" s="49"/>
      <c r="AE5705" s="95"/>
      <c r="AM5705" s="103"/>
      <c r="AT5705" s="10"/>
    </row>
    <row r="5706" spans="9:46" s="16" customFormat="1">
      <c r="I5706" s="47"/>
      <c r="P5706" s="48"/>
      <c r="Q5706" s="48"/>
      <c r="R5706" s="48"/>
      <c r="S5706" s="49"/>
      <c r="T5706" s="47"/>
      <c r="U5706" s="50"/>
      <c r="V5706" s="47"/>
      <c r="W5706" s="50"/>
      <c r="X5706" s="49"/>
      <c r="Y5706" s="49"/>
      <c r="Z5706" s="49"/>
      <c r="AA5706" s="49"/>
      <c r="AB5706" s="49"/>
      <c r="AC5706" s="49"/>
      <c r="AD5706" s="49"/>
      <c r="AE5706" s="95"/>
      <c r="AM5706" s="103"/>
      <c r="AT5706" s="10"/>
    </row>
    <row r="5707" spans="9:46" s="16" customFormat="1">
      <c r="I5707" s="47"/>
      <c r="P5707" s="48"/>
      <c r="Q5707" s="48"/>
      <c r="R5707" s="48"/>
      <c r="S5707" s="49"/>
      <c r="T5707" s="47"/>
      <c r="U5707" s="50"/>
      <c r="V5707" s="47"/>
      <c r="W5707" s="50"/>
      <c r="X5707" s="49"/>
      <c r="Y5707" s="49"/>
      <c r="Z5707" s="49"/>
      <c r="AA5707" s="49"/>
      <c r="AB5707" s="49"/>
      <c r="AC5707" s="49"/>
      <c r="AD5707" s="49"/>
      <c r="AE5707" s="95"/>
      <c r="AM5707" s="103"/>
      <c r="AT5707" s="10"/>
    </row>
    <row r="5708" spans="9:46" s="16" customFormat="1">
      <c r="I5708" s="47"/>
      <c r="P5708" s="48"/>
      <c r="Q5708" s="48"/>
      <c r="R5708" s="48"/>
      <c r="S5708" s="49"/>
      <c r="T5708" s="47"/>
      <c r="U5708" s="50"/>
      <c r="V5708" s="47"/>
      <c r="W5708" s="50"/>
      <c r="X5708" s="49"/>
      <c r="Y5708" s="49"/>
      <c r="Z5708" s="49"/>
      <c r="AA5708" s="49"/>
      <c r="AB5708" s="49"/>
      <c r="AC5708" s="49"/>
      <c r="AD5708" s="49"/>
      <c r="AE5708" s="95"/>
      <c r="AM5708" s="103"/>
      <c r="AT5708" s="10"/>
    </row>
    <row r="5709" spans="9:46" s="16" customFormat="1">
      <c r="I5709" s="47"/>
      <c r="P5709" s="48"/>
      <c r="Q5709" s="48"/>
      <c r="R5709" s="48"/>
      <c r="S5709" s="49"/>
      <c r="T5709" s="47"/>
      <c r="U5709" s="50"/>
      <c r="V5709" s="47"/>
      <c r="W5709" s="50"/>
      <c r="X5709" s="49"/>
      <c r="Y5709" s="49"/>
      <c r="Z5709" s="49"/>
      <c r="AA5709" s="49"/>
      <c r="AB5709" s="49"/>
      <c r="AC5709" s="49"/>
      <c r="AD5709" s="49"/>
      <c r="AE5709" s="95"/>
      <c r="AM5709" s="103"/>
      <c r="AT5709" s="10"/>
    </row>
    <row r="5710" spans="9:46" s="16" customFormat="1">
      <c r="I5710" s="47"/>
      <c r="P5710" s="48"/>
      <c r="Q5710" s="48"/>
      <c r="R5710" s="48"/>
      <c r="S5710" s="49"/>
      <c r="T5710" s="47"/>
      <c r="U5710" s="50"/>
      <c r="V5710" s="47"/>
      <c r="W5710" s="50"/>
      <c r="X5710" s="49"/>
      <c r="Y5710" s="49"/>
      <c r="Z5710" s="49"/>
      <c r="AA5710" s="49"/>
      <c r="AB5710" s="49"/>
      <c r="AC5710" s="49"/>
      <c r="AD5710" s="49"/>
      <c r="AE5710" s="95"/>
      <c r="AM5710" s="103"/>
      <c r="AT5710" s="10"/>
    </row>
    <row r="5711" spans="9:46" s="16" customFormat="1">
      <c r="I5711" s="47"/>
      <c r="P5711" s="48"/>
      <c r="Q5711" s="48"/>
      <c r="R5711" s="48"/>
      <c r="S5711" s="49"/>
      <c r="T5711" s="47"/>
      <c r="U5711" s="50"/>
      <c r="V5711" s="47"/>
      <c r="W5711" s="50"/>
      <c r="X5711" s="49"/>
      <c r="Y5711" s="49"/>
      <c r="Z5711" s="49"/>
      <c r="AA5711" s="49"/>
      <c r="AB5711" s="49"/>
      <c r="AC5711" s="49"/>
      <c r="AD5711" s="49"/>
      <c r="AE5711" s="95"/>
      <c r="AM5711" s="103"/>
      <c r="AT5711" s="10"/>
    </row>
    <row r="5712" spans="9:46" s="16" customFormat="1">
      <c r="I5712" s="47"/>
      <c r="P5712" s="48"/>
      <c r="Q5712" s="48"/>
      <c r="R5712" s="48"/>
      <c r="S5712" s="49"/>
      <c r="T5712" s="47"/>
      <c r="U5712" s="50"/>
      <c r="V5712" s="47"/>
      <c r="W5712" s="50"/>
      <c r="X5712" s="49"/>
      <c r="Y5712" s="49"/>
      <c r="Z5712" s="49"/>
      <c r="AA5712" s="49"/>
      <c r="AB5712" s="49"/>
      <c r="AC5712" s="49"/>
      <c r="AD5712" s="49"/>
      <c r="AE5712" s="95"/>
      <c r="AM5712" s="103"/>
      <c r="AT5712" s="10"/>
    </row>
    <row r="5713" spans="9:46" s="16" customFormat="1">
      <c r="I5713" s="47"/>
      <c r="P5713" s="48"/>
      <c r="Q5713" s="48"/>
      <c r="R5713" s="48"/>
      <c r="S5713" s="49"/>
      <c r="T5713" s="47"/>
      <c r="U5713" s="50"/>
      <c r="V5713" s="47"/>
      <c r="W5713" s="50"/>
      <c r="X5713" s="49"/>
      <c r="Y5713" s="49"/>
      <c r="Z5713" s="49"/>
      <c r="AA5713" s="49"/>
      <c r="AB5713" s="49"/>
      <c r="AC5713" s="49"/>
      <c r="AD5713" s="49"/>
      <c r="AE5713" s="95"/>
      <c r="AM5713" s="103"/>
      <c r="AT5713" s="10"/>
    </row>
    <row r="5714" spans="9:46" s="16" customFormat="1">
      <c r="I5714" s="47"/>
      <c r="P5714" s="48"/>
      <c r="Q5714" s="48"/>
      <c r="R5714" s="48"/>
      <c r="S5714" s="49"/>
      <c r="T5714" s="47"/>
      <c r="U5714" s="50"/>
      <c r="V5714" s="47"/>
      <c r="W5714" s="50"/>
      <c r="X5714" s="49"/>
      <c r="Y5714" s="49"/>
      <c r="Z5714" s="49"/>
      <c r="AA5714" s="49"/>
      <c r="AB5714" s="49"/>
      <c r="AC5714" s="49"/>
      <c r="AD5714" s="49"/>
      <c r="AE5714" s="95"/>
      <c r="AM5714" s="103"/>
      <c r="AT5714" s="10"/>
    </row>
    <row r="5715" spans="9:46" s="16" customFormat="1">
      <c r="I5715" s="47"/>
      <c r="P5715" s="48"/>
      <c r="Q5715" s="48"/>
      <c r="R5715" s="48"/>
      <c r="S5715" s="49"/>
      <c r="T5715" s="47"/>
      <c r="U5715" s="50"/>
      <c r="V5715" s="47"/>
      <c r="W5715" s="50"/>
      <c r="X5715" s="49"/>
      <c r="Y5715" s="49"/>
      <c r="Z5715" s="49"/>
      <c r="AA5715" s="49"/>
      <c r="AB5715" s="49"/>
      <c r="AC5715" s="49"/>
      <c r="AD5715" s="49"/>
      <c r="AE5715" s="95"/>
      <c r="AM5715" s="103"/>
      <c r="AT5715" s="10"/>
    </row>
    <row r="5716" spans="9:46" s="16" customFormat="1">
      <c r="I5716" s="47"/>
      <c r="P5716" s="48"/>
      <c r="Q5716" s="48"/>
      <c r="R5716" s="48"/>
      <c r="S5716" s="49"/>
      <c r="T5716" s="47"/>
      <c r="U5716" s="50"/>
      <c r="V5716" s="47"/>
      <c r="W5716" s="50"/>
      <c r="X5716" s="49"/>
      <c r="Y5716" s="49"/>
      <c r="Z5716" s="49"/>
      <c r="AA5716" s="49"/>
      <c r="AB5716" s="49"/>
      <c r="AC5716" s="49"/>
      <c r="AD5716" s="49"/>
      <c r="AE5716" s="95"/>
      <c r="AM5716" s="103"/>
      <c r="AT5716" s="10"/>
    </row>
    <row r="5717" spans="9:46" s="16" customFormat="1">
      <c r="I5717" s="47"/>
      <c r="P5717" s="48"/>
      <c r="Q5717" s="48"/>
      <c r="R5717" s="48"/>
      <c r="S5717" s="49"/>
      <c r="T5717" s="47"/>
      <c r="U5717" s="50"/>
      <c r="V5717" s="47"/>
      <c r="W5717" s="50"/>
      <c r="X5717" s="49"/>
      <c r="Y5717" s="49"/>
      <c r="Z5717" s="49"/>
      <c r="AA5717" s="49"/>
      <c r="AB5717" s="49"/>
      <c r="AC5717" s="49"/>
      <c r="AD5717" s="49"/>
      <c r="AE5717" s="95"/>
      <c r="AM5717" s="103"/>
      <c r="AT5717" s="10"/>
    </row>
    <row r="5718" spans="9:46" s="16" customFormat="1">
      <c r="I5718" s="47"/>
      <c r="P5718" s="48"/>
      <c r="Q5718" s="48"/>
      <c r="R5718" s="48"/>
      <c r="S5718" s="49"/>
      <c r="T5718" s="47"/>
      <c r="U5718" s="50"/>
      <c r="V5718" s="47"/>
      <c r="W5718" s="50"/>
      <c r="X5718" s="49"/>
      <c r="Y5718" s="49"/>
      <c r="Z5718" s="49"/>
      <c r="AA5718" s="49"/>
      <c r="AB5718" s="49"/>
      <c r="AC5718" s="49"/>
      <c r="AD5718" s="49"/>
      <c r="AE5718" s="95"/>
      <c r="AM5718" s="103"/>
      <c r="AT5718" s="10"/>
    </row>
    <row r="5719" spans="9:46" s="16" customFormat="1">
      <c r="I5719" s="47"/>
      <c r="P5719" s="48"/>
      <c r="Q5719" s="48"/>
      <c r="R5719" s="48"/>
      <c r="S5719" s="49"/>
      <c r="T5719" s="47"/>
      <c r="U5719" s="50"/>
      <c r="V5719" s="47"/>
      <c r="W5719" s="50"/>
      <c r="X5719" s="49"/>
      <c r="Y5719" s="49"/>
      <c r="Z5719" s="49"/>
      <c r="AA5719" s="49"/>
      <c r="AB5719" s="49"/>
      <c r="AC5719" s="49"/>
      <c r="AD5719" s="49"/>
      <c r="AE5719" s="95"/>
      <c r="AM5719" s="103"/>
      <c r="AT5719" s="10"/>
    </row>
    <row r="5720" spans="9:46" s="16" customFormat="1">
      <c r="I5720" s="47"/>
      <c r="P5720" s="48"/>
      <c r="Q5720" s="48"/>
      <c r="R5720" s="48"/>
      <c r="S5720" s="49"/>
      <c r="T5720" s="47"/>
      <c r="U5720" s="50"/>
      <c r="V5720" s="47"/>
      <c r="W5720" s="50"/>
      <c r="X5720" s="49"/>
      <c r="Y5720" s="49"/>
      <c r="Z5720" s="49"/>
      <c r="AA5720" s="49"/>
      <c r="AB5720" s="49"/>
      <c r="AC5720" s="49"/>
      <c r="AD5720" s="49"/>
      <c r="AE5720" s="95"/>
      <c r="AM5720" s="103"/>
      <c r="AT5720" s="10"/>
    </row>
    <row r="5721" spans="9:46" s="16" customFormat="1">
      <c r="I5721" s="47"/>
      <c r="P5721" s="48"/>
      <c r="Q5721" s="48"/>
      <c r="R5721" s="48"/>
      <c r="S5721" s="49"/>
      <c r="T5721" s="47"/>
      <c r="U5721" s="50"/>
      <c r="V5721" s="47"/>
      <c r="W5721" s="50"/>
      <c r="X5721" s="49"/>
      <c r="Y5721" s="49"/>
      <c r="Z5721" s="49"/>
      <c r="AA5721" s="49"/>
      <c r="AB5721" s="49"/>
      <c r="AC5721" s="49"/>
      <c r="AD5721" s="49"/>
      <c r="AE5721" s="95"/>
      <c r="AM5721" s="103"/>
      <c r="AT5721" s="10"/>
    </row>
    <row r="5722" spans="9:46" s="16" customFormat="1">
      <c r="I5722" s="47"/>
      <c r="P5722" s="48"/>
      <c r="Q5722" s="48"/>
      <c r="R5722" s="48"/>
      <c r="S5722" s="49"/>
      <c r="T5722" s="47"/>
      <c r="U5722" s="50"/>
      <c r="V5722" s="47"/>
      <c r="W5722" s="50"/>
      <c r="X5722" s="49"/>
      <c r="Y5722" s="49"/>
      <c r="Z5722" s="49"/>
      <c r="AA5722" s="49"/>
      <c r="AB5722" s="49"/>
      <c r="AC5722" s="49"/>
      <c r="AD5722" s="49"/>
      <c r="AE5722" s="95"/>
      <c r="AM5722" s="103"/>
      <c r="AT5722" s="10"/>
    </row>
    <row r="5723" spans="9:46" s="16" customFormat="1">
      <c r="I5723" s="47"/>
      <c r="P5723" s="48"/>
      <c r="Q5723" s="48"/>
      <c r="R5723" s="48"/>
      <c r="S5723" s="49"/>
      <c r="T5723" s="47"/>
      <c r="U5723" s="50"/>
      <c r="V5723" s="47"/>
      <c r="W5723" s="50"/>
      <c r="X5723" s="49"/>
      <c r="Y5723" s="49"/>
      <c r="Z5723" s="49"/>
      <c r="AA5723" s="49"/>
      <c r="AB5723" s="49"/>
      <c r="AC5723" s="49"/>
      <c r="AD5723" s="49"/>
      <c r="AE5723" s="95"/>
      <c r="AM5723" s="103"/>
      <c r="AT5723" s="10"/>
    </row>
    <row r="5724" spans="9:46" s="16" customFormat="1">
      <c r="I5724" s="47"/>
      <c r="P5724" s="48"/>
      <c r="Q5724" s="48"/>
      <c r="R5724" s="48"/>
      <c r="S5724" s="49"/>
      <c r="T5724" s="47"/>
      <c r="U5724" s="50"/>
      <c r="V5724" s="47"/>
      <c r="W5724" s="50"/>
      <c r="X5724" s="49"/>
      <c r="Y5724" s="49"/>
      <c r="Z5724" s="49"/>
      <c r="AA5724" s="49"/>
      <c r="AB5724" s="49"/>
      <c r="AC5724" s="49"/>
      <c r="AD5724" s="49"/>
      <c r="AE5724" s="95"/>
      <c r="AM5724" s="103"/>
      <c r="AT5724" s="10"/>
    </row>
    <row r="5725" spans="9:46" s="16" customFormat="1">
      <c r="I5725" s="47"/>
      <c r="P5725" s="48"/>
      <c r="Q5725" s="48"/>
      <c r="R5725" s="48"/>
      <c r="S5725" s="49"/>
      <c r="T5725" s="47"/>
      <c r="U5725" s="50"/>
      <c r="V5725" s="47"/>
      <c r="W5725" s="50"/>
      <c r="X5725" s="49"/>
      <c r="Y5725" s="49"/>
      <c r="Z5725" s="49"/>
      <c r="AA5725" s="49"/>
      <c r="AB5725" s="49"/>
      <c r="AC5725" s="49"/>
      <c r="AD5725" s="49"/>
      <c r="AE5725" s="95"/>
      <c r="AM5725" s="103"/>
      <c r="AT5725" s="10"/>
    </row>
    <row r="5726" spans="9:46" s="16" customFormat="1">
      <c r="I5726" s="47"/>
      <c r="P5726" s="48"/>
      <c r="Q5726" s="48"/>
      <c r="R5726" s="48"/>
      <c r="S5726" s="49"/>
      <c r="T5726" s="47"/>
      <c r="U5726" s="50"/>
      <c r="V5726" s="47"/>
      <c r="W5726" s="50"/>
      <c r="X5726" s="49"/>
      <c r="Y5726" s="49"/>
      <c r="Z5726" s="49"/>
      <c r="AA5726" s="49"/>
      <c r="AB5726" s="49"/>
      <c r="AC5726" s="49"/>
      <c r="AD5726" s="49"/>
      <c r="AE5726" s="95"/>
      <c r="AM5726" s="103"/>
      <c r="AT5726" s="10"/>
    </row>
    <row r="5727" spans="9:46" s="16" customFormat="1">
      <c r="I5727" s="47"/>
      <c r="P5727" s="48"/>
      <c r="Q5727" s="48"/>
      <c r="R5727" s="48"/>
      <c r="S5727" s="49"/>
      <c r="T5727" s="47"/>
      <c r="U5727" s="50"/>
      <c r="V5727" s="47"/>
      <c r="W5727" s="50"/>
      <c r="X5727" s="49"/>
      <c r="Y5727" s="49"/>
      <c r="Z5727" s="49"/>
      <c r="AA5727" s="49"/>
      <c r="AB5727" s="49"/>
      <c r="AC5727" s="49"/>
      <c r="AD5727" s="49"/>
      <c r="AE5727" s="95"/>
      <c r="AM5727" s="103"/>
      <c r="AT5727" s="10"/>
    </row>
    <row r="5728" spans="9:46" s="16" customFormat="1">
      <c r="I5728" s="47"/>
      <c r="P5728" s="48"/>
      <c r="Q5728" s="48"/>
      <c r="R5728" s="48"/>
      <c r="S5728" s="49"/>
      <c r="T5728" s="47"/>
      <c r="U5728" s="50"/>
      <c r="V5728" s="47"/>
      <c r="W5728" s="50"/>
      <c r="X5728" s="49"/>
      <c r="Y5728" s="49"/>
      <c r="Z5728" s="49"/>
      <c r="AA5728" s="49"/>
      <c r="AB5728" s="49"/>
      <c r="AC5728" s="49"/>
      <c r="AD5728" s="49"/>
      <c r="AE5728" s="95"/>
      <c r="AM5728" s="103"/>
      <c r="AT5728" s="10"/>
    </row>
    <row r="5729" spans="9:46" s="16" customFormat="1">
      <c r="I5729" s="47"/>
      <c r="P5729" s="48"/>
      <c r="Q5729" s="48"/>
      <c r="R5729" s="48"/>
      <c r="S5729" s="49"/>
      <c r="T5729" s="47"/>
      <c r="U5729" s="50"/>
      <c r="V5729" s="47"/>
      <c r="W5729" s="50"/>
      <c r="X5729" s="49"/>
      <c r="Y5729" s="49"/>
      <c r="Z5729" s="49"/>
      <c r="AA5729" s="49"/>
      <c r="AB5729" s="49"/>
      <c r="AC5729" s="49"/>
      <c r="AD5729" s="49"/>
      <c r="AE5729" s="95"/>
      <c r="AM5729" s="103"/>
      <c r="AT5729" s="10"/>
    </row>
    <row r="5730" spans="9:46" s="16" customFormat="1">
      <c r="I5730" s="47"/>
      <c r="P5730" s="48"/>
      <c r="Q5730" s="48"/>
      <c r="R5730" s="48"/>
      <c r="S5730" s="49"/>
      <c r="T5730" s="47"/>
      <c r="U5730" s="50"/>
      <c r="V5730" s="47"/>
      <c r="W5730" s="50"/>
      <c r="X5730" s="49"/>
      <c r="Y5730" s="49"/>
      <c r="Z5730" s="49"/>
      <c r="AA5730" s="49"/>
      <c r="AB5730" s="49"/>
      <c r="AC5730" s="49"/>
      <c r="AD5730" s="49"/>
      <c r="AE5730" s="95"/>
      <c r="AM5730" s="103"/>
      <c r="AT5730" s="10"/>
    </row>
    <row r="5731" spans="9:46" s="16" customFormat="1">
      <c r="I5731" s="47"/>
      <c r="P5731" s="48"/>
      <c r="Q5731" s="48"/>
      <c r="R5731" s="48"/>
      <c r="S5731" s="49"/>
      <c r="T5731" s="47"/>
      <c r="U5731" s="50"/>
      <c r="V5731" s="47"/>
      <c r="W5731" s="50"/>
      <c r="X5731" s="49"/>
      <c r="Y5731" s="49"/>
      <c r="Z5731" s="49"/>
      <c r="AA5731" s="49"/>
      <c r="AB5731" s="49"/>
      <c r="AC5731" s="49"/>
      <c r="AD5731" s="49"/>
      <c r="AE5731" s="95"/>
      <c r="AM5731" s="103"/>
      <c r="AT5731" s="10"/>
    </row>
    <row r="5732" spans="9:46" s="16" customFormat="1">
      <c r="I5732" s="47"/>
      <c r="P5732" s="48"/>
      <c r="Q5732" s="48"/>
      <c r="R5732" s="48"/>
      <c r="S5732" s="49"/>
      <c r="T5732" s="47"/>
      <c r="U5732" s="50"/>
      <c r="V5732" s="47"/>
      <c r="W5732" s="50"/>
      <c r="X5732" s="49"/>
      <c r="Y5732" s="49"/>
      <c r="Z5732" s="49"/>
      <c r="AA5732" s="49"/>
      <c r="AB5732" s="49"/>
      <c r="AC5732" s="49"/>
      <c r="AD5732" s="49"/>
      <c r="AE5732" s="95"/>
      <c r="AM5732" s="103"/>
      <c r="AT5732" s="10"/>
    </row>
    <row r="5733" spans="9:46" s="16" customFormat="1">
      <c r="I5733" s="47"/>
      <c r="P5733" s="48"/>
      <c r="Q5733" s="48"/>
      <c r="R5733" s="48"/>
      <c r="S5733" s="49"/>
      <c r="T5733" s="47"/>
      <c r="U5733" s="50"/>
      <c r="V5733" s="47"/>
      <c r="W5733" s="50"/>
      <c r="X5733" s="49"/>
      <c r="Y5733" s="49"/>
      <c r="Z5733" s="49"/>
      <c r="AA5733" s="49"/>
      <c r="AB5733" s="49"/>
      <c r="AC5733" s="49"/>
      <c r="AD5733" s="49"/>
      <c r="AE5733" s="95"/>
      <c r="AM5733" s="103"/>
      <c r="AT5733" s="10"/>
    </row>
    <row r="5734" spans="9:46" s="16" customFormat="1">
      <c r="I5734" s="47"/>
      <c r="P5734" s="48"/>
      <c r="Q5734" s="48"/>
      <c r="R5734" s="48"/>
      <c r="S5734" s="49"/>
      <c r="T5734" s="47"/>
      <c r="U5734" s="50"/>
      <c r="V5734" s="47"/>
      <c r="W5734" s="50"/>
      <c r="X5734" s="49"/>
      <c r="Y5734" s="49"/>
      <c r="Z5734" s="49"/>
      <c r="AA5734" s="49"/>
      <c r="AB5734" s="49"/>
      <c r="AC5734" s="49"/>
      <c r="AD5734" s="49"/>
      <c r="AE5734" s="95"/>
      <c r="AM5734" s="103"/>
      <c r="AT5734" s="10"/>
    </row>
    <row r="5735" spans="9:46" s="16" customFormat="1">
      <c r="I5735" s="47"/>
      <c r="P5735" s="48"/>
      <c r="Q5735" s="48"/>
      <c r="R5735" s="48"/>
      <c r="S5735" s="49"/>
      <c r="T5735" s="47"/>
      <c r="U5735" s="50"/>
      <c r="V5735" s="47"/>
      <c r="W5735" s="50"/>
      <c r="X5735" s="49"/>
      <c r="Y5735" s="49"/>
      <c r="Z5735" s="49"/>
      <c r="AA5735" s="49"/>
      <c r="AB5735" s="49"/>
      <c r="AC5735" s="49"/>
      <c r="AD5735" s="49"/>
      <c r="AE5735" s="95"/>
      <c r="AM5735" s="103"/>
      <c r="AT5735" s="10"/>
    </row>
    <row r="5736" spans="9:46" s="16" customFormat="1">
      <c r="I5736" s="47"/>
      <c r="P5736" s="48"/>
      <c r="Q5736" s="48"/>
      <c r="R5736" s="48"/>
      <c r="S5736" s="49"/>
      <c r="T5736" s="47"/>
      <c r="U5736" s="50"/>
      <c r="V5736" s="47"/>
      <c r="W5736" s="50"/>
      <c r="X5736" s="49"/>
      <c r="Y5736" s="49"/>
      <c r="Z5736" s="49"/>
      <c r="AA5736" s="49"/>
      <c r="AB5736" s="49"/>
      <c r="AC5736" s="49"/>
      <c r="AD5736" s="49"/>
      <c r="AE5736" s="95"/>
      <c r="AM5736" s="103"/>
      <c r="AT5736" s="10"/>
    </row>
    <row r="5737" spans="9:46" s="16" customFormat="1">
      <c r="I5737" s="47"/>
      <c r="P5737" s="48"/>
      <c r="Q5737" s="48"/>
      <c r="R5737" s="48"/>
      <c r="S5737" s="49"/>
      <c r="T5737" s="47"/>
      <c r="U5737" s="50"/>
      <c r="V5737" s="47"/>
      <c r="W5737" s="50"/>
      <c r="X5737" s="49"/>
      <c r="Y5737" s="49"/>
      <c r="Z5737" s="49"/>
      <c r="AA5737" s="49"/>
      <c r="AB5737" s="49"/>
      <c r="AC5737" s="49"/>
      <c r="AD5737" s="49"/>
      <c r="AE5737" s="95"/>
      <c r="AM5737" s="103"/>
      <c r="AT5737" s="10"/>
    </row>
    <row r="5738" spans="9:46" s="16" customFormat="1">
      <c r="I5738" s="47"/>
      <c r="P5738" s="48"/>
      <c r="Q5738" s="48"/>
      <c r="R5738" s="48"/>
      <c r="S5738" s="49"/>
      <c r="T5738" s="47"/>
      <c r="U5738" s="50"/>
      <c r="V5738" s="47"/>
      <c r="W5738" s="50"/>
      <c r="X5738" s="49"/>
      <c r="Y5738" s="49"/>
      <c r="Z5738" s="49"/>
      <c r="AA5738" s="49"/>
      <c r="AB5738" s="49"/>
      <c r="AC5738" s="49"/>
      <c r="AD5738" s="49"/>
      <c r="AE5738" s="95"/>
      <c r="AM5738" s="103"/>
      <c r="AT5738" s="10"/>
    </row>
    <row r="5739" spans="9:46" s="16" customFormat="1">
      <c r="I5739" s="47"/>
      <c r="P5739" s="48"/>
      <c r="Q5739" s="48"/>
      <c r="R5739" s="48"/>
      <c r="S5739" s="49"/>
      <c r="T5739" s="47"/>
      <c r="U5739" s="50"/>
      <c r="V5739" s="47"/>
      <c r="W5739" s="50"/>
      <c r="X5739" s="49"/>
      <c r="Y5739" s="49"/>
      <c r="Z5739" s="49"/>
      <c r="AA5739" s="49"/>
      <c r="AB5739" s="49"/>
      <c r="AC5739" s="49"/>
      <c r="AD5739" s="49"/>
      <c r="AE5739" s="95"/>
      <c r="AM5739" s="103"/>
      <c r="AT5739" s="10"/>
    </row>
    <row r="5740" spans="9:46" s="16" customFormat="1">
      <c r="I5740" s="47"/>
      <c r="P5740" s="48"/>
      <c r="Q5740" s="48"/>
      <c r="R5740" s="48"/>
      <c r="S5740" s="49"/>
      <c r="T5740" s="47"/>
      <c r="U5740" s="50"/>
      <c r="V5740" s="47"/>
      <c r="W5740" s="50"/>
      <c r="X5740" s="49"/>
      <c r="Y5740" s="49"/>
      <c r="Z5740" s="49"/>
      <c r="AA5740" s="49"/>
      <c r="AB5740" s="49"/>
      <c r="AC5740" s="49"/>
      <c r="AD5740" s="49"/>
      <c r="AE5740" s="95"/>
      <c r="AM5740" s="103"/>
      <c r="AT5740" s="10"/>
    </row>
    <row r="5741" spans="9:46" s="16" customFormat="1">
      <c r="I5741" s="47"/>
      <c r="P5741" s="48"/>
      <c r="Q5741" s="48"/>
      <c r="R5741" s="48"/>
      <c r="S5741" s="49"/>
      <c r="T5741" s="47"/>
      <c r="U5741" s="50"/>
      <c r="V5741" s="47"/>
      <c r="W5741" s="50"/>
      <c r="X5741" s="49"/>
      <c r="Y5741" s="49"/>
      <c r="Z5741" s="49"/>
      <c r="AA5741" s="49"/>
      <c r="AB5741" s="49"/>
      <c r="AC5741" s="49"/>
      <c r="AD5741" s="49"/>
      <c r="AE5741" s="95"/>
      <c r="AM5741" s="103"/>
      <c r="AT5741" s="10"/>
    </row>
    <row r="5742" spans="9:46" s="16" customFormat="1">
      <c r="I5742" s="47"/>
      <c r="P5742" s="48"/>
      <c r="Q5742" s="48"/>
      <c r="R5742" s="48"/>
      <c r="S5742" s="49"/>
      <c r="T5742" s="47"/>
      <c r="U5742" s="50"/>
      <c r="V5742" s="47"/>
      <c r="W5742" s="50"/>
      <c r="X5742" s="49"/>
      <c r="Y5742" s="49"/>
      <c r="Z5742" s="49"/>
      <c r="AA5742" s="49"/>
      <c r="AB5742" s="49"/>
      <c r="AC5742" s="49"/>
      <c r="AD5742" s="49"/>
      <c r="AE5742" s="95"/>
      <c r="AM5742" s="103"/>
      <c r="AT5742" s="10"/>
    </row>
    <row r="5743" spans="9:46" s="16" customFormat="1">
      <c r="I5743" s="47"/>
      <c r="P5743" s="48"/>
      <c r="Q5743" s="48"/>
      <c r="R5743" s="48"/>
      <c r="S5743" s="49"/>
      <c r="T5743" s="47"/>
      <c r="U5743" s="50"/>
      <c r="V5743" s="47"/>
      <c r="W5743" s="50"/>
      <c r="X5743" s="49"/>
      <c r="Y5743" s="49"/>
      <c r="Z5743" s="49"/>
      <c r="AA5743" s="49"/>
      <c r="AB5743" s="49"/>
      <c r="AC5743" s="49"/>
      <c r="AD5743" s="49"/>
      <c r="AE5743" s="95"/>
      <c r="AM5743" s="103"/>
      <c r="AT5743" s="10"/>
    </row>
    <row r="5744" spans="9:46" s="16" customFormat="1">
      <c r="I5744" s="47"/>
      <c r="P5744" s="48"/>
      <c r="Q5744" s="48"/>
      <c r="R5744" s="48"/>
      <c r="S5744" s="49"/>
      <c r="T5744" s="47"/>
      <c r="U5744" s="50"/>
      <c r="V5744" s="47"/>
      <c r="W5744" s="50"/>
      <c r="X5744" s="49"/>
      <c r="Y5744" s="49"/>
      <c r="Z5744" s="49"/>
      <c r="AA5744" s="49"/>
      <c r="AB5744" s="49"/>
      <c r="AC5744" s="49"/>
      <c r="AD5744" s="49"/>
      <c r="AE5744" s="95"/>
      <c r="AM5744" s="103"/>
      <c r="AT5744" s="10"/>
    </row>
    <row r="5745" spans="9:46" s="16" customFormat="1">
      <c r="I5745" s="47"/>
      <c r="P5745" s="48"/>
      <c r="Q5745" s="48"/>
      <c r="R5745" s="48"/>
      <c r="S5745" s="49"/>
      <c r="T5745" s="47"/>
      <c r="U5745" s="50"/>
      <c r="V5745" s="47"/>
      <c r="W5745" s="50"/>
      <c r="X5745" s="49"/>
      <c r="Y5745" s="49"/>
      <c r="Z5745" s="49"/>
      <c r="AA5745" s="49"/>
      <c r="AB5745" s="49"/>
      <c r="AC5745" s="49"/>
      <c r="AD5745" s="49"/>
      <c r="AE5745" s="95"/>
      <c r="AM5745" s="103"/>
      <c r="AT5745" s="10"/>
    </row>
    <row r="5746" spans="9:46" s="16" customFormat="1">
      <c r="I5746" s="47"/>
      <c r="P5746" s="48"/>
      <c r="Q5746" s="48"/>
      <c r="R5746" s="48"/>
      <c r="S5746" s="49"/>
      <c r="T5746" s="47"/>
      <c r="U5746" s="50"/>
      <c r="V5746" s="47"/>
      <c r="W5746" s="50"/>
      <c r="X5746" s="49"/>
      <c r="Y5746" s="49"/>
      <c r="Z5746" s="49"/>
      <c r="AA5746" s="49"/>
      <c r="AB5746" s="49"/>
      <c r="AC5746" s="49"/>
      <c r="AD5746" s="49"/>
      <c r="AE5746" s="95"/>
      <c r="AM5746" s="103"/>
      <c r="AT5746" s="10"/>
    </row>
    <row r="5747" spans="9:46" s="16" customFormat="1">
      <c r="I5747" s="47"/>
      <c r="P5747" s="48"/>
      <c r="Q5747" s="48"/>
      <c r="R5747" s="48"/>
      <c r="S5747" s="49"/>
      <c r="T5747" s="47"/>
      <c r="U5747" s="50"/>
      <c r="V5747" s="47"/>
      <c r="W5747" s="50"/>
      <c r="X5747" s="49"/>
      <c r="Y5747" s="49"/>
      <c r="Z5747" s="49"/>
      <c r="AA5747" s="49"/>
      <c r="AB5747" s="49"/>
      <c r="AC5747" s="49"/>
      <c r="AD5747" s="49"/>
      <c r="AE5747" s="95"/>
      <c r="AM5747" s="103"/>
      <c r="AT5747" s="10"/>
    </row>
    <row r="5748" spans="9:46" s="16" customFormat="1">
      <c r="I5748" s="47"/>
      <c r="P5748" s="48"/>
      <c r="Q5748" s="48"/>
      <c r="R5748" s="48"/>
      <c r="S5748" s="49"/>
      <c r="T5748" s="47"/>
      <c r="U5748" s="50"/>
      <c r="V5748" s="47"/>
      <c r="W5748" s="50"/>
      <c r="X5748" s="49"/>
      <c r="Y5748" s="49"/>
      <c r="Z5748" s="49"/>
      <c r="AA5748" s="49"/>
      <c r="AB5748" s="49"/>
      <c r="AC5748" s="49"/>
      <c r="AD5748" s="49"/>
      <c r="AE5748" s="95"/>
      <c r="AM5748" s="103"/>
      <c r="AT5748" s="10"/>
    </row>
    <row r="5749" spans="9:46" s="16" customFormat="1">
      <c r="I5749" s="47"/>
      <c r="P5749" s="48"/>
      <c r="Q5749" s="48"/>
      <c r="R5749" s="48"/>
      <c r="S5749" s="49"/>
      <c r="T5749" s="47"/>
      <c r="U5749" s="50"/>
      <c r="V5749" s="47"/>
      <c r="W5749" s="50"/>
      <c r="X5749" s="49"/>
      <c r="Y5749" s="49"/>
      <c r="Z5749" s="49"/>
      <c r="AA5749" s="49"/>
      <c r="AB5749" s="49"/>
      <c r="AC5749" s="49"/>
      <c r="AD5749" s="49"/>
      <c r="AE5749" s="95"/>
      <c r="AM5749" s="103"/>
      <c r="AT5749" s="10"/>
    </row>
    <row r="5750" spans="9:46" s="16" customFormat="1">
      <c r="I5750" s="47"/>
      <c r="P5750" s="48"/>
      <c r="Q5750" s="48"/>
      <c r="R5750" s="48"/>
      <c r="S5750" s="49"/>
      <c r="T5750" s="47"/>
      <c r="U5750" s="50"/>
      <c r="V5750" s="47"/>
      <c r="W5750" s="50"/>
      <c r="X5750" s="49"/>
      <c r="Y5750" s="49"/>
      <c r="Z5750" s="49"/>
      <c r="AA5750" s="49"/>
      <c r="AB5750" s="49"/>
      <c r="AC5750" s="49"/>
      <c r="AD5750" s="49"/>
      <c r="AE5750" s="95"/>
      <c r="AM5750" s="103"/>
      <c r="AT5750" s="10"/>
    </row>
    <row r="5751" spans="9:46" s="16" customFormat="1">
      <c r="I5751" s="47"/>
      <c r="P5751" s="48"/>
      <c r="Q5751" s="48"/>
      <c r="R5751" s="48"/>
      <c r="S5751" s="49"/>
      <c r="T5751" s="47"/>
      <c r="U5751" s="50"/>
      <c r="V5751" s="47"/>
      <c r="W5751" s="50"/>
      <c r="X5751" s="49"/>
      <c r="Y5751" s="49"/>
      <c r="Z5751" s="49"/>
      <c r="AA5751" s="49"/>
      <c r="AB5751" s="49"/>
      <c r="AC5751" s="49"/>
      <c r="AD5751" s="49"/>
      <c r="AE5751" s="95"/>
      <c r="AM5751" s="103"/>
      <c r="AT5751" s="10"/>
    </row>
    <row r="5752" spans="9:46" s="16" customFormat="1">
      <c r="I5752" s="47"/>
      <c r="P5752" s="48"/>
      <c r="Q5752" s="48"/>
      <c r="R5752" s="48"/>
      <c r="S5752" s="49"/>
      <c r="T5752" s="47"/>
      <c r="U5752" s="50"/>
      <c r="V5752" s="47"/>
      <c r="W5752" s="50"/>
      <c r="X5752" s="49"/>
      <c r="Y5752" s="49"/>
      <c r="Z5752" s="49"/>
      <c r="AA5752" s="49"/>
      <c r="AB5752" s="49"/>
      <c r="AC5752" s="49"/>
      <c r="AD5752" s="49"/>
      <c r="AE5752" s="95"/>
      <c r="AM5752" s="103"/>
      <c r="AT5752" s="10"/>
    </row>
    <row r="5753" spans="9:46" s="16" customFormat="1">
      <c r="I5753" s="47"/>
      <c r="P5753" s="48"/>
      <c r="Q5753" s="48"/>
      <c r="R5753" s="48"/>
      <c r="S5753" s="49"/>
      <c r="T5753" s="47"/>
      <c r="U5753" s="50"/>
      <c r="V5753" s="47"/>
      <c r="W5753" s="50"/>
      <c r="X5753" s="49"/>
      <c r="Y5753" s="49"/>
      <c r="Z5753" s="49"/>
      <c r="AA5753" s="49"/>
      <c r="AB5753" s="49"/>
      <c r="AC5753" s="49"/>
      <c r="AD5753" s="49"/>
      <c r="AE5753" s="95"/>
      <c r="AM5753" s="103"/>
      <c r="AT5753" s="10"/>
    </row>
    <row r="5754" spans="9:46" s="16" customFormat="1">
      <c r="I5754" s="47"/>
      <c r="P5754" s="48"/>
      <c r="Q5754" s="48"/>
      <c r="R5754" s="48"/>
      <c r="S5754" s="49"/>
      <c r="T5754" s="47"/>
      <c r="U5754" s="50"/>
      <c r="V5754" s="47"/>
      <c r="W5754" s="50"/>
      <c r="X5754" s="49"/>
      <c r="Y5754" s="49"/>
      <c r="Z5754" s="49"/>
      <c r="AA5754" s="49"/>
      <c r="AB5754" s="49"/>
      <c r="AC5754" s="49"/>
      <c r="AD5754" s="49"/>
      <c r="AE5754" s="95"/>
      <c r="AM5754" s="103"/>
      <c r="AT5754" s="10"/>
    </row>
    <row r="5755" spans="9:46" s="16" customFormat="1">
      <c r="I5755" s="47"/>
      <c r="P5755" s="48"/>
      <c r="Q5755" s="48"/>
      <c r="R5755" s="48"/>
      <c r="S5755" s="49"/>
      <c r="T5755" s="47"/>
      <c r="U5755" s="50"/>
      <c r="V5755" s="47"/>
      <c r="W5755" s="50"/>
      <c r="X5755" s="49"/>
      <c r="Y5755" s="49"/>
      <c r="Z5755" s="49"/>
      <c r="AA5755" s="49"/>
      <c r="AB5755" s="49"/>
      <c r="AC5755" s="49"/>
      <c r="AD5755" s="49"/>
      <c r="AE5755" s="95"/>
      <c r="AM5755" s="103"/>
      <c r="AT5755" s="10"/>
    </row>
    <row r="5756" spans="9:46" s="16" customFormat="1">
      <c r="I5756" s="47"/>
      <c r="P5756" s="48"/>
      <c r="Q5756" s="48"/>
      <c r="R5756" s="48"/>
      <c r="S5756" s="49"/>
      <c r="T5756" s="47"/>
      <c r="U5756" s="50"/>
      <c r="V5756" s="47"/>
      <c r="W5756" s="50"/>
      <c r="X5756" s="49"/>
      <c r="Y5756" s="49"/>
      <c r="Z5756" s="49"/>
      <c r="AA5756" s="49"/>
      <c r="AB5756" s="49"/>
      <c r="AC5756" s="49"/>
      <c r="AD5756" s="49"/>
      <c r="AE5756" s="95"/>
      <c r="AM5756" s="103"/>
      <c r="AT5756" s="10"/>
    </row>
    <row r="5757" spans="9:46" s="16" customFormat="1">
      <c r="I5757" s="47"/>
      <c r="P5757" s="48"/>
      <c r="Q5757" s="48"/>
      <c r="R5757" s="48"/>
      <c r="S5757" s="49"/>
      <c r="T5757" s="47"/>
      <c r="U5757" s="50"/>
      <c r="V5757" s="47"/>
      <c r="W5757" s="50"/>
      <c r="X5757" s="49"/>
      <c r="Y5757" s="49"/>
      <c r="Z5757" s="49"/>
      <c r="AA5757" s="49"/>
      <c r="AB5757" s="49"/>
      <c r="AC5757" s="49"/>
      <c r="AD5757" s="49"/>
      <c r="AE5757" s="95"/>
      <c r="AM5757" s="103"/>
      <c r="AT5757" s="10"/>
    </row>
    <row r="5758" spans="9:46" s="16" customFormat="1">
      <c r="I5758" s="47"/>
      <c r="P5758" s="48"/>
      <c r="Q5758" s="48"/>
      <c r="R5758" s="48"/>
      <c r="S5758" s="49"/>
      <c r="T5758" s="47"/>
      <c r="U5758" s="50"/>
      <c r="V5758" s="47"/>
      <c r="W5758" s="50"/>
      <c r="X5758" s="49"/>
      <c r="Y5758" s="49"/>
      <c r="Z5758" s="49"/>
      <c r="AA5758" s="49"/>
      <c r="AB5758" s="49"/>
      <c r="AC5758" s="49"/>
      <c r="AD5758" s="49"/>
      <c r="AE5758" s="95"/>
      <c r="AM5758" s="103"/>
      <c r="AT5758" s="10"/>
    </row>
    <row r="5759" spans="9:46" s="16" customFormat="1">
      <c r="I5759" s="47"/>
      <c r="P5759" s="48"/>
      <c r="Q5759" s="48"/>
      <c r="R5759" s="48"/>
      <c r="S5759" s="49"/>
      <c r="T5759" s="47"/>
      <c r="U5759" s="50"/>
      <c r="V5759" s="47"/>
      <c r="W5759" s="50"/>
      <c r="X5759" s="49"/>
      <c r="Y5759" s="49"/>
      <c r="Z5759" s="49"/>
      <c r="AA5759" s="49"/>
      <c r="AB5759" s="49"/>
      <c r="AC5759" s="49"/>
      <c r="AD5759" s="49"/>
      <c r="AE5759" s="95"/>
      <c r="AM5759" s="103"/>
      <c r="AT5759" s="10"/>
    </row>
    <row r="5760" spans="9:46" s="16" customFormat="1">
      <c r="I5760" s="47"/>
      <c r="P5760" s="48"/>
      <c r="Q5760" s="48"/>
      <c r="R5760" s="48"/>
      <c r="S5760" s="49"/>
      <c r="T5760" s="47"/>
      <c r="U5760" s="50"/>
      <c r="V5760" s="47"/>
      <c r="W5760" s="50"/>
      <c r="X5760" s="49"/>
      <c r="Y5760" s="49"/>
      <c r="Z5760" s="49"/>
      <c r="AA5760" s="49"/>
      <c r="AB5760" s="49"/>
      <c r="AC5760" s="49"/>
      <c r="AD5760" s="49"/>
      <c r="AE5760" s="95"/>
      <c r="AM5760" s="103"/>
      <c r="AT5760" s="10"/>
    </row>
    <row r="5761" spans="9:46" s="16" customFormat="1">
      <c r="I5761" s="47"/>
      <c r="P5761" s="48"/>
      <c r="Q5761" s="48"/>
      <c r="R5761" s="48"/>
      <c r="S5761" s="49"/>
      <c r="T5761" s="47"/>
      <c r="U5761" s="50"/>
      <c r="V5761" s="47"/>
      <c r="W5761" s="50"/>
      <c r="X5761" s="49"/>
      <c r="Y5761" s="49"/>
      <c r="Z5761" s="49"/>
      <c r="AA5761" s="49"/>
      <c r="AB5761" s="49"/>
      <c r="AC5761" s="49"/>
      <c r="AD5761" s="49"/>
      <c r="AE5761" s="95"/>
      <c r="AM5761" s="103"/>
      <c r="AT5761" s="10"/>
    </row>
    <row r="5762" spans="9:46" s="16" customFormat="1">
      <c r="I5762" s="47"/>
      <c r="P5762" s="48"/>
      <c r="Q5762" s="48"/>
      <c r="R5762" s="48"/>
      <c r="S5762" s="49"/>
      <c r="T5762" s="47"/>
      <c r="U5762" s="50"/>
      <c r="V5762" s="47"/>
      <c r="W5762" s="50"/>
      <c r="X5762" s="49"/>
      <c r="Y5762" s="49"/>
      <c r="Z5762" s="49"/>
      <c r="AA5762" s="49"/>
      <c r="AB5762" s="49"/>
      <c r="AC5762" s="49"/>
      <c r="AD5762" s="49"/>
      <c r="AE5762" s="95"/>
      <c r="AM5762" s="103"/>
      <c r="AT5762" s="10"/>
    </row>
    <row r="5763" spans="9:46" s="16" customFormat="1">
      <c r="I5763" s="47"/>
      <c r="P5763" s="48"/>
      <c r="Q5763" s="48"/>
      <c r="R5763" s="48"/>
      <c r="S5763" s="49"/>
      <c r="T5763" s="47"/>
      <c r="U5763" s="50"/>
      <c r="V5763" s="47"/>
      <c r="W5763" s="50"/>
      <c r="X5763" s="49"/>
      <c r="Y5763" s="49"/>
      <c r="Z5763" s="49"/>
      <c r="AA5763" s="49"/>
      <c r="AB5763" s="49"/>
      <c r="AC5763" s="49"/>
      <c r="AD5763" s="49"/>
      <c r="AE5763" s="95"/>
      <c r="AM5763" s="103"/>
      <c r="AT5763" s="10"/>
    </row>
    <row r="5764" spans="9:46" s="16" customFormat="1">
      <c r="I5764" s="47"/>
      <c r="P5764" s="48"/>
      <c r="Q5764" s="48"/>
      <c r="R5764" s="48"/>
      <c r="S5764" s="49"/>
      <c r="T5764" s="47"/>
      <c r="U5764" s="50"/>
      <c r="V5764" s="47"/>
      <c r="W5764" s="50"/>
      <c r="X5764" s="49"/>
      <c r="Y5764" s="49"/>
      <c r="Z5764" s="49"/>
      <c r="AA5764" s="49"/>
      <c r="AB5764" s="49"/>
      <c r="AC5764" s="49"/>
      <c r="AD5764" s="49"/>
      <c r="AE5764" s="95"/>
      <c r="AM5764" s="103"/>
      <c r="AT5764" s="10"/>
    </row>
    <row r="5765" spans="9:46" s="16" customFormat="1">
      <c r="I5765" s="47"/>
      <c r="P5765" s="48"/>
      <c r="Q5765" s="48"/>
      <c r="R5765" s="48"/>
      <c r="S5765" s="49"/>
      <c r="T5765" s="47"/>
      <c r="U5765" s="50"/>
      <c r="V5765" s="47"/>
      <c r="W5765" s="50"/>
      <c r="X5765" s="49"/>
      <c r="Y5765" s="49"/>
      <c r="Z5765" s="49"/>
      <c r="AA5765" s="49"/>
      <c r="AB5765" s="49"/>
      <c r="AC5765" s="49"/>
      <c r="AD5765" s="49"/>
      <c r="AE5765" s="95"/>
      <c r="AM5765" s="103"/>
      <c r="AT5765" s="10"/>
    </row>
    <row r="5766" spans="9:46" s="16" customFormat="1">
      <c r="I5766" s="47"/>
      <c r="P5766" s="48"/>
      <c r="Q5766" s="48"/>
      <c r="R5766" s="48"/>
      <c r="S5766" s="49"/>
      <c r="T5766" s="47"/>
      <c r="U5766" s="50"/>
      <c r="V5766" s="47"/>
      <c r="W5766" s="50"/>
      <c r="X5766" s="49"/>
      <c r="Y5766" s="49"/>
      <c r="Z5766" s="49"/>
      <c r="AA5766" s="49"/>
      <c r="AB5766" s="49"/>
      <c r="AC5766" s="49"/>
      <c r="AD5766" s="49"/>
      <c r="AE5766" s="95"/>
      <c r="AM5766" s="103"/>
      <c r="AT5766" s="10"/>
    </row>
    <row r="5767" spans="9:46" s="16" customFormat="1">
      <c r="I5767" s="47"/>
      <c r="P5767" s="48"/>
      <c r="Q5767" s="48"/>
      <c r="R5767" s="48"/>
      <c r="S5767" s="49"/>
      <c r="T5767" s="47"/>
      <c r="U5767" s="50"/>
      <c r="V5767" s="47"/>
      <c r="W5767" s="50"/>
      <c r="X5767" s="49"/>
      <c r="Y5767" s="49"/>
      <c r="Z5767" s="49"/>
      <c r="AA5767" s="49"/>
      <c r="AB5767" s="49"/>
      <c r="AC5767" s="49"/>
      <c r="AD5767" s="49"/>
      <c r="AE5767" s="95"/>
      <c r="AM5767" s="103"/>
      <c r="AT5767" s="10"/>
    </row>
    <row r="5768" spans="9:46" s="16" customFormat="1">
      <c r="I5768" s="47"/>
      <c r="P5768" s="48"/>
      <c r="Q5768" s="48"/>
      <c r="R5768" s="48"/>
      <c r="S5768" s="49"/>
      <c r="T5768" s="47"/>
      <c r="U5768" s="50"/>
      <c r="V5768" s="47"/>
      <c r="W5768" s="50"/>
      <c r="X5768" s="49"/>
      <c r="Y5768" s="49"/>
      <c r="Z5768" s="49"/>
      <c r="AA5768" s="49"/>
      <c r="AB5768" s="49"/>
      <c r="AC5768" s="49"/>
      <c r="AD5768" s="49"/>
      <c r="AE5768" s="95"/>
      <c r="AM5768" s="103"/>
      <c r="AT5768" s="10"/>
    </row>
    <row r="5769" spans="9:46" s="16" customFormat="1">
      <c r="I5769" s="47"/>
      <c r="P5769" s="48"/>
      <c r="Q5769" s="48"/>
      <c r="R5769" s="48"/>
      <c r="S5769" s="49"/>
      <c r="T5769" s="47"/>
      <c r="U5769" s="50"/>
      <c r="V5769" s="47"/>
      <c r="W5769" s="50"/>
      <c r="X5769" s="49"/>
      <c r="Y5769" s="49"/>
      <c r="Z5769" s="49"/>
      <c r="AA5769" s="49"/>
      <c r="AB5769" s="49"/>
      <c r="AC5769" s="49"/>
      <c r="AD5769" s="49"/>
      <c r="AE5769" s="95"/>
      <c r="AM5769" s="103"/>
      <c r="AT5769" s="10"/>
    </row>
    <row r="5770" spans="9:46" s="16" customFormat="1">
      <c r="I5770" s="47"/>
      <c r="P5770" s="48"/>
      <c r="Q5770" s="48"/>
      <c r="R5770" s="48"/>
      <c r="S5770" s="49"/>
      <c r="T5770" s="47"/>
      <c r="U5770" s="50"/>
      <c r="V5770" s="47"/>
      <c r="W5770" s="50"/>
      <c r="X5770" s="49"/>
      <c r="Y5770" s="49"/>
      <c r="Z5770" s="49"/>
      <c r="AA5770" s="49"/>
      <c r="AB5770" s="49"/>
      <c r="AC5770" s="49"/>
      <c r="AD5770" s="49"/>
      <c r="AE5770" s="95"/>
      <c r="AM5770" s="103"/>
      <c r="AT5770" s="10"/>
    </row>
    <row r="5771" spans="9:46" s="16" customFormat="1">
      <c r="I5771" s="47"/>
      <c r="P5771" s="48"/>
      <c r="Q5771" s="48"/>
      <c r="R5771" s="48"/>
      <c r="S5771" s="49"/>
      <c r="T5771" s="47"/>
      <c r="U5771" s="50"/>
      <c r="V5771" s="47"/>
      <c r="W5771" s="50"/>
      <c r="X5771" s="49"/>
      <c r="Y5771" s="49"/>
      <c r="Z5771" s="49"/>
      <c r="AA5771" s="49"/>
      <c r="AB5771" s="49"/>
      <c r="AC5771" s="49"/>
      <c r="AD5771" s="49"/>
      <c r="AE5771" s="95"/>
      <c r="AM5771" s="103"/>
      <c r="AT5771" s="10"/>
    </row>
    <row r="5772" spans="9:46" s="16" customFormat="1">
      <c r="I5772" s="47"/>
      <c r="P5772" s="48"/>
      <c r="Q5772" s="48"/>
      <c r="R5772" s="48"/>
      <c r="S5772" s="49"/>
      <c r="T5772" s="47"/>
      <c r="U5772" s="50"/>
      <c r="V5772" s="47"/>
      <c r="W5772" s="50"/>
      <c r="X5772" s="49"/>
      <c r="Y5772" s="49"/>
      <c r="Z5772" s="49"/>
      <c r="AA5772" s="49"/>
      <c r="AB5772" s="49"/>
      <c r="AC5772" s="49"/>
      <c r="AD5772" s="49"/>
      <c r="AE5772" s="95"/>
      <c r="AM5772" s="103"/>
      <c r="AT5772" s="10"/>
    </row>
    <row r="5773" spans="9:46" s="16" customFormat="1">
      <c r="I5773" s="47"/>
      <c r="P5773" s="48"/>
      <c r="Q5773" s="48"/>
      <c r="R5773" s="48"/>
      <c r="S5773" s="49"/>
      <c r="T5773" s="47"/>
      <c r="U5773" s="50"/>
      <c r="V5773" s="47"/>
      <c r="W5773" s="50"/>
      <c r="X5773" s="49"/>
      <c r="Y5773" s="49"/>
      <c r="Z5773" s="49"/>
      <c r="AA5773" s="49"/>
      <c r="AB5773" s="49"/>
      <c r="AC5773" s="49"/>
      <c r="AD5773" s="49"/>
      <c r="AE5773" s="95"/>
      <c r="AM5773" s="103"/>
      <c r="AT5773" s="10"/>
    </row>
    <row r="5774" spans="9:46" s="16" customFormat="1">
      <c r="I5774" s="47"/>
      <c r="P5774" s="48"/>
      <c r="Q5774" s="48"/>
      <c r="R5774" s="48"/>
      <c r="S5774" s="49"/>
      <c r="T5774" s="47"/>
      <c r="U5774" s="50"/>
      <c r="V5774" s="47"/>
      <c r="W5774" s="50"/>
      <c r="X5774" s="49"/>
      <c r="Y5774" s="49"/>
      <c r="Z5774" s="49"/>
      <c r="AA5774" s="49"/>
      <c r="AB5774" s="49"/>
      <c r="AC5774" s="49"/>
      <c r="AD5774" s="49"/>
      <c r="AE5774" s="95"/>
      <c r="AM5774" s="103"/>
      <c r="AT5774" s="10"/>
    </row>
    <row r="5775" spans="9:46" s="16" customFormat="1">
      <c r="I5775" s="47"/>
      <c r="P5775" s="48"/>
      <c r="Q5775" s="48"/>
      <c r="R5775" s="48"/>
      <c r="S5775" s="49"/>
      <c r="T5775" s="47"/>
      <c r="U5775" s="50"/>
      <c r="V5775" s="47"/>
      <c r="W5775" s="50"/>
      <c r="X5775" s="49"/>
      <c r="Y5775" s="49"/>
      <c r="Z5775" s="49"/>
      <c r="AA5775" s="49"/>
      <c r="AB5775" s="49"/>
      <c r="AC5775" s="49"/>
      <c r="AD5775" s="49"/>
      <c r="AE5775" s="95"/>
      <c r="AM5775" s="103"/>
      <c r="AT5775" s="10"/>
    </row>
    <row r="5776" spans="9:46" s="16" customFormat="1">
      <c r="I5776" s="47"/>
      <c r="P5776" s="48"/>
      <c r="Q5776" s="48"/>
      <c r="R5776" s="48"/>
      <c r="S5776" s="49"/>
      <c r="T5776" s="47"/>
      <c r="U5776" s="50"/>
      <c r="V5776" s="47"/>
      <c r="W5776" s="50"/>
      <c r="X5776" s="49"/>
      <c r="Y5776" s="49"/>
      <c r="Z5776" s="49"/>
      <c r="AA5776" s="49"/>
      <c r="AB5776" s="49"/>
      <c r="AC5776" s="49"/>
      <c r="AD5776" s="49"/>
      <c r="AE5776" s="95"/>
      <c r="AM5776" s="103"/>
      <c r="AT5776" s="10"/>
    </row>
    <row r="5777" spans="9:46" s="16" customFormat="1">
      <c r="I5777" s="47"/>
      <c r="P5777" s="48"/>
      <c r="Q5777" s="48"/>
      <c r="R5777" s="48"/>
      <c r="S5777" s="49"/>
      <c r="T5777" s="47"/>
      <c r="U5777" s="50"/>
      <c r="V5777" s="47"/>
      <c r="W5777" s="50"/>
      <c r="X5777" s="49"/>
      <c r="Y5777" s="49"/>
      <c r="Z5777" s="49"/>
      <c r="AA5777" s="49"/>
      <c r="AB5777" s="49"/>
      <c r="AC5777" s="49"/>
      <c r="AD5777" s="49"/>
      <c r="AE5777" s="95"/>
      <c r="AM5777" s="103"/>
      <c r="AT5777" s="10"/>
    </row>
    <row r="5778" spans="9:46" s="16" customFormat="1">
      <c r="I5778" s="47"/>
      <c r="P5778" s="48"/>
      <c r="Q5778" s="48"/>
      <c r="R5778" s="48"/>
      <c r="S5778" s="49"/>
      <c r="T5778" s="47"/>
      <c r="U5778" s="50"/>
      <c r="V5778" s="47"/>
      <c r="W5778" s="50"/>
      <c r="X5778" s="49"/>
      <c r="Y5778" s="49"/>
      <c r="Z5778" s="49"/>
      <c r="AA5778" s="49"/>
      <c r="AB5778" s="49"/>
      <c r="AC5778" s="49"/>
      <c r="AD5778" s="49"/>
      <c r="AE5778" s="95"/>
      <c r="AM5778" s="103"/>
      <c r="AT5778" s="10"/>
    </row>
    <row r="5779" spans="9:46" s="16" customFormat="1">
      <c r="I5779" s="47"/>
      <c r="P5779" s="48"/>
      <c r="Q5779" s="48"/>
      <c r="R5779" s="48"/>
      <c r="S5779" s="49"/>
      <c r="T5779" s="47"/>
      <c r="U5779" s="50"/>
      <c r="V5779" s="47"/>
      <c r="W5779" s="50"/>
      <c r="X5779" s="49"/>
      <c r="Y5779" s="49"/>
      <c r="Z5779" s="49"/>
      <c r="AA5779" s="49"/>
      <c r="AB5779" s="49"/>
      <c r="AC5779" s="49"/>
      <c r="AD5779" s="49"/>
      <c r="AE5779" s="95"/>
      <c r="AM5779" s="103"/>
      <c r="AT5779" s="10"/>
    </row>
    <row r="5780" spans="9:46" s="16" customFormat="1">
      <c r="I5780" s="47"/>
      <c r="P5780" s="48"/>
      <c r="Q5780" s="48"/>
      <c r="R5780" s="48"/>
      <c r="S5780" s="49"/>
      <c r="T5780" s="47"/>
      <c r="U5780" s="50"/>
      <c r="V5780" s="47"/>
      <c r="W5780" s="50"/>
      <c r="X5780" s="49"/>
      <c r="Y5780" s="49"/>
      <c r="Z5780" s="49"/>
      <c r="AA5780" s="49"/>
      <c r="AB5780" s="49"/>
      <c r="AC5780" s="49"/>
      <c r="AD5780" s="49"/>
      <c r="AE5780" s="95"/>
      <c r="AM5780" s="103"/>
      <c r="AT5780" s="10"/>
    </row>
    <row r="5781" spans="9:46" s="16" customFormat="1">
      <c r="I5781" s="47"/>
      <c r="P5781" s="48"/>
      <c r="Q5781" s="48"/>
      <c r="R5781" s="48"/>
      <c r="S5781" s="49"/>
      <c r="T5781" s="47"/>
      <c r="U5781" s="50"/>
      <c r="V5781" s="47"/>
      <c r="W5781" s="50"/>
      <c r="X5781" s="49"/>
      <c r="Y5781" s="49"/>
      <c r="Z5781" s="49"/>
      <c r="AA5781" s="49"/>
      <c r="AB5781" s="49"/>
      <c r="AC5781" s="49"/>
      <c r="AD5781" s="49"/>
      <c r="AE5781" s="95"/>
      <c r="AM5781" s="103"/>
      <c r="AT5781" s="10"/>
    </row>
    <row r="5782" spans="9:46" s="16" customFormat="1">
      <c r="I5782" s="47"/>
      <c r="P5782" s="48"/>
      <c r="Q5782" s="48"/>
      <c r="R5782" s="48"/>
      <c r="S5782" s="49"/>
      <c r="T5782" s="47"/>
      <c r="U5782" s="50"/>
      <c r="V5782" s="47"/>
      <c r="W5782" s="50"/>
      <c r="X5782" s="49"/>
      <c r="Y5782" s="49"/>
      <c r="Z5782" s="49"/>
      <c r="AA5782" s="49"/>
      <c r="AB5782" s="49"/>
      <c r="AC5782" s="49"/>
      <c r="AD5782" s="49"/>
      <c r="AE5782" s="95"/>
      <c r="AM5782" s="103"/>
      <c r="AT5782" s="10"/>
    </row>
    <row r="5783" spans="9:46" s="16" customFormat="1">
      <c r="I5783" s="47"/>
      <c r="P5783" s="48"/>
      <c r="Q5783" s="48"/>
      <c r="R5783" s="48"/>
      <c r="S5783" s="49"/>
      <c r="T5783" s="47"/>
      <c r="U5783" s="50"/>
      <c r="V5783" s="47"/>
      <c r="W5783" s="50"/>
      <c r="X5783" s="49"/>
      <c r="Y5783" s="49"/>
      <c r="Z5783" s="49"/>
      <c r="AA5783" s="49"/>
      <c r="AB5783" s="49"/>
      <c r="AC5783" s="49"/>
      <c r="AD5783" s="49"/>
      <c r="AE5783" s="95"/>
      <c r="AM5783" s="103"/>
      <c r="AT5783" s="10"/>
    </row>
    <row r="5784" spans="9:46" s="16" customFormat="1">
      <c r="I5784" s="47"/>
      <c r="P5784" s="48"/>
      <c r="Q5784" s="48"/>
      <c r="R5784" s="48"/>
      <c r="S5784" s="49"/>
      <c r="T5784" s="47"/>
      <c r="U5784" s="50"/>
      <c r="V5784" s="47"/>
      <c r="W5784" s="50"/>
      <c r="X5784" s="49"/>
      <c r="Y5784" s="49"/>
      <c r="Z5784" s="49"/>
      <c r="AA5784" s="49"/>
      <c r="AB5784" s="49"/>
      <c r="AC5784" s="49"/>
      <c r="AD5784" s="49"/>
      <c r="AE5784" s="95"/>
      <c r="AM5784" s="103"/>
      <c r="AT5784" s="10"/>
    </row>
    <row r="5785" spans="9:46" s="16" customFormat="1">
      <c r="I5785" s="47"/>
      <c r="P5785" s="48"/>
      <c r="Q5785" s="48"/>
      <c r="R5785" s="48"/>
      <c r="S5785" s="49"/>
      <c r="T5785" s="47"/>
      <c r="U5785" s="50"/>
      <c r="V5785" s="47"/>
      <c r="W5785" s="50"/>
      <c r="X5785" s="49"/>
      <c r="Y5785" s="49"/>
      <c r="Z5785" s="49"/>
      <c r="AA5785" s="49"/>
      <c r="AB5785" s="49"/>
      <c r="AC5785" s="49"/>
      <c r="AD5785" s="49"/>
      <c r="AE5785" s="95"/>
      <c r="AM5785" s="103"/>
      <c r="AT5785" s="10"/>
    </row>
    <row r="5786" spans="9:46" s="16" customFormat="1">
      <c r="I5786" s="47"/>
      <c r="P5786" s="48"/>
      <c r="Q5786" s="48"/>
      <c r="R5786" s="48"/>
      <c r="S5786" s="49"/>
      <c r="T5786" s="47"/>
      <c r="U5786" s="50"/>
      <c r="V5786" s="47"/>
      <c r="W5786" s="50"/>
      <c r="X5786" s="49"/>
      <c r="Y5786" s="49"/>
      <c r="Z5786" s="49"/>
      <c r="AA5786" s="49"/>
      <c r="AB5786" s="49"/>
      <c r="AC5786" s="49"/>
      <c r="AD5786" s="49"/>
      <c r="AE5786" s="95"/>
      <c r="AM5786" s="103"/>
      <c r="AT5786" s="10"/>
    </row>
    <row r="5787" spans="9:46" s="16" customFormat="1">
      <c r="I5787" s="47"/>
      <c r="P5787" s="48"/>
      <c r="Q5787" s="48"/>
      <c r="R5787" s="48"/>
      <c r="S5787" s="49"/>
      <c r="T5787" s="47"/>
      <c r="U5787" s="50"/>
      <c r="V5787" s="47"/>
      <c r="W5787" s="50"/>
      <c r="X5787" s="49"/>
      <c r="Y5787" s="49"/>
      <c r="Z5787" s="49"/>
      <c r="AA5787" s="49"/>
      <c r="AB5787" s="49"/>
      <c r="AC5787" s="49"/>
      <c r="AD5787" s="49"/>
      <c r="AE5787" s="95"/>
      <c r="AM5787" s="103"/>
      <c r="AT5787" s="10"/>
    </row>
    <row r="5788" spans="9:46" s="16" customFormat="1">
      <c r="I5788" s="47"/>
      <c r="P5788" s="48"/>
      <c r="Q5788" s="48"/>
      <c r="R5788" s="48"/>
      <c r="S5788" s="49"/>
      <c r="T5788" s="47"/>
      <c r="U5788" s="50"/>
      <c r="V5788" s="47"/>
      <c r="W5788" s="50"/>
      <c r="X5788" s="49"/>
      <c r="Y5788" s="49"/>
      <c r="Z5788" s="49"/>
      <c r="AA5788" s="49"/>
      <c r="AB5788" s="49"/>
      <c r="AC5788" s="49"/>
      <c r="AD5788" s="49"/>
      <c r="AE5788" s="95"/>
      <c r="AM5788" s="103"/>
      <c r="AT5788" s="10"/>
    </row>
    <row r="5789" spans="9:46" s="16" customFormat="1">
      <c r="I5789" s="47"/>
      <c r="P5789" s="48"/>
      <c r="Q5789" s="48"/>
      <c r="R5789" s="48"/>
      <c r="S5789" s="49"/>
      <c r="T5789" s="47"/>
      <c r="U5789" s="50"/>
      <c r="V5789" s="47"/>
      <c r="W5789" s="50"/>
      <c r="X5789" s="49"/>
      <c r="Y5789" s="49"/>
      <c r="Z5789" s="49"/>
      <c r="AA5789" s="49"/>
      <c r="AB5789" s="49"/>
      <c r="AC5789" s="49"/>
      <c r="AD5789" s="49"/>
      <c r="AE5789" s="95"/>
      <c r="AM5789" s="103"/>
      <c r="AT5789" s="10"/>
    </row>
    <row r="5790" spans="9:46" s="16" customFormat="1">
      <c r="I5790" s="47"/>
      <c r="P5790" s="48"/>
      <c r="Q5790" s="48"/>
      <c r="R5790" s="48"/>
      <c r="S5790" s="49"/>
      <c r="T5790" s="47"/>
      <c r="U5790" s="50"/>
      <c r="V5790" s="47"/>
      <c r="W5790" s="50"/>
      <c r="X5790" s="49"/>
      <c r="Y5790" s="49"/>
      <c r="Z5790" s="49"/>
      <c r="AA5790" s="49"/>
      <c r="AB5790" s="49"/>
      <c r="AC5790" s="49"/>
      <c r="AD5790" s="49"/>
      <c r="AE5790" s="95"/>
      <c r="AM5790" s="103"/>
      <c r="AT5790" s="10"/>
    </row>
    <row r="5791" spans="9:46" s="16" customFormat="1">
      <c r="I5791" s="47"/>
      <c r="P5791" s="48"/>
      <c r="Q5791" s="48"/>
      <c r="R5791" s="48"/>
      <c r="S5791" s="49"/>
      <c r="T5791" s="47"/>
      <c r="U5791" s="50"/>
      <c r="V5791" s="47"/>
      <c r="W5791" s="50"/>
      <c r="X5791" s="49"/>
      <c r="Y5791" s="49"/>
      <c r="Z5791" s="49"/>
      <c r="AA5791" s="49"/>
      <c r="AB5791" s="49"/>
      <c r="AC5791" s="49"/>
      <c r="AD5791" s="49"/>
      <c r="AE5791" s="95"/>
      <c r="AM5791" s="103"/>
      <c r="AT5791" s="10"/>
    </row>
    <row r="5792" spans="9:46" s="16" customFormat="1">
      <c r="I5792" s="47"/>
      <c r="P5792" s="48"/>
      <c r="Q5792" s="48"/>
      <c r="R5792" s="48"/>
      <c r="S5792" s="49"/>
      <c r="T5792" s="47"/>
      <c r="U5792" s="50"/>
      <c r="V5792" s="47"/>
      <c r="W5792" s="50"/>
      <c r="X5792" s="49"/>
      <c r="Y5792" s="49"/>
      <c r="Z5792" s="49"/>
      <c r="AA5792" s="49"/>
      <c r="AB5792" s="49"/>
      <c r="AC5792" s="49"/>
      <c r="AD5792" s="49"/>
      <c r="AE5792" s="95"/>
      <c r="AM5792" s="103"/>
      <c r="AT5792" s="10"/>
    </row>
    <row r="5793" spans="9:46" s="16" customFormat="1">
      <c r="I5793" s="47"/>
      <c r="P5793" s="48"/>
      <c r="Q5793" s="48"/>
      <c r="R5793" s="48"/>
      <c r="S5793" s="49"/>
      <c r="T5793" s="47"/>
      <c r="U5793" s="50"/>
      <c r="V5793" s="47"/>
      <c r="W5793" s="50"/>
      <c r="X5793" s="49"/>
      <c r="Y5793" s="49"/>
      <c r="Z5793" s="49"/>
      <c r="AA5793" s="49"/>
      <c r="AB5793" s="49"/>
      <c r="AC5793" s="49"/>
      <c r="AD5793" s="49"/>
      <c r="AE5793" s="95"/>
      <c r="AM5793" s="103"/>
      <c r="AT5793" s="10"/>
    </row>
    <row r="5794" spans="9:46" s="16" customFormat="1">
      <c r="I5794" s="47"/>
      <c r="P5794" s="48"/>
      <c r="Q5794" s="48"/>
      <c r="R5794" s="48"/>
      <c r="S5794" s="49"/>
      <c r="T5794" s="47"/>
      <c r="U5794" s="50"/>
      <c r="V5794" s="47"/>
      <c r="W5794" s="50"/>
      <c r="X5794" s="49"/>
      <c r="Y5794" s="49"/>
      <c r="Z5794" s="49"/>
      <c r="AA5794" s="49"/>
      <c r="AB5794" s="49"/>
      <c r="AC5794" s="49"/>
      <c r="AD5794" s="49"/>
      <c r="AE5794" s="95"/>
      <c r="AM5794" s="103"/>
      <c r="AT5794" s="10"/>
    </row>
    <row r="5795" spans="9:46" s="16" customFormat="1">
      <c r="I5795" s="47"/>
      <c r="P5795" s="48"/>
      <c r="Q5795" s="48"/>
      <c r="R5795" s="48"/>
      <c r="S5795" s="49"/>
      <c r="T5795" s="47"/>
      <c r="U5795" s="50"/>
      <c r="V5795" s="47"/>
      <c r="W5795" s="50"/>
      <c r="X5795" s="49"/>
      <c r="Y5795" s="49"/>
      <c r="Z5795" s="49"/>
      <c r="AA5795" s="49"/>
      <c r="AB5795" s="49"/>
      <c r="AC5795" s="49"/>
      <c r="AD5795" s="49"/>
      <c r="AE5795" s="95"/>
      <c r="AM5795" s="103"/>
      <c r="AT5795" s="10"/>
    </row>
    <row r="5796" spans="9:46" s="16" customFormat="1">
      <c r="I5796" s="47"/>
      <c r="P5796" s="48"/>
      <c r="Q5796" s="48"/>
      <c r="R5796" s="48"/>
      <c r="S5796" s="49"/>
      <c r="T5796" s="47"/>
      <c r="U5796" s="50"/>
      <c r="V5796" s="47"/>
      <c r="W5796" s="50"/>
      <c r="X5796" s="49"/>
      <c r="Y5796" s="49"/>
      <c r="Z5796" s="49"/>
      <c r="AA5796" s="49"/>
      <c r="AB5796" s="49"/>
      <c r="AC5796" s="49"/>
      <c r="AD5796" s="49"/>
      <c r="AE5796" s="95"/>
      <c r="AM5796" s="103"/>
      <c r="AT5796" s="10"/>
    </row>
    <row r="5797" spans="9:46" s="16" customFormat="1">
      <c r="I5797" s="47"/>
      <c r="P5797" s="48"/>
      <c r="Q5797" s="48"/>
      <c r="R5797" s="48"/>
      <c r="S5797" s="49"/>
      <c r="T5797" s="47"/>
      <c r="U5797" s="50"/>
      <c r="V5797" s="47"/>
      <c r="W5797" s="50"/>
      <c r="X5797" s="49"/>
      <c r="Y5797" s="49"/>
      <c r="Z5797" s="49"/>
      <c r="AA5797" s="49"/>
      <c r="AB5797" s="49"/>
      <c r="AC5797" s="49"/>
      <c r="AD5797" s="49"/>
      <c r="AE5797" s="95"/>
      <c r="AM5797" s="103"/>
      <c r="AT5797" s="10"/>
    </row>
    <row r="5798" spans="9:46" s="16" customFormat="1">
      <c r="I5798" s="47"/>
      <c r="P5798" s="48"/>
      <c r="Q5798" s="48"/>
      <c r="R5798" s="48"/>
      <c r="S5798" s="49"/>
      <c r="T5798" s="47"/>
      <c r="U5798" s="50"/>
      <c r="V5798" s="47"/>
      <c r="W5798" s="50"/>
      <c r="X5798" s="49"/>
      <c r="Y5798" s="49"/>
      <c r="Z5798" s="49"/>
      <c r="AA5798" s="49"/>
      <c r="AB5798" s="49"/>
      <c r="AC5798" s="49"/>
      <c r="AD5798" s="49"/>
      <c r="AE5798" s="95"/>
      <c r="AM5798" s="103"/>
      <c r="AT5798" s="10"/>
    </row>
    <row r="5799" spans="9:46" s="16" customFormat="1">
      <c r="I5799" s="47"/>
      <c r="P5799" s="48"/>
      <c r="Q5799" s="48"/>
      <c r="R5799" s="48"/>
      <c r="S5799" s="49"/>
      <c r="T5799" s="47"/>
      <c r="U5799" s="50"/>
      <c r="V5799" s="47"/>
      <c r="W5799" s="50"/>
      <c r="X5799" s="49"/>
      <c r="Y5799" s="49"/>
      <c r="Z5799" s="49"/>
      <c r="AA5799" s="49"/>
      <c r="AB5799" s="49"/>
      <c r="AC5799" s="49"/>
      <c r="AD5799" s="49"/>
      <c r="AE5799" s="95"/>
      <c r="AM5799" s="103"/>
      <c r="AT5799" s="10"/>
    </row>
    <row r="5800" spans="9:46" s="16" customFormat="1">
      <c r="I5800" s="47"/>
      <c r="P5800" s="48"/>
      <c r="Q5800" s="48"/>
      <c r="R5800" s="48"/>
      <c r="S5800" s="49"/>
      <c r="T5800" s="47"/>
      <c r="U5800" s="50"/>
      <c r="V5800" s="47"/>
      <c r="W5800" s="50"/>
      <c r="X5800" s="49"/>
      <c r="Y5800" s="49"/>
      <c r="Z5800" s="49"/>
      <c r="AA5800" s="49"/>
      <c r="AB5800" s="49"/>
      <c r="AC5800" s="49"/>
      <c r="AD5800" s="49"/>
      <c r="AE5800" s="95"/>
      <c r="AM5800" s="103"/>
      <c r="AT5800" s="10"/>
    </row>
    <row r="5801" spans="9:46" s="16" customFormat="1">
      <c r="I5801" s="47"/>
      <c r="P5801" s="48"/>
      <c r="Q5801" s="48"/>
      <c r="R5801" s="48"/>
      <c r="S5801" s="49"/>
      <c r="T5801" s="47"/>
      <c r="U5801" s="50"/>
      <c r="V5801" s="47"/>
      <c r="W5801" s="50"/>
      <c r="X5801" s="49"/>
      <c r="Y5801" s="49"/>
      <c r="Z5801" s="49"/>
      <c r="AA5801" s="49"/>
      <c r="AB5801" s="49"/>
      <c r="AC5801" s="49"/>
      <c r="AD5801" s="49"/>
      <c r="AE5801" s="95"/>
      <c r="AM5801" s="103"/>
      <c r="AT5801" s="10"/>
    </row>
    <row r="5802" spans="9:46" s="16" customFormat="1">
      <c r="I5802" s="47"/>
      <c r="P5802" s="48"/>
      <c r="Q5802" s="48"/>
      <c r="R5802" s="48"/>
      <c r="S5802" s="49"/>
      <c r="T5802" s="47"/>
      <c r="U5802" s="50"/>
      <c r="V5802" s="47"/>
      <c r="W5802" s="50"/>
      <c r="X5802" s="49"/>
      <c r="Y5802" s="49"/>
      <c r="Z5802" s="49"/>
      <c r="AA5802" s="49"/>
      <c r="AB5802" s="49"/>
      <c r="AC5802" s="49"/>
      <c r="AD5802" s="49"/>
      <c r="AE5802" s="95"/>
      <c r="AM5802" s="103"/>
      <c r="AT5802" s="10"/>
    </row>
    <row r="5803" spans="9:46" s="16" customFormat="1">
      <c r="I5803" s="47"/>
      <c r="P5803" s="48"/>
      <c r="Q5803" s="48"/>
      <c r="R5803" s="48"/>
      <c r="S5803" s="49"/>
      <c r="T5803" s="47"/>
      <c r="U5803" s="50"/>
      <c r="V5803" s="47"/>
      <c r="W5803" s="50"/>
      <c r="X5803" s="49"/>
      <c r="Y5803" s="49"/>
      <c r="Z5803" s="49"/>
      <c r="AA5803" s="49"/>
      <c r="AB5803" s="49"/>
      <c r="AC5803" s="49"/>
      <c r="AD5803" s="49"/>
      <c r="AE5803" s="95"/>
      <c r="AM5803" s="103"/>
      <c r="AT5803" s="10"/>
    </row>
    <row r="5804" spans="9:46" s="16" customFormat="1">
      <c r="I5804" s="47"/>
      <c r="P5804" s="48"/>
      <c r="Q5804" s="48"/>
      <c r="R5804" s="48"/>
      <c r="S5804" s="49"/>
      <c r="T5804" s="47"/>
      <c r="U5804" s="50"/>
      <c r="V5804" s="47"/>
      <c r="W5804" s="50"/>
      <c r="X5804" s="49"/>
      <c r="Y5804" s="49"/>
      <c r="Z5804" s="49"/>
      <c r="AA5804" s="49"/>
      <c r="AB5804" s="49"/>
      <c r="AC5804" s="49"/>
      <c r="AD5804" s="49"/>
      <c r="AE5804" s="95"/>
      <c r="AM5804" s="103"/>
      <c r="AT5804" s="10"/>
    </row>
    <row r="5805" spans="9:46" s="16" customFormat="1">
      <c r="I5805" s="47"/>
      <c r="P5805" s="48"/>
      <c r="Q5805" s="48"/>
      <c r="R5805" s="48"/>
      <c r="S5805" s="49"/>
      <c r="T5805" s="47"/>
      <c r="U5805" s="50"/>
      <c r="V5805" s="47"/>
      <c r="W5805" s="50"/>
      <c r="X5805" s="49"/>
      <c r="Y5805" s="49"/>
      <c r="Z5805" s="49"/>
      <c r="AA5805" s="49"/>
      <c r="AB5805" s="49"/>
      <c r="AC5805" s="49"/>
      <c r="AD5805" s="49"/>
      <c r="AE5805" s="95"/>
      <c r="AM5805" s="103"/>
      <c r="AT5805" s="10"/>
    </row>
    <row r="5806" spans="9:46" s="16" customFormat="1">
      <c r="I5806" s="47"/>
      <c r="P5806" s="48"/>
      <c r="Q5806" s="48"/>
      <c r="R5806" s="48"/>
      <c r="S5806" s="49"/>
      <c r="T5806" s="47"/>
      <c r="U5806" s="50"/>
      <c r="V5806" s="47"/>
      <c r="W5806" s="50"/>
      <c r="X5806" s="49"/>
      <c r="Y5806" s="49"/>
      <c r="Z5806" s="49"/>
      <c r="AA5806" s="49"/>
      <c r="AB5806" s="49"/>
      <c r="AC5806" s="49"/>
      <c r="AD5806" s="49"/>
      <c r="AE5806" s="95"/>
      <c r="AM5806" s="103"/>
      <c r="AT5806" s="10"/>
    </row>
    <row r="5807" spans="9:46" s="16" customFormat="1">
      <c r="I5807" s="47"/>
      <c r="P5807" s="48"/>
      <c r="Q5807" s="48"/>
      <c r="R5807" s="48"/>
      <c r="S5807" s="49"/>
      <c r="T5807" s="47"/>
      <c r="U5807" s="50"/>
      <c r="V5807" s="47"/>
      <c r="W5807" s="50"/>
      <c r="X5807" s="49"/>
      <c r="Y5807" s="49"/>
      <c r="Z5807" s="49"/>
      <c r="AA5807" s="49"/>
      <c r="AB5807" s="49"/>
      <c r="AC5807" s="49"/>
      <c r="AD5807" s="49"/>
      <c r="AE5807" s="95"/>
      <c r="AM5807" s="103"/>
      <c r="AT5807" s="10"/>
    </row>
    <row r="5808" spans="9:46" s="16" customFormat="1">
      <c r="I5808" s="47"/>
      <c r="P5808" s="48"/>
      <c r="Q5808" s="48"/>
      <c r="R5808" s="48"/>
      <c r="S5808" s="49"/>
      <c r="T5808" s="47"/>
      <c r="U5808" s="50"/>
      <c r="V5808" s="47"/>
      <c r="W5808" s="50"/>
      <c r="X5808" s="49"/>
      <c r="Y5808" s="49"/>
      <c r="Z5808" s="49"/>
      <c r="AA5808" s="49"/>
      <c r="AB5808" s="49"/>
      <c r="AC5808" s="49"/>
      <c r="AD5808" s="49"/>
      <c r="AE5808" s="95"/>
      <c r="AM5808" s="103"/>
      <c r="AT5808" s="10"/>
    </row>
    <row r="5809" spans="9:46" s="16" customFormat="1">
      <c r="I5809" s="47"/>
      <c r="P5809" s="48"/>
      <c r="Q5809" s="48"/>
      <c r="R5809" s="48"/>
      <c r="S5809" s="49"/>
      <c r="T5809" s="47"/>
      <c r="U5809" s="50"/>
      <c r="V5809" s="47"/>
      <c r="W5809" s="50"/>
      <c r="X5809" s="49"/>
      <c r="Y5809" s="49"/>
      <c r="Z5809" s="49"/>
      <c r="AA5809" s="49"/>
      <c r="AB5809" s="49"/>
      <c r="AC5809" s="49"/>
      <c r="AD5809" s="49"/>
      <c r="AE5809" s="95"/>
      <c r="AM5809" s="103"/>
      <c r="AT5809" s="10"/>
    </row>
    <row r="5810" spans="9:46" s="16" customFormat="1">
      <c r="I5810" s="47"/>
      <c r="P5810" s="48"/>
      <c r="Q5810" s="48"/>
      <c r="R5810" s="48"/>
      <c r="S5810" s="49"/>
      <c r="T5810" s="47"/>
      <c r="U5810" s="50"/>
      <c r="V5810" s="47"/>
      <c r="W5810" s="50"/>
      <c r="X5810" s="49"/>
      <c r="Y5810" s="49"/>
      <c r="Z5810" s="49"/>
      <c r="AA5810" s="49"/>
      <c r="AB5810" s="49"/>
      <c r="AC5810" s="49"/>
      <c r="AD5810" s="49"/>
      <c r="AE5810" s="95"/>
      <c r="AM5810" s="103"/>
      <c r="AT5810" s="10"/>
    </row>
    <row r="5811" spans="9:46" s="16" customFormat="1">
      <c r="I5811" s="47"/>
      <c r="P5811" s="48"/>
      <c r="Q5811" s="48"/>
      <c r="R5811" s="48"/>
      <c r="S5811" s="49"/>
      <c r="T5811" s="47"/>
      <c r="U5811" s="50"/>
      <c r="V5811" s="47"/>
      <c r="W5811" s="50"/>
      <c r="X5811" s="49"/>
      <c r="Y5811" s="49"/>
      <c r="Z5811" s="49"/>
      <c r="AA5811" s="49"/>
      <c r="AB5811" s="49"/>
      <c r="AC5811" s="49"/>
      <c r="AD5811" s="49"/>
      <c r="AE5811" s="95"/>
      <c r="AM5811" s="103"/>
      <c r="AT5811" s="10"/>
    </row>
    <row r="5812" spans="9:46" s="16" customFormat="1">
      <c r="I5812" s="47"/>
      <c r="P5812" s="48"/>
      <c r="Q5812" s="48"/>
      <c r="R5812" s="48"/>
      <c r="S5812" s="49"/>
      <c r="T5812" s="47"/>
      <c r="U5812" s="50"/>
      <c r="V5812" s="47"/>
      <c r="W5812" s="50"/>
      <c r="X5812" s="49"/>
      <c r="Y5812" s="49"/>
      <c r="Z5812" s="49"/>
      <c r="AA5812" s="49"/>
      <c r="AB5812" s="49"/>
      <c r="AC5812" s="49"/>
      <c r="AD5812" s="49"/>
      <c r="AE5812" s="95"/>
      <c r="AM5812" s="103"/>
      <c r="AT5812" s="10"/>
    </row>
    <row r="5813" spans="9:46" s="16" customFormat="1">
      <c r="I5813" s="47"/>
      <c r="P5813" s="48"/>
      <c r="Q5813" s="48"/>
      <c r="R5813" s="48"/>
      <c r="S5813" s="49"/>
      <c r="T5813" s="47"/>
      <c r="U5813" s="50"/>
      <c r="V5813" s="47"/>
      <c r="W5813" s="50"/>
      <c r="X5813" s="49"/>
      <c r="Y5813" s="49"/>
      <c r="Z5813" s="49"/>
      <c r="AA5813" s="49"/>
      <c r="AB5813" s="49"/>
      <c r="AC5813" s="49"/>
      <c r="AD5813" s="49"/>
      <c r="AE5813" s="95"/>
      <c r="AM5813" s="103"/>
      <c r="AT5813" s="10"/>
    </row>
    <row r="5814" spans="9:46" s="16" customFormat="1">
      <c r="I5814" s="47"/>
      <c r="P5814" s="48"/>
      <c r="Q5814" s="48"/>
      <c r="R5814" s="48"/>
      <c r="S5814" s="49"/>
      <c r="T5814" s="47"/>
      <c r="U5814" s="50"/>
      <c r="V5814" s="47"/>
      <c r="W5814" s="50"/>
      <c r="X5814" s="49"/>
      <c r="Y5814" s="49"/>
      <c r="Z5814" s="49"/>
      <c r="AA5814" s="49"/>
      <c r="AB5814" s="49"/>
      <c r="AC5814" s="49"/>
      <c r="AD5814" s="49"/>
      <c r="AE5814" s="95"/>
      <c r="AM5814" s="103"/>
      <c r="AT5814" s="10"/>
    </row>
    <row r="5815" spans="9:46" s="16" customFormat="1">
      <c r="I5815" s="47"/>
      <c r="P5815" s="48"/>
      <c r="Q5815" s="48"/>
      <c r="R5815" s="48"/>
      <c r="S5815" s="49"/>
      <c r="T5815" s="47"/>
      <c r="U5815" s="50"/>
      <c r="V5815" s="47"/>
      <c r="W5815" s="50"/>
      <c r="X5815" s="49"/>
      <c r="Y5815" s="49"/>
      <c r="Z5815" s="49"/>
      <c r="AA5815" s="49"/>
      <c r="AB5815" s="49"/>
      <c r="AC5815" s="49"/>
      <c r="AD5815" s="49"/>
      <c r="AE5815" s="95"/>
      <c r="AM5815" s="103"/>
      <c r="AT5815" s="10"/>
    </row>
    <row r="5816" spans="9:46" s="16" customFormat="1">
      <c r="I5816" s="47"/>
      <c r="P5816" s="48"/>
      <c r="Q5816" s="48"/>
      <c r="R5816" s="48"/>
      <c r="S5816" s="49"/>
      <c r="T5816" s="47"/>
      <c r="U5816" s="50"/>
      <c r="V5816" s="47"/>
      <c r="W5816" s="50"/>
      <c r="X5816" s="49"/>
      <c r="Y5816" s="49"/>
      <c r="Z5816" s="49"/>
      <c r="AA5816" s="49"/>
      <c r="AB5816" s="49"/>
      <c r="AC5816" s="49"/>
      <c r="AD5816" s="49"/>
      <c r="AE5816" s="95"/>
      <c r="AM5816" s="103"/>
      <c r="AT5816" s="10"/>
    </row>
    <row r="5817" spans="9:46" s="16" customFormat="1">
      <c r="I5817" s="47"/>
      <c r="P5817" s="48"/>
      <c r="Q5817" s="48"/>
      <c r="R5817" s="48"/>
      <c r="S5817" s="49"/>
      <c r="T5817" s="47"/>
      <c r="U5817" s="50"/>
      <c r="V5817" s="47"/>
      <c r="W5817" s="50"/>
      <c r="X5817" s="49"/>
      <c r="Y5817" s="49"/>
      <c r="Z5817" s="49"/>
      <c r="AA5817" s="49"/>
      <c r="AB5817" s="49"/>
      <c r="AC5817" s="49"/>
      <c r="AD5817" s="49"/>
      <c r="AE5817" s="95"/>
      <c r="AM5817" s="103"/>
      <c r="AT5817" s="10"/>
    </row>
    <row r="5818" spans="9:46" s="16" customFormat="1">
      <c r="I5818" s="47"/>
      <c r="P5818" s="48"/>
      <c r="Q5818" s="48"/>
      <c r="R5818" s="48"/>
      <c r="S5818" s="49"/>
      <c r="T5818" s="47"/>
      <c r="U5818" s="50"/>
      <c r="V5818" s="47"/>
      <c r="W5818" s="50"/>
      <c r="X5818" s="49"/>
      <c r="Y5818" s="49"/>
      <c r="Z5818" s="49"/>
      <c r="AA5818" s="49"/>
      <c r="AB5818" s="49"/>
      <c r="AC5818" s="49"/>
      <c r="AD5818" s="49"/>
      <c r="AE5818" s="95"/>
      <c r="AM5818" s="103"/>
      <c r="AT5818" s="10"/>
    </row>
    <row r="5819" spans="9:46" s="16" customFormat="1">
      <c r="I5819" s="47"/>
      <c r="P5819" s="48"/>
      <c r="Q5819" s="48"/>
      <c r="R5819" s="48"/>
      <c r="S5819" s="49"/>
      <c r="T5819" s="47"/>
      <c r="U5819" s="50"/>
      <c r="V5819" s="47"/>
      <c r="W5819" s="50"/>
      <c r="X5819" s="49"/>
      <c r="Y5819" s="49"/>
      <c r="Z5819" s="49"/>
      <c r="AA5819" s="49"/>
      <c r="AB5819" s="49"/>
      <c r="AC5819" s="49"/>
      <c r="AD5819" s="49"/>
      <c r="AE5819" s="95"/>
      <c r="AM5819" s="103"/>
      <c r="AT5819" s="10"/>
    </row>
    <row r="5820" spans="9:46" s="16" customFormat="1">
      <c r="I5820" s="47"/>
      <c r="P5820" s="48"/>
      <c r="Q5820" s="48"/>
      <c r="R5820" s="48"/>
      <c r="S5820" s="49"/>
      <c r="T5820" s="47"/>
      <c r="U5820" s="50"/>
      <c r="V5820" s="47"/>
      <c r="W5820" s="50"/>
      <c r="X5820" s="49"/>
      <c r="Y5820" s="49"/>
      <c r="Z5820" s="49"/>
      <c r="AA5820" s="49"/>
      <c r="AB5820" s="49"/>
      <c r="AC5820" s="49"/>
      <c r="AD5820" s="49"/>
      <c r="AE5820" s="95"/>
      <c r="AM5820" s="103"/>
      <c r="AT5820" s="10"/>
    </row>
    <row r="5821" spans="9:46" s="16" customFormat="1">
      <c r="I5821" s="47"/>
      <c r="P5821" s="48"/>
      <c r="Q5821" s="48"/>
      <c r="R5821" s="48"/>
      <c r="S5821" s="49"/>
      <c r="T5821" s="47"/>
      <c r="U5821" s="50"/>
      <c r="V5821" s="47"/>
      <c r="W5821" s="50"/>
      <c r="X5821" s="49"/>
      <c r="Y5821" s="49"/>
      <c r="Z5821" s="49"/>
      <c r="AA5821" s="49"/>
      <c r="AB5821" s="49"/>
      <c r="AC5821" s="49"/>
      <c r="AD5821" s="49"/>
      <c r="AE5821" s="95"/>
      <c r="AM5821" s="103"/>
      <c r="AT5821" s="10"/>
    </row>
    <row r="5822" spans="9:46" s="16" customFormat="1">
      <c r="I5822" s="47"/>
      <c r="P5822" s="48"/>
      <c r="Q5822" s="48"/>
      <c r="R5822" s="48"/>
      <c r="S5822" s="49"/>
      <c r="T5822" s="47"/>
      <c r="U5822" s="50"/>
      <c r="V5822" s="47"/>
      <c r="W5822" s="50"/>
      <c r="X5822" s="49"/>
      <c r="Y5822" s="49"/>
      <c r="Z5822" s="49"/>
      <c r="AA5822" s="49"/>
      <c r="AB5822" s="49"/>
      <c r="AC5822" s="49"/>
      <c r="AD5822" s="49"/>
      <c r="AE5822" s="95"/>
      <c r="AM5822" s="103"/>
      <c r="AT5822" s="10"/>
    </row>
    <row r="5823" spans="9:46" s="16" customFormat="1">
      <c r="I5823" s="47"/>
      <c r="P5823" s="48"/>
      <c r="Q5823" s="48"/>
      <c r="R5823" s="48"/>
      <c r="S5823" s="49"/>
      <c r="T5823" s="47"/>
      <c r="U5823" s="50"/>
      <c r="V5823" s="47"/>
      <c r="W5823" s="50"/>
      <c r="X5823" s="49"/>
      <c r="Y5823" s="49"/>
      <c r="Z5823" s="49"/>
      <c r="AA5823" s="49"/>
      <c r="AB5823" s="49"/>
      <c r="AC5823" s="49"/>
      <c r="AD5823" s="49"/>
      <c r="AE5823" s="95"/>
      <c r="AM5823" s="103"/>
      <c r="AT5823" s="10"/>
    </row>
    <row r="5824" spans="9:46" s="16" customFormat="1">
      <c r="I5824" s="47"/>
      <c r="P5824" s="48"/>
      <c r="Q5824" s="48"/>
      <c r="R5824" s="48"/>
      <c r="S5824" s="49"/>
      <c r="T5824" s="47"/>
      <c r="U5824" s="50"/>
      <c r="V5824" s="47"/>
      <c r="W5824" s="50"/>
      <c r="X5824" s="49"/>
      <c r="Y5824" s="49"/>
      <c r="Z5824" s="49"/>
      <c r="AA5824" s="49"/>
      <c r="AB5824" s="49"/>
      <c r="AC5824" s="49"/>
      <c r="AD5824" s="49"/>
      <c r="AE5824" s="95"/>
      <c r="AM5824" s="103"/>
      <c r="AT5824" s="10"/>
    </row>
    <row r="5825" spans="9:46" s="16" customFormat="1">
      <c r="I5825" s="47"/>
      <c r="P5825" s="48"/>
      <c r="Q5825" s="48"/>
      <c r="R5825" s="48"/>
      <c r="S5825" s="49"/>
      <c r="T5825" s="47"/>
      <c r="U5825" s="50"/>
      <c r="V5825" s="47"/>
      <c r="W5825" s="50"/>
      <c r="X5825" s="49"/>
      <c r="Y5825" s="49"/>
      <c r="Z5825" s="49"/>
      <c r="AA5825" s="49"/>
      <c r="AB5825" s="49"/>
      <c r="AC5825" s="49"/>
      <c r="AD5825" s="49"/>
      <c r="AE5825" s="95"/>
      <c r="AM5825" s="103"/>
      <c r="AT5825" s="10"/>
    </row>
    <row r="5826" spans="9:46" s="16" customFormat="1">
      <c r="I5826" s="47"/>
      <c r="P5826" s="48"/>
      <c r="Q5826" s="48"/>
      <c r="R5826" s="48"/>
      <c r="S5826" s="49"/>
      <c r="T5826" s="47"/>
      <c r="U5826" s="50"/>
      <c r="V5826" s="47"/>
      <c r="W5826" s="50"/>
      <c r="X5826" s="49"/>
      <c r="Y5826" s="49"/>
      <c r="Z5826" s="49"/>
      <c r="AA5826" s="49"/>
      <c r="AB5826" s="49"/>
      <c r="AC5826" s="49"/>
      <c r="AD5826" s="49"/>
      <c r="AE5826" s="95"/>
      <c r="AM5826" s="103"/>
      <c r="AT5826" s="10"/>
    </row>
    <row r="5827" spans="9:46" s="16" customFormat="1">
      <c r="I5827" s="47"/>
      <c r="P5827" s="48"/>
      <c r="Q5827" s="48"/>
      <c r="R5827" s="48"/>
      <c r="S5827" s="49"/>
      <c r="T5827" s="47"/>
      <c r="U5827" s="50"/>
      <c r="V5827" s="47"/>
      <c r="W5827" s="50"/>
      <c r="X5827" s="49"/>
      <c r="Y5827" s="49"/>
      <c r="Z5827" s="49"/>
      <c r="AA5827" s="49"/>
      <c r="AB5827" s="49"/>
      <c r="AC5827" s="49"/>
      <c r="AD5827" s="49"/>
      <c r="AE5827" s="95"/>
      <c r="AM5827" s="103"/>
      <c r="AT5827" s="10"/>
    </row>
    <row r="5828" spans="9:46" s="16" customFormat="1">
      <c r="I5828" s="47"/>
      <c r="P5828" s="48"/>
      <c r="Q5828" s="48"/>
      <c r="R5828" s="48"/>
      <c r="S5828" s="49"/>
      <c r="T5828" s="47"/>
      <c r="U5828" s="50"/>
      <c r="V5828" s="47"/>
      <c r="W5828" s="50"/>
      <c r="X5828" s="49"/>
      <c r="Y5828" s="49"/>
      <c r="Z5828" s="49"/>
      <c r="AA5828" s="49"/>
      <c r="AB5828" s="49"/>
      <c r="AC5828" s="49"/>
      <c r="AD5828" s="49"/>
      <c r="AE5828" s="95"/>
      <c r="AM5828" s="103"/>
      <c r="AT5828" s="10"/>
    </row>
    <row r="5829" spans="9:46" s="16" customFormat="1">
      <c r="I5829" s="47"/>
      <c r="P5829" s="48"/>
      <c r="Q5829" s="48"/>
      <c r="R5829" s="48"/>
      <c r="S5829" s="49"/>
      <c r="T5829" s="47"/>
      <c r="U5829" s="50"/>
      <c r="V5829" s="47"/>
      <c r="W5829" s="50"/>
      <c r="X5829" s="49"/>
      <c r="Y5829" s="49"/>
      <c r="Z5829" s="49"/>
      <c r="AA5829" s="49"/>
      <c r="AB5829" s="49"/>
      <c r="AC5829" s="49"/>
      <c r="AD5829" s="49"/>
      <c r="AE5829" s="95"/>
      <c r="AM5829" s="103"/>
      <c r="AT5829" s="10"/>
    </row>
    <row r="5830" spans="9:46" s="16" customFormat="1">
      <c r="I5830" s="47"/>
      <c r="P5830" s="48"/>
      <c r="Q5830" s="48"/>
      <c r="R5830" s="48"/>
      <c r="S5830" s="49"/>
      <c r="T5830" s="47"/>
      <c r="U5830" s="50"/>
      <c r="V5830" s="47"/>
      <c r="W5830" s="50"/>
      <c r="X5830" s="49"/>
      <c r="Y5830" s="49"/>
      <c r="Z5830" s="49"/>
      <c r="AA5830" s="49"/>
      <c r="AB5830" s="49"/>
      <c r="AC5830" s="49"/>
      <c r="AD5830" s="49"/>
      <c r="AE5830" s="95"/>
      <c r="AM5830" s="103"/>
      <c r="AT5830" s="10"/>
    </row>
    <row r="5831" spans="9:46" s="16" customFormat="1">
      <c r="I5831" s="47"/>
      <c r="P5831" s="48"/>
      <c r="Q5831" s="48"/>
      <c r="R5831" s="48"/>
      <c r="S5831" s="49"/>
      <c r="T5831" s="47"/>
      <c r="U5831" s="50"/>
      <c r="V5831" s="47"/>
      <c r="W5831" s="50"/>
      <c r="X5831" s="49"/>
      <c r="Y5831" s="49"/>
      <c r="Z5831" s="49"/>
      <c r="AA5831" s="49"/>
      <c r="AB5831" s="49"/>
      <c r="AC5831" s="49"/>
      <c r="AD5831" s="49"/>
      <c r="AE5831" s="95"/>
      <c r="AM5831" s="103"/>
      <c r="AT5831" s="10"/>
    </row>
    <row r="5832" spans="9:46" s="16" customFormat="1">
      <c r="I5832" s="47"/>
      <c r="P5832" s="48"/>
      <c r="Q5832" s="48"/>
      <c r="R5832" s="48"/>
      <c r="S5832" s="49"/>
      <c r="T5832" s="47"/>
      <c r="U5832" s="50"/>
      <c r="V5832" s="47"/>
      <c r="W5832" s="50"/>
      <c r="X5832" s="49"/>
      <c r="Y5832" s="49"/>
      <c r="Z5832" s="49"/>
      <c r="AA5832" s="49"/>
      <c r="AB5832" s="49"/>
      <c r="AC5832" s="49"/>
      <c r="AD5832" s="49"/>
      <c r="AE5832" s="95"/>
      <c r="AM5832" s="103"/>
      <c r="AT5832" s="10"/>
    </row>
    <row r="5833" spans="9:46" s="16" customFormat="1">
      <c r="I5833" s="47"/>
      <c r="P5833" s="48"/>
      <c r="Q5833" s="48"/>
      <c r="R5833" s="48"/>
      <c r="S5833" s="49"/>
      <c r="T5833" s="47"/>
      <c r="U5833" s="50"/>
      <c r="V5833" s="47"/>
      <c r="W5833" s="50"/>
      <c r="X5833" s="49"/>
      <c r="Y5833" s="49"/>
      <c r="Z5833" s="49"/>
      <c r="AA5833" s="49"/>
      <c r="AB5833" s="49"/>
      <c r="AC5833" s="49"/>
      <c r="AD5833" s="49"/>
      <c r="AE5833" s="95"/>
      <c r="AM5833" s="103"/>
      <c r="AT5833" s="10"/>
    </row>
    <row r="5834" spans="9:46" s="16" customFormat="1">
      <c r="I5834" s="47"/>
      <c r="P5834" s="48"/>
      <c r="Q5834" s="48"/>
      <c r="R5834" s="48"/>
      <c r="S5834" s="49"/>
      <c r="T5834" s="47"/>
      <c r="U5834" s="50"/>
      <c r="V5834" s="47"/>
      <c r="W5834" s="50"/>
      <c r="X5834" s="49"/>
      <c r="Y5834" s="49"/>
      <c r="Z5834" s="49"/>
      <c r="AA5834" s="49"/>
      <c r="AB5834" s="49"/>
      <c r="AC5834" s="49"/>
      <c r="AD5834" s="49"/>
      <c r="AE5834" s="95"/>
      <c r="AM5834" s="103"/>
      <c r="AT5834" s="10"/>
    </row>
    <row r="5835" spans="9:46" s="16" customFormat="1">
      <c r="I5835" s="47"/>
      <c r="P5835" s="48"/>
      <c r="Q5835" s="48"/>
      <c r="R5835" s="48"/>
      <c r="S5835" s="49"/>
      <c r="T5835" s="47"/>
      <c r="U5835" s="50"/>
      <c r="V5835" s="47"/>
      <c r="W5835" s="50"/>
      <c r="X5835" s="49"/>
      <c r="Y5835" s="49"/>
      <c r="Z5835" s="49"/>
      <c r="AA5835" s="49"/>
      <c r="AB5835" s="49"/>
      <c r="AC5835" s="49"/>
      <c r="AD5835" s="49"/>
      <c r="AE5835" s="95"/>
      <c r="AM5835" s="103"/>
      <c r="AT5835" s="10"/>
    </row>
    <row r="5836" spans="9:46" s="16" customFormat="1">
      <c r="I5836" s="47"/>
      <c r="P5836" s="48"/>
      <c r="Q5836" s="48"/>
      <c r="R5836" s="48"/>
      <c r="S5836" s="49"/>
      <c r="T5836" s="47"/>
      <c r="U5836" s="50"/>
      <c r="V5836" s="47"/>
      <c r="W5836" s="50"/>
      <c r="X5836" s="49"/>
      <c r="Y5836" s="49"/>
      <c r="Z5836" s="49"/>
      <c r="AA5836" s="49"/>
      <c r="AB5836" s="49"/>
      <c r="AC5836" s="49"/>
      <c r="AD5836" s="49"/>
      <c r="AE5836" s="95"/>
      <c r="AM5836" s="103"/>
      <c r="AT5836" s="10"/>
    </row>
    <row r="5837" spans="9:46" s="16" customFormat="1">
      <c r="I5837" s="47"/>
      <c r="P5837" s="48"/>
      <c r="Q5837" s="48"/>
      <c r="R5837" s="48"/>
      <c r="S5837" s="49"/>
      <c r="T5837" s="47"/>
      <c r="U5837" s="50"/>
      <c r="V5837" s="47"/>
      <c r="W5837" s="50"/>
      <c r="X5837" s="49"/>
      <c r="Y5837" s="49"/>
      <c r="Z5837" s="49"/>
      <c r="AA5837" s="49"/>
      <c r="AB5837" s="49"/>
      <c r="AC5837" s="49"/>
      <c r="AD5837" s="49"/>
      <c r="AE5837" s="95"/>
      <c r="AM5837" s="103"/>
      <c r="AT5837" s="10"/>
    </row>
    <row r="5838" spans="9:46" s="16" customFormat="1">
      <c r="I5838" s="47"/>
      <c r="P5838" s="48"/>
      <c r="Q5838" s="48"/>
      <c r="R5838" s="48"/>
      <c r="S5838" s="49"/>
      <c r="T5838" s="47"/>
      <c r="U5838" s="50"/>
      <c r="V5838" s="47"/>
      <c r="W5838" s="50"/>
      <c r="X5838" s="49"/>
      <c r="Y5838" s="49"/>
      <c r="Z5838" s="49"/>
      <c r="AA5838" s="49"/>
      <c r="AB5838" s="49"/>
      <c r="AC5838" s="49"/>
      <c r="AD5838" s="49"/>
      <c r="AE5838" s="95"/>
      <c r="AM5838" s="103"/>
      <c r="AT5838" s="10"/>
    </row>
    <row r="5839" spans="9:46" s="16" customFormat="1">
      <c r="I5839" s="47"/>
      <c r="P5839" s="48"/>
      <c r="Q5839" s="48"/>
      <c r="R5839" s="48"/>
      <c r="S5839" s="49"/>
      <c r="T5839" s="47"/>
      <c r="U5839" s="50"/>
      <c r="V5839" s="47"/>
      <c r="W5839" s="50"/>
      <c r="X5839" s="49"/>
      <c r="Y5839" s="49"/>
      <c r="Z5839" s="49"/>
      <c r="AA5839" s="49"/>
      <c r="AB5839" s="49"/>
      <c r="AC5839" s="49"/>
      <c r="AD5839" s="49"/>
      <c r="AE5839" s="95"/>
      <c r="AM5839" s="103"/>
      <c r="AT5839" s="10"/>
    </row>
    <row r="5840" spans="9:46" s="16" customFormat="1">
      <c r="I5840" s="47"/>
      <c r="P5840" s="48"/>
      <c r="Q5840" s="48"/>
      <c r="R5840" s="48"/>
      <c r="S5840" s="49"/>
      <c r="T5840" s="47"/>
      <c r="U5840" s="50"/>
      <c r="V5840" s="47"/>
      <c r="W5840" s="50"/>
      <c r="X5840" s="49"/>
      <c r="Y5840" s="49"/>
      <c r="Z5840" s="49"/>
      <c r="AA5840" s="49"/>
      <c r="AB5840" s="49"/>
      <c r="AC5840" s="49"/>
      <c r="AD5840" s="49"/>
      <c r="AE5840" s="95"/>
      <c r="AM5840" s="103"/>
      <c r="AT5840" s="10"/>
    </row>
    <row r="5841" spans="9:46" s="16" customFormat="1">
      <c r="I5841" s="47"/>
      <c r="P5841" s="48"/>
      <c r="Q5841" s="48"/>
      <c r="R5841" s="48"/>
      <c r="S5841" s="49"/>
      <c r="T5841" s="47"/>
      <c r="U5841" s="50"/>
      <c r="V5841" s="47"/>
      <c r="W5841" s="50"/>
      <c r="X5841" s="49"/>
      <c r="Y5841" s="49"/>
      <c r="Z5841" s="49"/>
      <c r="AA5841" s="49"/>
      <c r="AB5841" s="49"/>
      <c r="AC5841" s="49"/>
      <c r="AD5841" s="49"/>
      <c r="AE5841" s="95"/>
      <c r="AM5841" s="103"/>
      <c r="AT5841" s="10"/>
    </row>
    <row r="5842" spans="9:46" s="16" customFormat="1">
      <c r="I5842" s="47"/>
      <c r="P5842" s="48"/>
      <c r="Q5842" s="48"/>
      <c r="R5842" s="48"/>
      <c r="S5842" s="49"/>
      <c r="T5842" s="47"/>
      <c r="U5842" s="50"/>
      <c r="V5842" s="47"/>
      <c r="W5842" s="50"/>
      <c r="X5842" s="49"/>
      <c r="Y5842" s="49"/>
      <c r="Z5842" s="49"/>
      <c r="AA5842" s="49"/>
      <c r="AB5842" s="49"/>
      <c r="AC5842" s="49"/>
      <c r="AD5842" s="49"/>
      <c r="AE5842" s="95"/>
      <c r="AM5842" s="103"/>
      <c r="AT5842" s="10"/>
    </row>
    <row r="5843" spans="9:46" s="16" customFormat="1">
      <c r="I5843" s="47"/>
      <c r="P5843" s="48"/>
      <c r="Q5843" s="48"/>
      <c r="R5843" s="48"/>
      <c r="S5843" s="49"/>
      <c r="T5843" s="47"/>
      <c r="U5843" s="50"/>
      <c r="V5843" s="47"/>
      <c r="W5843" s="50"/>
      <c r="X5843" s="49"/>
      <c r="Y5843" s="49"/>
      <c r="Z5843" s="49"/>
      <c r="AA5843" s="49"/>
      <c r="AB5843" s="49"/>
      <c r="AC5843" s="49"/>
      <c r="AD5843" s="49"/>
      <c r="AE5843" s="95"/>
      <c r="AM5843" s="103"/>
      <c r="AT5843" s="10"/>
    </row>
    <row r="5844" spans="9:46" s="16" customFormat="1">
      <c r="I5844" s="47"/>
      <c r="P5844" s="48"/>
      <c r="Q5844" s="48"/>
      <c r="R5844" s="48"/>
      <c r="S5844" s="49"/>
      <c r="T5844" s="47"/>
      <c r="U5844" s="50"/>
      <c r="V5844" s="47"/>
      <c r="W5844" s="50"/>
      <c r="X5844" s="49"/>
      <c r="Y5844" s="49"/>
      <c r="Z5844" s="49"/>
      <c r="AA5844" s="49"/>
      <c r="AB5844" s="49"/>
      <c r="AC5844" s="49"/>
      <c r="AD5844" s="49"/>
      <c r="AE5844" s="95"/>
      <c r="AM5844" s="103"/>
      <c r="AT5844" s="10"/>
    </row>
    <row r="5845" spans="9:46" s="16" customFormat="1">
      <c r="I5845" s="47"/>
      <c r="P5845" s="48"/>
      <c r="Q5845" s="48"/>
      <c r="R5845" s="48"/>
      <c r="S5845" s="49"/>
      <c r="T5845" s="47"/>
      <c r="U5845" s="50"/>
      <c r="V5845" s="47"/>
      <c r="W5845" s="50"/>
      <c r="X5845" s="49"/>
      <c r="Y5845" s="49"/>
      <c r="Z5845" s="49"/>
      <c r="AA5845" s="49"/>
      <c r="AB5845" s="49"/>
      <c r="AC5845" s="49"/>
      <c r="AD5845" s="49"/>
      <c r="AE5845" s="95"/>
      <c r="AM5845" s="103"/>
      <c r="AT5845" s="10"/>
    </row>
    <row r="5846" spans="9:46" s="16" customFormat="1">
      <c r="I5846" s="47"/>
      <c r="P5846" s="48"/>
      <c r="Q5846" s="48"/>
      <c r="R5846" s="48"/>
      <c r="S5846" s="49"/>
      <c r="T5846" s="47"/>
      <c r="U5846" s="50"/>
      <c r="V5846" s="47"/>
      <c r="W5846" s="50"/>
      <c r="X5846" s="49"/>
      <c r="Y5846" s="49"/>
      <c r="Z5846" s="49"/>
      <c r="AA5846" s="49"/>
      <c r="AB5846" s="49"/>
      <c r="AC5846" s="49"/>
      <c r="AD5846" s="49"/>
      <c r="AE5846" s="95"/>
      <c r="AM5846" s="103"/>
      <c r="AT5846" s="10"/>
    </row>
    <row r="5847" spans="9:46" s="16" customFormat="1">
      <c r="I5847" s="47"/>
      <c r="P5847" s="48"/>
      <c r="Q5847" s="48"/>
      <c r="R5847" s="48"/>
      <c r="S5847" s="49"/>
      <c r="T5847" s="47"/>
      <c r="U5847" s="50"/>
      <c r="V5847" s="47"/>
      <c r="W5847" s="50"/>
      <c r="X5847" s="49"/>
      <c r="Y5847" s="49"/>
      <c r="Z5847" s="49"/>
      <c r="AA5847" s="49"/>
      <c r="AB5847" s="49"/>
      <c r="AC5847" s="49"/>
      <c r="AD5847" s="49"/>
      <c r="AE5847" s="95"/>
      <c r="AM5847" s="103"/>
      <c r="AT5847" s="10"/>
    </row>
    <row r="5848" spans="9:46" s="16" customFormat="1">
      <c r="I5848" s="47"/>
      <c r="P5848" s="48"/>
      <c r="Q5848" s="48"/>
      <c r="R5848" s="48"/>
      <c r="S5848" s="49"/>
      <c r="T5848" s="47"/>
      <c r="U5848" s="50"/>
      <c r="V5848" s="47"/>
      <c r="W5848" s="50"/>
      <c r="X5848" s="49"/>
      <c r="Y5848" s="49"/>
      <c r="Z5848" s="49"/>
      <c r="AA5848" s="49"/>
      <c r="AB5848" s="49"/>
      <c r="AC5848" s="49"/>
      <c r="AD5848" s="49"/>
      <c r="AE5848" s="95"/>
      <c r="AM5848" s="103"/>
      <c r="AT5848" s="10"/>
    </row>
    <row r="5849" spans="9:46" s="16" customFormat="1">
      <c r="I5849" s="47"/>
      <c r="P5849" s="48"/>
      <c r="Q5849" s="48"/>
      <c r="R5849" s="48"/>
      <c r="S5849" s="49"/>
      <c r="T5849" s="47"/>
      <c r="U5849" s="50"/>
      <c r="V5849" s="47"/>
      <c r="W5849" s="50"/>
      <c r="X5849" s="49"/>
      <c r="Y5849" s="49"/>
      <c r="Z5849" s="49"/>
      <c r="AA5849" s="49"/>
      <c r="AB5849" s="49"/>
      <c r="AC5849" s="49"/>
      <c r="AD5849" s="49"/>
      <c r="AE5849" s="95"/>
      <c r="AM5849" s="103"/>
      <c r="AT5849" s="10"/>
    </row>
    <row r="5850" spans="9:46" s="16" customFormat="1">
      <c r="I5850" s="47"/>
      <c r="P5850" s="48"/>
      <c r="Q5850" s="48"/>
      <c r="R5850" s="48"/>
      <c r="S5850" s="49"/>
      <c r="T5850" s="47"/>
      <c r="U5850" s="50"/>
      <c r="V5850" s="47"/>
      <c r="W5850" s="50"/>
      <c r="X5850" s="49"/>
      <c r="Y5850" s="49"/>
      <c r="Z5850" s="49"/>
      <c r="AA5850" s="49"/>
      <c r="AB5850" s="49"/>
      <c r="AC5850" s="49"/>
      <c r="AD5850" s="49"/>
      <c r="AE5850" s="95"/>
      <c r="AM5850" s="103"/>
      <c r="AT5850" s="10"/>
    </row>
    <row r="5851" spans="9:46" s="16" customFormat="1">
      <c r="I5851" s="47"/>
      <c r="P5851" s="48"/>
      <c r="Q5851" s="48"/>
      <c r="R5851" s="48"/>
      <c r="S5851" s="49"/>
      <c r="T5851" s="47"/>
      <c r="U5851" s="50"/>
      <c r="V5851" s="47"/>
      <c r="W5851" s="50"/>
      <c r="X5851" s="49"/>
      <c r="Y5851" s="49"/>
      <c r="Z5851" s="49"/>
      <c r="AA5851" s="49"/>
      <c r="AB5851" s="49"/>
      <c r="AC5851" s="49"/>
      <c r="AD5851" s="49"/>
      <c r="AE5851" s="95"/>
      <c r="AM5851" s="103"/>
      <c r="AT5851" s="10"/>
    </row>
    <row r="5852" spans="9:46" s="16" customFormat="1">
      <c r="I5852" s="47"/>
      <c r="P5852" s="48"/>
      <c r="Q5852" s="48"/>
      <c r="R5852" s="48"/>
      <c r="S5852" s="49"/>
      <c r="T5852" s="47"/>
      <c r="U5852" s="50"/>
      <c r="V5852" s="47"/>
      <c r="W5852" s="50"/>
      <c r="X5852" s="49"/>
      <c r="Y5852" s="49"/>
      <c r="Z5852" s="49"/>
      <c r="AA5852" s="49"/>
      <c r="AB5852" s="49"/>
      <c r="AC5852" s="49"/>
      <c r="AD5852" s="49"/>
      <c r="AE5852" s="95"/>
      <c r="AM5852" s="103"/>
      <c r="AT5852" s="10"/>
    </row>
    <row r="5853" spans="9:46" s="16" customFormat="1">
      <c r="I5853" s="47"/>
      <c r="P5853" s="48"/>
      <c r="Q5853" s="48"/>
      <c r="R5853" s="48"/>
      <c r="S5853" s="49"/>
      <c r="T5853" s="47"/>
      <c r="U5853" s="50"/>
      <c r="V5853" s="47"/>
      <c r="W5853" s="50"/>
      <c r="X5853" s="49"/>
      <c r="Y5853" s="49"/>
      <c r="Z5853" s="49"/>
      <c r="AA5853" s="49"/>
      <c r="AB5853" s="49"/>
      <c r="AC5853" s="49"/>
      <c r="AD5853" s="49"/>
      <c r="AE5853" s="95"/>
      <c r="AM5853" s="103"/>
      <c r="AT5853" s="10"/>
    </row>
    <row r="5854" spans="9:46" s="16" customFormat="1">
      <c r="I5854" s="47"/>
      <c r="P5854" s="48"/>
      <c r="Q5854" s="48"/>
      <c r="R5854" s="48"/>
      <c r="S5854" s="49"/>
      <c r="T5854" s="47"/>
      <c r="U5854" s="50"/>
      <c r="V5854" s="47"/>
      <c r="W5854" s="50"/>
      <c r="X5854" s="49"/>
      <c r="Y5854" s="49"/>
      <c r="Z5854" s="49"/>
      <c r="AA5854" s="49"/>
      <c r="AB5854" s="49"/>
      <c r="AC5854" s="49"/>
      <c r="AD5854" s="49"/>
      <c r="AE5854" s="95"/>
      <c r="AM5854" s="103"/>
      <c r="AT5854" s="10"/>
    </row>
    <row r="5855" spans="9:46" s="16" customFormat="1">
      <c r="I5855" s="47"/>
      <c r="P5855" s="48"/>
      <c r="Q5855" s="48"/>
      <c r="R5855" s="48"/>
      <c r="S5855" s="49"/>
      <c r="T5855" s="47"/>
      <c r="U5855" s="50"/>
      <c r="V5855" s="47"/>
      <c r="W5855" s="50"/>
      <c r="X5855" s="49"/>
      <c r="Y5855" s="49"/>
      <c r="Z5855" s="49"/>
      <c r="AA5855" s="49"/>
      <c r="AB5855" s="49"/>
      <c r="AC5855" s="49"/>
      <c r="AD5855" s="49"/>
      <c r="AE5855" s="95"/>
      <c r="AM5855" s="103"/>
      <c r="AT5855" s="10"/>
    </row>
    <row r="5856" spans="9:46" s="16" customFormat="1">
      <c r="I5856" s="47"/>
      <c r="P5856" s="48"/>
      <c r="Q5856" s="48"/>
      <c r="R5856" s="48"/>
      <c r="S5856" s="49"/>
      <c r="T5856" s="47"/>
      <c r="U5856" s="50"/>
      <c r="V5856" s="47"/>
      <c r="W5856" s="50"/>
      <c r="X5856" s="49"/>
      <c r="Y5856" s="49"/>
      <c r="Z5856" s="49"/>
      <c r="AA5856" s="49"/>
      <c r="AB5856" s="49"/>
      <c r="AC5856" s="49"/>
      <c r="AD5856" s="49"/>
      <c r="AE5856" s="95"/>
      <c r="AM5856" s="103"/>
      <c r="AT5856" s="10"/>
    </row>
    <row r="5857" spans="9:46" s="16" customFormat="1">
      <c r="I5857" s="47"/>
      <c r="P5857" s="48"/>
      <c r="Q5857" s="48"/>
      <c r="R5857" s="48"/>
      <c r="S5857" s="49"/>
      <c r="T5857" s="47"/>
      <c r="U5857" s="50"/>
      <c r="V5857" s="47"/>
      <c r="W5857" s="50"/>
      <c r="X5857" s="49"/>
      <c r="Y5857" s="49"/>
      <c r="Z5857" s="49"/>
      <c r="AA5857" s="49"/>
      <c r="AB5857" s="49"/>
      <c r="AC5857" s="49"/>
      <c r="AD5857" s="49"/>
      <c r="AE5857" s="95"/>
      <c r="AM5857" s="103"/>
      <c r="AT5857" s="10"/>
    </row>
    <row r="5858" spans="9:46" s="16" customFormat="1">
      <c r="I5858" s="47"/>
      <c r="P5858" s="48"/>
      <c r="Q5858" s="48"/>
      <c r="R5858" s="48"/>
      <c r="S5858" s="49"/>
      <c r="T5858" s="47"/>
      <c r="U5858" s="50"/>
      <c r="V5858" s="47"/>
      <c r="W5858" s="50"/>
      <c r="X5858" s="49"/>
      <c r="Y5858" s="49"/>
      <c r="Z5858" s="49"/>
      <c r="AA5858" s="49"/>
      <c r="AB5858" s="49"/>
      <c r="AC5858" s="49"/>
      <c r="AD5858" s="49"/>
      <c r="AE5858" s="95"/>
      <c r="AM5858" s="103"/>
      <c r="AT5858" s="10"/>
    </row>
    <row r="5859" spans="9:46" s="16" customFormat="1">
      <c r="I5859" s="47"/>
      <c r="P5859" s="48"/>
      <c r="Q5859" s="48"/>
      <c r="R5859" s="48"/>
      <c r="S5859" s="49"/>
      <c r="T5859" s="47"/>
      <c r="U5859" s="50"/>
      <c r="V5859" s="47"/>
      <c r="W5859" s="50"/>
      <c r="X5859" s="49"/>
      <c r="Y5859" s="49"/>
      <c r="Z5859" s="49"/>
      <c r="AA5859" s="49"/>
      <c r="AB5859" s="49"/>
      <c r="AC5859" s="49"/>
      <c r="AD5859" s="49"/>
      <c r="AE5859" s="95"/>
      <c r="AM5859" s="103"/>
      <c r="AT5859" s="10"/>
    </row>
    <row r="5860" spans="9:46" s="16" customFormat="1">
      <c r="I5860" s="47"/>
      <c r="P5860" s="48"/>
      <c r="Q5860" s="48"/>
      <c r="R5860" s="48"/>
      <c r="S5860" s="49"/>
      <c r="T5860" s="47"/>
      <c r="U5860" s="50"/>
      <c r="V5860" s="47"/>
      <c r="W5860" s="50"/>
      <c r="X5860" s="49"/>
      <c r="Y5860" s="49"/>
      <c r="Z5860" s="49"/>
      <c r="AA5860" s="49"/>
      <c r="AB5860" s="49"/>
      <c r="AC5860" s="49"/>
      <c r="AD5860" s="49"/>
      <c r="AE5860" s="95"/>
      <c r="AM5860" s="103"/>
      <c r="AT5860" s="10"/>
    </row>
    <row r="5861" spans="9:46" s="16" customFormat="1">
      <c r="I5861" s="47"/>
      <c r="P5861" s="48"/>
      <c r="Q5861" s="48"/>
      <c r="R5861" s="48"/>
      <c r="S5861" s="49"/>
      <c r="T5861" s="47"/>
      <c r="U5861" s="50"/>
      <c r="V5861" s="47"/>
      <c r="W5861" s="50"/>
      <c r="X5861" s="49"/>
      <c r="Y5861" s="49"/>
      <c r="Z5861" s="49"/>
      <c r="AA5861" s="49"/>
      <c r="AB5861" s="49"/>
      <c r="AC5861" s="49"/>
      <c r="AD5861" s="49"/>
      <c r="AE5861" s="95"/>
      <c r="AM5861" s="103"/>
      <c r="AT5861" s="10"/>
    </row>
    <row r="5862" spans="9:46" s="16" customFormat="1">
      <c r="I5862" s="47"/>
      <c r="P5862" s="48"/>
      <c r="Q5862" s="48"/>
      <c r="R5862" s="48"/>
      <c r="S5862" s="49"/>
      <c r="T5862" s="47"/>
      <c r="U5862" s="50"/>
      <c r="V5862" s="47"/>
      <c r="W5862" s="50"/>
      <c r="X5862" s="49"/>
      <c r="Y5862" s="49"/>
      <c r="Z5862" s="49"/>
      <c r="AA5862" s="49"/>
      <c r="AB5862" s="49"/>
      <c r="AC5862" s="49"/>
      <c r="AD5862" s="49"/>
      <c r="AE5862" s="95"/>
      <c r="AM5862" s="103"/>
      <c r="AT5862" s="10"/>
    </row>
    <row r="5863" spans="9:46" s="16" customFormat="1">
      <c r="I5863" s="47"/>
      <c r="P5863" s="48"/>
      <c r="Q5863" s="48"/>
      <c r="R5863" s="48"/>
      <c r="S5863" s="49"/>
      <c r="T5863" s="47"/>
      <c r="U5863" s="50"/>
      <c r="V5863" s="47"/>
      <c r="W5863" s="50"/>
      <c r="X5863" s="49"/>
      <c r="Y5863" s="49"/>
      <c r="Z5863" s="49"/>
      <c r="AA5863" s="49"/>
      <c r="AB5863" s="49"/>
      <c r="AC5863" s="49"/>
      <c r="AD5863" s="49"/>
      <c r="AE5863" s="95"/>
      <c r="AM5863" s="103"/>
      <c r="AT5863" s="10"/>
    </row>
    <row r="5864" spans="9:46" s="16" customFormat="1">
      <c r="I5864" s="47"/>
      <c r="P5864" s="48"/>
      <c r="Q5864" s="48"/>
      <c r="R5864" s="48"/>
      <c r="S5864" s="49"/>
      <c r="T5864" s="47"/>
      <c r="U5864" s="50"/>
      <c r="V5864" s="47"/>
      <c r="W5864" s="50"/>
      <c r="X5864" s="49"/>
      <c r="Y5864" s="49"/>
      <c r="Z5864" s="49"/>
      <c r="AA5864" s="49"/>
      <c r="AB5864" s="49"/>
      <c r="AC5864" s="49"/>
      <c r="AD5864" s="49"/>
      <c r="AE5864" s="95"/>
      <c r="AM5864" s="103"/>
      <c r="AT5864" s="10"/>
    </row>
    <row r="5865" spans="9:46" s="16" customFormat="1">
      <c r="I5865" s="47"/>
      <c r="P5865" s="48"/>
      <c r="Q5865" s="48"/>
      <c r="R5865" s="48"/>
      <c r="S5865" s="49"/>
      <c r="T5865" s="47"/>
      <c r="U5865" s="50"/>
      <c r="V5865" s="47"/>
      <c r="W5865" s="50"/>
      <c r="X5865" s="49"/>
      <c r="Y5865" s="49"/>
      <c r="Z5865" s="49"/>
      <c r="AA5865" s="49"/>
      <c r="AB5865" s="49"/>
      <c r="AC5865" s="49"/>
      <c r="AD5865" s="49"/>
      <c r="AE5865" s="95"/>
      <c r="AM5865" s="103"/>
      <c r="AT5865" s="10"/>
    </row>
    <row r="5866" spans="9:46" s="16" customFormat="1">
      <c r="I5866" s="47"/>
      <c r="P5866" s="48"/>
      <c r="Q5866" s="48"/>
      <c r="R5866" s="48"/>
      <c r="S5866" s="49"/>
      <c r="T5866" s="47"/>
      <c r="U5866" s="50"/>
      <c r="V5866" s="47"/>
      <c r="W5866" s="50"/>
      <c r="X5866" s="49"/>
      <c r="Y5866" s="49"/>
      <c r="Z5866" s="49"/>
      <c r="AA5866" s="49"/>
      <c r="AB5866" s="49"/>
      <c r="AC5866" s="49"/>
      <c r="AD5866" s="49"/>
      <c r="AE5866" s="95"/>
      <c r="AM5866" s="103"/>
      <c r="AT5866" s="10"/>
    </row>
    <row r="5867" spans="9:46" s="16" customFormat="1">
      <c r="I5867" s="47"/>
      <c r="P5867" s="48"/>
      <c r="Q5867" s="48"/>
      <c r="R5867" s="48"/>
      <c r="S5867" s="49"/>
      <c r="T5867" s="47"/>
      <c r="U5867" s="50"/>
      <c r="V5867" s="47"/>
      <c r="W5867" s="50"/>
      <c r="X5867" s="49"/>
      <c r="Y5867" s="49"/>
      <c r="Z5867" s="49"/>
      <c r="AA5867" s="49"/>
      <c r="AB5867" s="49"/>
      <c r="AC5867" s="49"/>
      <c r="AD5867" s="49"/>
      <c r="AE5867" s="95"/>
      <c r="AM5867" s="103"/>
      <c r="AT5867" s="10"/>
    </row>
    <row r="5868" spans="9:46" s="16" customFormat="1">
      <c r="I5868" s="47"/>
      <c r="P5868" s="48"/>
      <c r="Q5868" s="48"/>
      <c r="R5868" s="48"/>
      <c r="S5868" s="49"/>
      <c r="T5868" s="47"/>
      <c r="U5868" s="50"/>
      <c r="V5868" s="47"/>
      <c r="W5868" s="50"/>
      <c r="X5868" s="49"/>
      <c r="Y5868" s="49"/>
      <c r="Z5868" s="49"/>
      <c r="AA5868" s="49"/>
      <c r="AB5868" s="49"/>
      <c r="AC5868" s="49"/>
      <c r="AD5868" s="49"/>
      <c r="AE5868" s="95"/>
      <c r="AM5868" s="103"/>
      <c r="AT5868" s="10"/>
    </row>
    <row r="5869" spans="9:46" s="16" customFormat="1">
      <c r="I5869" s="47"/>
      <c r="P5869" s="48"/>
      <c r="Q5869" s="48"/>
      <c r="R5869" s="48"/>
      <c r="S5869" s="49"/>
      <c r="T5869" s="47"/>
      <c r="U5869" s="50"/>
      <c r="V5869" s="47"/>
      <c r="W5869" s="50"/>
      <c r="X5869" s="49"/>
      <c r="Y5869" s="49"/>
      <c r="Z5869" s="49"/>
      <c r="AA5869" s="49"/>
      <c r="AB5869" s="49"/>
      <c r="AC5869" s="49"/>
      <c r="AD5869" s="49"/>
      <c r="AE5869" s="95"/>
      <c r="AM5869" s="103"/>
      <c r="AT5869" s="10"/>
    </row>
    <row r="5870" spans="9:46" s="16" customFormat="1">
      <c r="I5870" s="47"/>
      <c r="P5870" s="48"/>
      <c r="Q5870" s="48"/>
      <c r="R5870" s="48"/>
      <c r="S5870" s="49"/>
      <c r="T5870" s="47"/>
      <c r="U5870" s="50"/>
      <c r="V5870" s="47"/>
      <c r="W5870" s="50"/>
      <c r="X5870" s="49"/>
      <c r="Y5870" s="49"/>
      <c r="Z5870" s="49"/>
      <c r="AA5870" s="49"/>
      <c r="AB5870" s="49"/>
      <c r="AC5870" s="49"/>
      <c r="AD5870" s="49"/>
      <c r="AE5870" s="95"/>
      <c r="AM5870" s="103"/>
      <c r="AT5870" s="10"/>
    </row>
    <row r="5871" spans="9:46" s="16" customFormat="1">
      <c r="I5871" s="47"/>
      <c r="P5871" s="48"/>
      <c r="Q5871" s="48"/>
      <c r="R5871" s="48"/>
      <c r="S5871" s="49"/>
      <c r="T5871" s="47"/>
      <c r="U5871" s="50"/>
      <c r="V5871" s="47"/>
      <c r="W5871" s="50"/>
      <c r="X5871" s="49"/>
      <c r="Y5871" s="49"/>
      <c r="Z5871" s="49"/>
      <c r="AA5871" s="49"/>
      <c r="AB5871" s="49"/>
      <c r="AC5871" s="49"/>
      <c r="AD5871" s="49"/>
      <c r="AE5871" s="95"/>
      <c r="AM5871" s="103"/>
      <c r="AT5871" s="10"/>
    </row>
    <row r="5872" spans="9:46" s="16" customFormat="1">
      <c r="I5872" s="47"/>
      <c r="P5872" s="48"/>
      <c r="Q5872" s="48"/>
      <c r="R5872" s="48"/>
      <c r="S5872" s="49"/>
      <c r="T5872" s="47"/>
      <c r="U5872" s="50"/>
      <c r="V5872" s="47"/>
      <c r="W5872" s="50"/>
      <c r="X5872" s="49"/>
      <c r="Y5872" s="49"/>
      <c r="Z5872" s="49"/>
      <c r="AA5872" s="49"/>
      <c r="AB5872" s="49"/>
      <c r="AC5872" s="49"/>
      <c r="AD5872" s="49"/>
      <c r="AE5872" s="95"/>
      <c r="AM5872" s="103"/>
      <c r="AT5872" s="10"/>
    </row>
    <row r="5873" spans="9:46" s="16" customFormat="1">
      <c r="I5873" s="47"/>
      <c r="P5873" s="48"/>
      <c r="Q5873" s="48"/>
      <c r="R5873" s="48"/>
      <c r="S5873" s="49"/>
      <c r="T5873" s="47"/>
      <c r="U5873" s="50"/>
      <c r="V5873" s="47"/>
      <c r="W5873" s="50"/>
      <c r="X5873" s="49"/>
      <c r="Y5873" s="49"/>
      <c r="Z5873" s="49"/>
      <c r="AA5873" s="49"/>
      <c r="AB5873" s="49"/>
      <c r="AC5873" s="49"/>
      <c r="AD5873" s="49"/>
      <c r="AE5873" s="95"/>
      <c r="AM5873" s="103"/>
      <c r="AT5873" s="10"/>
    </row>
    <row r="5874" spans="9:46" s="16" customFormat="1">
      <c r="I5874" s="47"/>
      <c r="P5874" s="48"/>
      <c r="Q5874" s="48"/>
      <c r="R5874" s="48"/>
      <c r="S5874" s="49"/>
      <c r="T5874" s="47"/>
      <c r="U5874" s="50"/>
      <c r="V5874" s="47"/>
      <c r="W5874" s="50"/>
      <c r="X5874" s="49"/>
      <c r="Y5874" s="49"/>
      <c r="Z5874" s="49"/>
      <c r="AA5874" s="49"/>
      <c r="AB5874" s="49"/>
      <c r="AC5874" s="49"/>
      <c r="AD5874" s="49"/>
      <c r="AE5874" s="95"/>
      <c r="AM5874" s="103"/>
      <c r="AT5874" s="10"/>
    </row>
    <row r="5875" spans="9:46" s="16" customFormat="1">
      <c r="I5875" s="47"/>
      <c r="P5875" s="48"/>
      <c r="Q5875" s="48"/>
      <c r="R5875" s="48"/>
      <c r="S5875" s="49"/>
      <c r="T5875" s="47"/>
      <c r="U5875" s="50"/>
      <c r="V5875" s="47"/>
      <c r="W5875" s="50"/>
      <c r="X5875" s="49"/>
      <c r="Y5875" s="49"/>
      <c r="Z5875" s="49"/>
      <c r="AA5875" s="49"/>
      <c r="AB5875" s="49"/>
      <c r="AC5875" s="49"/>
      <c r="AD5875" s="49"/>
      <c r="AE5875" s="95"/>
      <c r="AM5875" s="103"/>
      <c r="AT5875" s="10"/>
    </row>
    <row r="5876" spans="9:46" s="16" customFormat="1">
      <c r="I5876" s="47"/>
      <c r="P5876" s="48"/>
      <c r="Q5876" s="48"/>
      <c r="R5876" s="48"/>
      <c r="S5876" s="49"/>
      <c r="T5876" s="47"/>
      <c r="U5876" s="50"/>
      <c r="V5876" s="47"/>
      <c r="W5876" s="50"/>
      <c r="X5876" s="49"/>
      <c r="Y5876" s="49"/>
      <c r="Z5876" s="49"/>
      <c r="AA5876" s="49"/>
      <c r="AB5876" s="49"/>
      <c r="AC5876" s="49"/>
      <c r="AD5876" s="49"/>
      <c r="AE5876" s="95"/>
      <c r="AM5876" s="103"/>
      <c r="AT5876" s="10"/>
    </row>
    <row r="5877" spans="9:46" s="16" customFormat="1">
      <c r="I5877" s="47"/>
      <c r="P5877" s="48"/>
      <c r="Q5877" s="48"/>
      <c r="R5877" s="48"/>
      <c r="S5877" s="49"/>
      <c r="T5877" s="47"/>
      <c r="U5877" s="50"/>
      <c r="V5877" s="47"/>
      <c r="W5877" s="50"/>
      <c r="X5877" s="49"/>
      <c r="Y5877" s="49"/>
      <c r="Z5877" s="49"/>
      <c r="AA5877" s="49"/>
      <c r="AB5877" s="49"/>
      <c r="AC5877" s="49"/>
      <c r="AD5877" s="49"/>
      <c r="AE5877" s="95"/>
      <c r="AM5877" s="103"/>
      <c r="AT5877" s="10"/>
    </row>
    <row r="5878" spans="9:46" s="16" customFormat="1">
      <c r="I5878" s="47"/>
      <c r="P5878" s="48"/>
      <c r="Q5878" s="48"/>
      <c r="R5878" s="48"/>
      <c r="S5878" s="49"/>
      <c r="T5878" s="47"/>
      <c r="U5878" s="50"/>
      <c r="V5878" s="47"/>
      <c r="W5878" s="50"/>
      <c r="X5878" s="49"/>
      <c r="Y5878" s="49"/>
      <c r="Z5878" s="49"/>
      <c r="AA5878" s="49"/>
      <c r="AB5878" s="49"/>
      <c r="AC5878" s="49"/>
      <c r="AD5878" s="49"/>
      <c r="AE5878" s="95"/>
      <c r="AM5878" s="103"/>
      <c r="AT5878" s="10"/>
    </row>
    <row r="5879" spans="9:46" s="16" customFormat="1">
      <c r="I5879" s="47"/>
      <c r="P5879" s="48"/>
      <c r="Q5879" s="48"/>
      <c r="R5879" s="48"/>
      <c r="S5879" s="49"/>
      <c r="T5879" s="47"/>
      <c r="U5879" s="50"/>
      <c r="V5879" s="47"/>
      <c r="W5879" s="50"/>
      <c r="X5879" s="49"/>
      <c r="Y5879" s="49"/>
      <c r="Z5879" s="49"/>
      <c r="AA5879" s="49"/>
      <c r="AB5879" s="49"/>
      <c r="AC5879" s="49"/>
      <c r="AD5879" s="49"/>
      <c r="AE5879" s="95"/>
      <c r="AM5879" s="103"/>
      <c r="AT5879" s="10"/>
    </row>
    <row r="5880" spans="9:46" s="16" customFormat="1">
      <c r="I5880" s="47"/>
      <c r="P5880" s="48"/>
      <c r="Q5880" s="48"/>
      <c r="R5880" s="48"/>
      <c r="S5880" s="49"/>
      <c r="T5880" s="47"/>
      <c r="U5880" s="50"/>
      <c r="V5880" s="47"/>
      <c r="W5880" s="50"/>
      <c r="X5880" s="49"/>
      <c r="Y5880" s="49"/>
      <c r="Z5880" s="49"/>
      <c r="AA5880" s="49"/>
      <c r="AB5880" s="49"/>
      <c r="AC5880" s="49"/>
      <c r="AD5880" s="49"/>
      <c r="AE5880" s="95"/>
      <c r="AM5880" s="103"/>
      <c r="AT5880" s="10"/>
    </row>
    <row r="5881" spans="9:46" s="16" customFormat="1">
      <c r="I5881" s="47"/>
      <c r="P5881" s="48"/>
      <c r="Q5881" s="48"/>
      <c r="R5881" s="48"/>
      <c r="S5881" s="49"/>
      <c r="T5881" s="47"/>
      <c r="U5881" s="50"/>
      <c r="V5881" s="47"/>
      <c r="W5881" s="50"/>
      <c r="X5881" s="49"/>
      <c r="Y5881" s="49"/>
      <c r="Z5881" s="49"/>
      <c r="AA5881" s="49"/>
      <c r="AB5881" s="49"/>
      <c r="AC5881" s="49"/>
      <c r="AD5881" s="49"/>
      <c r="AE5881" s="95"/>
      <c r="AM5881" s="103"/>
      <c r="AT5881" s="10"/>
    </row>
    <row r="5882" spans="9:46" s="16" customFormat="1">
      <c r="I5882" s="47"/>
      <c r="P5882" s="48"/>
      <c r="Q5882" s="48"/>
      <c r="R5882" s="48"/>
      <c r="S5882" s="49"/>
      <c r="T5882" s="47"/>
      <c r="U5882" s="50"/>
      <c r="V5882" s="47"/>
      <c r="W5882" s="50"/>
      <c r="X5882" s="49"/>
      <c r="Y5882" s="49"/>
      <c r="Z5882" s="49"/>
      <c r="AA5882" s="49"/>
      <c r="AB5882" s="49"/>
      <c r="AC5882" s="49"/>
      <c r="AD5882" s="49"/>
      <c r="AE5882" s="95"/>
      <c r="AM5882" s="103"/>
      <c r="AT5882" s="10"/>
    </row>
    <row r="5883" spans="9:46" s="16" customFormat="1">
      <c r="I5883" s="47"/>
      <c r="P5883" s="48"/>
      <c r="Q5883" s="48"/>
      <c r="R5883" s="48"/>
      <c r="S5883" s="49"/>
      <c r="T5883" s="47"/>
      <c r="U5883" s="50"/>
      <c r="V5883" s="47"/>
      <c r="W5883" s="50"/>
      <c r="X5883" s="49"/>
      <c r="Y5883" s="49"/>
      <c r="Z5883" s="49"/>
      <c r="AA5883" s="49"/>
      <c r="AB5883" s="49"/>
      <c r="AC5883" s="49"/>
      <c r="AD5883" s="49"/>
      <c r="AE5883" s="95"/>
      <c r="AM5883" s="103"/>
      <c r="AT5883" s="10"/>
    </row>
    <row r="5884" spans="9:46" s="16" customFormat="1">
      <c r="I5884" s="47"/>
      <c r="P5884" s="48"/>
      <c r="Q5884" s="48"/>
      <c r="R5884" s="48"/>
      <c r="S5884" s="49"/>
      <c r="T5884" s="47"/>
      <c r="U5884" s="50"/>
      <c r="V5884" s="47"/>
      <c r="W5884" s="50"/>
      <c r="X5884" s="49"/>
      <c r="Y5884" s="49"/>
      <c r="Z5884" s="49"/>
      <c r="AA5884" s="49"/>
      <c r="AB5884" s="49"/>
      <c r="AC5884" s="49"/>
      <c r="AD5884" s="49"/>
      <c r="AE5884" s="95"/>
      <c r="AM5884" s="103"/>
      <c r="AT5884" s="10"/>
    </row>
    <row r="5885" spans="9:46" s="16" customFormat="1">
      <c r="I5885" s="47"/>
      <c r="P5885" s="48"/>
      <c r="Q5885" s="48"/>
      <c r="R5885" s="48"/>
      <c r="S5885" s="49"/>
      <c r="T5885" s="47"/>
      <c r="U5885" s="50"/>
      <c r="V5885" s="47"/>
      <c r="W5885" s="50"/>
      <c r="X5885" s="49"/>
      <c r="Y5885" s="49"/>
      <c r="Z5885" s="49"/>
      <c r="AA5885" s="49"/>
      <c r="AB5885" s="49"/>
      <c r="AC5885" s="49"/>
      <c r="AD5885" s="49"/>
      <c r="AE5885" s="95"/>
      <c r="AM5885" s="103"/>
      <c r="AT5885" s="10"/>
    </row>
    <row r="5886" spans="9:46" s="16" customFormat="1">
      <c r="I5886" s="47"/>
      <c r="P5886" s="48"/>
      <c r="Q5886" s="48"/>
      <c r="R5886" s="48"/>
      <c r="S5886" s="49"/>
      <c r="T5886" s="47"/>
      <c r="U5886" s="50"/>
      <c r="V5886" s="47"/>
      <c r="W5886" s="50"/>
      <c r="X5886" s="49"/>
      <c r="Y5886" s="49"/>
      <c r="Z5886" s="49"/>
      <c r="AA5886" s="49"/>
      <c r="AB5886" s="49"/>
      <c r="AC5886" s="49"/>
      <c r="AD5886" s="49"/>
      <c r="AE5886" s="95"/>
      <c r="AM5886" s="103"/>
      <c r="AT5886" s="10"/>
    </row>
    <row r="5887" spans="9:46" s="16" customFormat="1">
      <c r="I5887" s="47"/>
      <c r="P5887" s="48"/>
      <c r="Q5887" s="48"/>
      <c r="R5887" s="48"/>
      <c r="S5887" s="49"/>
      <c r="T5887" s="47"/>
      <c r="U5887" s="50"/>
      <c r="V5887" s="47"/>
      <c r="W5887" s="50"/>
      <c r="X5887" s="49"/>
      <c r="Y5887" s="49"/>
      <c r="Z5887" s="49"/>
      <c r="AA5887" s="49"/>
      <c r="AB5887" s="49"/>
      <c r="AC5887" s="49"/>
      <c r="AD5887" s="49"/>
      <c r="AE5887" s="95"/>
      <c r="AM5887" s="103"/>
      <c r="AT5887" s="10"/>
    </row>
    <row r="5888" spans="9:46" s="16" customFormat="1">
      <c r="I5888" s="47"/>
      <c r="P5888" s="48"/>
      <c r="Q5888" s="48"/>
      <c r="R5888" s="48"/>
      <c r="S5888" s="49"/>
      <c r="T5888" s="47"/>
      <c r="U5888" s="50"/>
      <c r="V5888" s="47"/>
      <c r="W5888" s="50"/>
      <c r="X5888" s="49"/>
      <c r="Y5888" s="49"/>
      <c r="Z5888" s="49"/>
      <c r="AA5888" s="49"/>
      <c r="AB5888" s="49"/>
      <c r="AC5888" s="49"/>
      <c r="AD5888" s="49"/>
      <c r="AE5888" s="95"/>
      <c r="AM5888" s="103"/>
      <c r="AT5888" s="10"/>
    </row>
    <row r="5889" spans="9:46" s="16" customFormat="1">
      <c r="I5889" s="47"/>
      <c r="P5889" s="48"/>
      <c r="Q5889" s="48"/>
      <c r="R5889" s="48"/>
      <c r="S5889" s="49"/>
      <c r="T5889" s="47"/>
      <c r="U5889" s="50"/>
      <c r="V5889" s="47"/>
      <c r="W5889" s="50"/>
      <c r="X5889" s="49"/>
      <c r="Y5889" s="49"/>
      <c r="Z5889" s="49"/>
      <c r="AA5889" s="49"/>
      <c r="AB5889" s="49"/>
      <c r="AC5889" s="49"/>
      <c r="AD5889" s="49"/>
      <c r="AE5889" s="95"/>
      <c r="AM5889" s="103"/>
      <c r="AT5889" s="10"/>
    </row>
    <row r="5890" spans="9:46" s="16" customFormat="1">
      <c r="I5890" s="47"/>
      <c r="P5890" s="48"/>
      <c r="Q5890" s="48"/>
      <c r="R5890" s="48"/>
      <c r="S5890" s="49"/>
      <c r="T5890" s="47"/>
      <c r="U5890" s="50"/>
      <c r="V5890" s="47"/>
      <c r="W5890" s="50"/>
      <c r="X5890" s="49"/>
      <c r="Y5890" s="49"/>
      <c r="Z5890" s="49"/>
      <c r="AA5890" s="49"/>
      <c r="AB5890" s="49"/>
      <c r="AC5890" s="49"/>
      <c r="AD5890" s="49"/>
      <c r="AE5890" s="95"/>
      <c r="AM5890" s="103"/>
      <c r="AT5890" s="10"/>
    </row>
    <row r="5891" spans="9:46" s="16" customFormat="1">
      <c r="I5891" s="47"/>
      <c r="P5891" s="48"/>
      <c r="Q5891" s="48"/>
      <c r="R5891" s="48"/>
      <c r="S5891" s="49"/>
      <c r="T5891" s="47"/>
      <c r="U5891" s="50"/>
      <c r="V5891" s="47"/>
      <c r="W5891" s="50"/>
      <c r="X5891" s="49"/>
      <c r="Y5891" s="49"/>
      <c r="Z5891" s="49"/>
      <c r="AA5891" s="49"/>
      <c r="AB5891" s="49"/>
      <c r="AC5891" s="49"/>
      <c r="AD5891" s="49"/>
      <c r="AE5891" s="95"/>
      <c r="AM5891" s="103"/>
      <c r="AT5891" s="10"/>
    </row>
    <row r="5892" spans="9:46" s="16" customFormat="1">
      <c r="I5892" s="47"/>
      <c r="P5892" s="48"/>
      <c r="Q5892" s="48"/>
      <c r="R5892" s="48"/>
      <c r="S5892" s="49"/>
      <c r="T5892" s="47"/>
      <c r="U5892" s="50"/>
      <c r="V5892" s="47"/>
      <c r="W5892" s="50"/>
      <c r="X5892" s="49"/>
      <c r="Y5892" s="49"/>
      <c r="Z5892" s="49"/>
      <c r="AA5892" s="49"/>
      <c r="AB5892" s="49"/>
      <c r="AC5892" s="49"/>
      <c r="AD5892" s="49"/>
      <c r="AE5892" s="95"/>
      <c r="AM5892" s="103"/>
      <c r="AT5892" s="10"/>
    </row>
    <row r="5893" spans="9:46" s="16" customFormat="1">
      <c r="I5893" s="47"/>
      <c r="P5893" s="48"/>
      <c r="Q5893" s="48"/>
      <c r="R5893" s="48"/>
      <c r="S5893" s="49"/>
      <c r="T5893" s="47"/>
      <c r="U5893" s="50"/>
      <c r="V5893" s="47"/>
      <c r="W5893" s="50"/>
      <c r="X5893" s="49"/>
      <c r="Y5893" s="49"/>
      <c r="Z5893" s="49"/>
      <c r="AA5893" s="49"/>
      <c r="AB5893" s="49"/>
      <c r="AC5893" s="49"/>
      <c r="AD5893" s="49"/>
      <c r="AE5893" s="95"/>
      <c r="AM5893" s="103"/>
      <c r="AT5893" s="10"/>
    </row>
    <row r="5894" spans="9:46" s="16" customFormat="1">
      <c r="I5894" s="47"/>
      <c r="P5894" s="48"/>
      <c r="Q5894" s="48"/>
      <c r="R5894" s="48"/>
      <c r="S5894" s="49"/>
      <c r="T5894" s="47"/>
      <c r="U5894" s="50"/>
      <c r="V5894" s="47"/>
      <c r="W5894" s="50"/>
      <c r="X5894" s="49"/>
      <c r="Y5894" s="49"/>
      <c r="Z5894" s="49"/>
      <c r="AA5894" s="49"/>
      <c r="AB5894" s="49"/>
      <c r="AC5894" s="49"/>
      <c r="AD5894" s="49"/>
      <c r="AE5894" s="95"/>
      <c r="AM5894" s="103"/>
      <c r="AT5894" s="10"/>
    </row>
    <row r="5895" spans="9:46" s="16" customFormat="1">
      <c r="I5895" s="47"/>
      <c r="P5895" s="48"/>
      <c r="Q5895" s="48"/>
      <c r="R5895" s="48"/>
      <c r="S5895" s="49"/>
      <c r="T5895" s="47"/>
      <c r="U5895" s="50"/>
      <c r="V5895" s="47"/>
      <c r="W5895" s="50"/>
      <c r="X5895" s="49"/>
      <c r="Y5895" s="49"/>
      <c r="Z5895" s="49"/>
      <c r="AA5895" s="49"/>
      <c r="AB5895" s="49"/>
      <c r="AC5895" s="49"/>
      <c r="AD5895" s="49"/>
      <c r="AE5895" s="95"/>
      <c r="AM5895" s="103"/>
      <c r="AT5895" s="10"/>
    </row>
    <row r="5896" spans="9:46" s="16" customFormat="1">
      <c r="I5896" s="47"/>
      <c r="P5896" s="48"/>
      <c r="Q5896" s="48"/>
      <c r="R5896" s="48"/>
      <c r="S5896" s="49"/>
      <c r="T5896" s="47"/>
      <c r="U5896" s="50"/>
      <c r="V5896" s="47"/>
      <c r="W5896" s="50"/>
      <c r="X5896" s="49"/>
      <c r="Y5896" s="49"/>
      <c r="Z5896" s="49"/>
      <c r="AA5896" s="49"/>
      <c r="AB5896" s="49"/>
      <c r="AC5896" s="49"/>
      <c r="AD5896" s="49"/>
      <c r="AE5896" s="95"/>
      <c r="AM5896" s="103"/>
      <c r="AT5896" s="10"/>
    </row>
    <row r="5897" spans="9:46" s="16" customFormat="1">
      <c r="I5897" s="47"/>
      <c r="P5897" s="48"/>
      <c r="Q5897" s="48"/>
      <c r="R5897" s="48"/>
      <c r="S5897" s="49"/>
      <c r="T5897" s="47"/>
      <c r="U5897" s="50"/>
      <c r="V5897" s="47"/>
      <c r="W5897" s="50"/>
      <c r="X5897" s="49"/>
      <c r="Y5897" s="49"/>
      <c r="Z5897" s="49"/>
      <c r="AA5897" s="49"/>
      <c r="AB5897" s="49"/>
      <c r="AC5897" s="49"/>
      <c r="AD5897" s="49"/>
      <c r="AE5897" s="95"/>
      <c r="AM5897" s="103"/>
      <c r="AT5897" s="10"/>
    </row>
    <row r="5898" spans="9:46" s="16" customFormat="1">
      <c r="I5898" s="47"/>
      <c r="P5898" s="48"/>
      <c r="Q5898" s="48"/>
      <c r="R5898" s="48"/>
      <c r="S5898" s="49"/>
      <c r="T5898" s="47"/>
      <c r="U5898" s="50"/>
      <c r="V5898" s="47"/>
      <c r="W5898" s="50"/>
      <c r="X5898" s="49"/>
      <c r="Y5898" s="49"/>
      <c r="Z5898" s="49"/>
      <c r="AA5898" s="49"/>
      <c r="AB5898" s="49"/>
      <c r="AC5898" s="49"/>
      <c r="AD5898" s="49"/>
      <c r="AE5898" s="95"/>
      <c r="AM5898" s="103"/>
      <c r="AT5898" s="10"/>
    </row>
    <row r="5899" spans="9:46" s="16" customFormat="1">
      <c r="I5899" s="47"/>
      <c r="P5899" s="48"/>
      <c r="Q5899" s="48"/>
      <c r="R5899" s="48"/>
      <c r="S5899" s="49"/>
      <c r="T5899" s="47"/>
      <c r="U5899" s="50"/>
      <c r="V5899" s="47"/>
      <c r="W5899" s="50"/>
      <c r="X5899" s="49"/>
      <c r="Y5899" s="49"/>
      <c r="Z5899" s="49"/>
      <c r="AA5899" s="49"/>
      <c r="AB5899" s="49"/>
      <c r="AC5899" s="49"/>
      <c r="AD5899" s="49"/>
      <c r="AE5899" s="95"/>
      <c r="AM5899" s="103"/>
      <c r="AT5899" s="10"/>
    </row>
    <row r="5900" spans="9:46" s="16" customFormat="1">
      <c r="I5900" s="47"/>
      <c r="P5900" s="48"/>
      <c r="Q5900" s="48"/>
      <c r="R5900" s="48"/>
      <c r="S5900" s="49"/>
      <c r="T5900" s="47"/>
      <c r="U5900" s="50"/>
      <c r="V5900" s="47"/>
      <c r="W5900" s="50"/>
      <c r="X5900" s="49"/>
      <c r="Y5900" s="49"/>
      <c r="Z5900" s="49"/>
      <c r="AA5900" s="49"/>
      <c r="AB5900" s="49"/>
      <c r="AC5900" s="49"/>
      <c r="AD5900" s="49"/>
      <c r="AE5900" s="95"/>
      <c r="AM5900" s="103"/>
      <c r="AT5900" s="10"/>
    </row>
    <row r="5901" spans="9:46" s="16" customFormat="1">
      <c r="I5901" s="47"/>
      <c r="P5901" s="48"/>
      <c r="Q5901" s="48"/>
      <c r="R5901" s="48"/>
      <c r="S5901" s="49"/>
      <c r="T5901" s="47"/>
      <c r="U5901" s="50"/>
      <c r="V5901" s="47"/>
      <c r="W5901" s="50"/>
      <c r="X5901" s="49"/>
      <c r="Y5901" s="49"/>
      <c r="Z5901" s="49"/>
      <c r="AA5901" s="49"/>
      <c r="AB5901" s="49"/>
      <c r="AC5901" s="49"/>
      <c r="AD5901" s="49"/>
      <c r="AE5901" s="95"/>
      <c r="AM5901" s="103"/>
      <c r="AT5901" s="10"/>
    </row>
    <row r="5902" spans="9:46" s="16" customFormat="1">
      <c r="I5902" s="47"/>
      <c r="P5902" s="48"/>
      <c r="Q5902" s="48"/>
      <c r="R5902" s="48"/>
      <c r="S5902" s="49"/>
      <c r="T5902" s="47"/>
      <c r="U5902" s="50"/>
      <c r="V5902" s="47"/>
      <c r="W5902" s="50"/>
      <c r="X5902" s="49"/>
      <c r="Y5902" s="49"/>
      <c r="Z5902" s="49"/>
      <c r="AA5902" s="49"/>
      <c r="AB5902" s="49"/>
      <c r="AC5902" s="49"/>
      <c r="AD5902" s="49"/>
      <c r="AE5902" s="95"/>
      <c r="AM5902" s="103"/>
      <c r="AT5902" s="10"/>
    </row>
    <row r="5903" spans="9:46" s="16" customFormat="1">
      <c r="I5903" s="47"/>
      <c r="P5903" s="48"/>
      <c r="Q5903" s="48"/>
      <c r="R5903" s="48"/>
      <c r="S5903" s="49"/>
      <c r="T5903" s="47"/>
      <c r="U5903" s="50"/>
      <c r="V5903" s="47"/>
      <c r="W5903" s="50"/>
      <c r="X5903" s="49"/>
      <c r="Y5903" s="49"/>
      <c r="Z5903" s="49"/>
      <c r="AA5903" s="49"/>
      <c r="AB5903" s="49"/>
      <c r="AC5903" s="49"/>
      <c r="AD5903" s="49"/>
      <c r="AE5903" s="95"/>
      <c r="AM5903" s="103"/>
      <c r="AT5903" s="10"/>
    </row>
    <row r="5904" spans="9:46" s="16" customFormat="1">
      <c r="I5904" s="47"/>
      <c r="P5904" s="48"/>
      <c r="Q5904" s="48"/>
      <c r="R5904" s="48"/>
      <c r="S5904" s="49"/>
      <c r="T5904" s="47"/>
      <c r="U5904" s="50"/>
      <c r="V5904" s="47"/>
      <c r="W5904" s="50"/>
      <c r="X5904" s="49"/>
      <c r="Y5904" s="49"/>
      <c r="Z5904" s="49"/>
      <c r="AA5904" s="49"/>
      <c r="AB5904" s="49"/>
      <c r="AC5904" s="49"/>
      <c r="AD5904" s="49"/>
      <c r="AE5904" s="95"/>
      <c r="AM5904" s="103"/>
      <c r="AT5904" s="10"/>
    </row>
    <row r="5905" spans="9:46" s="16" customFormat="1">
      <c r="I5905" s="47"/>
      <c r="P5905" s="48"/>
      <c r="Q5905" s="48"/>
      <c r="R5905" s="48"/>
      <c r="S5905" s="49"/>
      <c r="T5905" s="47"/>
      <c r="U5905" s="50"/>
      <c r="V5905" s="47"/>
      <c r="W5905" s="50"/>
      <c r="X5905" s="49"/>
      <c r="Y5905" s="49"/>
      <c r="Z5905" s="49"/>
      <c r="AA5905" s="49"/>
      <c r="AB5905" s="49"/>
      <c r="AC5905" s="49"/>
      <c r="AD5905" s="49"/>
      <c r="AE5905" s="95"/>
      <c r="AM5905" s="103"/>
      <c r="AT5905" s="10"/>
    </row>
    <row r="5906" spans="9:46" s="16" customFormat="1">
      <c r="I5906" s="47"/>
      <c r="P5906" s="48"/>
      <c r="Q5906" s="48"/>
      <c r="R5906" s="48"/>
      <c r="S5906" s="49"/>
      <c r="T5906" s="47"/>
      <c r="U5906" s="50"/>
      <c r="V5906" s="47"/>
      <c r="W5906" s="50"/>
      <c r="X5906" s="49"/>
      <c r="Y5906" s="49"/>
      <c r="Z5906" s="49"/>
      <c r="AA5906" s="49"/>
      <c r="AB5906" s="49"/>
      <c r="AC5906" s="49"/>
      <c r="AD5906" s="49"/>
      <c r="AE5906" s="95"/>
      <c r="AM5906" s="103"/>
      <c r="AT5906" s="10"/>
    </row>
    <row r="5907" spans="9:46" s="16" customFormat="1">
      <c r="I5907" s="47"/>
      <c r="P5907" s="48"/>
      <c r="Q5907" s="48"/>
      <c r="R5907" s="48"/>
      <c r="S5907" s="49"/>
      <c r="T5907" s="47"/>
      <c r="U5907" s="50"/>
      <c r="V5907" s="47"/>
      <c r="W5907" s="50"/>
      <c r="X5907" s="49"/>
      <c r="Y5907" s="49"/>
      <c r="Z5907" s="49"/>
      <c r="AA5907" s="49"/>
      <c r="AB5907" s="49"/>
      <c r="AC5907" s="49"/>
      <c r="AD5907" s="49"/>
      <c r="AE5907" s="95"/>
      <c r="AM5907" s="103"/>
      <c r="AT5907" s="10"/>
    </row>
    <row r="5908" spans="9:46" s="16" customFormat="1">
      <c r="I5908" s="47"/>
      <c r="P5908" s="48"/>
      <c r="Q5908" s="48"/>
      <c r="R5908" s="48"/>
      <c r="S5908" s="49"/>
      <c r="T5908" s="47"/>
      <c r="U5908" s="50"/>
      <c r="V5908" s="47"/>
      <c r="W5908" s="50"/>
      <c r="X5908" s="49"/>
      <c r="Y5908" s="49"/>
      <c r="Z5908" s="49"/>
      <c r="AA5908" s="49"/>
      <c r="AB5908" s="49"/>
      <c r="AC5908" s="49"/>
      <c r="AD5908" s="49"/>
      <c r="AE5908" s="95"/>
      <c r="AM5908" s="103"/>
      <c r="AT5908" s="10"/>
    </row>
    <row r="5909" spans="9:46" s="16" customFormat="1">
      <c r="I5909" s="47"/>
      <c r="P5909" s="48"/>
      <c r="Q5909" s="48"/>
      <c r="R5909" s="48"/>
      <c r="S5909" s="49"/>
      <c r="T5909" s="47"/>
      <c r="U5909" s="50"/>
      <c r="V5909" s="47"/>
      <c r="W5909" s="50"/>
      <c r="X5909" s="49"/>
      <c r="Y5909" s="49"/>
      <c r="Z5909" s="49"/>
      <c r="AA5909" s="49"/>
      <c r="AB5909" s="49"/>
      <c r="AC5909" s="49"/>
      <c r="AD5909" s="49"/>
      <c r="AE5909" s="95"/>
      <c r="AM5909" s="103"/>
      <c r="AT5909" s="10"/>
    </row>
    <row r="5910" spans="9:46" s="16" customFormat="1">
      <c r="I5910" s="47"/>
      <c r="P5910" s="48"/>
      <c r="Q5910" s="48"/>
      <c r="R5910" s="48"/>
      <c r="S5910" s="49"/>
      <c r="T5910" s="47"/>
      <c r="U5910" s="50"/>
      <c r="V5910" s="47"/>
      <c r="W5910" s="50"/>
      <c r="X5910" s="49"/>
      <c r="Y5910" s="49"/>
      <c r="Z5910" s="49"/>
      <c r="AA5910" s="49"/>
      <c r="AB5910" s="49"/>
      <c r="AC5910" s="49"/>
      <c r="AD5910" s="49"/>
      <c r="AE5910" s="95"/>
      <c r="AM5910" s="103"/>
      <c r="AT5910" s="10"/>
    </row>
    <row r="5911" spans="9:46" s="16" customFormat="1">
      <c r="I5911" s="47"/>
      <c r="P5911" s="48"/>
      <c r="Q5911" s="48"/>
      <c r="R5911" s="48"/>
      <c r="S5911" s="49"/>
      <c r="T5911" s="47"/>
      <c r="U5911" s="50"/>
      <c r="V5911" s="47"/>
      <c r="W5911" s="50"/>
      <c r="X5911" s="49"/>
      <c r="Y5911" s="49"/>
      <c r="Z5911" s="49"/>
      <c r="AA5911" s="49"/>
      <c r="AB5911" s="49"/>
      <c r="AC5911" s="49"/>
      <c r="AD5911" s="49"/>
      <c r="AE5911" s="95"/>
      <c r="AM5911" s="103"/>
      <c r="AT5911" s="10"/>
    </row>
    <row r="5912" spans="9:46" s="16" customFormat="1">
      <c r="I5912" s="47"/>
      <c r="P5912" s="48"/>
      <c r="Q5912" s="48"/>
      <c r="R5912" s="48"/>
      <c r="S5912" s="49"/>
      <c r="T5912" s="47"/>
      <c r="U5912" s="50"/>
      <c r="V5912" s="47"/>
      <c r="W5912" s="50"/>
      <c r="X5912" s="49"/>
      <c r="Y5912" s="49"/>
      <c r="Z5912" s="49"/>
      <c r="AA5912" s="49"/>
      <c r="AB5912" s="49"/>
      <c r="AC5912" s="49"/>
      <c r="AD5912" s="49"/>
      <c r="AE5912" s="95"/>
      <c r="AM5912" s="103"/>
      <c r="AT5912" s="10"/>
    </row>
    <row r="5913" spans="9:46" s="16" customFormat="1">
      <c r="I5913" s="47"/>
      <c r="P5913" s="48"/>
      <c r="Q5913" s="48"/>
      <c r="R5913" s="48"/>
      <c r="S5913" s="49"/>
      <c r="T5913" s="47"/>
      <c r="U5913" s="50"/>
      <c r="V5913" s="47"/>
      <c r="W5913" s="50"/>
      <c r="X5913" s="49"/>
      <c r="Y5913" s="49"/>
      <c r="Z5913" s="49"/>
      <c r="AA5913" s="49"/>
      <c r="AB5913" s="49"/>
      <c r="AC5913" s="49"/>
      <c r="AD5913" s="49"/>
      <c r="AE5913" s="95"/>
      <c r="AM5913" s="103"/>
      <c r="AT5913" s="10"/>
    </row>
    <row r="5914" spans="9:46" s="16" customFormat="1">
      <c r="I5914" s="47"/>
      <c r="P5914" s="48"/>
      <c r="Q5914" s="48"/>
      <c r="R5914" s="48"/>
      <c r="S5914" s="49"/>
      <c r="T5914" s="47"/>
      <c r="U5914" s="50"/>
      <c r="V5914" s="47"/>
      <c r="W5914" s="50"/>
      <c r="X5914" s="49"/>
      <c r="Y5914" s="49"/>
      <c r="Z5914" s="49"/>
      <c r="AA5914" s="49"/>
      <c r="AB5914" s="49"/>
      <c r="AC5914" s="49"/>
      <c r="AD5914" s="49"/>
      <c r="AE5914" s="95"/>
      <c r="AM5914" s="103"/>
      <c r="AT5914" s="10"/>
    </row>
    <row r="5915" spans="9:46" s="16" customFormat="1">
      <c r="I5915" s="47"/>
      <c r="P5915" s="48"/>
      <c r="Q5915" s="48"/>
      <c r="R5915" s="48"/>
      <c r="S5915" s="49"/>
      <c r="T5915" s="47"/>
      <c r="U5915" s="50"/>
      <c r="V5915" s="47"/>
      <c r="W5915" s="50"/>
      <c r="X5915" s="49"/>
      <c r="Y5915" s="49"/>
      <c r="Z5915" s="49"/>
      <c r="AA5915" s="49"/>
      <c r="AB5915" s="49"/>
      <c r="AC5915" s="49"/>
      <c r="AD5915" s="49"/>
      <c r="AE5915" s="95"/>
      <c r="AM5915" s="103"/>
      <c r="AT5915" s="10"/>
    </row>
    <row r="5916" spans="9:46" s="16" customFormat="1">
      <c r="I5916" s="47"/>
      <c r="P5916" s="48"/>
      <c r="Q5916" s="48"/>
      <c r="R5916" s="48"/>
      <c r="S5916" s="49"/>
      <c r="T5916" s="47"/>
      <c r="U5916" s="50"/>
      <c r="V5916" s="47"/>
      <c r="W5916" s="50"/>
      <c r="X5916" s="49"/>
      <c r="Y5916" s="49"/>
      <c r="Z5916" s="49"/>
      <c r="AA5916" s="49"/>
      <c r="AB5916" s="49"/>
      <c r="AC5916" s="49"/>
      <c r="AD5916" s="49"/>
      <c r="AE5916" s="95"/>
      <c r="AM5916" s="103"/>
      <c r="AT5916" s="10"/>
    </row>
    <row r="5917" spans="9:46" s="16" customFormat="1">
      <c r="I5917" s="47"/>
      <c r="P5917" s="48"/>
      <c r="Q5917" s="48"/>
      <c r="R5917" s="48"/>
      <c r="S5917" s="49"/>
      <c r="T5917" s="47"/>
      <c r="U5917" s="50"/>
      <c r="V5917" s="47"/>
      <c r="W5917" s="50"/>
      <c r="X5917" s="49"/>
      <c r="Y5917" s="49"/>
      <c r="Z5917" s="49"/>
      <c r="AA5917" s="49"/>
      <c r="AB5917" s="49"/>
      <c r="AC5917" s="49"/>
      <c r="AD5917" s="49"/>
      <c r="AE5917" s="95"/>
      <c r="AM5917" s="103"/>
      <c r="AT5917" s="10"/>
    </row>
    <row r="5918" spans="9:46" s="16" customFormat="1">
      <c r="I5918" s="47"/>
      <c r="P5918" s="48"/>
      <c r="Q5918" s="48"/>
      <c r="R5918" s="48"/>
      <c r="S5918" s="49"/>
      <c r="T5918" s="47"/>
      <c r="U5918" s="50"/>
      <c r="V5918" s="47"/>
      <c r="W5918" s="50"/>
      <c r="X5918" s="49"/>
      <c r="Y5918" s="49"/>
      <c r="Z5918" s="49"/>
      <c r="AA5918" s="49"/>
      <c r="AB5918" s="49"/>
      <c r="AC5918" s="49"/>
      <c r="AD5918" s="49"/>
      <c r="AE5918" s="95"/>
      <c r="AM5918" s="103"/>
      <c r="AT5918" s="10"/>
    </row>
    <row r="5919" spans="9:46" s="16" customFormat="1">
      <c r="I5919" s="47"/>
      <c r="P5919" s="48"/>
      <c r="Q5919" s="48"/>
      <c r="R5919" s="48"/>
      <c r="S5919" s="49"/>
      <c r="T5919" s="47"/>
      <c r="U5919" s="50"/>
      <c r="V5919" s="47"/>
      <c r="W5919" s="50"/>
      <c r="X5919" s="49"/>
      <c r="Y5919" s="49"/>
      <c r="Z5919" s="49"/>
      <c r="AA5919" s="49"/>
      <c r="AB5919" s="49"/>
      <c r="AC5919" s="49"/>
      <c r="AD5919" s="49"/>
      <c r="AE5919" s="95"/>
      <c r="AM5919" s="103"/>
      <c r="AT5919" s="10"/>
    </row>
    <row r="5920" spans="9:46" s="16" customFormat="1">
      <c r="I5920" s="47"/>
      <c r="P5920" s="48"/>
      <c r="Q5920" s="48"/>
      <c r="R5920" s="48"/>
      <c r="S5920" s="49"/>
      <c r="T5920" s="47"/>
      <c r="U5920" s="50"/>
      <c r="V5920" s="47"/>
      <c r="W5920" s="50"/>
      <c r="X5920" s="49"/>
      <c r="Y5920" s="49"/>
      <c r="Z5920" s="49"/>
      <c r="AA5920" s="49"/>
      <c r="AB5920" s="49"/>
      <c r="AC5920" s="49"/>
      <c r="AD5920" s="49"/>
      <c r="AE5920" s="95"/>
      <c r="AM5920" s="103"/>
      <c r="AT5920" s="10"/>
    </row>
    <row r="5921" spans="9:46" s="16" customFormat="1">
      <c r="I5921" s="47"/>
      <c r="P5921" s="48"/>
      <c r="Q5921" s="48"/>
      <c r="R5921" s="48"/>
      <c r="S5921" s="49"/>
      <c r="T5921" s="47"/>
      <c r="U5921" s="50"/>
      <c r="V5921" s="47"/>
      <c r="W5921" s="50"/>
      <c r="X5921" s="49"/>
      <c r="Y5921" s="49"/>
      <c r="Z5921" s="49"/>
      <c r="AA5921" s="49"/>
      <c r="AB5921" s="49"/>
      <c r="AC5921" s="49"/>
      <c r="AD5921" s="49"/>
      <c r="AE5921" s="95"/>
      <c r="AM5921" s="103"/>
      <c r="AT5921" s="10"/>
    </row>
    <row r="5922" spans="9:46" s="16" customFormat="1">
      <c r="I5922" s="47"/>
      <c r="P5922" s="48"/>
      <c r="Q5922" s="48"/>
      <c r="R5922" s="48"/>
      <c r="S5922" s="49"/>
      <c r="T5922" s="47"/>
      <c r="U5922" s="50"/>
      <c r="V5922" s="47"/>
      <c r="W5922" s="50"/>
      <c r="X5922" s="49"/>
      <c r="Y5922" s="49"/>
      <c r="Z5922" s="49"/>
      <c r="AA5922" s="49"/>
      <c r="AB5922" s="49"/>
      <c r="AC5922" s="49"/>
      <c r="AD5922" s="49"/>
      <c r="AE5922" s="95"/>
      <c r="AM5922" s="103"/>
      <c r="AT5922" s="10"/>
    </row>
    <row r="5923" spans="9:46" s="16" customFormat="1">
      <c r="I5923" s="47"/>
      <c r="P5923" s="48"/>
      <c r="Q5923" s="48"/>
      <c r="R5923" s="48"/>
      <c r="S5923" s="49"/>
      <c r="T5923" s="47"/>
      <c r="U5923" s="50"/>
      <c r="V5923" s="47"/>
      <c r="W5923" s="50"/>
      <c r="X5923" s="49"/>
      <c r="Y5923" s="49"/>
      <c r="Z5923" s="49"/>
      <c r="AA5923" s="49"/>
      <c r="AB5923" s="49"/>
      <c r="AC5923" s="49"/>
      <c r="AD5923" s="49"/>
      <c r="AE5923" s="95"/>
      <c r="AM5923" s="103"/>
      <c r="AT5923" s="10"/>
    </row>
    <row r="5924" spans="9:46" s="16" customFormat="1">
      <c r="I5924" s="47"/>
      <c r="P5924" s="48"/>
      <c r="Q5924" s="48"/>
      <c r="R5924" s="48"/>
      <c r="S5924" s="49"/>
      <c r="T5924" s="47"/>
      <c r="U5924" s="50"/>
      <c r="V5924" s="47"/>
      <c r="W5924" s="50"/>
      <c r="X5924" s="49"/>
      <c r="Y5924" s="49"/>
      <c r="Z5924" s="49"/>
      <c r="AA5924" s="49"/>
      <c r="AB5924" s="49"/>
      <c r="AC5924" s="49"/>
      <c r="AD5924" s="49"/>
      <c r="AE5924" s="95"/>
      <c r="AM5924" s="103"/>
      <c r="AT5924" s="10"/>
    </row>
    <row r="5925" spans="9:46" s="16" customFormat="1">
      <c r="I5925" s="47"/>
      <c r="P5925" s="48"/>
      <c r="Q5925" s="48"/>
      <c r="R5925" s="48"/>
      <c r="S5925" s="49"/>
      <c r="T5925" s="47"/>
      <c r="U5925" s="50"/>
      <c r="V5925" s="47"/>
      <c r="W5925" s="50"/>
      <c r="X5925" s="49"/>
      <c r="Y5925" s="49"/>
      <c r="Z5925" s="49"/>
      <c r="AA5925" s="49"/>
      <c r="AB5925" s="49"/>
      <c r="AC5925" s="49"/>
      <c r="AD5925" s="49"/>
      <c r="AE5925" s="95"/>
      <c r="AM5925" s="103"/>
      <c r="AT5925" s="10"/>
    </row>
    <row r="5926" spans="9:46" s="16" customFormat="1">
      <c r="I5926" s="47"/>
      <c r="P5926" s="48"/>
      <c r="Q5926" s="48"/>
      <c r="R5926" s="48"/>
      <c r="S5926" s="49"/>
      <c r="T5926" s="47"/>
      <c r="U5926" s="50"/>
      <c r="V5926" s="47"/>
      <c r="W5926" s="50"/>
      <c r="X5926" s="49"/>
      <c r="Y5926" s="49"/>
      <c r="Z5926" s="49"/>
      <c r="AA5926" s="49"/>
      <c r="AB5926" s="49"/>
      <c r="AC5926" s="49"/>
      <c r="AD5926" s="49"/>
      <c r="AE5926" s="95"/>
      <c r="AM5926" s="103"/>
      <c r="AT5926" s="10"/>
    </row>
    <row r="5927" spans="9:46" s="16" customFormat="1">
      <c r="I5927" s="47"/>
      <c r="P5927" s="48"/>
      <c r="Q5927" s="48"/>
      <c r="R5927" s="48"/>
      <c r="S5927" s="49"/>
      <c r="T5927" s="47"/>
      <c r="U5927" s="50"/>
      <c r="V5927" s="47"/>
      <c r="W5927" s="50"/>
      <c r="X5927" s="49"/>
      <c r="Y5927" s="49"/>
      <c r="Z5927" s="49"/>
      <c r="AA5927" s="49"/>
      <c r="AB5927" s="49"/>
      <c r="AC5927" s="49"/>
      <c r="AD5927" s="49"/>
      <c r="AE5927" s="95"/>
      <c r="AM5927" s="103"/>
      <c r="AT5927" s="10"/>
    </row>
    <row r="5928" spans="9:46" s="16" customFormat="1">
      <c r="I5928" s="47"/>
      <c r="P5928" s="48"/>
      <c r="Q5928" s="48"/>
      <c r="R5928" s="48"/>
      <c r="S5928" s="49"/>
      <c r="T5928" s="47"/>
      <c r="U5928" s="50"/>
      <c r="V5928" s="47"/>
      <c r="W5928" s="50"/>
      <c r="X5928" s="49"/>
      <c r="Y5928" s="49"/>
      <c r="Z5928" s="49"/>
      <c r="AA5928" s="49"/>
      <c r="AB5928" s="49"/>
      <c r="AC5928" s="49"/>
      <c r="AD5928" s="49"/>
      <c r="AE5928" s="95"/>
      <c r="AM5928" s="103"/>
      <c r="AT5928" s="10"/>
    </row>
    <row r="5929" spans="9:46" s="16" customFormat="1">
      <c r="I5929" s="47"/>
      <c r="P5929" s="48"/>
      <c r="Q5929" s="48"/>
      <c r="R5929" s="48"/>
      <c r="S5929" s="49"/>
      <c r="T5929" s="47"/>
      <c r="U5929" s="50"/>
      <c r="V5929" s="47"/>
      <c r="W5929" s="50"/>
      <c r="X5929" s="49"/>
      <c r="Y5929" s="49"/>
      <c r="Z5929" s="49"/>
      <c r="AA5929" s="49"/>
      <c r="AB5929" s="49"/>
      <c r="AC5929" s="49"/>
      <c r="AD5929" s="49"/>
      <c r="AE5929" s="95"/>
      <c r="AM5929" s="103"/>
      <c r="AT5929" s="10"/>
    </row>
    <row r="5930" spans="9:46" s="16" customFormat="1">
      <c r="I5930" s="47"/>
      <c r="P5930" s="48"/>
      <c r="Q5930" s="48"/>
      <c r="R5930" s="48"/>
      <c r="S5930" s="49"/>
      <c r="T5930" s="47"/>
      <c r="U5930" s="50"/>
      <c r="V5930" s="47"/>
      <c r="W5930" s="50"/>
      <c r="X5930" s="49"/>
      <c r="Y5930" s="49"/>
      <c r="Z5930" s="49"/>
      <c r="AA5930" s="49"/>
      <c r="AB5930" s="49"/>
      <c r="AC5930" s="49"/>
      <c r="AD5930" s="49"/>
      <c r="AE5930" s="95"/>
      <c r="AM5930" s="103"/>
      <c r="AT5930" s="10"/>
    </row>
    <row r="5931" spans="9:46" s="16" customFormat="1">
      <c r="I5931" s="47"/>
      <c r="P5931" s="48"/>
      <c r="Q5931" s="48"/>
      <c r="R5931" s="48"/>
      <c r="S5931" s="49"/>
      <c r="T5931" s="47"/>
      <c r="U5931" s="50"/>
      <c r="V5931" s="47"/>
      <c r="W5931" s="50"/>
      <c r="X5931" s="49"/>
      <c r="Y5931" s="49"/>
      <c r="Z5931" s="49"/>
      <c r="AA5931" s="49"/>
      <c r="AB5931" s="49"/>
      <c r="AC5931" s="49"/>
      <c r="AD5931" s="49"/>
      <c r="AE5931" s="95"/>
      <c r="AM5931" s="103"/>
      <c r="AT5931" s="10"/>
    </row>
    <row r="5932" spans="9:46" s="16" customFormat="1">
      <c r="I5932" s="47"/>
      <c r="P5932" s="48"/>
      <c r="Q5932" s="48"/>
      <c r="R5932" s="48"/>
      <c r="S5932" s="49"/>
      <c r="T5932" s="47"/>
      <c r="U5932" s="50"/>
      <c r="V5932" s="47"/>
      <c r="W5932" s="50"/>
      <c r="X5932" s="49"/>
      <c r="Y5932" s="49"/>
      <c r="Z5932" s="49"/>
      <c r="AA5932" s="49"/>
      <c r="AB5932" s="49"/>
      <c r="AC5932" s="49"/>
      <c r="AD5932" s="49"/>
      <c r="AE5932" s="95"/>
      <c r="AM5932" s="103"/>
      <c r="AT5932" s="10"/>
    </row>
    <row r="5933" spans="9:46" s="16" customFormat="1">
      <c r="I5933" s="47"/>
      <c r="P5933" s="48"/>
      <c r="Q5933" s="48"/>
      <c r="R5933" s="48"/>
      <c r="S5933" s="49"/>
      <c r="T5933" s="47"/>
      <c r="U5933" s="50"/>
      <c r="V5933" s="47"/>
      <c r="W5933" s="50"/>
      <c r="X5933" s="49"/>
      <c r="Y5933" s="49"/>
      <c r="Z5933" s="49"/>
      <c r="AA5933" s="49"/>
      <c r="AB5933" s="49"/>
      <c r="AC5933" s="49"/>
      <c r="AD5933" s="49"/>
      <c r="AE5933" s="95"/>
      <c r="AM5933" s="103"/>
      <c r="AT5933" s="10"/>
    </row>
    <row r="5934" spans="9:46" s="16" customFormat="1">
      <c r="I5934" s="47"/>
      <c r="P5934" s="48"/>
      <c r="Q5934" s="48"/>
      <c r="R5934" s="48"/>
      <c r="S5934" s="49"/>
      <c r="T5934" s="47"/>
      <c r="U5934" s="50"/>
      <c r="V5934" s="47"/>
      <c r="W5934" s="50"/>
      <c r="X5934" s="49"/>
      <c r="Y5934" s="49"/>
      <c r="Z5934" s="49"/>
      <c r="AA5934" s="49"/>
      <c r="AB5934" s="49"/>
      <c r="AC5934" s="49"/>
      <c r="AD5934" s="49"/>
      <c r="AE5934" s="95"/>
      <c r="AM5934" s="103"/>
      <c r="AT5934" s="10"/>
    </row>
    <row r="5935" spans="9:46" s="16" customFormat="1">
      <c r="I5935" s="47"/>
      <c r="P5935" s="48"/>
      <c r="Q5935" s="48"/>
      <c r="R5935" s="48"/>
      <c r="S5935" s="49"/>
      <c r="T5935" s="47"/>
      <c r="U5935" s="50"/>
      <c r="V5935" s="47"/>
      <c r="W5935" s="50"/>
      <c r="X5935" s="49"/>
      <c r="Y5935" s="49"/>
      <c r="Z5935" s="49"/>
      <c r="AA5935" s="49"/>
      <c r="AB5935" s="49"/>
      <c r="AC5935" s="49"/>
      <c r="AD5935" s="49"/>
      <c r="AE5935" s="95"/>
      <c r="AM5935" s="103"/>
      <c r="AT5935" s="10"/>
    </row>
    <row r="5936" spans="9:46" s="16" customFormat="1">
      <c r="I5936" s="47"/>
      <c r="P5936" s="48"/>
      <c r="Q5936" s="48"/>
      <c r="R5936" s="48"/>
      <c r="S5936" s="49"/>
      <c r="T5936" s="47"/>
      <c r="U5936" s="50"/>
      <c r="V5936" s="47"/>
      <c r="W5936" s="50"/>
      <c r="X5936" s="49"/>
      <c r="Y5936" s="49"/>
      <c r="Z5936" s="49"/>
      <c r="AA5936" s="49"/>
      <c r="AB5936" s="49"/>
      <c r="AC5936" s="49"/>
      <c r="AD5936" s="49"/>
      <c r="AE5936" s="95"/>
      <c r="AM5936" s="103"/>
      <c r="AT5936" s="10"/>
    </row>
    <row r="5937" spans="9:46" s="16" customFormat="1">
      <c r="I5937" s="47"/>
      <c r="P5937" s="48"/>
      <c r="Q5937" s="48"/>
      <c r="R5937" s="48"/>
      <c r="S5937" s="49"/>
      <c r="T5937" s="47"/>
      <c r="U5937" s="50"/>
      <c r="V5937" s="47"/>
      <c r="W5937" s="50"/>
      <c r="X5937" s="49"/>
      <c r="Y5937" s="49"/>
      <c r="Z5937" s="49"/>
      <c r="AA5937" s="49"/>
      <c r="AB5937" s="49"/>
      <c r="AC5937" s="49"/>
      <c r="AD5937" s="49"/>
      <c r="AE5937" s="95"/>
      <c r="AM5937" s="103"/>
      <c r="AT5937" s="10"/>
    </row>
    <row r="5938" spans="9:46" s="16" customFormat="1">
      <c r="I5938" s="47"/>
      <c r="P5938" s="48"/>
      <c r="Q5938" s="48"/>
      <c r="R5938" s="48"/>
      <c r="S5938" s="49"/>
      <c r="T5938" s="47"/>
      <c r="U5938" s="50"/>
      <c r="V5938" s="47"/>
      <c r="W5938" s="50"/>
      <c r="X5938" s="49"/>
      <c r="Y5938" s="49"/>
      <c r="Z5938" s="49"/>
      <c r="AA5938" s="49"/>
      <c r="AB5938" s="49"/>
      <c r="AC5938" s="49"/>
      <c r="AD5938" s="49"/>
      <c r="AE5938" s="95"/>
      <c r="AM5938" s="103"/>
      <c r="AT5938" s="10"/>
    </row>
    <row r="5939" spans="9:46" s="16" customFormat="1">
      <c r="I5939" s="47"/>
      <c r="P5939" s="48"/>
      <c r="Q5939" s="48"/>
      <c r="R5939" s="48"/>
      <c r="S5939" s="49"/>
      <c r="T5939" s="47"/>
      <c r="U5939" s="50"/>
      <c r="V5939" s="47"/>
      <c r="W5939" s="50"/>
      <c r="X5939" s="49"/>
      <c r="Y5939" s="49"/>
      <c r="Z5939" s="49"/>
      <c r="AA5939" s="49"/>
      <c r="AB5939" s="49"/>
      <c r="AC5939" s="49"/>
      <c r="AD5939" s="49"/>
      <c r="AE5939" s="95"/>
      <c r="AM5939" s="103"/>
      <c r="AT5939" s="10"/>
    </row>
    <row r="5940" spans="9:46" s="16" customFormat="1">
      <c r="I5940" s="47"/>
      <c r="P5940" s="48"/>
      <c r="Q5940" s="48"/>
      <c r="R5940" s="48"/>
      <c r="S5940" s="49"/>
      <c r="T5940" s="47"/>
      <c r="U5940" s="50"/>
      <c r="V5940" s="47"/>
      <c r="W5940" s="50"/>
      <c r="X5940" s="49"/>
      <c r="Y5940" s="49"/>
      <c r="Z5940" s="49"/>
      <c r="AA5940" s="49"/>
      <c r="AB5940" s="49"/>
      <c r="AC5940" s="49"/>
      <c r="AD5940" s="49"/>
      <c r="AE5940" s="95"/>
      <c r="AM5940" s="103"/>
      <c r="AT5940" s="10"/>
    </row>
    <row r="5941" spans="9:46" s="16" customFormat="1">
      <c r="I5941" s="47"/>
      <c r="P5941" s="48"/>
      <c r="Q5941" s="48"/>
      <c r="R5941" s="48"/>
      <c r="S5941" s="49"/>
      <c r="T5941" s="47"/>
      <c r="U5941" s="50"/>
      <c r="V5941" s="47"/>
      <c r="W5941" s="50"/>
      <c r="X5941" s="49"/>
      <c r="Y5941" s="49"/>
      <c r="Z5941" s="49"/>
      <c r="AA5941" s="49"/>
      <c r="AB5941" s="49"/>
      <c r="AC5941" s="49"/>
      <c r="AD5941" s="49"/>
      <c r="AE5941" s="95"/>
      <c r="AM5941" s="103"/>
      <c r="AT5941" s="10"/>
    </row>
    <row r="5942" spans="9:46" s="16" customFormat="1">
      <c r="I5942" s="47"/>
      <c r="P5942" s="48"/>
      <c r="Q5942" s="48"/>
      <c r="R5942" s="48"/>
      <c r="S5942" s="49"/>
      <c r="T5942" s="47"/>
      <c r="U5942" s="50"/>
      <c r="V5942" s="47"/>
      <c r="W5942" s="50"/>
      <c r="X5942" s="49"/>
      <c r="Y5942" s="49"/>
      <c r="Z5942" s="49"/>
      <c r="AA5942" s="49"/>
      <c r="AB5942" s="49"/>
      <c r="AC5942" s="49"/>
      <c r="AD5942" s="49"/>
      <c r="AE5942" s="95"/>
      <c r="AM5942" s="103"/>
      <c r="AT5942" s="10"/>
    </row>
    <row r="5943" spans="9:46" s="16" customFormat="1">
      <c r="I5943" s="47"/>
      <c r="P5943" s="48"/>
      <c r="Q5943" s="48"/>
      <c r="R5943" s="48"/>
      <c r="S5943" s="49"/>
      <c r="T5943" s="47"/>
      <c r="U5943" s="50"/>
      <c r="V5943" s="47"/>
      <c r="W5943" s="50"/>
      <c r="X5943" s="49"/>
      <c r="Y5943" s="49"/>
      <c r="Z5943" s="49"/>
      <c r="AA5943" s="49"/>
      <c r="AB5943" s="49"/>
      <c r="AC5943" s="49"/>
      <c r="AD5943" s="49"/>
      <c r="AE5943" s="95"/>
      <c r="AM5943" s="103"/>
      <c r="AT5943" s="10"/>
    </row>
    <row r="5944" spans="9:46" s="16" customFormat="1">
      <c r="I5944" s="47"/>
      <c r="P5944" s="48"/>
      <c r="Q5944" s="48"/>
      <c r="R5944" s="48"/>
      <c r="S5944" s="49"/>
      <c r="T5944" s="47"/>
      <c r="U5944" s="50"/>
      <c r="V5944" s="47"/>
      <c r="W5944" s="50"/>
      <c r="X5944" s="49"/>
      <c r="Y5944" s="49"/>
      <c r="Z5944" s="49"/>
      <c r="AA5944" s="49"/>
      <c r="AB5944" s="49"/>
      <c r="AC5944" s="49"/>
      <c r="AD5944" s="49"/>
      <c r="AE5944" s="95"/>
      <c r="AM5944" s="103"/>
      <c r="AT5944" s="10"/>
    </row>
    <row r="5945" spans="9:46" s="16" customFormat="1">
      <c r="I5945" s="47"/>
      <c r="P5945" s="48"/>
      <c r="Q5945" s="48"/>
      <c r="R5945" s="48"/>
      <c r="S5945" s="49"/>
      <c r="T5945" s="47"/>
      <c r="U5945" s="50"/>
      <c r="V5945" s="47"/>
      <c r="W5945" s="50"/>
      <c r="X5945" s="49"/>
      <c r="Y5945" s="49"/>
      <c r="Z5945" s="49"/>
      <c r="AA5945" s="49"/>
      <c r="AB5945" s="49"/>
      <c r="AC5945" s="49"/>
      <c r="AD5945" s="49"/>
      <c r="AE5945" s="95"/>
      <c r="AM5945" s="103"/>
      <c r="AT5945" s="10"/>
    </row>
    <row r="5946" spans="9:46" s="16" customFormat="1">
      <c r="I5946" s="47"/>
      <c r="P5946" s="48"/>
      <c r="Q5946" s="48"/>
      <c r="R5946" s="48"/>
      <c r="S5946" s="49"/>
      <c r="T5946" s="47"/>
      <c r="U5946" s="50"/>
      <c r="V5946" s="47"/>
      <c r="W5946" s="50"/>
      <c r="X5946" s="49"/>
      <c r="Y5946" s="49"/>
      <c r="Z5946" s="49"/>
      <c r="AA5946" s="49"/>
      <c r="AB5946" s="49"/>
      <c r="AC5946" s="49"/>
      <c r="AD5946" s="49"/>
      <c r="AE5946" s="95"/>
      <c r="AM5946" s="103"/>
      <c r="AT5946" s="10"/>
    </row>
    <row r="5947" spans="9:46" s="16" customFormat="1">
      <c r="I5947" s="47"/>
      <c r="P5947" s="48"/>
      <c r="Q5947" s="48"/>
      <c r="R5947" s="48"/>
      <c r="S5947" s="49"/>
      <c r="T5947" s="47"/>
      <c r="U5947" s="50"/>
      <c r="V5947" s="47"/>
      <c r="W5947" s="50"/>
      <c r="X5947" s="49"/>
      <c r="Y5947" s="49"/>
      <c r="Z5947" s="49"/>
      <c r="AA5947" s="49"/>
      <c r="AB5947" s="49"/>
      <c r="AC5947" s="49"/>
      <c r="AD5947" s="49"/>
      <c r="AE5947" s="95"/>
      <c r="AM5947" s="103"/>
      <c r="AT5947" s="10"/>
    </row>
    <row r="5948" spans="9:46" s="16" customFormat="1">
      <c r="I5948" s="47"/>
      <c r="P5948" s="48"/>
      <c r="Q5948" s="48"/>
      <c r="R5948" s="48"/>
      <c r="S5948" s="49"/>
      <c r="T5948" s="47"/>
      <c r="U5948" s="50"/>
      <c r="V5948" s="47"/>
      <c r="W5948" s="50"/>
      <c r="X5948" s="49"/>
      <c r="Y5948" s="49"/>
      <c r="Z5948" s="49"/>
      <c r="AA5948" s="49"/>
      <c r="AB5948" s="49"/>
      <c r="AC5948" s="49"/>
      <c r="AD5948" s="49"/>
      <c r="AE5948" s="95"/>
      <c r="AM5948" s="103"/>
      <c r="AT5948" s="10"/>
    </row>
    <row r="5949" spans="9:46" s="16" customFormat="1">
      <c r="I5949" s="47"/>
      <c r="P5949" s="48"/>
      <c r="Q5949" s="48"/>
      <c r="R5949" s="48"/>
      <c r="S5949" s="49"/>
      <c r="T5949" s="47"/>
      <c r="U5949" s="50"/>
      <c r="V5949" s="47"/>
      <c r="W5949" s="50"/>
      <c r="X5949" s="49"/>
      <c r="Y5949" s="49"/>
      <c r="Z5949" s="49"/>
      <c r="AA5949" s="49"/>
      <c r="AB5949" s="49"/>
      <c r="AC5949" s="49"/>
      <c r="AD5949" s="49"/>
      <c r="AE5949" s="95"/>
      <c r="AM5949" s="103"/>
      <c r="AT5949" s="10"/>
    </row>
    <row r="5950" spans="9:46" s="16" customFormat="1">
      <c r="I5950" s="47"/>
      <c r="P5950" s="48"/>
      <c r="Q5950" s="48"/>
      <c r="R5950" s="48"/>
      <c r="S5950" s="49"/>
      <c r="T5950" s="47"/>
      <c r="U5950" s="50"/>
      <c r="V5950" s="47"/>
      <c r="W5950" s="50"/>
      <c r="X5950" s="49"/>
      <c r="Y5950" s="49"/>
      <c r="Z5950" s="49"/>
      <c r="AA5950" s="49"/>
      <c r="AB5950" s="49"/>
      <c r="AC5950" s="49"/>
      <c r="AD5950" s="49"/>
      <c r="AE5950" s="95"/>
      <c r="AM5950" s="103"/>
      <c r="AT5950" s="10"/>
    </row>
    <row r="5951" spans="9:46" s="16" customFormat="1">
      <c r="I5951" s="47"/>
      <c r="P5951" s="48"/>
      <c r="Q5951" s="48"/>
      <c r="R5951" s="48"/>
      <c r="S5951" s="49"/>
      <c r="T5951" s="47"/>
      <c r="U5951" s="50"/>
      <c r="V5951" s="47"/>
      <c r="W5951" s="50"/>
      <c r="X5951" s="49"/>
      <c r="Y5951" s="49"/>
      <c r="Z5951" s="49"/>
      <c r="AA5951" s="49"/>
      <c r="AB5951" s="49"/>
      <c r="AC5951" s="49"/>
      <c r="AD5951" s="49"/>
      <c r="AE5951" s="95"/>
      <c r="AM5951" s="103"/>
      <c r="AT5951" s="10"/>
    </row>
    <row r="5952" spans="9:46" s="16" customFormat="1">
      <c r="I5952" s="47"/>
      <c r="P5952" s="48"/>
      <c r="Q5952" s="48"/>
      <c r="R5952" s="48"/>
      <c r="S5952" s="49"/>
      <c r="T5952" s="47"/>
      <c r="U5952" s="50"/>
      <c r="V5952" s="47"/>
      <c r="W5952" s="50"/>
      <c r="X5952" s="49"/>
      <c r="Y5952" s="49"/>
      <c r="Z5952" s="49"/>
      <c r="AA5952" s="49"/>
      <c r="AB5952" s="49"/>
      <c r="AC5952" s="49"/>
      <c r="AD5952" s="49"/>
      <c r="AE5952" s="95"/>
      <c r="AM5952" s="103"/>
      <c r="AT5952" s="10"/>
    </row>
    <row r="5953" spans="9:46" s="16" customFormat="1">
      <c r="I5953" s="47"/>
      <c r="P5953" s="48"/>
      <c r="Q5953" s="48"/>
      <c r="R5953" s="48"/>
      <c r="S5953" s="49"/>
      <c r="T5953" s="47"/>
      <c r="U5953" s="50"/>
      <c r="V5953" s="47"/>
      <c r="W5953" s="50"/>
      <c r="X5953" s="49"/>
      <c r="Y5953" s="49"/>
      <c r="Z5953" s="49"/>
      <c r="AA5953" s="49"/>
      <c r="AB5953" s="49"/>
      <c r="AC5953" s="49"/>
      <c r="AD5953" s="49"/>
      <c r="AE5953" s="95"/>
      <c r="AM5953" s="103"/>
      <c r="AT5953" s="10"/>
    </row>
    <row r="5954" spans="9:46" s="16" customFormat="1">
      <c r="I5954" s="47"/>
      <c r="P5954" s="48"/>
      <c r="Q5954" s="48"/>
      <c r="R5954" s="48"/>
      <c r="S5954" s="49"/>
      <c r="T5954" s="47"/>
      <c r="U5954" s="50"/>
      <c r="V5954" s="47"/>
      <c r="W5954" s="50"/>
      <c r="X5954" s="49"/>
      <c r="Y5954" s="49"/>
      <c r="Z5954" s="49"/>
      <c r="AA5954" s="49"/>
      <c r="AB5954" s="49"/>
      <c r="AC5954" s="49"/>
      <c r="AD5954" s="49"/>
      <c r="AE5954" s="95"/>
      <c r="AM5954" s="103"/>
      <c r="AT5954" s="10"/>
    </row>
    <row r="5955" spans="9:46" s="16" customFormat="1">
      <c r="I5955" s="47"/>
      <c r="P5955" s="48"/>
      <c r="Q5955" s="48"/>
      <c r="R5955" s="48"/>
      <c r="S5955" s="49"/>
      <c r="T5955" s="47"/>
      <c r="U5955" s="50"/>
      <c r="V5955" s="47"/>
      <c r="W5955" s="50"/>
      <c r="X5955" s="49"/>
      <c r="Y5955" s="49"/>
      <c r="Z5955" s="49"/>
      <c r="AA5955" s="49"/>
      <c r="AB5955" s="49"/>
      <c r="AC5955" s="49"/>
      <c r="AD5955" s="49"/>
      <c r="AE5955" s="95"/>
      <c r="AM5955" s="103"/>
      <c r="AT5955" s="10"/>
    </row>
    <row r="5956" spans="9:46" s="16" customFormat="1">
      <c r="I5956" s="47"/>
      <c r="P5956" s="48"/>
      <c r="Q5956" s="48"/>
      <c r="R5956" s="48"/>
      <c r="S5956" s="49"/>
      <c r="T5956" s="47"/>
      <c r="U5956" s="50"/>
      <c r="V5956" s="47"/>
      <c r="W5956" s="50"/>
      <c r="X5956" s="49"/>
      <c r="Y5956" s="49"/>
      <c r="Z5956" s="49"/>
      <c r="AA5956" s="49"/>
      <c r="AB5956" s="49"/>
      <c r="AC5956" s="49"/>
      <c r="AD5956" s="49"/>
      <c r="AE5956" s="95"/>
      <c r="AM5956" s="103"/>
      <c r="AT5956" s="10"/>
    </row>
    <row r="5957" spans="9:46" s="16" customFormat="1">
      <c r="I5957" s="47"/>
      <c r="P5957" s="48"/>
      <c r="Q5957" s="48"/>
      <c r="R5957" s="48"/>
      <c r="S5957" s="49"/>
      <c r="T5957" s="47"/>
      <c r="U5957" s="50"/>
      <c r="V5957" s="47"/>
      <c r="W5957" s="50"/>
      <c r="X5957" s="49"/>
      <c r="Y5957" s="49"/>
      <c r="Z5957" s="49"/>
      <c r="AA5957" s="49"/>
      <c r="AB5957" s="49"/>
      <c r="AC5957" s="49"/>
      <c r="AD5957" s="49"/>
      <c r="AE5957" s="95"/>
      <c r="AM5957" s="103"/>
      <c r="AT5957" s="10"/>
    </row>
    <row r="5958" spans="9:46" s="16" customFormat="1">
      <c r="I5958" s="47"/>
      <c r="P5958" s="48"/>
      <c r="Q5958" s="48"/>
      <c r="R5958" s="48"/>
      <c r="S5958" s="49"/>
      <c r="T5958" s="47"/>
      <c r="U5958" s="50"/>
      <c r="V5958" s="47"/>
      <c r="W5958" s="50"/>
      <c r="X5958" s="49"/>
      <c r="Y5958" s="49"/>
      <c r="Z5958" s="49"/>
      <c r="AA5958" s="49"/>
      <c r="AB5958" s="49"/>
      <c r="AC5958" s="49"/>
      <c r="AD5958" s="49"/>
      <c r="AE5958" s="95"/>
      <c r="AM5958" s="103"/>
      <c r="AT5958" s="10"/>
    </row>
    <row r="5959" spans="9:46" s="16" customFormat="1">
      <c r="I5959" s="47"/>
      <c r="P5959" s="48"/>
      <c r="Q5959" s="48"/>
      <c r="R5959" s="48"/>
      <c r="S5959" s="49"/>
      <c r="T5959" s="47"/>
      <c r="U5959" s="50"/>
      <c r="V5959" s="47"/>
      <c r="W5959" s="50"/>
      <c r="X5959" s="49"/>
      <c r="Y5959" s="49"/>
      <c r="Z5959" s="49"/>
      <c r="AA5959" s="49"/>
      <c r="AB5959" s="49"/>
      <c r="AC5959" s="49"/>
      <c r="AD5959" s="49"/>
      <c r="AE5959" s="95"/>
      <c r="AM5959" s="103"/>
      <c r="AT5959" s="10"/>
    </row>
    <row r="5960" spans="9:46" s="16" customFormat="1">
      <c r="I5960" s="47"/>
      <c r="P5960" s="48"/>
      <c r="Q5960" s="48"/>
      <c r="R5960" s="48"/>
      <c r="S5960" s="49"/>
      <c r="T5960" s="47"/>
      <c r="U5960" s="50"/>
      <c r="V5960" s="47"/>
      <c r="W5960" s="50"/>
      <c r="X5960" s="49"/>
      <c r="Y5960" s="49"/>
      <c r="Z5960" s="49"/>
      <c r="AA5960" s="49"/>
      <c r="AB5960" s="49"/>
      <c r="AC5960" s="49"/>
      <c r="AD5960" s="49"/>
      <c r="AE5960" s="95"/>
      <c r="AM5960" s="103"/>
      <c r="AT5960" s="10"/>
    </row>
    <row r="5961" spans="9:46" s="16" customFormat="1">
      <c r="I5961" s="47"/>
      <c r="P5961" s="48"/>
      <c r="Q5961" s="48"/>
      <c r="R5961" s="48"/>
      <c r="S5961" s="49"/>
      <c r="T5961" s="47"/>
      <c r="U5961" s="50"/>
      <c r="V5961" s="47"/>
      <c r="W5961" s="50"/>
      <c r="X5961" s="49"/>
      <c r="Y5961" s="49"/>
      <c r="Z5961" s="49"/>
      <c r="AA5961" s="49"/>
      <c r="AB5961" s="49"/>
      <c r="AC5961" s="49"/>
      <c r="AD5961" s="49"/>
      <c r="AE5961" s="95"/>
      <c r="AM5961" s="103"/>
      <c r="AT5961" s="10"/>
    </row>
    <row r="5962" spans="9:46" s="16" customFormat="1">
      <c r="I5962" s="47"/>
      <c r="P5962" s="48"/>
      <c r="Q5962" s="48"/>
      <c r="R5962" s="48"/>
      <c r="S5962" s="49"/>
      <c r="T5962" s="47"/>
      <c r="U5962" s="50"/>
      <c r="V5962" s="47"/>
      <c r="W5962" s="50"/>
      <c r="X5962" s="49"/>
      <c r="Y5962" s="49"/>
      <c r="Z5962" s="49"/>
      <c r="AA5962" s="49"/>
      <c r="AB5962" s="49"/>
      <c r="AC5962" s="49"/>
      <c r="AD5962" s="49"/>
      <c r="AE5962" s="95"/>
      <c r="AM5962" s="103"/>
      <c r="AT5962" s="10"/>
    </row>
    <row r="5963" spans="9:46" s="16" customFormat="1">
      <c r="I5963" s="47"/>
      <c r="P5963" s="48"/>
      <c r="Q5963" s="48"/>
      <c r="R5963" s="48"/>
      <c r="S5963" s="49"/>
      <c r="T5963" s="47"/>
      <c r="U5963" s="50"/>
      <c r="V5963" s="47"/>
      <c r="W5963" s="50"/>
      <c r="X5963" s="49"/>
      <c r="Y5963" s="49"/>
      <c r="Z5963" s="49"/>
      <c r="AA5963" s="49"/>
      <c r="AB5963" s="49"/>
      <c r="AC5963" s="49"/>
      <c r="AD5963" s="49"/>
      <c r="AE5963" s="95"/>
      <c r="AM5963" s="103"/>
      <c r="AT5963" s="10"/>
    </row>
    <row r="5964" spans="9:46" s="16" customFormat="1">
      <c r="I5964" s="47"/>
      <c r="P5964" s="48"/>
      <c r="Q5964" s="48"/>
      <c r="R5964" s="48"/>
      <c r="S5964" s="49"/>
      <c r="T5964" s="47"/>
      <c r="U5964" s="50"/>
      <c r="V5964" s="47"/>
      <c r="W5964" s="50"/>
      <c r="X5964" s="49"/>
      <c r="Y5964" s="49"/>
      <c r="Z5964" s="49"/>
      <c r="AA5964" s="49"/>
      <c r="AB5964" s="49"/>
      <c r="AC5964" s="49"/>
      <c r="AD5964" s="49"/>
      <c r="AE5964" s="95"/>
      <c r="AM5964" s="103"/>
      <c r="AT5964" s="10"/>
    </row>
    <row r="5965" spans="9:46" s="16" customFormat="1">
      <c r="I5965" s="47"/>
      <c r="P5965" s="48"/>
      <c r="Q5965" s="48"/>
      <c r="R5965" s="48"/>
      <c r="S5965" s="49"/>
      <c r="T5965" s="47"/>
      <c r="U5965" s="50"/>
      <c r="V5965" s="47"/>
      <c r="W5965" s="50"/>
      <c r="X5965" s="49"/>
      <c r="Y5965" s="49"/>
      <c r="Z5965" s="49"/>
      <c r="AA5965" s="49"/>
      <c r="AB5965" s="49"/>
      <c r="AC5965" s="49"/>
      <c r="AD5965" s="49"/>
      <c r="AE5965" s="95"/>
      <c r="AM5965" s="103"/>
      <c r="AT5965" s="10"/>
    </row>
    <row r="5966" spans="9:46" s="16" customFormat="1">
      <c r="I5966" s="47"/>
      <c r="P5966" s="48"/>
      <c r="Q5966" s="48"/>
      <c r="R5966" s="48"/>
      <c r="S5966" s="49"/>
      <c r="T5966" s="47"/>
      <c r="U5966" s="50"/>
      <c r="V5966" s="47"/>
      <c r="W5966" s="50"/>
      <c r="X5966" s="49"/>
      <c r="Y5966" s="49"/>
      <c r="Z5966" s="49"/>
      <c r="AA5966" s="49"/>
      <c r="AB5966" s="49"/>
      <c r="AC5966" s="49"/>
      <c r="AD5966" s="49"/>
      <c r="AE5966" s="95"/>
      <c r="AM5966" s="103"/>
      <c r="AT5966" s="10"/>
    </row>
    <row r="5967" spans="9:46" s="16" customFormat="1">
      <c r="I5967" s="47"/>
      <c r="P5967" s="48"/>
      <c r="Q5967" s="48"/>
      <c r="R5967" s="48"/>
      <c r="S5967" s="49"/>
      <c r="T5967" s="47"/>
      <c r="U5967" s="50"/>
      <c r="V5967" s="47"/>
      <c r="W5967" s="50"/>
      <c r="X5967" s="49"/>
      <c r="Y5967" s="49"/>
      <c r="Z5967" s="49"/>
      <c r="AA5967" s="49"/>
      <c r="AB5967" s="49"/>
      <c r="AC5967" s="49"/>
      <c r="AD5967" s="49"/>
      <c r="AE5967" s="95"/>
      <c r="AM5967" s="103"/>
      <c r="AT5967" s="10"/>
    </row>
    <row r="5968" spans="9:46" s="16" customFormat="1">
      <c r="I5968" s="47"/>
      <c r="P5968" s="48"/>
      <c r="Q5968" s="48"/>
      <c r="R5968" s="48"/>
      <c r="S5968" s="49"/>
      <c r="T5968" s="47"/>
      <c r="U5968" s="50"/>
      <c r="V5968" s="47"/>
      <c r="W5968" s="50"/>
      <c r="X5968" s="49"/>
      <c r="Y5968" s="49"/>
      <c r="Z5968" s="49"/>
      <c r="AA5968" s="49"/>
      <c r="AB5968" s="49"/>
      <c r="AC5968" s="49"/>
      <c r="AD5968" s="49"/>
      <c r="AE5968" s="95"/>
      <c r="AM5968" s="103"/>
      <c r="AT5968" s="10"/>
    </row>
    <row r="5969" spans="9:46" s="16" customFormat="1">
      <c r="I5969" s="47"/>
      <c r="P5969" s="48"/>
      <c r="Q5969" s="48"/>
      <c r="R5969" s="48"/>
      <c r="S5969" s="49"/>
      <c r="T5969" s="47"/>
      <c r="U5969" s="50"/>
      <c r="V5969" s="47"/>
      <c r="W5969" s="50"/>
      <c r="X5969" s="49"/>
      <c r="Y5969" s="49"/>
      <c r="Z5969" s="49"/>
      <c r="AA5969" s="49"/>
      <c r="AB5969" s="49"/>
      <c r="AC5969" s="49"/>
      <c r="AD5969" s="49"/>
      <c r="AE5969" s="95"/>
      <c r="AM5969" s="103"/>
      <c r="AT5969" s="10"/>
    </row>
    <row r="5970" spans="9:46" s="16" customFormat="1">
      <c r="I5970" s="47"/>
      <c r="P5970" s="48"/>
      <c r="Q5970" s="48"/>
      <c r="R5970" s="48"/>
      <c r="S5970" s="49"/>
      <c r="T5970" s="47"/>
      <c r="U5970" s="50"/>
      <c r="V5970" s="47"/>
      <c r="W5970" s="50"/>
      <c r="X5970" s="49"/>
      <c r="Y5970" s="49"/>
      <c r="Z5970" s="49"/>
      <c r="AA5970" s="49"/>
      <c r="AB5970" s="49"/>
      <c r="AC5970" s="49"/>
      <c r="AD5970" s="49"/>
      <c r="AE5970" s="95"/>
      <c r="AM5970" s="103"/>
      <c r="AT5970" s="10"/>
    </row>
    <row r="5971" spans="9:46" s="16" customFormat="1">
      <c r="I5971" s="47"/>
      <c r="P5971" s="48"/>
      <c r="Q5971" s="48"/>
      <c r="R5971" s="48"/>
      <c r="S5971" s="49"/>
      <c r="T5971" s="47"/>
      <c r="U5971" s="50"/>
      <c r="V5971" s="47"/>
      <c r="W5971" s="50"/>
      <c r="X5971" s="49"/>
      <c r="Y5971" s="49"/>
      <c r="Z5971" s="49"/>
      <c r="AA5971" s="49"/>
      <c r="AB5971" s="49"/>
      <c r="AC5971" s="49"/>
      <c r="AD5971" s="49"/>
      <c r="AE5971" s="95"/>
      <c r="AM5971" s="103"/>
      <c r="AT5971" s="10"/>
    </row>
    <row r="5972" spans="9:46" s="16" customFormat="1">
      <c r="I5972" s="47"/>
      <c r="P5972" s="48"/>
      <c r="Q5972" s="48"/>
      <c r="R5972" s="48"/>
      <c r="S5972" s="49"/>
      <c r="T5972" s="47"/>
      <c r="U5972" s="50"/>
      <c r="V5972" s="47"/>
      <c r="W5972" s="50"/>
      <c r="X5972" s="49"/>
      <c r="Y5972" s="49"/>
      <c r="Z5972" s="49"/>
      <c r="AA5972" s="49"/>
      <c r="AB5972" s="49"/>
      <c r="AC5972" s="49"/>
      <c r="AD5972" s="49"/>
      <c r="AE5972" s="95"/>
      <c r="AM5972" s="103"/>
      <c r="AT5972" s="10"/>
    </row>
    <row r="5973" spans="9:46" s="16" customFormat="1">
      <c r="I5973" s="47"/>
      <c r="P5973" s="48"/>
      <c r="Q5973" s="48"/>
      <c r="R5973" s="48"/>
      <c r="S5973" s="49"/>
      <c r="T5973" s="47"/>
      <c r="U5973" s="50"/>
      <c r="V5973" s="47"/>
      <c r="W5973" s="50"/>
      <c r="X5973" s="49"/>
      <c r="Y5973" s="49"/>
      <c r="Z5973" s="49"/>
      <c r="AA5973" s="49"/>
      <c r="AB5973" s="49"/>
      <c r="AC5973" s="49"/>
      <c r="AD5973" s="49"/>
      <c r="AE5973" s="95"/>
      <c r="AM5973" s="103"/>
      <c r="AT5973" s="10"/>
    </row>
    <row r="5974" spans="9:46" s="16" customFormat="1">
      <c r="I5974" s="47"/>
      <c r="P5974" s="48"/>
      <c r="Q5974" s="48"/>
      <c r="R5974" s="48"/>
      <c r="S5974" s="49"/>
      <c r="T5974" s="47"/>
      <c r="U5974" s="50"/>
      <c r="V5974" s="47"/>
      <c r="W5974" s="50"/>
      <c r="X5974" s="49"/>
      <c r="Y5974" s="49"/>
      <c r="Z5974" s="49"/>
      <c r="AA5974" s="49"/>
      <c r="AB5974" s="49"/>
      <c r="AC5974" s="49"/>
      <c r="AD5974" s="49"/>
      <c r="AE5974" s="95"/>
      <c r="AM5974" s="103"/>
      <c r="AT5974" s="10"/>
    </row>
    <row r="5975" spans="9:46" s="16" customFormat="1">
      <c r="I5975" s="47"/>
      <c r="P5975" s="48"/>
      <c r="Q5975" s="48"/>
      <c r="R5975" s="48"/>
      <c r="S5975" s="49"/>
      <c r="T5975" s="47"/>
      <c r="U5975" s="50"/>
      <c r="V5975" s="47"/>
      <c r="W5975" s="50"/>
      <c r="X5975" s="49"/>
      <c r="Y5975" s="49"/>
      <c r="Z5975" s="49"/>
      <c r="AA5975" s="49"/>
      <c r="AB5975" s="49"/>
      <c r="AC5975" s="49"/>
      <c r="AD5975" s="49"/>
      <c r="AE5975" s="95"/>
      <c r="AM5975" s="103"/>
      <c r="AT5975" s="10"/>
    </row>
    <row r="5976" spans="9:46" s="16" customFormat="1">
      <c r="I5976" s="47"/>
      <c r="P5976" s="48"/>
      <c r="Q5976" s="48"/>
      <c r="R5976" s="48"/>
      <c r="S5976" s="49"/>
      <c r="T5976" s="47"/>
      <c r="U5976" s="50"/>
      <c r="V5976" s="47"/>
      <c r="W5976" s="50"/>
      <c r="X5976" s="49"/>
      <c r="Y5976" s="49"/>
      <c r="Z5976" s="49"/>
      <c r="AA5976" s="49"/>
      <c r="AB5976" s="49"/>
      <c r="AC5976" s="49"/>
      <c r="AD5976" s="49"/>
      <c r="AE5976" s="95"/>
      <c r="AM5976" s="103"/>
      <c r="AT5976" s="10"/>
    </row>
    <row r="5977" spans="9:46" s="16" customFormat="1">
      <c r="I5977" s="47"/>
      <c r="P5977" s="48"/>
      <c r="Q5977" s="48"/>
      <c r="R5977" s="48"/>
      <c r="S5977" s="49"/>
      <c r="T5977" s="47"/>
      <c r="U5977" s="50"/>
      <c r="V5977" s="47"/>
      <c r="W5977" s="50"/>
      <c r="X5977" s="49"/>
      <c r="Y5977" s="49"/>
      <c r="Z5977" s="49"/>
      <c r="AA5977" s="49"/>
      <c r="AB5977" s="49"/>
      <c r="AC5977" s="49"/>
      <c r="AD5977" s="49"/>
      <c r="AE5977" s="95"/>
      <c r="AM5977" s="103"/>
      <c r="AT5977" s="10"/>
    </row>
    <row r="5978" spans="9:46" s="16" customFormat="1">
      <c r="I5978" s="47"/>
      <c r="P5978" s="48"/>
      <c r="Q5978" s="48"/>
      <c r="R5978" s="48"/>
      <c r="S5978" s="49"/>
      <c r="T5978" s="47"/>
      <c r="U5978" s="50"/>
      <c r="V5978" s="47"/>
      <c r="W5978" s="50"/>
      <c r="X5978" s="49"/>
      <c r="Y5978" s="49"/>
      <c r="Z5978" s="49"/>
      <c r="AA5978" s="49"/>
      <c r="AB5978" s="49"/>
      <c r="AC5978" s="49"/>
      <c r="AD5978" s="49"/>
      <c r="AE5978" s="95"/>
      <c r="AM5978" s="103"/>
      <c r="AT5978" s="10"/>
    </row>
    <row r="5979" spans="9:46" s="16" customFormat="1">
      <c r="I5979" s="47"/>
      <c r="P5979" s="48"/>
      <c r="Q5979" s="48"/>
      <c r="R5979" s="48"/>
      <c r="S5979" s="49"/>
      <c r="T5979" s="47"/>
      <c r="U5979" s="50"/>
      <c r="V5979" s="47"/>
      <c r="W5979" s="50"/>
      <c r="X5979" s="49"/>
      <c r="Y5979" s="49"/>
      <c r="Z5979" s="49"/>
      <c r="AA5979" s="49"/>
      <c r="AB5979" s="49"/>
      <c r="AC5979" s="49"/>
      <c r="AD5979" s="49"/>
      <c r="AE5979" s="95"/>
      <c r="AM5979" s="103"/>
      <c r="AT5979" s="10"/>
    </row>
    <row r="5980" spans="9:46" s="16" customFormat="1">
      <c r="I5980" s="47"/>
      <c r="P5980" s="48"/>
      <c r="Q5980" s="48"/>
      <c r="R5980" s="48"/>
      <c r="S5980" s="49"/>
      <c r="T5980" s="47"/>
      <c r="U5980" s="50"/>
      <c r="V5980" s="47"/>
      <c r="W5980" s="50"/>
      <c r="X5980" s="49"/>
      <c r="Y5980" s="49"/>
      <c r="Z5980" s="49"/>
      <c r="AA5980" s="49"/>
      <c r="AB5980" s="49"/>
      <c r="AC5980" s="49"/>
      <c r="AD5980" s="49"/>
      <c r="AE5980" s="95"/>
      <c r="AM5980" s="103"/>
      <c r="AT5980" s="10"/>
    </row>
    <row r="5981" spans="9:46" s="16" customFormat="1">
      <c r="I5981" s="47"/>
      <c r="P5981" s="48"/>
      <c r="Q5981" s="48"/>
      <c r="R5981" s="48"/>
      <c r="S5981" s="49"/>
      <c r="T5981" s="47"/>
      <c r="U5981" s="50"/>
      <c r="V5981" s="47"/>
      <c r="W5981" s="50"/>
      <c r="X5981" s="49"/>
      <c r="Y5981" s="49"/>
      <c r="Z5981" s="49"/>
      <c r="AA5981" s="49"/>
      <c r="AB5981" s="49"/>
      <c r="AC5981" s="49"/>
      <c r="AD5981" s="49"/>
      <c r="AE5981" s="95"/>
      <c r="AM5981" s="103"/>
      <c r="AT5981" s="10"/>
    </row>
    <row r="5982" spans="9:46" s="16" customFormat="1">
      <c r="I5982" s="47"/>
      <c r="P5982" s="48"/>
      <c r="Q5982" s="48"/>
      <c r="R5982" s="48"/>
      <c r="S5982" s="49"/>
      <c r="T5982" s="47"/>
      <c r="U5982" s="50"/>
      <c r="V5982" s="47"/>
      <c r="W5982" s="50"/>
      <c r="X5982" s="49"/>
      <c r="Y5982" s="49"/>
      <c r="Z5982" s="49"/>
      <c r="AA5982" s="49"/>
      <c r="AB5982" s="49"/>
      <c r="AC5982" s="49"/>
      <c r="AD5982" s="49"/>
      <c r="AE5982" s="95"/>
      <c r="AM5982" s="103"/>
      <c r="AT5982" s="10"/>
    </row>
    <row r="5983" spans="9:46" s="16" customFormat="1">
      <c r="I5983" s="47"/>
      <c r="P5983" s="48"/>
      <c r="Q5983" s="48"/>
      <c r="R5983" s="48"/>
      <c r="S5983" s="49"/>
      <c r="T5983" s="47"/>
      <c r="U5983" s="50"/>
      <c r="V5983" s="47"/>
      <c r="W5983" s="50"/>
      <c r="X5983" s="49"/>
      <c r="Y5983" s="49"/>
      <c r="Z5983" s="49"/>
      <c r="AA5983" s="49"/>
      <c r="AB5983" s="49"/>
      <c r="AC5983" s="49"/>
      <c r="AD5983" s="49"/>
      <c r="AE5983" s="95"/>
      <c r="AM5983" s="103"/>
      <c r="AT5983" s="10"/>
    </row>
    <row r="5984" spans="9:46" s="16" customFormat="1">
      <c r="I5984" s="47"/>
      <c r="P5984" s="48"/>
      <c r="Q5984" s="48"/>
      <c r="R5984" s="48"/>
      <c r="S5984" s="49"/>
      <c r="T5984" s="47"/>
      <c r="U5984" s="50"/>
      <c r="V5984" s="47"/>
      <c r="W5984" s="50"/>
      <c r="X5984" s="49"/>
      <c r="Y5984" s="49"/>
      <c r="Z5984" s="49"/>
      <c r="AA5984" s="49"/>
      <c r="AB5984" s="49"/>
      <c r="AC5984" s="49"/>
      <c r="AD5984" s="49"/>
      <c r="AE5984" s="95"/>
      <c r="AM5984" s="103"/>
      <c r="AT5984" s="10"/>
    </row>
    <row r="5985" spans="9:46" s="16" customFormat="1">
      <c r="I5985" s="47"/>
      <c r="P5985" s="48"/>
      <c r="Q5985" s="48"/>
      <c r="R5985" s="48"/>
      <c r="S5985" s="49"/>
      <c r="T5985" s="47"/>
      <c r="U5985" s="50"/>
      <c r="V5985" s="47"/>
      <c r="W5985" s="50"/>
      <c r="X5985" s="49"/>
      <c r="Y5985" s="49"/>
      <c r="Z5985" s="49"/>
      <c r="AA5985" s="49"/>
      <c r="AB5985" s="49"/>
      <c r="AC5985" s="49"/>
      <c r="AD5985" s="49"/>
      <c r="AE5985" s="95"/>
      <c r="AM5985" s="103"/>
      <c r="AT5985" s="10"/>
    </row>
    <row r="5986" spans="9:46" s="16" customFormat="1">
      <c r="I5986" s="47"/>
      <c r="P5986" s="48"/>
      <c r="Q5986" s="48"/>
      <c r="R5986" s="48"/>
      <c r="S5986" s="49"/>
      <c r="T5986" s="47"/>
      <c r="U5986" s="50"/>
      <c r="V5986" s="47"/>
      <c r="W5986" s="50"/>
      <c r="X5986" s="49"/>
      <c r="Y5986" s="49"/>
      <c r="Z5986" s="49"/>
      <c r="AA5986" s="49"/>
      <c r="AB5986" s="49"/>
      <c r="AC5986" s="49"/>
      <c r="AD5986" s="49"/>
      <c r="AE5986" s="95"/>
      <c r="AM5986" s="103"/>
      <c r="AT5986" s="10"/>
    </row>
    <row r="5987" spans="9:46" s="16" customFormat="1">
      <c r="I5987" s="47"/>
      <c r="P5987" s="48"/>
      <c r="Q5987" s="48"/>
      <c r="R5987" s="48"/>
      <c r="S5987" s="49"/>
      <c r="T5987" s="47"/>
      <c r="U5987" s="50"/>
      <c r="V5987" s="47"/>
      <c r="W5987" s="50"/>
      <c r="X5987" s="49"/>
      <c r="Y5987" s="49"/>
      <c r="Z5987" s="49"/>
      <c r="AA5987" s="49"/>
      <c r="AB5987" s="49"/>
      <c r="AC5987" s="49"/>
      <c r="AD5987" s="49"/>
      <c r="AE5987" s="95"/>
      <c r="AM5987" s="103"/>
      <c r="AT5987" s="10"/>
    </row>
    <row r="5988" spans="9:46" s="16" customFormat="1">
      <c r="I5988" s="47"/>
      <c r="P5988" s="48"/>
      <c r="Q5988" s="48"/>
      <c r="R5988" s="48"/>
      <c r="S5988" s="49"/>
      <c r="T5988" s="47"/>
      <c r="U5988" s="50"/>
      <c r="V5988" s="47"/>
      <c r="W5988" s="50"/>
      <c r="X5988" s="49"/>
      <c r="Y5988" s="49"/>
      <c r="Z5988" s="49"/>
      <c r="AA5988" s="49"/>
      <c r="AB5988" s="49"/>
      <c r="AC5988" s="49"/>
      <c r="AD5988" s="49"/>
      <c r="AE5988" s="95"/>
      <c r="AM5988" s="103"/>
      <c r="AT5988" s="10"/>
    </row>
    <row r="5989" spans="9:46" s="16" customFormat="1">
      <c r="I5989" s="47"/>
      <c r="P5989" s="48"/>
      <c r="Q5989" s="48"/>
      <c r="R5989" s="48"/>
      <c r="S5989" s="49"/>
      <c r="T5989" s="47"/>
      <c r="U5989" s="50"/>
      <c r="V5989" s="47"/>
      <c r="W5989" s="50"/>
      <c r="X5989" s="49"/>
      <c r="Y5989" s="49"/>
      <c r="Z5989" s="49"/>
      <c r="AA5989" s="49"/>
      <c r="AB5989" s="49"/>
      <c r="AC5989" s="49"/>
      <c r="AD5989" s="49"/>
      <c r="AE5989" s="95"/>
      <c r="AM5989" s="103"/>
      <c r="AT5989" s="10"/>
    </row>
    <row r="5990" spans="9:46" s="16" customFormat="1">
      <c r="I5990" s="47"/>
      <c r="P5990" s="48"/>
      <c r="Q5990" s="48"/>
      <c r="R5990" s="48"/>
      <c r="S5990" s="49"/>
      <c r="T5990" s="47"/>
      <c r="U5990" s="50"/>
      <c r="V5990" s="47"/>
      <c r="W5990" s="50"/>
      <c r="X5990" s="49"/>
      <c r="Y5990" s="49"/>
      <c r="Z5990" s="49"/>
      <c r="AA5990" s="49"/>
      <c r="AB5990" s="49"/>
      <c r="AC5990" s="49"/>
      <c r="AD5990" s="49"/>
      <c r="AE5990" s="95"/>
      <c r="AM5990" s="103"/>
      <c r="AT5990" s="10"/>
    </row>
    <row r="5991" spans="9:46" s="16" customFormat="1">
      <c r="I5991" s="47"/>
      <c r="P5991" s="48"/>
      <c r="Q5991" s="48"/>
      <c r="R5991" s="48"/>
      <c r="S5991" s="49"/>
      <c r="T5991" s="47"/>
      <c r="U5991" s="50"/>
      <c r="V5991" s="47"/>
      <c r="W5991" s="50"/>
      <c r="X5991" s="49"/>
      <c r="Y5991" s="49"/>
      <c r="Z5991" s="49"/>
      <c r="AA5991" s="49"/>
      <c r="AB5991" s="49"/>
      <c r="AC5991" s="49"/>
      <c r="AD5991" s="49"/>
      <c r="AE5991" s="95"/>
      <c r="AM5991" s="103"/>
      <c r="AT5991" s="10"/>
    </row>
    <row r="5992" spans="9:46" s="16" customFormat="1">
      <c r="I5992" s="47"/>
      <c r="P5992" s="48"/>
      <c r="Q5992" s="48"/>
      <c r="R5992" s="48"/>
      <c r="S5992" s="49"/>
      <c r="T5992" s="47"/>
      <c r="U5992" s="50"/>
      <c r="V5992" s="47"/>
      <c r="W5992" s="50"/>
      <c r="X5992" s="49"/>
      <c r="Y5992" s="49"/>
      <c r="Z5992" s="49"/>
      <c r="AA5992" s="49"/>
      <c r="AB5992" s="49"/>
      <c r="AC5992" s="49"/>
      <c r="AD5992" s="49"/>
      <c r="AE5992" s="95"/>
      <c r="AM5992" s="103"/>
      <c r="AT5992" s="10"/>
    </row>
    <row r="5993" spans="9:46" s="16" customFormat="1">
      <c r="I5993" s="47"/>
      <c r="P5993" s="48"/>
      <c r="Q5993" s="48"/>
      <c r="R5993" s="48"/>
      <c r="S5993" s="49"/>
      <c r="T5993" s="47"/>
      <c r="U5993" s="50"/>
      <c r="V5993" s="47"/>
      <c r="W5993" s="50"/>
      <c r="X5993" s="49"/>
      <c r="Y5993" s="49"/>
      <c r="Z5993" s="49"/>
      <c r="AA5993" s="49"/>
      <c r="AB5993" s="49"/>
      <c r="AC5993" s="49"/>
      <c r="AD5993" s="49"/>
      <c r="AE5993" s="95"/>
      <c r="AM5993" s="103"/>
      <c r="AT5993" s="10"/>
    </row>
    <row r="5994" spans="9:46" s="16" customFormat="1">
      <c r="I5994" s="47"/>
      <c r="P5994" s="48"/>
      <c r="Q5994" s="48"/>
      <c r="R5994" s="48"/>
      <c r="S5994" s="49"/>
      <c r="T5994" s="47"/>
      <c r="U5994" s="50"/>
      <c r="V5994" s="47"/>
      <c r="W5994" s="50"/>
      <c r="X5994" s="49"/>
      <c r="Y5994" s="49"/>
      <c r="Z5994" s="49"/>
      <c r="AA5994" s="49"/>
      <c r="AB5994" s="49"/>
      <c r="AC5994" s="49"/>
      <c r="AD5994" s="49"/>
      <c r="AE5994" s="95"/>
      <c r="AM5994" s="103"/>
      <c r="AT5994" s="10"/>
    </row>
    <row r="5995" spans="9:46" s="16" customFormat="1">
      <c r="I5995" s="47"/>
      <c r="P5995" s="48"/>
      <c r="Q5995" s="48"/>
      <c r="R5995" s="48"/>
      <c r="S5995" s="49"/>
      <c r="T5995" s="47"/>
      <c r="U5995" s="50"/>
      <c r="V5995" s="47"/>
      <c r="W5995" s="50"/>
      <c r="X5995" s="49"/>
      <c r="Y5995" s="49"/>
      <c r="Z5995" s="49"/>
      <c r="AA5995" s="49"/>
      <c r="AB5995" s="49"/>
      <c r="AC5995" s="49"/>
      <c r="AD5995" s="49"/>
      <c r="AE5995" s="95"/>
      <c r="AM5995" s="103"/>
      <c r="AT5995" s="10"/>
    </row>
    <row r="5996" spans="9:46" s="16" customFormat="1">
      <c r="I5996" s="47"/>
      <c r="P5996" s="48"/>
      <c r="Q5996" s="48"/>
      <c r="R5996" s="48"/>
      <c r="S5996" s="49"/>
      <c r="T5996" s="47"/>
      <c r="U5996" s="50"/>
      <c r="V5996" s="47"/>
      <c r="W5996" s="50"/>
      <c r="X5996" s="49"/>
      <c r="Y5996" s="49"/>
      <c r="Z5996" s="49"/>
      <c r="AA5996" s="49"/>
      <c r="AB5996" s="49"/>
      <c r="AC5996" s="49"/>
      <c r="AD5996" s="49"/>
      <c r="AE5996" s="95"/>
      <c r="AM5996" s="103"/>
      <c r="AT5996" s="10"/>
    </row>
    <row r="5997" spans="9:46" s="16" customFormat="1">
      <c r="I5997" s="47"/>
      <c r="P5997" s="48"/>
      <c r="Q5997" s="48"/>
      <c r="R5997" s="48"/>
      <c r="S5997" s="49"/>
      <c r="T5997" s="47"/>
      <c r="U5997" s="50"/>
      <c r="V5997" s="47"/>
      <c r="W5997" s="50"/>
      <c r="X5997" s="49"/>
      <c r="Y5997" s="49"/>
      <c r="Z5997" s="49"/>
      <c r="AA5997" s="49"/>
      <c r="AB5997" s="49"/>
      <c r="AC5997" s="49"/>
      <c r="AD5997" s="49"/>
      <c r="AE5997" s="95"/>
      <c r="AM5997" s="103"/>
      <c r="AT5997" s="10"/>
    </row>
    <row r="5998" spans="9:46" s="16" customFormat="1">
      <c r="I5998" s="47"/>
      <c r="P5998" s="48"/>
      <c r="Q5998" s="48"/>
      <c r="R5998" s="48"/>
      <c r="S5998" s="49"/>
      <c r="T5998" s="47"/>
      <c r="U5998" s="50"/>
      <c r="V5998" s="47"/>
      <c r="W5998" s="50"/>
      <c r="X5998" s="49"/>
      <c r="Y5998" s="49"/>
      <c r="Z5998" s="49"/>
      <c r="AA5998" s="49"/>
      <c r="AB5998" s="49"/>
      <c r="AC5998" s="49"/>
      <c r="AD5998" s="49"/>
      <c r="AE5998" s="95"/>
      <c r="AM5998" s="103"/>
      <c r="AT5998" s="10"/>
    </row>
    <row r="5999" spans="9:46" s="16" customFormat="1">
      <c r="I5999" s="47"/>
      <c r="P5999" s="48"/>
      <c r="Q5999" s="48"/>
      <c r="R5999" s="48"/>
      <c r="S5999" s="49"/>
      <c r="T5999" s="47"/>
      <c r="U5999" s="50"/>
      <c r="V5999" s="47"/>
      <c r="W5999" s="50"/>
      <c r="X5999" s="49"/>
      <c r="Y5999" s="49"/>
      <c r="Z5999" s="49"/>
      <c r="AA5999" s="49"/>
      <c r="AB5999" s="49"/>
      <c r="AC5999" s="49"/>
      <c r="AD5999" s="49"/>
      <c r="AE5999" s="95"/>
      <c r="AM5999" s="103"/>
      <c r="AT5999" s="10"/>
    </row>
    <row r="6000" spans="9:46" s="16" customFormat="1">
      <c r="I6000" s="47"/>
      <c r="P6000" s="48"/>
      <c r="Q6000" s="48"/>
      <c r="R6000" s="48"/>
      <c r="S6000" s="49"/>
      <c r="T6000" s="47"/>
      <c r="U6000" s="50"/>
      <c r="V6000" s="47"/>
      <c r="W6000" s="50"/>
      <c r="X6000" s="49"/>
      <c r="Y6000" s="49"/>
      <c r="Z6000" s="49"/>
      <c r="AA6000" s="49"/>
      <c r="AB6000" s="49"/>
      <c r="AC6000" s="49"/>
      <c r="AD6000" s="49"/>
      <c r="AE6000" s="95"/>
      <c r="AM6000" s="103"/>
      <c r="AT6000" s="10"/>
    </row>
    <row r="6001" spans="9:46" s="16" customFormat="1">
      <c r="I6001" s="47"/>
      <c r="P6001" s="48"/>
      <c r="Q6001" s="48"/>
      <c r="R6001" s="48"/>
      <c r="S6001" s="49"/>
      <c r="T6001" s="47"/>
      <c r="U6001" s="50"/>
      <c r="V6001" s="47"/>
      <c r="W6001" s="50"/>
      <c r="X6001" s="49"/>
      <c r="Y6001" s="49"/>
      <c r="Z6001" s="49"/>
      <c r="AA6001" s="49"/>
      <c r="AB6001" s="49"/>
      <c r="AC6001" s="49"/>
      <c r="AD6001" s="49"/>
      <c r="AE6001" s="95"/>
      <c r="AM6001" s="103"/>
      <c r="AT6001" s="10"/>
    </row>
    <row r="6002" spans="9:46" s="16" customFormat="1">
      <c r="I6002" s="47"/>
      <c r="P6002" s="48"/>
      <c r="Q6002" s="48"/>
      <c r="R6002" s="48"/>
      <c r="S6002" s="49"/>
      <c r="T6002" s="47"/>
      <c r="U6002" s="50"/>
      <c r="V6002" s="47"/>
      <c r="W6002" s="50"/>
      <c r="X6002" s="49"/>
      <c r="Y6002" s="49"/>
      <c r="Z6002" s="49"/>
      <c r="AA6002" s="49"/>
      <c r="AB6002" s="49"/>
      <c r="AC6002" s="49"/>
      <c r="AD6002" s="49"/>
      <c r="AE6002" s="95"/>
      <c r="AM6002" s="103"/>
      <c r="AT6002" s="10"/>
    </row>
    <row r="6003" spans="9:46" s="16" customFormat="1">
      <c r="I6003" s="47"/>
      <c r="P6003" s="48"/>
      <c r="Q6003" s="48"/>
      <c r="R6003" s="48"/>
      <c r="S6003" s="49"/>
      <c r="T6003" s="47"/>
      <c r="U6003" s="50"/>
      <c r="V6003" s="47"/>
      <c r="W6003" s="50"/>
      <c r="X6003" s="49"/>
      <c r="Y6003" s="49"/>
      <c r="Z6003" s="49"/>
      <c r="AA6003" s="49"/>
      <c r="AB6003" s="49"/>
      <c r="AC6003" s="49"/>
      <c r="AD6003" s="49"/>
      <c r="AE6003" s="95"/>
      <c r="AM6003" s="103"/>
      <c r="AT6003" s="10"/>
    </row>
    <row r="6004" spans="9:46" s="16" customFormat="1">
      <c r="I6004" s="47"/>
      <c r="P6004" s="48"/>
      <c r="Q6004" s="48"/>
      <c r="R6004" s="48"/>
      <c r="S6004" s="49"/>
      <c r="T6004" s="47"/>
      <c r="U6004" s="50"/>
      <c r="V6004" s="47"/>
      <c r="W6004" s="50"/>
      <c r="X6004" s="49"/>
      <c r="Y6004" s="49"/>
      <c r="Z6004" s="49"/>
      <c r="AA6004" s="49"/>
      <c r="AB6004" s="49"/>
      <c r="AC6004" s="49"/>
      <c r="AD6004" s="49"/>
      <c r="AE6004" s="95"/>
      <c r="AM6004" s="103"/>
      <c r="AT6004" s="10"/>
    </row>
    <row r="6005" spans="9:46" s="16" customFormat="1">
      <c r="I6005" s="47"/>
      <c r="P6005" s="48"/>
      <c r="Q6005" s="48"/>
      <c r="R6005" s="48"/>
      <c r="S6005" s="49"/>
      <c r="T6005" s="47"/>
      <c r="U6005" s="50"/>
      <c r="V6005" s="47"/>
      <c r="W6005" s="50"/>
      <c r="X6005" s="49"/>
      <c r="Y6005" s="49"/>
      <c r="Z6005" s="49"/>
      <c r="AA6005" s="49"/>
      <c r="AB6005" s="49"/>
      <c r="AC6005" s="49"/>
      <c r="AD6005" s="49"/>
      <c r="AE6005" s="95"/>
      <c r="AM6005" s="103"/>
      <c r="AT6005" s="10"/>
    </row>
    <row r="6006" spans="9:46" s="16" customFormat="1">
      <c r="I6006" s="47"/>
      <c r="P6006" s="48"/>
      <c r="Q6006" s="48"/>
      <c r="R6006" s="48"/>
      <c r="S6006" s="49"/>
      <c r="T6006" s="47"/>
      <c r="U6006" s="50"/>
      <c r="V6006" s="47"/>
      <c r="W6006" s="50"/>
      <c r="X6006" s="49"/>
      <c r="Y6006" s="49"/>
      <c r="Z6006" s="49"/>
      <c r="AA6006" s="49"/>
      <c r="AB6006" s="49"/>
      <c r="AC6006" s="49"/>
      <c r="AD6006" s="49"/>
      <c r="AE6006" s="95"/>
      <c r="AM6006" s="103"/>
      <c r="AT6006" s="10"/>
    </row>
    <row r="6007" spans="9:46" s="16" customFormat="1">
      <c r="I6007" s="47"/>
      <c r="P6007" s="48"/>
      <c r="Q6007" s="48"/>
      <c r="R6007" s="48"/>
      <c r="S6007" s="49"/>
      <c r="T6007" s="47"/>
      <c r="U6007" s="50"/>
      <c r="V6007" s="47"/>
      <c r="W6007" s="50"/>
      <c r="X6007" s="49"/>
      <c r="Y6007" s="49"/>
      <c r="Z6007" s="49"/>
      <c r="AA6007" s="49"/>
      <c r="AB6007" s="49"/>
      <c r="AC6007" s="49"/>
      <c r="AD6007" s="49"/>
      <c r="AE6007" s="95"/>
      <c r="AM6007" s="103"/>
      <c r="AT6007" s="10"/>
    </row>
    <row r="6008" spans="9:46" s="16" customFormat="1">
      <c r="I6008" s="47"/>
      <c r="P6008" s="48"/>
      <c r="Q6008" s="48"/>
      <c r="R6008" s="48"/>
      <c r="S6008" s="49"/>
      <c r="T6008" s="47"/>
      <c r="U6008" s="50"/>
      <c r="V6008" s="47"/>
      <c r="W6008" s="50"/>
      <c r="X6008" s="49"/>
      <c r="Y6008" s="49"/>
      <c r="Z6008" s="49"/>
      <c r="AA6008" s="49"/>
      <c r="AB6008" s="49"/>
      <c r="AC6008" s="49"/>
      <c r="AD6008" s="49"/>
      <c r="AE6008" s="95"/>
      <c r="AM6008" s="103"/>
      <c r="AT6008" s="10"/>
    </row>
    <row r="6009" spans="9:46" s="16" customFormat="1">
      <c r="I6009" s="47"/>
      <c r="P6009" s="48"/>
      <c r="Q6009" s="48"/>
      <c r="R6009" s="48"/>
      <c r="S6009" s="49"/>
      <c r="T6009" s="47"/>
      <c r="U6009" s="50"/>
      <c r="V6009" s="47"/>
      <c r="W6009" s="50"/>
      <c r="X6009" s="49"/>
      <c r="Y6009" s="49"/>
      <c r="Z6009" s="49"/>
      <c r="AA6009" s="49"/>
      <c r="AB6009" s="49"/>
      <c r="AC6009" s="49"/>
      <c r="AD6009" s="49"/>
      <c r="AE6009" s="95"/>
      <c r="AM6009" s="103"/>
      <c r="AT6009" s="10"/>
    </row>
    <row r="6010" spans="9:46" s="16" customFormat="1">
      <c r="I6010" s="47"/>
      <c r="P6010" s="48"/>
      <c r="Q6010" s="48"/>
      <c r="R6010" s="48"/>
      <c r="S6010" s="49"/>
      <c r="T6010" s="47"/>
      <c r="U6010" s="50"/>
      <c r="V6010" s="47"/>
      <c r="W6010" s="50"/>
      <c r="X6010" s="49"/>
      <c r="Y6010" s="49"/>
      <c r="Z6010" s="49"/>
      <c r="AA6010" s="49"/>
      <c r="AB6010" s="49"/>
      <c r="AC6010" s="49"/>
      <c r="AD6010" s="49"/>
      <c r="AE6010" s="95"/>
      <c r="AM6010" s="103"/>
      <c r="AT6010" s="10"/>
    </row>
    <row r="6011" spans="9:46" s="16" customFormat="1">
      <c r="I6011" s="47"/>
      <c r="P6011" s="48"/>
      <c r="Q6011" s="48"/>
      <c r="R6011" s="48"/>
      <c r="S6011" s="49"/>
      <c r="T6011" s="47"/>
      <c r="U6011" s="50"/>
      <c r="V6011" s="47"/>
      <c r="W6011" s="50"/>
      <c r="X6011" s="49"/>
      <c r="Y6011" s="49"/>
      <c r="Z6011" s="49"/>
      <c r="AA6011" s="49"/>
      <c r="AB6011" s="49"/>
      <c r="AC6011" s="49"/>
      <c r="AD6011" s="49"/>
      <c r="AE6011" s="95"/>
      <c r="AM6011" s="103"/>
      <c r="AT6011" s="10"/>
    </row>
    <row r="6012" spans="9:46" s="16" customFormat="1">
      <c r="I6012" s="47"/>
      <c r="P6012" s="48"/>
      <c r="Q6012" s="48"/>
      <c r="R6012" s="48"/>
      <c r="S6012" s="49"/>
      <c r="T6012" s="47"/>
      <c r="U6012" s="50"/>
      <c r="V6012" s="47"/>
      <c r="W6012" s="50"/>
      <c r="X6012" s="49"/>
      <c r="Y6012" s="49"/>
      <c r="Z6012" s="49"/>
      <c r="AA6012" s="49"/>
      <c r="AB6012" s="49"/>
      <c r="AC6012" s="49"/>
      <c r="AD6012" s="49"/>
      <c r="AE6012" s="95"/>
      <c r="AM6012" s="103"/>
      <c r="AT6012" s="10"/>
    </row>
    <row r="6013" spans="9:46" s="16" customFormat="1">
      <c r="I6013" s="47"/>
      <c r="P6013" s="48"/>
      <c r="Q6013" s="48"/>
      <c r="R6013" s="48"/>
      <c r="S6013" s="49"/>
      <c r="T6013" s="47"/>
      <c r="U6013" s="50"/>
      <c r="V6013" s="47"/>
      <c r="W6013" s="50"/>
      <c r="X6013" s="49"/>
      <c r="Y6013" s="49"/>
      <c r="Z6013" s="49"/>
      <c r="AA6013" s="49"/>
      <c r="AB6013" s="49"/>
      <c r="AC6013" s="49"/>
      <c r="AD6013" s="49"/>
      <c r="AE6013" s="95"/>
      <c r="AM6013" s="103"/>
      <c r="AT6013" s="10"/>
    </row>
    <row r="6014" spans="9:46" s="16" customFormat="1">
      <c r="I6014" s="47"/>
      <c r="P6014" s="48"/>
      <c r="Q6014" s="48"/>
      <c r="R6014" s="48"/>
      <c r="S6014" s="49"/>
      <c r="T6014" s="47"/>
      <c r="U6014" s="50"/>
      <c r="V6014" s="47"/>
      <c r="W6014" s="50"/>
      <c r="X6014" s="49"/>
      <c r="Y6014" s="49"/>
      <c r="Z6014" s="49"/>
      <c r="AA6014" s="49"/>
      <c r="AB6014" s="49"/>
      <c r="AC6014" s="49"/>
      <c r="AD6014" s="49"/>
      <c r="AE6014" s="95"/>
      <c r="AM6014" s="103"/>
      <c r="AT6014" s="10"/>
    </row>
    <row r="6015" spans="9:46" s="16" customFormat="1">
      <c r="I6015" s="47"/>
      <c r="P6015" s="48"/>
      <c r="Q6015" s="48"/>
      <c r="R6015" s="48"/>
      <c r="S6015" s="49"/>
      <c r="T6015" s="47"/>
      <c r="U6015" s="50"/>
      <c r="V6015" s="47"/>
      <c r="W6015" s="50"/>
      <c r="X6015" s="49"/>
      <c r="Y6015" s="49"/>
      <c r="Z6015" s="49"/>
      <c r="AA6015" s="49"/>
      <c r="AB6015" s="49"/>
      <c r="AC6015" s="49"/>
      <c r="AD6015" s="49"/>
      <c r="AE6015" s="95"/>
      <c r="AM6015" s="103"/>
      <c r="AT6015" s="10"/>
    </row>
    <row r="6016" spans="9:46" s="16" customFormat="1">
      <c r="I6016" s="47"/>
      <c r="P6016" s="48"/>
      <c r="Q6016" s="48"/>
      <c r="R6016" s="48"/>
      <c r="S6016" s="49"/>
      <c r="T6016" s="47"/>
      <c r="U6016" s="50"/>
      <c r="V6016" s="47"/>
      <c r="W6016" s="50"/>
      <c r="X6016" s="49"/>
      <c r="Y6016" s="49"/>
      <c r="Z6016" s="49"/>
      <c r="AA6016" s="49"/>
      <c r="AB6016" s="49"/>
      <c r="AC6016" s="49"/>
      <c r="AD6016" s="49"/>
      <c r="AE6016" s="95"/>
      <c r="AM6016" s="103"/>
      <c r="AT6016" s="10"/>
    </row>
    <row r="6017" spans="9:46" s="16" customFormat="1">
      <c r="I6017" s="47"/>
      <c r="P6017" s="48"/>
      <c r="Q6017" s="48"/>
      <c r="R6017" s="48"/>
      <c r="S6017" s="49"/>
      <c r="T6017" s="47"/>
      <c r="U6017" s="50"/>
      <c r="V6017" s="47"/>
      <c r="W6017" s="50"/>
      <c r="X6017" s="49"/>
      <c r="Y6017" s="49"/>
      <c r="Z6017" s="49"/>
      <c r="AA6017" s="49"/>
      <c r="AB6017" s="49"/>
      <c r="AC6017" s="49"/>
      <c r="AD6017" s="49"/>
      <c r="AE6017" s="95"/>
      <c r="AM6017" s="103"/>
      <c r="AT6017" s="10"/>
    </row>
    <row r="6018" spans="9:46" s="16" customFormat="1">
      <c r="I6018" s="47"/>
      <c r="P6018" s="48"/>
      <c r="Q6018" s="48"/>
      <c r="R6018" s="48"/>
      <c r="S6018" s="49"/>
      <c r="T6018" s="47"/>
      <c r="U6018" s="50"/>
      <c r="V6018" s="47"/>
      <c r="W6018" s="50"/>
      <c r="X6018" s="49"/>
      <c r="Y6018" s="49"/>
      <c r="Z6018" s="49"/>
      <c r="AA6018" s="49"/>
      <c r="AB6018" s="49"/>
      <c r="AC6018" s="49"/>
      <c r="AD6018" s="49"/>
      <c r="AE6018" s="95"/>
      <c r="AM6018" s="103"/>
      <c r="AT6018" s="10"/>
    </row>
    <row r="6019" spans="9:46" s="16" customFormat="1">
      <c r="I6019" s="47"/>
      <c r="P6019" s="48"/>
      <c r="Q6019" s="48"/>
      <c r="R6019" s="48"/>
      <c r="S6019" s="49"/>
      <c r="T6019" s="47"/>
      <c r="U6019" s="50"/>
      <c r="V6019" s="47"/>
      <c r="W6019" s="50"/>
      <c r="X6019" s="49"/>
      <c r="Y6019" s="49"/>
      <c r="Z6019" s="49"/>
      <c r="AA6019" s="49"/>
      <c r="AB6019" s="49"/>
      <c r="AC6019" s="49"/>
      <c r="AD6019" s="49"/>
      <c r="AE6019" s="95"/>
      <c r="AM6019" s="103"/>
      <c r="AT6019" s="10"/>
    </row>
    <row r="6020" spans="9:46" s="16" customFormat="1">
      <c r="I6020" s="47"/>
      <c r="P6020" s="48"/>
      <c r="Q6020" s="48"/>
      <c r="R6020" s="48"/>
      <c r="S6020" s="49"/>
      <c r="T6020" s="47"/>
      <c r="U6020" s="50"/>
      <c r="V6020" s="47"/>
      <c r="W6020" s="50"/>
      <c r="X6020" s="49"/>
      <c r="Y6020" s="49"/>
      <c r="Z6020" s="49"/>
      <c r="AA6020" s="49"/>
      <c r="AB6020" s="49"/>
      <c r="AC6020" s="49"/>
      <c r="AD6020" s="49"/>
      <c r="AE6020" s="95"/>
      <c r="AM6020" s="103"/>
      <c r="AT6020" s="10"/>
    </row>
    <row r="6021" spans="9:46" s="16" customFormat="1">
      <c r="I6021" s="47"/>
      <c r="P6021" s="48"/>
      <c r="Q6021" s="48"/>
      <c r="R6021" s="48"/>
      <c r="S6021" s="49"/>
      <c r="T6021" s="47"/>
      <c r="U6021" s="50"/>
      <c r="V6021" s="47"/>
      <c r="W6021" s="50"/>
      <c r="X6021" s="49"/>
      <c r="Y6021" s="49"/>
      <c r="Z6021" s="49"/>
      <c r="AA6021" s="49"/>
      <c r="AB6021" s="49"/>
      <c r="AC6021" s="49"/>
      <c r="AD6021" s="49"/>
      <c r="AE6021" s="95"/>
      <c r="AM6021" s="103"/>
      <c r="AT6021" s="10"/>
    </row>
    <row r="6022" spans="9:46" s="16" customFormat="1">
      <c r="I6022" s="47"/>
      <c r="P6022" s="48"/>
      <c r="Q6022" s="48"/>
      <c r="R6022" s="48"/>
      <c r="S6022" s="49"/>
      <c r="T6022" s="47"/>
      <c r="U6022" s="50"/>
      <c r="V6022" s="47"/>
      <c r="W6022" s="50"/>
      <c r="X6022" s="49"/>
      <c r="Y6022" s="49"/>
      <c r="Z6022" s="49"/>
      <c r="AA6022" s="49"/>
      <c r="AB6022" s="49"/>
      <c r="AC6022" s="49"/>
      <c r="AD6022" s="49"/>
      <c r="AE6022" s="95"/>
      <c r="AM6022" s="103"/>
      <c r="AT6022" s="10"/>
    </row>
    <row r="6023" spans="9:46" s="16" customFormat="1">
      <c r="I6023" s="47"/>
      <c r="P6023" s="48"/>
      <c r="Q6023" s="48"/>
      <c r="R6023" s="48"/>
      <c r="S6023" s="49"/>
      <c r="T6023" s="47"/>
      <c r="U6023" s="50"/>
      <c r="V6023" s="47"/>
      <c r="W6023" s="50"/>
      <c r="X6023" s="49"/>
      <c r="Y6023" s="49"/>
      <c r="Z6023" s="49"/>
      <c r="AA6023" s="49"/>
      <c r="AB6023" s="49"/>
      <c r="AC6023" s="49"/>
      <c r="AD6023" s="49"/>
      <c r="AE6023" s="95"/>
      <c r="AM6023" s="103"/>
      <c r="AT6023" s="10"/>
    </row>
    <row r="6024" spans="9:46" s="16" customFormat="1">
      <c r="I6024" s="47"/>
      <c r="P6024" s="48"/>
      <c r="Q6024" s="48"/>
      <c r="R6024" s="48"/>
      <c r="S6024" s="49"/>
      <c r="T6024" s="47"/>
      <c r="U6024" s="50"/>
      <c r="V6024" s="47"/>
      <c r="W6024" s="50"/>
      <c r="X6024" s="49"/>
      <c r="Y6024" s="49"/>
      <c r="Z6024" s="49"/>
      <c r="AA6024" s="49"/>
      <c r="AB6024" s="49"/>
      <c r="AC6024" s="49"/>
      <c r="AD6024" s="49"/>
      <c r="AE6024" s="95"/>
      <c r="AM6024" s="103"/>
      <c r="AT6024" s="10"/>
    </row>
    <row r="6025" spans="9:46" s="16" customFormat="1">
      <c r="I6025" s="47"/>
      <c r="P6025" s="48"/>
      <c r="Q6025" s="48"/>
      <c r="R6025" s="48"/>
      <c r="S6025" s="49"/>
      <c r="T6025" s="47"/>
      <c r="U6025" s="50"/>
      <c r="V6025" s="47"/>
      <c r="W6025" s="50"/>
      <c r="X6025" s="49"/>
      <c r="Y6025" s="49"/>
      <c r="Z6025" s="49"/>
      <c r="AA6025" s="49"/>
      <c r="AB6025" s="49"/>
      <c r="AC6025" s="49"/>
      <c r="AD6025" s="49"/>
      <c r="AE6025" s="95"/>
      <c r="AM6025" s="103"/>
      <c r="AT6025" s="10"/>
    </row>
    <row r="6026" spans="9:46" s="16" customFormat="1">
      <c r="I6026" s="47"/>
      <c r="P6026" s="48"/>
      <c r="Q6026" s="48"/>
      <c r="R6026" s="48"/>
      <c r="S6026" s="49"/>
      <c r="T6026" s="47"/>
      <c r="U6026" s="50"/>
      <c r="V6026" s="47"/>
      <c r="W6026" s="50"/>
      <c r="X6026" s="49"/>
      <c r="Y6026" s="49"/>
      <c r="Z6026" s="49"/>
      <c r="AA6026" s="49"/>
      <c r="AB6026" s="49"/>
      <c r="AC6026" s="49"/>
      <c r="AD6026" s="49"/>
      <c r="AE6026" s="95"/>
      <c r="AM6026" s="103"/>
      <c r="AT6026" s="10"/>
    </row>
    <row r="6027" spans="9:46" s="16" customFormat="1">
      <c r="I6027" s="47"/>
      <c r="P6027" s="48"/>
      <c r="Q6027" s="48"/>
      <c r="R6027" s="48"/>
      <c r="S6027" s="49"/>
      <c r="T6027" s="47"/>
      <c r="U6027" s="50"/>
      <c r="V6027" s="47"/>
      <c r="W6027" s="50"/>
      <c r="X6027" s="49"/>
      <c r="Y6027" s="49"/>
      <c r="Z6027" s="49"/>
      <c r="AA6027" s="49"/>
      <c r="AB6027" s="49"/>
      <c r="AC6027" s="49"/>
      <c r="AD6027" s="49"/>
      <c r="AE6027" s="95"/>
      <c r="AM6027" s="103"/>
      <c r="AT6027" s="10"/>
    </row>
    <row r="6028" spans="9:46" s="16" customFormat="1">
      <c r="I6028" s="47"/>
      <c r="P6028" s="48"/>
      <c r="Q6028" s="48"/>
      <c r="R6028" s="48"/>
      <c r="S6028" s="49"/>
      <c r="T6028" s="47"/>
      <c r="U6028" s="50"/>
      <c r="V6028" s="47"/>
      <c r="W6028" s="50"/>
      <c r="X6028" s="49"/>
      <c r="Y6028" s="49"/>
      <c r="Z6028" s="49"/>
      <c r="AA6028" s="49"/>
      <c r="AB6028" s="49"/>
      <c r="AC6028" s="49"/>
      <c r="AD6028" s="49"/>
      <c r="AE6028" s="95"/>
      <c r="AM6028" s="103"/>
      <c r="AT6028" s="10"/>
    </row>
    <row r="6029" spans="9:46" s="16" customFormat="1">
      <c r="I6029" s="47"/>
      <c r="P6029" s="48"/>
      <c r="Q6029" s="48"/>
      <c r="R6029" s="48"/>
      <c r="S6029" s="49"/>
      <c r="T6029" s="47"/>
      <c r="U6029" s="50"/>
      <c r="V6029" s="47"/>
      <c r="W6029" s="50"/>
      <c r="X6029" s="49"/>
      <c r="Y6029" s="49"/>
      <c r="Z6029" s="49"/>
      <c r="AA6029" s="49"/>
      <c r="AB6029" s="49"/>
      <c r="AC6029" s="49"/>
      <c r="AD6029" s="49"/>
      <c r="AE6029" s="95"/>
      <c r="AM6029" s="103"/>
      <c r="AT6029" s="10"/>
    </row>
    <row r="6030" spans="9:46" s="16" customFormat="1">
      <c r="I6030" s="47"/>
      <c r="P6030" s="48"/>
      <c r="Q6030" s="48"/>
      <c r="R6030" s="48"/>
      <c r="S6030" s="49"/>
      <c r="T6030" s="47"/>
      <c r="U6030" s="50"/>
      <c r="V6030" s="47"/>
      <c r="W6030" s="50"/>
      <c r="X6030" s="49"/>
      <c r="Y6030" s="49"/>
      <c r="Z6030" s="49"/>
      <c r="AA6030" s="49"/>
      <c r="AB6030" s="49"/>
      <c r="AC6030" s="49"/>
      <c r="AD6030" s="49"/>
      <c r="AE6030" s="95"/>
      <c r="AM6030" s="103"/>
      <c r="AT6030" s="10"/>
    </row>
    <row r="6031" spans="9:46" s="16" customFormat="1">
      <c r="I6031" s="47"/>
      <c r="P6031" s="48"/>
      <c r="Q6031" s="48"/>
      <c r="R6031" s="48"/>
      <c r="S6031" s="49"/>
      <c r="T6031" s="47"/>
      <c r="U6031" s="50"/>
      <c r="V6031" s="47"/>
      <c r="W6031" s="50"/>
      <c r="X6031" s="49"/>
      <c r="Y6031" s="49"/>
      <c r="Z6031" s="49"/>
      <c r="AA6031" s="49"/>
      <c r="AB6031" s="49"/>
      <c r="AC6031" s="49"/>
      <c r="AD6031" s="49"/>
      <c r="AE6031" s="95"/>
      <c r="AM6031" s="103"/>
      <c r="AT6031" s="10"/>
    </row>
    <row r="6032" spans="9:46" s="16" customFormat="1">
      <c r="I6032" s="47"/>
      <c r="P6032" s="48"/>
      <c r="Q6032" s="48"/>
      <c r="R6032" s="48"/>
      <c r="S6032" s="49"/>
      <c r="T6032" s="47"/>
      <c r="U6032" s="50"/>
      <c r="V6032" s="47"/>
      <c r="W6032" s="50"/>
      <c r="X6032" s="49"/>
      <c r="Y6032" s="49"/>
      <c r="Z6032" s="49"/>
      <c r="AA6032" s="49"/>
      <c r="AB6032" s="49"/>
      <c r="AC6032" s="49"/>
      <c r="AD6032" s="49"/>
      <c r="AE6032" s="95"/>
      <c r="AM6032" s="103"/>
      <c r="AT6032" s="10"/>
    </row>
    <row r="6033" spans="9:46" s="16" customFormat="1">
      <c r="I6033" s="47"/>
      <c r="P6033" s="48"/>
      <c r="Q6033" s="48"/>
      <c r="R6033" s="48"/>
      <c r="S6033" s="49"/>
      <c r="T6033" s="47"/>
      <c r="U6033" s="50"/>
      <c r="V6033" s="47"/>
      <c r="W6033" s="50"/>
      <c r="X6033" s="49"/>
      <c r="Y6033" s="49"/>
      <c r="Z6033" s="49"/>
      <c r="AA6033" s="49"/>
      <c r="AB6033" s="49"/>
      <c r="AC6033" s="49"/>
      <c r="AD6033" s="49"/>
      <c r="AE6033" s="95"/>
      <c r="AM6033" s="103"/>
      <c r="AT6033" s="10"/>
    </row>
    <row r="6034" spans="9:46" s="16" customFormat="1">
      <c r="I6034" s="47"/>
      <c r="P6034" s="48"/>
      <c r="Q6034" s="48"/>
      <c r="R6034" s="48"/>
      <c r="S6034" s="49"/>
      <c r="T6034" s="47"/>
      <c r="U6034" s="50"/>
      <c r="V6034" s="47"/>
      <c r="W6034" s="50"/>
      <c r="X6034" s="49"/>
      <c r="Y6034" s="49"/>
      <c r="Z6034" s="49"/>
      <c r="AA6034" s="49"/>
      <c r="AB6034" s="49"/>
      <c r="AC6034" s="49"/>
      <c r="AD6034" s="49"/>
      <c r="AE6034" s="95"/>
      <c r="AM6034" s="103"/>
      <c r="AT6034" s="10"/>
    </row>
    <row r="6035" spans="9:46" s="16" customFormat="1">
      <c r="I6035" s="47"/>
      <c r="P6035" s="48"/>
      <c r="Q6035" s="48"/>
      <c r="R6035" s="48"/>
      <c r="S6035" s="49"/>
      <c r="T6035" s="47"/>
      <c r="U6035" s="50"/>
      <c r="V6035" s="47"/>
      <c r="W6035" s="50"/>
      <c r="X6035" s="49"/>
      <c r="Y6035" s="49"/>
      <c r="Z6035" s="49"/>
      <c r="AA6035" s="49"/>
      <c r="AB6035" s="49"/>
      <c r="AC6035" s="49"/>
      <c r="AD6035" s="49"/>
      <c r="AE6035" s="95"/>
      <c r="AM6035" s="103"/>
      <c r="AT6035" s="10"/>
    </row>
    <row r="6036" spans="9:46" s="16" customFormat="1">
      <c r="I6036" s="47"/>
      <c r="P6036" s="48"/>
      <c r="Q6036" s="48"/>
      <c r="R6036" s="48"/>
      <c r="S6036" s="49"/>
      <c r="T6036" s="47"/>
      <c r="U6036" s="50"/>
      <c r="V6036" s="47"/>
      <c r="W6036" s="50"/>
      <c r="X6036" s="49"/>
      <c r="Y6036" s="49"/>
      <c r="Z6036" s="49"/>
      <c r="AA6036" s="49"/>
      <c r="AB6036" s="49"/>
      <c r="AC6036" s="49"/>
      <c r="AD6036" s="49"/>
      <c r="AE6036" s="95"/>
      <c r="AM6036" s="103"/>
      <c r="AT6036" s="10"/>
    </row>
    <row r="6037" spans="9:46" s="16" customFormat="1">
      <c r="I6037" s="47"/>
      <c r="P6037" s="48"/>
      <c r="Q6037" s="48"/>
      <c r="R6037" s="48"/>
      <c r="S6037" s="49"/>
      <c r="T6037" s="47"/>
      <c r="U6037" s="50"/>
      <c r="V6037" s="47"/>
      <c r="W6037" s="50"/>
      <c r="X6037" s="49"/>
      <c r="Y6037" s="49"/>
      <c r="Z6037" s="49"/>
      <c r="AA6037" s="49"/>
      <c r="AB6037" s="49"/>
      <c r="AC6037" s="49"/>
      <c r="AD6037" s="49"/>
      <c r="AE6037" s="95"/>
      <c r="AM6037" s="103"/>
      <c r="AT6037" s="10"/>
    </row>
    <row r="6038" spans="9:46" s="16" customFormat="1">
      <c r="I6038" s="47"/>
      <c r="P6038" s="48"/>
      <c r="Q6038" s="48"/>
      <c r="R6038" s="48"/>
      <c r="S6038" s="49"/>
      <c r="T6038" s="47"/>
      <c r="U6038" s="50"/>
      <c r="V6038" s="47"/>
      <c r="W6038" s="50"/>
      <c r="X6038" s="49"/>
      <c r="Y6038" s="49"/>
      <c r="Z6038" s="49"/>
      <c r="AA6038" s="49"/>
      <c r="AB6038" s="49"/>
      <c r="AC6038" s="49"/>
      <c r="AD6038" s="49"/>
      <c r="AE6038" s="95"/>
      <c r="AM6038" s="103"/>
      <c r="AT6038" s="10"/>
    </row>
    <row r="6039" spans="9:46" s="16" customFormat="1">
      <c r="I6039" s="47"/>
      <c r="P6039" s="48"/>
      <c r="Q6039" s="48"/>
      <c r="R6039" s="48"/>
      <c r="S6039" s="49"/>
      <c r="T6039" s="47"/>
      <c r="U6039" s="50"/>
      <c r="V6039" s="47"/>
      <c r="W6039" s="50"/>
      <c r="X6039" s="49"/>
      <c r="Y6039" s="49"/>
      <c r="Z6039" s="49"/>
      <c r="AA6039" s="49"/>
      <c r="AB6039" s="49"/>
      <c r="AC6039" s="49"/>
      <c r="AD6039" s="49"/>
      <c r="AE6039" s="95"/>
      <c r="AM6039" s="103"/>
      <c r="AT6039" s="10"/>
    </row>
    <row r="6040" spans="9:46" s="16" customFormat="1">
      <c r="I6040" s="47"/>
      <c r="P6040" s="48"/>
      <c r="Q6040" s="48"/>
      <c r="R6040" s="48"/>
      <c r="S6040" s="49"/>
      <c r="T6040" s="47"/>
      <c r="U6040" s="50"/>
      <c r="V6040" s="47"/>
      <c r="W6040" s="50"/>
      <c r="X6040" s="49"/>
      <c r="Y6040" s="49"/>
      <c r="Z6040" s="49"/>
      <c r="AA6040" s="49"/>
      <c r="AB6040" s="49"/>
      <c r="AC6040" s="49"/>
      <c r="AD6040" s="49"/>
      <c r="AE6040" s="95"/>
      <c r="AM6040" s="103"/>
      <c r="AT6040" s="10"/>
    </row>
    <row r="6041" spans="9:46" s="16" customFormat="1">
      <c r="I6041" s="47"/>
      <c r="P6041" s="48"/>
      <c r="Q6041" s="48"/>
      <c r="R6041" s="48"/>
      <c r="S6041" s="49"/>
      <c r="T6041" s="47"/>
      <c r="U6041" s="50"/>
      <c r="V6041" s="47"/>
      <c r="W6041" s="50"/>
      <c r="X6041" s="49"/>
      <c r="Y6041" s="49"/>
      <c r="Z6041" s="49"/>
      <c r="AA6041" s="49"/>
      <c r="AB6041" s="49"/>
      <c r="AC6041" s="49"/>
      <c r="AD6041" s="49"/>
      <c r="AE6041" s="95"/>
      <c r="AM6041" s="103"/>
      <c r="AT6041" s="10"/>
    </row>
    <row r="6042" spans="9:46" s="16" customFormat="1">
      <c r="I6042" s="47"/>
      <c r="P6042" s="48"/>
      <c r="Q6042" s="48"/>
      <c r="R6042" s="48"/>
      <c r="S6042" s="49"/>
      <c r="T6042" s="47"/>
      <c r="U6042" s="50"/>
      <c r="V6042" s="47"/>
      <c r="W6042" s="50"/>
      <c r="X6042" s="49"/>
      <c r="Y6042" s="49"/>
      <c r="Z6042" s="49"/>
      <c r="AA6042" s="49"/>
      <c r="AB6042" s="49"/>
      <c r="AC6042" s="49"/>
      <c r="AD6042" s="49"/>
      <c r="AE6042" s="95"/>
      <c r="AM6042" s="103"/>
      <c r="AT6042" s="10"/>
    </row>
    <row r="6043" spans="9:46" s="16" customFormat="1">
      <c r="I6043" s="47"/>
      <c r="P6043" s="48"/>
      <c r="Q6043" s="48"/>
      <c r="R6043" s="48"/>
      <c r="S6043" s="49"/>
      <c r="T6043" s="47"/>
      <c r="U6043" s="50"/>
      <c r="V6043" s="47"/>
      <c r="W6043" s="50"/>
      <c r="X6043" s="49"/>
      <c r="Y6043" s="49"/>
      <c r="Z6043" s="49"/>
      <c r="AA6043" s="49"/>
      <c r="AB6043" s="49"/>
      <c r="AC6043" s="49"/>
      <c r="AD6043" s="49"/>
      <c r="AE6043" s="95"/>
      <c r="AM6043" s="103"/>
      <c r="AT6043" s="10"/>
    </row>
    <row r="6044" spans="9:46" s="16" customFormat="1">
      <c r="I6044" s="47"/>
      <c r="P6044" s="48"/>
      <c r="Q6044" s="48"/>
      <c r="R6044" s="48"/>
      <c r="S6044" s="49"/>
      <c r="T6044" s="47"/>
      <c r="U6044" s="50"/>
      <c r="V6044" s="47"/>
      <c r="W6044" s="50"/>
      <c r="X6044" s="49"/>
      <c r="Y6044" s="49"/>
      <c r="Z6044" s="49"/>
      <c r="AA6044" s="49"/>
      <c r="AB6044" s="49"/>
      <c r="AC6044" s="49"/>
      <c r="AD6044" s="49"/>
      <c r="AE6044" s="95"/>
      <c r="AM6044" s="103"/>
      <c r="AT6044" s="10"/>
    </row>
    <row r="6045" spans="9:46" s="16" customFormat="1">
      <c r="I6045" s="47"/>
      <c r="P6045" s="48"/>
      <c r="Q6045" s="48"/>
      <c r="R6045" s="48"/>
      <c r="S6045" s="49"/>
      <c r="T6045" s="47"/>
      <c r="U6045" s="50"/>
      <c r="V6045" s="47"/>
      <c r="W6045" s="50"/>
      <c r="X6045" s="49"/>
      <c r="Y6045" s="49"/>
      <c r="Z6045" s="49"/>
      <c r="AA6045" s="49"/>
      <c r="AB6045" s="49"/>
      <c r="AC6045" s="49"/>
      <c r="AD6045" s="49"/>
      <c r="AE6045" s="95"/>
      <c r="AM6045" s="103"/>
      <c r="AT6045" s="10"/>
    </row>
    <row r="6046" spans="9:46" s="16" customFormat="1">
      <c r="I6046" s="47"/>
      <c r="P6046" s="48"/>
      <c r="Q6046" s="48"/>
      <c r="R6046" s="48"/>
      <c r="S6046" s="49"/>
      <c r="T6046" s="47"/>
      <c r="U6046" s="50"/>
      <c r="V6046" s="47"/>
      <c r="W6046" s="50"/>
      <c r="X6046" s="49"/>
      <c r="Y6046" s="49"/>
      <c r="Z6046" s="49"/>
      <c r="AA6046" s="49"/>
      <c r="AB6046" s="49"/>
      <c r="AC6046" s="49"/>
      <c r="AD6046" s="49"/>
      <c r="AE6046" s="95"/>
      <c r="AM6046" s="103"/>
      <c r="AT6046" s="10"/>
    </row>
    <row r="6047" spans="9:46" s="16" customFormat="1">
      <c r="I6047" s="47"/>
      <c r="P6047" s="48"/>
      <c r="Q6047" s="48"/>
      <c r="R6047" s="48"/>
      <c r="S6047" s="49"/>
      <c r="T6047" s="47"/>
      <c r="U6047" s="50"/>
      <c r="V6047" s="47"/>
      <c r="W6047" s="50"/>
      <c r="X6047" s="49"/>
      <c r="Y6047" s="49"/>
      <c r="Z6047" s="49"/>
      <c r="AA6047" s="49"/>
      <c r="AB6047" s="49"/>
      <c r="AC6047" s="49"/>
      <c r="AD6047" s="49"/>
      <c r="AE6047" s="95"/>
      <c r="AM6047" s="103"/>
      <c r="AT6047" s="10"/>
    </row>
    <row r="6048" spans="9:46" s="16" customFormat="1">
      <c r="I6048" s="47"/>
      <c r="P6048" s="48"/>
      <c r="Q6048" s="48"/>
      <c r="R6048" s="48"/>
      <c r="S6048" s="49"/>
      <c r="T6048" s="47"/>
      <c r="U6048" s="50"/>
      <c r="V6048" s="47"/>
      <c r="W6048" s="50"/>
      <c r="X6048" s="49"/>
      <c r="Y6048" s="49"/>
      <c r="Z6048" s="49"/>
      <c r="AA6048" s="49"/>
      <c r="AB6048" s="49"/>
      <c r="AC6048" s="49"/>
      <c r="AD6048" s="49"/>
      <c r="AE6048" s="95"/>
      <c r="AM6048" s="103"/>
      <c r="AT6048" s="10"/>
    </row>
    <row r="6049" spans="9:46" s="16" customFormat="1">
      <c r="I6049" s="47"/>
      <c r="P6049" s="48"/>
      <c r="Q6049" s="48"/>
      <c r="R6049" s="48"/>
      <c r="S6049" s="49"/>
      <c r="T6049" s="47"/>
      <c r="U6049" s="50"/>
      <c r="V6049" s="47"/>
      <c r="W6049" s="50"/>
      <c r="X6049" s="49"/>
      <c r="Y6049" s="49"/>
      <c r="Z6049" s="49"/>
      <c r="AA6049" s="49"/>
      <c r="AB6049" s="49"/>
      <c r="AC6049" s="49"/>
      <c r="AD6049" s="49"/>
      <c r="AE6049" s="95"/>
      <c r="AM6049" s="103"/>
      <c r="AT6049" s="10"/>
    </row>
    <row r="6050" spans="9:46" s="16" customFormat="1">
      <c r="I6050" s="47"/>
      <c r="P6050" s="48"/>
      <c r="Q6050" s="48"/>
      <c r="R6050" s="48"/>
      <c r="S6050" s="49"/>
      <c r="T6050" s="47"/>
      <c r="U6050" s="50"/>
      <c r="V6050" s="47"/>
      <c r="W6050" s="50"/>
      <c r="X6050" s="49"/>
      <c r="Y6050" s="49"/>
      <c r="Z6050" s="49"/>
      <c r="AA6050" s="49"/>
      <c r="AB6050" s="49"/>
      <c r="AC6050" s="49"/>
      <c r="AD6050" s="49"/>
      <c r="AE6050" s="95"/>
      <c r="AM6050" s="103"/>
      <c r="AT6050" s="10"/>
    </row>
    <row r="6051" spans="9:46" s="16" customFormat="1">
      <c r="I6051" s="47"/>
      <c r="P6051" s="48"/>
      <c r="Q6051" s="48"/>
      <c r="R6051" s="48"/>
      <c r="S6051" s="49"/>
      <c r="T6051" s="47"/>
      <c r="U6051" s="50"/>
      <c r="V6051" s="47"/>
      <c r="W6051" s="50"/>
      <c r="X6051" s="49"/>
      <c r="Y6051" s="49"/>
      <c r="Z6051" s="49"/>
      <c r="AA6051" s="49"/>
      <c r="AB6051" s="49"/>
      <c r="AC6051" s="49"/>
      <c r="AD6051" s="49"/>
      <c r="AE6051" s="95"/>
      <c r="AM6051" s="103"/>
      <c r="AT6051" s="10"/>
    </row>
    <row r="6052" spans="9:46" s="16" customFormat="1">
      <c r="I6052" s="47"/>
      <c r="P6052" s="48"/>
      <c r="Q6052" s="48"/>
      <c r="R6052" s="48"/>
      <c r="S6052" s="49"/>
      <c r="T6052" s="47"/>
      <c r="U6052" s="50"/>
      <c r="V6052" s="47"/>
      <c r="W6052" s="50"/>
      <c r="X6052" s="49"/>
      <c r="Y6052" s="49"/>
      <c r="Z6052" s="49"/>
      <c r="AA6052" s="49"/>
      <c r="AB6052" s="49"/>
      <c r="AC6052" s="49"/>
      <c r="AD6052" s="49"/>
      <c r="AE6052" s="95"/>
      <c r="AM6052" s="103"/>
      <c r="AT6052" s="10"/>
    </row>
    <row r="6053" spans="9:46" s="16" customFormat="1">
      <c r="I6053" s="47"/>
      <c r="P6053" s="48"/>
      <c r="Q6053" s="48"/>
      <c r="R6053" s="48"/>
      <c r="S6053" s="49"/>
      <c r="T6053" s="47"/>
      <c r="U6053" s="50"/>
      <c r="V6053" s="47"/>
      <c r="W6053" s="50"/>
      <c r="X6053" s="49"/>
      <c r="Y6053" s="49"/>
      <c r="Z6053" s="49"/>
      <c r="AA6053" s="49"/>
      <c r="AB6053" s="49"/>
      <c r="AC6053" s="49"/>
      <c r="AD6053" s="49"/>
      <c r="AE6053" s="95"/>
      <c r="AM6053" s="103"/>
      <c r="AT6053" s="10"/>
    </row>
    <row r="6054" spans="9:46" s="16" customFormat="1">
      <c r="I6054" s="47"/>
      <c r="P6054" s="48"/>
      <c r="Q6054" s="48"/>
      <c r="R6054" s="48"/>
      <c r="S6054" s="49"/>
      <c r="T6054" s="47"/>
      <c r="U6054" s="50"/>
      <c r="V6054" s="47"/>
      <c r="W6054" s="50"/>
      <c r="X6054" s="49"/>
      <c r="Y6054" s="49"/>
      <c r="Z6054" s="49"/>
      <c r="AA6054" s="49"/>
      <c r="AB6054" s="49"/>
      <c r="AC6054" s="49"/>
      <c r="AD6054" s="49"/>
      <c r="AE6054" s="95"/>
      <c r="AM6054" s="103"/>
      <c r="AT6054" s="10"/>
    </row>
    <row r="6055" spans="9:46" s="16" customFormat="1">
      <c r="I6055" s="47"/>
      <c r="P6055" s="48"/>
      <c r="Q6055" s="48"/>
      <c r="R6055" s="48"/>
      <c r="S6055" s="49"/>
      <c r="T6055" s="47"/>
      <c r="U6055" s="50"/>
      <c r="V6055" s="47"/>
      <c r="W6055" s="50"/>
      <c r="X6055" s="49"/>
      <c r="Y6055" s="49"/>
      <c r="Z6055" s="49"/>
      <c r="AA6055" s="49"/>
      <c r="AB6055" s="49"/>
      <c r="AC6055" s="49"/>
      <c r="AD6055" s="49"/>
      <c r="AE6055" s="95"/>
      <c r="AM6055" s="103"/>
      <c r="AT6055" s="10"/>
    </row>
    <row r="6056" spans="9:46" s="16" customFormat="1">
      <c r="I6056" s="47"/>
      <c r="P6056" s="48"/>
      <c r="Q6056" s="48"/>
      <c r="R6056" s="48"/>
      <c r="S6056" s="49"/>
      <c r="T6056" s="47"/>
      <c r="U6056" s="50"/>
      <c r="V6056" s="47"/>
      <c r="W6056" s="50"/>
      <c r="X6056" s="49"/>
      <c r="Y6056" s="49"/>
      <c r="Z6056" s="49"/>
      <c r="AA6056" s="49"/>
      <c r="AB6056" s="49"/>
      <c r="AC6056" s="49"/>
      <c r="AD6056" s="49"/>
      <c r="AE6056" s="95"/>
      <c r="AM6056" s="103"/>
      <c r="AT6056" s="10"/>
    </row>
    <row r="6057" spans="9:46" s="16" customFormat="1">
      <c r="I6057" s="47"/>
      <c r="P6057" s="48"/>
      <c r="Q6057" s="48"/>
      <c r="R6057" s="48"/>
      <c r="S6057" s="49"/>
      <c r="T6057" s="47"/>
      <c r="U6057" s="50"/>
      <c r="V6057" s="47"/>
      <c r="W6057" s="50"/>
      <c r="X6057" s="49"/>
      <c r="Y6057" s="49"/>
      <c r="Z6057" s="49"/>
      <c r="AA6057" s="49"/>
      <c r="AB6057" s="49"/>
      <c r="AC6057" s="49"/>
      <c r="AD6057" s="49"/>
      <c r="AE6057" s="95"/>
      <c r="AM6057" s="103"/>
      <c r="AT6057" s="10"/>
    </row>
    <row r="6058" spans="9:46" s="16" customFormat="1">
      <c r="I6058" s="47"/>
      <c r="P6058" s="48"/>
      <c r="Q6058" s="48"/>
      <c r="R6058" s="48"/>
      <c r="S6058" s="49"/>
      <c r="T6058" s="47"/>
      <c r="U6058" s="50"/>
      <c r="V6058" s="47"/>
      <c r="W6058" s="50"/>
      <c r="X6058" s="49"/>
      <c r="Y6058" s="49"/>
      <c r="Z6058" s="49"/>
      <c r="AA6058" s="49"/>
      <c r="AB6058" s="49"/>
      <c r="AC6058" s="49"/>
      <c r="AD6058" s="49"/>
      <c r="AE6058" s="95"/>
      <c r="AM6058" s="103"/>
      <c r="AT6058" s="10"/>
    </row>
    <row r="6059" spans="9:46" s="16" customFormat="1">
      <c r="I6059" s="47"/>
      <c r="P6059" s="48"/>
      <c r="Q6059" s="48"/>
      <c r="R6059" s="48"/>
      <c r="S6059" s="49"/>
      <c r="T6059" s="47"/>
      <c r="U6059" s="50"/>
      <c r="V6059" s="47"/>
      <c r="W6059" s="50"/>
      <c r="X6059" s="49"/>
      <c r="Y6059" s="49"/>
      <c r="Z6059" s="49"/>
      <c r="AA6059" s="49"/>
      <c r="AB6059" s="49"/>
      <c r="AC6059" s="49"/>
      <c r="AD6059" s="49"/>
      <c r="AE6059" s="95"/>
      <c r="AM6059" s="103"/>
      <c r="AT6059" s="10"/>
    </row>
    <row r="6060" spans="9:46" s="16" customFormat="1">
      <c r="I6060" s="47"/>
      <c r="P6060" s="48"/>
      <c r="Q6060" s="48"/>
      <c r="R6060" s="48"/>
      <c r="S6060" s="49"/>
      <c r="T6060" s="47"/>
      <c r="U6060" s="50"/>
      <c r="V6060" s="47"/>
      <c r="W6060" s="50"/>
      <c r="X6060" s="49"/>
      <c r="Y6060" s="49"/>
      <c r="Z6060" s="49"/>
      <c r="AA6060" s="49"/>
      <c r="AB6060" s="49"/>
      <c r="AC6060" s="49"/>
      <c r="AD6060" s="49"/>
      <c r="AE6060" s="95"/>
      <c r="AM6060" s="103"/>
      <c r="AT6060" s="10"/>
    </row>
    <row r="6061" spans="9:46" s="16" customFormat="1">
      <c r="I6061" s="47"/>
      <c r="P6061" s="48"/>
      <c r="Q6061" s="48"/>
      <c r="R6061" s="48"/>
      <c r="S6061" s="49"/>
      <c r="T6061" s="47"/>
      <c r="U6061" s="50"/>
      <c r="V6061" s="47"/>
      <c r="W6061" s="50"/>
      <c r="X6061" s="49"/>
      <c r="Y6061" s="49"/>
      <c r="Z6061" s="49"/>
      <c r="AA6061" s="49"/>
      <c r="AB6061" s="49"/>
      <c r="AC6061" s="49"/>
      <c r="AD6061" s="49"/>
      <c r="AE6061" s="95"/>
      <c r="AM6061" s="103"/>
      <c r="AT6061" s="10"/>
    </row>
    <row r="6062" spans="9:46" s="16" customFormat="1">
      <c r="I6062" s="47"/>
      <c r="P6062" s="48"/>
      <c r="Q6062" s="48"/>
      <c r="R6062" s="48"/>
      <c r="S6062" s="49"/>
      <c r="T6062" s="47"/>
      <c r="U6062" s="50"/>
      <c r="V6062" s="47"/>
      <c r="W6062" s="50"/>
      <c r="X6062" s="49"/>
      <c r="Y6062" s="49"/>
      <c r="Z6062" s="49"/>
      <c r="AA6062" s="49"/>
      <c r="AB6062" s="49"/>
      <c r="AC6062" s="49"/>
      <c r="AD6062" s="49"/>
      <c r="AE6062" s="95"/>
      <c r="AM6062" s="103"/>
      <c r="AT6062" s="10"/>
    </row>
    <row r="6063" spans="9:46" s="16" customFormat="1">
      <c r="I6063" s="47"/>
      <c r="P6063" s="48"/>
      <c r="Q6063" s="48"/>
      <c r="R6063" s="48"/>
      <c r="S6063" s="49"/>
      <c r="T6063" s="47"/>
      <c r="U6063" s="50"/>
      <c r="V6063" s="47"/>
      <c r="W6063" s="50"/>
      <c r="X6063" s="49"/>
      <c r="Y6063" s="49"/>
      <c r="Z6063" s="49"/>
      <c r="AA6063" s="49"/>
      <c r="AB6063" s="49"/>
      <c r="AC6063" s="49"/>
      <c r="AD6063" s="49"/>
      <c r="AE6063" s="95"/>
      <c r="AM6063" s="103"/>
      <c r="AT6063" s="10"/>
    </row>
    <row r="6064" spans="9:46" s="16" customFormat="1">
      <c r="I6064" s="47"/>
      <c r="P6064" s="48"/>
      <c r="Q6064" s="48"/>
      <c r="R6064" s="48"/>
      <c r="S6064" s="49"/>
      <c r="T6064" s="47"/>
      <c r="U6064" s="50"/>
      <c r="V6064" s="47"/>
      <c r="W6064" s="50"/>
      <c r="X6064" s="49"/>
      <c r="Y6064" s="49"/>
      <c r="Z6064" s="49"/>
      <c r="AA6064" s="49"/>
      <c r="AB6064" s="49"/>
      <c r="AC6064" s="49"/>
      <c r="AD6064" s="49"/>
      <c r="AE6064" s="95"/>
      <c r="AM6064" s="103"/>
      <c r="AT6064" s="10"/>
    </row>
    <row r="6065" spans="9:46" s="16" customFormat="1">
      <c r="I6065" s="47"/>
      <c r="P6065" s="48"/>
      <c r="Q6065" s="48"/>
      <c r="R6065" s="48"/>
      <c r="S6065" s="49"/>
      <c r="T6065" s="47"/>
      <c r="U6065" s="50"/>
      <c r="V6065" s="47"/>
      <c r="W6065" s="50"/>
      <c r="X6065" s="49"/>
      <c r="Y6065" s="49"/>
      <c r="Z6065" s="49"/>
      <c r="AA6065" s="49"/>
      <c r="AB6065" s="49"/>
      <c r="AC6065" s="49"/>
      <c r="AD6065" s="49"/>
      <c r="AE6065" s="95"/>
      <c r="AM6065" s="103"/>
      <c r="AT6065" s="10"/>
    </row>
    <row r="6066" spans="9:46" s="16" customFormat="1">
      <c r="I6066" s="47"/>
      <c r="P6066" s="48"/>
      <c r="Q6066" s="48"/>
      <c r="R6066" s="48"/>
      <c r="S6066" s="49"/>
      <c r="T6066" s="47"/>
      <c r="U6066" s="50"/>
      <c r="V6066" s="47"/>
      <c r="W6066" s="50"/>
      <c r="X6066" s="49"/>
      <c r="Y6066" s="49"/>
      <c r="Z6066" s="49"/>
      <c r="AA6066" s="49"/>
      <c r="AB6066" s="49"/>
      <c r="AC6066" s="49"/>
      <c r="AD6066" s="49"/>
      <c r="AE6066" s="95"/>
      <c r="AM6066" s="103"/>
      <c r="AT6066" s="10"/>
    </row>
    <row r="6067" spans="9:46" s="16" customFormat="1">
      <c r="I6067" s="47"/>
      <c r="P6067" s="48"/>
      <c r="Q6067" s="48"/>
      <c r="R6067" s="48"/>
      <c r="S6067" s="49"/>
      <c r="T6067" s="47"/>
      <c r="U6067" s="50"/>
      <c r="V6067" s="47"/>
      <c r="W6067" s="50"/>
      <c r="X6067" s="49"/>
      <c r="Y6067" s="49"/>
      <c r="Z6067" s="49"/>
      <c r="AA6067" s="49"/>
      <c r="AB6067" s="49"/>
      <c r="AC6067" s="49"/>
      <c r="AD6067" s="49"/>
      <c r="AE6067" s="95"/>
      <c r="AM6067" s="103"/>
      <c r="AT6067" s="10"/>
    </row>
    <row r="6068" spans="9:46" s="16" customFormat="1">
      <c r="I6068" s="47"/>
      <c r="P6068" s="48"/>
      <c r="Q6068" s="48"/>
      <c r="R6068" s="48"/>
      <c r="S6068" s="49"/>
      <c r="T6068" s="47"/>
      <c r="U6068" s="50"/>
      <c r="V6068" s="47"/>
      <c r="W6068" s="50"/>
      <c r="X6068" s="49"/>
      <c r="Y6068" s="49"/>
      <c r="Z6068" s="49"/>
      <c r="AA6068" s="49"/>
      <c r="AB6068" s="49"/>
      <c r="AC6068" s="49"/>
      <c r="AD6068" s="49"/>
      <c r="AE6068" s="95"/>
      <c r="AM6068" s="103"/>
      <c r="AT6068" s="10"/>
    </row>
    <row r="6069" spans="9:46" s="16" customFormat="1">
      <c r="I6069" s="47"/>
      <c r="P6069" s="48"/>
      <c r="Q6069" s="48"/>
      <c r="R6069" s="48"/>
      <c r="S6069" s="49"/>
      <c r="T6069" s="47"/>
      <c r="U6069" s="50"/>
      <c r="V6069" s="47"/>
      <c r="W6069" s="50"/>
      <c r="X6069" s="49"/>
      <c r="Y6069" s="49"/>
      <c r="Z6069" s="49"/>
      <c r="AA6069" s="49"/>
      <c r="AB6069" s="49"/>
      <c r="AC6069" s="49"/>
      <c r="AD6069" s="49"/>
      <c r="AE6069" s="95"/>
      <c r="AM6069" s="103"/>
      <c r="AT6069" s="10"/>
    </row>
    <row r="6070" spans="9:46" s="16" customFormat="1">
      <c r="I6070" s="47"/>
      <c r="P6070" s="48"/>
      <c r="Q6070" s="48"/>
      <c r="R6070" s="48"/>
      <c r="S6070" s="49"/>
      <c r="T6070" s="47"/>
      <c r="U6070" s="50"/>
      <c r="V6070" s="47"/>
      <c r="W6070" s="50"/>
      <c r="X6070" s="49"/>
      <c r="Y6070" s="49"/>
      <c r="Z6070" s="49"/>
      <c r="AA6070" s="49"/>
      <c r="AB6070" s="49"/>
      <c r="AC6070" s="49"/>
      <c r="AD6070" s="49"/>
      <c r="AE6070" s="95"/>
      <c r="AM6070" s="103"/>
      <c r="AT6070" s="10"/>
    </row>
    <row r="6071" spans="9:46" s="16" customFormat="1">
      <c r="I6071" s="47"/>
      <c r="P6071" s="48"/>
      <c r="Q6071" s="48"/>
      <c r="R6071" s="48"/>
      <c r="S6071" s="49"/>
      <c r="T6071" s="47"/>
      <c r="U6071" s="50"/>
      <c r="V6071" s="47"/>
      <c r="W6071" s="50"/>
      <c r="X6071" s="49"/>
      <c r="Y6071" s="49"/>
      <c r="Z6071" s="49"/>
      <c r="AA6071" s="49"/>
      <c r="AB6071" s="49"/>
      <c r="AC6071" s="49"/>
      <c r="AD6071" s="49"/>
      <c r="AE6071" s="95"/>
      <c r="AM6071" s="103"/>
      <c r="AT6071" s="10"/>
    </row>
    <row r="6072" spans="9:46" s="16" customFormat="1">
      <c r="I6072" s="47"/>
      <c r="P6072" s="48"/>
      <c r="Q6072" s="48"/>
      <c r="R6072" s="48"/>
      <c r="S6072" s="49"/>
      <c r="T6072" s="47"/>
      <c r="U6072" s="50"/>
      <c r="V6072" s="47"/>
      <c r="W6072" s="50"/>
      <c r="X6072" s="49"/>
      <c r="Y6072" s="49"/>
      <c r="Z6072" s="49"/>
      <c r="AA6072" s="49"/>
      <c r="AB6072" s="49"/>
      <c r="AC6072" s="49"/>
      <c r="AD6072" s="49"/>
      <c r="AE6072" s="95"/>
      <c r="AM6072" s="103"/>
      <c r="AT6072" s="10"/>
    </row>
    <row r="6073" spans="9:46" s="16" customFormat="1">
      <c r="I6073" s="47"/>
      <c r="P6073" s="48"/>
      <c r="Q6073" s="48"/>
      <c r="R6073" s="48"/>
      <c r="S6073" s="49"/>
      <c r="T6073" s="47"/>
      <c r="U6073" s="50"/>
      <c r="V6073" s="47"/>
      <c r="W6073" s="50"/>
      <c r="X6073" s="49"/>
      <c r="Y6073" s="49"/>
      <c r="Z6073" s="49"/>
      <c r="AA6073" s="49"/>
      <c r="AB6073" s="49"/>
      <c r="AC6073" s="49"/>
      <c r="AD6073" s="49"/>
      <c r="AE6073" s="95"/>
      <c r="AM6073" s="103"/>
      <c r="AT6073" s="10"/>
    </row>
    <row r="6074" spans="9:46" s="16" customFormat="1">
      <c r="I6074" s="47"/>
      <c r="P6074" s="48"/>
      <c r="Q6074" s="48"/>
      <c r="R6074" s="48"/>
      <c r="S6074" s="49"/>
      <c r="T6074" s="47"/>
      <c r="U6074" s="50"/>
      <c r="V6074" s="47"/>
      <c r="W6074" s="50"/>
      <c r="X6074" s="49"/>
      <c r="Y6074" s="49"/>
      <c r="Z6074" s="49"/>
      <c r="AA6074" s="49"/>
      <c r="AB6074" s="49"/>
      <c r="AC6074" s="49"/>
      <c r="AD6074" s="49"/>
      <c r="AE6074" s="95"/>
      <c r="AM6074" s="103"/>
      <c r="AT6074" s="10"/>
    </row>
    <row r="6075" spans="9:46" s="16" customFormat="1">
      <c r="I6075" s="47"/>
      <c r="P6075" s="48"/>
      <c r="Q6075" s="48"/>
      <c r="R6075" s="48"/>
      <c r="S6075" s="49"/>
      <c r="T6075" s="47"/>
      <c r="U6075" s="50"/>
      <c r="V6075" s="47"/>
      <c r="W6075" s="50"/>
      <c r="X6075" s="49"/>
      <c r="Y6075" s="49"/>
      <c r="Z6075" s="49"/>
      <c r="AA6075" s="49"/>
      <c r="AB6075" s="49"/>
      <c r="AC6075" s="49"/>
      <c r="AD6075" s="49"/>
      <c r="AE6075" s="95"/>
      <c r="AM6075" s="103"/>
      <c r="AT6075" s="10"/>
    </row>
    <row r="6076" spans="9:46" s="16" customFormat="1">
      <c r="I6076" s="47"/>
      <c r="P6076" s="48"/>
      <c r="Q6076" s="48"/>
      <c r="R6076" s="48"/>
      <c r="S6076" s="49"/>
      <c r="T6076" s="47"/>
      <c r="U6076" s="50"/>
      <c r="V6076" s="47"/>
      <c r="W6076" s="50"/>
      <c r="X6076" s="49"/>
      <c r="Y6076" s="49"/>
      <c r="Z6076" s="49"/>
      <c r="AA6076" s="49"/>
      <c r="AB6076" s="49"/>
      <c r="AC6076" s="49"/>
      <c r="AD6076" s="49"/>
      <c r="AE6076" s="95"/>
      <c r="AM6076" s="103"/>
      <c r="AT6076" s="10"/>
    </row>
    <row r="6077" spans="9:46" s="16" customFormat="1">
      <c r="I6077" s="47"/>
      <c r="P6077" s="48"/>
      <c r="Q6077" s="48"/>
      <c r="R6077" s="48"/>
      <c r="S6077" s="49"/>
      <c r="T6077" s="47"/>
      <c r="U6077" s="50"/>
      <c r="V6077" s="47"/>
      <c r="W6077" s="50"/>
      <c r="X6077" s="49"/>
      <c r="Y6077" s="49"/>
      <c r="Z6077" s="49"/>
      <c r="AA6077" s="49"/>
      <c r="AB6077" s="49"/>
      <c r="AC6077" s="49"/>
      <c r="AD6077" s="49"/>
      <c r="AE6077" s="95"/>
      <c r="AM6077" s="103"/>
      <c r="AT6077" s="10"/>
    </row>
    <row r="6078" spans="9:46" s="16" customFormat="1">
      <c r="I6078" s="47"/>
      <c r="P6078" s="48"/>
      <c r="Q6078" s="48"/>
      <c r="R6078" s="48"/>
      <c r="S6078" s="49"/>
      <c r="T6078" s="47"/>
      <c r="U6078" s="50"/>
      <c r="V6078" s="47"/>
      <c r="W6078" s="50"/>
      <c r="X6078" s="49"/>
      <c r="Y6078" s="49"/>
      <c r="Z6078" s="49"/>
      <c r="AA6078" s="49"/>
      <c r="AB6078" s="49"/>
      <c r="AC6078" s="49"/>
      <c r="AD6078" s="49"/>
      <c r="AE6078" s="95"/>
      <c r="AM6078" s="103"/>
      <c r="AT6078" s="10"/>
    </row>
    <row r="6079" spans="9:46" s="16" customFormat="1">
      <c r="I6079" s="47"/>
      <c r="P6079" s="48"/>
      <c r="Q6079" s="48"/>
      <c r="R6079" s="48"/>
      <c r="S6079" s="49"/>
      <c r="T6079" s="47"/>
      <c r="U6079" s="50"/>
      <c r="V6079" s="47"/>
      <c r="W6079" s="50"/>
      <c r="X6079" s="49"/>
      <c r="Y6079" s="49"/>
      <c r="Z6079" s="49"/>
      <c r="AA6079" s="49"/>
      <c r="AB6079" s="49"/>
      <c r="AC6079" s="49"/>
      <c r="AD6079" s="49"/>
      <c r="AE6079" s="95"/>
      <c r="AM6079" s="103"/>
      <c r="AT6079" s="10"/>
    </row>
    <row r="6080" spans="9:46" s="16" customFormat="1">
      <c r="I6080" s="47"/>
      <c r="P6080" s="48"/>
      <c r="Q6080" s="48"/>
      <c r="R6080" s="48"/>
      <c r="S6080" s="49"/>
      <c r="T6080" s="47"/>
      <c r="U6080" s="50"/>
      <c r="V6080" s="47"/>
      <c r="W6080" s="50"/>
      <c r="X6080" s="49"/>
      <c r="Y6080" s="49"/>
      <c r="Z6080" s="49"/>
      <c r="AA6080" s="49"/>
      <c r="AB6080" s="49"/>
      <c r="AC6080" s="49"/>
      <c r="AD6080" s="49"/>
      <c r="AE6080" s="95"/>
      <c r="AM6080" s="103"/>
      <c r="AT6080" s="10"/>
    </row>
    <row r="6081" spans="9:46" s="16" customFormat="1">
      <c r="I6081" s="47"/>
      <c r="P6081" s="48"/>
      <c r="Q6081" s="48"/>
      <c r="R6081" s="48"/>
      <c r="S6081" s="49"/>
      <c r="T6081" s="47"/>
      <c r="U6081" s="50"/>
      <c r="V6081" s="47"/>
      <c r="W6081" s="50"/>
      <c r="X6081" s="49"/>
      <c r="Y6081" s="49"/>
      <c r="Z6081" s="49"/>
      <c r="AA6081" s="49"/>
      <c r="AB6081" s="49"/>
      <c r="AC6081" s="49"/>
      <c r="AD6081" s="49"/>
      <c r="AE6081" s="95"/>
      <c r="AM6081" s="103"/>
      <c r="AT6081" s="10"/>
    </row>
    <row r="6082" spans="9:46" s="16" customFormat="1">
      <c r="I6082" s="47"/>
      <c r="P6082" s="48"/>
      <c r="Q6082" s="48"/>
      <c r="R6082" s="48"/>
      <c r="S6082" s="49"/>
      <c r="T6082" s="47"/>
      <c r="U6082" s="50"/>
      <c r="V6082" s="47"/>
      <c r="W6082" s="50"/>
      <c r="X6082" s="49"/>
      <c r="Y6082" s="49"/>
      <c r="Z6082" s="49"/>
      <c r="AA6082" s="49"/>
      <c r="AB6082" s="49"/>
      <c r="AC6082" s="49"/>
      <c r="AD6082" s="49"/>
      <c r="AE6082" s="95"/>
      <c r="AM6082" s="103"/>
      <c r="AT6082" s="10"/>
    </row>
    <row r="6083" spans="9:46" s="16" customFormat="1">
      <c r="I6083" s="47"/>
      <c r="P6083" s="48"/>
      <c r="Q6083" s="48"/>
      <c r="R6083" s="48"/>
      <c r="S6083" s="49"/>
      <c r="T6083" s="47"/>
      <c r="U6083" s="50"/>
      <c r="V6083" s="47"/>
      <c r="W6083" s="50"/>
      <c r="X6083" s="49"/>
      <c r="Y6083" s="49"/>
      <c r="Z6083" s="49"/>
      <c r="AA6083" s="49"/>
      <c r="AB6083" s="49"/>
      <c r="AC6083" s="49"/>
      <c r="AD6083" s="49"/>
      <c r="AE6083" s="95"/>
      <c r="AM6083" s="103"/>
      <c r="AT6083" s="10"/>
    </row>
    <row r="6084" spans="9:46" s="16" customFormat="1">
      <c r="I6084" s="47"/>
      <c r="P6084" s="48"/>
      <c r="Q6084" s="48"/>
      <c r="R6084" s="48"/>
      <c r="S6084" s="49"/>
      <c r="T6084" s="47"/>
      <c r="U6084" s="50"/>
      <c r="V6084" s="47"/>
      <c r="W6084" s="50"/>
      <c r="X6084" s="49"/>
      <c r="Y6084" s="49"/>
      <c r="Z6084" s="49"/>
      <c r="AA6084" s="49"/>
      <c r="AB6084" s="49"/>
      <c r="AC6084" s="49"/>
      <c r="AD6084" s="49"/>
      <c r="AE6084" s="95"/>
      <c r="AM6084" s="103"/>
      <c r="AT6084" s="10"/>
    </row>
    <row r="6085" spans="9:46" s="16" customFormat="1">
      <c r="I6085" s="47"/>
      <c r="P6085" s="48"/>
      <c r="Q6085" s="48"/>
      <c r="R6085" s="48"/>
      <c r="S6085" s="49"/>
      <c r="T6085" s="47"/>
      <c r="U6085" s="50"/>
      <c r="V6085" s="47"/>
      <c r="W6085" s="50"/>
      <c r="X6085" s="49"/>
      <c r="Y6085" s="49"/>
      <c r="Z6085" s="49"/>
      <c r="AA6085" s="49"/>
      <c r="AB6085" s="49"/>
      <c r="AC6085" s="49"/>
      <c r="AD6085" s="49"/>
      <c r="AE6085" s="95"/>
      <c r="AM6085" s="103"/>
      <c r="AT6085" s="10"/>
    </row>
    <row r="6086" spans="9:46" s="16" customFormat="1">
      <c r="I6086" s="47"/>
      <c r="P6086" s="48"/>
      <c r="Q6086" s="48"/>
      <c r="R6086" s="48"/>
      <c r="S6086" s="49"/>
      <c r="T6086" s="47"/>
      <c r="U6086" s="50"/>
      <c r="V6086" s="47"/>
      <c r="W6086" s="50"/>
      <c r="X6086" s="49"/>
      <c r="Y6086" s="49"/>
      <c r="Z6086" s="49"/>
      <c r="AA6086" s="49"/>
      <c r="AB6086" s="49"/>
      <c r="AC6086" s="49"/>
      <c r="AD6086" s="49"/>
      <c r="AE6086" s="95"/>
      <c r="AM6086" s="103"/>
      <c r="AT6086" s="10"/>
    </row>
    <row r="6087" spans="9:46" s="16" customFormat="1">
      <c r="I6087" s="47"/>
      <c r="P6087" s="48"/>
      <c r="Q6087" s="48"/>
      <c r="R6087" s="48"/>
      <c r="S6087" s="49"/>
      <c r="T6087" s="47"/>
      <c r="U6087" s="50"/>
      <c r="V6087" s="47"/>
      <c r="W6087" s="50"/>
      <c r="X6087" s="49"/>
      <c r="Y6087" s="49"/>
      <c r="Z6087" s="49"/>
      <c r="AA6087" s="49"/>
      <c r="AB6087" s="49"/>
      <c r="AC6087" s="49"/>
      <c r="AD6087" s="49"/>
      <c r="AE6087" s="95"/>
      <c r="AM6087" s="103"/>
      <c r="AT6087" s="10"/>
    </row>
    <row r="6088" spans="9:46" s="16" customFormat="1">
      <c r="I6088" s="47"/>
      <c r="P6088" s="48"/>
      <c r="Q6088" s="48"/>
      <c r="R6088" s="48"/>
      <c r="S6088" s="49"/>
      <c r="T6088" s="47"/>
      <c r="U6088" s="50"/>
      <c r="V6088" s="47"/>
      <c r="W6088" s="50"/>
      <c r="X6088" s="49"/>
      <c r="Y6088" s="49"/>
      <c r="Z6088" s="49"/>
      <c r="AA6088" s="49"/>
      <c r="AB6088" s="49"/>
      <c r="AC6088" s="49"/>
      <c r="AD6088" s="49"/>
      <c r="AE6088" s="95"/>
      <c r="AM6088" s="103"/>
      <c r="AT6088" s="10"/>
    </row>
    <row r="6089" spans="9:46" s="16" customFormat="1">
      <c r="I6089" s="47"/>
      <c r="P6089" s="48"/>
      <c r="Q6089" s="48"/>
      <c r="R6089" s="48"/>
      <c r="S6089" s="49"/>
      <c r="T6089" s="47"/>
      <c r="U6089" s="50"/>
      <c r="V6089" s="47"/>
      <c r="W6089" s="50"/>
      <c r="X6089" s="49"/>
      <c r="Y6089" s="49"/>
      <c r="Z6089" s="49"/>
      <c r="AA6089" s="49"/>
      <c r="AB6089" s="49"/>
      <c r="AC6089" s="49"/>
      <c r="AD6089" s="49"/>
      <c r="AE6089" s="95"/>
      <c r="AM6089" s="103"/>
      <c r="AT6089" s="10"/>
    </row>
    <row r="6090" spans="9:46" s="16" customFormat="1">
      <c r="I6090" s="47"/>
      <c r="P6090" s="48"/>
      <c r="Q6090" s="48"/>
      <c r="R6090" s="48"/>
      <c r="S6090" s="49"/>
      <c r="T6090" s="47"/>
      <c r="U6090" s="50"/>
      <c r="V6090" s="47"/>
      <c r="W6090" s="50"/>
      <c r="X6090" s="49"/>
      <c r="Y6090" s="49"/>
      <c r="Z6090" s="49"/>
      <c r="AA6090" s="49"/>
      <c r="AB6090" s="49"/>
      <c r="AC6090" s="49"/>
      <c r="AD6090" s="49"/>
      <c r="AE6090" s="95"/>
      <c r="AM6090" s="103"/>
      <c r="AT6090" s="10"/>
    </row>
    <row r="6091" spans="9:46" s="16" customFormat="1">
      <c r="I6091" s="47"/>
      <c r="P6091" s="48"/>
      <c r="Q6091" s="48"/>
      <c r="R6091" s="48"/>
      <c r="S6091" s="49"/>
      <c r="T6091" s="47"/>
      <c r="U6091" s="50"/>
      <c r="V6091" s="47"/>
      <c r="W6091" s="50"/>
      <c r="X6091" s="49"/>
      <c r="Y6091" s="49"/>
      <c r="Z6091" s="49"/>
      <c r="AA6091" s="49"/>
      <c r="AB6091" s="49"/>
      <c r="AC6091" s="49"/>
      <c r="AD6091" s="49"/>
      <c r="AE6091" s="95"/>
      <c r="AM6091" s="103"/>
      <c r="AT6091" s="10"/>
    </row>
    <row r="6092" spans="9:46" s="16" customFormat="1">
      <c r="I6092" s="47"/>
      <c r="P6092" s="48"/>
      <c r="Q6092" s="48"/>
      <c r="R6092" s="48"/>
      <c r="S6092" s="49"/>
      <c r="T6092" s="47"/>
      <c r="U6092" s="50"/>
      <c r="V6092" s="47"/>
      <c r="W6092" s="50"/>
      <c r="X6092" s="49"/>
      <c r="Y6092" s="49"/>
      <c r="Z6092" s="49"/>
      <c r="AA6092" s="49"/>
      <c r="AB6092" s="49"/>
      <c r="AC6092" s="49"/>
      <c r="AD6092" s="49"/>
      <c r="AE6092" s="95"/>
      <c r="AM6092" s="103"/>
      <c r="AT6092" s="10"/>
    </row>
    <row r="6093" spans="9:46" s="16" customFormat="1">
      <c r="I6093" s="47"/>
      <c r="P6093" s="48"/>
      <c r="Q6093" s="48"/>
      <c r="R6093" s="48"/>
      <c r="S6093" s="49"/>
      <c r="T6093" s="47"/>
      <c r="U6093" s="50"/>
      <c r="V6093" s="47"/>
      <c r="W6093" s="50"/>
      <c r="X6093" s="49"/>
      <c r="Y6093" s="49"/>
      <c r="Z6093" s="49"/>
      <c r="AA6093" s="49"/>
      <c r="AB6093" s="49"/>
      <c r="AC6093" s="49"/>
      <c r="AD6093" s="49"/>
      <c r="AE6093" s="95"/>
      <c r="AM6093" s="103"/>
      <c r="AT6093" s="10"/>
    </row>
    <row r="6094" spans="9:46" s="16" customFormat="1">
      <c r="I6094" s="47"/>
      <c r="P6094" s="48"/>
      <c r="Q6094" s="48"/>
      <c r="R6094" s="48"/>
      <c r="S6094" s="49"/>
      <c r="T6094" s="47"/>
      <c r="U6094" s="50"/>
      <c r="V6094" s="47"/>
      <c r="W6094" s="50"/>
      <c r="X6094" s="49"/>
      <c r="Y6094" s="49"/>
      <c r="Z6094" s="49"/>
      <c r="AA6094" s="49"/>
      <c r="AB6094" s="49"/>
      <c r="AC6094" s="49"/>
      <c r="AD6094" s="49"/>
      <c r="AE6094" s="95"/>
      <c r="AM6094" s="103"/>
      <c r="AT6094" s="10"/>
    </row>
    <row r="6095" spans="9:46" s="16" customFormat="1">
      <c r="I6095" s="47"/>
      <c r="P6095" s="48"/>
      <c r="Q6095" s="48"/>
      <c r="R6095" s="48"/>
      <c r="S6095" s="49"/>
      <c r="T6095" s="47"/>
      <c r="U6095" s="50"/>
      <c r="V6095" s="47"/>
      <c r="W6095" s="50"/>
      <c r="X6095" s="49"/>
      <c r="Y6095" s="49"/>
      <c r="Z6095" s="49"/>
      <c r="AA6095" s="49"/>
      <c r="AB6095" s="49"/>
      <c r="AC6095" s="49"/>
      <c r="AD6095" s="49"/>
      <c r="AE6095" s="95"/>
      <c r="AM6095" s="103"/>
      <c r="AT6095" s="10"/>
    </row>
    <row r="6096" spans="9:46" s="16" customFormat="1">
      <c r="I6096" s="47"/>
      <c r="P6096" s="48"/>
      <c r="Q6096" s="48"/>
      <c r="R6096" s="48"/>
      <c r="S6096" s="49"/>
      <c r="T6096" s="47"/>
      <c r="U6096" s="50"/>
      <c r="V6096" s="47"/>
      <c r="W6096" s="50"/>
      <c r="X6096" s="49"/>
      <c r="Y6096" s="49"/>
      <c r="Z6096" s="49"/>
      <c r="AA6096" s="49"/>
      <c r="AB6096" s="49"/>
      <c r="AC6096" s="49"/>
      <c r="AD6096" s="49"/>
      <c r="AE6096" s="95"/>
      <c r="AM6096" s="103"/>
      <c r="AT6096" s="10"/>
    </row>
    <row r="6097" spans="9:46" s="16" customFormat="1">
      <c r="I6097" s="47"/>
      <c r="P6097" s="48"/>
      <c r="Q6097" s="48"/>
      <c r="R6097" s="48"/>
      <c r="S6097" s="49"/>
      <c r="T6097" s="47"/>
      <c r="U6097" s="50"/>
      <c r="V6097" s="47"/>
      <c r="W6097" s="50"/>
      <c r="X6097" s="49"/>
      <c r="Y6097" s="49"/>
      <c r="Z6097" s="49"/>
      <c r="AA6097" s="49"/>
      <c r="AB6097" s="49"/>
      <c r="AC6097" s="49"/>
      <c r="AD6097" s="49"/>
      <c r="AE6097" s="95"/>
      <c r="AM6097" s="103"/>
      <c r="AT6097" s="10"/>
    </row>
    <row r="6098" spans="9:46" s="16" customFormat="1">
      <c r="I6098" s="47"/>
      <c r="P6098" s="48"/>
      <c r="Q6098" s="48"/>
      <c r="R6098" s="48"/>
      <c r="S6098" s="49"/>
      <c r="T6098" s="47"/>
      <c r="U6098" s="50"/>
      <c r="V6098" s="47"/>
      <c r="W6098" s="50"/>
      <c r="X6098" s="49"/>
      <c r="Y6098" s="49"/>
      <c r="Z6098" s="49"/>
      <c r="AA6098" s="49"/>
      <c r="AB6098" s="49"/>
      <c r="AC6098" s="49"/>
      <c r="AD6098" s="49"/>
      <c r="AE6098" s="95"/>
      <c r="AM6098" s="103"/>
      <c r="AT6098" s="10"/>
    </row>
    <row r="6099" spans="9:46" s="16" customFormat="1">
      <c r="I6099" s="47"/>
      <c r="P6099" s="48"/>
      <c r="Q6099" s="48"/>
      <c r="R6099" s="48"/>
      <c r="S6099" s="49"/>
      <c r="T6099" s="47"/>
      <c r="U6099" s="50"/>
      <c r="V6099" s="47"/>
      <c r="W6099" s="50"/>
      <c r="X6099" s="49"/>
      <c r="Y6099" s="49"/>
      <c r="Z6099" s="49"/>
      <c r="AA6099" s="49"/>
      <c r="AB6099" s="49"/>
      <c r="AC6099" s="49"/>
      <c r="AD6099" s="49"/>
      <c r="AE6099" s="95"/>
      <c r="AM6099" s="103"/>
      <c r="AT6099" s="10"/>
    </row>
    <row r="6100" spans="9:46" s="16" customFormat="1">
      <c r="I6100" s="47"/>
      <c r="P6100" s="48"/>
      <c r="Q6100" s="48"/>
      <c r="R6100" s="48"/>
      <c r="S6100" s="49"/>
      <c r="T6100" s="47"/>
      <c r="U6100" s="50"/>
      <c r="V6100" s="47"/>
      <c r="W6100" s="50"/>
      <c r="X6100" s="49"/>
      <c r="Y6100" s="49"/>
      <c r="Z6100" s="49"/>
      <c r="AA6100" s="49"/>
      <c r="AB6100" s="49"/>
      <c r="AC6100" s="49"/>
      <c r="AD6100" s="49"/>
      <c r="AE6100" s="95"/>
      <c r="AM6100" s="103"/>
      <c r="AT6100" s="10"/>
    </row>
    <row r="6101" spans="9:46" s="16" customFormat="1">
      <c r="I6101" s="47"/>
      <c r="P6101" s="48"/>
      <c r="Q6101" s="48"/>
      <c r="R6101" s="48"/>
      <c r="S6101" s="49"/>
      <c r="T6101" s="47"/>
      <c r="U6101" s="50"/>
      <c r="V6101" s="47"/>
      <c r="W6101" s="50"/>
      <c r="X6101" s="49"/>
      <c r="Y6101" s="49"/>
      <c r="Z6101" s="49"/>
      <c r="AA6101" s="49"/>
      <c r="AB6101" s="49"/>
      <c r="AC6101" s="49"/>
      <c r="AD6101" s="49"/>
      <c r="AE6101" s="95"/>
      <c r="AM6101" s="103"/>
      <c r="AT6101" s="10"/>
    </row>
    <row r="6102" spans="9:46" s="16" customFormat="1">
      <c r="I6102" s="47"/>
      <c r="P6102" s="48"/>
      <c r="Q6102" s="48"/>
      <c r="R6102" s="48"/>
      <c r="S6102" s="49"/>
      <c r="T6102" s="47"/>
      <c r="U6102" s="50"/>
      <c r="V6102" s="47"/>
      <c r="W6102" s="50"/>
      <c r="X6102" s="49"/>
      <c r="Y6102" s="49"/>
      <c r="Z6102" s="49"/>
      <c r="AA6102" s="49"/>
      <c r="AB6102" s="49"/>
      <c r="AC6102" s="49"/>
      <c r="AD6102" s="49"/>
      <c r="AE6102" s="95"/>
      <c r="AM6102" s="103"/>
      <c r="AT6102" s="10"/>
    </row>
    <row r="6103" spans="9:46" s="16" customFormat="1">
      <c r="I6103" s="47"/>
      <c r="P6103" s="48"/>
      <c r="Q6103" s="48"/>
      <c r="R6103" s="48"/>
      <c r="S6103" s="49"/>
      <c r="T6103" s="47"/>
      <c r="U6103" s="50"/>
      <c r="V6103" s="47"/>
      <c r="W6103" s="50"/>
      <c r="X6103" s="49"/>
      <c r="Y6103" s="49"/>
      <c r="Z6103" s="49"/>
      <c r="AA6103" s="49"/>
      <c r="AB6103" s="49"/>
      <c r="AC6103" s="49"/>
      <c r="AD6103" s="49"/>
      <c r="AE6103" s="95"/>
      <c r="AM6103" s="103"/>
      <c r="AT6103" s="10"/>
    </row>
    <row r="6104" spans="9:46" s="16" customFormat="1">
      <c r="I6104" s="47"/>
      <c r="P6104" s="48"/>
      <c r="Q6104" s="48"/>
      <c r="R6104" s="48"/>
      <c r="S6104" s="49"/>
      <c r="T6104" s="47"/>
      <c r="U6104" s="50"/>
      <c r="V6104" s="47"/>
      <c r="W6104" s="50"/>
      <c r="X6104" s="49"/>
      <c r="Y6104" s="49"/>
      <c r="Z6104" s="49"/>
      <c r="AA6104" s="49"/>
      <c r="AB6104" s="49"/>
      <c r="AC6104" s="49"/>
      <c r="AD6104" s="49"/>
      <c r="AE6104" s="95"/>
      <c r="AM6104" s="103"/>
      <c r="AT6104" s="10"/>
    </row>
    <row r="6105" spans="9:46" s="16" customFormat="1">
      <c r="I6105" s="47"/>
      <c r="P6105" s="48"/>
      <c r="Q6105" s="48"/>
      <c r="R6105" s="48"/>
      <c r="S6105" s="49"/>
      <c r="T6105" s="47"/>
      <c r="U6105" s="50"/>
      <c r="V6105" s="47"/>
      <c r="W6105" s="50"/>
      <c r="X6105" s="49"/>
      <c r="Y6105" s="49"/>
      <c r="Z6105" s="49"/>
      <c r="AA6105" s="49"/>
      <c r="AB6105" s="49"/>
      <c r="AC6105" s="49"/>
      <c r="AD6105" s="49"/>
      <c r="AE6105" s="95"/>
      <c r="AM6105" s="103"/>
      <c r="AT6105" s="10"/>
    </row>
    <row r="6106" spans="9:46" s="16" customFormat="1">
      <c r="I6106" s="47"/>
      <c r="P6106" s="48"/>
      <c r="Q6106" s="48"/>
      <c r="R6106" s="48"/>
      <c r="S6106" s="49"/>
      <c r="T6106" s="47"/>
      <c r="U6106" s="50"/>
      <c r="V6106" s="47"/>
      <c r="W6106" s="50"/>
      <c r="X6106" s="49"/>
      <c r="Y6106" s="49"/>
      <c r="Z6106" s="49"/>
      <c r="AA6106" s="49"/>
      <c r="AB6106" s="49"/>
      <c r="AC6106" s="49"/>
      <c r="AD6106" s="49"/>
      <c r="AE6106" s="95"/>
      <c r="AM6106" s="103"/>
      <c r="AT6106" s="10"/>
    </row>
    <row r="6107" spans="9:46" s="16" customFormat="1">
      <c r="I6107" s="47"/>
      <c r="P6107" s="48"/>
      <c r="Q6107" s="48"/>
      <c r="R6107" s="48"/>
      <c r="S6107" s="49"/>
      <c r="T6107" s="47"/>
      <c r="U6107" s="50"/>
      <c r="V6107" s="47"/>
      <c r="W6107" s="50"/>
      <c r="X6107" s="49"/>
      <c r="Y6107" s="49"/>
      <c r="Z6107" s="49"/>
      <c r="AA6107" s="49"/>
      <c r="AB6107" s="49"/>
      <c r="AC6107" s="49"/>
      <c r="AD6107" s="49"/>
      <c r="AE6107" s="95"/>
      <c r="AM6107" s="103"/>
      <c r="AT6107" s="10"/>
    </row>
    <row r="6108" spans="9:46" s="16" customFormat="1">
      <c r="I6108" s="47"/>
      <c r="P6108" s="48"/>
      <c r="Q6108" s="48"/>
      <c r="R6108" s="48"/>
      <c r="S6108" s="49"/>
      <c r="T6108" s="47"/>
      <c r="U6108" s="50"/>
      <c r="V6108" s="47"/>
      <c r="W6108" s="50"/>
      <c r="X6108" s="49"/>
      <c r="Y6108" s="49"/>
      <c r="Z6108" s="49"/>
      <c r="AA6108" s="49"/>
      <c r="AB6108" s="49"/>
      <c r="AC6108" s="49"/>
      <c r="AD6108" s="49"/>
      <c r="AE6108" s="95"/>
      <c r="AM6108" s="103"/>
      <c r="AT6108" s="10"/>
    </row>
    <row r="6109" spans="9:46" s="16" customFormat="1">
      <c r="I6109" s="47"/>
      <c r="P6109" s="48"/>
      <c r="Q6109" s="48"/>
      <c r="R6109" s="48"/>
      <c r="S6109" s="49"/>
      <c r="T6109" s="47"/>
      <c r="U6109" s="50"/>
      <c r="V6109" s="47"/>
      <c r="W6109" s="50"/>
      <c r="X6109" s="49"/>
      <c r="Y6109" s="49"/>
      <c r="Z6109" s="49"/>
      <c r="AA6109" s="49"/>
      <c r="AB6109" s="49"/>
      <c r="AC6109" s="49"/>
      <c r="AD6109" s="49"/>
      <c r="AE6109" s="95"/>
      <c r="AM6109" s="103"/>
      <c r="AT6109" s="10"/>
    </row>
    <row r="6110" spans="9:46" s="16" customFormat="1">
      <c r="I6110" s="47"/>
      <c r="P6110" s="48"/>
      <c r="Q6110" s="48"/>
      <c r="R6110" s="48"/>
      <c r="S6110" s="49"/>
      <c r="T6110" s="47"/>
      <c r="U6110" s="50"/>
      <c r="V6110" s="47"/>
      <c r="W6110" s="50"/>
      <c r="X6110" s="49"/>
      <c r="Y6110" s="49"/>
      <c r="Z6110" s="49"/>
      <c r="AA6110" s="49"/>
      <c r="AB6110" s="49"/>
      <c r="AC6110" s="49"/>
      <c r="AD6110" s="49"/>
      <c r="AE6110" s="95"/>
      <c r="AM6110" s="103"/>
      <c r="AT6110" s="10"/>
    </row>
    <row r="6111" spans="9:46" s="16" customFormat="1">
      <c r="I6111" s="47"/>
      <c r="P6111" s="48"/>
      <c r="Q6111" s="48"/>
      <c r="R6111" s="48"/>
      <c r="S6111" s="49"/>
      <c r="T6111" s="47"/>
      <c r="U6111" s="50"/>
      <c r="V6111" s="47"/>
      <c r="W6111" s="50"/>
      <c r="X6111" s="49"/>
      <c r="Y6111" s="49"/>
      <c r="Z6111" s="49"/>
      <c r="AA6111" s="49"/>
      <c r="AB6111" s="49"/>
      <c r="AC6111" s="49"/>
      <c r="AD6111" s="49"/>
      <c r="AE6111" s="95"/>
      <c r="AM6111" s="103"/>
      <c r="AT6111" s="10"/>
    </row>
    <row r="6112" spans="9:46" s="16" customFormat="1">
      <c r="I6112" s="47"/>
      <c r="P6112" s="48"/>
      <c r="Q6112" s="48"/>
      <c r="R6112" s="48"/>
      <c r="S6112" s="49"/>
      <c r="T6112" s="47"/>
      <c r="U6112" s="50"/>
      <c r="V6112" s="47"/>
      <c r="W6112" s="50"/>
      <c r="X6112" s="49"/>
      <c r="Y6112" s="49"/>
      <c r="Z6112" s="49"/>
      <c r="AA6112" s="49"/>
      <c r="AB6112" s="49"/>
      <c r="AC6112" s="49"/>
      <c r="AD6112" s="49"/>
      <c r="AE6112" s="95"/>
      <c r="AM6112" s="103"/>
      <c r="AT6112" s="10"/>
    </row>
    <row r="6113" spans="9:46" s="16" customFormat="1">
      <c r="I6113" s="47"/>
      <c r="P6113" s="48"/>
      <c r="Q6113" s="48"/>
      <c r="R6113" s="48"/>
      <c r="S6113" s="49"/>
      <c r="T6113" s="47"/>
      <c r="U6113" s="50"/>
      <c r="V6113" s="47"/>
      <c r="W6113" s="50"/>
      <c r="X6113" s="49"/>
      <c r="Y6113" s="49"/>
      <c r="Z6113" s="49"/>
      <c r="AA6113" s="49"/>
      <c r="AB6113" s="49"/>
      <c r="AC6113" s="49"/>
      <c r="AD6113" s="49"/>
      <c r="AE6113" s="95"/>
      <c r="AM6113" s="103"/>
      <c r="AT6113" s="10"/>
    </row>
    <row r="6114" spans="9:46" s="16" customFormat="1">
      <c r="I6114" s="47"/>
      <c r="P6114" s="48"/>
      <c r="Q6114" s="48"/>
      <c r="R6114" s="48"/>
      <c r="S6114" s="49"/>
      <c r="T6114" s="47"/>
      <c r="U6114" s="50"/>
      <c r="V6114" s="47"/>
      <c r="W6114" s="50"/>
      <c r="X6114" s="49"/>
      <c r="Y6114" s="49"/>
      <c r="Z6114" s="49"/>
      <c r="AA6114" s="49"/>
      <c r="AB6114" s="49"/>
      <c r="AC6114" s="49"/>
      <c r="AD6114" s="49"/>
      <c r="AE6114" s="95"/>
      <c r="AM6114" s="103"/>
      <c r="AT6114" s="10"/>
    </row>
    <row r="6115" spans="9:46" s="16" customFormat="1">
      <c r="I6115" s="47"/>
      <c r="P6115" s="48"/>
      <c r="Q6115" s="48"/>
      <c r="R6115" s="48"/>
      <c r="S6115" s="49"/>
      <c r="T6115" s="47"/>
      <c r="U6115" s="50"/>
      <c r="V6115" s="47"/>
      <c r="W6115" s="50"/>
      <c r="X6115" s="49"/>
      <c r="Y6115" s="49"/>
      <c r="Z6115" s="49"/>
      <c r="AA6115" s="49"/>
      <c r="AB6115" s="49"/>
      <c r="AC6115" s="49"/>
      <c r="AD6115" s="49"/>
      <c r="AE6115" s="95"/>
      <c r="AM6115" s="103"/>
      <c r="AT6115" s="10"/>
    </row>
    <row r="6116" spans="9:46" s="16" customFormat="1">
      <c r="I6116" s="47"/>
      <c r="P6116" s="48"/>
      <c r="Q6116" s="48"/>
      <c r="R6116" s="48"/>
      <c r="S6116" s="49"/>
      <c r="T6116" s="47"/>
      <c r="U6116" s="50"/>
      <c r="V6116" s="47"/>
      <c r="W6116" s="50"/>
      <c r="X6116" s="49"/>
      <c r="Y6116" s="49"/>
      <c r="Z6116" s="49"/>
      <c r="AA6116" s="49"/>
      <c r="AB6116" s="49"/>
      <c r="AC6116" s="49"/>
      <c r="AD6116" s="49"/>
      <c r="AE6116" s="95"/>
      <c r="AM6116" s="103"/>
      <c r="AT6116" s="10"/>
    </row>
    <row r="6117" spans="9:46" s="16" customFormat="1">
      <c r="I6117" s="47"/>
      <c r="P6117" s="48"/>
      <c r="Q6117" s="48"/>
      <c r="R6117" s="48"/>
      <c r="S6117" s="49"/>
      <c r="T6117" s="47"/>
      <c r="U6117" s="50"/>
      <c r="V6117" s="47"/>
      <c r="W6117" s="50"/>
      <c r="X6117" s="49"/>
      <c r="Y6117" s="49"/>
      <c r="Z6117" s="49"/>
      <c r="AA6117" s="49"/>
      <c r="AB6117" s="49"/>
      <c r="AC6117" s="49"/>
      <c r="AD6117" s="49"/>
      <c r="AE6117" s="95"/>
      <c r="AM6117" s="103"/>
      <c r="AT6117" s="10"/>
    </row>
    <row r="6118" spans="9:46" s="16" customFormat="1">
      <c r="I6118" s="47"/>
      <c r="P6118" s="48"/>
      <c r="Q6118" s="48"/>
      <c r="R6118" s="48"/>
      <c r="S6118" s="49"/>
      <c r="T6118" s="47"/>
      <c r="U6118" s="50"/>
      <c r="V6118" s="47"/>
      <c r="W6118" s="50"/>
      <c r="X6118" s="49"/>
      <c r="Y6118" s="49"/>
      <c r="Z6118" s="49"/>
      <c r="AA6118" s="49"/>
      <c r="AB6118" s="49"/>
      <c r="AC6118" s="49"/>
      <c r="AD6118" s="49"/>
      <c r="AE6118" s="95"/>
      <c r="AM6118" s="103"/>
      <c r="AT6118" s="10"/>
    </row>
    <row r="6119" spans="9:46" s="16" customFormat="1">
      <c r="I6119" s="47"/>
      <c r="P6119" s="48"/>
      <c r="Q6119" s="48"/>
      <c r="R6119" s="48"/>
      <c r="S6119" s="49"/>
      <c r="T6119" s="47"/>
      <c r="U6119" s="50"/>
      <c r="V6119" s="47"/>
      <c r="W6119" s="50"/>
      <c r="X6119" s="49"/>
      <c r="Y6119" s="49"/>
      <c r="Z6119" s="49"/>
      <c r="AA6119" s="49"/>
      <c r="AB6119" s="49"/>
      <c r="AC6119" s="49"/>
      <c r="AD6119" s="49"/>
      <c r="AE6119" s="95"/>
      <c r="AM6119" s="103"/>
      <c r="AT6119" s="10"/>
    </row>
    <row r="6120" spans="9:46" s="16" customFormat="1">
      <c r="I6120" s="47"/>
      <c r="P6120" s="48"/>
      <c r="Q6120" s="48"/>
      <c r="R6120" s="48"/>
      <c r="S6120" s="49"/>
      <c r="T6120" s="47"/>
      <c r="U6120" s="50"/>
      <c r="V6120" s="47"/>
      <c r="W6120" s="50"/>
      <c r="X6120" s="49"/>
      <c r="Y6120" s="49"/>
      <c r="Z6120" s="49"/>
      <c r="AA6120" s="49"/>
      <c r="AB6120" s="49"/>
      <c r="AC6120" s="49"/>
      <c r="AD6120" s="49"/>
      <c r="AE6120" s="95"/>
      <c r="AM6120" s="103"/>
      <c r="AT6120" s="10"/>
    </row>
    <row r="6121" spans="9:46" s="16" customFormat="1">
      <c r="I6121" s="47"/>
      <c r="P6121" s="48"/>
      <c r="Q6121" s="48"/>
      <c r="R6121" s="48"/>
      <c r="S6121" s="49"/>
      <c r="T6121" s="47"/>
      <c r="U6121" s="50"/>
      <c r="V6121" s="47"/>
      <c r="W6121" s="50"/>
      <c r="X6121" s="49"/>
      <c r="Y6121" s="49"/>
      <c r="Z6121" s="49"/>
      <c r="AA6121" s="49"/>
      <c r="AB6121" s="49"/>
      <c r="AC6121" s="49"/>
      <c r="AD6121" s="49"/>
      <c r="AE6121" s="95"/>
      <c r="AM6121" s="103"/>
      <c r="AT6121" s="10"/>
    </row>
    <row r="6122" spans="9:46" s="16" customFormat="1">
      <c r="I6122" s="47"/>
      <c r="P6122" s="48"/>
      <c r="Q6122" s="48"/>
      <c r="R6122" s="48"/>
      <c r="S6122" s="49"/>
      <c r="T6122" s="47"/>
      <c r="U6122" s="50"/>
      <c r="V6122" s="47"/>
      <c r="W6122" s="50"/>
      <c r="X6122" s="49"/>
      <c r="Y6122" s="49"/>
      <c r="Z6122" s="49"/>
      <c r="AA6122" s="49"/>
      <c r="AB6122" s="49"/>
      <c r="AC6122" s="49"/>
      <c r="AD6122" s="49"/>
      <c r="AE6122" s="95"/>
      <c r="AM6122" s="103"/>
      <c r="AT6122" s="10"/>
    </row>
    <row r="6123" spans="9:46" s="16" customFormat="1">
      <c r="I6123" s="47"/>
      <c r="P6123" s="48"/>
      <c r="Q6123" s="48"/>
      <c r="R6123" s="48"/>
      <c r="S6123" s="49"/>
      <c r="T6123" s="47"/>
      <c r="U6123" s="50"/>
      <c r="V6123" s="47"/>
      <c r="W6123" s="50"/>
      <c r="X6123" s="49"/>
      <c r="Y6123" s="49"/>
      <c r="Z6123" s="49"/>
      <c r="AA6123" s="49"/>
      <c r="AB6123" s="49"/>
      <c r="AC6123" s="49"/>
      <c r="AD6123" s="49"/>
      <c r="AE6123" s="95"/>
      <c r="AM6123" s="103"/>
      <c r="AT6123" s="10"/>
    </row>
    <row r="6124" spans="9:46" s="16" customFormat="1">
      <c r="I6124" s="47"/>
      <c r="P6124" s="48"/>
      <c r="Q6124" s="48"/>
      <c r="R6124" s="48"/>
      <c r="S6124" s="49"/>
      <c r="T6124" s="47"/>
      <c r="U6124" s="50"/>
      <c r="V6124" s="47"/>
      <c r="W6124" s="50"/>
      <c r="X6124" s="49"/>
      <c r="Y6124" s="49"/>
      <c r="Z6124" s="49"/>
      <c r="AA6124" s="49"/>
      <c r="AB6124" s="49"/>
      <c r="AC6124" s="49"/>
      <c r="AD6124" s="49"/>
      <c r="AE6124" s="95"/>
      <c r="AM6124" s="103"/>
      <c r="AT6124" s="10"/>
    </row>
    <row r="6125" spans="9:46" s="16" customFormat="1">
      <c r="I6125" s="47"/>
      <c r="P6125" s="48"/>
      <c r="Q6125" s="48"/>
      <c r="R6125" s="48"/>
      <c r="S6125" s="49"/>
      <c r="T6125" s="47"/>
      <c r="U6125" s="50"/>
      <c r="V6125" s="47"/>
      <c r="W6125" s="50"/>
      <c r="X6125" s="49"/>
      <c r="Y6125" s="49"/>
      <c r="Z6125" s="49"/>
      <c r="AA6125" s="49"/>
      <c r="AB6125" s="49"/>
      <c r="AC6125" s="49"/>
      <c r="AD6125" s="49"/>
      <c r="AE6125" s="95"/>
      <c r="AM6125" s="103"/>
      <c r="AT6125" s="10"/>
    </row>
    <row r="6126" spans="9:46" s="16" customFormat="1">
      <c r="I6126" s="47"/>
      <c r="P6126" s="48"/>
      <c r="Q6126" s="48"/>
      <c r="R6126" s="48"/>
      <c r="S6126" s="49"/>
      <c r="T6126" s="47"/>
      <c r="U6126" s="50"/>
      <c r="V6126" s="47"/>
      <c r="W6126" s="50"/>
      <c r="X6126" s="49"/>
      <c r="Y6126" s="49"/>
      <c r="Z6126" s="49"/>
      <c r="AA6126" s="49"/>
      <c r="AB6126" s="49"/>
      <c r="AC6126" s="49"/>
      <c r="AD6126" s="49"/>
      <c r="AE6126" s="95"/>
      <c r="AM6126" s="103"/>
      <c r="AT6126" s="10"/>
    </row>
    <row r="6127" spans="9:46" s="16" customFormat="1">
      <c r="I6127" s="47"/>
      <c r="P6127" s="48"/>
      <c r="Q6127" s="48"/>
      <c r="R6127" s="48"/>
      <c r="S6127" s="49"/>
      <c r="T6127" s="47"/>
      <c r="U6127" s="50"/>
      <c r="V6127" s="47"/>
      <c r="W6127" s="50"/>
      <c r="X6127" s="49"/>
      <c r="Y6127" s="49"/>
      <c r="Z6127" s="49"/>
      <c r="AA6127" s="49"/>
      <c r="AB6127" s="49"/>
      <c r="AC6127" s="49"/>
      <c r="AD6127" s="49"/>
      <c r="AE6127" s="95"/>
      <c r="AM6127" s="103"/>
      <c r="AT6127" s="10"/>
    </row>
    <row r="6128" spans="9:46" s="16" customFormat="1">
      <c r="I6128" s="47"/>
      <c r="P6128" s="48"/>
      <c r="Q6128" s="48"/>
      <c r="R6128" s="48"/>
      <c r="S6128" s="49"/>
      <c r="T6128" s="47"/>
      <c r="U6128" s="50"/>
      <c r="V6128" s="47"/>
      <c r="W6128" s="50"/>
      <c r="X6128" s="49"/>
      <c r="Y6128" s="49"/>
      <c r="Z6128" s="49"/>
      <c r="AA6128" s="49"/>
      <c r="AB6128" s="49"/>
      <c r="AC6128" s="49"/>
      <c r="AD6128" s="49"/>
      <c r="AE6128" s="95"/>
      <c r="AM6128" s="103"/>
      <c r="AT6128" s="10"/>
    </row>
    <row r="6129" spans="9:46" s="16" customFormat="1">
      <c r="I6129" s="47"/>
      <c r="P6129" s="48"/>
      <c r="Q6129" s="48"/>
      <c r="R6129" s="48"/>
      <c r="S6129" s="49"/>
      <c r="T6129" s="47"/>
      <c r="U6129" s="50"/>
      <c r="V6129" s="47"/>
      <c r="W6129" s="50"/>
      <c r="X6129" s="49"/>
      <c r="Y6129" s="49"/>
      <c r="Z6129" s="49"/>
      <c r="AA6129" s="49"/>
      <c r="AB6129" s="49"/>
      <c r="AC6129" s="49"/>
      <c r="AD6129" s="49"/>
      <c r="AE6129" s="95"/>
      <c r="AM6129" s="103"/>
      <c r="AT6129" s="10"/>
    </row>
    <row r="6130" spans="9:46" s="16" customFormat="1">
      <c r="I6130" s="47"/>
      <c r="P6130" s="48"/>
      <c r="Q6130" s="48"/>
      <c r="R6130" s="48"/>
      <c r="S6130" s="49"/>
      <c r="T6130" s="47"/>
      <c r="U6130" s="50"/>
      <c r="V6130" s="47"/>
      <c r="W6130" s="50"/>
      <c r="X6130" s="49"/>
      <c r="Y6130" s="49"/>
      <c r="Z6130" s="49"/>
      <c r="AA6130" s="49"/>
      <c r="AB6130" s="49"/>
      <c r="AC6130" s="49"/>
      <c r="AD6130" s="49"/>
      <c r="AE6130" s="95"/>
      <c r="AM6130" s="103"/>
      <c r="AT6130" s="10"/>
    </row>
    <row r="6131" spans="9:46" s="16" customFormat="1">
      <c r="I6131" s="47"/>
      <c r="P6131" s="48"/>
      <c r="Q6131" s="48"/>
      <c r="R6131" s="48"/>
      <c r="S6131" s="49"/>
      <c r="T6131" s="47"/>
      <c r="U6131" s="50"/>
      <c r="V6131" s="47"/>
      <c r="W6131" s="50"/>
      <c r="X6131" s="49"/>
      <c r="Y6131" s="49"/>
      <c r="Z6131" s="49"/>
      <c r="AA6131" s="49"/>
      <c r="AB6131" s="49"/>
      <c r="AC6131" s="49"/>
      <c r="AD6131" s="49"/>
      <c r="AE6131" s="95"/>
      <c r="AM6131" s="103"/>
      <c r="AT6131" s="10"/>
    </row>
    <row r="6132" spans="9:46" s="16" customFormat="1">
      <c r="I6132" s="47"/>
      <c r="P6132" s="48"/>
      <c r="Q6132" s="48"/>
      <c r="R6132" s="48"/>
      <c r="S6132" s="49"/>
      <c r="T6132" s="47"/>
      <c r="U6132" s="50"/>
      <c r="V6132" s="47"/>
      <c r="W6132" s="50"/>
      <c r="X6132" s="49"/>
      <c r="Y6132" s="49"/>
      <c r="Z6132" s="49"/>
      <c r="AA6132" s="49"/>
      <c r="AB6132" s="49"/>
      <c r="AC6132" s="49"/>
      <c r="AD6132" s="49"/>
      <c r="AE6132" s="95"/>
      <c r="AM6132" s="103"/>
      <c r="AT6132" s="10"/>
    </row>
    <row r="6133" spans="9:46" s="16" customFormat="1">
      <c r="I6133" s="47"/>
      <c r="P6133" s="48"/>
      <c r="Q6133" s="48"/>
      <c r="R6133" s="48"/>
      <c r="S6133" s="49"/>
      <c r="T6133" s="47"/>
      <c r="U6133" s="50"/>
      <c r="V6133" s="47"/>
      <c r="W6133" s="50"/>
      <c r="X6133" s="49"/>
      <c r="Y6133" s="49"/>
      <c r="Z6133" s="49"/>
      <c r="AA6133" s="49"/>
      <c r="AB6133" s="49"/>
      <c r="AC6133" s="49"/>
      <c r="AD6133" s="49"/>
      <c r="AE6133" s="95"/>
      <c r="AM6133" s="103"/>
      <c r="AT6133" s="10"/>
    </row>
    <row r="6134" spans="9:46" s="16" customFormat="1">
      <c r="I6134" s="47"/>
      <c r="P6134" s="48"/>
      <c r="Q6134" s="48"/>
      <c r="R6134" s="48"/>
      <c r="S6134" s="49"/>
      <c r="T6134" s="47"/>
      <c r="U6134" s="50"/>
      <c r="V6134" s="47"/>
      <c r="W6134" s="50"/>
      <c r="X6134" s="49"/>
      <c r="Y6134" s="49"/>
      <c r="Z6134" s="49"/>
      <c r="AA6134" s="49"/>
      <c r="AB6134" s="49"/>
      <c r="AC6134" s="49"/>
      <c r="AD6134" s="49"/>
      <c r="AE6134" s="95"/>
      <c r="AM6134" s="103"/>
      <c r="AT6134" s="10"/>
    </row>
    <row r="6135" spans="9:46" s="16" customFormat="1">
      <c r="I6135" s="47"/>
      <c r="P6135" s="48"/>
      <c r="Q6135" s="48"/>
      <c r="R6135" s="48"/>
      <c r="S6135" s="49"/>
      <c r="T6135" s="47"/>
      <c r="U6135" s="50"/>
      <c r="V6135" s="47"/>
      <c r="W6135" s="50"/>
      <c r="X6135" s="49"/>
      <c r="Y6135" s="49"/>
      <c r="Z6135" s="49"/>
      <c r="AA6135" s="49"/>
      <c r="AB6135" s="49"/>
      <c r="AC6135" s="49"/>
      <c r="AD6135" s="49"/>
      <c r="AE6135" s="95"/>
      <c r="AM6135" s="103"/>
      <c r="AT6135" s="10"/>
    </row>
    <row r="6136" spans="9:46" s="16" customFormat="1">
      <c r="I6136" s="47"/>
      <c r="P6136" s="48"/>
      <c r="Q6136" s="48"/>
      <c r="R6136" s="48"/>
      <c r="S6136" s="49"/>
      <c r="T6136" s="47"/>
      <c r="U6136" s="50"/>
      <c r="V6136" s="47"/>
      <c r="W6136" s="50"/>
      <c r="X6136" s="49"/>
      <c r="Y6136" s="49"/>
      <c r="Z6136" s="49"/>
      <c r="AA6136" s="49"/>
      <c r="AB6136" s="49"/>
      <c r="AC6136" s="49"/>
      <c r="AD6136" s="49"/>
      <c r="AE6136" s="95"/>
      <c r="AM6136" s="103"/>
      <c r="AT6136" s="10"/>
    </row>
    <row r="6137" spans="9:46" s="16" customFormat="1">
      <c r="I6137" s="47"/>
      <c r="P6137" s="48"/>
      <c r="Q6137" s="48"/>
      <c r="R6137" s="48"/>
      <c r="S6137" s="49"/>
      <c r="T6137" s="47"/>
      <c r="U6137" s="50"/>
      <c r="V6137" s="47"/>
      <c r="W6137" s="50"/>
      <c r="X6137" s="49"/>
      <c r="Y6137" s="49"/>
      <c r="Z6137" s="49"/>
      <c r="AA6137" s="49"/>
      <c r="AB6137" s="49"/>
      <c r="AC6137" s="49"/>
      <c r="AD6137" s="49"/>
      <c r="AE6137" s="95"/>
      <c r="AM6137" s="103"/>
      <c r="AT6137" s="10"/>
    </row>
    <row r="6138" spans="9:46" s="16" customFormat="1">
      <c r="I6138" s="47"/>
      <c r="P6138" s="48"/>
      <c r="Q6138" s="48"/>
      <c r="R6138" s="48"/>
      <c r="S6138" s="49"/>
      <c r="T6138" s="47"/>
      <c r="U6138" s="50"/>
      <c r="V6138" s="47"/>
      <c r="W6138" s="50"/>
      <c r="X6138" s="49"/>
      <c r="Y6138" s="49"/>
      <c r="Z6138" s="49"/>
      <c r="AA6138" s="49"/>
      <c r="AB6138" s="49"/>
      <c r="AC6138" s="49"/>
      <c r="AD6138" s="49"/>
      <c r="AE6138" s="95"/>
      <c r="AM6138" s="103"/>
      <c r="AT6138" s="10"/>
    </row>
    <row r="6139" spans="9:46" s="16" customFormat="1">
      <c r="I6139" s="47"/>
      <c r="P6139" s="48"/>
      <c r="Q6139" s="48"/>
      <c r="R6139" s="48"/>
      <c r="S6139" s="49"/>
      <c r="T6139" s="47"/>
      <c r="U6139" s="50"/>
      <c r="V6139" s="47"/>
      <c r="W6139" s="50"/>
      <c r="X6139" s="49"/>
      <c r="Y6139" s="49"/>
      <c r="Z6139" s="49"/>
      <c r="AA6139" s="49"/>
      <c r="AB6139" s="49"/>
      <c r="AC6139" s="49"/>
      <c r="AD6139" s="49"/>
      <c r="AE6139" s="95"/>
      <c r="AM6139" s="103"/>
      <c r="AT6139" s="10"/>
    </row>
    <row r="6140" spans="9:46" s="16" customFormat="1">
      <c r="I6140" s="47"/>
      <c r="P6140" s="48"/>
      <c r="Q6140" s="48"/>
      <c r="R6140" s="48"/>
      <c r="S6140" s="49"/>
      <c r="T6140" s="47"/>
      <c r="U6140" s="50"/>
      <c r="V6140" s="47"/>
      <c r="W6140" s="50"/>
      <c r="X6140" s="49"/>
      <c r="Y6140" s="49"/>
      <c r="Z6140" s="49"/>
      <c r="AA6140" s="49"/>
      <c r="AB6140" s="49"/>
      <c r="AC6140" s="49"/>
      <c r="AD6140" s="49"/>
      <c r="AE6140" s="95"/>
      <c r="AM6140" s="103"/>
      <c r="AT6140" s="10"/>
    </row>
    <row r="6141" spans="9:46" s="16" customFormat="1">
      <c r="I6141" s="47"/>
      <c r="P6141" s="48"/>
      <c r="Q6141" s="48"/>
      <c r="R6141" s="48"/>
      <c r="S6141" s="49"/>
      <c r="T6141" s="47"/>
      <c r="U6141" s="50"/>
      <c r="V6141" s="47"/>
      <c r="W6141" s="50"/>
      <c r="X6141" s="49"/>
      <c r="Y6141" s="49"/>
      <c r="Z6141" s="49"/>
      <c r="AA6141" s="49"/>
      <c r="AB6141" s="49"/>
      <c r="AC6141" s="49"/>
      <c r="AD6141" s="49"/>
      <c r="AE6141" s="95"/>
      <c r="AM6141" s="103"/>
      <c r="AT6141" s="10"/>
    </row>
    <row r="6142" spans="9:46" s="16" customFormat="1">
      <c r="I6142" s="47"/>
      <c r="P6142" s="48"/>
      <c r="Q6142" s="48"/>
      <c r="R6142" s="48"/>
      <c r="S6142" s="49"/>
      <c r="T6142" s="47"/>
      <c r="U6142" s="50"/>
      <c r="V6142" s="47"/>
      <c r="W6142" s="50"/>
      <c r="X6142" s="49"/>
      <c r="Y6142" s="49"/>
      <c r="Z6142" s="49"/>
      <c r="AA6142" s="49"/>
      <c r="AB6142" s="49"/>
      <c r="AC6142" s="49"/>
      <c r="AD6142" s="49"/>
      <c r="AE6142" s="95"/>
      <c r="AM6142" s="103"/>
      <c r="AT6142" s="10"/>
    </row>
    <row r="6143" spans="9:46" s="16" customFormat="1">
      <c r="I6143" s="47"/>
      <c r="P6143" s="48"/>
      <c r="Q6143" s="48"/>
      <c r="R6143" s="48"/>
      <c r="S6143" s="49"/>
      <c r="T6143" s="47"/>
      <c r="U6143" s="50"/>
      <c r="V6143" s="47"/>
      <c r="W6143" s="50"/>
      <c r="X6143" s="49"/>
      <c r="Y6143" s="49"/>
      <c r="Z6143" s="49"/>
      <c r="AA6143" s="49"/>
      <c r="AB6143" s="49"/>
      <c r="AC6143" s="49"/>
      <c r="AD6143" s="49"/>
      <c r="AE6143" s="95"/>
      <c r="AM6143" s="103"/>
      <c r="AT6143" s="10"/>
    </row>
    <row r="6144" spans="9:46" s="16" customFormat="1">
      <c r="I6144" s="47"/>
      <c r="P6144" s="48"/>
      <c r="Q6144" s="48"/>
      <c r="R6144" s="48"/>
      <c r="S6144" s="49"/>
      <c r="T6144" s="47"/>
      <c r="U6144" s="50"/>
      <c r="V6144" s="47"/>
      <c r="W6144" s="50"/>
      <c r="X6144" s="49"/>
      <c r="Y6144" s="49"/>
      <c r="Z6144" s="49"/>
      <c r="AA6144" s="49"/>
      <c r="AB6144" s="49"/>
      <c r="AC6144" s="49"/>
      <c r="AD6144" s="49"/>
      <c r="AE6144" s="95"/>
      <c r="AM6144" s="103"/>
      <c r="AT6144" s="10"/>
    </row>
    <row r="6145" spans="9:46" s="16" customFormat="1">
      <c r="I6145" s="47"/>
      <c r="P6145" s="48"/>
      <c r="Q6145" s="48"/>
      <c r="R6145" s="48"/>
      <c r="S6145" s="49"/>
      <c r="T6145" s="47"/>
      <c r="U6145" s="50"/>
      <c r="V6145" s="47"/>
      <c r="W6145" s="50"/>
      <c r="X6145" s="49"/>
      <c r="Y6145" s="49"/>
      <c r="Z6145" s="49"/>
      <c r="AA6145" s="49"/>
      <c r="AB6145" s="49"/>
      <c r="AC6145" s="49"/>
      <c r="AD6145" s="49"/>
      <c r="AE6145" s="95"/>
      <c r="AM6145" s="103"/>
      <c r="AT6145" s="10"/>
    </row>
    <row r="6146" spans="9:46" s="16" customFormat="1">
      <c r="I6146" s="47"/>
      <c r="P6146" s="48"/>
      <c r="Q6146" s="48"/>
      <c r="R6146" s="48"/>
      <c r="S6146" s="49"/>
      <c r="T6146" s="47"/>
      <c r="U6146" s="50"/>
      <c r="V6146" s="47"/>
      <c r="W6146" s="50"/>
      <c r="X6146" s="49"/>
      <c r="Y6146" s="49"/>
      <c r="Z6146" s="49"/>
      <c r="AA6146" s="49"/>
      <c r="AB6146" s="49"/>
      <c r="AC6146" s="49"/>
      <c r="AD6146" s="49"/>
      <c r="AE6146" s="95"/>
      <c r="AM6146" s="103"/>
      <c r="AT6146" s="10"/>
    </row>
    <row r="6147" spans="9:46" s="16" customFormat="1">
      <c r="I6147" s="47"/>
      <c r="P6147" s="48"/>
      <c r="Q6147" s="48"/>
      <c r="R6147" s="48"/>
      <c r="S6147" s="49"/>
      <c r="T6147" s="47"/>
      <c r="U6147" s="50"/>
      <c r="V6147" s="47"/>
      <c r="W6147" s="50"/>
      <c r="X6147" s="49"/>
      <c r="Y6147" s="49"/>
      <c r="Z6147" s="49"/>
      <c r="AA6147" s="49"/>
      <c r="AB6147" s="49"/>
      <c r="AC6147" s="49"/>
      <c r="AD6147" s="49"/>
      <c r="AE6147" s="95"/>
      <c r="AM6147" s="103"/>
      <c r="AT6147" s="10"/>
    </row>
    <row r="6148" spans="9:46" s="16" customFormat="1">
      <c r="I6148" s="47"/>
      <c r="P6148" s="48"/>
      <c r="Q6148" s="48"/>
      <c r="R6148" s="48"/>
      <c r="S6148" s="49"/>
      <c r="T6148" s="47"/>
      <c r="U6148" s="50"/>
      <c r="V6148" s="47"/>
      <c r="W6148" s="50"/>
      <c r="X6148" s="49"/>
      <c r="Y6148" s="49"/>
      <c r="Z6148" s="49"/>
      <c r="AA6148" s="49"/>
      <c r="AB6148" s="49"/>
      <c r="AC6148" s="49"/>
      <c r="AD6148" s="49"/>
      <c r="AE6148" s="95"/>
      <c r="AM6148" s="103"/>
      <c r="AT6148" s="10"/>
    </row>
    <row r="6149" spans="9:46" s="16" customFormat="1">
      <c r="I6149" s="47"/>
      <c r="P6149" s="48"/>
      <c r="Q6149" s="48"/>
      <c r="R6149" s="48"/>
      <c r="S6149" s="49"/>
      <c r="T6149" s="47"/>
      <c r="U6149" s="50"/>
      <c r="V6149" s="47"/>
      <c r="W6149" s="50"/>
      <c r="X6149" s="49"/>
      <c r="Y6149" s="49"/>
      <c r="Z6149" s="49"/>
      <c r="AA6149" s="49"/>
      <c r="AB6149" s="49"/>
      <c r="AC6149" s="49"/>
      <c r="AD6149" s="49"/>
      <c r="AE6149" s="95"/>
      <c r="AM6149" s="103"/>
      <c r="AT6149" s="10"/>
    </row>
    <row r="6150" spans="9:46" s="16" customFormat="1">
      <c r="I6150" s="47"/>
      <c r="P6150" s="48"/>
      <c r="Q6150" s="48"/>
      <c r="R6150" s="48"/>
      <c r="S6150" s="49"/>
      <c r="T6150" s="47"/>
      <c r="U6150" s="50"/>
      <c r="V6150" s="47"/>
      <c r="W6150" s="50"/>
      <c r="X6150" s="49"/>
      <c r="Y6150" s="49"/>
      <c r="Z6150" s="49"/>
      <c r="AA6150" s="49"/>
      <c r="AB6150" s="49"/>
      <c r="AC6150" s="49"/>
      <c r="AD6150" s="49"/>
      <c r="AE6150" s="95"/>
      <c r="AM6150" s="103"/>
      <c r="AT6150" s="10"/>
    </row>
    <row r="6151" spans="9:46" s="16" customFormat="1">
      <c r="I6151" s="47"/>
      <c r="P6151" s="48"/>
      <c r="Q6151" s="48"/>
      <c r="R6151" s="48"/>
      <c r="S6151" s="49"/>
      <c r="T6151" s="47"/>
      <c r="U6151" s="50"/>
      <c r="V6151" s="47"/>
      <c r="W6151" s="50"/>
      <c r="X6151" s="49"/>
      <c r="Y6151" s="49"/>
      <c r="Z6151" s="49"/>
      <c r="AA6151" s="49"/>
      <c r="AB6151" s="49"/>
      <c r="AC6151" s="49"/>
      <c r="AD6151" s="49"/>
      <c r="AE6151" s="95"/>
      <c r="AM6151" s="103"/>
      <c r="AT6151" s="10"/>
    </row>
    <row r="6152" spans="9:46" s="16" customFormat="1">
      <c r="I6152" s="47"/>
      <c r="P6152" s="48"/>
      <c r="Q6152" s="48"/>
      <c r="R6152" s="48"/>
      <c r="S6152" s="49"/>
      <c r="T6152" s="47"/>
      <c r="U6152" s="50"/>
      <c r="V6152" s="47"/>
      <c r="W6152" s="50"/>
      <c r="X6152" s="49"/>
      <c r="Y6152" s="49"/>
      <c r="Z6152" s="49"/>
      <c r="AA6152" s="49"/>
      <c r="AB6152" s="49"/>
      <c r="AC6152" s="49"/>
      <c r="AD6152" s="49"/>
      <c r="AE6152" s="95"/>
      <c r="AM6152" s="103"/>
      <c r="AT6152" s="10"/>
    </row>
    <row r="6153" spans="9:46" s="16" customFormat="1">
      <c r="I6153" s="47"/>
      <c r="P6153" s="48"/>
      <c r="Q6153" s="48"/>
      <c r="R6153" s="48"/>
      <c r="S6153" s="49"/>
      <c r="T6153" s="47"/>
      <c r="U6153" s="50"/>
      <c r="V6153" s="47"/>
      <c r="W6153" s="50"/>
      <c r="X6153" s="49"/>
      <c r="Y6153" s="49"/>
      <c r="Z6153" s="49"/>
      <c r="AA6153" s="49"/>
      <c r="AB6153" s="49"/>
      <c r="AC6153" s="49"/>
      <c r="AD6153" s="49"/>
      <c r="AE6153" s="95"/>
      <c r="AM6153" s="103"/>
      <c r="AT6153" s="10"/>
    </row>
    <row r="6154" spans="9:46" s="16" customFormat="1">
      <c r="I6154" s="47"/>
      <c r="P6154" s="48"/>
      <c r="Q6154" s="48"/>
      <c r="R6154" s="48"/>
      <c r="S6154" s="49"/>
      <c r="T6154" s="47"/>
      <c r="U6154" s="50"/>
      <c r="V6154" s="47"/>
      <c r="W6154" s="50"/>
      <c r="X6154" s="49"/>
      <c r="Y6154" s="49"/>
      <c r="Z6154" s="49"/>
      <c r="AA6154" s="49"/>
      <c r="AB6154" s="49"/>
      <c r="AC6154" s="49"/>
      <c r="AD6154" s="49"/>
      <c r="AE6154" s="95"/>
      <c r="AM6154" s="103"/>
      <c r="AT6154" s="10"/>
    </row>
    <row r="6155" spans="9:46" s="16" customFormat="1">
      <c r="I6155" s="47"/>
      <c r="P6155" s="48"/>
      <c r="Q6155" s="48"/>
      <c r="R6155" s="48"/>
      <c r="S6155" s="49"/>
      <c r="T6155" s="47"/>
      <c r="U6155" s="50"/>
      <c r="V6155" s="47"/>
      <c r="W6155" s="50"/>
      <c r="X6155" s="49"/>
      <c r="Y6155" s="49"/>
      <c r="Z6155" s="49"/>
      <c r="AA6155" s="49"/>
      <c r="AB6155" s="49"/>
      <c r="AC6155" s="49"/>
      <c r="AD6155" s="49"/>
      <c r="AE6155" s="95"/>
      <c r="AM6155" s="103"/>
      <c r="AT6155" s="10"/>
    </row>
    <row r="6156" spans="9:46" s="16" customFormat="1">
      <c r="I6156" s="47"/>
      <c r="P6156" s="48"/>
      <c r="Q6156" s="48"/>
      <c r="R6156" s="48"/>
      <c r="S6156" s="49"/>
      <c r="T6156" s="47"/>
      <c r="U6156" s="50"/>
      <c r="V6156" s="47"/>
      <c r="W6156" s="50"/>
      <c r="X6156" s="49"/>
      <c r="Y6156" s="49"/>
      <c r="Z6156" s="49"/>
      <c r="AA6156" s="49"/>
      <c r="AB6156" s="49"/>
      <c r="AC6156" s="49"/>
      <c r="AD6156" s="49"/>
      <c r="AE6156" s="95"/>
      <c r="AM6156" s="103"/>
      <c r="AT6156" s="10"/>
    </row>
    <row r="6157" spans="9:46" s="16" customFormat="1">
      <c r="I6157" s="47"/>
      <c r="P6157" s="48"/>
      <c r="Q6157" s="48"/>
      <c r="R6157" s="48"/>
      <c r="S6157" s="49"/>
      <c r="T6157" s="47"/>
      <c r="U6157" s="50"/>
      <c r="V6157" s="47"/>
      <c r="W6157" s="50"/>
      <c r="X6157" s="49"/>
      <c r="Y6157" s="49"/>
      <c r="Z6157" s="49"/>
      <c r="AA6157" s="49"/>
      <c r="AB6157" s="49"/>
      <c r="AC6157" s="49"/>
      <c r="AD6157" s="49"/>
      <c r="AE6157" s="95"/>
      <c r="AM6157" s="103"/>
      <c r="AT6157" s="10"/>
    </row>
    <row r="6158" spans="9:46" s="16" customFormat="1">
      <c r="I6158" s="47"/>
      <c r="P6158" s="48"/>
      <c r="Q6158" s="48"/>
      <c r="R6158" s="48"/>
      <c r="S6158" s="49"/>
      <c r="T6158" s="47"/>
      <c r="U6158" s="50"/>
      <c r="V6158" s="47"/>
      <c r="W6158" s="50"/>
      <c r="X6158" s="49"/>
      <c r="Y6158" s="49"/>
      <c r="Z6158" s="49"/>
      <c r="AA6158" s="49"/>
      <c r="AB6158" s="49"/>
      <c r="AC6158" s="49"/>
      <c r="AD6158" s="49"/>
      <c r="AE6158" s="95"/>
      <c r="AM6158" s="103"/>
      <c r="AT6158" s="10"/>
    </row>
    <row r="6159" spans="9:46" s="16" customFormat="1">
      <c r="I6159" s="47"/>
      <c r="P6159" s="48"/>
      <c r="Q6159" s="48"/>
      <c r="R6159" s="48"/>
      <c r="S6159" s="49"/>
      <c r="T6159" s="47"/>
      <c r="U6159" s="50"/>
      <c r="V6159" s="47"/>
      <c r="W6159" s="50"/>
      <c r="X6159" s="49"/>
      <c r="Y6159" s="49"/>
      <c r="Z6159" s="49"/>
      <c r="AA6159" s="49"/>
      <c r="AB6159" s="49"/>
      <c r="AC6159" s="49"/>
      <c r="AD6159" s="49"/>
      <c r="AE6159" s="95"/>
      <c r="AM6159" s="103"/>
      <c r="AT6159" s="10"/>
    </row>
    <row r="6160" spans="9:46" s="16" customFormat="1">
      <c r="I6160" s="47"/>
      <c r="P6160" s="48"/>
      <c r="Q6160" s="48"/>
      <c r="R6160" s="48"/>
      <c r="S6160" s="49"/>
      <c r="T6160" s="47"/>
      <c r="U6160" s="50"/>
      <c r="V6160" s="47"/>
      <c r="W6160" s="50"/>
      <c r="X6160" s="49"/>
      <c r="Y6160" s="49"/>
      <c r="Z6160" s="49"/>
      <c r="AA6160" s="49"/>
      <c r="AB6160" s="49"/>
      <c r="AC6160" s="49"/>
      <c r="AD6160" s="49"/>
      <c r="AE6160" s="95"/>
      <c r="AM6160" s="103"/>
      <c r="AT6160" s="10"/>
    </row>
    <row r="6161" spans="9:46" s="16" customFormat="1">
      <c r="I6161" s="47"/>
      <c r="P6161" s="48"/>
      <c r="Q6161" s="48"/>
      <c r="R6161" s="48"/>
      <c r="S6161" s="49"/>
      <c r="T6161" s="47"/>
      <c r="U6161" s="50"/>
      <c r="V6161" s="47"/>
      <c r="W6161" s="50"/>
      <c r="X6161" s="49"/>
      <c r="Y6161" s="49"/>
      <c r="Z6161" s="49"/>
      <c r="AA6161" s="49"/>
      <c r="AB6161" s="49"/>
      <c r="AC6161" s="49"/>
      <c r="AD6161" s="49"/>
      <c r="AE6161" s="95"/>
      <c r="AM6161" s="103"/>
      <c r="AT6161" s="10"/>
    </row>
    <row r="6162" spans="9:46" s="16" customFormat="1">
      <c r="I6162" s="47"/>
      <c r="P6162" s="48"/>
      <c r="Q6162" s="48"/>
      <c r="R6162" s="48"/>
      <c r="S6162" s="49"/>
      <c r="T6162" s="47"/>
      <c r="U6162" s="50"/>
      <c r="V6162" s="47"/>
      <c r="W6162" s="50"/>
      <c r="X6162" s="49"/>
      <c r="Y6162" s="49"/>
      <c r="Z6162" s="49"/>
      <c r="AA6162" s="49"/>
      <c r="AB6162" s="49"/>
      <c r="AC6162" s="49"/>
      <c r="AD6162" s="49"/>
      <c r="AE6162" s="95"/>
      <c r="AM6162" s="103"/>
      <c r="AT6162" s="10"/>
    </row>
    <row r="6163" spans="9:46" s="16" customFormat="1">
      <c r="I6163" s="47"/>
      <c r="P6163" s="48"/>
      <c r="Q6163" s="48"/>
      <c r="R6163" s="48"/>
      <c r="S6163" s="49"/>
      <c r="T6163" s="47"/>
      <c r="U6163" s="50"/>
      <c r="V6163" s="47"/>
      <c r="W6163" s="50"/>
      <c r="X6163" s="49"/>
      <c r="Y6163" s="49"/>
      <c r="Z6163" s="49"/>
      <c r="AA6163" s="49"/>
      <c r="AB6163" s="49"/>
      <c r="AC6163" s="49"/>
      <c r="AD6163" s="49"/>
      <c r="AE6163" s="95"/>
      <c r="AM6163" s="103"/>
      <c r="AT6163" s="10"/>
    </row>
    <row r="6164" spans="9:46" s="16" customFormat="1">
      <c r="I6164" s="47"/>
      <c r="P6164" s="48"/>
      <c r="Q6164" s="48"/>
      <c r="R6164" s="48"/>
      <c r="S6164" s="49"/>
      <c r="T6164" s="47"/>
      <c r="U6164" s="50"/>
      <c r="V6164" s="47"/>
      <c r="W6164" s="50"/>
      <c r="X6164" s="49"/>
      <c r="Y6164" s="49"/>
      <c r="Z6164" s="49"/>
      <c r="AA6164" s="49"/>
      <c r="AB6164" s="49"/>
      <c r="AC6164" s="49"/>
      <c r="AD6164" s="49"/>
      <c r="AE6164" s="95"/>
      <c r="AM6164" s="103"/>
      <c r="AT6164" s="10"/>
    </row>
    <row r="6165" spans="9:46" s="16" customFormat="1">
      <c r="I6165" s="47"/>
      <c r="P6165" s="48"/>
      <c r="Q6165" s="48"/>
      <c r="R6165" s="48"/>
      <c r="S6165" s="49"/>
      <c r="T6165" s="47"/>
      <c r="U6165" s="50"/>
      <c r="V6165" s="47"/>
      <c r="W6165" s="50"/>
      <c r="X6165" s="49"/>
      <c r="Y6165" s="49"/>
      <c r="Z6165" s="49"/>
      <c r="AA6165" s="49"/>
      <c r="AB6165" s="49"/>
      <c r="AC6165" s="49"/>
      <c r="AD6165" s="49"/>
      <c r="AE6165" s="95"/>
      <c r="AM6165" s="103"/>
      <c r="AT6165" s="10"/>
    </row>
    <row r="6166" spans="9:46" s="16" customFormat="1">
      <c r="I6166" s="47"/>
      <c r="P6166" s="48"/>
      <c r="Q6166" s="48"/>
      <c r="R6166" s="48"/>
      <c r="S6166" s="49"/>
      <c r="T6166" s="47"/>
      <c r="U6166" s="50"/>
      <c r="V6166" s="47"/>
      <c r="W6166" s="50"/>
      <c r="X6166" s="49"/>
      <c r="Y6166" s="49"/>
      <c r="Z6166" s="49"/>
      <c r="AA6166" s="49"/>
      <c r="AB6166" s="49"/>
      <c r="AC6166" s="49"/>
      <c r="AD6166" s="49"/>
      <c r="AE6166" s="95"/>
      <c r="AM6166" s="103"/>
      <c r="AT6166" s="10"/>
    </row>
    <row r="6167" spans="9:46" s="16" customFormat="1">
      <c r="I6167" s="47"/>
      <c r="P6167" s="48"/>
      <c r="Q6167" s="48"/>
      <c r="R6167" s="48"/>
      <c r="S6167" s="49"/>
      <c r="T6167" s="47"/>
      <c r="U6167" s="50"/>
      <c r="V6167" s="47"/>
      <c r="W6167" s="50"/>
      <c r="X6167" s="49"/>
      <c r="Y6167" s="49"/>
      <c r="Z6167" s="49"/>
      <c r="AA6167" s="49"/>
      <c r="AB6167" s="49"/>
      <c r="AC6167" s="49"/>
      <c r="AD6167" s="49"/>
      <c r="AE6167" s="95"/>
      <c r="AM6167" s="103"/>
      <c r="AT6167" s="10"/>
    </row>
    <row r="6168" spans="9:46" s="16" customFormat="1">
      <c r="I6168" s="47"/>
      <c r="P6168" s="48"/>
      <c r="Q6168" s="48"/>
      <c r="R6168" s="48"/>
      <c r="S6168" s="49"/>
      <c r="T6168" s="47"/>
      <c r="U6168" s="50"/>
      <c r="V6168" s="47"/>
      <c r="W6168" s="50"/>
      <c r="X6168" s="49"/>
      <c r="Y6168" s="49"/>
      <c r="Z6168" s="49"/>
      <c r="AA6168" s="49"/>
      <c r="AB6168" s="49"/>
      <c r="AC6168" s="49"/>
      <c r="AD6168" s="49"/>
      <c r="AE6168" s="95"/>
      <c r="AM6168" s="103"/>
      <c r="AT6168" s="10"/>
    </row>
    <row r="6169" spans="9:46" s="16" customFormat="1">
      <c r="I6169" s="47"/>
      <c r="P6169" s="48"/>
      <c r="Q6169" s="48"/>
      <c r="R6169" s="48"/>
      <c r="S6169" s="49"/>
      <c r="T6169" s="47"/>
      <c r="U6169" s="50"/>
      <c r="V6169" s="47"/>
      <c r="W6169" s="50"/>
      <c r="X6169" s="49"/>
      <c r="Y6169" s="49"/>
      <c r="Z6169" s="49"/>
      <c r="AA6169" s="49"/>
      <c r="AB6169" s="49"/>
      <c r="AC6169" s="49"/>
      <c r="AD6169" s="49"/>
      <c r="AE6169" s="95"/>
      <c r="AM6169" s="103"/>
      <c r="AT6169" s="10"/>
    </row>
    <row r="6170" spans="9:46" s="16" customFormat="1">
      <c r="I6170" s="47"/>
      <c r="P6170" s="48"/>
      <c r="Q6170" s="48"/>
      <c r="R6170" s="48"/>
      <c r="S6170" s="49"/>
      <c r="T6170" s="47"/>
      <c r="U6170" s="50"/>
      <c r="V6170" s="47"/>
      <c r="W6170" s="50"/>
      <c r="X6170" s="49"/>
      <c r="Y6170" s="49"/>
      <c r="Z6170" s="49"/>
      <c r="AA6170" s="49"/>
      <c r="AB6170" s="49"/>
      <c r="AC6170" s="49"/>
      <c r="AD6170" s="49"/>
      <c r="AE6170" s="95"/>
      <c r="AM6170" s="103"/>
      <c r="AT6170" s="10"/>
    </row>
    <row r="6171" spans="9:46" s="16" customFormat="1">
      <c r="I6171" s="47"/>
      <c r="P6171" s="48"/>
      <c r="Q6171" s="48"/>
      <c r="R6171" s="48"/>
      <c r="S6171" s="49"/>
      <c r="T6171" s="47"/>
      <c r="U6171" s="50"/>
      <c r="V6171" s="47"/>
      <c r="W6171" s="50"/>
      <c r="X6171" s="49"/>
      <c r="Y6171" s="49"/>
      <c r="Z6171" s="49"/>
      <c r="AA6171" s="49"/>
      <c r="AB6171" s="49"/>
      <c r="AC6171" s="49"/>
      <c r="AD6171" s="49"/>
      <c r="AE6171" s="95"/>
      <c r="AM6171" s="103"/>
      <c r="AT6171" s="10"/>
    </row>
    <row r="6172" spans="9:46" s="16" customFormat="1">
      <c r="I6172" s="47"/>
      <c r="P6172" s="48"/>
      <c r="Q6172" s="48"/>
      <c r="R6172" s="48"/>
      <c r="S6172" s="49"/>
      <c r="T6172" s="47"/>
      <c r="U6172" s="50"/>
      <c r="V6172" s="47"/>
      <c r="W6172" s="50"/>
      <c r="X6172" s="49"/>
      <c r="Y6172" s="49"/>
      <c r="Z6172" s="49"/>
      <c r="AA6172" s="49"/>
      <c r="AB6172" s="49"/>
      <c r="AC6172" s="49"/>
      <c r="AD6172" s="49"/>
      <c r="AE6172" s="95"/>
      <c r="AM6172" s="103"/>
      <c r="AT6172" s="10"/>
    </row>
    <row r="6173" spans="9:46" s="16" customFormat="1">
      <c r="I6173" s="47"/>
      <c r="P6173" s="48"/>
      <c r="Q6173" s="48"/>
      <c r="R6173" s="48"/>
      <c r="S6173" s="49"/>
      <c r="T6173" s="47"/>
      <c r="U6173" s="50"/>
      <c r="V6173" s="47"/>
      <c r="W6173" s="50"/>
      <c r="X6173" s="49"/>
      <c r="Y6173" s="49"/>
      <c r="Z6173" s="49"/>
      <c r="AA6173" s="49"/>
      <c r="AB6173" s="49"/>
      <c r="AC6173" s="49"/>
      <c r="AD6173" s="49"/>
      <c r="AE6173" s="95"/>
      <c r="AM6173" s="103"/>
      <c r="AT6173" s="10"/>
    </row>
    <row r="6174" spans="9:46" s="16" customFormat="1">
      <c r="I6174" s="47"/>
      <c r="P6174" s="48"/>
      <c r="Q6174" s="48"/>
      <c r="R6174" s="48"/>
      <c r="S6174" s="49"/>
      <c r="T6174" s="47"/>
      <c r="U6174" s="50"/>
      <c r="V6174" s="47"/>
      <c r="W6174" s="50"/>
      <c r="X6174" s="49"/>
      <c r="Y6174" s="49"/>
      <c r="Z6174" s="49"/>
      <c r="AA6174" s="49"/>
      <c r="AB6174" s="49"/>
      <c r="AC6174" s="49"/>
      <c r="AD6174" s="49"/>
      <c r="AE6174" s="95"/>
      <c r="AM6174" s="103"/>
      <c r="AT6174" s="10"/>
    </row>
    <row r="6175" spans="9:46" s="16" customFormat="1">
      <c r="I6175" s="47"/>
      <c r="P6175" s="48"/>
      <c r="Q6175" s="48"/>
      <c r="R6175" s="48"/>
      <c r="S6175" s="49"/>
      <c r="T6175" s="47"/>
      <c r="U6175" s="50"/>
      <c r="V6175" s="47"/>
      <c r="W6175" s="50"/>
      <c r="X6175" s="49"/>
      <c r="Y6175" s="49"/>
      <c r="Z6175" s="49"/>
      <c r="AA6175" s="49"/>
      <c r="AB6175" s="49"/>
      <c r="AC6175" s="49"/>
      <c r="AD6175" s="49"/>
      <c r="AE6175" s="95"/>
      <c r="AM6175" s="103"/>
      <c r="AT6175" s="10"/>
    </row>
    <row r="6176" spans="9:46" s="16" customFormat="1">
      <c r="I6176" s="47"/>
      <c r="P6176" s="48"/>
      <c r="Q6176" s="48"/>
      <c r="R6176" s="48"/>
      <c r="S6176" s="49"/>
      <c r="T6176" s="47"/>
      <c r="U6176" s="50"/>
      <c r="V6176" s="47"/>
      <c r="W6176" s="50"/>
      <c r="X6176" s="49"/>
      <c r="Y6176" s="49"/>
      <c r="Z6176" s="49"/>
      <c r="AA6176" s="49"/>
      <c r="AB6176" s="49"/>
      <c r="AC6176" s="49"/>
      <c r="AD6176" s="49"/>
      <c r="AE6176" s="95"/>
      <c r="AM6176" s="103"/>
      <c r="AT6176" s="10"/>
    </row>
    <row r="6177" spans="9:46" s="16" customFormat="1">
      <c r="I6177" s="47"/>
      <c r="P6177" s="48"/>
      <c r="Q6177" s="48"/>
      <c r="R6177" s="48"/>
      <c r="S6177" s="49"/>
      <c r="T6177" s="47"/>
      <c r="U6177" s="50"/>
      <c r="V6177" s="47"/>
      <c r="W6177" s="50"/>
      <c r="X6177" s="49"/>
      <c r="Y6177" s="49"/>
      <c r="Z6177" s="49"/>
      <c r="AA6177" s="49"/>
      <c r="AB6177" s="49"/>
      <c r="AC6177" s="49"/>
      <c r="AD6177" s="49"/>
      <c r="AE6177" s="95"/>
      <c r="AM6177" s="103"/>
      <c r="AT6177" s="10"/>
    </row>
    <row r="6178" spans="9:46" s="16" customFormat="1">
      <c r="I6178" s="47"/>
      <c r="P6178" s="48"/>
      <c r="Q6178" s="48"/>
      <c r="R6178" s="48"/>
      <c r="S6178" s="49"/>
      <c r="T6178" s="47"/>
      <c r="U6178" s="50"/>
      <c r="V6178" s="47"/>
      <c r="W6178" s="50"/>
      <c r="X6178" s="49"/>
      <c r="Y6178" s="49"/>
      <c r="Z6178" s="49"/>
      <c r="AA6178" s="49"/>
      <c r="AB6178" s="49"/>
      <c r="AC6178" s="49"/>
      <c r="AD6178" s="49"/>
      <c r="AE6178" s="95"/>
      <c r="AM6178" s="103"/>
      <c r="AT6178" s="10"/>
    </row>
    <row r="6179" spans="9:46" s="16" customFormat="1">
      <c r="I6179" s="47"/>
      <c r="P6179" s="48"/>
      <c r="Q6179" s="48"/>
      <c r="R6179" s="48"/>
      <c r="S6179" s="49"/>
      <c r="T6179" s="47"/>
      <c r="U6179" s="50"/>
      <c r="V6179" s="47"/>
      <c r="W6179" s="50"/>
      <c r="X6179" s="49"/>
      <c r="Y6179" s="49"/>
      <c r="Z6179" s="49"/>
      <c r="AA6179" s="49"/>
      <c r="AB6179" s="49"/>
      <c r="AC6179" s="49"/>
      <c r="AD6179" s="49"/>
      <c r="AE6179" s="95"/>
      <c r="AM6179" s="103"/>
      <c r="AT6179" s="10"/>
    </row>
    <row r="6180" spans="9:46" s="16" customFormat="1">
      <c r="I6180" s="47"/>
      <c r="P6180" s="48"/>
      <c r="Q6180" s="48"/>
      <c r="R6180" s="48"/>
      <c r="S6180" s="49"/>
      <c r="T6180" s="47"/>
      <c r="U6180" s="50"/>
      <c r="V6180" s="47"/>
      <c r="W6180" s="50"/>
      <c r="X6180" s="49"/>
      <c r="Y6180" s="49"/>
      <c r="Z6180" s="49"/>
      <c r="AA6180" s="49"/>
      <c r="AB6180" s="49"/>
      <c r="AC6180" s="49"/>
      <c r="AD6180" s="49"/>
      <c r="AE6180" s="95"/>
      <c r="AM6180" s="103"/>
      <c r="AT6180" s="10"/>
    </row>
    <row r="6181" spans="9:46" s="16" customFormat="1">
      <c r="I6181" s="47"/>
      <c r="P6181" s="48"/>
      <c r="Q6181" s="48"/>
      <c r="R6181" s="48"/>
      <c r="S6181" s="49"/>
      <c r="T6181" s="47"/>
      <c r="U6181" s="50"/>
      <c r="V6181" s="47"/>
      <c r="W6181" s="50"/>
      <c r="X6181" s="49"/>
      <c r="Y6181" s="49"/>
      <c r="Z6181" s="49"/>
      <c r="AA6181" s="49"/>
      <c r="AB6181" s="49"/>
      <c r="AC6181" s="49"/>
      <c r="AD6181" s="49"/>
      <c r="AE6181" s="95"/>
      <c r="AM6181" s="103"/>
      <c r="AT6181" s="10"/>
    </row>
    <row r="6182" spans="9:46" s="16" customFormat="1">
      <c r="I6182" s="47"/>
      <c r="P6182" s="48"/>
      <c r="Q6182" s="48"/>
      <c r="R6182" s="48"/>
      <c r="S6182" s="49"/>
      <c r="T6182" s="47"/>
      <c r="U6182" s="50"/>
      <c r="V6182" s="47"/>
      <c r="W6182" s="50"/>
      <c r="X6182" s="49"/>
      <c r="Y6182" s="49"/>
      <c r="Z6182" s="49"/>
      <c r="AA6182" s="49"/>
      <c r="AB6182" s="49"/>
      <c r="AC6182" s="49"/>
      <c r="AD6182" s="49"/>
      <c r="AE6182" s="95"/>
      <c r="AM6182" s="103"/>
      <c r="AT6182" s="10"/>
    </row>
    <row r="6183" spans="9:46" s="16" customFormat="1">
      <c r="I6183" s="47"/>
      <c r="P6183" s="48"/>
      <c r="Q6183" s="48"/>
      <c r="R6183" s="48"/>
      <c r="S6183" s="49"/>
      <c r="T6183" s="47"/>
      <c r="U6183" s="50"/>
      <c r="V6183" s="47"/>
      <c r="W6183" s="50"/>
      <c r="X6183" s="49"/>
      <c r="Y6183" s="49"/>
      <c r="Z6183" s="49"/>
      <c r="AA6183" s="49"/>
      <c r="AB6183" s="49"/>
      <c r="AC6183" s="49"/>
      <c r="AD6183" s="49"/>
      <c r="AE6183" s="95"/>
      <c r="AM6183" s="103"/>
      <c r="AT6183" s="10"/>
    </row>
    <row r="6184" spans="9:46" s="16" customFormat="1">
      <c r="I6184" s="47"/>
      <c r="P6184" s="48"/>
      <c r="Q6184" s="48"/>
      <c r="R6184" s="48"/>
      <c r="S6184" s="49"/>
      <c r="T6184" s="47"/>
      <c r="U6184" s="50"/>
      <c r="V6184" s="47"/>
      <c r="W6184" s="50"/>
      <c r="X6184" s="49"/>
      <c r="Y6184" s="49"/>
      <c r="Z6184" s="49"/>
      <c r="AA6184" s="49"/>
      <c r="AB6184" s="49"/>
      <c r="AC6184" s="49"/>
      <c r="AD6184" s="49"/>
      <c r="AE6184" s="95"/>
      <c r="AM6184" s="103"/>
      <c r="AT6184" s="10"/>
    </row>
    <row r="6185" spans="9:46" s="16" customFormat="1">
      <c r="I6185" s="47"/>
      <c r="P6185" s="48"/>
      <c r="Q6185" s="48"/>
      <c r="R6185" s="48"/>
      <c r="S6185" s="49"/>
      <c r="T6185" s="47"/>
      <c r="U6185" s="50"/>
      <c r="V6185" s="47"/>
      <c r="W6185" s="50"/>
      <c r="X6185" s="49"/>
      <c r="Y6185" s="49"/>
      <c r="Z6185" s="49"/>
      <c r="AA6185" s="49"/>
      <c r="AB6185" s="49"/>
      <c r="AC6185" s="49"/>
      <c r="AD6185" s="49"/>
      <c r="AE6185" s="95"/>
      <c r="AM6185" s="103"/>
      <c r="AT6185" s="10"/>
    </row>
    <row r="6186" spans="9:46" s="16" customFormat="1">
      <c r="I6186" s="47"/>
      <c r="P6186" s="48"/>
      <c r="Q6186" s="48"/>
      <c r="R6186" s="48"/>
      <c r="S6186" s="49"/>
      <c r="T6186" s="47"/>
      <c r="U6186" s="50"/>
      <c r="V6186" s="47"/>
      <c r="W6186" s="50"/>
      <c r="X6186" s="49"/>
      <c r="Y6186" s="49"/>
      <c r="Z6186" s="49"/>
      <c r="AA6186" s="49"/>
      <c r="AB6186" s="49"/>
      <c r="AC6186" s="49"/>
      <c r="AD6186" s="49"/>
      <c r="AE6186" s="95"/>
      <c r="AM6186" s="103"/>
      <c r="AT6186" s="10"/>
    </row>
    <row r="6187" spans="9:46" s="16" customFormat="1">
      <c r="I6187" s="47"/>
      <c r="P6187" s="48"/>
      <c r="Q6187" s="48"/>
      <c r="R6187" s="48"/>
      <c r="S6187" s="49"/>
      <c r="T6187" s="47"/>
      <c r="U6187" s="50"/>
      <c r="V6187" s="47"/>
      <c r="W6187" s="50"/>
      <c r="X6187" s="49"/>
      <c r="Y6187" s="49"/>
      <c r="Z6187" s="49"/>
      <c r="AA6187" s="49"/>
      <c r="AB6187" s="49"/>
      <c r="AC6187" s="49"/>
      <c r="AD6187" s="49"/>
      <c r="AE6187" s="95"/>
      <c r="AM6187" s="103"/>
      <c r="AT6187" s="10"/>
    </row>
    <row r="6188" spans="9:46" s="16" customFormat="1">
      <c r="I6188" s="47"/>
      <c r="P6188" s="48"/>
      <c r="Q6188" s="48"/>
      <c r="R6188" s="48"/>
      <c r="S6188" s="49"/>
      <c r="T6188" s="47"/>
      <c r="U6188" s="50"/>
      <c r="V6188" s="47"/>
      <c r="W6188" s="50"/>
      <c r="X6188" s="49"/>
      <c r="Y6188" s="49"/>
      <c r="Z6188" s="49"/>
      <c r="AA6188" s="49"/>
      <c r="AB6188" s="49"/>
      <c r="AC6188" s="49"/>
      <c r="AD6188" s="49"/>
      <c r="AE6188" s="95"/>
      <c r="AM6188" s="103"/>
      <c r="AT6188" s="10"/>
    </row>
    <row r="6189" spans="9:46" s="16" customFormat="1">
      <c r="I6189" s="47"/>
      <c r="P6189" s="48"/>
      <c r="Q6189" s="48"/>
      <c r="R6189" s="48"/>
      <c r="S6189" s="49"/>
      <c r="T6189" s="47"/>
      <c r="U6189" s="50"/>
      <c r="V6189" s="47"/>
      <c r="W6189" s="50"/>
      <c r="X6189" s="49"/>
      <c r="Y6189" s="49"/>
      <c r="Z6189" s="49"/>
      <c r="AA6189" s="49"/>
      <c r="AB6189" s="49"/>
      <c r="AC6189" s="49"/>
      <c r="AD6189" s="49"/>
      <c r="AE6189" s="95"/>
      <c r="AM6189" s="103"/>
      <c r="AT6189" s="10"/>
    </row>
    <row r="6190" spans="9:46" s="16" customFormat="1">
      <c r="I6190" s="47"/>
      <c r="P6190" s="48"/>
      <c r="Q6190" s="48"/>
      <c r="R6190" s="48"/>
      <c r="S6190" s="49"/>
      <c r="T6190" s="47"/>
      <c r="U6190" s="50"/>
      <c r="V6190" s="47"/>
      <c r="W6190" s="50"/>
      <c r="X6190" s="49"/>
      <c r="Y6190" s="49"/>
      <c r="Z6190" s="49"/>
      <c r="AA6190" s="49"/>
      <c r="AB6190" s="49"/>
      <c r="AC6190" s="49"/>
      <c r="AD6190" s="49"/>
      <c r="AE6190" s="95"/>
      <c r="AM6190" s="103"/>
      <c r="AT6190" s="10"/>
    </row>
    <row r="6191" spans="9:46" s="16" customFormat="1">
      <c r="I6191" s="47"/>
      <c r="P6191" s="48"/>
      <c r="Q6191" s="48"/>
      <c r="R6191" s="48"/>
      <c r="S6191" s="49"/>
      <c r="T6191" s="47"/>
      <c r="U6191" s="50"/>
      <c r="V6191" s="47"/>
      <c r="W6191" s="50"/>
      <c r="X6191" s="49"/>
      <c r="Y6191" s="49"/>
      <c r="Z6191" s="49"/>
      <c r="AA6191" s="49"/>
      <c r="AB6191" s="49"/>
      <c r="AC6191" s="49"/>
      <c r="AD6191" s="49"/>
      <c r="AE6191" s="95"/>
      <c r="AM6191" s="103"/>
      <c r="AT6191" s="10"/>
    </row>
    <row r="6192" spans="9:46" s="16" customFormat="1">
      <c r="I6192" s="47"/>
      <c r="P6192" s="48"/>
      <c r="Q6192" s="48"/>
      <c r="R6192" s="48"/>
      <c r="S6192" s="49"/>
      <c r="T6192" s="47"/>
      <c r="U6192" s="50"/>
      <c r="V6192" s="47"/>
      <c r="W6192" s="50"/>
      <c r="X6192" s="49"/>
      <c r="Y6192" s="49"/>
      <c r="Z6192" s="49"/>
      <c r="AA6192" s="49"/>
      <c r="AB6192" s="49"/>
      <c r="AC6192" s="49"/>
      <c r="AD6192" s="49"/>
      <c r="AE6192" s="95"/>
      <c r="AM6192" s="103"/>
      <c r="AT6192" s="10"/>
    </row>
    <row r="6193" spans="9:46" s="16" customFormat="1">
      <c r="I6193" s="47"/>
      <c r="P6193" s="48"/>
      <c r="Q6193" s="48"/>
      <c r="R6193" s="48"/>
      <c r="S6193" s="49"/>
      <c r="T6193" s="47"/>
      <c r="U6193" s="50"/>
      <c r="V6193" s="47"/>
      <c r="W6193" s="50"/>
      <c r="X6193" s="49"/>
      <c r="Y6193" s="49"/>
      <c r="Z6193" s="49"/>
      <c r="AA6193" s="49"/>
      <c r="AB6193" s="49"/>
      <c r="AC6193" s="49"/>
      <c r="AD6193" s="49"/>
      <c r="AE6193" s="95"/>
      <c r="AM6193" s="103"/>
      <c r="AT6193" s="10"/>
    </row>
    <row r="6194" spans="9:46" s="16" customFormat="1">
      <c r="I6194" s="47"/>
      <c r="P6194" s="48"/>
      <c r="Q6194" s="48"/>
      <c r="R6194" s="48"/>
      <c r="S6194" s="49"/>
      <c r="T6194" s="47"/>
      <c r="U6194" s="50"/>
      <c r="V6194" s="47"/>
      <c r="W6194" s="50"/>
      <c r="X6194" s="49"/>
      <c r="Y6194" s="49"/>
      <c r="Z6194" s="49"/>
      <c r="AA6194" s="49"/>
      <c r="AB6194" s="49"/>
      <c r="AC6194" s="49"/>
      <c r="AD6194" s="49"/>
      <c r="AE6194" s="95"/>
      <c r="AM6194" s="103"/>
      <c r="AT6194" s="10"/>
    </row>
    <row r="6195" spans="9:46" s="16" customFormat="1">
      <c r="I6195" s="47"/>
      <c r="P6195" s="48"/>
      <c r="Q6195" s="48"/>
      <c r="R6195" s="48"/>
      <c r="S6195" s="49"/>
      <c r="T6195" s="47"/>
      <c r="U6195" s="50"/>
      <c r="V6195" s="47"/>
      <c r="W6195" s="50"/>
      <c r="X6195" s="49"/>
      <c r="Y6195" s="49"/>
      <c r="Z6195" s="49"/>
      <c r="AA6195" s="49"/>
      <c r="AB6195" s="49"/>
      <c r="AC6195" s="49"/>
      <c r="AD6195" s="49"/>
      <c r="AE6195" s="95"/>
      <c r="AM6195" s="103"/>
      <c r="AT6195" s="10"/>
    </row>
    <row r="6196" spans="9:46" s="16" customFormat="1">
      <c r="I6196" s="47"/>
      <c r="P6196" s="48"/>
      <c r="Q6196" s="48"/>
      <c r="R6196" s="48"/>
      <c r="S6196" s="49"/>
      <c r="T6196" s="47"/>
      <c r="U6196" s="50"/>
      <c r="V6196" s="47"/>
      <c r="W6196" s="50"/>
      <c r="X6196" s="49"/>
      <c r="Y6196" s="49"/>
      <c r="Z6196" s="49"/>
      <c r="AA6196" s="49"/>
      <c r="AB6196" s="49"/>
      <c r="AC6196" s="49"/>
      <c r="AD6196" s="49"/>
      <c r="AE6196" s="95"/>
      <c r="AM6196" s="103"/>
      <c r="AT6196" s="10"/>
    </row>
    <row r="6197" spans="9:46" s="16" customFormat="1">
      <c r="I6197" s="47"/>
      <c r="P6197" s="48"/>
      <c r="Q6197" s="48"/>
      <c r="R6197" s="48"/>
      <c r="S6197" s="49"/>
      <c r="T6197" s="47"/>
      <c r="U6197" s="50"/>
      <c r="V6197" s="47"/>
      <c r="W6197" s="50"/>
      <c r="X6197" s="49"/>
      <c r="Y6197" s="49"/>
      <c r="Z6197" s="49"/>
      <c r="AA6197" s="49"/>
      <c r="AB6197" s="49"/>
      <c r="AC6197" s="49"/>
      <c r="AD6197" s="49"/>
      <c r="AE6197" s="95"/>
      <c r="AM6197" s="103"/>
      <c r="AT6197" s="10"/>
    </row>
    <row r="6198" spans="9:46" s="16" customFormat="1">
      <c r="I6198" s="47"/>
      <c r="P6198" s="48"/>
      <c r="Q6198" s="48"/>
      <c r="R6198" s="48"/>
      <c r="S6198" s="49"/>
      <c r="T6198" s="47"/>
      <c r="U6198" s="50"/>
      <c r="V6198" s="47"/>
      <c r="W6198" s="50"/>
      <c r="X6198" s="49"/>
      <c r="Y6198" s="49"/>
      <c r="Z6198" s="49"/>
      <c r="AA6198" s="49"/>
      <c r="AB6198" s="49"/>
      <c r="AC6198" s="49"/>
      <c r="AD6198" s="49"/>
      <c r="AE6198" s="95"/>
      <c r="AM6198" s="103"/>
      <c r="AT6198" s="10"/>
    </row>
    <row r="6199" spans="9:46" s="16" customFormat="1">
      <c r="I6199" s="47"/>
      <c r="P6199" s="48"/>
      <c r="Q6199" s="48"/>
      <c r="R6199" s="48"/>
      <c r="S6199" s="49"/>
      <c r="T6199" s="47"/>
      <c r="U6199" s="50"/>
      <c r="V6199" s="47"/>
      <c r="W6199" s="50"/>
      <c r="X6199" s="49"/>
      <c r="Y6199" s="49"/>
      <c r="Z6199" s="49"/>
      <c r="AA6199" s="49"/>
      <c r="AB6199" s="49"/>
      <c r="AC6199" s="49"/>
      <c r="AD6199" s="49"/>
      <c r="AE6199" s="95"/>
      <c r="AM6199" s="103"/>
      <c r="AT6199" s="10"/>
    </row>
    <row r="6200" spans="9:46" s="16" customFormat="1">
      <c r="I6200" s="47"/>
      <c r="P6200" s="48"/>
      <c r="Q6200" s="48"/>
      <c r="R6200" s="48"/>
      <c r="S6200" s="49"/>
      <c r="T6200" s="47"/>
      <c r="U6200" s="50"/>
      <c r="V6200" s="47"/>
      <c r="W6200" s="50"/>
      <c r="X6200" s="49"/>
      <c r="Y6200" s="49"/>
      <c r="Z6200" s="49"/>
      <c r="AA6200" s="49"/>
      <c r="AB6200" s="49"/>
      <c r="AC6200" s="49"/>
      <c r="AD6200" s="49"/>
      <c r="AE6200" s="95"/>
      <c r="AM6200" s="103"/>
      <c r="AT6200" s="10"/>
    </row>
    <row r="6201" spans="9:46" s="16" customFormat="1">
      <c r="I6201" s="47"/>
      <c r="P6201" s="48"/>
      <c r="Q6201" s="48"/>
      <c r="R6201" s="48"/>
      <c r="S6201" s="49"/>
      <c r="T6201" s="47"/>
      <c r="U6201" s="50"/>
      <c r="V6201" s="47"/>
      <c r="W6201" s="50"/>
      <c r="X6201" s="49"/>
      <c r="Y6201" s="49"/>
      <c r="Z6201" s="49"/>
      <c r="AA6201" s="49"/>
      <c r="AB6201" s="49"/>
      <c r="AC6201" s="49"/>
      <c r="AD6201" s="49"/>
      <c r="AE6201" s="95"/>
      <c r="AM6201" s="103"/>
      <c r="AT6201" s="10"/>
    </row>
    <row r="6202" spans="9:46" s="16" customFormat="1">
      <c r="I6202" s="47"/>
      <c r="P6202" s="48"/>
      <c r="Q6202" s="48"/>
      <c r="R6202" s="48"/>
      <c r="S6202" s="49"/>
      <c r="T6202" s="47"/>
      <c r="U6202" s="50"/>
      <c r="V6202" s="47"/>
      <c r="W6202" s="50"/>
      <c r="X6202" s="49"/>
      <c r="Y6202" s="49"/>
      <c r="Z6202" s="49"/>
      <c r="AA6202" s="49"/>
      <c r="AB6202" s="49"/>
      <c r="AC6202" s="49"/>
      <c r="AD6202" s="49"/>
      <c r="AE6202" s="95"/>
      <c r="AM6202" s="103"/>
      <c r="AT6202" s="10"/>
    </row>
    <row r="6203" spans="9:46" s="16" customFormat="1">
      <c r="I6203" s="47"/>
      <c r="P6203" s="48"/>
      <c r="Q6203" s="48"/>
      <c r="R6203" s="48"/>
      <c r="S6203" s="49"/>
      <c r="T6203" s="47"/>
      <c r="U6203" s="50"/>
      <c r="V6203" s="47"/>
      <c r="W6203" s="50"/>
      <c r="X6203" s="49"/>
      <c r="Y6203" s="49"/>
      <c r="Z6203" s="49"/>
      <c r="AA6203" s="49"/>
      <c r="AB6203" s="49"/>
      <c r="AC6203" s="49"/>
      <c r="AD6203" s="49"/>
      <c r="AE6203" s="95"/>
      <c r="AM6203" s="103"/>
      <c r="AT6203" s="10"/>
    </row>
    <row r="6204" spans="9:46" s="16" customFormat="1">
      <c r="I6204" s="47"/>
      <c r="P6204" s="48"/>
      <c r="Q6204" s="48"/>
      <c r="R6204" s="48"/>
      <c r="S6204" s="49"/>
      <c r="T6204" s="47"/>
      <c r="U6204" s="50"/>
      <c r="V6204" s="47"/>
      <c r="W6204" s="50"/>
      <c r="X6204" s="49"/>
      <c r="Y6204" s="49"/>
      <c r="Z6204" s="49"/>
      <c r="AA6204" s="49"/>
      <c r="AB6204" s="49"/>
      <c r="AC6204" s="49"/>
      <c r="AD6204" s="49"/>
      <c r="AE6204" s="95"/>
      <c r="AM6204" s="103"/>
      <c r="AT6204" s="10"/>
    </row>
    <row r="6205" spans="9:46" s="16" customFormat="1">
      <c r="I6205" s="47"/>
      <c r="P6205" s="48"/>
      <c r="Q6205" s="48"/>
      <c r="R6205" s="48"/>
      <c r="S6205" s="49"/>
      <c r="T6205" s="47"/>
      <c r="U6205" s="50"/>
      <c r="V6205" s="47"/>
      <c r="W6205" s="50"/>
      <c r="X6205" s="49"/>
      <c r="Y6205" s="49"/>
      <c r="Z6205" s="49"/>
      <c r="AA6205" s="49"/>
      <c r="AB6205" s="49"/>
      <c r="AC6205" s="49"/>
      <c r="AD6205" s="49"/>
      <c r="AE6205" s="95"/>
      <c r="AM6205" s="103"/>
      <c r="AT6205" s="10"/>
    </row>
    <row r="6206" spans="9:46" s="16" customFormat="1">
      <c r="I6206" s="47"/>
      <c r="P6206" s="48"/>
      <c r="Q6206" s="48"/>
      <c r="R6206" s="48"/>
      <c r="S6206" s="49"/>
      <c r="T6206" s="47"/>
      <c r="U6206" s="50"/>
      <c r="V6206" s="47"/>
      <c r="W6206" s="50"/>
      <c r="X6206" s="49"/>
      <c r="Y6206" s="49"/>
      <c r="Z6206" s="49"/>
      <c r="AA6206" s="49"/>
      <c r="AB6206" s="49"/>
      <c r="AC6206" s="49"/>
      <c r="AD6206" s="49"/>
      <c r="AE6206" s="95"/>
      <c r="AM6206" s="103"/>
      <c r="AT6206" s="10"/>
    </row>
    <row r="6207" spans="9:46" s="16" customFormat="1">
      <c r="I6207" s="47"/>
      <c r="P6207" s="48"/>
      <c r="Q6207" s="48"/>
      <c r="R6207" s="48"/>
      <c r="S6207" s="49"/>
      <c r="T6207" s="47"/>
      <c r="U6207" s="50"/>
      <c r="V6207" s="47"/>
      <c r="W6207" s="50"/>
      <c r="X6207" s="49"/>
      <c r="Y6207" s="49"/>
      <c r="Z6207" s="49"/>
      <c r="AA6207" s="49"/>
      <c r="AB6207" s="49"/>
      <c r="AC6207" s="49"/>
      <c r="AD6207" s="49"/>
      <c r="AE6207" s="95"/>
      <c r="AM6207" s="103"/>
      <c r="AT6207" s="10"/>
    </row>
    <row r="6208" spans="9:46" s="16" customFormat="1">
      <c r="I6208" s="47"/>
      <c r="P6208" s="48"/>
      <c r="Q6208" s="48"/>
      <c r="R6208" s="48"/>
      <c r="S6208" s="49"/>
      <c r="T6208" s="47"/>
      <c r="U6208" s="50"/>
      <c r="V6208" s="47"/>
      <c r="W6208" s="50"/>
      <c r="X6208" s="49"/>
      <c r="Y6208" s="49"/>
      <c r="Z6208" s="49"/>
      <c r="AA6208" s="49"/>
      <c r="AB6208" s="49"/>
      <c r="AC6208" s="49"/>
      <c r="AD6208" s="49"/>
      <c r="AE6208" s="95"/>
      <c r="AM6208" s="103"/>
      <c r="AT6208" s="10"/>
    </row>
    <row r="6209" spans="9:46" s="16" customFormat="1">
      <c r="I6209" s="47"/>
      <c r="P6209" s="48"/>
      <c r="Q6209" s="48"/>
      <c r="R6209" s="48"/>
      <c r="S6209" s="49"/>
      <c r="T6209" s="47"/>
      <c r="U6209" s="50"/>
      <c r="V6209" s="47"/>
      <c r="W6209" s="50"/>
      <c r="X6209" s="49"/>
      <c r="Y6209" s="49"/>
      <c r="Z6209" s="49"/>
      <c r="AA6209" s="49"/>
      <c r="AB6209" s="49"/>
      <c r="AC6209" s="49"/>
      <c r="AD6209" s="49"/>
      <c r="AE6209" s="95"/>
      <c r="AM6209" s="103"/>
      <c r="AT6209" s="10"/>
    </row>
    <row r="6210" spans="9:46" s="16" customFormat="1">
      <c r="I6210" s="47"/>
      <c r="P6210" s="48"/>
      <c r="Q6210" s="48"/>
      <c r="R6210" s="48"/>
      <c r="S6210" s="49"/>
      <c r="T6210" s="47"/>
      <c r="U6210" s="50"/>
      <c r="V6210" s="47"/>
      <c r="W6210" s="50"/>
      <c r="X6210" s="49"/>
      <c r="Y6210" s="49"/>
      <c r="Z6210" s="49"/>
      <c r="AA6210" s="49"/>
      <c r="AB6210" s="49"/>
      <c r="AC6210" s="49"/>
      <c r="AD6210" s="49"/>
      <c r="AE6210" s="95"/>
      <c r="AM6210" s="103"/>
      <c r="AT6210" s="10"/>
    </row>
    <row r="6211" spans="9:46" s="16" customFormat="1">
      <c r="I6211" s="47"/>
      <c r="P6211" s="48"/>
      <c r="Q6211" s="48"/>
      <c r="R6211" s="48"/>
      <c r="S6211" s="49"/>
      <c r="T6211" s="47"/>
      <c r="U6211" s="50"/>
      <c r="V6211" s="47"/>
      <c r="W6211" s="50"/>
      <c r="X6211" s="49"/>
      <c r="Y6211" s="49"/>
      <c r="Z6211" s="49"/>
      <c r="AA6211" s="49"/>
      <c r="AB6211" s="49"/>
      <c r="AC6211" s="49"/>
      <c r="AD6211" s="49"/>
      <c r="AE6211" s="95"/>
      <c r="AM6211" s="103"/>
      <c r="AT6211" s="10"/>
    </row>
    <row r="6212" spans="9:46" s="16" customFormat="1">
      <c r="I6212" s="47"/>
      <c r="P6212" s="48"/>
      <c r="Q6212" s="48"/>
      <c r="R6212" s="48"/>
      <c r="S6212" s="49"/>
      <c r="T6212" s="47"/>
      <c r="U6212" s="50"/>
      <c r="V6212" s="47"/>
      <c r="W6212" s="50"/>
      <c r="X6212" s="49"/>
      <c r="Y6212" s="49"/>
      <c r="Z6212" s="49"/>
      <c r="AA6212" s="49"/>
      <c r="AB6212" s="49"/>
      <c r="AC6212" s="49"/>
      <c r="AD6212" s="49"/>
      <c r="AE6212" s="95"/>
      <c r="AM6212" s="103"/>
      <c r="AT6212" s="10"/>
    </row>
    <row r="6213" spans="9:46" s="16" customFormat="1">
      <c r="I6213" s="47"/>
      <c r="P6213" s="48"/>
      <c r="Q6213" s="48"/>
      <c r="R6213" s="48"/>
      <c r="S6213" s="49"/>
      <c r="T6213" s="47"/>
      <c r="U6213" s="50"/>
      <c r="V6213" s="47"/>
      <c r="W6213" s="50"/>
      <c r="X6213" s="49"/>
      <c r="Y6213" s="49"/>
      <c r="Z6213" s="49"/>
      <c r="AA6213" s="49"/>
      <c r="AB6213" s="49"/>
      <c r="AC6213" s="49"/>
      <c r="AD6213" s="49"/>
      <c r="AE6213" s="95"/>
      <c r="AM6213" s="103"/>
      <c r="AT6213" s="10"/>
    </row>
    <row r="6214" spans="9:46" s="16" customFormat="1">
      <c r="I6214" s="47"/>
      <c r="P6214" s="48"/>
      <c r="Q6214" s="48"/>
      <c r="R6214" s="48"/>
      <c r="S6214" s="49"/>
      <c r="T6214" s="47"/>
      <c r="U6214" s="50"/>
      <c r="V6214" s="47"/>
      <c r="W6214" s="50"/>
      <c r="X6214" s="49"/>
      <c r="Y6214" s="49"/>
      <c r="Z6214" s="49"/>
      <c r="AA6214" s="49"/>
      <c r="AB6214" s="49"/>
      <c r="AC6214" s="49"/>
      <c r="AD6214" s="49"/>
      <c r="AE6214" s="95"/>
      <c r="AM6214" s="103"/>
      <c r="AT6214" s="10"/>
    </row>
    <row r="6215" spans="9:46" s="16" customFormat="1">
      <c r="I6215" s="47"/>
      <c r="P6215" s="48"/>
      <c r="Q6215" s="48"/>
      <c r="R6215" s="48"/>
      <c r="S6215" s="49"/>
      <c r="T6215" s="47"/>
      <c r="U6215" s="50"/>
      <c r="V6215" s="47"/>
      <c r="W6215" s="50"/>
      <c r="X6215" s="49"/>
      <c r="Y6215" s="49"/>
      <c r="Z6215" s="49"/>
      <c r="AA6215" s="49"/>
      <c r="AB6215" s="49"/>
      <c r="AC6215" s="49"/>
      <c r="AD6215" s="49"/>
      <c r="AE6215" s="95"/>
      <c r="AM6215" s="103"/>
      <c r="AT6215" s="10"/>
    </row>
    <row r="6216" spans="9:46" s="16" customFormat="1">
      <c r="I6216" s="47"/>
      <c r="P6216" s="48"/>
      <c r="Q6216" s="48"/>
      <c r="R6216" s="48"/>
      <c r="S6216" s="49"/>
      <c r="T6216" s="47"/>
      <c r="U6216" s="50"/>
      <c r="V6216" s="47"/>
      <c r="W6216" s="50"/>
      <c r="X6216" s="49"/>
      <c r="Y6216" s="49"/>
      <c r="Z6216" s="49"/>
      <c r="AA6216" s="49"/>
      <c r="AB6216" s="49"/>
      <c r="AC6216" s="49"/>
      <c r="AD6216" s="49"/>
      <c r="AE6216" s="95"/>
      <c r="AM6216" s="103"/>
      <c r="AT6216" s="10"/>
    </row>
    <row r="6217" spans="9:46" s="16" customFormat="1">
      <c r="I6217" s="47"/>
      <c r="P6217" s="48"/>
      <c r="Q6217" s="48"/>
      <c r="R6217" s="48"/>
      <c r="S6217" s="49"/>
      <c r="T6217" s="47"/>
      <c r="U6217" s="50"/>
      <c r="V6217" s="47"/>
      <c r="W6217" s="50"/>
      <c r="X6217" s="49"/>
      <c r="Y6217" s="49"/>
      <c r="Z6217" s="49"/>
      <c r="AA6217" s="49"/>
      <c r="AB6217" s="49"/>
      <c r="AC6217" s="49"/>
      <c r="AD6217" s="49"/>
      <c r="AE6217" s="95"/>
      <c r="AM6217" s="103"/>
      <c r="AT6217" s="10"/>
    </row>
    <row r="6218" spans="9:46" s="16" customFormat="1">
      <c r="I6218" s="47"/>
      <c r="P6218" s="48"/>
      <c r="Q6218" s="48"/>
      <c r="R6218" s="48"/>
      <c r="S6218" s="49"/>
      <c r="T6218" s="47"/>
      <c r="U6218" s="50"/>
      <c r="V6218" s="47"/>
      <c r="W6218" s="50"/>
      <c r="X6218" s="49"/>
      <c r="Y6218" s="49"/>
      <c r="Z6218" s="49"/>
      <c r="AA6218" s="49"/>
      <c r="AB6218" s="49"/>
      <c r="AC6218" s="49"/>
      <c r="AD6218" s="49"/>
      <c r="AE6218" s="95"/>
      <c r="AM6218" s="103"/>
      <c r="AT6218" s="10"/>
    </row>
    <row r="6219" spans="9:46" s="16" customFormat="1">
      <c r="I6219" s="47"/>
      <c r="P6219" s="48"/>
      <c r="Q6219" s="48"/>
      <c r="R6219" s="48"/>
      <c r="S6219" s="49"/>
      <c r="T6219" s="47"/>
      <c r="U6219" s="50"/>
      <c r="V6219" s="47"/>
      <c r="W6219" s="50"/>
      <c r="X6219" s="49"/>
      <c r="Y6219" s="49"/>
      <c r="Z6219" s="49"/>
      <c r="AA6219" s="49"/>
      <c r="AB6219" s="49"/>
      <c r="AC6219" s="49"/>
      <c r="AD6219" s="49"/>
      <c r="AE6219" s="95"/>
      <c r="AM6219" s="103"/>
      <c r="AT6219" s="10"/>
    </row>
    <row r="6220" spans="9:46" s="16" customFormat="1">
      <c r="I6220" s="47"/>
      <c r="P6220" s="48"/>
      <c r="Q6220" s="48"/>
      <c r="R6220" s="48"/>
      <c r="S6220" s="49"/>
      <c r="T6220" s="47"/>
      <c r="U6220" s="50"/>
      <c r="V6220" s="47"/>
      <c r="W6220" s="50"/>
      <c r="X6220" s="49"/>
      <c r="Y6220" s="49"/>
      <c r="Z6220" s="49"/>
      <c r="AA6220" s="49"/>
      <c r="AB6220" s="49"/>
      <c r="AC6220" s="49"/>
      <c r="AD6220" s="49"/>
      <c r="AE6220" s="95"/>
      <c r="AM6220" s="103"/>
      <c r="AT6220" s="10"/>
    </row>
    <row r="6221" spans="9:46" s="16" customFormat="1">
      <c r="I6221" s="47"/>
      <c r="P6221" s="48"/>
      <c r="Q6221" s="48"/>
      <c r="R6221" s="48"/>
      <c r="S6221" s="49"/>
      <c r="T6221" s="47"/>
      <c r="U6221" s="50"/>
      <c r="V6221" s="47"/>
      <c r="W6221" s="50"/>
      <c r="X6221" s="49"/>
      <c r="Y6221" s="49"/>
      <c r="Z6221" s="49"/>
      <c r="AA6221" s="49"/>
      <c r="AB6221" s="49"/>
      <c r="AC6221" s="49"/>
      <c r="AD6221" s="49"/>
      <c r="AE6221" s="95"/>
      <c r="AM6221" s="103"/>
      <c r="AT6221" s="10"/>
    </row>
    <row r="6222" spans="9:46" s="16" customFormat="1">
      <c r="I6222" s="47"/>
      <c r="P6222" s="48"/>
      <c r="Q6222" s="48"/>
      <c r="R6222" s="48"/>
      <c r="S6222" s="49"/>
      <c r="T6222" s="47"/>
      <c r="U6222" s="50"/>
      <c r="V6222" s="47"/>
      <c r="W6222" s="50"/>
      <c r="X6222" s="49"/>
      <c r="Y6222" s="49"/>
      <c r="Z6222" s="49"/>
      <c r="AA6222" s="49"/>
      <c r="AB6222" s="49"/>
      <c r="AC6222" s="49"/>
      <c r="AD6222" s="49"/>
      <c r="AE6222" s="95"/>
      <c r="AM6222" s="103"/>
      <c r="AT6222" s="10"/>
    </row>
    <row r="6223" spans="9:46" s="16" customFormat="1">
      <c r="I6223" s="47"/>
      <c r="P6223" s="48"/>
      <c r="Q6223" s="48"/>
      <c r="R6223" s="48"/>
      <c r="S6223" s="49"/>
      <c r="T6223" s="47"/>
      <c r="U6223" s="50"/>
      <c r="V6223" s="47"/>
      <c r="W6223" s="50"/>
      <c r="X6223" s="49"/>
      <c r="Y6223" s="49"/>
      <c r="Z6223" s="49"/>
      <c r="AA6223" s="49"/>
      <c r="AB6223" s="49"/>
      <c r="AC6223" s="49"/>
      <c r="AD6223" s="49"/>
      <c r="AE6223" s="95"/>
      <c r="AM6223" s="103"/>
      <c r="AT6223" s="10"/>
    </row>
    <row r="6224" spans="9:46" s="16" customFormat="1">
      <c r="I6224" s="47"/>
      <c r="P6224" s="48"/>
      <c r="Q6224" s="48"/>
      <c r="R6224" s="48"/>
      <c r="S6224" s="49"/>
      <c r="T6224" s="47"/>
      <c r="U6224" s="50"/>
      <c r="V6224" s="47"/>
      <c r="W6224" s="50"/>
      <c r="X6224" s="49"/>
      <c r="Y6224" s="49"/>
      <c r="Z6224" s="49"/>
      <c r="AA6224" s="49"/>
      <c r="AB6224" s="49"/>
      <c r="AC6224" s="49"/>
      <c r="AD6224" s="49"/>
      <c r="AE6224" s="95"/>
      <c r="AM6224" s="103"/>
      <c r="AT6224" s="10"/>
    </row>
    <row r="6225" spans="9:46" s="16" customFormat="1">
      <c r="I6225" s="47"/>
      <c r="P6225" s="48"/>
      <c r="Q6225" s="48"/>
      <c r="R6225" s="48"/>
      <c r="S6225" s="49"/>
      <c r="T6225" s="47"/>
      <c r="U6225" s="50"/>
      <c r="V6225" s="47"/>
      <c r="W6225" s="50"/>
      <c r="X6225" s="49"/>
      <c r="Y6225" s="49"/>
      <c r="Z6225" s="49"/>
      <c r="AA6225" s="49"/>
      <c r="AB6225" s="49"/>
      <c r="AC6225" s="49"/>
      <c r="AD6225" s="49"/>
      <c r="AE6225" s="95"/>
      <c r="AM6225" s="103"/>
      <c r="AT6225" s="10"/>
    </row>
    <row r="6226" spans="9:46" s="16" customFormat="1">
      <c r="I6226" s="47"/>
      <c r="P6226" s="48"/>
      <c r="Q6226" s="48"/>
      <c r="R6226" s="48"/>
      <c r="S6226" s="49"/>
      <c r="T6226" s="47"/>
      <c r="U6226" s="50"/>
      <c r="V6226" s="47"/>
      <c r="W6226" s="50"/>
      <c r="X6226" s="49"/>
      <c r="Y6226" s="49"/>
      <c r="Z6226" s="49"/>
      <c r="AA6226" s="49"/>
      <c r="AB6226" s="49"/>
      <c r="AC6226" s="49"/>
      <c r="AD6226" s="49"/>
      <c r="AE6226" s="95"/>
      <c r="AM6226" s="103"/>
      <c r="AT6226" s="10"/>
    </row>
    <row r="6227" spans="9:46" s="16" customFormat="1">
      <c r="I6227" s="47"/>
      <c r="P6227" s="48"/>
      <c r="Q6227" s="48"/>
      <c r="R6227" s="48"/>
      <c r="S6227" s="49"/>
      <c r="T6227" s="47"/>
      <c r="U6227" s="50"/>
      <c r="V6227" s="47"/>
      <c r="W6227" s="50"/>
      <c r="X6227" s="49"/>
      <c r="Y6227" s="49"/>
      <c r="Z6227" s="49"/>
      <c r="AA6227" s="49"/>
      <c r="AB6227" s="49"/>
      <c r="AC6227" s="49"/>
      <c r="AD6227" s="49"/>
      <c r="AE6227" s="95"/>
      <c r="AM6227" s="103"/>
      <c r="AT6227" s="10"/>
    </row>
    <row r="6228" spans="9:46" s="16" customFormat="1">
      <c r="I6228" s="47"/>
      <c r="P6228" s="48"/>
      <c r="Q6228" s="48"/>
      <c r="R6228" s="48"/>
      <c r="S6228" s="49"/>
      <c r="T6228" s="47"/>
      <c r="U6228" s="50"/>
      <c r="V6228" s="47"/>
      <c r="W6228" s="50"/>
      <c r="X6228" s="49"/>
      <c r="Y6228" s="49"/>
      <c r="Z6228" s="49"/>
      <c r="AA6228" s="49"/>
      <c r="AB6228" s="49"/>
      <c r="AC6228" s="49"/>
      <c r="AD6228" s="49"/>
      <c r="AE6228" s="95"/>
      <c r="AM6228" s="103"/>
      <c r="AT6228" s="10"/>
    </row>
    <row r="6229" spans="9:46" s="16" customFormat="1">
      <c r="I6229" s="47"/>
      <c r="P6229" s="48"/>
      <c r="Q6229" s="48"/>
      <c r="R6229" s="48"/>
      <c r="S6229" s="49"/>
      <c r="T6229" s="47"/>
      <c r="U6229" s="50"/>
      <c r="V6229" s="47"/>
      <c r="W6229" s="50"/>
      <c r="X6229" s="49"/>
      <c r="Y6229" s="49"/>
      <c r="Z6229" s="49"/>
      <c r="AA6229" s="49"/>
      <c r="AB6229" s="49"/>
      <c r="AC6229" s="49"/>
      <c r="AD6229" s="49"/>
      <c r="AE6229" s="95"/>
      <c r="AM6229" s="103"/>
      <c r="AT6229" s="10"/>
    </row>
    <row r="6230" spans="9:46" s="16" customFormat="1">
      <c r="I6230" s="47"/>
      <c r="P6230" s="48"/>
      <c r="Q6230" s="48"/>
      <c r="R6230" s="48"/>
      <c r="S6230" s="49"/>
      <c r="T6230" s="47"/>
      <c r="U6230" s="50"/>
      <c r="V6230" s="47"/>
      <c r="W6230" s="50"/>
      <c r="X6230" s="49"/>
      <c r="Y6230" s="49"/>
      <c r="Z6230" s="49"/>
      <c r="AA6230" s="49"/>
      <c r="AB6230" s="49"/>
      <c r="AC6230" s="49"/>
      <c r="AD6230" s="49"/>
      <c r="AE6230" s="95"/>
      <c r="AM6230" s="103"/>
      <c r="AT6230" s="10"/>
    </row>
    <row r="6231" spans="9:46" s="16" customFormat="1">
      <c r="I6231" s="47"/>
      <c r="P6231" s="48"/>
      <c r="Q6231" s="48"/>
      <c r="R6231" s="48"/>
      <c r="S6231" s="49"/>
      <c r="T6231" s="47"/>
      <c r="U6231" s="50"/>
      <c r="V6231" s="47"/>
      <c r="W6231" s="50"/>
      <c r="X6231" s="49"/>
      <c r="Y6231" s="49"/>
      <c r="Z6231" s="49"/>
      <c r="AA6231" s="49"/>
      <c r="AB6231" s="49"/>
      <c r="AC6231" s="49"/>
      <c r="AD6231" s="49"/>
      <c r="AE6231" s="95"/>
      <c r="AM6231" s="103"/>
      <c r="AT6231" s="10"/>
    </row>
    <row r="6232" spans="9:46" s="16" customFormat="1">
      <c r="I6232" s="47"/>
      <c r="P6232" s="48"/>
      <c r="Q6232" s="48"/>
      <c r="R6232" s="48"/>
      <c r="S6232" s="49"/>
      <c r="T6232" s="47"/>
      <c r="U6232" s="50"/>
      <c r="V6232" s="47"/>
      <c r="W6232" s="50"/>
      <c r="X6232" s="49"/>
      <c r="Y6232" s="49"/>
      <c r="Z6232" s="49"/>
      <c r="AA6232" s="49"/>
      <c r="AB6232" s="49"/>
      <c r="AC6232" s="49"/>
      <c r="AD6232" s="49"/>
      <c r="AE6232" s="95"/>
      <c r="AM6232" s="103"/>
      <c r="AT6232" s="10"/>
    </row>
    <row r="6233" spans="9:46" s="16" customFormat="1">
      <c r="I6233" s="47"/>
      <c r="P6233" s="48"/>
      <c r="Q6233" s="48"/>
      <c r="R6233" s="48"/>
      <c r="S6233" s="49"/>
      <c r="T6233" s="47"/>
      <c r="U6233" s="50"/>
      <c r="V6233" s="47"/>
      <c r="W6233" s="50"/>
      <c r="X6233" s="49"/>
      <c r="Y6233" s="49"/>
      <c r="Z6233" s="49"/>
      <c r="AA6233" s="49"/>
      <c r="AB6233" s="49"/>
      <c r="AC6233" s="49"/>
      <c r="AD6233" s="49"/>
      <c r="AE6233" s="95"/>
      <c r="AM6233" s="103"/>
      <c r="AT6233" s="10"/>
    </row>
    <row r="6234" spans="9:46" s="16" customFormat="1">
      <c r="I6234" s="47"/>
      <c r="P6234" s="48"/>
      <c r="Q6234" s="48"/>
      <c r="R6234" s="48"/>
      <c r="S6234" s="49"/>
      <c r="T6234" s="47"/>
      <c r="U6234" s="50"/>
      <c r="V6234" s="47"/>
      <c r="W6234" s="50"/>
      <c r="X6234" s="49"/>
      <c r="Y6234" s="49"/>
      <c r="Z6234" s="49"/>
      <c r="AA6234" s="49"/>
      <c r="AB6234" s="49"/>
      <c r="AC6234" s="49"/>
      <c r="AD6234" s="49"/>
      <c r="AE6234" s="95"/>
      <c r="AM6234" s="103"/>
      <c r="AT6234" s="10"/>
    </row>
    <row r="6235" spans="9:46" s="16" customFormat="1">
      <c r="I6235" s="47"/>
      <c r="P6235" s="48"/>
      <c r="Q6235" s="48"/>
      <c r="R6235" s="48"/>
      <c r="S6235" s="49"/>
      <c r="T6235" s="47"/>
      <c r="U6235" s="50"/>
      <c r="V6235" s="47"/>
      <c r="W6235" s="50"/>
      <c r="X6235" s="49"/>
      <c r="Y6235" s="49"/>
      <c r="Z6235" s="49"/>
      <c r="AA6235" s="49"/>
      <c r="AB6235" s="49"/>
      <c r="AC6235" s="49"/>
      <c r="AD6235" s="49"/>
      <c r="AE6235" s="95"/>
      <c r="AM6235" s="103"/>
      <c r="AT6235" s="10"/>
    </row>
    <row r="6236" spans="9:46" s="16" customFormat="1">
      <c r="I6236" s="47"/>
      <c r="P6236" s="48"/>
      <c r="Q6236" s="48"/>
      <c r="R6236" s="48"/>
      <c r="S6236" s="49"/>
      <c r="T6236" s="47"/>
      <c r="U6236" s="50"/>
      <c r="V6236" s="47"/>
      <c r="W6236" s="50"/>
      <c r="X6236" s="49"/>
      <c r="Y6236" s="49"/>
      <c r="Z6236" s="49"/>
      <c r="AA6236" s="49"/>
      <c r="AB6236" s="49"/>
      <c r="AC6236" s="49"/>
      <c r="AD6236" s="49"/>
      <c r="AE6236" s="95"/>
      <c r="AM6236" s="103"/>
      <c r="AT6236" s="10"/>
    </row>
    <row r="6237" spans="9:46" s="16" customFormat="1">
      <c r="I6237" s="47"/>
      <c r="P6237" s="48"/>
      <c r="Q6237" s="48"/>
      <c r="R6237" s="48"/>
      <c r="S6237" s="49"/>
      <c r="T6237" s="47"/>
      <c r="U6237" s="50"/>
      <c r="V6237" s="47"/>
      <c r="W6237" s="50"/>
      <c r="X6237" s="49"/>
      <c r="Y6237" s="49"/>
      <c r="Z6237" s="49"/>
      <c r="AA6237" s="49"/>
      <c r="AB6237" s="49"/>
      <c r="AC6237" s="49"/>
      <c r="AD6237" s="49"/>
      <c r="AE6237" s="95"/>
      <c r="AM6237" s="103"/>
      <c r="AT6237" s="10"/>
    </row>
    <row r="6238" spans="9:46" s="16" customFormat="1">
      <c r="I6238" s="47"/>
      <c r="P6238" s="48"/>
      <c r="Q6238" s="48"/>
      <c r="R6238" s="48"/>
      <c r="S6238" s="49"/>
      <c r="T6238" s="47"/>
      <c r="U6238" s="50"/>
      <c r="V6238" s="47"/>
      <c r="W6238" s="50"/>
      <c r="X6238" s="49"/>
      <c r="Y6238" s="49"/>
      <c r="Z6238" s="49"/>
      <c r="AA6238" s="49"/>
      <c r="AB6238" s="49"/>
      <c r="AC6238" s="49"/>
      <c r="AD6238" s="49"/>
      <c r="AE6238" s="95"/>
      <c r="AM6238" s="103"/>
      <c r="AT6238" s="10"/>
    </row>
    <row r="6239" spans="9:46" s="16" customFormat="1">
      <c r="I6239" s="47"/>
      <c r="P6239" s="48"/>
      <c r="Q6239" s="48"/>
      <c r="R6239" s="48"/>
      <c r="S6239" s="49"/>
      <c r="T6239" s="47"/>
      <c r="U6239" s="50"/>
      <c r="V6239" s="47"/>
      <c r="W6239" s="50"/>
      <c r="X6239" s="49"/>
      <c r="Y6239" s="49"/>
      <c r="Z6239" s="49"/>
      <c r="AA6239" s="49"/>
      <c r="AB6239" s="49"/>
      <c r="AC6239" s="49"/>
      <c r="AD6239" s="49"/>
      <c r="AE6239" s="95"/>
      <c r="AM6239" s="103"/>
      <c r="AT6239" s="10"/>
    </row>
    <row r="6240" spans="9:46" s="16" customFormat="1">
      <c r="I6240" s="47"/>
      <c r="P6240" s="48"/>
      <c r="Q6240" s="48"/>
      <c r="R6240" s="48"/>
      <c r="S6240" s="49"/>
      <c r="T6240" s="47"/>
      <c r="U6240" s="50"/>
      <c r="V6240" s="47"/>
      <c r="W6240" s="50"/>
      <c r="X6240" s="49"/>
      <c r="Y6240" s="49"/>
      <c r="Z6240" s="49"/>
      <c r="AA6240" s="49"/>
      <c r="AB6240" s="49"/>
      <c r="AC6240" s="49"/>
      <c r="AD6240" s="49"/>
      <c r="AE6240" s="95"/>
      <c r="AM6240" s="103"/>
      <c r="AT6240" s="10"/>
    </row>
    <row r="6241" spans="9:46" s="16" customFormat="1">
      <c r="I6241" s="47"/>
      <c r="P6241" s="48"/>
      <c r="Q6241" s="48"/>
      <c r="R6241" s="48"/>
      <c r="S6241" s="49"/>
      <c r="T6241" s="47"/>
      <c r="U6241" s="50"/>
      <c r="V6241" s="47"/>
      <c r="W6241" s="50"/>
      <c r="X6241" s="49"/>
      <c r="Y6241" s="49"/>
      <c r="Z6241" s="49"/>
      <c r="AA6241" s="49"/>
      <c r="AB6241" s="49"/>
      <c r="AC6241" s="49"/>
      <c r="AD6241" s="49"/>
      <c r="AE6241" s="95"/>
      <c r="AM6241" s="103"/>
      <c r="AT6241" s="10"/>
    </row>
    <row r="6242" spans="9:46" s="16" customFormat="1">
      <c r="I6242" s="47"/>
      <c r="P6242" s="48"/>
      <c r="Q6242" s="48"/>
      <c r="R6242" s="48"/>
      <c r="S6242" s="49"/>
      <c r="T6242" s="47"/>
      <c r="U6242" s="50"/>
      <c r="V6242" s="47"/>
      <c r="W6242" s="50"/>
      <c r="X6242" s="49"/>
      <c r="Y6242" s="49"/>
      <c r="Z6242" s="49"/>
      <c r="AA6242" s="49"/>
      <c r="AB6242" s="49"/>
      <c r="AC6242" s="49"/>
      <c r="AD6242" s="49"/>
      <c r="AE6242" s="95"/>
      <c r="AM6242" s="103"/>
      <c r="AT6242" s="10"/>
    </row>
    <row r="6243" spans="9:46" s="16" customFormat="1">
      <c r="I6243" s="47"/>
      <c r="P6243" s="48"/>
      <c r="Q6243" s="48"/>
      <c r="R6243" s="48"/>
      <c r="S6243" s="49"/>
      <c r="T6243" s="47"/>
      <c r="U6243" s="50"/>
      <c r="V6243" s="47"/>
      <c r="W6243" s="50"/>
      <c r="X6243" s="49"/>
      <c r="Y6243" s="49"/>
      <c r="Z6243" s="49"/>
      <c r="AA6243" s="49"/>
      <c r="AB6243" s="49"/>
      <c r="AC6243" s="49"/>
      <c r="AD6243" s="49"/>
      <c r="AE6243" s="95"/>
      <c r="AM6243" s="103"/>
      <c r="AT6243" s="10"/>
    </row>
    <row r="6244" spans="9:46" s="16" customFormat="1">
      <c r="I6244" s="47"/>
      <c r="P6244" s="48"/>
      <c r="Q6244" s="48"/>
      <c r="R6244" s="48"/>
      <c r="S6244" s="49"/>
      <c r="T6244" s="47"/>
      <c r="U6244" s="50"/>
      <c r="V6244" s="47"/>
      <c r="W6244" s="50"/>
      <c r="X6244" s="49"/>
      <c r="Y6244" s="49"/>
      <c r="Z6244" s="49"/>
      <c r="AA6244" s="49"/>
      <c r="AB6244" s="49"/>
      <c r="AC6244" s="49"/>
      <c r="AD6244" s="49"/>
      <c r="AE6244" s="95"/>
      <c r="AM6244" s="103"/>
      <c r="AT6244" s="10"/>
    </row>
    <row r="6245" spans="9:46" s="16" customFormat="1">
      <c r="I6245" s="47"/>
      <c r="P6245" s="48"/>
      <c r="Q6245" s="48"/>
      <c r="R6245" s="48"/>
      <c r="S6245" s="49"/>
      <c r="T6245" s="47"/>
      <c r="U6245" s="50"/>
      <c r="V6245" s="47"/>
      <c r="W6245" s="50"/>
      <c r="X6245" s="49"/>
      <c r="Y6245" s="49"/>
      <c r="Z6245" s="49"/>
      <c r="AA6245" s="49"/>
      <c r="AB6245" s="49"/>
      <c r="AC6245" s="49"/>
      <c r="AD6245" s="49"/>
      <c r="AE6245" s="95"/>
      <c r="AM6245" s="103"/>
      <c r="AT6245" s="10"/>
    </row>
    <row r="6246" spans="9:46" s="16" customFormat="1">
      <c r="I6246" s="47"/>
      <c r="P6246" s="48"/>
      <c r="Q6246" s="48"/>
      <c r="R6246" s="48"/>
      <c r="S6246" s="49"/>
      <c r="T6246" s="47"/>
      <c r="U6246" s="50"/>
      <c r="V6246" s="47"/>
      <c r="W6246" s="50"/>
      <c r="X6246" s="49"/>
      <c r="Y6246" s="49"/>
      <c r="Z6246" s="49"/>
      <c r="AA6246" s="49"/>
      <c r="AB6246" s="49"/>
      <c r="AC6246" s="49"/>
      <c r="AD6246" s="49"/>
      <c r="AE6246" s="95"/>
      <c r="AM6246" s="103"/>
      <c r="AT6246" s="10"/>
    </row>
    <row r="6247" spans="9:46" s="16" customFormat="1">
      <c r="I6247" s="47"/>
      <c r="P6247" s="48"/>
      <c r="Q6247" s="48"/>
      <c r="R6247" s="48"/>
      <c r="S6247" s="49"/>
      <c r="T6247" s="47"/>
      <c r="U6247" s="50"/>
      <c r="V6247" s="47"/>
      <c r="W6247" s="50"/>
      <c r="X6247" s="49"/>
      <c r="Y6247" s="49"/>
      <c r="Z6247" s="49"/>
      <c r="AA6247" s="49"/>
      <c r="AB6247" s="49"/>
      <c r="AC6247" s="49"/>
      <c r="AD6247" s="49"/>
      <c r="AE6247" s="95"/>
      <c r="AM6247" s="103"/>
      <c r="AT6247" s="10"/>
    </row>
    <row r="6248" spans="9:46" s="16" customFormat="1">
      <c r="I6248" s="47"/>
      <c r="P6248" s="48"/>
      <c r="Q6248" s="48"/>
      <c r="R6248" s="48"/>
      <c r="S6248" s="49"/>
      <c r="T6248" s="47"/>
      <c r="U6248" s="50"/>
      <c r="V6248" s="47"/>
      <c r="W6248" s="50"/>
      <c r="X6248" s="49"/>
      <c r="Y6248" s="49"/>
      <c r="Z6248" s="49"/>
      <c r="AA6248" s="49"/>
      <c r="AB6248" s="49"/>
      <c r="AC6248" s="49"/>
      <c r="AD6248" s="49"/>
      <c r="AE6248" s="95"/>
      <c r="AM6248" s="103"/>
      <c r="AT6248" s="10"/>
    </row>
    <row r="6249" spans="9:46" s="16" customFormat="1">
      <c r="I6249" s="47"/>
      <c r="P6249" s="48"/>
      <c r="Q6249" s="48"/>
      <c r="R6249" s="48"/>
      <c r="S6249" s="49"/>
      <c r="T6249" s="47"/>
      <c r="U6249" s="50"/>
      <c r="V6249" s="47"/>
      <c r="W6249" s="50"/>
      <c r="X6249" s="49"/>
      <c r="Y6249" s="49"/>
      <c r="Z6249" s="49"/>
      <c r="AA6249" s="49"/>
      <c r="AB6249" s="49"/>
      <c r="AC6249" s="49"/>
      <c r="AD6249" s="49"/>
      <c r="AE6249" s="95"/>
      <c r="AM6249" s="103"/>
      <c r="AT6249" s="10"/>
    </row>
    <row r="6250" spans="9:46" s="16" customFormat="1">
      <c r="I6250" s="47"/>
      <c r="P6250" s="48"/>
      <c r="Q6250" s="48"/>
      <c r="R6250" s="48"/>
      <c r="S6250" s="49"/>
      <c r="T6250" s="47"/>
      <c r="U6250" s="50"/>
      <c r="V6250" s="47"/>
      <c r="W6250" s="50"/>
      <c r="X6250" s="49"/>
      <c r="Y6250" s="49"/>
      <c r="Z6250" s="49"/>
      <c r="AA6250" s="49"/>
      <c r="AB6250" s="49"/>
      <c r="AC6250" s="49"/>
      <c r="AD6250" s="49"/>
      <c r="AE6250" s="95"/>
      <c r="AM6250" s="103"/>
      <c r="AT6250" s="10"/>
    </row>
    <row r="6251" spans="9:46" s="16" customFormat="1">
      <c r="I6251" s="47"/>
      <c r="P6251" s="48"/>
      <c r="Q6251" s="48"/>
      <c r="R6251" s="48"/>
      <c r="S6251" s="49"/>
      <c r="T6251" s="47"/>
      <c r="U6251" s="50"/>
      <c r="V6251" s="47"/>
      <c r="W6251" s="50"/>
      <c r="X6251" s="49"/>
      <c r="Y6251" s="49"/>
      <c r="Z6251" s="49"/>
      <c r="AA6251" s="49"/>
      <c r="AB6251" s="49"/>
      <c r="AC6251" s="49"/>
      <c r="AD6251" s="49"/>
      <c r="AE6251" s="95"/>
      <c r="AM6251" s="103"/>
      <c r="AT6251" s="10"/>
    </row>
    <row r="6252" spans="9:46" s="16" customFormat="1">
      <c r="I6252" s="47"/>
      <c r="P6252" s="48"/>
      <c r="Q6252" s="48"/>
      <c r="R6252" s="48"/>
      <c r="S6252" s="49"/>
      <c r="T6252" s="47"/>
      <c r="U6252" s="50"/>
      <c r="V6252" s="47"/>
      <c r="W6252" s="50"/>
      <c r="X6252" s="49"/>
      <c r="Y6252" s="49"/>
      <c r="Z6252" s="49"/>
      <c r="AA6252" s="49"/>
      <c r="AB6252" s="49"/>
      <c r="AC6252" s="49"/>
      <c r="AD6252" s="49"/>
      <c r="AE6252" s="95"/>
      <c r="AM6252" s="103"/>
      <c r="AT6252" s="10"/>
    </row>
    <row r="6253" spans="9:46" s="16" customFormat="1">
      <c r="I6253" s="47"/>
      <c r="P6253" s="48"/>
      <c r="Q6253" s="48"/>
      <c r="R6253" s="48"/>
      <c r="S6253" s="49"/>
      <c r="T6253" s="47"/>
      <c r="U6253" s="50"/>
      <c r="V6253" s="47"/>
      <c r="W6253" s="50"/>
      <c r="X6253" s="49"/>
      <c r="Y6253" s="49"/>
      <c r="Z6253" s="49"/>
      <c r="AA6253" s="49"/>
      <c r="AB6253" s="49"/>
      <c r="AC6253" s="49"/>
      <c r="AD6253" s="49"/>
      <c r="AE6253" s="95"/>
      <c r="AM6253" s="103"/>
      <c r="AT6253" s="10"/>
    </row>
    <row r="6254" spans="9:46" s="16" customFormat="1">
      <c r="I6254" s="47"/>
      <c r="P6254" s="48"/>
      <c r="Q6254" s="48"/>
      <c r="R6254" s="48"/>
      <c r="S6254" s="49"/>
      <c r="T6254" s="47"/>
      <c r="U6254" s="50"/>
      <c r="V6254" s="47"/>
      <c r="W6254" s="50"/>
      <c r="X6254" s="49"/>
      <c r="Y6254" s="49"/>
      <c r="Z6254" s="49"/>
      <c r="AA6254" s="49"/>
      <c r="AB6254" s="49"/>
      <c r="AC6254" s="49"/>
      <c r="AD6254" s="49"/>
      <c r="AE6254" s="95"/>
      <c r="AM6254" s="103"/>
      <c r="AT6254" s="10"/>
    </row>
    <row r="6255" spans="9:46" s="16" customFormat="1">
      <c r="I6255" s="47"/>
      <c r="P6255" s="48"/>
      <c r="Q6255" s="48"/>
      <c r="R6255" s="48"/>
      <c r="S6255" s="49"/>
      <c r="T6255" s="47"/>
      <c r="U6255" s="50"/>
      <c r="V6255" s="47"/>
      <c r="W6255" s="50"/>
      <c r="X6255" s="49"/>
      <c r="Y6255" s="49"/>
      <c r="Z6255" s="49"/>
      <c r="AA6255" s="49"/>
      <c r="AB6255" s="49"/>
      <c r="AC6255" s="49"/>
      <c r="AD6255" s="49"/>
      <c r="AE6255" s="95"/>
      <c r="AM6255" s="103"/>
      <c r="AT6255" s="10"/>
    </row>
    <row r="6256" spans="9:46" s="16" customFormat="1">
      <c r="I6256" s="47"/>
      <c r="P6256" s="48"/>
      <c r="Q6256" s="48"/>
      <c r="R6256" s="48"/>
      <c r="S6256" s="49"/>
      <c r="T6256" s="47"/>
      <c r="U6256" s="50"/>
      <c r="V6256" s="47"/>
      <c r="W6256" s="50"/>
      <c r="X6256" s="49"/>
      <c r="Y6256" s="49"/>
      <c r="Z6256" s="49"/>
      <c r="AA6256" s="49"/>
      <c r="AB6256" s="49"/>
      <c r="AC6256" s="49"/>
      <c r="AD6256" s="49"/>
      <c r="AE6256" s="95"/>
      <c r="AM6256" s="103"/>
      <c r="AT6256" s="10"/>
    </row>
    <row r="6257" spans="9:46" s="16" customFormat="1">
      <c r="I6257" s="47"/>
      <c r="P6257" s="48"/>
      <c r="Q6257" s="48"/>
      <c r="R6257" s="48"/>
      <c r="S6257" s="49"/>
      <c r="T6257" s="47"/>
      <c r="U6257" s="50"/>
      <c r="V6257" s="47"/>
      <c r="W6257" s="50"/>
      <c r="X6257" s="49"/>
      <c r="Y6257" s="49"/>
      <c r="Z6257" s="49"/>
      <c r="AA6257" s="49"/>
      <c r="AB6257" s="49"/>
      <c r="AC6257" s="49"/>
      <c r="AD6257" s="49"/>
      <c r="AE6257" s="95"/>
      <c r="AM6257" s="103"/>
      <c r="AT6257" s="10"/>
    </row>
    <row r="6258" spans="9:46" s="16" customFormat="1">
      <c r="I6258" s="47"/>
      <c r="P6258" s="48"/>
      <c r="Q6258" s="48"/>
      <c r="R6258" s="48"/>
      <c r="S6258" s="49"/>
      <c r="T6258" s="47"/>
      <c r="U6258" s="50"/>
      <c r="V6258" s="47"/>
      <c r="W6258" s="50"/>
      <c r="X6258" s="49"/>
      <c r="Y6258" s="49"/>
      <c r="Z6258" s="49"/>
      <c r="AA6258" s="49"/>
      <c r="AB6258" s="49"/>
      <c r="AC6258" s="49"/>
      <c r="AD6258" s="49"/>
      <c r="AE6258" s="95"/>
      <c r="AM6258" s="103"/>
      <c r="AT6258" s="10"/>
    </row>
    <row r="6259" spans="9:46" s="16" customFormat="1">
      <c r="I6259" s="47"/>
      <c r="P6259" s="48"/>
      <c r="Q6259" s="48"/>
      <c r="R6259" s="48"/>
      <c r="S6259" s="49"/>
      <c r="T6259" s="47"/>
      <c r="U6259" s="50"/>
      <c r="V6259" s="47"/>
      <c r="W6259" s="50"/>
      <c r="X6259" s="49"/>
      <c r="Y6259" s="49"/>
      <c r="Z6259" s="49"/>
      <c r="AA6259" s="49"/>
      <c r="AB6259" s="49"/>
      <c r="AC6259" s="49"/>
      <c r="AD6259" s="49"/>
      <c r="AE6259" s="95"/>
      <c r="AM6259" s="103"/>
      <c r="AT6259" s="10"/>
    </row>
    <row r="6260" spans="9:46" s="16" customFormat="1">
      <c r="I6260" s="47"/>
      <c r="P6260" s="48"/>
      <c r="Q6260" s="48"/>
      <c r="R6260" s="48"/>
      <c r="S6260" s="49"/>
      <c r="T6260" s="47"/>
      <c r="U6260" s="50"/>
      <c r="V6260" s="47"/>
      <c r="W6260" s="50"/>
      <c r="X6260" s="49"/>
      <c r="Y6260" s="49"/>
      <c r="Z6260" s="49"/>
      <c r="AA6260" s="49"/>
      <c r="AB6260" s="49"/>
      <c r="AC6260" s="49"/>
      <c r="AD6260" s="49"/>
      <c r="AE6260" s="95"/>
      <c r="AM6260" s="103"/>
      <c r="AT6260" s="10"/>
    </row>
    <row r="6261" spans="9:46" s="16" customFormat="1">
      <c r="I6261" s="47"/>
      <c r="P6261" s="48"/>
      <c r="Q6261" s="48"/>
      <c r="R6261" s="48"/>
      <c r="S6261" s="49"/>
      <c r="T6261" s="47"/>
      <c r="U6261" s="50"/>
      <c r="V6261" s="47"/>
      <c r="W6261" s="50"/>
      <c r="X6261" s="49"/>
      <c r="Y6261" s="49"/>
      <c r="Z6261" s="49"/>
      <c r="AA6261" s="49"/>
      <c r="AB6261" s="49"/>
      <c r="AC6261" s="49"/>
      <c r="AD6261" s="49"/>
      <c r="AE6261" s="95"/>
      <c r="AM6261" s="103"/>
      <c r="AT6261" s="10"/>
    </row>
    <row r="6262" spans="9:46" s="16" customFormat="1">
      <c r="I6262" s="47"/>
      <c r="P6262" s="48"/>
      <c r="Q6262" s="48"/>
      <c r="R6262" s="48"/>
      <c r="S6262" s="49"/>
      <c r="T6262" s="47"/>
      <c r="U6262" s="50"/>
      <c r="V6262" s="47"/>
      <c r="W6262" s="50"/>
      <c r="X6262" s="49"/>
      <c r="Y6262" s="49"/>
      <c r="Z6262" s="49"/>
      <c r="AA6262" s="49"/>
      <c r="AB6262" s="49"/>
      <c r="AC6262" s="49"/>
      <c r="AD6262" s="49"/>
      <c r="AE6262" s="95"/>
      <c r="AM6262" s="103"/>
      <c r="AT6262" s="10"/>
    </row>
    <row r="6263" spans="9:46" s="16" customFormat="1">
      <c r="I6263" s="47"/>
      <c r="P6263" s="48"/>
      <c r="Q6263" s="48"/>
      <c r="R6263" s="48"/>
      <c r="S6263" s="49"/>
      <c r="T6263" s="47"/>
      <c r="U6263" s="50"/>
      <c r="V6263" s="47"/>
      <c r="W6263" s="50"/>
      <c r="X6263" s="49"/>
      <c r="Y6263" s="49"/>
      <c r="Z6263" s="49"/>
      <c r="AA6263" s="49"/>
      <c r="AB6263" s="49"/>
      <c r="AC6263" s="49"/>
      <c r="AD6263" s="49"/>
      <c r="AE6263" s="95"/>
      <c r="AM6263" s="103"/>
      <c r="AT6263" s="10"/>
    </row>
    <row r="6264" spans="9:46" s="16" customFormat="1">
      <c r="I6264" s="47"/>
      <c r="P6264" s="48"/>
      <c r="Q6264" s="48"/>
      <c r="R6264" s="48"/>
      <c r="S6264" s="49"/>
      <c r="T6264" s="47"/>
      <c r="U6264" s="50"/>
      <c r="V6264" s="47"/>
      <c r="W6264" s="50"/>
      <c r="X6264" s="49"/>
      <c r="Y6264" s="49"/>
      <c r="Z6264" s="49"/>
      <c r="AA6264" s="49"/>
      <c r="AB6264" s="49"/>
      <c r="AC6264" s="49"/>
      <c r="AD6264" s="49"/>
      <c r="AE6264" s="95"/>
      <c r="AM6264" s="103"/>
      <c r="AT6264" s="10"/>
    </row>
    <row r="6265" spans="9:46" s="16" customFormat="1">
      <c r="I6265" s="47"/>
      <c r="P6265" s="48"/>
      <c r="Q6265" s="48"/>
      <c r="R6265" s="48"/>
      <c r="S6265" s="49"/>
      <c r="T6265" s="47"/>
      <c r="U6265" s="50"/>
      <c r="V6265" s="47"/>
      <c r="W6265" s="50"/>
      <c r="X6265" s="49"/>
      <c r="Y6265" s="49"/>
      <c r="Z6265" s="49"/>
      <c r="AA6265" s="49"/>
      <c r="AB6265" s="49"/>
      <c r="AC6265" s="49"/>
      <c r="AD6265" s="49"/>
      <c r="AE6265" s="95"/>
      <c r="AM6265" s="103"/>
      <c r="AT6265" s="10"/>
    </row>
    <row r="6266" spans="9:46" s="16" customFormat="1">
      <c r="I6266" s="47"/>
      <c r="P6266" s="48"/>
      <c r="Q6266" s="48"/>
      <c r="R6266" s="48"/>
      <c r="S6266" s="49"/>
      <c r="T6266" s="47"/>
      <c r="U6266" s="50"/>
      <c r="V6266" s="47"/>
      <c r="W6266" s="50"/>
      <c r="X6266" s="49"/>
      <c r="Y6266" s="49"/>
      <c r="Z6266" s="49"/>
      <c r="AA6266" s="49"/>
      <c r="AB6266" s="49"/>
      <c r="AC6266" s="49"/>
      <c r="AD6266" s="49"/>
      <c r="AE6266" s="95"/>
      <c r="AM6266" s="103"/>
      <c r="AT6266" s="10"/>
    </row>
    <row r="6267" spans="9:46" s="16" customFormat="1">
      <c r="I6267" s="47"/>
      <c r="P6267" s="48"/>
      <c r="Q6267" s="48"/>
      <c r="R6267" s="48"/>
      <c r="S6267" s="49"/>
      <c r="T6267" s="47"/>
      <c r="U6267" s="50"/>
      <c r="V6267" s="47"/>
      <c r="W6267" s="50"/>
      <c r="X6267" s="49"/>
      <c r="Y6267" s="49"/>
      <c r="Z6267" s="49"/>
      <c r="AA6267" s="49"/>
      <c r="AB6267" s="49"/>
      <c r="AC6267" s="49"/>
      <c r="AD6267" s="49"/>
      <c r="AE6267" s="95"/>
      <c r="AM6267" s="103"/>
      <c r="AT6267" s="10"/>
    </row>
    <row r="6268" spans="9:46" s="16" customFormat="1">
      <c r="I6268" s="47"/>
      <c r="P6268" s="48"/>
      <c r="Q6268" s="48"/>
      <c r="R6268" s="48"/>
      <c r="S6268" s="49"/>
      <c r="T6268" s="47"/>
      <c r="U6268" s="50"/>
      <c r="V6268" s="47"/>
      <c r="W6268" s="50"/>
      <c r="X6268" s="49"/>
      <c r="Y6268" s="49"/>
      <c r="Z6268" s="49"/>
      <c r="AA6268" s="49"/>
      <c r="AB6268" s="49"/>
      <c r="AC6268" s="49"/>
      <c r="AD6268" s="49"/>
      <c r="AE6268" s="95"/>
      <c r="AM6268" s="103"/>
      <c r="AT6268" s="10"/>
    </row>
    <row r="6269" spans="9:46" s="16" customFormat="1">
      <c r="I6269" s="47"/>
      <c r="P6269" s="48"/>
      <c r="Q6269" s="48"/>
      <c r="R6269" s="48"/>
      <c r="S6269" s="49"/>
      <c r="T6269" s="47"/>
      <c r="U6269" s="50"/>
      <c r="V6269" s="47"/>
      <c r="W6269" s="50"/>
      <c r="X6269" s="49"/>
      <c r="Y6269" s="49"/>
      <c r="Z6269" s="49"/>
      <c r="AA6269" s="49"/>
      <c r="AB6269" s="49"/>
      <c r="AC6269" s="49"/>
      <c r="AD6269" s="49"/>
      <c r="AE6269" s="95"/>
      <c r="AM6269" s="103"/>
      <c r="AT6269" s="10"/>
    </row>
    <row r="6270" spans="9:46" s="16" customFormat="1">
      <c r="I6270" s="47"/>
      <c r="P6270" s="48"/>
      <c r="Q6270" s="48"/>
      <c r="R6270" s="48"/>
      <c r="S6270" s="49"/>
      <c r="T6270" s="47"/>
      <c r="U6270" s="50"/>
      <c r="V6270" s="47"/>
      <c r="W6270" s="50"/>
      <c r="X6270" s="49"/>
      <c r="Y6270" s="49"/>
      <c r="Z6270" s="49"/>
      <c r="AA6270" s="49"/>
      <c r="AB6270" s="49"/>
      <c r="AC6270" s="49"/>
      <c r="AD6270" s="49"/>
      <c r="AE6270" s="95"/>
      <c r="AM6270" s="103"/>
      <c r="AT6270" s="10"/>
    </row>
    <row r="6271" spans="9:46" s="16" customFormat="1">
      <c r="I6271" s="47"/>
      <c r="P6271" s="48"/>
      <c r="Q6271" s="48"/>
      <c r="R6271" s="48"/>
      <c r="S6271" s="49"/>
      <c r="T6271" s="47"/>
      <c r="U6271" s="50"/>
      <c r="V6271" s="47"/>
      <c r="W6271" s="50"/>
      <c r="X6271" s="49"/>
      <c r="Y6271" s="49"/>
      <c r="Z6271" s="49"/>
      <c r="AA6271" s="49"/>
      <c r="AB6271" s="49"/>
      <c r="AC6271" s="49"/>
      <c r="AD6271" s="49"/>
      <c r="AE6271" s="95"/>
      <c r="AM6271" s="103"/>
      <c r="AT6271" s="10"/>
    </row>
    <row r="6272" spans="9:46" s="16" customFormat="1">
      <c r="I6272" s="47"/>
      <c r="P6272" s="48"/>
      <c r="Q6272" s="48"/>
      <c r="R6272" s="48"/>
      <c r="S6272" s="49"/>
      <c r="T6272" s="47"/>
      <c r="U6272" s="50"/>
      <c r="V6272" s="47"/>
      <c r="W6272" s="50"/>
      <c r="X6272" s="49"/>
      <c r="Y6272" s="49"/>
      <c r="Z6272" s="49"/>
      <c r="AA6272" s="49"/>
      <c r="AB6272" s="49"/>
      <c r="AC6272" s="49"/>
      <c r="AD6272" s="49"/>
      <c r="AE6272" s="95"/>
      <c r="AM6272" s="103"/>
      <c r="AT6272" s="10"/>
    </row>
    <row r="6273" spans="9:46" s="16" customFormat="1">
      <c r="I6273" s="47"/>
      <c r="P6273" s="48"/>
      <c r="Q6273" s="48"/>
      <c r="R6273" s="48"/>
      <c r="S6273" s="49"/>
      <c r="T6273" s="47"/>
      <c r="U6273" s="50"/>
      <c r="V6273" s="47"/>
      <c r="W6273" s="50"/>
      <c r="X6273" s="49"/>
      <c r="Y6273" s="49"/>
      <c r="Z6273" s="49"/>
      <c r="AA6273" s="49"/>
      <c r="AB6273" s="49"/>
      <c r="AC6273" s="49"/>
      <c r="AD6273" s="49"/>
      <c r="AE6273" s="95"/>
      <c r="AM6273" s="103"/>
      <c r="AT6273" s="10"/>
    </row>
    <row r="6274" spans="9:46" s="16" customFormat="1">
      <c r="I6274" s="47"/>
      <c r="P6274" s="48"/>
      <c r="Q6274" s="48"/>
      <c r="R6274" s="48"/>
      <c r="S6274" s="49"/>
      <c r="T6274" s="47"/>
      <c r="U6274" s="50"/>
      <c r="V6274" s="47"/>
      <c r="W6274" s="50"/>
      <c r="X6274" s="49"/>
      <c r="Y6274" s="49"/>
      <c r="Z6274" s="49"/>
      <c r="AA6274" s="49"/>
      <c r="AB6274" s="49"/>
      <c r="AC6274" s="49"/>
      <c r="AD6274" s="49"/>
      <c r="AE6274" s="95"/>
      <c r="AM6274" s="103"/>
      <c r="AT6274" s="10"/>
    </row>
    <row r="6275" spans="9:46" s="16" customFormat="1">
      <c r="I6275" s="47"/>
      <c r="P6275" s="48"/>
      <c r="Q6275" s="48"/>
      <c r="R6275" s="48"/>
      <c r="S6275" s="49"/>
      <c r="T6275" s="47"/>
      <c r="U6275" s="50"/>
      <c r="V6275" s="47"/>
      <c r="W6275" s="50"/>
      <c r="X6275" s="49"/>
      <c r="Y6275" s="49"/>
      <c r="Z6275" s="49"/>
      <c r="AA6275" s="49"/>
      <c r="AB6275" s="49"/>
      <c r="AC6275" s="49"/>
      <c r="AD6275" s="49"/>
      <c r="AE6275" s="95"/>
      <c r="AM6275" s="103"/>
      <c r="AT6275" s="10"/>
    </row>
    <row r="6276" spans="9:46" s="16" customFormat="1">
      <c r="I6276" s="47"/>
      <c r="P6276" s="48"/>
      <c r="Q6276" s="48"/>
      <c r="R6276" s="48"/>
      <c r="S6276" s="49"/>
      <c r="T6276" s="47"/>
      <c r="U6276" s="50"/>
      <c r="V6276" s="47"/>
      <c r="W6276" s="50"/>
      <c r="X6276" s="49"/>
      <c r="Y6276" s="49"/>
      <c r="Z6276" s="49"/>
      <c r="AA6276" s="49"/>
      <c r="AB6276" s="49"/>
      <c r="AC6276" s="49"/>
      <c r="AD6276" s="49"/>
      <c r="AE6276" s="95"/>
      <c r="AM6276" s="103"/>
      <c r="AT6276" s="10"/>
    </row>
    <row r="6277" spans="9:46" s="16" customFormat="1">
      <c r="I6277" s="47"/>
      <c r="P6277" s="48"/>
      <c r="Q6277" s="48"/>
      <c r="R6277" s="48"/>
      <c r="S6277" s="49"/>
      <c r="T6277" s="47"/>
      <c r="U6277" s="50"/>
      <c r="V6277" s="47"/>
      <c r="W6277" s="50"/>
      <c r="X6277" s="49"/>
      <c r="Y6277" s="49"/>
      <c r="Z6277" s="49"/>
      <c r="AA6277" s="49"/>
      <c r="AB6277" s="49"/>
      <c r="AC6277" s="49"/>
      <c r="AD6277" s="49"/>
      <c r="AE6277" s="95"/>
      <c r="AM6277" s="103"/>
      <c r="AT6277" s="10"/>
    </row>
    <row r="6278" spans="9:46" s="16" customFormat="1">
      <c r="I6278" s="47"/>
      <c r="P6278" s="48"/>
      <c r="Q6278" s="48"/>
      <c r="R6278" s="48"/>
      <c r="S6278" s="49"/>
      <c r="T6278" s="47"/>
      <c r="U6278" s="50"/>
      <c r="V6278" s="47"/>
      <c r="W6278" s="50"/>
      <c r="X6278" s="49"/>
      <c r="Y6278" s="49"/>
      <c r="Z6278" s="49"/>
      <c r="AA6278" s="49"/>
      <c r="AB6278" s="49"/>
      <c r="AC6278" s="49"/>
      <c r="AD6278" s="49"/>
      <c r="AE6278" s="95"/>
      <c r="AM6278" s="103"/>
      <c r="AT6278" s="10"/>
    </row>
    <row r="6279" spans="9:46" s="16" customFormat="1">
      <c r="I6279" s="47"/>
      <c r="P6279" s="48"/>
      <c r="Q6279" s="48"/>
      <c r="R6279" s="48"/>
      <c r="S6279" s="49"/>
      <c r="T6279" s="47"/>
      <c r="U6279" s="50"/>
      <c r="V6279" s="47"/>
      <c r="W6279" s="50"/>
      <c r="X6279" s="49"/>
      <c r="Y6279" s="49"/>
      <c r="Z6279" s="49"/>
      <c r="AA6279" s="49"/>
      <c r="AB6279" s="49"/>
      <c r="AC6279" s="49"/>
      <c r="AD6279" s="49"/>
      <c r="AE6279" s="95"/>
      <c r="AM6279" s="103"/>
      <c r="AT6279" s="10"/>
    </row>
    <row r="6280" spans="9:46" s="16" customFormat="1">
      <c r="I6280" s="47"/>
      <c r="P6280" s="48"/>
      <c r="Q6280" s="48"/>
      <c r="R6280" s="48"/>
      <c r="S6280" s="49"/>
      <c r="T6280" s="47"/>
      <c r="U6280" s="50"/>
      <c r="V6280" s="47"/>
      <c r="W6280" s="50"/>
      <c r="X6280" s="49"/>
      <c r="Y6280" s="49"/>
      <c r="Z6280" s="49"/>
      <c r="AA6280" s="49"/>
      <c r="AB6280" s="49"/>
      <c r="AC6280" s="49"/>
      <c r="AD6280" s="49"/>
      <c r="AE6280" s="95"/>
      <c r="AM6280" s="103"/>
      <c r="AT6280" s="10"/>
    </row>
    <row r="6281" spans="9:46" s="16" customFormat="1">
      <c r="I6281" s="47"/>
      <c r="P6281" s="48"/>
      <c r="Q6281" s="48"/>
      <c r="R6281" s="48"/>
      <c r="S6281" s="49"/>
      <c r="T6281" s="47"/>
      <c r="U6281" s="50"/>
      <c r="V6281" s="47"/>
      <c r="W6281" s="50"/>
      <c r="X6281" s="49"/>
      <c r="Y6281" s="49"/>
      <c r="Z6281" s="49"/>
      <c r="AA6281" s="49"/>
      <c r="AB6281" s="49"/>
      <c r="AC6281" s="49"/>
      <c r="AD6281" s="49"/>
      <c r="AE6281" s="95"/>
      <c r="AM6281" s="103"/>
      <c r="AT6281" s="10"/>
    </row>
    <row r="6282" spans="9:46" s="16" customFormat="1">
      <c r="I6282" s="47"/>
      <c r="P6282" s="48"/>
      <c r="Q6282" s="48"/>
      <c r="R6282" s="48"/>
      <c r="S6282" s="49"/>
      <c r="T6282" s="47"/>
      <c r="U6282" s="50"/>
      <c r="V6282" s="47"/>
      <c r="W6282" s="50"/>
      <c r="X6282" s="49"/>
      <c r="Y6282" s="49"/>
      <c r="Z6282" s="49"/>
      <c r="AA6282" s="49"/>
      <c r="AB6282" s="49"/>
      <c r="AC6282" s="49"/>
      <c r="AD6282" s="49"/>
      <c r="AE6282" s="95"/>
      <c r="AM6282" s="103"/>
      <c r="AT6282" s="10"/>
    </row>
    <row r="6283" spans="9:46" s="16" customFormat="1">
      <c r="I6283" s="47"/>
      <c r="P6283" s="48"/>
      <c r="Q6283" s="48"/>
      <c r="R6283" s="48"/>
      <c r="S6283" s="49"/>
      <c r="T6283" s="47"/>
      <c r="U6283" s="50"/>
      <c r="V6283" s="47"/>
      <c r="W6283" s="50"/>
      <c r="X6283" s="49"/>
      <c r="Y6283" s="49"/>
      <c r="Z6283" s="49"/>
      <c r="AA6283" s="49"/>
      <c r="AB6283" s="49"/>
      <c r="AC6283" s="49"/>
      <c r="AD6283" s="49"/>
      <c r="AE6283" s="95"/>
      <c r="AM6283" s="103"/>
      <c r="AT6283" s="10"/>
    </row>
    <row r="6284" spans="9:46" s="16" customFormat="1">
      <c r="I6284" s="47"/>
      <c r="P6284" s="48"/>
      <c r="Q6284" s="48"/>
      <c r="R6284" s="48"/>
      <c r="S6284" s="49"/>
      <c r="T6284" s="47"/>
      <c r="U6284" s="50"/>
      <c r="V6284" s="47"/>
      <c r="W6284" s="50"/>
      <c r="X6284" s="49"/>
      <c r="Y6284" s="49"/>
      <c r="Z6284" s="49"/>
      <c r="AA6284" s="49"/>
      <c r="AB6284" s="49"/>
      <c r="AC6284" s="49"/>
      <c r="AD6284" s="49"/>
      <c r="AE6284" s="95"/>
      <c r="AM6284" s="103"/>
      <c r="AT6284" s="10"/>
    </row>
    <row r="6285" spans="9:46" s="16" customFormat="1">
      <c r="I6285" s="47"/>
      <c r="P6285" s="48"/>
      <c r="Q6285" s="48"/>
      <c r="R6285" s="48"/>
      <c r="S6285" s="49"/>
      <c r="T6285" s="47"/>
      <c r="U6285" s="50"/>
      <c r="V6285" s="47"/>
      <c r="W6285" s="50"/>
      <c r="X6285" s="49"/>
      <c r="Y6285" s="49"/>
      <c r="Z6285" s="49"/>
      <c r="AA6285" s="49"/>
      <c r="AB6285" s="49"/>
      <c r="AC6285" s="49"/>
      <c r="AD6285" s="49"/>
      <c r="AE6285" s="95"/>
      <c r="AM6285" s="103"/>
      <c r="AT6285" s="10"/>
    </row>
    <row r="6286" spans="9:46" s="16" customFormat="1">
      <c r="I6286" s="47"/>
      <c r="P6286" s="48"/>
      <c r="Q6286" s="48"/>
      <c r="R6286" s="48"/>
      <c r="S6286" s="49"/>
      <c r="T6286" s="47"/>
      <c r="U6286" s="50"/>
      <c r="V6286" s="47"/>
      <c r="W6286" s="50"/>
      <c r="X6286" s="49"/>
      <c r="Y6286" s="49"/>
      <c r="Z6286" s="49"/>
      <c r="AA6286" s="49"/>
      <c r="AB6286" s="49"/>
      <c r="AC6286" s="49"/>
      <c r="AD6286" s="49"/>
      <c r="AE6286" s="95"/>
      <c r="AM6286" s="103"/>
      <c r="AT6286" s="10"/>
    </row>
    <row r="6287" spans="9:46" s="16" customFormat="1">
      <c r="I6287" s="47"/>
      <c r="P6287" s="48"/>
      <c r="Q6287" s="48"/>
      <c r="R6287" s="48"/>
      <c r="S6287" s="49"/>
      <c r="T6287" s="47"/>
      <c r="U6287" s="50"/>
      <c r="V6287" s="47"/>
      <c r="W6287" s="50"/>
      <c r="X6287" s="49"/>
      <c r="Y6287" s="49"/>
      <c r="Z6287" s="49"/>
      <c r="AA6287" s="49"/>
      <c r="AB6287" s="49"/>
      <c r="AC6287" s="49"/>
      <c r="AD6287" s="49"/>
      <c r="AE6287" s="95"/>
      <c r="AM6287" s="103"/>
      <c r="AT6287" s="10"/>
    </row>
    <row r="6288" spans="9:46" s="16" customFormat="1">
      <c r="I6288" s="47"/>
      <c r="P6288" s="48"/>
      <c r="Q6288" s="48"/>
      <c r="R6288" s="48"/>
      <c r="S6288" s="49"/>
      <c r="T6288" s="47"/>
      <c r="U6288" s="50"/>
      <c r="V6288" s="47"/>
      <c r="W6288" s="50"/>
      <c r="X6288" s="49"/>
      <c r="Y6288" s="49"/>
      <c r="Z6288" s="49"/>
      <c r="AA6288" s="49"/>
      <c r="AB6288" s="49"/>
      <c r="AC6288" s="49"/>
      <c r="AD6288" s="49"/>
      <c r="AE6288" s="95"/>
      <c r="AM6288" s="103"/>
      <c r="AT6288" s="10"/>
    </row>
    <row r="6289" spans="9:46" s="16" customFormat="1">
      <c r="I6289" s="47"/>
      <c r="P6289" s="48"/>
      <c r="Q6289" s="48"/>
      <c r="R6289" s="48"/>
      <c r="S6289" s="49"/>
      <c r="T6289" s="47"/>
      <c r="U6289" s="50"/>
      <c r="V6289" s="47"/>
      <c r="W6289" s="50"/>
      <c r="X6289" s="49"/>
      <c r="Y6289" s="49"/>
      <c r="Z6289" s="49"/>
      <c r="AA6289" s="49"/>
      <c r="AB6289" s="49"/>
      <c r="AC6289" s="49"/>
      <c r="AD6289" s="49"/>
      <c r="AE6289" s="95"/>
      <c r="AM6289" s="103"/>
      <c r="AT6289" s="10"/>
    </row>
    <row r="6290" spans="9:46" s="16" customFormat="1">
      <c r="I6290" s="47"/>
      <c r="P6290" s="48"/>
      <c r="Q6290" s="48"/>
      <c r="R6290" s="48"/>
      <c r="S6290" s="49"/>
      <c r="T6290" s="47"/>
      <c r="U6290" s="50"/>
      <c r="V6290" s="47"/>
      <c r="W6290" s="50"/>
      <c r="X6290" s="49"/>
      <c r="Y6290" s="49"/>
      <c r="Z6290" s="49"/>
      <c r="AA6290" s="49"/>
      <c r="AB6290" s="49"/>
      <c r="AC6290" s="49"/>
      <c r="AD6290" s="49"/>
      <c r="AE6290" s="95"/>
      <c r="AM6290" s="103"/>
      <c r="AT6290" s="10"/>
    </row>
    <row r="6291" spans="9:46" s="16" customFormat="1">
      <c r="I6291" s="47"/>
      <c r="P6291" s="48"/>
      <c r="Q6291" s="48"/>
      <c r="R6291" s="48"/>
      <c r="S6291" s="49"/>
      <c r="T6291" s="47"/>
      <c r="U6291" s="50"/>
      <c r="V6291" s="47"/>
      <c r="W6291" s="50"/>
      <c r="X6291" s="49"/>
      <c r="Y6291" s="49"/>
      <c r="Z6291" s="49"/>
      <c r="AA6291" s="49"/>
      <c r="AB6291" s="49"/>
      <c r="AC6291" s="49"/>
      <c r="AD6291" s="49"/>
      <c r="AE6291" s="95"/>
      <c r="AM6291" s="103"/>
      <c r="AT6291" s="10"/>
    </row>
    <row r="6292" spans="9:46" s="16" customFormat="1">
      <c r="I6292" s="47"/>
      <c r="P6292" s="48"/>
      <c r="Q6292" s="48"/>
      <c r="R6292" s="48"/>
      <c r="S6292" s="49"/>
      <c r="T6292" s="47"/>
      <c r="U6292" s="50"/>
      <c r="V6292" s="47"/>
      <c r="W6292" s="50"/>
      <c r="X6292" s="49"/>
      <c r="Y6292" s="49"/>
      <c r="Z6292" s="49"/>
      <c r="AA6292" s="49"/>
      <c r="AB6292" s="49"/>
      <c r="AC6292" s="49"/>
      <c r="AD6292" s="49"/>
      <c r="AE6292" s="95"/>
      <c r="AM6292" s="103"/>
      <c r="AT6292" s="10"/>
    </row>
    <row r="6293" spans="9:46" s="16" customFormat="1">
      <c r="I6293" s="47"/>
      <c r="P6293" s="48"/>
      <c r="Q6293" s="48"/>
      <c r="R6293" s="48"/>
      <c r="S6293" s="49"/>
      <c r="T6293" s="47"/>
      <c r="U6293" s="50"/>
      <c r="V6293" s="47"/>
      <c r="W6293" s="50"/>
      <c r="X6293" s="49"/>
      <c r="Y6293" s="49"/>
      <c r="Z6293" s="49"/>
      <c r="AA6293" s="49"/>
      <c r="AB6293" s="49"/>
      <c r="AC6293" s="49"/>
      <c r="AD6293" s="49"/>
      <c r="AE6293" s="95"/>
      <c r="AM6293" s="103"/>
      <c r="AT6293" s="10"/>
    </row>
    <row r="6294" spans="9:46" s="16" customFormat="1">
      <c r="I6294" s="47"/>
      <c r="P6294" s="48"/>
      <c r="Q6294" s="48"/>
      <c r="R6294" s="48"/>
      <c r="S6294" s="49"/>
      <c r="T6294" s="47"/>
      <c r="U6294" s="50"/>
      <c r="V6294" s="47"/>
      <c r="W6294" s="50"/>
      <c r="X6294" s="49"/>
      <c r="Y6294" s="49"/>
      <c r="Z6294" s="49"/>
      <c r="AA6294" s="49"/>
      <c r="AB6294" s="49"/>
      <c r="AC6294" s="49"/>
      <c r="AD6294" s="49"/>
      <c r="AE6294" s="95"/>
      <c r="AM6294" s="103"/>
      <c r="AT6294" s="10"/>
    </row>
    <row r="6295" spans="9:46" s="16" customFormat="1">
      <c r="I6295" s="47"/>
      <c r="P6295" s="48"/>
      <c r="Q6295" s="48"/>
      <c r="R6295" s="48"/>
      <c r="S6295" s="49"/>
      <c r="T6295" s="47"/>
      <c r="U6295" s="50"/>
      <c r="V6295" s="47"/>
      <c r="W6295" s="50"/>
      <c r="X6295" s="49"/>
      <c r="Y6295" s="49"/>
      <c r="Z6295" s="49"/>
      <c r="AA6295" s="49"/>
      <c r="AB6295" s="49"/>
      <c r="AC6295" s="49"/>
      <c r="AD6295" s="49"/>
      <c r="AE6295" s="95"/>
      <c r="AM6295" s="103"/>
      <c r="AT6295" s="10"/>
    </row>
    <row r="6296" spans="9:46" s="16" customFormat="1">
      <c r="I6296" s="47"/>
      <c r="P6296" s="48"/>
      <c r="Q6296" s="48"/>
      <c r="R6296" s="48"/>
      <c r="S6296" s="49"/>
      <c r="T6296" s="47"/>
      <c r="U6296" s="50"/>
      <c r="V6296" s="47"/>
      <c r="W6296" s="50"/>
      <c r="X6296" s="49"/>
      <c r="Y6296" s="49"/>
      <c r="Z6296" s="49"/>
      <c r="AA6296" s="49"/>
      <c r="AB6296" s="49"/>
      <c r="AC6296" s="49"/>
      <c r="AD6296" s="49"/>
      <c r="AE6296" s="95"/>
      <c r="AM6296" s="103"/>
      <c r="AT6296" s="10"/>
    </row>
    <row r="6297" spans="9:46" s="16" customFormat="1">
      <c r="I6297" s="47"/>
      <c r="P6297" s="48"/>
      <c r="Q6297" s="48"/>
      <c r="R6297" s="48"/>
      <c r="S6297" s="49"/>
      <c r="T6297" s="47"/>
      <c r="U6297" s="50"/>
      <c r="V6297" s="47"/>
      <c r="W6297" s="50"/>
      <c r="X6297" s="49"/>
      <c r="Y6297" s="49"/>
      <c r="Z6297" s="49"/>
      <c r="AA6297" s="49"/>
      <c r="AB6297" s="49"/>
      <c r="AC6297" s="49"/>
      <c r="AD6297" s="49"/>
      <c r="AE6297" s="95"/>
      <c r="AM6297" s="103"/>
      <c r="AT6297" s="10"/>
    </row>
    <row r="6298" spans="9:46" s="16" customFormat="1">
      <c r="I6298" s="47"/>
      <c r="P6298" s="48"/>
      <c r="Q6298" s="48"/>
      <c r="R6298" s="48"/>
      <c r="S6298" s="49"/>
      <c r="T6298" s="47"/>
      <c r="U6298" s="50"/>
      <c r="V6298" s="47"/>
      <c r="W6298" s="50"/>
      <c r="X6298" s="49"/>
      <c r="Y6298" s="49"/>
      <c r="Z6298" s="49"/>
      <c r="AA6298" s="49"/>
      <c r="AB6298" s="49"/>
      <c r="AC6298" s="49"/>
      <c r="AD6298" s="49"/>
      <c r="AE6298" s="95"/>
      <c r="AM6298" s="103"/>
      <c r="AT6298" s="10"/>
    </row>
    <row r="6299" spans="9:46" s="16" customFormat="1">
      <c r="I6299" s="47"/>
      <c r="P6299" s="48"/>
      <c r="Q6299" s="48"/>
      <c r="R6299" s="48"/>
      <c r="S6299" s="49"/>
      <c r="T6299" s="47"/>
      <c r="U6299" s="50"/>
      <c r="V6299" s="47"/>
      <c r="W6299" s="50"/>
      <c r="X6299" s="49"/>
      <c r="Y6299" s="49"/>
      <c r="Z6299" s="49"/>
      <c r="AA6299" s="49"/>
      <c r="AB6299" s="49"/>
      <c r="AC6299" s="49"/>
      <c r="AD6299" s="49"/>
      <c r="AE6299" s="95"/>
      <c r="AM6299" s="103"/>
      <c r="AT6299" s="10"/>
    </row>
    <row r="6300" spans="9:46" s="16" customFormat="1">
      <c r="I6300" s="47"/>
      <c r="P6300" s="48"/>
      <c r="Q6300" s="48"/>
      <c r="R6300" s="48"/>
      <c r="S6300" s="49"/>
      <c r="T6300" s="47"/>
      <c r="U6300" s="50"/>
      <c r="V6300" s="47"/>
      <c r="W6300" s="50"/>
      <c r="X6300" s="49"/>
      <c r="Y6300" s="49"/>
      <c r="Z6300" s="49"/>
      <c r="AA6300" s="49"/>
      <c r="AB6300" s="49"/>
      <c r="AC6300" s="49"/>
      <c r="AD6300" s="49"/>
      <c r="AE6300" s="95"/>
      <c r="AM6300" s="103"/>
      <c r="AT6300" s="10"/>
    </row>
    <row r="6301" spans="9:46" s="16" customFormat="1">
      <c r="I6301" s="47"/>
      <c r="P6301" s="48"/>
      <c r="Q6301" s="48"/>
      <c r="R6301" s="48"/>
      <c r="S6301" s="49"/>
      <c r="T6301" s="47"/>
      <c r="U6301" s="50"/>
      <c r="V6301" s="47"/>
      <c r="W6301" s="50"/>
      <c r="X6301" s="49"/>
      <c r="Y6301" s="49"/>
      <c r="Z6301" s="49"/>
      <c r="AA6301" s="49"/>
      <c r="AB6301" s="49"/>
      <c r="AC6301" s="49"/>
      <c r="AD6301" s="49"/>
      <c r="AE6301" s="95"/>
      <c r="AM6301" s="103"/>
      <c r="AT6301" s="10"/>
    </row>
    <row r="6302" spans="9:46" s="16" customFormat="1">
      <c r="I6302" s="47"/>
      <c r="P6302" s="48"/>
      <c r="Q6302" s="48"/>
      <c r="R6302" s="48"/>
      <c r="S6302" s="49"/>
      <c r="T6302" s="47"/>
      <c r="U6302" s="50"/>
      <c r="V6302" s="47"/>
      <c r="W6302" s="50"/>
      <c r="X6302" s="49"/>
      <c r="Y6302" s="49"/>
      <c r="Z6302" s="49"/>
      <c r="AA6302" s="49"/>
      <c r="AB6302" s="49"/>
      <c r="AC6302" s="49"/>
      <c r="AD6302" s="49"/>
      <c r="AE6302" s="95"/>
      <c r="AM6302" s="103"/>
      <c r="AT6302" s="10"/>
    </row>
    <row r="6303" spans="9:46" s="16" customFormat="1">
      <c r="I6303" s="47"/>
      <c r="P6303" s="48"/>
      <c r="Q6303" s="48"/>
      <c r="R6303" s="48"/>
      <c r="S6303" s="49"/>
      <c r="T6303" s="47"/>
      <c r="U6303" s="50"/>
      <c r="V6303" s="47"/>
      <c r="W6303" s="50"/>
      <c r="X6303" s="49"/>
      <c r="Y6303" s="49"/>
      <c r="Z6303" s="49"/>
      <c r="AA6303" s="49"/>
      <c r="AB6303" s="49"/>
      <c r="AC6303" s="49"/>
      <c r="AD6303" s="49"/>
      <c r="AE6303" s="95"/>
      <c r="AM6303" s="103"/>
      <c r="AT6303" s="10"/>
    </row>
    <row r="6304" spans="9:46" s="16" customFormat="1">
      <c r="I6304" s="47"/>
      <c r="P6304" s="48"/>
      <c r="Q6304" s="48"/>
      <c r="R6304" s="48"/>
      <c r="S6304" s="49"/>
      <c r="T6304" s="47"/>
      <c r="U6304" s="50"/>
      <c r="V6304" s="47"/>
      <c r="W6304" s="50"/>
      <c r="X6304" s="49"/>
      <c r="Y6304" s="49"/>
      <c r="Z6304" s="49"/>
      <c r="AA6304" s="49"/>
      <c r="AB6304" s="49"/>
      <c r="AC6304" s="49"/>
      <c r="AD6304" s="49"/>
      <c r="AE6304" s="95"/>
      <c r="AM6304" s="103"/>
      <c r="AT6304" s="10"/>
    </row>
    <row r="6305" spans="9:46" s="16" customFormat="1">
      <c r="I6305" s="47"/>
      <c r="P6305" s="48"/>
      <c r="Q6305" s="48"/>
      <c r="R6305" s="48"/>
      <c r="S6305" s="49"/>
      <c r="T6305" s="47"/>
      <c r="U6305" s="50"/>
      <c r="V6305" s="47"/>
      <c r="W6305" s="50"/>
      <c r="X6305" s="49"/>
      <c r="Y6305" s="49"/>
      <c r="Z6305" s="49"/>
      <c r="AA6305" s="49"/>
      <c r="AB6305" s="49"/>
      <c r="AC6305" s="49"/>
      <c r="AD6305" s="49"/>
      <c r="AE6305" s="95"/>
      <c r="AM6305" s="103"/>
      <c r="AT6305" s="10"/>
    </row>
    <row r="6306" spans="9:46" s="16" customFormat="1">
      <c r="I6306" s="47"/>
      <c r="P6306" s="48"/>
      <c r="Q6306" s="48"/>
      <c r="R6306" s="48"/>
      <c r="S6306" s="49"/>
      <c r="T6306" s="47"/>
      <c r="U6306" s="50"/>
      <c r="V6306" s="47"/>
      <c r="W6306" s="50"/>
      <c r="X6306" s="49"/>
      <c r="Y6306" s="49"/>
      <c r="Z6306" s="49"/>
      <c r="AA6306" s="49"/>
      <c r="AB6306" s="49"/>
      <c r="AC6306" s="49"/>
      <c r="AD6306" s="49"/>
      <c r="AE6306" s="95"/>
      <c r="AM6306" s="103"/>
      <c r="AT6306" s="10"/>
    </row>
    <row r="6307" spans="9:46" s="16" customFormat="1">
      <c r="I6307" s="47"/>
      <c r="P6307" s="48"/>
      <c r="Q6307" s="48"/>
      <c r="R6307" s="48"/>
      <c r="S6307" s="49"/>
      <c r="T6307" s="47"/>
      <c r="U6307" s="50"/>
      <c r="V6307" s="47"/>
      <c r="W6307" s="50"/>
      <c r="X6307" s="49"/>
      <c r="Y6307" s="49"/>
      <c r="Z6307" s="49"/>
      <c r="AA6307" s="49"/>
      <c r="AB6307" s="49"/>
      <c r="AC6307" s="49"/>
      <c r="AD6307" s="49"/>
      <c r="AE6307" s="95"/>
      <c r="AM6307" s="103"/>
      <c r="AT6307" s="10"/>
    </row>
    <row r="6308" spans="9:46" s="16" customFormat="1">
      <c r="I6308" s="47"/>
      <c r="P6308" s="48"/>
      <c r="Q6308" s="48"/>
      <c r="R6308" s="48"/>
      <c r="S6308" s="49"/>
      <c r="T6308" s="47"/>
      <c r="U6308" s="50"/>
      <c r="V6308" s="47"/>
      <c r="W6308" s="50"/>
      <c r="X6308" s="49"/>
      <c r="Y6308" s="49"/>
      <c r="Z6308" s="49"/>
      <c r="AA6308" s="49"/>
      <c r="AB6308" s="49"/>
      <c r="AC6308" s="49"/>
      <c r="AD6308" s="49"/>
      <c r="AE6308" s="95"/>
      <c r="AM6308" s="103"/>
      <c r="AT6308" s="10"/>
    </row>
    <row r="6309" spans="9:46" s="16" customFormat="1">
      <c r="I6309" s="47"/>
      <c r="P6309" s="48"/>
      <c r="Q6309" s="48"/>
      <c r="R6309" s="48"/>
      <c r="S6309" s="49"/>
      <c r="T6309" s="47"/>
      <c r="U6309" s="50"/>
      <c r="V6309" s="47"/>
      <c r="W6309" s="50"/>
      <c r="X6309" s="49"/>
      <c r="Y6309" s="49"/>
      <c r="Z6309" s="49"/>
      <c r="AA6309" s="49"/>
      <c r="AB6309" s="49"/>
      <c r="AC6309" s="49"/>
      <c r="AD6309" s="49"/>
      <c r="AE6309" s="95"/>
      <c r="AM6309" s="103"/>
      <c r="AT6309" s="10"/>
    </row>
    <row r="6310" spans="9:46" s="16" customFormat="1">
      <c r="I6310" s="47"/>
      <c r="P6310" s="48"/>
      <c r="Q6310" s="48"/>
      <c r="R6310" s="48"/>
      <c r="S6310" s="49"/>
      <c r="T6310" s="47"/>
      <c r="U6310" s="50"/>
      <c r="V6310" s="47"/>
      <c r="W6310" s="50"/>
      <c r="X6310" s="49"/>
      <c r="Y6310" s="49"/>
      <c r="Z6310" s="49"/>
      <c r="AA6310" s="49"/>
      <c r="AB6310" s="49"/>
      <c r="AC6310" s="49"/>
      <c r="AD6310" s="49"/>
      <c r="AE6310" s="95"/>
      <c r="AM6310" s="103"/>
      <c r="AT6310" s="10"/>
    </row>
    <row r="6311" spans="9:46" s="16" customFormat="1">
      <c r="I6311" s="47"/>
      <c r="P6311" s="48"/>
      <c r="Q6311" s="48"/>
      <c r="R6311" s="48"/>
      <c r="S6311" s="49"/>
      <c r="T6311" s="47"/>
      <c r="U6311" s="50"/>
      <c r="V6311" s="47"/>
      <c r="W6311" s="50"/>
      <c r="X6311" s="49"/>
      <c r="Y6311" s="49"/>
      <c r="Z6311" s="49"/>
      <c r="AA6311" s="49"/>
      <c r="AB6311" s="49"/>
      <c r="AC6311" s="49"/>
      <c r="AD6311" s="49"/>
      <c r="AE6311" s="95"/>
      <c r="AM6311" s="103"/>
      <c r="AT6311" s="10"/>
    </row>
    <row r="6312" spans="9:46" s="16" customFormat="1">
      <c r="I6312" s="47"/>
      <c r="P6312" s="48"/>
      <c r="Q6312" s="48"/>
      <c r="R6312" s="48"/>
      <c r="S6312" s="49"/>
      <c r="T6312" s="47"/>
      <c r="U6312" s="50"/>
      <c r="V6312" s="47"/>
      <c r="W6312" s="50"/>
      <c r="X6312" s="49"/>
      <c r="Y6312" s="49"/>
      <c r="Z6312" s="49"/>
      <c r="AA6312" s="49"/>
      <c r="AB6312" s="49"/>
      <c r="AC6312" s="49"/>
      <c r="AD6312" s="49"/>
      <c r="AE6312" s="95"/>
      <c r="AM6312" s="103"/>
      <c r="AT6312" s="10"/>
    </row>
    <row r="6313" spans="9:46" s="16" customFormat="1">
      <c r="I6313" s="47"/>
      <c r="P6313" s="48"/>
      <c r="Q6313" s="48"/>
      <c r="R6313" s="48"/>
      <c r="S6313" s="49"/>
      <c r="T6313" s="47"/>
      <c r="U6313" s="50"/>
      <c r="V6313" s="47"/>
      <c r="W6313" s="50"/>
      <c r="X6313" s="49"/>
      <c r="Y6313" s="49"/>
      <c r="Z6313" s="49"/>
      <c r="AA6313" s="49"/>
      <c r="AB6313" s="49"/>
      <c r="AC6313" s="49"/>
      <c r="AD6313" s="49"/>
      <c r="AE6313" s="95"/>
      <c r="AM6313" s="103"/>
      <c r="AT6313" s="10"/>
    </row>
    <row r="6314" spans="9:46" s="16" customFormat="1">
      <c r="I6314" s="47"/>
      <c r="P6314" s="48"/>
      <c r="Q6314" s="48"/>
      <c r="R6314" s="48"/>
      <c r="S6314" s="49"/>
      <c r="T6314" s="47"/>
      <c r="U6314" s="50"/>
      <c r="V6314" s="47"/>
      <c r="W6314" s="50"/>
      <c r="X6314" s="49"/>
      <c r="Y6314" s="49"/>
      <c r="Z6314" s="49"/>
      <c r="AA6314" s="49"/>
      <c r="AB6314" s="49"/>
      <c r="AC6314" s="49"/>
      <c r="AD6314" s="49"/>
      <c r="AE6314" s="95"/>
      <c r="AM6314" s="103"/>
      <c r="AT6314" s="10"/>
    </row>
    <row r="6315" spans="9:46" s="16" customFormat="1">
      <c r="I6315" s="47"/>
      <c r="P6315" s="48"/>
      <c r="Q6315" s="48"/>
      <c r="R6315" s="48"/>
      <c r="S6315" s="49"/>
      <c r="T6315" s="47"/>
      <c r="U6315" s="50"/>
      <c r="V6315" s="47"/>
      <c r="W6315" s="50"/>
      <c r="X6315" s="49"/>
      <c r="Y6315" s="49"/>
      <c r="Z6315" s="49"/>
      <c r="AA6315" s="49"/>
      <c r="AB6315" s="49"/>
      <c r="AC6315" s="49"/>
      <c r="AD6315" s="49"/>
      <c r="AE6315" s="95"/>
      <c r="AM6315" s="103"/>
      <c r="AT6315" s="10"/>
    </row>
    <row r="6316" spans="9:46" s="16" customFormat="1">
      <c r="I6316" s="47"/>
      <c r="P6316" s="48"/>
      <c r="Q6316" s="48"/>
      <c r="R6316" s="48"/>
      <c r="S6316" s="49"/>
      <c r="T6316" s="47"/>
      <c r="U6316" s="50"/>
      <c r="V6316" s="47"/>
      <c r="W6316" s="50"/>
      <c r="X6316" s="49"/>
      <c r="Y6316" s="49"/>
      <c r="Z6316" s="49"/>
      <c r="AA6316" s="49"/>
      <c r="AB6316" s="49"/>
      <c r="AC6316" s="49"/>
      <c r="AD6316" s="49"/>
      <c r="AE6316" s="95"/>
      <c r="AM6316" s="103"/>
      <c r="AT6316" s="10"/>
    </row>
    <row r="6317" spans="9:46" s="16" customFormat="1">
      <c r="I6317" s="47"/>
      <c r="P6317" s="48"/>
      <c r="Q6317" s="48"/>
      <c r="R6317" s="48"/>
      <c r="S6317" s="49"/>
      <c r="T6317" s="47"/>
      <c r="U6317" s="50"/>
      <c r="V6317" s="47"/>
      <c r="W6317" s="50"/>
      <c r="X6317" s="49"/>
      <c r="Y6317" s="49"/>
      <c r="Z6317" s="49"/>
      <c r="AA6317" s="49"/>
      <c r="AB6317" s="49"/>
      <c r="AC6317" s="49"/>
      <c r="AD6317" s="49"/>
      <c r="AE6317" s="95"/>
      <c r="AM6317" s="103"/>
      <c r="AT6317" s="10"/>
    </row>
    <row r="6318" spans="9:46" s="16" customFormat="1">
      <c r="I6318" s="47"/>
      <c r="P6318" s="48"/>
      <c r="Q6318" s="48"/>
      <c r="R6318" s="48"/>
      <c r="S6318" s="49"/>
      <c r="T6318" s="47"/>
      <c r="U6318" s="50"/>
      <c r="V6318" s="47"/>
      <c r="W6318" s="50"/>
      <c r="X6318" s="49"/>
      <c r="Y6318" s="49"/>
      <c r="Z6318" s="49"/>
      <c r="AA6318" s="49"/>
      <c r="AB6318" s="49"/>
      <c r="AC6318" s="49"/>
      <c r="AD6318" s="49"/>
      <c r="AE6318" s="95"/>
      <c r="AM6318" s="103"/>
      <c r="AT6318" s="10"/>
    </row>
    <row r="6319" spans="9:46" s="16" customFormat="1">
      <c r="I6319" s="47"/>
      <c r="P6319" s="48"/>
      <c r="Q6319" s="48"/>
      <c r="R6319" s="48"/>
      <c r="S6319" s="49"/>
      <c r="T6319" s="47"/>
      <c r="U6319" s="50"/>
      <c r="V6319" s="47"/>
      <c r="W6319" s="50"/>
      <c r="X6319" s="49"/>
      <c r="Y6319" s="49"/>
      <c r="Z6319" s="49"/>
      <c r="AA6319" s="49"/>
      <c r="AB6319" s="49"/>
      <c r="AC6319" s="49"/>
      <c r="AD6319" s="49"/>
      <c r="AE6319" s="95"/>
      <c r="AM6319" s="103"/>
      <c r="AT6319" s="10"/>
    </row>
    <row r="6320" spans="9:46" s="16" customFormat="1">
      <c r="I6320" s="47"/>
      <c r="P6320" s="48"/>
      <c r="Q6320" s="48"/>
      <c r="R6320" s="48"/>
      <c r="S6320" s="49"/>
      <c r="T6320" s="47"/>
      <c r="U6320" s="50"/>
      <c r="V6320" s="47"/>
      <c r="W6320" s="50"/>
      <c r="X6320" s="49"/>
      <c r="Y6320" s="49"/>
      <c r="Z6320" s="49"/>
      <c r="AA6320" s="49"/>
      <c r="AB6320" s="49"/>
      <c r="AC6320" s="49"/>
      <c r="AD6320" s="49"/>
      <c r="AE6320" s="95"/>
      <c r="AM6320" s="103"/>
      <c r="AT6320" s="10"/>
    </row>
    <row r="6321" spans="9:46" s="16" customFormat="1">
      <c r="I6321" s="47"/>
      <c r="P6321" s="48"/>
      <c r="Q6321" s="48"/>
      <c r="R6321" s="48"/>
      <c r="S6321" s="49"/>
      <c r="T6321" s="47"/>
      <c r="U6321" s="50"/>
      <c r="V6321" s="47"/>
      <c r="W6321" s="50"/>
      <c r="X6321" s="49"/>
      <c r="Y6321" s="49"/>
      <c r="Z6321" s="49"/>
      <c r="AA6321" s="49"/>
      <c r="AB6321" s="49"/>
      <c r="AC6321" s="49"/>
      <c r="AD6321" s="49"/>
      <c r="AE6321" s="95"/>
      <c r="AM6321" s="103"/>
      <c r="AT6321" s="10"/>
    </row>
    <row r="6322" spans="9:46" s="16" customFormat="1">
      <c r="I6322" s="47"/>
      <c r="P6322" s="48"/>
      <c r="Q6322" s="48"/>
      <c r="R6322" s="48"/>
      <c r="S6322" s="49"/>
      <c r="T6322" s="47"/>
      <c r="U6322" s="50"/>
      <c r="V6322" s="47"/>
      <c r="W6322" s="50"/>
      <c r="X6322" s="49"/>
      <c r="Y6322" s="49"/>
      <c r="Z6322" s="49"/>
      <c r="AA6322" s="49"/>
      <c r="AB6322" s="49"/>
      <c r="AC6322" s="49"/>
      <c r="AD6322" s="49"/>
      <c r="AE6322" s="95"/>
      <c r="AM6322" s="103"/>
      <c r="AT6322" s="10"/>
    </row>
    <row r="6323" spans="9:46" s="16" customFormat="1">
      <c r="I6323" s="47"/>
      <c r="P6323" s="48"/>
      <c r="Q6323" s="48"/>
      <c r="R6323" s="48"/>
      <c r="S6323" s="49"/>
      <c r="T6323" s="47"/>
      <c r="U6323" s="50"/>
      <c r="V6323" s="47"/>
      <c r="W6323" s="50"/>
      <c r="X6323" s="49"/>
      <c r="Y6323" s="49"/>
      <c r="Z6323" s="49"/>
      <c r="AA6323" s="49"/>
      <c r="AB6323" s="49"/>
      <c r="AC6323" s="49"/>
      <c r="AD6323" s="49"/>
      <c r="AE6323" s="95"/>
      <c r="AM6323" s="103"/>
      <c r="AT6323" s="10"/>
    </row>
    <row r="6324" spans="9:46" s="16" customFormat="1">
      <c r="I6324" s="47"/>
      <c r="P6324" s="48"/>
      <c r="Q6324" s="48"/>
      <c r="R6324" s="48"/>
      <c r="S6324" s="49"/>
      <c r="T6324" s="47"/>
      <c r="U6324" s="50"/>
      <c r="V6324" s="47"/>
      <c r="W6324" s="50"/>
      <c r="X6324" s="49"/>
      <c r="Y6324" s="49"/>
      <c r="Z6324" s="49"/>
      <c r="AA6324" s="49"/>
      <c r="AB6324" s="49"/>
      <c r="AC6324" s="49"/>
      <c r="AD6324" s="49"/>
      <c r="AE6324" s="95"/>
      <c r="AM6324" s="103"/>
      <c r="AT6324" s="10"/>
    </row>
    <row r="6325" spans="9:46" s="16" customFormat="1">
      <c r="I6325" s="47"/>
      <c r="P6325" s="48"/>
      <c r="Q6325" s="48"/>
      <c r="R6325" s="48"/>
      <c r="S6325" s="49"/>
      <c r="T6325" s="47"/>
      <c r="U6325" s="50"/>
      <c r="V6325" s="47"/>
      <c r="W6325" s="50"/>
      <c r="X6325" s="49"/>
      <c r="Y6325" s="49"/>
      <c r="Z6325" s="49"/>
      <c r="AA6325" s="49"/>
      <c r="AB6325" s="49"/>
      <c r="AC6325" s="49"/>
      <c r="AD6325" s="49"/>
      <c r="AE6325" s="95"/>
      <c r="AM6325" s="103"/>
      <c r="AT6325" s="10"/>
    </row>
    <row r="6326" spans="9:46" s="16" customFormat="1">
      <c r="I6326" s="47"/>
      <c r="P6326" s="48"/>
      <c r="Q6326" s="48"/>
      <c r="R6326" s="48"/>
      <c r="S6326" s="49"/>
      <c r="T6326" s="47"/>
      <c r="U6326" s="50"/>
      <c r="V6326" s="47"/>
      <c r="W6326" s="50"/>
      <c r="X6326" s="49"/>
      <c r="Y6326" s="49"/>
      <c r="Z6326" s="49"/>
      <c r="AA6326" s="49"/>
      <c r="AB6326" s="49"/>
      <c r="AC6326" s="49"/>
      <c r="AD6326" s="49"/>
      <c r="AE6326" s="95"/>
      <c r="AM6326" s="103"/>
      <c r="AT6326" s="10"/>
    </row>
    <row r="6327" spans="9:46" s="16" customFormat="1">
      <c r="I6327" s="47"/>
      <c r="P6327" s="48"/>
      <c r="Q6327" s="48"/>
      <c r="R6327" s="48"/>
      <c r="S6327" s="49"/>
      <c r="T6327" s="47"/>
      <c r="U6327" s="50"/>
      <c r="V6327" s="47"/>
      <c r="W6327" s="50"/>
      <c r="X6327" s="49"/>
      <c r="Y6327" s="49"/>
      <c r="Z6327" s="49"/>
      <c r="AA6327" s="49"/>
      <c r="AB6327" s="49"/>
      <c r="AC6327" s="49"/>
      <c r="AD6327" s="49"/>
      <c r="AE6327" s="95"/>
      <c r="AM6327" s="103"/>
      <c r="AT6327" s="10"/>
    </row>
    <row r="6328" spans="9:46" s="16" customFormat="1">
      <c r="I6328" s="47"/>
      <c r="P6328" s="48"/>
      <c r="Q6328" s="48"/>
      <c r="R6328" s="48"/>
      <c r="S6328" s="49"/>
      <c r="T6328" s="47"/>
      <c r="U6328" s="50"/>
      <c r="V6328" s="47"/>
      <c r="W6328" s="50"/>
      <c r="X6328" s="49"/>
      <c r="Y6328" s="49"/>
      <c r="Z6328" s="49"/>
      <c r="AA6328" s="49"/>
      <c r="AB6328" s="49"/>
      <c r="AC6328" s="49"/>
      <c r="AD6328" s="49"/>
      <c r="AE6328" s="95"/>
      <c r="AM6328" s="103"/>
      <c r="AT6328" s="10"/>
    </row>
    <row r="6329" spans="9:46" s="16" customFormat="1">
      <c r="I6329" s="47"/>
      <c r="P6329" s="48"/>
      <c r="Q6329" s="48"/>
      <c r="R6329" s="48"/>
      <c r="S6329" s="49"/>
      <c r="T6329" s="47"/>
      <c r="U6329" s="50"/>
      <c r="V6329" s="47"/>
      <c r="W6329" s="50"/>
      <c r="X6329" s="49"/>
      <c r="Y6329" s="49"/>
      <c r="Z6329" s="49"/>
      <c r="AA6329" s="49"/>
      <c r="AB6329" s="49"/>
      <c r="AC6329" s="49"/>
      <c r="AD6329" s="49"/>
      <c r="AE6329" s="95"/>
      <c r="AM6329" s="103"/>
      <c r="AT6329" s="10"/>
    </row>
    <row r="6330" spans="9:46" s="16" customFormat="1">
      <c r="I6330" s="47"/>
      <c r="P6330" s="48"/>
      <c r="Q6330" s="48"/>
      <c r="R6330" s="48"/>
      <c r="S6330" s="49"/>
      <c r="T6330" s="47"/>
      <c r="U6330" s="50"/>
      <c r="V6330" s="47"/>
      <c r="W6330" s="50"/>
      <c r="X6330" s="49"/>
      <c r="Y6330" s="49"/>
      <c r="Z6330" s="49"/>
      <c r="AA6330" s="49"/>
      <c r="AB6330" s="49"/>
      <c r="AC6330" s="49"/>
      <c r="AD6330" s="49"/>
      <c r="AE6330" s="95"/>
      <c r="AM6330" s="103"/>
      <c r="AT6330" s="10"/>
    </row>
    <row r="6331" spans="9:46" s="16" customFormat="1">
      <c r="I6331" s="47"/>
      <c r="P6331" s="48"/>
      <c r="Q6331" s="48"/>
      <c r="R6331" s="48"/>
      <c r="S6331" s="49"/>
      <c r="T6331" s="47"/>
      <c r="U6331" s="50"/>
      <c r="V6331" s="47"/>
      <c r="W6331" s="50"/>
      <c r="X6331" s="49"/>
      <c r="Y6331" s="49"/>
      <c r="Z6331" s="49"/>
      <c r="AA6331" s="49"/>
      <c r="AB6331" s="49"/>
      <c r="AC6331" s="49"/>
      <c r="AD6331" s="49"/>
      <c r="AE6331" s="95"/>
      <c r="AM6331" s="103"/>
      <c r="AT6331" s="10"/>
    </row>
    <row r="6332" spans="9:46" s="16" customFormat="1">
      <c r="I6332" s="47"/>
      <c r="P6332" s="48"/>
      <c r="Q6332" s="48"/>
      <c r="R6332" s="48"/>
      <c r="S6332" s="49"/>
      <c r="T6332" s="47"/>
      <c r="U6332" s="50"/>
      <c r="V6332" s="47"/>
      <c r="W6332" s="50"/>
      <c r="X6332" s="49"/>
      <c r="Y6332" s="49"/>
      <c r="Z6332" s="49"/>
      <c r="AA6332" s="49"/>
      <c r="AB6332" s="49"/>
      <c r="AC6332" s="49"/>
      <c r="AD6332" s="49"/>
      <c r="AE6332" s="95"/>
      <c r="AM6332" s="103"/>
      <c r="AT6332" s="10"/>
    </row>
    <row r="6333" spans="9:46" s="16" customFormat="1">
      <c r="I6333" s="47"/>
      <c r="P6333" s="48"/>
      <c r="Q6333" s="48"/>
      <c r="R6333" s="48"/>
      <c r="S6333" s="49"/>
      <c r="T6333" s="47"/>
      <c r="U6333" s="50"/>
      <c r="V6333" s="47"/>
      <c r="W6333" s="50"/>
      <c r="X6333" s="49"/>
      <c r="Y6333" s="49"/>
      <c r="Z6333" s="49"/>
      <c r="AA6333" s="49"/>
      <c r="AB6333" s="49"/>
      <c r="AC6333" s="49"/>
      <c r="AD6333" s="49"/>
      <c r="AE6333" s="95"/>
      <c r="AM6333" s="103"/>
      <c r="AT6333" s="10"/>
    </row>
    <row r="6334" spans="9:46" s="16" customFormat="1">
      <c r="I6334" s="47"/>
      <c r="P6334" s="48"/>
      <c r="Q6334" s="48"/>
      <c r="R6334" s="48"/>
      <c r="S6334" s="49"/>
      <c r="T6334" s="47"/>
      <c r="U6334" s="50"/>
      <c r="V6334" s="47"/>
      <c r="W6334" s="50"/>
      <c r="X6334" s="49"/>
      <c r="Y6334" s="49"/>
      <c r="Z6334" s="49"/>
      <c r="AA6334" s="49"/>
      <c r="AB6334" s="49"/>
      <c r="AC6334" s="49"/>
      <c r="AD6334" s="49"/>
      <c r="AE6334" s="95"/>
      <c r="AM6334" s="103"/>
      <c r="AT6334" s="10"/>
    </row>
    <row r="6335" spans="9:46" s="16" customFormat="1">
      <c r="I6335" s="47"/>
      <c r="P6335" s="48"/>
      <c r="Q6335" s="48"/>
      <c r="R6335" s="48"/>
      <c r="S6335" s="49"/>
      <c r="T6335" s="47"/>
      <c r="U6335" s="50"/>
      <c r="V6335" s="47"/>
      <c r="W6335" s="50"/>
      <c r="X6335" s="49"/>
      <c r="Y6335" s="49"/>
      <c r="Z6335" s="49"/>
      <c r="AA6335" s="49"/>
      <c r="AB6335" s="49"/>
      <c r="AC6335" s="49"/>
      <c r="AD6335" s="49"/>
      <c r="AE6335" s="95"/>
      <c r="AM6335" s="103"/>
      <c r="AT6335" s="10"/>
    </row>
    <row r="6336" spans="9:46" s="16" customFormat="1">
      <c r="I6336" s="47"/>
      <c r="P6336" s="48"/>
      <c r="Q6336" s="48"/>
      <c r="R6336" s="48"/>
      <c r="S6336" s="49"/>
      <c r="T6336" s="47"/>
      <c r="U6336" s="50"/>
      <c r="V6336" s="47"/>
      <c r="W6336" s="50"/>
      <c r="X6336" s="49"/>
      <c r="Y6336" s="49"/>
      <c r="Z6336" s="49"/>
      <c r="AA6336" s="49"/>
      <c r="AB6336" s="49"/>
      <c r="AC6336" s="49"/>
      <c r="AD6336" s="49"/>
      <c r="AE6336" s="95"/>
      <c r="AM6336" s="103"/>
      <c r="AT6336" s="10"/>
    </row>
    <row r="6337" spans="9:46" s="16" customFormat="1">
      <c r="I6337" s="47"/>
      <c r="P6337" s="48"/>
      <c r="Q6337" s="48"/>
      <c r="R6337" s="48"/>
      <c r="S6337" s="49"/>
      <c r="T6337" s="47"/>
      <c r="U6337" s="50"/>
      <c r="V6337" s="47"/>
      <c r="W6337" s="50"/>
      <c r="X6337" s="49"/>
      <c r="Y6337" s="49"/>
      <c r="Z6337" s="49"/>
      <c r="AA6337" s="49"/>
      <c r="AB6337" s="49"/>
      <c r="AC6337" s="49"/>
      <c r="AD6337" s="49"/>
      <c r="AE6337" s="95"/>
      <c r="AM6337" s="103"/>
      <c r="AT6337" s="10"/>
    </row>
    <row r="6338" spans="9:46" s="16" customFormat="1">
      <c r="I6338" s="47"/>
      <c r="P6338" s="48"/>
      <c r="Q6338" s="48"/>
      <c r="R6338" s="48"/>
      <c r="S6338" s="49"/>
      <c r="T6338" s="47"/>
      <c r="U6338" s="50"/>
      <c r="V6338" s="47"/>
      <c r="W6338" s="50"/>
      <c r="X6338" s="49"/>
      <c r="Y6338" s="49"/>
      <c r="Z6338" s="49"/>
      <c r="AA6338" s="49"/>
      <c r="AB6338" s="49"/>
      <c r="AC6338" s="49"/>
      <c r="AD6338" s="49"/>
      <c r="AE6338" s="95"/>
      <c r="AM6338" s="103"/>
      <c r="AT6338" s="10"/>
    </row>
    <row r="6339" spans="9:46" s="16" customFormat="1">
      <c r="I6339" s="47"/>
      <c r="P6339" s="48"/>
      <c r="Q6339" s="48"/>
      <c r="R6339" s="48"/>
      <c r="S6339" s="49"/>
      <c r="T6339" s="47"/>
      <c r="U6339" s="50"/>
      <c r="V6339" s="47"/>
      <c r="W6339" s="50"/>
      <c r="X6339" s="49"/>
      <c r="Y6339" s="49"/>
      <c r="Z6339" s="49"/>
      <c r="AA6339" s="49"/>
      <c r="AB6339" s="49"/>
      <c r="AC6339" s="49"/>
      <c r="AD6339" s="49"/>
      <c r="AE6339" s="95"/>
      <c r="AM6339" s="103"/>
      <c r="AT6339" s="10"/>
    </row>
    <row r="6340" spans="9:46" s="16" customFormat="1">
      <c r="I6340" s="47"/>
      <c r="P6340" s="48"/>
      <c r="Q6340" s="48"/>
      <c r="R6340" s="48"/>
      <c r="S6340" s="49"/>
      <c r="T6340" s="47"/>
      <c r="U6340" s="50"/>
      <c r="V6340" s="47"/>
      <c r="W6340" s="50"/>
      <c r="X6340" s="49"/>
      <c r="Y6340" s="49"/>
      <c r="Z6340" s="49"/>
      <c r="AA6340" s="49"/>
      <c r="AB6340" s="49"/>
      <c r="AC6340" s="49"/>
      <c r="AD6340" s="49"/>
      <c r="AE6340" s="95"/>
      <c r="AM6340" s="103"/>
      <c r="AT6340" s="10"/>
    </row>
    <row r="6341" spans="9:46" s="16" customFormat="1">
      <c r="I6341" s="47"/>
      <c r="P6341" s="48"/>
      <c r="Q6341" s="48"/>
      <c r="R6341" s="48"/>
      <c r="S6341" s="49"/>
      <c r="T6341" s="47"/>
      <c r="U6341" s="50"/>
      <c r="V6341" s="47"/>
      <c r="W6341" s="50"/>
      <c r="X6341" s="49"/>
      <c r="Y6341" s="49"/>
      <c r="Z6341" s="49"/>
      <c r="AA6341" s="49"/>
      <c r="AB6341" s="49"/>
      <c r="AC6341" s="49"/>
      <c r="AD6341" s="49"/>
      <c r="AE6341" s="95"/>
      <c r="AM6341" s="103"/>
      <c r="AT6341" s="10"/>
    </row>
    <row r="6342" spans="9:46" s="16" customFormat="1">
      <c r="I6342" s="47"/>
      <c r="P6342" s="48"/>
      <c r="Q6342" s="48"/>
      <c r="R6342" s="48"/>
      <c r="S6342" s="49"/>
      <c r="T6342" s="47"/>
      <c r="U6342" s="50"/>
      <c r="V6342" s="47"/>
      <c r="W6342" s="50"/>
      <c r="X6342" s="49"/>
      <c r="Y6342" s="49"/>
      <c r="Z6342" s="49"/>
      <c r="AA6342" s="49"/>
      <c r="AB6342" s="49"/>
      <c r="AC6342" s="49"/>
      <c r="AD6342" s="49"/>
      <c r="AE6342" s="95"/>
      <c r="AM6342" s="103"/>
      <c r="AT6342" s="10"/>
    </row>
    <row r="6343" spans="9:46" s="16" customFormat="1">
      <c r="I6343" s="47"/>
      <c r="P6343" s="48"/>
      <c r="Q6343" s="48"/>
      <c r="R6343" s="48"/>
      <c r="S6343" s="49"/>
      <c r="T6343" s="47"/>
      <c r="U6343" s="50"/>
      <c r="V6343" s="47"/>
      <c r="W6343" s="50"/>
      <c r="X6343" s="49"/>
      <c r="Y6343" s="49"/>
      <c r="Z6343" s="49"/>
      <c r="AA6343" s="49"/>
      <c r="AB6343" s="49"/>
      <c r="AC6343" s="49"/>
      <c r="AD6343" s="49"/>
      <c r="AE6343" s="95"/>
      <c r="AM6343" s="103"/>
      <c r="AT6343" s="10"/>
    </row>
    <row r="6344" spans="9:46" s="16" customFormat="1">
      <c r="I6344" s="47"/>
      <c r="P6344" s="48"/>
      <c r="Q6344" s="48"/>
      <c r="R6344" s="48"/>
      <c r="S6344" s="49"/>
      <c r="T6344" s="47"/>
      <c r="U6344" s="50"/>
      <c r="V6344" s="47"/>
      <c r="W6344" s="50"/>
      <c r="X6344" s="49"/>
      <c r="Y6344" s="49"/>
      <c r="Z6344" s="49"/>
      <c r="AA6344" s="49"/>
      <c r="AB6344" s="49"/>
      <c r="AC6344" s="49"/>
      <c r="AD6344" s="49"/>
      <c r="AE6344" s="95"/>
      <c r="AM6344" s="103"/>
      <c r="AT6344" s="10"/>
    </row>
    <row r="6345" spans="9:46" s="16" customFormat="1">
      <c r="I6345" s="47"/>
      <c r="P6345" s="48"/>
      <c r="Q6345" s="48"/>
      <c r="R6345" s="48"/>
      <c r="S6345" s="49"/>
      <c r="T6345" s="47"/>
      <c r="U6345" s="50"/>
      <c r="V6345" s="47"/>
      <c r="W6345" s="50"/>
      <c r="X6345" s="49"/>
      <c r="Y6345" s="49"/>
      <c r="Z6345" s="49"/>
      <c r="AA6345" s="49"/>
      <c r="AB6345" s="49"/>
      <c r="AC6345" s="49"/>
      <c r="AD6345" s="49"/>
      <c r="AE6345" s="95"/>
      <c r="AM6345" s="103"/>
      <c r="AT6345" s="10"/>
    </row>
    <row r="6346" spans="9:46" s="16" customFormat="1">
      <c r="I6346" s="47"/>
      <c r="P6346" s="48"/>
      <c r="Q6346" s="48"/>
      <c r="R6346" s="48"/>
      <c r="S6346" s="49"/>
      <c r="T6346" s="47"/>
      <c r="U6346" s="50"/>
      <c r="V6346" s="47"/>
      <c r="W6346" s="50"/>
      <c r="X6346" s="49"/>
      <c r="Y6346" s="49"/>
      <c r="Z6346" s="49"/>
      <c r="AA6346" s="49"/>
      <c r="AB6346" s="49"/>
      <c r="AC6346" s="49"/>
      <c r="AD6346" s="49"/>
      <c r="AE6346" s="95"/>
      <c r="AM6346" s="103"/>
      <c r="AT6346" s="10"/>
    </row>
    <row r="6347" spans="9:46" s="16" customFormat="1">
      <c r="I6347" s="47"/>
      <c r="P6347" s="48"/>
      <c r="Q6347" s="48"/>
      <c r="R6347" s="48"/>
      <c r="S6347" s="49"/>
      <c r="T6347" s="47"/>
      <c r="U6347" s="50"/>
      <c r="V6347" s="47"/>
      <c r="W6347" s="50"/>
      <c r="X6347" s="49"/>
      <c r="Y6347" s="49"/>
      <c r="Z6347" s="49"/>
      <c r="AA6347" s="49"/>
      <c r="AB6347" s="49"/>
      <c r="AC6347" s="49"/>
      <c r="AD6347" s="49"/>
      <c r="AE6347" s="95"/>
      <c r="AM6347" s="103"/>
      <c r="AT6347" s="10"/>
    </row>
    <row r="6348" spans="9:46" s="16" customFormat="1">
      <c r="I6348" s="47"/>
      <c r="P6348" s="48"/>
      <c r="Q6348" s="48"/>
      <c r="R6348" s="48"/>
      <c r="S6348" s="49"/>
      <c r="T6348" s="47"/>
      <c r="U6348" s="50"/>
      <c r="V6348" s="47"/>
      <c r="W6348" s="50"/>
      <c r="X6348" s="49"/>
      <c r="Y6348" s="49"/>
      <c r="Z6348" s="49"/>
      <c r="AA6348" s="49"/>
      <c r="AB6348" s="49"/>
      <c r="AC6348" s="49"/>
      <c r="AD6348" s="49"/>
      <c r="AE6348" s="95"/>
      <c r="AM6348" s="103"/>
      <c r="AT6348" s="10"/>
    </row>
    <row r="6349" spans="9:46" s="16" customFormat="1">
      <c r="I6349" s="47"/>
      <c r="P6349" s="48"/>
      <c r="Q6349" s="48"/>
      <c r="R6349" s="48"/>
      <c r="S6349" s="49"/>
      <c r="T6349" s="47"/>
      <c r="U6349" s="50"/>
      <c r="V6349" s="47"/>
      <c r="W6349" s="50"/>
      <c r="X6349" s="49"/>
      <c r="Y6349" s="49"/>
      <c r="Z6349" s="49"/>
      <c r="AA6349" s="49"/>
      <c r="AB6349" s="49"/>
      <c r="AC6349" s="49"/>
      <c r="AD6349" s="49"/>
      <c r="AE6349" s="95"/>
      <c r="AM6349" s="103"/>
      <c r="AT6349" s="10"/>
    </row>
    <row r="6350" spans="9:46" s="16" customFormat="1">
      <c r="I6350" s="47"/>
      <c r="P6350" s="48"/>
      <c r="Q6350" s="48"/>
      <c r="R6350" s="48"/>
      <c r="S6350" s="49"/>
      <c r="T6350" s="47"/>
      <c r="U6350" s="50"/>
      <c r="V6350" s="47"/>
      <c r="W6350" s="50"/>
      <c r="X6350" s="49"/>
      <c r="Y6350" s="49"/>
      <c r="Z6350" s="49"/>
      <c r="AA6350" s="49"/>
      <c r="AB6350" s="49"/>
      <c r="AC6350" s="49"/>
      <c r="AD6350" s="49"/>
      <c r="AE6350" s="95"/>
      <c r="AM6350" s="103"/>
      <c r="AT6350" s="10"/>
    </row>
    <row r="6351" spans="9:46" s="16" customFormat="1">
      <c r="I6351" s="47"/>
      <c r="P6351" s="48"/>
      <c r="Q6351" s="48"/>
      <c r="R6351" s="48"/>
      <c r="S6351" s="49"/>
      <c r="T6351" s="47"/>
      <c r="U6351" s="50"/>
      <c r="V6351" s="47"/>
      <c r="W6351" s="50"/>
      <c r="X6351" s="49"/>
      <c r="Y6351" s="49"/>
      <c r="Z6351" s="49"/>
      <c r="AA6351" s="49"/>
      <c r="AB6351" s="49"/>
      <c r="AC6351" s="49"/>
      <c r="AD6351" s="49"/>
      <c r="AE6351" s="95"/>
      <c r="AM6351" s="103"/>
      <c r="AT6351" s="10"/>
    </row>
    <row r="6352" spans="9:46" s="16" customFormat="1">
      <c r="I6352" s="47"/>
      <c r="P6352" s="48"/>
      <c r="Q6352" s="48"/>
      <c r="R6352" s="48"/>
      <c r="S6352" s="49"/>
      <c r="T6352" s="47"/>
      <c r="U6352" s="50"/>
      <c r="V6352" s="47"/>
      <c r="W6352" s="50"/>
      <c r="X6352" s="49"/>
      <c r="Y6352" s="49"/>
      <c r="Z6352" s="49"/>
      <c r="AA6352" s="49"/>
      <c r="AB6352" s="49"/>
      <c r="AC6352" s="49"/>
      <c r="AD6352" s="49"/>
      <c r="AE6352" s="95"/>
      <c r="AM6352" s="103"/>
      <c r="AT6352" s="10"/>
    </row>
    <row r="6353" spans="9:46" s="16" customFormat="1">
      <c r="I6353" s="47"/>
      <c r="P6353" s="48"/>
      <c r="Q6353" s="48"/>
      <c r="R6353" s="48"/>
      <c r="S6353" s="49"/>
      <c r="T6353" s="47"/>
      <c r="U6353" s="50"/>
      <c r="V6353" s="47"/>
      <c r="W6353" s="50"/>
      <c r="X6353" s="49"/>
      <c r="Y6353" s="49"/>
      <c r="Z6353" s="49"/>
      <c r="AA6353" s="49"/>
      <c r="AB6353" s="49"/>
      <c r="AC6353" s="49"/>
      <c r="AD6353" s="49"/>
      <c r="AE6353" s="95"/>
      <c r="AM6353" s="103"/>
      <c r="AT6353" s="10"/>
    </row>
    <row r="6354" spans="9:46" s="16" customFormat="1">
      <c r="I6354" s="47"/>
      <c r="P6354" s="48"/>
      <c r="Q6354" s="48"/>
      <c r="R6354" s="48"/>
      <c r="S6354" s="49"/>
      <c r="T6354" s="47"/>
      <c r="U6354" s="50"/>
      <c r="V6354" s="47"/>
      <c r="W6354" s="50"/>
      <c r="X6354" s="49"/>
      <c r="Y6354" s="49"/>
      <c r="Z6354" s="49"/>
      <c r="AA6354" s="49"/>
      <c r="AB6354" s="49"/>
      <c r="AC6354" s="49"/>
      <c r="AD6354" s="49"/>
      <c r="AE6354" s="95"/>
      <c r="AM6354" s="103"/>
      <c r="AT6354" s="10"/>
    </row>
    <row r="6355" spans="9:46" s="16" customFormat="1">
      <c r="I6355" s="47"/>
      <c r="P6355" s="48"/>
      <c r="Q6355" s="48"/>
      <c r="R6355" s="48"/>
      <c r="S6355" s="49"/>
      <c r="T6355" s="47"/>
      <c r="U6355" s="50"/>
      <c r="V6355" s="47"/>
      <c r="W6355" s="50"/>
      <c r="X6355" s="49"/>
      <c r="Y6355" s="49"/>
      <c r="Z6355" s="49"/>
      <c r="AA6355" s="49"/>
      <c r="AB6355" s="49"/>
      <c r="AC6355" s="49"/>
      <c r="AD6355" s="49"/>
      <c r="AE6355" s="95"/>
      <c r="AM6355" s="103"/>
      <c r="AT6355" s="10"/>
    </row>
    <row r="6356" spans="9:46" s="16" customFormat="1">
      <c r="I6356" s="47"/>
      <c r="P6356" s="48"/>
      <c r="Q6356" s="48"/>
      <c r="R6356" s="48"/>
      <c r="S6356" s="49"/>
      <c r="T6356" s="47"/>
      <c r="U6356" s="50"/>
      <c r="V6356" s="47"/>
      <c r="W6356" s="50"/>
      <c r="X6356" s="49"/>
      <c r="Y6356" s="49"/>
      <c r="Z6356" s="49"/>
      <c r="AA6356" s="49"/>
      <c r="AB6356" s="49"/>
      <c r="AC6356" s="49"/>
      <c r="AD6356" s="49"/>
      <c r="AE6356" s="95"/>
      <c r="AM6356" s="103"/>
      <c r="AT6356" s="10"/>
    </row>
    <row r="6357" spans="9:46" s="16" customFormat="1">
      <c r="I6357" s="47"/>
      <c r="P6357" s="48"/>
      <c r="Q6357" s="48"/>
      <c r="R6357" s="48"/>
      <c r="S6357" s="49"/>
      <c r="T6357" s="47"/>
      <c r="U6357" s="50"/>
      <c r="V6357" s="47"/>
      <c r="W6357" s="50"/>
      <c r="X6357" s="49"/>
      <c r="Y6357" s="49"/>
      <c r="Z6357" s="49"/>
      <c r="AA6357" s="49"/>
      <c r="AB6357" s="49"/>
      <c r="AC6357" s="49"/>
      <c r="AD6357" s="49"/>
      <c r="AE6357" s="95"/>
      <c r="AM6357" s="103"/>
      <c r="AT6357" s="10"/>
    </row>
    <row r="6358" spans="9:46" s="16" customFormat="1">
      <c r="I6358" s="47"/>
      <c r="P6358" s="48"/>
      <c r="Q6358" s="48"/>
      <c r="R6358" s="48"/>
      <c r="S6358" s="49"/>
      <c r="T6358" s="47"/>
      <c r="U6358" s="50"/>
      <c r="V6358" s="47"/>
      <c r="W6358" s="50"/>
      <c r="X6358" s="49"/>
      <c r="Y6358" s="49"/>
      <c r="Z6358" s="49"/>
      <c r="AA6358" s="49"/>
      <c r="AB6358" s="49"/>
      <c r="AC6358" s="49"/>
      <c r="AD6358" s="49"/>
      <c r="AE6358" s="95"/>
      <c r="AM6358" s="103"/>
      <c r="AT6358" s="10"/>
    </row>
    <row r="6359" spans="9:46" s="16" customFormat="1">
      <c r="I6359" s="47"/>
      <c r="P6359" s="48"/>
      <c r="Q6359" s="48"/>
      <c r="R6359" s="48"/>
      <c r="S6359" s="49"/>
      <c r="T6359" s="47"/>
      <c r="U6359" s="50"/>
      <c r="V6359" s="47"/>
      <c r="W6359" s="50"/>
      <c r="X6359" s="49"/>
      <c r="Y6359" s="49"/>
      <c r="Z6359" s="49"/>
      <c r="AA6359" s="49"/>
      <c r="AB6359" s="49"/>
      <c r="AC6359" s="49"/>
      <c r="AD6359" s="49"/>
      <c r="AE6359" s="95"/>
      <c r="AM6359" s="103"/>
      <c r="AT6359" s="10"/>
    </row>
    <row r="6360" spans="9:46" s="16" customFormat="1">
      <c r="I6360" s="47"/>
      <c r="P6360" s="48"/>
      <c r="Q6360" s="48"/>
      <c r="R6360" s="48"/>
      <c r="S6360" s="49"/>
      <c r="T6360" s="47"/>
      <c r="U6360" s="50"/>
      <c r="V6360" s="47"/>
      <c r="W6360" s="50"/>
      <c r="X6360" s="49"/>
      <c r="Y6360" s="49"/>
      <c r="Z6360" s="49"/>
      <c r="AA6360" s="49"/>
      <c r="AB6360" s="49"/>
      <c r="AC6360" s="49"/>
      <c r="AD6360" s="49"/>
      <c r="AE6360" s="95"/>
      <c r="AM6360" s="103"/>
      <c r="AT6360" s="10"/>
    </row>
    <row r="6361" spans="9:46" s="16" customFormat="1">
      <c r="I6361" s="47"/>
      <c r="P6361" s="48"/>
      <c r="Q6361" s="48"/>
      <c r="R6361" s="48"/>
      <c r="S6361" s="49"/>
      <c r="T6361" s="47"/>
      <c r="U6361" s="50"/>
      <c r="V6361" s="47"/>
      <c r="W6361" s="50"/>
      <c r="X6361" s="49"/>
      <c r="Y6361" s="49"/>
      <c r="Z6361" s="49"/>
      <c r="AA6361" s="49"/>
      <c r="AB6361" s="49"/>
      <c r="AC6361" s="49"/>
      <c r="AD6361" s="49"/>
      <c r="AE6361" s="95"/>
      <c r="AM6361" s="103"/>
      <c r="AT6361" s="10"/>
    </row>
    <row r="6362" spans="9:46" s="16" customFormat="1">
      <c r="I6362" s="47"/>
      <c r="P6362" s="48"/>
      <c r="Q6362" s="48"/>
      <c r="R6362" s="48"/>
      <c r="S6362" s="49"/>
      <c r="T6362" s="47"/>
      <c r="U6362" s="50"/>
      <c r="V6362" s="47"/>
      <c r="W6362" s="50"/>
      <c r="X6362" s="49"/>
      <c r="Y6362" s="49"/>
      <c r="Z6362" s="49"/>
      <c r="AA6362" s="49"/>
      <c r="AB6362" s="49"/>
      <c r="AC6362" s="49"/>
      <c r="AD6362" s="49"/>
      <c r="AE6362" s="95"/>
      <c r="AM6362" s="103"/>
      <c r="AT6362" s="10"/>
    </row>
    <row r="6363" spans="9:46" s="16" customFormat="1">
      <c r="I6363" s="47"/>
      <c r="P6363" s="48"/>
      <c r="Q6363" s="48"/>
      <c r="R6363" s="48"/>
      <c r="S6363" s="49"/>
      <c r="T6363" s="47"/>
      <c r="U6363" s="50"/>
      <c r="V6363" s="47"/>
      <c r="W6363" s="50"/>
      <c r="X6363" s="49"/>
      <c r="Y6363" s="49"/>
      <c r="Z6363" s="49"/>
      <c r="AA6363" s="49"/>
      <c r="AB6363" s="49"/>
      <c r="AC6363" s="49"/>
      <c r="AD6363" s="49"/>
      <c r="AE6363" s="95"/>
      <c r="AM6363" s="103"/>
      <c r="AT6363" s="10"/>
    </row>
    <row r="6364" spans="9:46" s="16" customFormat="1">
      <c r="I6364" s="47"/>
      <c r="P6364" s="48"/>
      <c r="Q6364" s="48"/>
      <c r="R6364" s="48"/>
      <c r="S6364" s="49"/>
      <c r="T6364" s="47"/>
      <c r="U6364" s="50"/>
      <c r="V6364" s="47"/>
      <c r="W6364" s="50"/>
      <c r="X6364" s="49"/>
      <c r="Y6364" s="49"/>
      <c r="Z6364" s="49"/>
      <c r="AA6364" s="49"/>
      <c r="AB6364" s="49"/>
      <c r="AC6364" s="49"/>
      <c r="AD6364" s="49"/>
      <c r="AE6364" s="95"/>
      <c r="AM6364" s="103"/>
      <c r="AT6364" s="10"/>
    </row>
    <row r="6365" spans="9:46" s="16" customFormat="1">
      <c r="I6365" s="47"/>
      <c r="P6365" s="48"/>
      <c r="Q6365" s="48"/>
      <c r="R6365" s="48"/>
      <c r="S6365" s="49"/>
      <c r="T6365" s="47"/>
      <c r="U6365" s="50"/>
      <c r="V6365" s="47"/>
      <c r="W6365" s="50"/>
      <c r="X6365" s="49"/>
      <c r="Y6365" s="49"/>
      <c r="Z6365" s="49"/>
      <c r="AA6365" s="49"/>
      <c r="AB6365" s="49"/>
      <c r="AC6365" s="49"/>
      <c r="AD6365" s="49"/>
      <c r="AE6365" s="95"/>
      <c r="AM6365" s="103"/>
      <c r="AT6365" s="10"/>
    </row>
    <row r="6366" spans="9:46" s="16" customFormat="1">
      <c r="I6366" s="47"/>
      <c r="P6366" s="48"/>
      <c r="Q6366" s="48"/>
      <c r="R6366" s="48"/>
      <c r="S6366" s="49"/>
      <c r="T6366" s="47"/>
      <c r="U6366" s="50"/>
      <c r="V6366" s="47"/>
      <c r="W6366" s="50"/>
      <c r="X6366" s="49"/>
      <c r="Y6366" s="49"/>
      <c r="Z6366" s="49"/>
      <c r="AA6366" s="49"/>
      <c r="AB6366" s="49"/>
      <c r="AC6366" s="49"/>
      <c r="AD6366" s="49"/>
      <c r="AE6366" s="95"/>
      <c r="AM6366" s="103"/>
      <c r="AT6366" s="10"/>
    </row>
    <row r="6367" spans="9:46" s="16" customFormat="1">
      <c r="I6367" s="47"/>
      <c r="P6367" s="48"/>
      <c r="Q6367" s="48"/>
      <c r="R6367" s="48"/>
      <c r="S6367" s="49"/>
      <c r="T6367" s="47"/>
      <c r="U6367" s="50"/>
      <c r="V6367" s="47"/>
      <c r="W6367" s="50"/>
      <c r="X6367" s="49"/>
      <c r="Y6367" s="49"/>
      <c r="Z6367" s="49"/>
      <c r="AA6367" s="49"/>
      <c r="AB6367" s="49"/>
      <c r="AC6367" s="49"/>
      <c r="AD6367" s="49"/>
      <c r="AE6367" s="95"/>
      <c r="AM6367" s="103"/>
      <c r="AT6367" s="10"/>
    </row>
    <row r="6368" spans="9:46" s="16" customFormat="1">
      <c r="I6368" s="47"/>
      <c r="P6368" s="48"/>
      <c r="Q6368" s="48"/>
      <c r="R6368" s="48"/>
      <c r="S6368" s="49"/>
      <c r="T6368" s="47"/>
      <c r="U6368" s="50"/>
      <c r="V6368" s="47"/>
      <c r="W6368" s="50"/>
      <c r="X6368" s="49"/>
      <c r="Y6368" s="49"/>
      <c r="Z6368" s="49"/>
      <c r="AA6368" s="49"/>
      <c r="AB6368" s="49"/>
      <c r="AC6368" s="49"/>
      <c r="AD6368" s="49"/>
      <c r="AE6368" s="95"/>
      <c r="AM6368" s="103"/>
      <c r="AT6368" s="10"/>
    </row>
    <row r="6369" spans="9:46" s="16" customFormat="1">
      <c r="I6369" s="47"/>
      <c r="P6369" s="48"/>
      <c r="Q6369" s="48"/>
      <c r="R6369" s="48"/>
      <c r="S6369" s="49"/>
      <c r="T6369" s="47"/>
      <c r="U6369" s="50"/>
      <c r="V6369" s="47"/>
      <c r="W6369" s="50"/>
      <c r="X6369" s="49"/>
      <c r="Y6369" s="49"/>
      <c r="Z6369" s="49"/>
      <c r="AA6369" s="49"/>
      <c r="AB6369" s="49"/>
      <c r="AC6369" s="49"/>
      <c r="AD6369" s="49"/>
      <c r="AE6369" s="95"/>
      <c r="AM6369" s="103"/>
      <c r="AT6369" s="10"/>
    </row>
    <row r="6370" spans="9:46" s="16" customFormat="1">
      <c r="I6370" s="47"/>
      <c r="P6370" s="48"/>
      <c r="Q6370" s="48"/>
      <c r="R6370" s="48"/>
      <c r="S6370" s="49"/>
      <c r="T6370" s="47"/>
      <c r="U6370" s="50"/>
      <c r="V6370" s="47"/>
      <c r="W6370" s="50"/>
      <c r="X6370" s="49"/>
      <c r="Y6370" s="49"/>
      <c r="Z6370" s="49"/>
      <c r="AA6370" s="49"/>
      <c r="AB6370" s="49"/>
      <c r="AC6370" s="49"/>
      <c r="AD6370" s="49"/>
      <c r="AE6370" s="95"/>
      <c r="AM6370" s="103"/>
      <c r="AT6370" s="10"/>
    </row>
    <row r="6371" spans="9:46" s="16" customFormat="1">
      <c r="I6371" s="47"/>
      <c r="P6371" s="48"/>
      <c r="Q6371" s="48"/>
      <c r="R6371" s="48"/>
      <c r="S6371" s="49"/>
      <c r="T6371" s="47"/>
      <c r="U6371" s="50"/>
      <c r="V6371" s="47"/>
      <c r="W6371" s="50"/>
      <c r="X6371" s="49"/>
      <c r="Y6371" s="49"/>
      <c r="Z6371" s="49"/>
      <c r="AA6371" s="49"/>
      <c r="AB6371" s="49"/>
      <c r="AC6371" s="49"/>
      <c r="AD6371" s="49"/>
      <c r="AE6371" s="95"/>
      <c r="AM6371" s="103"/>
      <c r="AT6371" s="10"/>
    </row>
    <row r="6372" spans="9:46" s="16" customFormat="1">
      <c r="I6372" s="47"/>
      <c r="P6372" s="48"/>
      <c r="Q6372" s="48"/>
      <c r="R6372" s="48"/>
      <c r="S6372" s="49"/>
      <c r="T6372" s="47"/>
      <c r="U6372" s="50"/>
      <c r="V6372" s="47"/>
      <c r="W6372" s="50"/>
      <c r="X6372" s="49"/>
      <c r="Y6372" s="49"/>
      <c r="Z6372" s="49"/>
      <c r="AA6372" s="49"/>
      <c r="AB6372" s="49"/>
      <c r="AC6372" s="49"/>
      <c r="AD6372" s="49"/>
      <c r="AE6372" s="95"/>
      <c r="AM6372" s="103"/>
      <c r="AT6372" s="10"/>
    </row>
    <row r="6373" spans="9:46" s="16" customFormat="1">
      <c r="I6373" s="47"/>
      <c r="P6373" s="48"/>
      <c r="Q6373" s="48"/>
      <c r="R6373" s="48"/>
      <c r="S6373" s="49"/>
      <c r="T6373" s="47"/>
      <c r="U6373" s="50"/>
      <c r="V6373" s="47"/>
      <c r="W6373" s="50"/>
      <c r="X6373" s="49"/>
      <c r="Y6373" s="49"/>
      <c r="Z6373" s="49"/>
      <c r="AA6373" s="49"/>
      <c r="AB6373" s="49"/>
      <c r="AC6373" s="49"/>
      <c r="AD6373" s="49"/>
      <c r="AE6373" s="95"/>
      <c r="AM6373" s="103"/>
      <c r="AT6373" s="10"/>
    </row>
    <row r="6374" spans="9:46" s="16" customFormat="1">
      <c r="I6374" s="47"/>
      <c r="P6374" s="48"/>
      <c r="Q6374" s="48"/>
      <c r="R6374" s="48"/>
      <c r="S6374" s="49"/>
      <c r="T6374" s="47"/>
      <c r="U6374" s="50"/>
      <c r="V6374" s="47"/>
      <c r="W6374" s="50"/>
      <c r="X6374" s="49"/>
      <c r="Y6374" s="49"/>
      <c r="Z6374" s="49"/>
      <c r="AA6374" s="49"/>
      <c r="AB6374" s="49"/>
      <c r="AC6374" s="49"/>
      <c r="AD6374" s="49"/>
      <c r="AE6374" s="95"/>
      <c r="AM6374" s="103"/>
      <c r="AT6374" s="10"/>
    </row>
    <row r="6375" spans="9:46" s="16" customFormat="1">
      <c r="I6375" s="47"/>
      <c r="P6375" s="48"/>
      <c r="Q6375" s="48"/>
      <c r="R6375" s="48"/>
      <c r="S6375" s="49"/>
      <c r="T6375" s="47"/>
      <c r="U6375" s="50"/>
      <c r="V6375" s="47"/>
      <c r="W6375" s="50"/>
      <c r="X6375" s="49"/>
      <c r="Y6375" s="49"/>
      <c r="Z6375" s="49"/>
      <c r="AA6375" s="49"/>
      <c r="AB6375" s="49"/>
      <c r="AC6375" s="49"/>
      <c r="AD6375" s="49"/>
      <c r="AE6375" s="95"/>
      <c r="AM6375" s="103"/>
      <c r="AT6375" s="10"/>
    </row>
    <row r="6376" spans="9:46" s="16" customFormat="1">
      <c r="I6376" s="47"/>
      <c r="P6376" s="48"/>
      <c r="Q6376" s="48"/>
      <c r="R6376" s="48"/>
      <c r="S6376" s="49"/>
      <c r="T6376" s="47"/>
      <c r="U6376" s="50"/>
      <c r="V6376" s="47"/>
      <c r="W6376" s="50"/>
      <c r="X6376" s="49"/>
      <c r="Y6376" s="49"/>
      <c r="Z6376" s="49"/>
      <c r="AA6376" s="49"/>
      <c r="AB6376" s="49"/>
      <c r="AC6376" s="49"/>
      <c r="AD6376" s="49"/>
      <c r="AE6376" s="95"/>
      <c r="AM6376" s="103"/>
      <c r="AT6376" s="10"/>
    </row>
    <row r="6377" spans="9:46" s="16" customFormat="1">
      <c r="I6377" s="47"/>
      <c r="P6377" s="48"/>
      <c r="Q6377" s="48"/>
      <c r="R6377" s="48"/>
      <c r="S6377" s="49"/>
      <c r="T6377" s="47"/>
      <c r="U6377" s="50"/>
      <c r="V6377" s="47"/>
      <c r="W6377" s="50"/>
      <c r="X6377" s="49"/>
      <c r="Y6377" s="49"/>
      <c r="Z6377" s="49"/>
      <c r="AA6377" s="49"/>
      <c r="AB6377" s="49"/>
      <c r="AC6377" s="49"/>
      <c r="AD6377" s="49"/>
      <c r="AE6377" s="95"/>
      <c r="AM6377" s="103"/>
      <c r="AT6377" s="10"/>
    </row>
    <row r="6378" spans="9:46" s="16" customFormat="1">
      <c r="I6378" s="47"/>
      <c r="P6378" s="48"/>
      <c r="Q6378" s="48"/>
      <c r="R6378" s="48"/>
      <c r="S6378" s="49"/>
      <c r="T6378" s="47"/>
      <c r="U6378" s="50"/>
      <c r="V6378" s="47"/>
      <c r="W6378" s="50"/>
      <c r="X6378" s="49"/>
      <c r="Y6378" s="49"/>
      <c r="Z6378" s="49"/>
      <c r="AA6378" s="49"/>
      <c r="AB6378" s="49"/>
      <c r="AC6378" s="49"/>
      <c r="AD6378" s="49"/>
      <c r="AE6378" s="95"/>
      <c r="AM6378" s="103"/>
      <c r="AT6378" s="10"/>
    </row>
    <row r="6379" spans="9:46" s="16" customFormat="1">
      <c r="I6379" s="47"/>
      <c r="P6379" s="48"/>
      <c r="Q6379" s="48"/>
      <c r="R6379" s="48"/>
      <c r="S6379" s="49"/>
      <c r="T6379" s="47"/>
      <c r="U6379" s="50"/>
      <c r="V6379" s="47"/>
      <c r="W6379" s="50"/>
      <c r="X6379" s="49"/>
      <c r="Y6379" s="49"/>
      <c r="Z6379" s="49"/>
      <c r="AA6379" s="49"/>
      <c r="AB6379" s="49"/>
      <c r="AC6379" s="49"/>
      <c r="AD6379" s="49"/>
      <c r="AE6379" s="95"/>
      <c r="AM6379" s="103"/>
      <c r="AT6379" s="10"/>
    </row>
    <row r="6380" spans="9:46" s="16" customFormat="1">
      <c r="I6380" s="47"/>
      <c r="P6380" s="48"/>
      <c r="Q6380" s="48"/>
      <c r="R6380" s="48"/>
      <c r="S6380" s="49"/>
      <c r="T6380" s="47"/>
      <c r="U6380" s="50"/>
      <c r="V6380" s="47"/>
      <c r="W6380" s="50"/>
      <c r="X6380" s="49"/>
      <c r="Y6380" s="49"/>
      <c r="Z6380" s="49"/>
      <c r="AA6380" s="49"/>
      <c r="AB6380" s="49"/>
      <c r="AC6380" s="49"/>
      <c r="AD6380" s="49"/>
      <c r="AE6380" s="95"/>
      <c r="AM6380" s="103"/>
      <c r="AT6380" s="10"/>
    </row>
    <row r="6381" spans="9:46" s="16" customFormat="1">
      <c r="I6381" s="47"/>
      <c r="P6381" s="48"/>
      <c r="Q6381" s="48"/>
      <c r="R6381" s="48"/>
      <c r="S6381" s="49"/>
      <c r="T6381" s="47"/>
      <c r="U6381" s="50"/>
      <c r="V6381" s="47"/>
      <c r="W6381" s="50"/>
      <c r="X6381" s="49"/>
      <c r="Y6381" s="49"/>
      <c r="Z6381" s="49"/>
      <c r="AA6381" s="49"/>
      <c r="AB6381" s="49"/>
      <c r="AC6381" s="49"/>
      <c r="AD6381" s="49"/>
      <c r="AE6381" s="95"/>
      <c r="AM6381" s="103"/>
      <c r="AT6381" s="10"/>
    </row>
    <row r="6382" spans="9:46" s="16" customFormat="1">
      <c r="I6382" s="47"/>
      <c r="P6382" s="48"/>
      <c r="Q6382" s="48"/>
      <c r="R6382" s="48"/>
      <c r="S6382" s="49"/>
      <c r="T6382" s="47"/>
      <c r="U6382" s="50"/>
      <c r="V6382" s="47"/>
      <c r="W6382" s="50"/>
      <c r="X6382" s="49"/>
      <c r="Y6382" s="49"/>
      <c r="Z6382" s="49"/>
      <c r="AA6382" s="49"/>
      <c r="AB6382" s="49"/>
      <c r="AC6382" s="49"/>
      <c r="AD6382" s="49"/>
      <c r="AE6382" s="95"/>
      <c r="AM6382" s="103"/>
      <c r="AT6382" s="10"/>
    </row>
    <row r="6383" spans="9:46" s="16" customFormat="1">
      <c r="I6383" s="47"/>
      <c r="P6383" s="48"/>
      <c r="Q6383" s="48"/>
      <c r="R6383" s="48"/>
      <c r="S6383" s="49"/>
      <c r="T6383" s="47"/>
      <c r="U6383" s="50"/>
      <c r="V6383" s="47"/>
      <c r="W6383" s="50"/>
      <c r="X6383" s="49"/>
      <c r="Y6383" s="49"/>
      <c r="Z6383" s="49"/>
      <c r="AA6383" s="49"/>
      <c r="AB6383" s="49"/>
      <c r="AC6383" s="49"/>
      <c r="AD6383" s="49"/>
      <c r="AE6383" s="95"/>
      <c r="AM6383" s="103"/>
      <c r="AT6383" s="10"/>
    </row>
    <row r="6384" spans="9:46" s="16" customFormat="1">
      <c r="I6384" s="47"/>
      <c r="P6384" s="48"/>
      <c r="Q6384" s="48"/>
      <c r="R6384" s="48"/>
      <c r="S6384" s="49"/>
      <c r="T6384" s="47"/>
      <c r="U6384" s="50"/>
      <c r="V6384" s="47"/>
      <c r="W6384" s="50"/>
      <c r="X6384" s="49"/>
      <c r="Y6384" s="49"/>
      <c r="Z6384" s="49"/>
      <c r="AA6384" s="49"/>
      <c r="AB6384" s="49"/>
      <c r="AC6384" s="49"/>
      <c r="AD6384" s="49"/>
      <c r="AE6384" s="95"/>
      <c r="AM6384" s="103"/>
      <c r="AT6384" s="10"/>
    </row>
    <row r="6385" spans="9:46" s="16" customFormat="1">
      <c r="I6385" s="47"/>
      <c r="P6385" s="48"/>
      <c r="Q6385" s="48"/>
      <c r="R6385" s="48"/>
      <c r="S6385" s="49"/>
      <c r="T6385" s="47"/>
      <c r="U6385" s="50"/>
      <c r="V6385" s="47"/>
      <c r="W6385" s="50"/>
      <c r="X6385" s="49"/>
      <c r="Y6385" s="49"/>
      <c r="Z6385" s="49"/>
      <c r="AA6385" s="49"/>
      <c r="AB6385" s="49"/>
      <c r="AC6385" s="49"/>
      <c r="AD6385" s="49"/>
      <c r="AE6385" s="95"/>
      <c r="AM6385" s="103"/>
      <c r="AT6385" s="10"/>
    </row>
    <row r="6386" spans="9:46" s="16" customFormat="1">
      <c r="I6386" s="47"/>
      <c r="P6386" s="48"/>
      <c r="Q6386" s="48"/>
      <c r="R6386" s="48"/>
      <c r="S6386" s="49"/>
      <c r="T6386" s="47"/>
      <c r="U6386" s="50"/>
      <c r="V6386" s="47"/>
      <c r="W6386" s="50"/>
      <c r="X6386" s="49"/>
      <c r="Y6386" s="49"/>
      <c r="Z6386" s="49"/>
      <c r="AA6386" s="49"/>
      <c r="AB6386" s="49"/>
      <c r="AC6386" s="49"/>
      <c r="AD6386" s="49"/>
      <c r="AE6386" s="95"/>
      <c r="AM6386" s="103"/>
      <c r="AT6386" s="10"/>
    </row>
    <row r="6387" spans="9:46" s="16" customFormat="1">
      <c r="I6387" s="47"/>
      <c r="P6387" s="48"/>
      <c r="Q6387" s="48"/>
      <c r="R6387" s="48"/>
      <c r="S6387" s="49"/>
      <c r="T6387" s="47"/>
      <c r="U6387" s="50"/>
      <c r="V6387" s="47"/>
      <c r="W6387" s="50"/>
      <c r="X6387" s="49"/>
      <c r="Y6387" s="49"/>
      <c r="Z6387" s="49"/>
      <c r="AA6387" s="49"/>
      <c r="AB6387" s="49"/>
      <c r="AC6387" s="49"/>
      <c r="AD6387" s="49"/>
      <c r="AE6387" s="95"/>
      <c r="AM6387" s="103"/>
      <c r="AT6387" s="10"/>
    </row>
    <row r="6388" spans="9:46" s="16" customFormat="1">
      <c r="I6388" s="47"/>
      <c r="P6388" s="48"/>
      <c r="Q6388" s="48"/>
      <c r="R6388" s="48"/>
      <c r="S6388" s="49"/>
      <c r="T6388" s="47"/>
      <c r="U6388" s="50"/>
      <c r="V6388" s="47"/>
      <c r="W6388" s="50"/>
      <c r="X6388" s="49"/>
      <c r="Y6388" s="49"/>
      <c r="Z6388" s="49"/>
      <c r="AA6388" s="49"/>
      <c r="AB6388" s="49"/>
      <c r="AC6388" s="49"/>
      <c r="AD6388" s="49"/>
      <c r="AE6388" s="95"/>
      <c r="AM6388" s="103"/>
      <c r="AT6388" s="10"/>
    </row>
    <row r="6389" spans="9:46" s="16" customFormat="1">
      <c r="I6389" s="47"/>
      <c r="P6389" s="48"/>
      <c r="Q6389" s="48"/>
      <c r="R6389" s="48"/>
      <c r="S6389" s="49"/>
      <c r="T6389" s="47"/>
      <c r="U6389" s="50"/>
      <c r="V6389" s="47"/>
      <c r="W6389" s="50"/>
      <c r="X6389" s="49"/>
      <c r="Y6389" s="49"/>
      <c r="Z6389" s="49"/>
      <c r="AA6389" s="49"/>
      <c r="AB6389" s="49"/>
      <c r="AC6389" s="49"/>
      <c r="AD6389" s="49"/>
      <c r="AE6389" s="95"/>
      <c r="AM6389" s="103"/>
      <c r="AT6389" s="10"/>
    </row>
    <row r="6390" spans="9:46" s="16" customFormat="1">
      <c r="I6390" s="47"/>
      <c r="P6390" s="48"/>
      <c r="Q6390" s="48"/>
      <c r="R6390" s="48"/>
      <c r="S6390" s="49"/>
      <c r="T6390" s="47"/>
      <c r="U6390" s="50"/>
      <c r="V6390" s="47"/>
      <c r="W6390" s="50"/>
      <c r="X6390" s="49"/>
      <c r="Y6390" s="49"/>
      <c r="Z6390" s="49"/>
      <c r="AA6390" s="49"/>
      <c r="AB6390" s="49"/>
      <c r="AC6390" s="49"/>
      <c r="AD6390" s="49"/>
      <c r="AE6390" s="95"/>
      <c r="AM6390" s="103"/>
      <c r="AT6390" s="10"/>
    </row>
    <row r="6391" spans="9:46" s="16" customFormat="1">
      <c r="I6391" s="47"/>
      <c r="P6391" s="48"/>
      <c r="Q6391" s="48"/>
      <c r="R6391" s="48"/>
      <c r="S6391" s="49"/>
      <c r="T6391" s="47"/>
      <c r="U6391" s="50"/>
      <c r="V6391" s="47"/>
      <c r="W6391" s="50"/>
      <c r="X6391" s="49"/>
      <c r="Y6391" s="49"/>
      <c r="Z6391" s="49"/>
      <c r="AA6391" s="49"/>
      <c r="AB6391" s="49"/>
      <c r="AC6391" s="49"/>
      <c r="AD6391" s="49"/>
      <c r="AE6391" s="95"/>
      <c r="AM6391" s="103"/>
      <c r="AT6391" s="10"/>
    </row>
    <row r="6392" spans="9:46" s="16" customFormat="1">
      <c r="I6392" s="47"/>
      <c r="P6392" s="48"/>
      <c r="Q6392" s="48"/>
      <c r="R6392" s="48"/>
      <c r="S6392" s="49"/>
      <c r="T6392" s="47"/>
      <c r="U6392" s="50"/>
      <c r="V6392" s="47"/>
      <c r="W6392" s="50"/>
      <c r="X6392" s="49"/>
      <c r="Y6392" s="49"/>
      <c r="Z6392" s="49"/>
      <c r="AA6392" s="49"/>
      <c r="AB6392" s="49"/>
      <c r="AC6392" s="49"/>
      <c r="AD6392" s="49"/>
      <c r="AE6392" s="95"/>
      <c r="AM6392" s="103"/>
      <c r="AT6392" s="10"/>
    </row>
    <row r="6393" spans="9:46" s="16" customFormat="1">
      <c r="I6393" s="47"/>
      <c r="P6393" s="48"/>
      <c r="Q6393" s="48"/>
      <c r="R6393" s="48"/>
      <c r="S6393" s="49"/>
      <c r="T6393" s="47"/>
      <c r="U6393" s="50"/>
      <c r="V6393" s="47"/>
      <c r="W6393" s="50"/>
      <c r="X6393" s="49"/>
      <c r="Y6393" s="49"/>
      <c r="Z6393" s="49"/>
      <c r="AA6393" s="49"/>
      <c r="AB6393" s="49"/>
      <c r="AC6393" s="49"/>
      <c r="AD6393" s="49"/>
      <c r="AE6393" s="95"/>
      <c r="AM6393" s="103"/>
      <c r="AT6393" s="10"/>
    </row>
    <row r="6394" spans="9:46" s="16" customFormat="1">
      <c r="I6394" s="47"/>
      <c r="P6394" s="48"/>
      <c r="Q6394" s="48"/>
      <c r="R6394" s="48"/>
      <c r="S6394" s="49"/>
      <c r="T6394" s="47"/>
      <c r="U6394" s="50"/>
      <c r="V6394" s="47"/>
      <c r="W6394" s="50"/>
      <c r="X6394" s="49"/>
      <c r="Y6394" s="49"/>
      <c r="Z6394" s="49"/>
      <c r="AA6394" s="49"/>
      <c r="AB6394" s="49"/>
      <c r="AC6394" s="49"/>
      <c r="AD6394" s="49"/>
      <c r="AE6394" s="95"/>
      <c r="AM6394" s="103"/>
      <c r="AT6394" s="10"/>
    </row>
    <row r="6395" spans="9:46" s="16" customFormat="1">
      <c r="I6395" s="47"/>
      <c r="P6395" s="48"/>
      <c r="Q6395" s="48"/>
      <c r="R6395" s="48"/>
      <c r="S6395" s="49"/>
      <c r="T6395" s="47"/>
      <c r="U6395" s="50"/>
      <c r="V6395" s="47"/>
      <c r="W6395" s="50"/>
      <c r="X6395" s="49"/>
      <c r="Y6395" s="49"/>
      <c r="Z6395" s="49"/>
      <c r="AA6395" s="49"/>
      <c r="AB6395" s="49"/>
      <c r="AC6395" s="49"/>
      <c r="AD6395" s="49"/>
      <c r="AE6395" s="95"/>
      <c r="AM6395" s="103"/>
      <c r="AT6395" s="10"/>
    </row>
    <row r="6396" spans="9:46" s="16" customFormat="1">
      <c r="I6396" s="47"/>
      <c r="P6396" s="48"/>
      <c r="Q6396" s="48"/>
      <c r="R6396" s="48"/>
      <c r="S6396" s="49"/>
      <c r="T6396" s="47"/>
      <c r="U6396" s="50"/>
      <c r="V6396" s="47"/>
      <c r="W6396" s="50"/>
      <c r="X6396" s="49"/>
      <c r="Y6396" s="49"/>
      <c r="Z6396" s="49"/>
      <c r="AA6396" s="49"/>
      <c r="AB6396" s="49"/>
      <c r="AC6396" s="49"/>
      <c r="AD6396" s="49"/>
      <c r="AE6396" s="95"/>
      <c r="AM6396" s="103"/>
      <c r="AT6396" s="10"/>
    </row>
    <row r="6397" spans="9:46" s="16" customFormat="1">
      <c r="I6397" s="47"/>
      <c r="P6397" s="48"/>
      <c r="Q6397" s="48"/>
      <c r="R6397" s="48"/>
      <c r="S6397" s="49"/>
      <c r="T6397" s="47"/>
      <c r="U6397" s="50"/>
      <c r="V6397" s="47"/>
      <c r="W6397" s="50"/>
      <c r="X6397" s="49"/>
      <c r="Y6397" s="49"/>
      <c r="Z6397" s="49"/>
      <c r="AA6397" s="49"/>
      <c r="AB6397" s="49"/>
      <c r="AC6397" s="49"/>
      <c r="AD6397" s="49"/>
      <c r="AE6397" s="95"/>
      <c r="AM6397" s="103"/>
      <c r="AT6397" s="10"/>
    </row>
    <row r="6398" spans="9:46" s="16" customFormat="1">
      <c r="I6398" s="47"/>
      <c r="P6398" s="48"/>
      <c r="Q6398" s="48"/>
      <c r="R6398" s="48"/>
      <c r="S6398" s="49"/>
      <c r="T6398" s="47"/>
      <c r="U6398" s="50"/>
      <c r="V6398" s="47"/>
      <c r="W6398" s="50"/>
      <c r="X6398" s="49"/>
      <c r="Y6398" s="49"/>
      <c r="Z6398" s="49"/>
      <c r="AA6398" s="49"/>
      <c r="AB6398" s="49"/>
      <c r="AC6398" s="49"/>
      <c r="AD6398" s="49"/>
      <c r="AE6398" s="95"/>
      <c r="AM6398" s="103"/>
      <c r="AT6398" s="10"/>
    </row>
    <row r="6399" spans="9:46" s="16" customFormat="1">
      <c r="I6399" s="47"/>
      <c r="P6399" s="48"/>
      <c r="Q6399" s="48"/>
      <c r="R6399" s="48"/>
      <c r="S6399" s="49"/>
      <c r="T6399" s="47"/>
      <c r="U6399" s="50"/>
      <c r="V6399" s="47"/>
      <c r="W6399" s="50"/>
      <c r="X6399" s="49"/>
      <c r="Y6399" s="49"/>
      <c r="Z6399" s="49"/>
      <c r="AA6399" s="49"/>
      <c r="AB6399" s="49"/>
      <c r="AC6399" s="49"/>
      <c r="AD6399" s="49"/>
      <c r="AE6399" s="95"/>
      <c r="AM6399" s="103"/>
      <c r="AT6399" s="10"/>
    </row>
    <row r="6400" spans="9:46" s="16" customFormat="1">
      <c r="I6400" s="47"/>
      <c r="P6400" s="48"/>
      <c r="Q6400" s="48"/>
      <c r="R6400" s="48"/>
      <c r="S6400" s="49"/>
      <c r="T6400" s="47"/>
      <c r="U6400" s="50"/>
      <c r="V6400" s="47"/>
      <c r="W6400" s="50"/>
      <c r="X6400" s="49"/>
      <c r="Y6400" s="49"/>
      <c r="Z6400" s="49"/>
      <c r="AA6400" s="49"/>
      <c r="AB6400" s="49"/>
      <c r="AC6400" s="49"/>
      <c r="AD6400" s="49"/>
      <c r="AE6400" s="95"/>
      <c r="AM6400" s="103"/>
      <c r="AT6400" s="10"/>
    </row>
    <row r="6401" spans="9:46" s="16" customFormat="1">
      <c r="I6401" s="47"/>
      <c r="P6401" s="48"/>
      <c r="Q6401" s="48"/>
      <c r="R6401" s="48"/>
      <c r="S6401" s="49"/>
      <c r="T6401" s="47"/>
      <c r="U6401" s="50"/>
      <c r="V6401" s="47"/>
      <c r="W6401" s="50"/>
      <c r="X6401" s="49"/>
      <c r="Y6401" s="49"/>
      <c r="Z6401" s="49"/>
      <c r="AA6401" s="49"/>
      <c r="AB6401" s="49"/>
      <c r="AC6401" s="49"/>
      <c r="AD6401" s="49"/>
      <c r="AE6401" s="95"/>
      <c r="AM6401" s="103"/>
      <c r="AT6401" s="10"/>
    </row>
    <row r="6402" spans="9:46" s="16" customFormat="1">
      <c r="I6402" s="47"/>
      <c r="P6402" s="48"/>
      <c r="Q6402" s="48"/>
      <c r="R6402" s="48"/>
      <c r="S6402" s="49"/>
      <c r="T6402" s="47"/>
      <c r="U6402" s="50"/>
      <c r="V6402" s="47"/>
      <c r="W6402" s="50"/>
      <c r="X6402" s="49"/>
      <c r="Y6402" s="49"/>
      <c r="Z6402" s="49"/>
      <c r="AA6402" s="49"/>
      <c r="AB6402" s="49"/>
      <c r="AC6402" s="49"/>
      <c r="AD6402" s="49"/>
      <c r="AE6402" s="95"/>
      <c r="AM6402" s="103"/>
      <c r="AT6402" s="10"/>
    </row>
    <row r="6403" spans="9:46" s="16" customFormat="1">
      <c r="I6403" s="47"/>
      <c r="P6403" s="48"/>
      <c r="Q6403" s="48"/>
      <c r="R6403" s="48"/>
      <c r="S6403" s="49"/>
      <c r="T6403" s="47"/>
      <c r="U6403" s="50"/>
      <c r="V6403" s="47"/>
      <c r="W6403" s="50"/>
      <c r="X6403" s="49"/>
      <c r="Y6403" s="49"/>
      <c r="Z6403" s="49"/>
      <c r="AA6403" s="49"/>
      <c r="AB6403" s="49"/>
      <c r="AC6403" s="49"/>
      <c r="AD6403" s="49"/>
      <c r="AE6403" s="95"/>
      <c r="AM6403" s="103"/>
      <c r="AT6403" s="10"/>
    </row>
    <row r="6404" spans="9:46" s="16" customFormat="1">
      <c r="I6404" s="47"/>
      <c r="P6404" s="48"/>
      <c r="Q6404" s="48"/>
      <c r="R6404" s="48"/>
      <c r="S6404" s="49"/>
      <c r="T6404" s="47"/>
      <c r="U6404" s="50"/>
      <c r="V6404" s="47"/>
      <c r="W6404" s="50"/>
      <c r="X6404" s="49"/>
      <c r="Y6404" s="49"/>
      <c r="Z6404" s="49"/>
      <c r="AA6404" s="49"/>
      <c r="AB6404" s="49"/>
      <c r="AC6404" s="49"/>
      <c r="AD6404" s="49"/>
      <c r="AE6404" s="95"/>
      <c r="AM6404" s="103"/>
      <c r="AT6404" s="10"/>
    </row>
    <row r="6405" spans="9:46" s="16" customFormat="1">
      <c r="I6405" s="47"/>
      <c r="P6405" s="48"/>
      <c r="Q6405" s="48"/>
      <c r="R6405" s="48"/>
      <c r="S6405" s="49"/>
      <c r="T6405" s="47"/>
      <c r="U6405" s="50"/>
      <c r="V6405" s="47"/>
      <c r="W6405" s="50"/>
      <c r="X6405" s="49"/>
      <c r="Y6405" s="49"/>
      <c r="Z6405" s="49"/>
      <c r="AA6405" s="49"/>
      <c r="AB6405" s="49"/>
      <c r="AC6405" s="49"/>
      <c r="AD6405" s="49"/>
      <c r="AE6405" s="95"/>
      <c r="AM6405" s="103"/>
      <c r="AT6405" s="10"/>
    </row>
    <row r="6406" spans="9:46" s="16" customFormat="1">
      <c r="I6406" s="47"/>
      <c r="P6406" s="48"/>
      <c r="Q6406" s="48"/>
      <c r="R6406" s="48"/>
      <c r="S6406" s="49"/>
      <c r="T6406" s="47"/>
      <c r="U6406" s="50"/>
      <c r="V6406" s="47"/>
      <c r="W6406" s="50"/>
      <c r="X6406" s="49"/>
      <c r="Y6406" s="49"/>
      <c r="Z6406" s="49"/>
      <c r="AA6406" s="49"/>
      <c r="AB6406" s="49"/>
      <c r="AC6406" s="49"/>
      <c r="AD6406" s="49"/>
      <c r="AE6406" s="95"/>
      <c r="AM6406" s="103"/>
      <c r="AT6406" s="10"/>
    </row>
    <row r="6407" spans="9:46" s="16" customFormat="1">
      <c r="I6407" s="47"/>
      <c r="P6407" s="48"/>
      <c r="Q6407" s="48"/>
      <c r="R6407" s="48"/>
      <c r="S6407" s="49"/>
      <c r="T6407" s="47"/>
      <c r="U6407" s="50"/>
      <c r="V6407" s="47"/>
      <c r="W6407" s="50"/>
      <c r="X6407" s="49"/>
      <c r="Y6407" s="49"/>
      <c r="Z6407" s="49"/>
      <c r="AA6407" s="49"/>
      <c r="AB6407" s="49"/>
      <c r="AC6407" s="49"/>
      <c r="AD6407" s="49"/>
      <c r="AE6407" s="95"/>
      <c r="AM6407" s="103"/>
      <c r="AT6407" s="10"/>
    </row>
    <row r="6408" spans="9:46" s="16" customFormat="1">
      <c r="I6408" s="47"/>
      <c r="P6408" s="48"/>
      <c r="Q6408" s="48"/>
      <c r="R6408" s="48"/>
      <c r="S6408" s="49"/>
      <c r="T6408" s="47"/>
      <c r="U6408" s="50"/>
      <c r="V6408" s="47"/>
      <c r="W6408" s="50"/>
      <c r="X6408" s="49"/>
      <c r="Y6408" s="49"/>
      <c r="Z6408" s="49"/>
      <c r="AA6408" s="49"/>
      <c r="AB6408" s="49"/>
      <c r="AC6408" s="49"/>
      <c r="AD6408" s="49"/>
      <c r="AE6408" s="95"/>
      <c r="AM6408" s="103"/>
      <c r="AT6408" s="10"/>
    </row>
    <row r="6409" spans="9:46" s="16" customFormat="1">
      <c r="I6409" s="47"/>
      <c r="P6409" s="48"/>
      <c r="Q6409" s="48"/>
      <c r="R6409" s="48"/>
      <c r="S6409" s="49"/>
      <c r="T6409" s="47"/>
      <c r="U6409" s="50"/>
      <c r="V6409" s="47"/>
      <c r="W6409" s="50"/>
      <c r="X6409" s="49"/>
      <c r="Y6409" s="49"/>
      <c r="Z6409" s="49"/>
      <c r="AA6409" s="49"/>
      <c r="AB6409" s="49"/>
      <c r="AC6409" s="49"/>
      <c r="AD6409" s="49"/>
      <c r="AE6409" s="95"/>
      <c r="AM6409" s="103"/>
      <c r="AT6409" s="10"/>
    </row>
    <row r="6410" spans="9:46" s="16" customFormat="1">
      <c r="I6410" s="47"/>
      <c r="P6410" s="48"/>
      <c r="Q6410" s="48"/>
      <c r="R6410" s="48"/>
      <c r="S6410" s="49"/>
      <c r="T6410" s="47"/>
      <c r="U6410" s="50"/>
      <c r="V6410" s="47"/>
      <c r="W6410" s="50"/>
      <c r="X6410" s="49"/>
      <c r="Y6410" s="49"/>
      <c r="Z6410" s="49"/>
      <c r="AA6410" s="49"/>
      <c r="AB6410" s="49"/>
      <c r="AC6410" s="49"/>
      <c r="AD6410" s="49"/>
      <c r="AE6410" s="95"/>
      <c r="AM6410" s="103"/>
      <c r="AT6410" s="10"/>
    </row>
    <row r="6411" spans="9:46" s="16" customFormat="1">
      <c r="I6411" s="47"/>
      <c r="P6411" s="48"/>
      <c r="Q6411" s="48"/>
      <c r="R6411" s="48"/>
      <c r="S6411" s="49"/>
      <c r="T6411" s="47"/>
      <c r="U6411" s="50"/>
      <c r="V6411" s="47"/>
      <c r="W6411" s="50"/>
      <c r="X6411" s="49"/>
      <c r="Y6411" s="49"/>
      <c r="Z6411" s="49"/>
      <c r="AA6411" s="49"/>
      <c r="AB6411" s="49"/>
      <c r="AC6411" s="49"/>
      <c r="AD6411" s="49"/>
      <c r="AE6411" s="95"/>
      <c r="AM6411" s="103"/>
      <c r="AT6411" s="10"/>
    </row>
    <row r="6412" spans="9:46" s="16" customFormat="1">
      <c r="I6412" s="47"/>
      <c r="P6412" s="48"/>
      <c r="Q6412" s="48"/>
      <c r="R6412" s="48"/>
      <c r="S6412" s="49"/>
      <c r="T6412" s="47"/>
      <c r="U6412" s="50"/>
      <c r="V6412" s="47"/>
      <c r="W6412" s="50"/>
      <c r="X6412" s="49"/>
      <c r="Y6412" s="49"/>
      <c r="Z6412" s="49"/>
      <c r="AA6412" s="49"/>
      <c r="AB6412" s="49"/>
      <c r="AC6412" s="49"/>
      <c r="AD6412" s="49"/>
      <c r="AE6412" s="95"/>
      <c r="AM6412" s="103"/>
      <c r="AT6412" s="10"/>
    </row>
    <row r="6413" spans="9:46" s="16" customFormat="1">
      <c r="I6413" s="47"/>
      <c r="P6413" s="48"/>
      <c r="Q6413" s="48"/>
      <c r="R6413" s="48"/>
      <c r="S6413" s="49"/>
      <c r="T6413" s="47"/>
      <c r="U6413" s="50"/>
      <c r="V6413" s="47"/>
      <c r="W6413" s="50"/>
      <c r="X6413" s="49"/>
      <c r="Y6413" s="49"/>
      <c r="Z6413" s="49"/>
      <c r="AA6413" s="49"/>
      <c r="AB6413" s="49"/>
      <c r="AC6413" s="49"/>
      <c r="AD6413" s="49"/>
      <c r="AE6413" s="95"/>
      <c r="AM6413" s="103"/>
      <c r="AT6413" s="10"/>
    </row>
    <row r="6414" spans="9:46" s="16" customFormat="1">
      <c r="I6414" s="47"/>
      <c r="P6414" s="48"/>
      <c r="Q6414" s="48"/>
      <c r="R6414" s="48"/>
      <c r="S6414" s="49"/>
      <c r="T6414" s="47"/>
      <c r="U6414" s="50"/>
      <c r="V6414" s="47"/>
      <c r="W6414" s="50"/>
      <c r="X6414" s="49"/>
      <c r="Y6414" s="49"/>
      <c r="Z6414" s="49"/>
      <c r="AA6414" s="49"/>
      <c r="AB6414" s="49"/>
      <c r="AC6414" s="49"/>
      <c r="AD6414" s="49"/>
      <c r="AE6414" s="95"/>
      <c r="AM6414" s="103"/>
      <c r="AT6414" s="10"/>
    </row>
    <row r="6415" spans="9:46" s="16" customFormat="1">
      <c r="I6415" s="47"/>
      <c r="P6415" s="48"/>
      <c r="Q6415" s="48"/>
      <c r="R6415" s="48"/>
      <c r="S6415" s="49"/>
      <c r="T6415" s="47"/>
      <c r="U6415" s="50"/>
      <c r="V6415" s="47"/>
      <c r="W6415" s="50"/>
      <c r="X6415" s="49"/>
      <c r="Y6415" s="49"/>
      <c r="Z6415" s="49"/>
      <c r="AA6415" s="49"/>
      <c r="AB6415" s="49"/>
      <c r="AC6415" s="49"/>
      <c r="AD6415" s="49"/>
      <c r="AE6415" s="95"/>
      <c r="AM6415" s="103"/>
      <c r="AT6415" s="10"/>
    </row>
    <row r="6416" spans="9:46" s="16" customFormat="1">
      <c r="I6416" s="47"/>
      <c r="P6416" s="48"/>
      <c r="Q6416" s="48"/>
      <c r="R6416" s="48"/>
      <c r="S6416" s="49"/>
      <c r="T6416" s="47"/>
      <c r="U6416" s="50"/>
      <c r="V6416" s="47"/>
      <c r="W6416" s="50"/>
      <c r="X6416" s="49"/>
      <c r="Y6416" s="49"/>
      <c r="Z6416" s="49"/>
      <c r="AA6416" s="49"/>
      <c r="AB6416" s="49"/>
      <c r="AC6416" s="49"/>
      <c r="AD6416" s="49"/>
      <c r="AE6416" s="95"/>
      <c r="AM6416" s="103"/>
      <c r="AT6416" s="10"/>
    </row>
    <row r="6417" spans="9:46" s="16" customFormat="1">
      <c r="I6417" s="47"/>
      <c r="P6417" s="48"/>
      <c r="Q6417" s="48"/>
      <c r="R6417" s="48"/>
      <c r="S6417" s="49"/>
      <c r="T6417" s="47"/>
      <c r="U6417" s="50"/>
      <c r="V6417" s="47"/>
      <c r="W6417" s="50"/>
      <c r="X6417" s="49"/>
      <c r="Y6417" s="49"/>
      <c r="Z6417" s="49"/>
      <c r="AA6417" s="49"/>
      <c r="AB6417" s="49"/>
      <c r="AC6417" s="49"/>
      <c r="AD6417" s="49"/>
      <c r="AE6417" s="95"/>
      <c r="AM6417" s="103"/>
      <c r="AT6417" s="10"/>
    </row>
    <row r="6418" spans="9:46" s="16" customFormat="1">
      <c r="I6418" s="47"/>
      <c r="P6418" s="48"/>
      <c r="Q6418" s="48"/>
      <c r="R6418" s="48"/>
      <c r="S6418" s="49"/>
      <c r="T6418" s="47"/>
      <c r="U6418" s="50"/>
      <c r="V6418" s="47"/>
      <c r="W6418" s="50"/>
      <c r="X6418" s="49"/>
      <c r="Y6418" s="49"/>
      <c r="Z6418" s="49"/>
      <c r="AA6418" s="49"/>
      <c r="AB6418" s="49"/>
      <c r="AC6418" s="49"/>
      <c r="AD6418" s="49"/>
      <c r="AE6418" s="95"/>
      <c r="AM6418" s="103"/>
      <c r="AT6418" s="10"/>
    </row>
    <row r="6419" spans="9:46" s="16" customFormat="1">
      <c r="I6419" s="47"/>
      <c r="P6419" s="48"/>
      <c r="Q6419" s="48"/>
      <c r="R6419" s="48"/>
      <c r="S6419" s="49"/>
      <c r="T6419" s="47"/>
      <c r="U6419" s="50"/>
      <c r="V6419" s="47"/>
      <c r="W6419" s="50"/>
      <c r="X6419" s="49"/>
      <c r="Y6419" s="49"/>
      <c r="Z6419" s="49"/>
      <c r="AA6419" s="49"/>
      <c r="AB6419" s="49"/>
      <c r="AC6419" s="49"/>
      <c r="AD6419" s="49"/>
      <c r="AE6419" s="95"/>
      <c r="AM6419" s="103"/>
      <c r="AT6419" s="10"/>
    </row>
    <row r="6420" spans="9:46" s="16" customFormat="1">
      <c r="I6420" s="47"/>
      <c r="P6420" s="48"/>
      <c r="Q6420" s="48"/>
      <c r="R6420" s="48"/>
      <c r="S6420" s="49"/>
      <c r="T6420" s="47"/>
      <c r="U6420" s="50"/>
      <c r="V6420" s="47"/>
      <c r="W6420" s="50"/>
      <c r="X6420" s="49"/>
      <c r="Y6420" s="49"/>
      <c r="Z6420" s="49"/>
      <c r="AA6420" s="49"/>
      <c r="AB6420" s="49"/>
      <c r="AC6420" s="49"/>
      <c r="AD6420" s="49"/>
      <c r="AE6420" s="95"/>
      <c r="AM6420" s="103"/>
      <c r="AT6420" s="10"/>
    </row>
    <row r="6421" spans="9:46" s="16" customFormat="1">
      <c r="I6421" s="47"/>
      <c r="P6421" s="48"/>
      <c r="Q6421" s="48"/>
      <c r="R6421" s="48"/>
      <c r="S6421" s="49"/>
      <c r="T6421" s="47"/>
      <c r="U6421" s="50"/>
      <c r="V6421" s="47"/>
      <c r="W6421" s="50"/>
      <c r="X6421" s="49"/>
      <c r="Y6421" s="49"/>
      <c r="Z6421" s="49"/>
      <c r="AA6421" s="49"/>
      <c r="AB6421" s="49"/>
      <c r="AC6421" s="49"/>
      <c r="AD6421" s="49"/>
      <c r="AE6421" s="95"/>
      <c r="AM6421" s="103"/>
      <c r="AT6421" s="10"/>
    </row>
    <row r="6422" spans="9:46" s="16" customFormat="1">
      <c r="I6422" s="47"/>
      <c r="P6422" s="48"/>
      <c r="Q6422" s="48"/>
      <c r="R6422" s="48"/>
      <c r="S6422" s="49"/>
      <c r="T6422" s="47"/>
      <c r="U6422" s="50"/>
      <c r="V6422" s="47"/>
      <c r="W6422" s="50"/>
      <c r="X6422" s="49"/>
      <c r="Y6422" s="49"/>
      <c r="Z6422" s="49"/>
      <c r="AA6422" s="49"/>
      <c r="AB6422" s="49"/>
      <c r="AC6422" s="49"/>
      <c r="AD6422" s="49"/>
      <c r="AE6422" s="95"/>
      <c r="AM6422" s="103"/>
      <c r="AT6422" s="10"/>
    </row>
    <row r="6423" spans="9:46" s="16" customFormat="1">
      <c r="I6423" s="47"/>
      <c r="P6423" s="48"/>
      <c r="Q6423" s="48"/>
      <c r="R6423" s="48"/>
      <c r="S6423" s="49"/>
      <c r="T6423" s="47"/>
      <c r="U6423" s="50"/>
      <c r="V6423" s="47"/>
      <c r="W6423" s="50"/>
      <c r="X6423" s="49"/>
      <c r="Y6423" s="49"/>
      <c r="Z6423" s="49"/>
      <c r="AA6423" s="49"/>
      <c r="AB6423" s="49"/>
      <c r="AC6423" s="49"/>
      <c r="AD6423" s="49"/>
      <c r="AE6423" s="95"/>
      <c r="AM6423" s="103"/>
      <c r="AT6423" s="10"/>
    </row>
    <row r="6424" spans="9:46" s="16" customFormat="1">
      <c r="I6424" s="47"/>
      <c r="P6424" s="48"/>
      <c r="Q6424" s="48"/>
      <c r="R6424" s="48"/>
      <c r="S6424" s="49"/>
      <c r="T6424" s="47"/>
      <c r="U6424" s="50"/>
      <c r="V6424" s="47"/>
      <c r="W6424" s="50"/>
      <c r="X6424" s="49"/>
      <c r="Y6424" s="49"/>
      <c r="Z6424" s="49"/>
      <c r="AA6424" s="49"/>
      <c r="AB6424" s="49"/>
      <c r="AC6424" s="49"/>
      <c r="AD6424" s="49"/>
      <c r="AE6424" s="95"/>
      <c r="AM6424" s="103"/>
      <c r="AT6424" s="10"/>
    </row>
    <row r="6425" spans="9:46" s="16" customFormat="1">
      <c r="I6425" s="47"/>
      <c r="P6425" s="48"/>
      <c r="Q6425" s="48"/>
      <c r="R6425" s="48"/>
      <c r="S6425" s="49"/>
      <c r="T6425" s="47"/>
      <c r="U6425" s="50"/>
      <c r="V6425" s="47"/>
      <c r="W6425" s="50"/>
      <c r="X6425" s="49"/>
      <c r="Y6425" s="49"/>
      <c r="Z6425" s="49"/>
      <c r="AA6425" s="49"/>
      <c r="AB6425" s="49"/>
      <c r="AC6425" s="49"/>
      <c r="AD6425" s="49"/>
      <c r="AE6425" s="95"/>
      <c r="AM6425" s="103"/>
      <c r="AT6425" s="10"/>
    </row>
    <row r="6426" spans="9:46" s="16" customFormat="1">
      <c r="I6426" s="47"/>
      <c r="P6426" s="48"/>
      <c r="Q6426" s="48"/>
      <c r="R6426" s="48"/>
      <c r="S6426" s="49"/>
      <c r="T6426" s="47"/>
      <c r="U6426" s="50"/>
      <c r="V6426" s="47"/>
      <c r="W6426" s="50"/>
      <c r="X6426" s="49"/>
      <c r="Y6426" s="49"/>
      <c r="Z6426" s="49"/>
      <c r="AA6426" s="49"/>
      <c r="AB6426" s="49"/>
      <c r="AC6426" s="49"/>
      <c r="AD6426" s="49"/>
      <c r="AE6426" s="95"/>
      <c r="AM6426" s="103"/>
      <c r="AT6426" s="10"/>
    </row>
    <row r="6427" spans="9:46" s="16" customFormat="1">
      <c r="I6427" s="47"/>
      <c r="P6427" s="48"/>
      <c r="Q6427" s="48"/>
      <c r="R6427" s="48"/>
      <c r="S6427" s="49"/>
      <c r="T6427" s="47"/>
      <c r="U6427" s="50"/>
      <c r="V6427" s="47"/>
      <c r="W6427" s="50"/>
      <c r="X6427" s="49"/>
      <c r="Y6427" s="49"/>
      <c r="Z6427" s="49"/>
      <c r="AA6427" s="49"/>
      <c r="AB6427" s="49"/>
      <c r="AC6427" s="49"/>
      <c r="AD6427" s="49"/>
      <c r="AE6427" s="95"/>
      <c r="AM6427" s="103"/>
      <c r="AT6427" s="10"/>
    </row>
    <row r="6428" spans="9:46" s="16" customFormat="1">
      <c r="I6428" s="47"/>
      <c r="P6428" s="48"/>
      <c r="Q6428" s="48"/>
      <c r="R6428" s="48"/>
      <c r="S6428" s="49"/>
      <c r="T6428" s="47"/>
      <c r="U6428" s="50"/>
      <c r="V6428" s="47"/>
      <c r="W6428" s="50"/>
      <c r="X6428" s="49"/>
      <c r="Y6428" s="49"/>
      <c r="Z6428" s="49"/>
      <c r="AA6428" s="49"/>
      <c r="AB6428" s="49"/>
      <c r="AC6428" s="49"/>
      <c r="AD6428" s="49"/>
      <c r="AE6428" s="95"/>
      <c r="AM6428" s="103"/>
      <c r="AT6428" s="10"/>
    </row>
    <row r="6429" spans="9:46" s="16" customFormat="1">
      <c r="I6429" s="47"/>
      <c r="P6429" s="48"/>
      <c r="Q6429" s="48"/>
      <c r="R6429" s="48"/>
      <c r="S6429" s="49"/>
      <c r="T6429" s="47"/>
      <c r="U6429" s="50"/>
      <c r="V6429" s="47"/>
      <c r="W6429" s="50"/>
      <c r="X6429" s="49"/>
      <c r="Y6429" s="49"/>
      <c r="Z6429" s="49"/>
      <c r="AA6429" s="49"/>
      <c r="AB6429" s="49"/>
      <c r="AC6429" s="49"/>
      <c r="AD6429" s="49"/>
      <c r="AE6429" s="95"/>
      <c r="AM6429" s="103"/>
      <c r="AT6429" s="10"/>
    </row>
    <row r="6430" spans="9:46" s="16" customFormat="1">
      <c r="I6430" s="47"/>
      <c r="P6430" s="48"/>
      <c r="Q6430" s="48"/>
      <c r="R6430" s="48"/>
      <c r="S6430" s="49"/>
      <c r="T6430" s="47"/>
      <c r="U6430" s="50"/>
      <c r="V6430" s="47"/>
      <c r="W6430" s="50"/>
      <c r="X6430" s="49"/>
      <c r="Y6430" s="49"/>
      <c r="Z6430" s="49"/>
      <c r="AA6430" s="49"/>
      <c r="AB6430" s="49"/>
      <c r="AC6430" s="49"/>
      <c r="AD6430" s="49"/>
      <c r="AE6430" s="95"/>
      <c r="AM6430" s="103"/>
      <c r="AT6430" s="10"/>
    </row>
    <row r="6431" spans="9:46" s="16" customFormat="1">
      <c r="I6431" s="47"/>
      <c r="P6431" s="48"/>
      <c r="Q6431" s="48"/>
      <c r="R6431" s="48"/>
      <c r="S6431" s="49"/>
      <c r="T6431" s="47"/>
      <c r="U6431" s="50"/>
      <c r="V6431" s="47"/>
      <c r="W6431" s="50"/>
      <c r="X6431" s="49"/>
      <c r="Y6431" s="49"/>
      <c r="Z6431" s="49"/>
      <c r="AA6431" s="49"/>
      <c r="AB6431" s="49"/>
      <c r="AC6431" s="49"/>
      <c r="AD6431" s="49"/>
      <c r="AE6431" s="95"/>
      <c r="AM6431" s="103"/>
      <c r="AT6431" s="10"/>
    </row>
    <row r="6432" spans="9:46" s="16" customFormat="1">
      <c r="I6432" s="47"/>
      <c r="P6432" s="48"/>
      <c r="Q6432" s="48"/>
      <c r="R6432" s="48"/>
      <c r="S6432" s="49"/>
      <c r="T6432" s="47"/>
      <c r="U6432" s="50"/>
      <c r="V6432" s="47"/>
      <c r="W6432" s="50"/>
      <c r="X6432" s="49"/>
      <c r="Y6432" s="49"/>
      <c r="Z6432" s="49"/>
      <c r="AA6432" s="49"/>
      <c r="AB6432" s="49"/>
      <c r="AC6432" s="49"/>
      <c r="AD6432" s="49"/>
      <c r="AE6432" s="95"/>
      <c r="AM6432" s="103"/>
      <c r="AT6432" s="10"/>
    </row>
    <row r="6433" spans="9:46" s="16" customFormat="1">
      <c r="I6433" s="47"/>
      <c r="P6433" s="48"/>
      <c r="Q6433" s="48"/>
      <c r="R6433" s="48"/>
      <c r="S6433" s="49"/>
      <c r="T6433" s="47"/>
      <c r="U6433" s="50"/>
      <c r="V6433" s="47"/>
      <c r="W6433" s="50"/>
      <c r="X6433" s="49"/>
      <c r="Y6433" s="49"/>
      <c r="Z6433" s="49"/>
      <c r="AA6433" s="49"/>
      <c r="AB6433" s="49"/>
      <c r="AC6433" s="49"/>
      <c r="AD6433" s="49"/>
      <c r="AE6433" s="95"/>
      <c r="AM6433" s="103"/>
      <c r="AT6433" s="10"/>
    </row>
    <row r="6434" spans="9:46" s="16" customFormat="1">
      <c r="I6434" s="47"/>
      <c r="P6434" s="48"/>
      <c r="Q6434" s="48"/>
      <c r="R6434" s="48"/>
      <c r="S6434" s="49"/>
      <c r="T6434" s="47"/>
      <c r="U6434" s="50"/>
      <c r="V6434" s="47"/>
      <c r="W6434" s="50"/>
      <c r="X6434" s="49"/>
      <c r="Y6434" s="49"/>
      <c r="Z6434" s="49"/>
      <c r="AA6434" s="49"/>
      <c r="AB6434" s="49"/>
      <c r="AC6434" s="49"/>
      <c r="AD6434" s="49"/>
      <c r="AE6434" s="95"/>
      <c r="AM6434" s="103"/>
      <c r="AT6434" s="10"/>
    </row>
    <row r="6435" spans="9:46" s="16" customFormat="1">
      <c r="I6435" s="47"/>
      <c r="P6435" s="48"/>
      <c r="Q6435" s="48"/>
      <c r="R6435" s="48"/>
      <c r="S6435" s="49"/>
      <c r="T6435" s="47"/>
      <c r="U6435" s="50"/>
      <c r="V6435" s="47"/>
      <c r="W6435" s="50"/>
      <c r="X6435" s="49"/>
      <c r="Y6435" s="49"/>
      <c r="Z6435" s="49"/>
      <c r="AA6435" s="49"/>
      <c r="AB6435" s="49"/>
      <c r="AC6435" s="49"/>
      <c r="AD6435" s="49"/>
      <c r="AE6435" s="95"/>
      <c r="AM6435" s="103"/>
      <c r="AT6435" s="10"/>
    </row>
    <row r="6436" spans="9:46" s="16" customFormat="1">
      <c r="I6436" s="47"/>
      <c r="P6436" s="48"/>
      <c r="Q6436" s="48"/>
      <c r="R6436" s="48"/>
      <c r="S6436" s="49"/>
      <c r="T6436" s="47"/>
      <c r="U6436" s="50"/>
      <c r="V6436" s="47"/>
      <c r="W6436" s="50"/>
      <c r="X6436" s="49"/>
      <c r="Y6436" s="49"/>
      <c r="Z6436" s="49"/>
      <c r="AA6436" s="49"/>
      <c r="AB6436" s="49"/>
      <c r="AC6436" s="49"/>
      <c r="AD6436" s="49"/>
      <c r="AE6436" s="95"/>
      <c r="AM6436" s="103"/>
      <c r="AT6436" s="10"/>
    </row>
    <row r="6437" spans="9:46" s="16" customFormat="1">
      <c r="I6437" s="47"/>
      <c r="P6437" s="48"/>
      <c r="Q6437" s="48"/>
      <c r="R6437" s="48"/>
      <c r="S6437" s="49"/>
      <c r="T6437" s="47"/>
      <c r="U6437" s="50"/>
      <c r="V6437" s="47"/>
      <c r="W6437" s="50"/>
      <c r="X6437" s="49"/>
      <c r="Y6437" s="49"/>
      <c r="Z6437" s="49"/>
      <c r="AA6437" s="49"/>
      <c r="AB6437" s="49"/>
      <c r="AC6437" s="49"/>
      <c r="AD6437" s="49"/>
      <c r="AE6437" s="95"/>
      <c r="AM6437" s="103"/>
      <c r="AT6437" s="10"/>
    </row>
    <row r="6438" spans="9:46" s="16" customFormat="1">
      <c r="I6438" s="47"/>
      <c r="P6438" s="48"/>
      <c r="Q6438" s="48"/>
      <c r="R6438" s="48"/>
      <c r="S6438" s="49"/>
      <c r="T6438" s="47"/>
      <c r="U6438" s="50"/>
      <c r="V6438" s="47"/>
      <c r="W6438" s="50"/>
      <c r="X6438" s="49"/>
      <c r="Y6438" s="49"/>
      <c r="Z6438" s="49"/>
      <c r="AA6438" s="49"/>
      <c r="AB6438" s="49"/>
      <c r="AC6438" s="49"/>
      <c r="AD6438" s="49"/>
      <c r="AE6438" s="95"/>
      <c r="AM6438" s="103"/>
      <c r="AT6438" s="10"/>
    </row>
    <row r="6439" spans="9:46" s="16" customFormat="1">
      <c r="I6439" s="47"/>
      <c r="P6439" s="48"/>
      <c r="Q6439" s="48"/>
      <c r="R6439" s="48"/>
      <c r="S6439" s="49"/>
      <c r="T6439" s="47"/>
      <c r="U6439" s="50"/>
      <c r="V6439" s="47"/>
      <c r="W6439" s="50"/>
      <c r="X6439" s="49"/>
      <c r="Y6439" s="49"/>
      <c r="Z6439" s="49"/>
      <c r="AA6439" s="49"/>
      <c r="AB6439" s="49"/>
      <c r="AC6439" s="49"/>
      <c r="AD6439" s="49"/>
      <c r="AE6439" s="95"/>
      <c r="AM6439" s="103"/>
      <c r="AT6439" s="10"/>
    </row>
    <row r="6440" spans="9:46" s="16" customFormat="1">
      <c r="I6440" s="47"/>
      <c r="P6440" s="48"/>
      <c r="Q6440" s="48"/>
      <c r="R6440" s="48"/>
      <c r="S6440" s="49"/>
      <c r="T6440" s="47"/>
      <c r="U6440" s="50"/>
      <c r="V6440" s="47"/>
      <c r="W6440" s="50"/>
      <c r="X6440" s="49"/>
      <c r="Y6440" s="49"/>
      <c r="Z6440" s="49"/>
      <c r="AA6440" s="49"/>
      <c r="AB6440" s="49"/>
      <c r="AC6440" s="49"/>
      <c r="AD6440" s="49"/>
      <c r="AE6440" s="95"/>
      <c r="AM6440" s="103"/>
      <c r="AT6440" s="10"/>
    </row>
    <row r="6441" spans="9:46" s="16" customFormat="1">
      <c r="I6441" s="47"/>
      <c r="P6441" s="48"/>
      <c r="Q6441" s="48"/>
      <c r="R6441" s="48"/>
      <c r="S6441" s="49"/>
      <c r="T6441" s="47"/>
      <c r="U6441" s="50"/>
      <c r="V6441" s="47"/>
      <c r="W6441" s="50"/>
      <c r="X6441" s="49"/>
      <c r="Y6441" s="49"/>
      <c r="Z6441" s="49"/>
      <c r="AA6441" s="49"/>
      <c r="AB6441" s="49"/>
      <c r="AC6441" s="49"/>
      <c r="AD6441" s="49"/>
      <c r="AE6441" s="95"/>
      <c r="AM6441" s="103"/>
      <c r="AT6441" s="10"/>
    </row>
    <row r="6442" spans="9:46" s="16" customFormat="1">
      <c r="I6442" s="47"/>
      <c r="P6442" s="48"/>
      <c r="Q6442" s="48"/>
      <c r="R6442" s="48"/>
      <c r="S6442" s="49"/>
      <c r="T6442" s="47"/>
      <c r="U6442" s="50"/>
      <c r="V6442" s="47"/>
      <c r="W6442" s="50"/>
      <c r="X6442" s="49"/>
      <c r="Y6442" s="49"/>
      <c r="Z6442" s="49"/>
      <c r="AA6442" s="49"/>
      <c r="AB6442" s="49"/>
      <c r="AC6442" s="49"/>
      <c r="AD6442" s="49"/>
      <c r="AE6442" s="95"/>
      <c r="AM6442" s="103"/>
      <c r="AT6442" s="10"/>
    </row>
    <row r="6443" spans="9:46" s="16" customFormat="1">
      <c r="I6443" s="47"/>
      <c r="P6443" s="48"/>
      <c r="Q6443" s="48"/>
      <c r="R6443" s="48"/>
      <c r="S6443" s="49"/>
      <c r="T6443" s="47"/>
      <c r="U6443" s="50"/>
      <c r="V6443" s="47"/>
      <c r="W6443" s="50"/>
      <c r="X6443" s="49"/>
      <c r="Y6443" s="49"/>
      <c r="Z6443" s="49"/>
      <c r="AA6443" s="49"/>
      <c r="AB6443" s="49"/>
      <c r="AC6443" s="49"/>
      <c r="AD6443" s="49"/>
      <c r="AE6443" s="95"/>
      <c r="AM6443" s="103"/>
      <c r="AT6443" s="10"/>
    </row>
    <row r="6444" spans="9:46" s="16" customFormat="1">
      <c r="I6444" s="47"/>
      <c r="P6444" s="48"/>
      <c r="Q6444" s="48"/>
      <c r="R6444" s="48"/>
      <c r="S6444" s="49"/>
      <c r="T6444" s="47"/>
      <c r="U6444" s="50"/>
      <c r="V6444" s="47"/>
      <c r="W6444" s="50"/>
      <c r="X6444" s="49"/>
      <c r="Y6444" s="49"/>
      <c r="Z6444" s="49"/>
      <c r="AA6444" s="49"/>
      <c r="AB6444" s="49"/>
      <c r="AC6444" s="49"/>
      <c r="AD6444" s="49"/>
      <c r="AE6444" s="95"/>
      <c r="AM6444" s="103"/>
      <c r="AT6444" s="10"/>
    </row>
    <row r="6445" spans="9:46" s="16" customFormat="1">
      <c r="I6445" s="47"/>
      <c r="P6445" s="48"/>
      <c r="Q6445" s="48"/>
      <c r="R6445" s="48"/>
      <c r="S6445" s="49"/>
      <c r="T6445" s="47"/>
      <c r="U6445" s="50"/>
      <c r="V6445" s="47"/>
      <c r="W6445" s="50"/>
      <c r="X6445" s="49"/>
      <c r="Y6445" s="49"/>
      <c r="Z6445" s="49"/>
      <c r="AA6445" s="49"/>
      <c r="AB6445" s="49"/>
      <c r="AC6445" s="49"/>
      <c r="AD6445" s="49"/>
      <c r="AE6445" s="95"/>
      <c r="AM6445" s="103"/>
      <c r="AT6445" s="10"/>
    </row>
    <row r="6446" spans="9:46" s="16" customFormat="1">
      <c r="I6446" s="47"/>
      <c r="P6446" s="48"/>
      <c r="Q6446" s="48"/>
      <c r="R6446" s="48"/>
      <c r="S6446" s="49"/>
      <c r="T6446" s="47"/>
      <c r="U6446" s="50"/>
      <c r="V6446" s="47"/>
      <c r="W6446" s="50"/>
      <c r="X6446" s="49"/>
      <c r="Y6446" s="49"/>
      <c r="Z6446" s="49"/>
      <c r="AA6446" s="49"/>
      <c r="AB6446" s="49"/>
      <c r="AC6446" s="49"/>
      <c r="AD6446" s="49"/>
      <c r="AE6446" s="95"/>
      <c r="AM6446" s="103"/>
      <c r="AT6446" s="10"/>
    </row>
    <row r="6447" spans="9:46" s="16" customFormat="1">
      <c r="I6447" s="47"/>
      <c r="P6447" s="48"/>
      <c r="Q6447" s="48"/>
      <c r="R6447" s="48"/>
      <c r="S6447" s="49"/>
      <c r="T6447" s="47"/>
      <c r="U6447" s="50"/>
      <c r="V6447" s="47"/>
      <c r="W6447" s="50"/>
      <c r="X6447" s="49"/>
      <c r="Y6447" s="49"/>
      <c r="Z6447" s="49"/>
      <c r="AA6447" s="49"/>
      <c r="AB6447" s="49"/>
      <c r="AC6447" s="49"/>
      <c r="AD6447" s="49"/>
      <c r="AE6447" s="95"/>
      <c r="AM6447" s="103"/>
      <c r="AT6447" s="10"/>
    </row>
    <row r="6448" spans="9:46" s="16" customFormat="1">
      <c r="I6448" s="47"/>
      <c r="P6448" s="48"/>
      <c r="Q6448" s="48"/>
      <c r="R6448" s="48"/>
      <c r="S6448" s="49"/>
      <c r="T6448" s="47"/>
      <c r="U6448" s="50"/>
      <c r="V6448" s="47"/>
      <c r="W6448" s="50"/>
      <c r="X6448" s="49"/>
      <c r="Y6448" s="49"/>
      <c r="Z6448" s="49"/>
      <c r="AA6448" s="49"/>
      <c r="AB6448" s="49"/>
      <c r="AC6448" s="49"/>
      <c r="AD6448" s="49"/>
      <c r="AE6448" s="95"/>
      <c r="AM6448" s="103"/>
      <c r="AT6448" s="10"/>
    </row>
    <row r="6449" spans="9:46" s="16" customFormat="1">
      <c r="I6449" s="47"/>
      <c r="P6449" s="48"/>
      <c r="Q6449" s="48"/>
      <c r="R6449" s="48"/>
      <c r="S6449" s="49"/>
      <c r="T6449" s="47"/>
      <c r="U6449" s="50"/>
      <c r="V6449" s="47"/>
      <c r="W6449" s="50"/>
      <c r="X6449" s="49"/>
      <c r="Y6449" s="49"/>
      <c r="Z6449" s="49"/>
      <c r="AA6449" s="49"/>
      <c r="AB6449" s="49"/>
      <c r="AC6449" s="49"/>
      <c r="AD6449" s="49"/>
      <c r="AE6449" s="95"/>
      <c r="AM6449" s="103"/>
      <c r="AT6449" s="10"/>
    </row>
    <row r="6450" spans="9:46" s="16" customFormat="1">
      <c r="I6450" s="47"/>
      <c r="P6450" s="48"/>
      <c r="Q6450" s="48"/>
      <c r="R6450" s="48"/>
      <c r="S6450" s="49"/>
      <c r="T6450" s="47"/>
      <c r="U6450" s="50"/>
      <c r="V6450" s="47"/>
      <c r="W6450" s="50"/>
      <c r="X6450" s="49"/>
      <c r="Y6450" s="49"/>
      <c r="Z6450" s="49"/>
      <c r="AA6450" s="49"/>
      <c r="AB6450" s="49"/>
      <c r="AC6450" s="49"/>
      <c r="AD6450" s="49"/>
      <c r="AE6450" s="95"/>
      <c r="AM6450" s="103"/>
      <c r="AT6450" s="10"/>
    </row>
    <row r="6451" spans="9:46" s="16" customFormat="1">
      <c r="I6451" s="47"/>
      <c r="P6451" s="48"/>
      <c r="Q6451" s="48"/>
      <c r="R6451" s="48"/>
      <c r="S6451" s="49"/>
      <c r="T6451" s="47"/>
      <c r="U6451" s="50"/>
      <c r="V6451" s="47"/>
      <c r="W6451" s="50"/>
      <c r="X6451" s="49"/>
      <c r="Y6451" s="49"/>
      <c r="Z6451" s="49"/>
      <c r="AA6451" s="49"/>
      <c r="AB6451" s="49"/>
      <c r="AC6451" s="49"/>
      <c r="AD6451" s="49"/>
      <c r="AE6451" s="95"/>
      <c r="AM6451" s="103"/>
      <c r="AT6451" s="10"/>
    </row>
    <row r="6452" spans="9:46" s="16" customFormat="1">
      <c r="I6452" s="47"/>
      <c r="P6452" s="48"/>
      <c r="Q6452" s="48"/>
      <c r="R6452" s="48"/>
      <c r="S6452" s="49"/>
      <c r="T6452" s="47"/>
      <c r="U6452" s="50"/>
      <c r="V6452" s="47"/>
      <c r="W6452" s="50"/>
      <c r="X6452" s="49"/>
      <c r="Y6452" s="49"/>
      <c r="Z6452" s="49"/>
      <c r="AA6452" s="49"/>
      <c r="AB6452" s="49"/>
      <c r="AC6452" s="49"/>
      <c r="AD6452" s="49"/>
      <c r="AE6452" s="95"/>
      <c r="AM6452" s="103"/>
      <c r="AT6452" s="10"/>
    </row>
    <row r="6453" spans="9:46" s="16" customFormat="1">
      <c r="I6453" s="47"/>
      <c r="P6453" s="48"/>
      <c r="Q6453" s="48"/>
      <c r="R6453" s="48"/>
      <c r="S6453" s="49"/>
      <c r="T6453" s="47"/>
      <c r="U6453" s="50"/>
      <c r="V6453" s="47"/>
      <c r="W6453" s="50"/>
      <c r="X6453" s="49"/>
      <c r="Y6453" s="49"/>
      <c r="Z6453" s="49"/>
      <c r="AA6453" s="49"/>
      <c r="AB6453" s="49"/>
      <c r="AC6453" s="49"/>
      <c r="AD6453" s="49"/>
      <c r="AE6453" s="95"/>
      <c r="AM6453" s="103"/>
      <c r="AT6453" s="10"/>
    </row>
    <row r="6454" spans="9:46" s="16" customFormat="1">
      <c r="I6454" s="47"/>
      <c r="P6454" s="48"/>
      <c r="Q6454" s="48"/>
      <c r="R6454" s="48"/>
      <c r="S6454" s="49"/>
      <c r="T6454" s="47"/>
      <c r="U6454" s="50"/>
      <c r="V6454" s="47"/>
      <c r="W6454" s="50"/>
      <c r="X6454" s="49"/>
      <c r="Y6454" s="49"/>
      <c r="Z6454" s="49"/>
      <c r="AA6454" s="49"/>
      <c r="AB6454" s="49"/>
      <c r="AC6454" s="49"/>
      <c r="AD6454" s="49"/>
      <c r="AE6454" s="95"/>
      <c r="AM6454" s="103"/>
      <c r="AT6454" s="10"/>
    </row>
    <row r="6455" spans="9:46" s="16" customFormat="1">
      <c r="I6455" s="47"/>
      <c r="P6455" s="48"/>
      <c r="Q6455" s="48"/>
      <c r="R6455" s="48"/>
      <c r="S6455" s="49"/>
      <c r="T6455" s="47"/>
      <c r="U6455" s="50"/>
      <c r="V6455" s="47"/>
      <c r="W6455" s="50"/>
      <c r="X6455" s="49"/>
      <c r="Y6455" s="49"/>
      <c r="Z6455" s="49"/>
      <c r="AA6455" s="49"/>
      <c r="AB6455" s="49"/>
      <c r="AC6455" s="49"/>
      <c r="AD6455" s="49"/>
      <c r="AE6455" s="95"/>
      <c r="AM6455" s="103"/>
      <c r="AT6455" s="10"/>
    </row>
    <row r="6456" spans="9:46" s="16" customFormat="1">
      <c r="I6456" s="47"/>
      <c r="P6456" s="48"/>
      <c r="Q6456" s="48"/>
      <c r="R6456" s="48"/>
      <c r="S6456" s="49"/>
      <c r="T6456" s="47"/>
      <c r="U6456" s="50"/>
      <c r="V6456" s="47"/>
      <c r="W6456" s="50"/>
      <c r="X6456" s="49"/>
      <c r="Y6456" s="49"/>
      <c r="Z6456" s="49"/>
      <c r="AA6456" s="49"/>
      <c r="AB6456" s="49"/>
      <c r="AC6456" s="49"/>
      <c r="AD6456" s="49"/>
      <c r="AE6456" s="95"/>
      <c r="AM6456" s="103"/>
      <c r="AT6456" s="10"/>
    </row>
    <row r="6457" spans="9:46" s="16" customFormat="1">
      <c r="I6457" s="47"/>
      <c r="P6457" s="48"/>
      <c r="Q6457" s="48"/>
      <c r="R6457" s="48"/>
      <c r="S6457" s="49"/>
      <c r="T6457" s="47"/>
      <c r="U6457" s="50"/>
      <c r="V6457" s="47"/>
      <c r="W6457" s="50"/>
      <c r="X6457" s="49"/>
      <c r="Y6457" s="49"/>
      <c r="Z6457" s="49"/>
      <c r="AA6457" s="49"/>
      <c r="AB6457" s="49"/>
      <c r="AC6457" s="49"/>
      <c r="AD6457" s="49"/>
      <c r="AE6457" s="95"/>
      <c r="AM6457" s="103"/>
      <c r="AT6457" s="10"/>
    </row>
    <row r="6458" spans="9:46" s="16" customFormat="1">
      <c r="I6458" s="47"/>
      <c r="P6458" s="48"/>
      <c r="Q6458" s="48"/>
      <c r="R6458" s="48"/>
      <c r="S6458" s="49"/>
      <c r="T6458" s="47"/>
      <c r="U6458" s="50"/>
      <c r="V6458" s="47"/>
      <c r="W6458" s="50"/>
      <c r="X6458" s="49"/>
      <c r="Y6458" s="49"/>
      <c r="Z6458" s="49"/>
      <c r="AA6458" s="49"/>
      <c r="AB6458" s="49"/>
      <c r="AC6458" s="49"/>
      <c r="AD6458" s="49"/>
      <c r="AE6458" s="95"/>
      <c r="AM6458" s="103"/>
      <c r="AT6458" s="10"/>
    </row>
    <row r="6459" spans="9:46" s="16" customFormat="1">
      <c r="I6459" s="47"/>
      <c r="P6459" s="48"/>
      <c r="Q6459" s="48"/>
      <c r="R6459" s="48"/>
      <c r="S6459" s="49"/>
      <c r="T6459" s="47"/>
      <c r="U6459" s="50"/>
      <c r="V6459" s="47"/>
      <c r="W6459" s="50"/>
      <c r="X6459" s="49"/>
      <c r="Y6459" s="49"/>
      <c r="Z6459" s="49"/>
      <c r="AA6459" s="49"/>
      <c r="AB6459" s="49"/>
      <c r="AC6459" s="49"/>
      <c r="AD6459" s="49"/>
      <c r="AE6459" s="95"/>
      <c r="AM6459" s="103"/>
      <c r="AT6459" s="10"/>
    </row>
    <row r="6460" spans="9:46" s="16" customFormat="1">
      <c r="I6460" s="47"/>
      <c r="P6460" s="48"/>
      <c r="Q6460" s="48"/>
      <c r="R6460" s="48"/>
      <c r="S6460" s="49"/>
      <c r="T6460" s="47"/>
      <c r="U6460" s="50"/>
      <c r="V6460" s="47"/>
      <c r="W6460" s="50"/>
      <c r="X6460" s="49"/>
      <c r="Y6460" s="49"/>
      <c r="Z6460" s="49"/>
      <c r="AA6460" s="49"/>
      <c r="AB6460" s="49"/>
      <c r="AC6460" s="49"/>
      <c r="AD6460" s="49"/>
      <c r="AE6460" s="95"/>
      <c r="AM6460" s="103"/>
      <c r="AT6460" s="10"/>
    </row>
    <row r="6461" spans="9:46" s="16" customFormat="1">
      <c r="I6461" s="47"/>
      <c r="P6461" s="48"/>
      <c r="Q6461" s="48"/>
      <c r="R6461" s="48"/>
      <c r="S6461" s="49"/>
      <c r="T6461" s="47"/>
      <c r="U6461" s="50"/>
      <c r="V6461" s="47"/>
      <c r="W6461" s="50"/>
      <c r="X6461" s="49"/>
      <c r="Y6461" s="49"/>
      <c r="Z6461" s="49"/>
      <c r="AA6461" s="49"/>
      <c r="AB6461" s="49"/>
      <c r="AC6461" s="49"/>
      <c r="AD6461" s="49"/>
      <c r="AE6461" s="95"/>
      <c r="AM6461" s="103"/>
      <c r="AT6461" s="10"/>
    </row>
    <row r="6462" spans="9:46" s="16" customFormat="1">
      <c r="I6462" s="47"/>
      <c r="P6462" s="48"/>
      <c r="Q6462" s="48"/>
      <c r="R6462" s="48"/>
      <c r="S6462" s="49"/>
      <c r="T6462" s="47"/>
      <c r="U6462" s="50"/>
      <c r="V6462" s="47"/>
      <c r="W6462" s="50"/>
      <c r="X6462" s="49"/>
      <c r="Y6462" s="49"/>
      <c r="Z6462" s="49"/>
      <c r="AA6462" s="49"/>
      <c r="AB6462" s="49"/>
      <c r="AC6462" s="49"/>
      <c r="AD6462" s="49"/>
      <c r="AE6462" s="95"/>
      <c r="AM6462" s="103"/>
      <c r="AT6462" s="10"/>
    </row>
    <row r="6463" spans="9:46" s="16" customFormat="1">
      <c r="I6463" s="47"/>
      <c r="P6463" s="48"/>
      <c r="Q6463" s="48"/>
      <c r="R6463" s="48"/>
      <c r="S6463" s="49"/>
      <c r="T6463" s="47"/>
      <c r="U6463" s="50"/>
      <c r="V6463" s="47"/>
      <c r="W6463" s="50"/>
      <c r="X6463" s="49"/>
      <c r="Y6463" s="49"/>
      <c r="Z6463" s="49"/>
      <c r="AA6463" s="49"/>
      <c r="AB6463" s="49"/>
      <c r="AC6463" s="49"/>
      <c r="AD6463" s="49"/>
      <c r="AE6463" s="95"/>
      <c r="AM6463" s="103"/>
      <c r="AT6463" s="10"/>
    </row>
    <row r="6464" spans="9:46" s="16" customFormat="1">
      <c r="I6464" s="47"/>
      <c r="P6464" s="48"/>
      <c r="Q6464" s="48"/>
      <c r="R6464" s="48"/>
      <c r="S6464" s="49"/>
      <c r="T6464" s="47"/>
      <c r="U6464" s="50"/>
      <c r="V6464" s="47"/>
      <c r="W6464" s="50"/>
      <c r="X6464" s="49"/>
      <c r="Y6464" s="49"/>
      <c r="Z6464" s="49"/>
      <c r="AA6464" s="49"/>
      <c r="AB6464" s="49"/>
      <c r="AC6464" s="49"/>
      <c r="AD6464" s="49"/>
      <c r="AE6464" s="95"/>
      <c r="AM6464" s="103"/>
      <c r="AT6464" s="10"/>
    </row>
    <row r="6465" spans="9:46" s="16" customFormat="1">
      <c r="I6465" s="47"/>
      <c r="P6465" s="48"/>
      <c r="Q6465" s="48"/>
      <c r="R6465" s="48"/>
      <c r="S6465" s="49"/>
      <c r="T6465" s="47"/>
      <c r="U6465" s="50"/>
      <c r="V6465" s="47"/>
      <c r="W6465" s="50"/>
      <c r="X6465" s="49"/>
      <c r="Y6465" s="49"/>
      <c r="Z6465" s="49"/>
      <c r="AA6465" s="49"/>
      <c r="AB6465" s="49"/>
      <c r="AC6465" s="49"/>
      <c r="AD6465" s="49"/>
      <c r="AE6465" s="95"/>
      <c r="AM6465" s="103"/>
      <c r="AT6465" s="10"/>
    </row>
    <row r="6466" spans="9:46" s="16" customFormat="1">
      <c r="I6466" s="47"/>
      <c r="P6466" s="48"/>
      <c r="Q6466" s="48"/>
      <c r="R6466" s="48"/>
      <c r="S6466" s="49"/>
      <c r="T6466" s="47"/>
      <c r="U6466" s="50"/>
      <c r="V6466" s="47"/>
      <c r="W6466" s="50"/>
      <c r="X6466" s="49"/>
      <c r="Y6466" s="49"/>
      <c r="Z6466" s="49"/>
      <c r="AA6466" s="49"/>
      <c r="AB6466" s="49"/>
      <c r="AC6466" s="49"/>
      <c r="AD6466" s="49"/>
      <c r="AE6466" s="95"/>
      <c r="AM6466" s="103"/>
      <c r="AT6466" s="10"/>
    </row>
    <row r="6467" spans="9:46" s="16" customFormat="1">
      <c r="I6467" s="47"/>
      <c r="P6467" s="48"/>
      <c r="Q6467" s="48"/>
      <c r="R6467" s="48"/>
      <c r="S6467" s="49"/>
      <c r="T6467" s="47"/>
      <c r="U6467" s="50"/>
      <c r="V6467" s="47"/>
      <c r="W6467" s="50"/>
      <c r="X6467" s="49"/>
      <c r="Y6467" s="49"/>
      <c r="Z6467" s="49"/>
      <c r="AA6467" s="49"/>
      <c r="AB6467" s="49"/>
      <c r="AC6467" s="49"/>
      <c r="AD6467" s="49"/>
      <c r="AE6467" s="95"/>
      <c r="AM6467" s="103"/>
      <c r="AT6467" s="10"/>
    </row>
    <row r="6468" spans="9:46" s="16" customFormat="1">
      <c r="I6468" s="47"/>
      <c r="P6468" s="48"/>
      <c r="Q6468" s="48"/>
      <c r="R6468" s="48"/>
      <c r="S6468" s="49"/>
      <c r="T6468" s="47"/>
      <c r="U6468" s="50"/>
      <c r="V6468" s="47"/>
      <c r="W6468" s="50"/>
      <c r="X6468" s="49"/>
      <c r="Y6468" s="49"/>
      <c r="Z6468" s="49"/>
      <c r="AA6468" s="49"/>
      <c r="AB6468" s="49"/>
      <c r="AC6468" s="49"/>
      <c r="AD6468" s="49"/>
      <c r="AE6468" s="95"/>
      <c r="AM6468" s="103"/>
      <c r="AT6468" s="10"/>
    </row>
    <row r="6469" spans="9:46" s="16" customFormat="1">
      <c r="I6469" s="47"/>
      <c r="P6469" s="48"/>
      <c r="Q6469" s="48"/>
      <c r="R6469" s="48"/>
      <c r="S6469" s="49"/>
      <c r="T6469" s="47"/>
      <c r="U6469" s="50"/>
      <c r="V6469" s="47"/>
      <c r="W6469" s="50"/>
      <c r="X6469" s="49"/>
      <c r="Y6469" s="49"/>
      <c r="Z6469" s="49"/>
      <c r="AA6469" s="49"/>
      <c r="AB6469" s="49"/>
      <c r="AC6469" s="49"/>
      <c r="AD6469" s="49"/>
      <c r="AE6469" s="95"/>
      <c r="AM6469" s="103"/>
      <c r="AT6469" s="10"/>
    </row>
    <row r="6470" spans="9:46" s="16" customFormat="1">
      <c r="I6470" s="47"/>
      <c r="P6470" s="48"/>
      <c r="Q6470" s="48"/>
      <c r="R6470" s="48"/>
      <c r="S6470" s="49"/>
      <c r="T6470" s="47"/>
      <c r="U6470" s="50"/>
      <c r="V6470" s="47"/>
      <c r="W6470" s="50"/>
      <c r="X6470" s="49"/>
      <c r="Y6470" s="49"/>
      <c r="Z6470" s="49"/>
      <c r="AA6470" s="49"/>
      <c r="AB6470" s="49"/>
      <c r="AC6470" s="49"/>
      <c r="AD6470" s="49"/>
      <c r="AE6470" s="95"/>
      <c r="AM6470" s="103"/>
      <c r="AT6470" s="10"/>
    </row>
    <row r="6471" spans="9:46" s="16" customFormat="1">
      <c r="I6471" s="47"/>
      <c r="P6471" s="48"/>
      <c r="Q6471" s="48"/>
      <c r="R6471" s="48"/>
      <c r="S6471" s="49"/>
      <c r="T6471" s="47"/>
      <c r="U6471" s="50"/>
      <c r="V6471" s="47"/>
      <c r="W6471" s="50"/>
      <c r="X6471" s="49"/>
      <c r="Y6471" s="49"/>
      <c r="Z6471" s="49"/>
      <c r="AA6471" s="49"/>
      <c r="AB6471" s="49"/>
      <c r="AC6471" s="49"/>
      <c r="AD6471" s="49"/>
      <c r="AE6471" s="95"/>
      <c r="AM6471" s="103"/>
      <c r="AT6471" s="10"/>
    </row>
    <row r="6472" spans="9:46" s="16" customFormat="1">
      <c r="I6472" s="47"/>
      <c r="P6472" s="48"/>
      <c r="Q6472" s="48"/>
      <c r="R6472" s="48"/>
      <c r="S6472" s="49"/>
      <c r="T6472" s="47"/>
      <c r="U6472" s="50"/>
      <c r="V6472" s="47"/>
      <c r="W6472" s="50"/>
      <c r="X6472" s="49"/>
      <c r="Y6472" s="49"/>
      <c r="Z6472" s="49"/>
      <c r="AA6472" s="49"/>
      <c r="AB6472" s="49"/>
      <c r="AC6472" s="49"/>
      <c r="AD6472" s="49"/>
      <c r="AE6472" s="95"/>
      <c r="AM6472" s="103"/>
      <c r="AT6472" s="10"/>
    </row>
    <row r="6473" spans="9:46" s="16" customFormat="1">
      <c r="I6473" s="47"/>
      <c r="P6473" s="48"/>
      <c r="Q6473" s="48"/>
      <c r="R6473" s="48"/>
      <c r="S6473" s="49"/>
      <c r="T6473" s="47"/>
      <c r="U6473" s="50"/>
      <c r="V6473" s="47"/>
      <c r="W6473" s="50"/>
      <c r="X6473" s="49"/>
      <c r="Y6473" s="49"/>
      <c r="Z6473" s="49"/>
      <c r="AA6473" s="49"/>
      <c r="AB6473" s="49"/>
      <c r="AC6473" s="49"/>
      <c r="AD6473" s="49"/>
      <c r="AE6473" s="95"/>
      <c r="AM6473" s="103"/>
      <c r="AT6473" s="10"/>
    </row>
    <row r="6474" spans="9:46" s="16" customFormat="1">
      <c r="I6474" s="47"/>
      <c r="P6474" s="48"/>
      <c r="Q6474" s="48"/>
      <c r="R6474" s="48"/>
      <c r="S6474" s="49"/>
      <c r="T6474" s="47"/>
      <c r="U6474" s="50"/>
      <c r="V6474" s="47"/>
      <c r="W6474" s="50"/>
      <c r="X6474" s="49"/>
      <c r="Y6474" s="49"/>
      <c r="Z6474" s="49"/>
      <c r="AA6474" s="49"/>
      <c r="AB6474" s="49"/>
      <c r="AC6474" s="49"/>
      <c r="AD6474" s="49"/>
      <c r="AE6474" s="95"/>
      <c r="AM6474" s="103"/>
      <c r="AT6474" s="10"/>
    </row>
    <row r="6475" spans="9:46" s="16" customFormat="1">
      <c r="I6475" s="47"/>
      <c r="P6475" s="48"/>
      <c r="Q6475" s="48"/>
      <c r="R6475" s="48"/>
      <c r="S6475" s="49"/>
      <c r="T6475" s="47"/>
      <c r="U6475" s="50"/>
      <c r="V6475" s="47"/>
      <c r="W6475" s="50"/>
      <c r="X6475" s="49"/>
      <c r="Y6475" s="49"/>
      <c r="Z6475" s="49"/>
      <c r="AA6475" s="49"/>
      <c r="AB6475" s="49"/>
      <c r="AC6475" s="49"/>
      <c r="AD6475" s="49"/>
      <c r="AE6475" s="95"/>
      <c r="AM6475" s="103"/>
      <c r="AT6475" s="10"/>
    </row>
    <row r="6476" spans="9:46" s="16" customFormat="1">
      <c r="I6476" s="47"/>
      <c r="P6476" s="48"/>
      <c r="Q6476" s="48"/>
      <c r="R6476" s="48"/>
      <c r="S6476" s="49"/>
      <c r="T6476" s="47"/>
      <c r="U6476" s="50"/>
      <c r="V6476" s="47"/>
      <c r="W6476" s="50"/>
      <c r="X6476" s="49"/>
      <c r="Y6476" s="49"/>
      <c r="Z6476" s="49"/>
      <c r="AA6476" s="49"/>
      <c r="AB6476" s="49"/>
      <c r="AC6476" s="49"/>
      <c r="AD6476" s="49"/>
      <c r="AE6476" s="95"/>
      <c r="AM6476" s="103"/>
      <c r="AT6476" s="10"/>
    </row>
    <row r="6477" spans="9:46" s="16" customFormat="1">
      <c r="I6477" s="47"/>
      <c r="P6477" s="48"/>
      <c r="Q6477" s="48"/>
      <c r="R6477" s="48"/>
      <c r="S6477" s="49"/>
      <c r="T6477" s="47"/>
      <c r="U6477" s="50"/>
      <c r="V6477" s="47"/>
      <c r="W6477" s="50"/>
      <c r="X6477" s="49"/>
      <c r="Y6477" s="49"/>
      <c r="Z6477" s="49"/>
      <c r="AA6477" s="49"/>
      <c r="AB6477" s="49"/>
      <c r="AC6477" s="49"/>
      <c r="AD6477" s="49"/>
      <c r="AE6477" s="95"/>
      <c r="AM6477" s="103"/>
      <c r="AT6477" s="10"/>
    </row>
    <row r="6478" spans="9:46" s="16" customFormat="1">
      <c r="I6478" s="47"/>
      <c r="P6478" s="48"/>
      <c r="Q6478" s="48"/>
      <c r="R6478" s="48"/>
      <c r="S6478" s="49"/>
      <c r="T6478" s="47"/>
      <c r="U6478" s="50"/>
      <c r="V6478" s="47"/>
      <c r="W6478" s="50"/>
      <c r="X6478" s="49"/>
      <c r="Y6478" s="49"/>
      <c r="Z6478" s="49"/>
      <c r="AA6478" s="49"/>
      <c r="AB6478" s="49"/>
      <c r="AC6478" s="49"/>
      <c r="AD6478" s="49"/>
      <c r="AE6478" s="95"/>
      <c r="AM6478" s="103"/>
      <c r="AT6478" s="10"/>
    </row>
    <row r="6479" spans="9:46" s="16" customFormat="1">
      <c r="I6479" s="47"/>
      <c r="P6479" s="48"/>
      <c r="Q6479" s="48"/>
      <c r="R6479" s="48"/>
      <c r="S6479" s="49"/>
      <c r="T6479" s="47"/>
      <c r="U6479" s="50"/>
      <c r="V6479" s="47"/>
      <c r="W6479" s="50"/>
      <c r="X6479" s="49"/>
      <c r="Y6479" s="49"/>
      <c r="Z6479" s="49"/>
      <c r="AA6479" s="49"/>
      <c r="AB6479" s="49"/>
      <c r="AC6479" s="49"/>
      <c r="AD6479" s="49"/>
      <c r="AE6479" s="95"/>
      <c r="AM6479" s="103"/>
      <c r="AT6479" s="10"/>
    </row>
    <row r="6480" spans="9:46" s="16" customFormat="1">
      <c r="I6480" s="47"/>
      <c r="P6480" s="48"/>
      <c r="Q6480" s="48"/>
      <c r="R6480" s="48"/>
      <c r="S6480" s="49"/>
      <c r="T6480" s="47"/>
      <c r="U6480" s="50"/>
      <c r="V6480" s="47"/>
      <c r="W6480" s="50"/>
      <c r="X6480" s="49"/>
      <c r="Y6480" s="49"/>
      <c r="Z6480" s="49"/>
      <c r="AA6480" s="49"/>
      <c r="AB6480" s="49"/>
      <c r="AC6480" s="49"/>
      <c r="AD6480" s="49"/>
      <c r="AE6480" s="95"/>
      <c r="AM6480" s="103"/>
      <c r="AT6480" s="10"/>
    </row>
    <row r="6481" spans="9:46" s="16" customFormat="1">
      <c r="I6481" s="47"/>
      <c r="P6481" s="48"/>
      <c r="Q6481" s="48"/>
      <c r="R6481" s="48"/>
      <c r="S6481" s="49"/>
      <c r="T6481" s="47"/>
      <c r="U6481" s="50"/>
      <c r="V6481" s="47"/>
      <c r="W6481" s="50"/>
      <c r="X6481" s="49"/>
      <c r="Y6481" s="49"/>
      <c r="Z6481" s="49"/>
      <c r="AA6481" s="49"/>
      <c r="AB6481" s="49"/>
      <c r="AC6481" s="49"/>
      <c r="AD6481" s="49"/>
      <c r="AE6481" s="95"/>
      <c r="AM6481" s="103"/>
      <c r="AT6481" s="10"/>
    </row>
    <row r="6482" spans="9:46" s="16" customFormat="1">
      <c r="I6482" s="47"/>
      <c r="P6482" s="48"/>
      <c r="Q6482" s="48"/>
      <c r="R6482" s="48"/>
      <c r="S6482" s="49"/>
      <c r="T6482" s="47"/>
      <c r="U6482" s="50"/>
      <c r="V6482" s="47"/>
      <c r="W6482" s="50"/>
      <c r="X6482" s="49"/>
      <c r="Y6482" s="49"/>
      <c r="Z6482" s="49"/>
      <c r="AA6482" s="49"/>
      <c r="AB6482" s="49"/>
      <c r="AC6482" s="49"/>
      <c r="AD6482" s="49"/>
      <c r="AE6482" s="95"/>
      <c r="AM6482" s="103"/>
      <c r="AT6482" s="10"/>
    </row>
    <row r="6483" spans="9:46" s="16" customFormat="1">
      <c r="I6483" s="47"/>
      <c r="P6483" s="48"/>
      <c r="Q6483" s="48"/>
      <c r="R6483" s="48"/>
      <c r="S6483" s="49"/>
      <c r="T6483" s="47"/>
      <c r="U6483" s="50"/>
      <c r="V6483" s="47"/>
      <c r="W6483" s="50"/>
      <c r="X6483" s="49"/>
      <c r="Y6483" s="49"/>
      <c r="Z6483" s="49"/>
      <c r="AA6483" s="49"/>
      <c r="AB6483" s="49"/>
      <c r="AC6483" s="49"/>
      <c r="AD6483" s="49"/>
      <c r="AE6483" s="95"/>
      <c r="AM6483" s="103"/>
      <c r="AT6483" s="10"/>
    </row>
    <row r="6484" spans="9:46" s="16" customFormat="1">
      <c r="I6484" s="47"/>
      <c r="P6484" s="48"/>
      <c r="Q6484" s="48"/>
      <c r="R6484" s="48"/>
      <c r="S6484" s="49"/>
      <c r="T6484" s="47"/>
      <c r="U6484" s="50"/>
      <c r="V6484" s="47"/>
      <c r="W6484" s="50"/>
      <c r="X6484" s="49"/>
      <c r="Y6484" s="49"/>
      <c r="Z6484" s="49"/>
      <c r="AA6484" s="49"/>
      <c r="AB6484" s="49"/>
      <c r="AC6484" s="49"/>
      <c r="AD6484" s="49"/>
      <c r="AE6484" s="95"/>
      <c r="AM6484" s="103"/>
      <c r="AT6484" s="10"/>
    </row>
    <row r="6485" spans="9:46" s="16" customFormat="1">
      <c r="I6485" s="47"/>
      <c r="P6485" s="48"/>
      <c r="Q6485" s="48"/>
      <c r="R6485" s="48"/>
      <c r="S6485" s="49"/>
      <c r="T6485" s="47"/>
      <c r="U6485" s="50"/>
      <c r="V6485" s="47"/>
      <c r="W6485" s="50"/>
      <c r="X6485" s="49"/>
      <c r="Y6485" s="49"/>
      <c r="Z6485" s="49"/>
      <c r="AA6485" s="49"/>
      <c r="AB6485" s="49"/>
      <c r="AC6485" s="49"/>
      <c r="AD6485" s="49"/>
      <c r="AE6485" s="95"/>
      <c r="AM6485" s="103"/>
      <c r="AT6485" s="10"/>
    </row>
    <row r="6486" spans="9:46" s="16" customFormat="1">
      <c r="I6486" s="47"/>
      <c r="P6486" s="48"/>
      <c r="Q6486" s="48"/>
      <c r="R6486" s="48"/>
      <c r="S6486" s="49"/>
      <c r="T6486" s="47"/>
      <c r="U6486" s="50"/>
      <c r="V6486" s="47"/>
      <c r="W6486" s="50"/>
      <c r="X6486" s="49"/>
      <c r="Y6486" s="49"/>
      <c r="Z6486" s="49"/>
      <c r="AA6486" s="49"/>
      <c r="AB6486" s="49"/>
      <c r="AC6486" s="49"/>
      <c r="AD6486" s="49"/>
      <c r="AE6486" s="95"/>
      <c r="AM6486" s="103"/>
      <c r="AT6486" s="10"/>
    </row>
    <row r="6487" spans="9:46" s="16" customFormat="1">
      <c r="I6487" s="47"/>
      <c r="P6487" s="48"/>
      <c r="Q6487" s="48"/>
      <c r="R6487" s="48"/>
      <c r="S6487" s="49"/>
      <c r="T6487" s="47"/>
      <c r="U6487" s="50"/>
      <c r="V6487" s="47"/>
      <c r="W6487" s="50"/>
      <c r="X6487" s="49"/>
      <c r="Y6487" s="49"/>
      <c r="Z6487" s="49"/>
      <c r="AA6487" s="49"/>
      <c r="AB6487" s="49"/>
      <c r="AC6487" s="49"/>
      <c r="AD6487" s="49"/>
      <c r="AE6487" s="95"/>
      <c r="AM6487" s="103"/>
      <c r="AT6487" s="10"/>
    </row>
    <row r="6488" spans="9:46" s="16" customFormat="1">
      <c r="I6488" s="47"/>
      <c r="P6488" s="48"/>
      <c r="Q6488" s="48"/>
      <c r="R6488" s="48"/>
      <c r="S6488" s="49"/>
      <c r="T6488" s="47"/>
      <c r="U6488" s="50"/>
      <c r="V6488" s="47"/>
      <c r="W6488" s="50"/>
      <c r="X6488" s="49"/>
      <c r="Y6488" s="49"/>
      <c r="Z6488" s="49"/>
      <c r="AA6488" s="49"/>
      <c r="AB6488" s="49"/>
      <c r="AC6488" s="49"/>
      <c r="AD6488" s="49"/>
      <c r="AE6488" s="95"/>
      <c r="AM6488" s="103"/>
      <c r="AT6488" s="10"/>
    </row>
    <row r="6489" spans="9:46" s="16" customFormat="1">
      <c r="I6489" s="47"/>
      <c r="P6489" s="48"/>
      <c r="Q6489" s="48"/>
      <c r="R6489" s="48"/>
      <c r="S6489" s="49"/>
      <c r="T6489" s="47"/>
      <c r="U6489" s="50"/>
      <c r="V6489" s="47"/>
      <c r="W6489" s="50"/>
      <c r="X6489" s="49"/>
      <c r="Y6489" s="49"/>
      <c r="Z6489" s="49"/>
      <c r="AA6489" s="49"/>
      <c r="AB6489" s="49"/>
      <c r="AC6489" s="49"/>
      <c r="AD6489" s="49"/>
      <c r="AE6489" s="95"/>
      <c r="AM6489" s="103"/>
      <c r="AT6489" s="10"/>
    </row>
    <row r="6490" spans="9:46" s="16" customFormat="1">
      <c r="I6490" s="47"/>
      <c r="P6490" s="48"/>
      <c r="Q6490" s="48"/>
      <c r="R6490" s="48"/>
      <c r="S6490" s="49"/>
      <c r="T6490" s="47"/>
      <c r="U6490" s="50"/>
      <c r="V6490" s="47"/>
      <c r="W6490" s="50"/>
      <c r="X6490" s="49"/>
      <c r="Y6490" s="49"/>
      <c r="Z6490" s="49"/>
      <c r="AA6490" s="49"/>
      <c r="AB6490" s="49"/>
      <c r="AC6490" s="49"/>
      <c r="AD6490" s="49"/>
      <c r="AE6490" s="95"/>
      <c r="AM6490" s="103"/>
      <c r="AT6490" s="10"/>
    </row>
    <row r="6491" spans="9:46" s="16" customFormat="1">
      <c r="I6491" s="47"/>
      <c r="P6491" s="48"/>
      <c r="Q6491" s="48"/>
      <c r="R6491" s="48"/>
      <c r="S6491" s="49"/>
      <c r="T6491" s="47"/>
      <c r="U6491" s="50"/>
      <c r="V6491" s="47"/>
      <c r="W6491" s="50"/>
      <c r="X6491" s="49"/>
      <c r="Y6491" s="49"/>
      <c r="Z6491" s="49"/>
      <c r="AA6491" s="49"/>
      <c r="AB6491" s="49"/>
      <c r="AC6491" s="49"/>
      <c r="AD6491" s="49"/>
      <c r="AE6491" s="95"/>
      <c r="AM6491" s="103"/>
      <c r="AT6491" s="10"/>
    </row>
    <row r="6492" spans="9:46" s="16" customFormat="1">
      <c r="I6492" s="47"/>
      <c r="P6492" s="48"/>
      <c r="Q6492" s="48"/>
      <c r="R6492" s="48"/>
      <c r="S6492" s="49"/>
      <c r="T6492" s="47"/>
      <c r="U6492" s="50"/>
      <c r="V6492" s="47"/>
      <c r="W6492" s="50"/>
      <c r="X6492" s="49"/>
      <c r="Y6492" s="49"/>
      <c r="Z6492" s="49"/>
      <c r="AA6492" s="49"/>
      <c r="AB6492" s="49"/>
      <c r="AC6492" s="49"/>
      <c r="AD6492" s="49"/>
      <c r="AE6492" s="95"/>
      <c r="AM6492" s="103"/>
      <c r="AT6492" s="10"/>
    </row>
    <row r="6493" spans="9:46" s="16" customFormat="1">
      <c r="I6493" s="47"/>
      <c r="P6493" s="48"/>
      <c r="Q6493" s="48"/>
      <c r="R6493" s="48"/>
      <c r="S6493" s="49"/>
      <c r="T6493" s="47"/>
      <c r="U6493" s="50"/>
      <c r="V6493" s="47"/>
      <c r="W6493" s="50"/>
      <c r="X6493" s="49"/>
      <c r="Y6493" s="49"/>
      <c r="Z6493" s="49"/>
      <c r="AA6493" s="49"/>
      <c r="AB6493" s="49"/>
      <c r="AC6493" s="49"/>
      <c r="AD6493" s="49"/>
      <c r="AE6493" s="95"/>
      <c r="AM6493" s="103"/>
      <c r="AT6493" s="10"/>
    </row>
    <row r="6494" spans="9:46" s="16" customFormat="1">
      <c r="I6494" s="47"/>
      <c r="P6494" s="48"/>
      <c r="Q6494" s="48"/>
      <c r="R6494" s="48"/>
      <c r="S6494" s="49"/>
      <c r="T6494" s="47"/>
      <c r="U6494" s="50"/>
      <c r="V6494" s="47"/>
      <c r="W6494" s="50"/>
      <c r="X6494" s="49"/>
      <c r="Y6494" s="49"/>
      <c r="Z6494" s="49"/>
      <c r="AA6494" s="49"/>
      <c r="AB6494" s="49"/>
      <c r="AC6494" s="49"/>
      <c r="AD6494" s="49"/>
      <c r="AE6494" s="95"/>
      <c r="AM6494" s="103"/>
      <c r="AT6494" s="10"/>
    </row>
    <row r="6495" spans="9:46" s="16" customFormat="1">
      <c r="I6495" s="47"/>
      <c r="P6495" s="48"/>
      <c r="Q6495" s="48"/>
      <c r="R6495" s="48"/>
      <c r="S6495" s="49"/>
      <c r="T6495" s="47"/>
      <c r="U6495" s="50"/>
      <c r="V6495" s="47"/>
      <c r="W6495" s="50"/>
      <c r="X6495" s="49"/>
      <c r="Y6495" s="49"/>
      <c r="Z6495" s="49"/>
      <c r="AA6495" s="49"/>
      <c r="AB6495" s="49"/>
      <c r="AC6495" s="49"/>
      <c r="AD6495" s="49"/>
      <c r="AE6495" s="95"/>
      <c r="AM6495" s="103"/>
      <c r="AT6495" s="10"/>
    </row>
    <row r="6496" spans="9:46" s="16" customFormat="1">
      <c r="I6496" s="47"/>
      <c r="P6496" s="48"/>
      <c r="Q6496" s="48"/>
      <c r="R6496" s="48"/>
      <c r="S6496" s="49"/>
      <c r="T6496" s="47"/>
      <c r="U6496" s="50"/>
      <c r="V6496" s="47"/>
      <c r="W6496" s="50"/>
      <c r="X6496" s="49"/>
      <c r="Y6496" s="49"/>
      <c r="Z6496" s="49"/>
      <c r="AA6496" s="49"/>
      <c r="AB6496" s="49"/>
      <c r="AC6496" s="49"/>
      <c r="AD6496" s="49"/>
      <c r="AE6496" s="95"/>
      <c r="AM6496" s="103"/>
      <c r="AT6496" s="10"/>
    </row>
    <row r="6497" spans="9:46" s="16" customFormat="1">
      <c r="I6497" s="47"/>
      <c r="P6497" s="48"/>
      <c r="Q6497" s="48"/>
      <c r="R6497" s="48"/>
      <c r="S6497" s="49"/>
      <c r="T6497" s="47"/>
      <c r="U6497" s="50"/>
      <c r="V6497" s="47"/>
      <c r="W6497" s="50"/>
      <c r="X6497" s="49"/>
      <c r="Y6497" s="49"/>
      <c r="Z6497" s="49"/>
      <c r="AA6497" s="49"/>
      <c r="AB6497" s="49"/>
      <c r="AC6497" s="49"/>
      <c r="AD6497" s="49"/>
      <c r="AE6497" s="95"/>
      <c r="AM6497" s="103"/>
      <c r="AT6497" s="10"/>
    </row>
    <row r="6498" spans="9:46" s="16" customFormat="1">
      <c r="I6498" s="47"/>
      <c r="P6498" s="48"/>
      <c r="Q6498" s="48"/>
      <c r="R6498" s="48"/>
      <c r="S6498" s="49"/>
      <c r="T6498" s="47"/>
      <c r="U6498" s="50"/>
      <c r="V6498" s="47"/>
      <c r="W6498" s="50"/>
      <c r="X6498" s="49"/>
      <c r="Y6498" s="49"/>
      <c r="Z6498" s="49"/>
      <c r="AA6498" s="49"/>
      <c r="AB6498" s="49"/>
      <c r="AC6498" s="49"/>
      <c r="AD6498" s="49"/>
      <c r="AE6498" s="95"/>
      <c r="AM6498" s="103"/>
      <c r="AT6498" s="10"/>
    </row>
    <row r="6499" spans="9:46" s="16" customFormat="1">
      <c r="I6499" s="47"/>
      <c r="P6499" s="48"/>
      <c r="Q6499" s="48"/>
      <c r="R6499" s="48"/>
      <c r="S6499" s="49"/>
      <c r="T6499" s="47"/>
      <c r="U6499" s="50"/>
      <c r="V6499" s="47"/>
      <c r="W6499" s="50"/>
      <c r="X6499" s="49"/>
      <c r="Y6499" s="49"/>
      <c r="Z6499" s="49"/>
      <c r="AA6499" s="49"/>
      <c r="AB6499" s="49"/>
      <c r="AC6499" s="49"/>
      <c r="AD6499" s="49"/>
      <c r="AE6499" s="95"/>
      <c r="AM6499" s="103"/>
      <c r="AT6499" s="10"/>
    </row>
    <row r="6500" spans="9:46" s="16" customFormat="1">
      <c r="I6500" s="47"/>
      <c r="P6500" s="48"/>
      <c r="Q6500" s="48"/>
      <c r="R6500" s="48"/>
      <c r="S6500" s="49"/>
      <c r="T6500" s="47"/>
      <c r="U6500" s="50"/>
      <c r="V6500" s="47"/>
      <c r="W6500" s="50"/>
      <c r="X6500" s="49"/>
      <c r="Y6500" s="49"/>
      <c r="Z6500" s="49"/>
      <c r="AA6500" s="49"/>
      <c r="AB6500" s="49"/>
      <c r="AC6500" s="49"/>
      <c r="AD6500" s="49"/>
      <c r="AE6500" s="95"/>
      <c r="AM6500" s="103"/>
      <c r="AT6500" s="10"/>
    </row>
    <row r="6501" spans="9:46" s="16" customFormat="1">
      <c r="I6501" s="47"/>
      <c r="P6501" s="48"/>
      <c r="Q6501" s="48"/>
      <c r="R6501" s="48"/>
      <c r="S6501" s="49"/>
      <c r="T6501" s="47"/>
      <c r="U6501" s="50"/>
      <c r="V6501" s="47"/>
      <c r="W6501" s="50"/>
      <c r="X6501" s="49"/>
      <c r="Y6501" s="49"/>
      <c r="Z6501" s="49"/>
      <c r="AA6501" s="49"/>
      <c r="AB6501" s="49"/>
      <c r="AC6501" s="49"/>
      <c r="AD6501" s="49"/>
      <c r="AE6501" s="95"/>
      <c r="AM6501" s="103"/>
      <c r="AT6501" s="10"/>
    </row>
    <row r="6502" spans="9:46" s="16" customFormat="1">
      <c r="I6502" s="47"/>
      <c r="P6502" s="48"/>
      <c r="Q6502" s="48"/>
      <c r="R6502" s="48"/>
      <c r="S6502" s="49"/>
      <c r="T6502" s="47"/>
      <c r="U6502" s="50"/>
      <c r="V6502" s="47"/>
      <c r="W6502" s="50"/>
      <c r="X6502" s="49"/>
      <c r="Y6502" s="49"/>
      <c r="Z6502" s="49"/>
      <c r="AA6502" s="49"/>
      <c r="AB6502" s="49"/>
      <c r="AC6502" s="49"/>
      <c r="AD6502" s="49"/>
      <c r="AE6502" s="95"/>
      <c r="AM6502" s="103"/>
      <c r="AT6502" s="10"/>
    </row>
    <row r="6503" spans="9:46" s="16" customFormat="1">
      <c r="I6503" s="47"/>
      <c r="P6503" s="48"/>
      <c r="Q6503" s="48"/>
      <c r="R6503" s="48"/>
      <c r="S6503" s="49"/>
      <c r="T6503" s="47"/>
      <c r="U6503" s="50"/>
      <c r="V6503" s="47"/>
      <c r="W6503" s="50"/>
      <c r="X6503" s="49"/>
      <c r="Y6503" s="49"/>
      <c r="Z6503" s="49"/>
      <c r="AA6503" s="49"/>
      <c r="AB6503" s="49"/>
      <c r="AC6503" s="49"/>
      <c r="AD6503" s="49"/>
      <c r="AE6503" s="95"/>
      <c r="AM6503" s="103"/>
      <c r="AT6503" s="10"/>
    </row>
    <row r="6504" spans="9:46" s="16" customFormat="1">
      <c r="I6504" s="47"/>
      <c r="P6504" s="48"/>
      <c r="Q6504" s="48"/>
      <c r="R6504" s="48"/>
      <c r="S6504" s="49"/>
      <c r="T6504" s="47"/>
      <c r="U6504" s="50"/>
      <c r="V6504" s="47"/>
      <c r="W6504" s="50"/>
      <c r="X6504" s="49"/>
      <c r="Y6504" s="49"/>
      <c r="Z6504" s="49"/>
      <c r="AA6504" s="49"/>
      <c r="AB6504" s="49"/>
      <c r="AC6504" s="49"/>
      <c r="AD6504" s="49"/>
      <c r="AE6504" s="95"/>
      <c r="AM6504" s="103"/>
      <c r="AT6504" s="10"/>
    </row>
    <row r="6505" spans="9:46" s="16" customFormat="1">
      <c r="I6505" s="47"/>
      <c r="P6505" s="48"/>
      <c r="Q6505" s="48"/>
      <c r="R6505" s="48"/>
      <c r="S6505" s="49"/>
      <c r="T6505" s="47"/>
      <c r="U6505" s="50"/>
      <c r="V6505" s="47"/>
      <c r="W6505" s="50"/>
      <c r="X6505" s="49"/>
      <c r="Y6505" s="49"/>
      <c r="Z6505" s="49"/>
      <c r="AA6505" s="49"/>
      <c r="AB6505" s="49"/>
      <c r="AC6505" s="49"/>
      <c r="AD6505" s="49"/>
      <c r="AE6505" s="95"/>
      <c r="AM6505" s="103"/>
      <c r="AT6505" s="10"/>
    </row>
    <row r="6506" spans="9:46" s="16" customFormat="1">
      <c r="I6506" s="47"/>
      <c r="P6506" s="48"/>
      <c r="Q6506" s="48"/>
      <c r="R6506" s="48"/>
      <c r="S6506" s="49"/>
      <c r="T6506" s="47"/>
      <c r="U6506" s="50"/>
      <c r="V6506" s="47"/>
      <c r="W6506" s="50"/>
      <c r="X6506" s="49"/>
      <c r="Y6506" s="49"/>
      <c r="Z6506" s="49"/>
      <c r="AA6506" s="49"/>
      <c r="AB6506" s="49"/>
      <c r="AC6506" s="49"/>
      <c r="AD6506" s="49"/>
      <c r="AE6506" s="95"/>
      <c r="AM6506" s="103"/>
      <c r="AT6506" s="10"/>
    </row>
    <row r="6507" spans="9:46" s="16" customFormat="1">
      <c r="I6507" s="47"/>
      <c r="P6507" s="48"/>
      <c r="Q6507" s="48"/>
      <c r="R6507" s="48"/>
      <c r="S6507" s="49"/>
      <c r="T6507" s="47"/>
      <c r="U6507" s="50"/>
      <c r="V6507" s="47"/>
      <c r="W6507" s="50"/>
      <c r="X6507" s="49"/>
      <c r="Y6507" s="49"/>
      <c r="Z6507" s="49"/>
      <c r="AA6507" s="49"/>
      <c r="AB6507" s="49"/>
      <c r="AC6507" s="49"/>
      <c r="AD6507" s="49"/>
      <c r="AE6507" s="95"/>
      <c r="AM6507" s="103"/>
      <c r="AT6507" s="10"/>
    </row>
    <row r="6508" spans="9:46" s="16" customFormat="1">
      <c r="I6508" s="47"/>
      <c r="P6508" s="48"/>
      <c r="Q6508" s="48"/>
      <c r="R6508" s="48"/>
      <c r="S6508" s="49"/>
      <c r="T6508" s="47"/>
      <c r="U6508" s="50"/>
      <c r="V6508" s="47"/>
      <c r="W6508" s="50"/>
      <c r="X6508" s="49"/>
      <c r="Y6508" s="49"/>
      <c r="Z6508" s="49"/>
      <c r="AA6508" s="49"/>
      <c r="AB6508" s="49"/>
      <c r="AC6508" s="49"/>
      <c r="AD6508" s="49"/>
      <c r="AE6508" s="95"/>
      <c r="AM6508" s="103"/>
      <c r="AT6508" s="10"/>
    </row>
    <row r="6509" spans="9:46" s="16" customFormat="1">
      <c r="I6509" s="47"/>
      <c r="P6509" s="48"/>
      <c r="Q6509" s="48"/>
      <c r="R6509" s="48"/>
      <c r="S6509" s="49"/>
      <c r="T6509" s="47"/>
      <c r="U6509" s="50"/>
      <c r="V6509" s="47"/>
      <c r="W6509" s="50"/>
      <c r="X6509" s="49"/>
      <c r="Y6509" s="49"/>
      <c r="Z6509" s="49"/>
      <c r="AA6509" s="49"/>
      <c r="AB6509" s="49"/>
      <c r="AC6509" s="49"/>
      <c r="AD6509" s="49"/>
      <c r="AE6509" s="95"/>
      <c r="AM6509" s="103"/>
      <c r="AT6509" s="10"/>
    </row>
    <row r="6510" spans="9:46" s="16" customFormat="1">
      <c r="I6510" s="47"/>
      <c r="P6510" s="48"/>
      <c r="Q6510" s="48"/>
      <c r="R6510" s="48"/>
      <c r="S6510" s="49"/>
      <c r="T6510" s="47"/>
      <c r="U6510" s="50"/>
      <c r="V6510" s="47"/>
      <c r="W6510" s="50"/>
      <c r="X6510" s="49"/>
      <c r="Y6510" s="49"/>
      <c r="Z6510" s="49"/>
      <c r="AA6510" s="49"/>
      <c r="AB6510" s="49"/>
      <c r="AC6510" s="49"/>
      <c r="AD6510" s="49"/>
      <c r="AE6510" s="95"/>
      <c r="AM6510" s="103"/>
      <c r="AT6510" s="10"/>
    </row>
    <row r="6511" spans="9:46" s="16" customFormat="1">
      <c r="I6511" s="47"/>
      <c r="P6511" s="48"/>
      <c r="Q6511" s="48"/>
      <c r="R6511" s="48"/>
      <c r="S6511" s="49"/>
      <c r="T6511" s="47"/>
      <c r="U6511" s="50"/>
      <c r="V6511" s="47"/>
      <c r="W6511" s="50"/>
      <c r="X6511" s="49"/>
      <c r="Y6511" s="49"/>
      <c r="Z6511" s="49"/>
      <c r="AA6511" s="49"/>
      <c r="AB6511" s="49"/>
      <c r="AC6511" s="49"/>
      <c r="AD6511" s="49"/>
      <c r="AE6511" s="95"/>
      <c r="AM6511" s="103"/>
      <c r="AT6511" s="10"/>
    </row>
    <row r="6512" spans="9:46" s="16" customFormat="1">
      <c r="I6512" s="47"/>
      <c r="P6512" s="48"/>
      <c r="Q6512" s="48"/>
      <c r="R6512" s="48"/>
      <c r="S6512" s="49"/>
      <c r="T6512" s="47"/>
      <c r="U6512" s="50"/>
      <c r="V6512" s="47"/>
      <c r="W6512" s="50"/>
      <c r="X6512" s="49"/>
      <c r="Y6512" s="49"/>
      <c r="Z6512" s="49"/>
      <c r="AA6512" s="49"/>
      <c r="AB6512" s="49"/>
      <c r="AC6512" s="49"/>
      <c r="AD6512" s="49"/>
      <c r="AE6512" s="95"/>
      <c r="AM6512" s="103"/>
      <c r="AT6512" s="10"/>
    </row>
    <row r="6513" spans="9:46" s="16" customFormat="1">
      <c r="I6513" s="47"/>
      <c r="P6513" s="48"/>
      <c r="Q6513" s="48"/>
      <c r="R6513" s="48"/>
      <c r="S6513" s="49"/>
      <c r="T6513" s="47"/>
      <c r="U6513" s="50"/>
      <c r="V6513" s="47"/>
      <c r="W6513" s="50"/>
      <c r="X6513" s="49"/>
      <c r="Y6513" s="49"/>
      <c r="Z6513" s="49"/>
      <c r="AA6513" s="49"/>
      <c r="AB6513" s="49"/>
      <c r="AC6513" s="49"/>
      <c r="AD6513" s="49"/>
      <c r="AE6513" s="95"/>
      <c r="AM6513" s="103"/>
      <c r="AT6513" s="10"/>
    </row>
    <row r="6514" spans="9:46" s="16" customFormat="1">
      <c r="I6514" s="47"/>
      <c r="P6514" s="48"/>
      <c r="Q6514" s="48"/>
      <c r="R6514" s="48"/>
      <c r="S6514" s="49"/>
      <c r="T6514" s="47"/>
      <c r="U6514" s="50"/>
      <c r="V6514" s="47"/>
      <c r="W6514" s="50"/>
      <c r="X6514" s="49"/>
      <c r="Y6514" s="49"/>
      <c r="Z6514" s="49"/>
      <c r="AA6514" s="49"/>
      <c r="AB6514" s="49"/>
      <c r="AC6514" s="49"/>
      <c r="AD6514" s="49"/>
      <c r="AE6514" s="95"/>
      <c r="AM6514" s="103"/>
      <c r="AT6514" s="10"/>
    </row>
    <row r="6515" spans="9:46" s="16" customFormat="1">
      <c r="I6515" s="47"/>
      <c r="P6515" s="48"/>
      <c r="Q6515" s="48"/>
      <c r="R6515" s="48"/>
      <c r="S6515" s="49"/>
      <c r="T6515" s="47"/>
      <c r="U6515" s="50"/>
      <c r="V6515" s="47"/>
      <c r="W6515" s="50"/>
      <c r="X6515" s="49"/>
      <c r="Y6515" s="49"/>
      <c r="Z6515" s="49"/>
      <c r="AA6515" s="49"/>
      <c r="AB6515" s="49"/>
      <c r="AC6515" s="49"/>
      <c r="AD6515" s="49"/>
      <c r="AE6515" s="95"/>
      <c r="AM6515" s="103"/>
      <c r="AT6515" s="10"/>
    </row>
    <row r="6516" spans="9:46" s="16" customFormat="1">
      <c r="I6516" s="47"/>
      <c r="P6516" s="48"/>
      <c r="Q6516" s="48"/>
      <c r="R6516" s="48"/>
      <c r="S6516" s="49"/>
      <c r="T6516" s="47"/>
      <c r="U6516" s="50"/>
      <c r="V6516" s="47"/>
      <c r="W6516" s="50"/>
      <c r="X6516" s="49"/>
      <c r="Y6516" s="49"/>
      <c r="Z6516" s="49"/>
      <c r="AA6516" s="49"/>
      <c r="AB6516" s="49"/>
      <c r="AC6516" s="49"/>
      <c r="AD6516" s="49"/>
      <c r="AE6516" s="95"/>
      <c r="AM6516" s="103"/>
      <c r="AT6516" s="10"/>
    </row>
    <row r="6517" spans="9:46" s="16" customFormat="1">
      <c r="I6517" s="47"/>
      <c r="P6517" s="48"/>
      <c r="Q6517" s="48"/>
      <c r="R6517" s="48"/>
      <c r="S6517" s="49"/>
      <c r="T6517" s="47"/>
      <c r="U6517" s="50"/>
      <c r="V6517" s="47"/>
      <c r="W6517" s="50"/>
      <c r="X6517" s="49"/>
      <c r="Y6517" s="49"/>
      <c r="Z6517" s="49"/>
      <c r="AA6517" s="49"/>
      <c r="AB6517" s="49"/>
      <c r="AC6517" s="49"/>
      <c r="AD6517" s="49"/>
      <c r="AE6517" s="95"/>
      <c r="AM6517" s="103"/>
      <c r="AT6517" s="10"/>
    </row>
    <row r="6518" spans="9:46" s="16" customFormat="1">
      <c r="I6518" s="47"/>
      <c r="P6518" s="48"/>
      <c r="Q6518" s="48"/>
      <c r="R6518" s="48"/>
      <c r="S6518" s="49"/>
      <c r="T6518" s="47"/>
      <c r="U6518" s="50"/>
      <c r="V6518" s="47"/>
      <c r="W6518" s="50"/>
      <c r="X6518" s="49"/>
      <c r="Y6518" s="49"/>
      <c r="Z6518" s="49"/>
      <c r="AA6518" s="49"/>
      <c r="AB6518" s="49"/>
      <c r="AC6518" s="49"/>
      <c r="AD6518" s="49"/>
      <c r="AE6518" s="95"/>
      <c r="AM6518" s="103"/>
      <c r="AT6518" s="10"/>
    </row>
    <row r="6519" spans="9:46" s="16" customFormat="1">
      <c r="I6519" s="47"/>
      <c r="P6519" s="48"/>
      <c r="Q6519" s="48"/>
      <c r="R6519" s="48"/>
      <c r="S6519" s="49"/>
      <c r="T6519" s="47"/>
      <c r="U6519" s="50"/>
      <c r="V6519" s="47"/>
      <c r="W6519" s="50"/>
      <c r="X6519" s="49"/>
      <c r="Y6519" s="49"/>
      <c r="Z6519" s="49"/>
      <c r="AA6519" s="49"/>
      <c r="AB6519" s="49"/>
      <c r="AC6519" s="49"/>
      <c r="AD6519" s="49"/>
      <c r="AE6519" s="95"/>
      <c r="AM6519" s="103"/>
      <c r="AT6519" s="10"/>
    </row>
    <row r="6520" spans="9:46" s="16" customFormat="1">
      <c r="I6520" s="47"/>
      <c r="P6520" s="48"/>
      <c r="Q6520" s="48"/>
      <c r="R6520" s="48"/>
      <c r="S6520" s="49"/>
      <c r="T6520" s="47"/>
      <c r="U6520" s="50"/>
      <c r="V6520" s="47"/>
      <c r="W6520" s="50"/>
      <c r="X6520" s="49"/>
      <c r="Y6520" s="49"/>
      <c r="Z6520" s="49"/>
      <c r="AA6520" s="49"/>
      <c r="AB6520" s="49"/>
      <c r="AC6520" s="49"/>
      <c r="AD6520" s="49"/>
      <c r="AE6520" s="95"/>
      <c r="AM6520" s="103"/>
      <c r="AT6520" s="10"/>
    </row>
    <row r="6521" spans="9:46" s="16" customFormat="1">
      <c r="I6521" s="47"/>
      <c r="P6521" s="48"/>
      <c r="Q6521" s="48"/>
      <c r="R6521" s="48"/>
      <c r="S6521" s="49"/>
      <c r="T6521" s="47"/>
      <c r="U6521" s="50"/>
      <c r="V6521" s="47"/>
      <c r="W6521" s="50"/>
      <c r="X6521" s="49"/>
      <c r="Y6521" s="49"/>
      <c r="Z6521" s="49"/>
      <c r="AA6521" s="49"/>
      <c r="AB6521" s="49"/>
      <c r="AC6521" s="49"/>
      <c r="AD6521" s="49"/>
      <c r="AE6521" s="95"/>
      <c r="AM6521" s="103"/>
      <c r="AT6521" s="10"/>
    </row>
    <row r="6522" spans="9:46" s="16" customFormat="1">
      <c r="I6522" s="47"/>
      <c r="P6522" s="48"/>
      <c r="Q6522" s="48"/>
      <c r="R6522" s="48"/>
      <c r="S6522" s="49"/>
      <c r="T6522" s="47"/>
      <c r="U6522" s="50"/>
      <c r="V6522" s="47"/>
      <c r="W6522" s="50"/>
      <c r="X6522" s="49"/>
      <c r="Y6522" s="49"/>
      <c r="Z6522" s="49"/>
      <c r="AA6522" s="49"/>
      <c r="AB6522" s="49"/>
      <c r="AC6522" s="49"/>
      <c r="AD6522" s="49"/>
      <c r="AE6522" s="95"/>
      <c r="AM6522" s="103"/>
      <c r="AT6522" s="10"/>
    </row>
    <row r="6523" spans="9:46" s="16" customFormat="1">
      <c r="I6523" s="47"/>
      <c r="P6523" s="48"/>
      <c r="Q6523" s="48"/>
      <c r="R6523" s="48"/>
      <c r="S6523" s="49"/>
      <c r="T6523" s="47"/>
      <c r="U6523" s="50"/>
      <c r="V6523" s="47"/>
      <c r="W6523" s="50"/>
      <c r="X6523" s="49"/>
      <c r="Y6523" s="49"/>
      <c r="Z6523" s="49"/>
      <c r="AA6523" s="49"/>
      <c r="AB6523" s="49"/>
      <c r="AC6523" s="49"/>
      <c r="AD6523" s="49"/>
      <c r="AE6523" s="95"/>
      <c r="AM6523" s="103"/>
      <c r="AT6523" s="10"/>
    </row>
    <row r="6524" spans="9:46" s="16" customFormat="1">
      <c r="I6524" s="47"/>
      <c r="P6524" s="48"/>
      <c r="Q6524" s="48"/>
      <c r="R6524" s="48"/>
      <c r="S6524" s="49"/>
      <c r="T6524" s="47"/>
      <c r="U6524" s="50"/>
      <c r="V6524" s="47"/>
      <c r="W6524" s="50"/>
      <c r="X6524" s="49"/>
      <c r="Y6524" s="49"/>
      <c r="Z6524" s="49"/>
      <c r="AA6524" s="49"/>
      <c r="AB6524" s="49"/>
      <c r="AC6524" s="49"/>
      <c r="AD6524" s="49"/>
      <c r="AE6524" s="95"/>
      <c r="AM6524" s="103"/>
      <c r="AT6524" s="10"/>
    </row>
    <row r="6525" spans="9:46" s="16" customFormat="1">
      <c r="I6525" s="47"/>
      <c r="P6525" s="48"/>
      <c r="Q6525" s="48"/>
      <c r="R6525" s="48"/>
      <c r="S6525" s="49"/>
      <c r="T6525" s="47"/>
      <c r="U6525" s="50"/>
      <c r="V6525" s="47"/>
      <c r="W6525" s="50"/>
      <c r="X6525" s="49"/>
      <c r="Y6525" s="49"/>
      <c r="Z6525" s="49"/>
      <c r="AA6525" s="49"/>
      <c r="AB6525" s="49"/>
      <c r="AC6525" s="49"/>
      <c r="AD6525" s="49"/>
      <c r="AE6525" s="95"/>
      <c r="AM6525" s="103"/>
      <c r="AT6525" s="10"/>
    </row>
    <row r="6526" spans="9:46" s="16" customFormat="1">
      <c r="I6526" s="47"/>
      <c r="P6526" s="48"/>
      <c r="Q6526" s="48"/>
      <c r="R6526" s="48"/>
      <c r="S6526" s="49"/>
      <c r="T6526" s="47"/>
      <c r="U6526" s="50"/>
      <c r="V6526" s="47"/>
      <c r="W6526" s="50"/>
      <c r="X6526" s="49"/>
      <c r="Y6526" s="49"/>
      <c r="Z6526" s="49"/>
      <c r="AA6526" s="49"/>
      <c r="AB6526" s="49"/>
      <c r="AC6526" s="49"/>
      <c r="AD6526" s="49"/>
      <c r="AE6526" s="95"/>
      <c r="AM6526" s="103"/>
      <c r="AT6526" s="10"/>
    </row>
    <row r="6527" spans="9:46" s="16" customFormat="1">
      <c r="I6527" s="47"/>
      <c r="P6527" s="48"/>
      <c r="Q6527" s="48"/>
      <c r="R6527" s="48"/>
      <c r="S6527" s="49"/>
      <c r="T6527" s="47"/>
      <c r="U6527" s="50"/>
      <c r="V6527" s="47"/>
      <c r="W6527" s="50"/>
      <c r="X6527" s="49"/>
      <c r="Y6527" s="49"/>
      <c r="Z6527" s="49"/>
      <c r="AA6527" s="49"/>
      <c r="AB6527" s="49"/>
      <c r="AC6527" s="49"/>
      <c r="AD6527" s="49"/>
      <c r="AE6527" s="95"/>
      <c r="AM6527" s="103"/>
      <c r="AT6527" s="10"/>
    </row>
    <row r="6528" spans="9:46" s="16" customFormat="1">
      <c r="I6528" s="47"/>
      <c r="P6528" s="48"/>
      <c r="Q6528" s="48"/>
      <c r="R6528" s="48"/>
      <c r="S6528" s="49"/>
      <c r="T6528" s="47"/>
      <c r="U6528" s="50"/>
      <c r="V6528" s="47"/>
      <c r="W6528" s="50"/>
      <c r="X6528" s="49"/>
      <c r="Y6528" s="49"/>
      <c r="Z6528" s="49"/>
      <c r="AA6528" s="49"/>
      <c r="AB6528" s="49"/>
      <c r="AC6528" s="49"/>
      <c r="AD6528" s="49"/>
      <c r="AE6528" s="95"/>
      <c r="AM6528" s="103"/>
      <c r="AT6528" s="10"/>
    </row>
    <row r="6529" spans="9:46" s="16" customFormat="1">
      <c r="I6529" s="47"/>
      <c r="P6529" s="48"/>
      <c r="Q6529" s="48"/>
      <c r="R6529" s="48"/>
      <c r="S6529" s="49"/>
      <c r="T6529" s="47"/>
      <c r="U6529" s="50"/>
      <c r="V6529" s="47"/>
      <c r="W6529" s="50"/>
      <c r="X6529" s="49"/>
      <c r="Y6529" s="49"/>
      <c r="Z6529" s="49"/>
      <c r="AA6529" s="49"/>
      <c r="AB6529" s="49"/>
      <c r="AC6529" s="49"/>
      <c r="AD6529" s="49"/>
      <c r="AE6529" s="95"/>
      <c r="AM6529" s="103"/>
      <c r="AT6529" s="10"/>
    </row>
    <row r="6530" spans="9:46" s="16" customFormat="1">
      <c r="I6530" s="47"/>
      <c r="P6530" s="48"/>
      <c r="Q6530" s="48"/>
      <c r="R6530" s="48"/>
      <c r="S6530" s="49"/>
      <c r="T6530" s="47"/>
      <c r="U6530" s="50"/>
      <c r="V6530" s="47"/>
      <c r="W6530" s="50"/>
      <c r="X6530" s="49"/>
      <c r="Y6530" s="49"/>
      <c r="Z6530" s="49"/>
      <c r="AA6530" s="49"/>
      <c r="AB6530" s="49"/>
      <c r="AC6530" s="49"/>
      <c r="AD6530" s="49"/>
      <c r="AE6530" s="95"/>
      <c r="AM6530" s="103"/>
      <c r="AT6530" s="10"/>
    </row>
    <row r="6531" spans="9:46" s="16" customFormat="1">
      <c r="I6531" s="47"/>
      <c r="P6531" s="48"/>
      <c r="Q6531" s="48"/>
      <c r="R6531" s="48"/>
      <c r="S6531" s="49"/>
      <c r="T6531" s="47"/>
      <c r="U6531" s="50"/>
      <c r="V6531" s="47"/>
      <c r="W6531" s="50"/>
      <c r="X6531" s="49"/>
      <c r="Y6531" s="49"/>
      <c r="Z6531" s="49"/>
      <c r="AA6531" s="49"/>
      <c r="AB6531" s="49"/>
      <c r="AC6531" s="49"/>
      <c r="AD6531" s="49"/>
      <c r="AE6531" s="95"/>
      <c r="AM6531" s="103"/>
      <c r="AT6531" s="10"/>
    </row>
    <row r="6532" spans="9:46" s="16" customFormat="1">
      <c r="I6532" s="47"/>
      <c r="P6532" s="48"/>
      <c r="Q6532" s="48"/>
      <c r="R6532" s="48"/>
      <c r="S6532" s="49"/>
      <c r="T6532" s="47"/>
      <c r="U6532" s="50"/>
      <c r="V6532" s="47"/>
      <c r="W6532" s="50"/>
      <c r="X6532" s="49"/>
      <c r="Y6532" s="49"/>
      <c r="Z6532" s="49"/>
      <c r="AA6532" s="49"/>
      <c r="AB6532" s="49"/>
      <c r="AC6532" s="49"/>
      <c r="AD6532" s="49"/>
      <c r="AE6532" s="95"/>
      <c r="AM6532" s="103"/>
      <c r="AT6532" s="10"/>
    </row>
    <row r="6533" spans="9:46" s="16" customFormat="1">
      <c r="I6533" s="47"/>
      <c r="P6533" s="48"/>
      <c r="Q6533" s="48"/>
      <c r="R6533" s="48"/>
      <c r="S6533" s="49"/>
      <c r="T6533" s="47"/>
      <c r="U6533" s="50"/>
      <c r="V6533" s="47"/>
      <c r="W6533" s="50"/>
      <c r="X6533" s="49"/>
      <c r="Y6533" s="49"/>
      <c r="Z6533" s="49"/>
      <c r="AA6533" s="49"/>
      <c r="AB6533" s="49"/>
      <c r="AC6533" s="49"/>
      <c r="AD6533" s="49"/>
      <c r="AE6533" s="95"/>
      <c r="AM6533" s="103"/>
      <c r="AT6533" s="10"/>
    </row>
    <row r="6534" spans="9:46" s="16" customFormat="1">
      <c r="I6534" s="47"/>
      <c r="P6534" s="48"/>
      <c r="Q6534" s="48"/>
      <c r="R6534" s="48"/>
      <c r="S6534" s="49"/>
      <c r="T6534" s="47"/>
      <c r="U6534" s="50"/>
      <c r="V6534" s="47"/>
      <c r="W6534" s="50"/>
      <c r="X6534" s="49"/>
      <c r="Y6534" s="49"/>
      <c r="Z6534" s="49"/>
      <c r="AA6534" s="49"/>
      <c r="AB6534" s="49"/>
      <c r="AC6534" s="49"/>
      <c r="AD6534" s="49"/>
      <c r="AE6534" s="95"/>
      <c r="AM6534" s="103"/>
      <c r="AT6534" s="10"/>
    </row>
    <row r="6535" spans="9:46" s="16" customFormat="1">
      <c r="I6535" s="47"/>
      <c r="P6535" s="48"/>
      <c r="Q6535" s="48"/>
      <c r="R6535" s="48"/>
      <c r="S6535" s="49"/>
      <c r="T6535" s="47"/>
      <c r="U6535" s="50"/>
      <c r="V6535" s="47"/>
      <c r="W6535" s="50"/>
      <c r="X6535" s="49"/>
      <c r="Y6535" s="49"/>
      <c r="Z6535" s="49"/>
      <c r="AA6535" s="49"/>
      <c r="AB6535" s="49"/>
      <c r="AC6535" s="49"/>
      <c r="AD6535" s="49"/>
      <c r="AE6535" s="95"/>
      <c r="AM6535" s="103"/>
      <c r="AT6535" s="10"/>
    </row>
    <row r="6536" spans="9:46" s="16" customFormat="1">
      <c r="I6536" s="47"/>
      <c r="P6536" s="48"/>
      <c r="Q6536" s="48"/>
      <c r="R6536" s="48"/>
      <c r="S6536" s="49"/>
      <c r="T6536" s="47"/>
      <c r="U6536" s="50"/>
      <c r="V6536" s="47"/>
      <c r="W6536" s="50"/>
      <c r="X6536" s="49"/>
      <c r="Y6536" s="49"/>
      <c r="Z6536" s="49"/>
      <c r="AA6536" s="49"/>
      <c r="AB6536" s="49"/>
      <c r="AC6536" s="49"/>
      <c r="AD6536" s="49"/>
      <c r="AE6536" s="95"/>
      <c r="AM6536" s="103"/>
      <c r="AT6536" s="10"/>
    </row>
    <row r="6537" spans="9:46" s="16" customFormat="1">
      <c r="I6537" s="47"/>
      <c r="P6537" s="48"/>
      <c r="Q6537" s="48"/>
      <c r="R6537" s="48"/>
      <c r="S6537" s="49"/>
      <c r="T6537" s="47"/>
      <c r="U6537" s="50"/>
      <c r="V6537" s="47"/>
      <c r="W6537" s="50"/>
      <c r="X6537" s="49"/>
      <c r="Y6537" s="49"/>
      <c r="Z6537" s="49"/>
      <c r="AA6537" s="49"/>
      <c r="AB6537" s="49"/>
      <c r="AC6537" s="49"/>
      <c r="AD6537" s="49"/>
      <c r="AE6537" s="95"/>
      <c r="AM6537" s="103"/>
      <c r="AT6537" s="10"/>
    </row>
    <row r="6538" spans="9:46" s="16" customFormat="1">
      <c r="I6538" s="47"/>
      <c r="P6538" s="48"/>
      <c r="Q6538" s="48"/>
      <c r="R6538" s="48"/>
      <c r="S6538" s="49"/>
      <c r="T6538" s="47"/>
      <c r="U6538" s="50"/>
      <c r="V6538" s="47"/>
      <c r="W6538" s="50"/>
      <c r="X6538" s="49"/>
      <c r="Y6538" s="49"/>
      <c r="Z6538" s="49"/>
      <c r="AA6538" s="49"/>
      <c r="AB6538" s="49"/>
      <c r="AC6538" s="49"/>
      <c r="AD6538" s="49"/>
      <c r="AE6538" s="95"/>
      <c r="AM6538" s="103"/>
      <c r="AT6538" s="10"/>
    </row>
    <row r="6539" spans="9:46" s="16" customFormat="1">
      <c r="I6539" s="47"/>
      <c r="P6539" s="48"/>
      <c r="Q6539" s="48"/>
      <c r="R6539" s="48"/>
      <c r="S6539" s="49"/>
      <c r="T6539" s="47"/>
      <c r="U6539" s="50"/>
      <c r="V6539" s="47"/>
      <c r="W6539" s="50"/>
      <c r="X6539" s="49"/>
      <c r="Y6539" s="49"/>
      <c r="Z6539" s="49"/>
      <c r="AA6539" s="49"/>
      <c r="AB6539" s="49"/>
      <c r="AC6539" s="49"/>
      <c r="AD6539" s="49"/>
      <c r="AE6539" s="95"/>
      <c r="AM6539" s="103"/>
      <c r="AT6539" s="10"/>
    </row>
    <row r="6540" spans="9:46" s="16" customFormat="1">
      <c r="I6540" s="47"/>
      <c r="P6540" s="48"/>
      <c r="Q6540" s="48"/>
      <c r="R6540" s="48"/>
      <c r="S6540" s="49"/>
      <c r="T6540" s="47"/>
      <c r="U6540" s="50"/>
      <c r="V6540" s="47"/>
      <c r="W6540" s="50"/>
      <c r="X6540" s="49"/>
      <c r="Y6540" s="49"/>
      <c r="Z6540" s="49"/>
      <c r="AA6540" s="49"/>
      <c r="AB6540" s="49"/>
      <c r="AC6540" s="49"/>
      <c r="AD6540" s="49"/>
      <c r="AE6540" s="95"/>
      <c r="AM6540" s="103"/>
      <c r="AT6540" s="10"/>
    </row>
    <row r="6541" spans="9:46" s="16" customFormat="1">
      <c r="I6541" s="47"/>
      <c r="P6541" s="48"/>
      <c r="Q6541" s="48"/>
      <c r="R6541" s="48"/>
      <c r="S6541" s="49"/>
      <c r="T6541" s="47"/>
      <c r="U6541" s="50"/>
      <c r="V6541" s="47"/>
      <c r="W6541" s="50"/>
      <c r="X6541" s="49"/>
      <c r="Y6541" s="49"/>
      <c r="Z6541" s="49"/>
      <c r="AA6541" s="49"/>
      <c r="AB6541" s="49"/>
      <c r="AC6541" s="49"/>
      <c r="AD6541" s="49"/>
      <c r="AE6541" s="95"/>
      <c r="AM6541" s="103"/>
      <c r="AT6541" s="10"/>
    </row>
    <row r="6542" spans="9:46" s="16" customFormat="1">
      <c r="I6542" s="47"/>
      <c r="P6542" s="48"/>
      <c r="Q6542" s="48"/>
      <c r="R6542" s="48"/>
      <c r="S6542" s="49"/>
      <c r="T6542" s="47"/>
      <c r="U6542" s="50"/>
      <c r="V6542" s="47"/>
      <c r="W6542" s="50"/>
      <c r="X6542" s="49"/>
      <c r="Y6542" s="49"/>
      <c r="Z6542" s="49"/>
      <c r="AA6542" s="49"/>
      <c r="AB6542" s="49"/>
      <c r="AC6542" s="49"/>
      <c r="AD6542" s="49"/>
      <c r="AE6542" s="95"/>
      <c r="AM6542" s="103"/>
      <c r="AT6542" s="10"/>
    </row>
    <row r="6543" spans="9:46" s="16" customFormat="1">
      <c r="I6543" s="47"/>
      <c r="P6543" s="48"/>
      <c r="Q6543" s="48"/>
      <c r="R6543" s="48"/>
      <c r="S6543" s="49"/>
      <c r="T6543" s="47"/>
      <c r="U6543" s="50"/>
      <c r="V6543" s="47"/>
      <c r="W6543" s="50"/>
      <c r="X6543" s="49"/>
      <c r="Y6543" s="49"/>
      <c r="Z6543" s="49"/>
      <c r="AA6543" s="49"/>
      <c r="AB6543" s="49"/>
      <c r="AC6543" s="49"/>
      <c r="AD6543" s="49"/>
      <c r="AE6543" s="95"/>
      <c r="AM6543" s="103"/>
      <c r="AT6543" s="10"/>
    </row>
    <row r="6544" spans="9:46" s="16" customFormat="1">
      <c r="I6544" s="47"/>
      <c r="P6544" s="48"/>
      <c r="Q6544" s="48"/>
      <c r="R6544" s="48"/>
      <c r="S6544" s="49"/>
      <c r="T6544" s="47"/>
      <c r="U6544" s="50"/>
      <c r="V6544" s="47"/>
      <c r="W6544" s="50"/>
      <c r="X6544" s="49"/>
      <c r="Y6544" s="49"/>
      <c r="Z6544" s="49"/>
      <c r="AA6544" s="49"/>
      <c r="AB6544" s="49"/>
      <c r="AC6544" s="49"/>
      <c r="AD6544" s="49"/>
      <c r="AE6544" s="95"/>
      <c r="AM6544" s="103"/>
      <c r="AT6544" s="10"/>
    </row>
    <row r="6545" spans="9:46" s="16" customFormat="1">
      <c r="I6545" s="47"/>
      <c r="P6545" s="48"/>
      <c r="Q6545" s="48"/>
      <c r="R6545" s="48"/>
      <c r="S6545" s="49"/>
      <c r="T6545" s="47"/>
      <c r="U6545" s="50"/>
      <c r="V6545" s="47"/>
      <c r="W6545" s="50"/>
      <c r="X6545" s="49"/>
      <c r="Y6545" s="49"/>
      <c r="Z6545" s="49"/>
      <c r="AA6545" s="49"/>
      <c r="AB6545" s="49"/>
      <c r="AC6545" s="49"/>
      <c r="AD6545" s="49"/>
      <c r="AE6545" s="95"/>
      <c r="AM6545" s="103"/>
      <c r="AT6545" s="10"/>
    </row>
    <row r="6546" spans="9:46" s="16" customFormat="1">
      <c r="I6546" s="47"/>
      <c r="P6546" s="48"/>
      <c r="Q6546" s="48"/>
      <c r="R6546" s="48"/>
      <c r="S6546" s="49"/>
      <c r="T6546" s="47"/>
      <c r="U6546" s="50"/>
      <c r="V6546" s="47"/>
      <c r="W6546" s="50"/>
      <c r="X6546" s="49"/>
      <c r="Y6546" s="49"/>
      <c r="Z6546" s="49"/>
      <c r="AA6546" s="49"/>
      <c r="AB6546" s="49"/>
      <c r="AC6546" s="49"/>
      <c r="AD6546" s="49"/>
      <c r="AE6546" s="95"/>
      <c r="AM6546" s="103"/>
      <c r="AT6546" s="10"/>
    </row>
    <row r="6547" spans="9:46" s="16" customFormat="1">
      <c r="I6547" s="47"/>
      <c r="P6547" s="48"/>
      <c r="Q6547" s="48"/>
      <c r="R6547" s="48"/>
      <c r="S6547" s="49"/>
      <c r="T6547" s="47"/>
      <c r="U6547" s="50"/>
      <c r="V6547" s="47"/>
      <c r="W6547" s="50"/>
      <c r="X6547" s="49"/>
      <c r="Y6547" s="49"/>
      <c r="Z6547" s="49"/>
      <c r="AA6547" s="49"/>
      <c r="AB6547" s="49"/>
      <c r="AC6547" s="49"/>
      <c r="AD6547" s="49"/>
      <c r="AE6547" s="95"/>
      <c r="AM6547" s="103"/>
      <c r="AT6547" s="10"/>
    </row>
    <row r="6548" spans="9:46" s="16" customFormat="1">
      <c r="I6548" s="47"/>
      <c r="P6548" s="48"/>
      <c r="Q6548" s="48"/>
      <c r="R6548" s="48"/>
      <c r="S6548" s="49"/>
      <c r="T6548" s="47"/>
      <c r="U6548" s="50"/>
      <c r="V6548" s="47"/>
      <c r="W6548" s="50"/>
      <c r="X6548" s="49"/>
      <c r="Y6548" s="49"/>
      <c r="Z6548" s="49"/>
      <c r="AA6548" s="49"/>
      <c r="AB6548" s="49"/>
      <c r="AC6548" s="49"/>
      <c r="AD6548" s="49"/>
      <c r="AE6548" s="95"/>
      <c r="AM6548" s="103"/>
      <c r="AT6548" s="10"/>
    </row>
    <row r="6549" spans="9:46" s="16" customFormat="1">
      <c r="I6549" s="47"/>
      <c r="P6549" s="48"/>
      <c r="Q6549" s="48"/>
      <c r="R6549" s="48"/>
      <c r="S6549" s="49"/>
      <c r="T6549" s="47"/>
      <c r="U6549" s="50"/>
      <c r="V6549" s="47"/>
      <c r="W6549" s="50"/>
      <c r="X6549" s="49"/>
      <c r="Y6549" s="49"/>
      <c r="Z6549" s="49"/>
      <c r="AA6549" s="49"/>
      <c r="AB6549" s="49"/>
      <c r="AC6549" s="49"/>
      <c r="AD6549" s="49"/>
      <c r="AE6549" s="95"/>
      <c r="AM6549" s="103"/>
      <c r="AT6549" s="10"/>
    </row>
    <row r="6550" spans="9:46" s="16" customFormat="1">
      <c r="I6550" s="47"/>
      <c r="P6550" s="48"/>
      <c r="Q6550" s="48"/>
      <c r="R6550" s="48"/>
      <c r="S6550" s="49"/>
      <c r="T6550" s="47"/>
      <c r="U6550" s="50"/>
      <c r="V6550" s="47"/>
      <c r="W6550" s="50"/>
      <c r="X6550" s="49"/>
      <c r="Y6550" s="49"/>
      <c r="Z6550" s="49"/>
      <c r="AA6550" s="49"/>
      <c r="AB6550" s="49"/>
      <c r="AC6550" s="49"/>
      <c r="AD6550" s="49"/>
      <c r="AE6550" s="95"/>
      <c r="AM6550" s="103"/>
      <c r="AT6550" s="10"/>
    </row>
    <row r="6551" spans="9:46" s="16" customFormat="1">
      <c r="I6551" s="47"/>
      <c r="P6551" s="48"/>
      <c r="Q6551" s="48"/>
      <c r="R6551" s="48"/>
      <c r="S6551" s="49"/>
      <c r="T6551" s="47"/>
      <c r="U6551" s="50"/>
      <c r="V6551" s="47"/>
      <c r="W6551" s="50"/>
      <c r="X6551" s="49"/>
      <c r="Y6551" s="49"/>
      <c r="Z6551" s="49"/>
      <c r="AA6551" s="49"/>
      <c r="AB6551" s="49"/>
      <c r="AC6551" s="49"/>
      <c r="AD6551" s="49"/>
      <c r="AE6551" s="95"/>
      <c r="AM6551" s="103"/>
      <c r="AT6551" s="10"/>
    </row>
    <row r="6552" spans="9:46" s="16" customFormat="1">
      <c r="I6552" s="47"/>
      <c r="P6552" s="48"/>
      <c r="Q6552" s="48"/>
      <c r="R6552" s="48"/>
      <c r="S6552" s="49"/>
      <c r="T6552" s="47"/>
      <c r="U6552" s="50"/>
      <c r="V6552" s="47"/>
      <c r="W6552" s="50"/>
      <c r="X6552" s="49"/>
      <c r="Y6552" s="49"/>
      <c r="Z6552" s="49"/>
      <c r="AA6552" s="49"/>
      <c r="AB6552" s="49"/>
      <c r="AC6552" s="49"/>
      <c r="AD6552" s="49"/>
      <c r="AE6552" s="95"/>
      <c r="AM6552" s="103"/>
      <c r="AT6552" s="10"/>
    </row>
    <row r="6553" spans="9:46" s="16" customFormat="1">
      <c r="I6553" s="47"/>
      <c r="P6553" s="48"/>
      <c r="Q6553" s="48"/>
      <c r="R6553" s="48"/>
      <c r="S6553" s="49"/>
      <c r="T6553" s="47"/>
      <c r="U6553" s="50"/>
      <c r="V6553" s="47"/>
      <c r="W6553" s="50"/>
      <c r="X6553" s="49"/>
      <c r="Y6553" s="49"/>
      <c r="Z6553" s="49"/>
      <c r="AA6553" s="49"/>
      <c r="AB6553" s="49"/>
      <c r="AC6553" s="49"/>
      <c r="AD6553" s="49"/>
      <c r="AE6553" s="95"/>
      <c r="AM6553" s="103"/>
      <c r="AT6553" s="10"/>
    </row>
    <row r="6554" spans="9:46" s="16" customFormat="1">
      <c r="I6554" s="47"/>
      <c r="P6554" s="48"/>
      <c r="Q6554" s="48"/>
      <c r="R6554" s="48"/>
      <c r="S6554" s="49"/>
      <c r="T6554" s="47"/>
      <c r="U6554" s="50"/>
      <c r="V6554" s="47"/>
      <c r="W6554" s="50"/>
      <c r="X6554" s="49"/>
      <c r="Y6554" s="49"/>
      <c r="Z6554" s="49"/>
      <c r="AA6554" s="49"/>
      <c r="AB6554" s="49"/>
      <c r="AC6554" s="49"/>
      <c r="AD6554" s="49"/>
      <c r="AE6554" s="95"/>
      <c r="AM6554" s="103"/>
      <c r="AT6554" s="10"/>
    </row>
    <row r="6555" spans="9:46" s="16" customFormat="1">
      <c r="I6555" s="47"/>
      <c r="P6555" s="48"/>
      <c r="Q6555" s="48"/>
      <c r="R6555" s="48"/>
      <c r="S6555" s="49"/>
      <c r="T6555" s="47"/>
      <c r="U6555" s="50"/>
      <c r="V6555" s="47"/>
      <c r="W6555" s="50"/>
      <c r="X6555" s="49"/>
      <c r="Y6555" s="49"/>
      <c r="Z6555" s="49"/>
      <c r="AA6555" s="49"/>
      <c r="AB6555" s="49"/>
      <c r="AC6555" s="49"/>
      <c r="AD6555" s="49"/>
      <c r="AE6555" s="95"/>
      <c r="AM6555" s="103"/>
      <c r="AT6555" s="10"/>
    </row>
    <row r="6556" spans="9:46" s="16" customFormat="1">
      <c r="I6556" s="47"/>
      <c r="P6556" s="48"/>
      <c r="Q6556" s="48"/>
      <c r="R6556" s="48"/>
      <c r="S6556" s="49"/>
      <c r="T6556" s="47"/>
      <c r="U6556" s="50"/>
      <c r="V6556" s="47"/>
      <c r="W6556" s="50"/>
      <c r="X6556" s="49"/>
      <c r="Y6556" s="49"/>
      <c r="Z6556" s="49"/>
      <c r="AA6556" s="49"/>
      <c r="AB6556" s="49"/>
      <c r="AC6556" s="49"/>
      <c r="AD6556" s="49"/>
      <c r="AE6556" s="95"/>
      <c r="AM6556" s="103"/>
      <c r="AT6556" s="10"/>
    </row>
    <row r="6557" spans="9:46" s="16" customFormat="1">
      <c r="I6557" s="47"/>
      <c r="P6557" s="48"/>
      <c r="Q6557" s="48"/>
      <c r="R6557" s="48"/>
      <c r="S6557" s="49"/>
      <c r="T6557" s="47"/>
      <c r="U6557" s="50"/>
      <c r="V6557" s="47"/>
      <c r="W6557" s="50"/>
      <c r="X6557" s="49"/>
      <c r="Y6557" s="49"/>
      <c r="Z6557" s="49"/>
      <c r="AA6557" s="49"/>
      <c r="AB6557" s="49"/>
      <c r="AC6557" s="49"/>
      <c r="AD6557" s="49"/>
      <c r="AE6557" s="95"/>
      <c r="AM6557" s="103"/>
      <c r="AT6557" s="10"/>
    </row>
    <row r="6558" spans="9:46" s="16" customFormat="1">
      <c r="I6558" s="47"/>
      <c r="P6558" s="48"/>
      <c r="Q6558" s="48"/>
      <c r="R6558" s="48"/>
      <c r="S6558" s="49"/>
      <c r="T6558" s="47"/>
      <c r="U6558" s="50"/>
      <c r="V6558" s="47"/>
      <c r="W6558" s="50"/>
      <c r="X6558" s="49"/>
      <c r="Y6558" s="49"/>
      <c r="Z6558" s="49"/>
      <c r="AA6558" s="49"/>
      <c r="AB6558" s="49"/>
      <c r="AC6558" s="49"/>
      <c r="AD6558" s="49"/>
      <c r="AE6558" s="95"/>
      <c r="AM6558" s="103"/>
      <c r="AT6558" s="10"/>
    </row>
    <row r="6559" spans="9:46" s="16" customFormat="1">
      <c r="I6559" s="47"/>
      <c r="P6559" s="48"/>
      <c r="Q6559" s="48"/>
      <c r="R6559" s="48"/>
      <c r="S6559" s="49"/>
      <c r="T6559" s="47"/>
      <c r="U6559" s="50"/>
      <c r="V6559" s="47"/>
      <c r="W6559" s="50"/>
      <c r="X6559" s="49"/>
      <c r="Y6559" s="49"/>
      <c r="Z6559" s="49"/>
      <c r="AA6559" s="49"/>
      <c r="AB6559" s="49"/>
      <c r="AC6559" s="49"/>
      <c r="AD6559" s="49"/>
      <c r="AE6559" s="95"/>
      <c r="AM6559" s="103"/>
      <c r="AT6559" s="10"/>
    </row>
    <row r="6560" spans="9:46" s="16" customFormat="1">
      <c r="I6560" s="47"/>
      <c r="P6560" s="48"/>
      <c r="Q6560" s="48"/>
      <c r="R6560" s="48"/>
      <c r="S6560" s="49"/>
      <c r="T6560" s="47"/>
      <c r="U6560" s="50"/>
      <c r="V6560" s="47"/>
      <c r="W6560" s="50"/>
      <c r="X6560" s="49"/>
      <c r="Y6560" s="49"/>
      <c r="Z6560" s="49"/>
      <c r="AA6560" s="49"/>
      <c r="AB6560" s="49"/>
      <c r="AC6560" s="49"/>
      <c r="AD6560" s="49"/>
      <c r="AE6560" s="95"/>
      <c r="AM6560" s="103"/>
      <c r="AT6560" s="10"/>
    </row>
    <row r="6561" spans="9:46" s="16" customFormat="1">
      <c r="I6561" s="47"/>
      <c r="P6561" s="48"/>
      <c r="Q6561" s="48"/>
      <c r="R6561" s="48"/>
      <c r="S6561" s="49"/>
      <c r="T6561" s="47"/>
      <c r="U6561" s="50"/>
      <c r="V6561" s="47"/>
      <c r="W6561" s="50"/>
      <c r="X6561" s="49"/>
      <c r="Y6561" s="49"/>
      <c r="Z6561" s="49"/>
      <c r="AA6561" s="49"/>
      <c r="AB6561" s="49"/>
      <c r="AC6561" s="49"/>
      <c r="AD6561" s="49"/>
      <c r="AE6561" s="95"/>
      <c r="AM6561" s="103"/>
      <c r="AT6561" s="10"/>
    </row>
    <row r="6562" spans="9:46" s="16" customFormat="1">
      <c r="I6562" s="47"/>
      <c r="P6562" s="48"/>
      <c r="Q6562" s="48"/>
      <c r="R6562" s="48"/>
      <c r="S6562" s="49"/>
      <c r="T6562" s="47"/>
      <c r="U6562" s="50"/>
      <c r="V6562" s="47"/>
      <c r="W6562" s="50"/>
      <c r="X6562" s="49"/>
      <c r="Y6562" s="49"/>
      <c r="Z6562" s="49"/>
      <c r="AA6562" s="49"/>
      <c r="AB6562" s="49"/>
      <c r="AC6562" s="49"/>
      <c r="AD6562" s="49"/>
      <c r="AE6562" s="95"/>
      <c r="AM6562" s="103"/>
      <c r="AT6562" s="10"/>
    </row>
    <row r="6563" spans="9:46" s="16" customFormat="1">
      <c r="I6563" s="47"/>
      <c r="P6563" s="48"/>
      <c r="Q6563" s="48"/>
      <c r="R6563" s="48"/>
      <c r="S6563" s="49"/>
      <c r="T6563" s="47"/>
      <c r="U6563" s="50"/>
      <c r="V6563" s="47"/>
      <c r="W6563" s="50"/>
      <c r="X6563" s="49"/>
      <c r="Y6563" s="49"/>
      <c r="Z6563" s="49"/>
      <c r="AA6563" s="49"/>
      <c r="AB6563" s="49"/>
      <c r="AC6563" s="49"/>
      <c r="AD6563" s="49"/>
      <c r="AE6563" s="95"/>
      <c r="AM6563" s="103"/>
      <c r="AT6563" s="10"/>
    </row>
    <row r="6564" spans="9:46" s="16" customFormat="1">
      <c r="I6564" s="47"/>
      <c r="P6564" s="48"/>
      <c r="Q6564" s="48"/>
      <c r="R6564" s="48"/>
      <c r="S6564" s="49"/>
      <c r="T6564" s="47"/>
      <c r="U6564" s="50"/>
      <c r="V6564" s="47"/>
      <c r="W6564" s="50"/>
      <c r="X6564" s="49"/>
      <c r="Y6564" s="49"/>
      <c r="Z6564" s="49"/>
      <c r="AA6564" s="49"/>
      <c r="AB6564" s="49"/>
      <c r="AC6564" s="49"/>
      <c r="AD6564" s="49"/>
      <c r="AE6564" s="95"/>
      <c r="AM6564" s="103"/>
      <c r="AT6564" s="10"/>
    </row>
    <row r="6565" spans="9:46" s="16" customFormat="1">
      <c r="I6565" s="47"/>
      <c r="P6565" s="48"/>
      <c r="Q6565" s="48"/>
      <c r="R6565" s="48"/>
      <c r="S6565" s="49"/>
      <c r="T6565" s="47"/>
      <c r="U6565" s="50"/>
      <c r="V6565" s="47"/>
      <c r="W6565" s="50"/>
      <c r="X6565" s="49"/>
      <c r="Y6565" s="49"/>
      <c r="Z6565" s="49"/>
      <c r="AA6565" s="49"/>
      <c r="AB6565" s="49"/>
      <c r="AC6565" s="49"/>
      <c r="AD6565" s="49"/>
      <c r="AE6565" s="95"/>
      <c r="AM6565" s="103"/>
      <c r="AT6565" s="10"/>
    </row>
    <row r="6566" spans="9:46" s="16" customFormat="1">
      <c r="I6566" s="47"/>
      <c r="P6566" s="48"/>
      <c r="Q6566" s="48"/>
      <c r="R6566" s="48"/>
      <c r="S6566" s="49"/>
      <c r="T6566" s="47"/>
      <c r="U6566" s="50"/>
      <c r="V6566" s="47"/>
      <c r="W6566" s="50"/>
      <c r="X6566" s="49"/>
      <c r="Y6566" s="49"/>
      <c r="Z6566" s="49"/>
      <c r="AA6566" s="49"/>
      <c r="AB6566" s="49"/>
      <c r="AC6566" s="49"/>
      <c r="AD6566" s="49"/>
      <c r="AE6566" s="95"/>
      <c r="AM6566" s="103"/>
      <c r="AT6566" s="10"/>
    </row>
    <row r="6567" spans="9:46" s="16" customFormat="1">
      <c r="I6567" s="47"/>
      <c r="P6567" s="48"/>
      <c r="Q6567" s="48"/>
      <c r="R6567" s="48"/>
      <c r="S6567" s="49"/>
      <c r="T6567" s="47"/>
      <c r="U6567" s="50"/>
      <c r="V6567" s="47"/>
      <c r="W6567" s="50"/>
      <c r="X6567" s="49"/>
      <c r="Y6567" s="49"/>
      <c r="Z6567" s="49"/>
      <c r="AA6567" s="49"/>
      <c r="AB6567" s="49"/>
      <c r="AC6567" s="49"/>
      <c r="AD6567" s="49"/>
      <c r="AE6567" s="95"/>
      <c r="AM6567" s="103"/>
      <c r="AT6567" s="10"/>
    </row>
    <row r="6568" spans="9:46" s="16" customFormat="1">
      <c r="I6568" s="47"/>
      <c r="P6568" s="48"/>
      <c r="Q6568" s="48"/>
      <c r="R6568" s="48"/>
      <c r="S6568" s="49"/>
      <c r="T6568" s="47"/>
      <c r="U6568" s="50"/>
      <c r="V6568" s="47"/>
      <c r="W6568" s="50"/>
      <c r="X6568" s="49"/>
      <c r="Y6568" s="49"/>
      <c r="Z6568" s="49"/>
      <c r="AA6568" s="49"/>
      <c r="AB6568" s="49"/>
      <c r="AC6568" s="49"/>
      <c r="AD6568" s="49"/>
      <c r="AE6568" s="95"/>
      <c r="AM6568" s="103"/>
      <c r="AT6568" s="10"/>
    </row>
    <row r="6569" spans="9:46" s="16" customFormat="1">
      <c r="I6569" s="47"/>
      <c r="P6569" s="48"/>
      <c r="Q6569" s="48"/>
      <c r="R6569" s="48"/>
      <c r="S6569" s="49"/>
      <c r="T6569" s="47"/>
      <c r="U6569" s="50"/>
      <c r="V6569" s="47"/>
      <c r="W6569" s="50"/>
      <c r="X6569" s="49"/>
      <c r="Y6569" s="49"/>
      <c r="Z6569" s="49"/>
      <c r="AA6569" s="49"/>
      <c r="AB6569" s="49"/>
      <c r="AC6569" s="49"/>
      <c r="AD6569" s="49"/>
      <c r="AE6569" s="95"/>
      <c r="AM6569" s="103"/>
      <c r="AT6569" s="10"/>
    </row>
    <row r="6570" spans="9:46" s="16" customFormat="1">
      <c r="I6570" s="47"/>
      <c r="P6570" s="48"/>
      <c r="Q6570" s="48"/>
      <c r="R6570" s="48"/>
      <c r="S6570" s="49"/>
      <c r="T6570" s="47"/>
      <c r="U6570" s="50"/>
      <c r="V6570" s="47"/>
      <c r="W6570" s="50"/>
      <c r="X6570" s="49"/>
      <c r="Y6570" s="49"/>
      <c r="Z6570" s="49"/>
      <c r="AA6570" s="49"/>
      <c r="AB6570" s="49"/>
      <c r="AC6570" s="49"/>
      <c r="AD6570" s="49"/>
      <c r="AE6570" s="95"/>
      <c r="AM6570" s="103"/>
      <c r="AT6570" s="10"/>
    </row>
    <row r="6571" spans="9:46" s="16" customFormat="1">
      <c r="I6571" s="47"/>
      <c r="P6571" s="48"/>
      <c r="Q6571" s="48"/>
      <c r="R6571" s="48"/>
      <c r="S6571" s="49"/>
      <c r="T6571" s="47"/>
      <c r="U6571" s="50"/>
      <c r="V6571" s="47"/>
      <c r="W6571" s="50"/>
      <c r="X6571" s="49"/>
      <c r="Y6571" s="49"/>
      <c r="Z6571" s="49"/>
      <c r="AA6571" s="49"/>
      <c r="AB6571" s="49"/>
      <c r="AC6571" s="49"/>
      <c r="AD6571" s="49"/>
      <c r="AE6571" s="95"/>
      <c r="AM6571" s="103"/>
      <c r="AT6571" s="10"/>
    </row>
    <row r="6572" spans="9:46" s="16" customFormat="1">
      <c r="I6572" s="47"/>
      <c r="P6572" s="48"/>
      <c r="Q6572" s="48"/>
      <c r="R6572" s="48"/>
      <c r="S6572" s="49"/>
      <c r="T6572" s="47"/>
      <c r="U6572" s="50"/>
      <c r="V6572" s="47"/>
      <c r="W6572" s="50"/>
      <c r="X6572" s="49"/>
      <c r="Y6572" s="49"/>
      <c r="Z6572" s="49"/>
      <c r="AA6572" s="49"/>
      <c r="AB6572" s="49"/>
      <c r="AC6572" s="49"/>
      <c r="AD6572" s="49"/>
      <c r="AE6572" s="95"/>
      <c r="AM6572" s="103"/>
      <c r="AT6572" s="10"/>
    </row>
    <row r="6573" spans="9:46" s="16" customFormat="1">
      <c r="I6573" s="47"/>
      <c r="P6573" s="48"/>
      <c r="Q6573" s="48"/>
      <c r="R6573" s="48"/>
      <c r="S6573" s="49"/>
      <c r="T6573" s="47"/>
      <c r="U6573" s="50"/>
      <c r="V6573" s="47"/>
      <c r="W6573" s="50"/>
      <c r="X6573" s="49"/>
      <c r="Y6573" s="49"/>
      <c r="Z6573" s="49"/>
      <c r="AA6573" s="49"/>
      <c r="AB6573" s="49"/>
      <c r="AC6573" s="49"/>
      <c r="AD6573" s="49"/>
      <c r="AE6573" s="95"/>
      <c r="AM6573" s="103"/>
      <c r="AT6573" s="10"/>
    </row>
    <row r="6574" spans="9:46" s="16" customFormat="1">
      <c r="I6574" s="47"/>
      <c r="P6574" s="48"/>
      <c r="Q6574" s="48"/>
      <c r="R6574" s="48"/>
      <c r="S6574" s="49"/>
      <c r="T6574" s="47"/>
      <c r="U6574" s="50"/>
      <c r="V6574" s="47"/>
      <c r="W6574" s="50"/>
      <c r="X6574" s="49"/>
      <c r="Y6574" s="49"/>
      <c r="Z6574" s="49"/>
      <c r="AA6574" s="49"/>
      <c r="AB6574" s="49"/>
      <c r="AC6574" s="49"/>
      <c r="AD6574" s="49"/>
      <c r="AE6574" s="95"/>
      <c r="AM6574" s="103"/>
      <c r="AT6574" s="10"/>
    </row>
    <row r="6575" spans="9:46" s="16" customFormat="1">
      <c r="I6575" s="47"/>
      <c r="P6575" s="48"/>
      <c r="Q6575" s="48"/>
      <c r="R6575" s="48"/>
      <c r="S6575" s="49"/>
      <c r="T6575" s="47"/>
      <c r="U6575" s="50"/>
      <c r="V6575" s="47"/>
      <c r="W6575" s="50"/>
      <c r="X6575" s="49"/>
      <c r="Y6575" s="49"/>
      <c r="Z6575" s="49"/>
      <c r="AA6575" s="49"/>
      <c r="AB6575" s="49"/>
      <c r="AC6575" s="49"/>
      <c r="AD6575" s="49"/>
      <c r="AE6575" s="95"/>
      <c r="AM6575" s="103"/>
      <c r="AT6575" s="10"/>
    </row>
    <row r="6576" spans="9:46" s="16" customFormat="1">
      <c r="I6576" s="47"/>
      <c r="P6576" s="48"/>
      <c r="Q6576" s="48"/>
      <c r="R6576" s="48"/>
      <c r="S6576" s="49"/>
      <c r="T6576" s="47"/>
      <c r="U6576" s="50"/>
      <c r="V6576" s="47"/>
      <c r="W6576" s="50"/>
      <c r="X6576" s="49"/>
      <c r="Y6576" s="49"/>
      <c r="Z6576" s="49"/>
      <c r="AA6576" s="49"/>
      <c r="AB6576" s="49"/>
      <c r="AC6576" s="49"/>
      <c r="AD6576" s="49"/>
      <c r="AE6576" s="95"/>
      <c r="AM6576" s="103"/>
      <c r="AT6576" s="10"/>
    </row>
    <row r="6577" spans="9:46" s="16" customFormat="1">
      <c r="I6577" s="47"/>
      <c r="P6577" s="48"/>
      <c r="Q6577" s="48"/>
      <c r="R6577" s="48"/>
      <c r="S6577" s="49"/>
      <c r="T6577" s="47"/>
      <c r="U6577" s="50"/>
      <c r="V6577" s="47"/>
      <c r="W6577" s="50"/>
      <c r="X6577" s="49"/>
      <c r="Y6577" s="49"/>
      <c r="Z6577" s="49"/>
      <c r="AA6577" s="49"/>
      <c r="AB6577" s="49"/>
      <c r="AC6577" s="49"/>
      <c r="AD6577" s="49"/>
      <c r="AE6577" s="95"/>
      <c r="AM6577" s="103"/>
      <c r="AT6577" s="10"/>
    </row>
    <row r="6578" spans="9:46" s="16" customFormat="1">
      <c r="I6578" s="47"/>
      <c r="P6578" s="48"/>
      <c r="Q6578" s="48"/>
      <c r="R6578" s="48"/>
      <c r="S6578" s="49"/>
      <c r="T6578" s="47"/>
      <c r="U6578" s="50"/>
      <c r="V6578" s="47"/>
      <c r="W6578" s="50"/>
      <c r="X6578" s="49"/>
      <c r="Y6578" s="49"/>
      <c r="Z6578" s="49"/>
      <c r="AA6578" s="49"/>
      <c r="AB6578" s="49"/>
      <c r="AC6578" s="49"/>
      <c r="AD6578" s="49"/>
      <c r="AE6578" s="95"/>
      <c r="AM6578" s="103"/>
      <c r="AT6578" s="10"/>
    </row>
    <row r="6579" spans="9:46" s="16" customFormat="1">
      <c r="I6579" s="47"/>
      <c r="P6579" s="48"/>
      <c r="Q6579" s="48"/>
      <c r="R6579" s="48"/>
      <c r="S6579" s="49"/>
      <c r="T6579" s="47"/>
      <c r="U6579" s="50"/>
      <c r="V6579" s="47"/>
      <c r="W6579" s="50"/>
      <c r="X6579" s="49"/>
      <c r="Y6579" s="49"/>
      <c r="Z6579" s="49"/>
      <c r="AA6579" s="49"/>
      <c r="AB6579" s="49"/>
      <c r="AC6579" s="49"/>
      <c r="AD6579" s="49"/>
      <c r="AE6579" s="95"/>
      <c r="AM6579" s="103"/>
      <c r="AT6579" s="10"/>
    </row>
    <row r="6580" spans="9:46" s="16" customFormat="1">
      <c r="I6580" s="47"/>
      <c r="P6580" s="48"/>
      <c r="Q6580" s="48"/>
      <c r="R6580" s="48"/>
      <c r="S6580" s="49"/>
      <c r="T6580" s="47"/>
      <c r="U6580" s="50"/>
      <c r="V6580" s="47"/>
      <c r="W6580" s="50"/>
      <c r="X6580" s="49"/>
      <c r="Y6580" s="49"/>
      <c r="Z6580" s="49"/>
      <c r="AA6580" s="49"/>
      <c r="AB6580" s="49"/>
      <c r="AC6580" s="49"/>
      <c r="AD6580" s="49"/>
      <c r="AE6580" s="95"/>
      <c r="AM6580" s="103"/>
      <c r="AT6580" s="10"/>
    </row>
    <row r="6581" spans="9:46" s="16" customFormat="1">
      <c r="I6581" s="47"/>
      <c r="P6581" s="48"/>
      <c r="Q6581" s="48"/>
      <c r="R6581" s="48"/>
      <c r="S6581" s="49"/>
      <c r="T6581" s="47"/>
      <c r="U6581" s="50"/>
      <c r="V6581" s="47"/>
      <c r="W6581" s="50"/>
      <c r="X6581" s="49"/>
      <c r="Y6581" s="49"/>
      <c r="Z6581" s="49"/>
      <c r="AA6581" s="49"/>
      <c r="AB6581" s="49"/>
      <c r="AC6581" s="49"/>
      <c r="AD6581" s="49"/>
      <c r="AE6581" s="95"/>
      <c r="AM6581" s="103"/>
      <c r="AT6581" s="10"/>
    </row>
    <row r="6582" spans="9:46" s="16" customFormat="1">
      <c r="I6582" s="47"/>
      <c r="P6582" s="48"/>
      <c r="Q6582" s="48"/>
      <c r="R6582" s="48"/>
      <c r="S6582" s="49"/>
      <c r="T6582" s="47"/>
      <c r="U6582" s="50"/>
      <c r="V6582" s="47"/>
      <c r="W6582" s="50"/>
      <c r="X6582" s="49"/>
      <c r="Y6582" s="49"/>
      <c r="Z6582" s="49"/>
      <c r="AA6582" s="49"/>
      <c r="AB6582" s="49"/>
      <c r="AC6582" s="49"/>
      <c r="AD6582" s="49"/>
      <c r="AE6582" s="95"/>
      <c r="AM6582" s="103"/>
      <c r="AT6582" s="10"/>
    </row>
    <row r="6583" spans="9:46" s="16" customFormat="1">
      <c r="I6583" s="47"/>
      <c r="P6583" s="48"/>
      <c r="Q6583" s="48"/>
      <c r="R6583" s="48"/>
      <c r="S6583" s="49"/>
      <c r="T6583" s="47"/>
      <c r="U6583" s="50"/>
      <c r="V6583" s="47"/>
      <c r="W6583" s="50"/>
      <c r="X6583" s="49"/>
      <c r="Y6583" s="49"/>
      <c r="Z6583" s="49"/>
      <c r="AA6583" s="49"/>
      <c r="AB6583" s="49"/>
      <c r="AC6583" s="49"/>
      <c r="AD6583" s="49"/>
      <c r="AE6583" s="95"/>
      <c r="AM6583" s="103"/>
      <c r="AT6583" s="10"/>
    </row>
    <row r="6584" spans="9:46" s="16" customFormat="1">
      <c r="I6584" s="47"/>
      <c r="P6584" s="48"/>
      <c r="Q6584" s="48"/>
      <c r="R6584" s="48"/>
      <c r="S6584" s="49"/>
      <c r="T6584" s="47"/>
      <c r="U6584" s="50"/>
      <c r="V6584" s="47"/>
      <c r="W6584" s="50"/>
      <c r="X6584" s="49"/>
      <c r="Y6584" s="49"/>
      <c r="Z6584" s="49"/>
      <c r="AA6584" s="49"/>
      <c r="AB6584" s="49"/>
      <c r="AC6584" s="49"/>
      <c r="AD6584" s="49"/>
      <c r="AE6584" s="95"/>
      <c r="AM6584" s="103"/>
      <c r="AT6584" s="10"/>
    </row>
    <row r="6585" spans="9:46" s="16" customFormat="1">
      <c r="I6585" s="47"/>
      <c r="P6585" s="48"/>
      <c r="Q6585" s="48"/>
      <c r="R6585" s="48"/>
      <c r="S6585" s="49"/>
      <c r="T6585" s="47"/>
      <c r="U6585" s="50"/>
      <c r="V6585" s="47"/>
      <c r="W6585" s="50"/>
      <c r="X6585" s="49"/>
      <c r="Y6585" s="49"/>
      <c r="Z6585" s="49"/>
      <c r="AA6585" s="49"/>
      <c r="AB6585" s="49"/>
      <c r="AC6585" s="49"/>
      <c r="AD6585" s="49"/>
      <c r="AE6585" s="95"/>
      <c r="AM6585" s="103"/>
      <c r="AT6585" s="10"/>
    </row>
    <row r="6586" spans="9:46" s="16" customFormat="1">
      <c r="I6586" s="47"/>
      <c r="P6586" s="48"/>
      <c r="Q6586" s="48"/>
      <c r="R6586" s="48"/>
      <c r="S6586" s="49"/>
      <c r="T6586" s="47"/>
      <c r="U6586" s="50"/>
      <c r="V6586" s="47"/>
      <c r="W6586" s="50"/>
      <c r="X6586" s="49"/>
      <c r="Y6586" s="49"/>
      <c r="Z6586" s="49"/>
      <c r="AA6586" s="49"/>
      <c r="AB6586" s="49"/>
      <c r="AC6586" s="49"/>
      <c r="AD6586" s="49"/>
      <c r="AE6586" s="95"/>
      <c r="AM6586" s="103"/>
      <c r="AT6586" s="10"/>
    </row>
    <row r="6587" spans="9:46" s="16" customFormat="1">
      <c r="I6587" s="47"/>
      <c r="P6587" s="48"/>
      <c r="Q6587" s="48"/>
      <c r="R6587" s="48"/>
      <c r="S6587" s="49"/>
      <c r="T6587" s="47"/>
      <c r="U6587" s="50"/>
      <c r="V6587" s="47"/>
      <c r="W6587" s="50"/>
      <c r="X6587" s="49"/>
      <c r="Y6587" s="49"/>
      <c r="Z6587" s="49"/>
      <c r="AA6587" s="49"/>
      <c r="AB6587" s="49"/>
      <c r="AC6587" s="49"/>
      <c r="AD6587" s="49"/>
      <c r="AE6587" s="95"/>
      <c r="AM6587" s="103"/>
      <c r="AT6587" s="10"/>
    </row>
    <row r="6588" spans="9:46" s="16" customFormat="1">
      <c r="I6588" s="47"/>
      <c r="P6588" s="48"/>
      <c r="Q6588" s="48"/>
      <c r="R6588" s="48"/>
      <c r="S6588" s="49"/>
      <c r="T6588" s="47"/>
      <c r="U6588" s="50"/>
      <c r="V6588" s="47"/>
      <c r="W6588" s="50"/>
      <c r="X6588" s="49"/>
      <c r="Y6588" s="49"/>
      <c r="Z6588" s="49"/>
      <c r="AA6588" s="49"/>
      <c r="AB6588" s="49"/>
      <c r="AC6588" s="49"/>
      <c r="AD6588" s="49"/>
      <c r="AE6588" s="95"/>
      <c r="AM6588" s="103"/>
      <c r="AT6588" s="10"/>
    </row>
    <row r="6589" spans="9:46" s="16" customFormat="1">
      <c r="I6589" s="47"/>
      <c r="P6589" s="48"/>
      <c r="Q6589" s="48"/>
      <c r="R6589" s="48"/>
      <c r="S6589" s="49"/>
      <c r="T6589" s="47"/>
      <c r="U6589" s="50"/>
      <c r="V6589" s="47"/>
      <c r="W6589" s="50"/>
      <c r="X6589" s="49"/>
      <c r="Y6589" s="49"/>
      <c r="Z6589" s="49"/>
      <c r="AA6589" s="49"/>
      <c r="AB6589" s="49"/>
      <c r="AC6589" s="49"/>
      <c r="AD6589" s="49"/>
      <c r="AE6589" s="95"/>
      <c r="AM6589" s="103"/>
      <c r="AT6589" s="10"/>
    </row>
    <row r="6590" spans="9:46" s="16" customFormat="1">
      <c r="I6590" s="47"/>
      <c r="P6590" s="48"/>
      <c r="Q6590" s="48"/>
      <c r="R6590" s="48"/>
      <c r="S6590" s="49"/>
      <c r="T6590" s="47"/>
      <c r="U6590" s="50"/>
      <c r="V6590" s="47"/>
      <c r="W6590" s="50"/>
      <c r="X6590" s="49"/>
      <c r="Y6590" s="49"/>
      <c r="Z6590" s="49"/>
      <c r="AA6590" s="49"/>
      <c r="AB6590" s="49"/>
      <c r="AC6590" s="49"/>
      <c r="AD6590" s="49"/>
      <c r="AE6590" s="95"/>
      <c r="AM6590" s="103"/>
      <c r="AT6590" s="10"/>
    </row>
    <row r="6591" spans="9:46" s="16" customFormat="1">
      <c r="I6591" s="47"/>
      <c r="P6591" s="48"/>
      <c r="Q6591" s="48"/>
      <c r="R6591" s="48"/>
      <c r="S6591" s="49"/>
      <c r="T6591" s="47"/>
      <c r="U6591" s="50"/>
      <c r="V6591" s="47"/>
      <c r="W6591" s="50"/>
      <c r="X6591" s="49"/>
      <c r="Y6591" s="49"/>
      <c r="Z6591" s="49"/>
      <c r="AA6591" s="49"/>
      <c r="AB6591" s="49"/>
      <c r="AC6591" s="49"/>
      <c r="AD6591" s="49"/>
      <c r="AE6591" s="95"/>
      <c r="AM6591" s="103"/>
      <c r="AT6591" s="10"/>
    </row>
    <row r="6592" spans="9:46" s="16" customFormat="1">
      <c r="I6592" s="47"/>
      <c r="P6592" s="48"/>
      <c r="Q6592" s="48"/>
      <c r="R6592" s="48"/>
      <c r="S6592" s="49"/>
      <c r="T6592" s="47"/>
      <c r="U6592" s="50"/>
      <c r="V6592" s="47"/>
      <c r="W6592" s="50"/>
      <c r="X6592" s="49"/>
      <c r="Y6592" s="49"/>
      <c r="Z6592" s="49"/>
      <c r="AA6592" s="49"/>
      <c r="AB6592" s="49"/>
      <c r="AC6592" s="49"/>
      <c r="AD6592" s="49"/>
      <c r="AE6592" s="95"/>
      <c r="AM6592" s="103"/>
      <c r="AT6592" s="10"/>
    </row>
    <row r="6593" spans="9:46" s="16" customFormat="1">
      <c r="I6593" s="47"/>
      <c r="P6593" s="48"/>
      <c r="Q6593" s="48"/>
      <c r="R6593" s="48"/>
      <c r="S6593" s="49"/>
      <c r="T6593" s="47"/>
      <c r="U6593" s="50"/>
      <c r="V6593" s="47"/>
      <c r="W6593" s="50"/>
      <c r="X6593" s="49"/>
      <c r="Y6593" s="49"/>
      <c r="Z6593" s="49"/>
      <c r="AA6593" s="49"/>
      <c r="AB6593" s="49"/>
      <c r="AC6593" s="49"/>
      <c r="AD6593" s="49"/>
      <c r="AE6593" s="95"/>
      <c r="AM6593" s="103"/>
      <c r="AT6593" s="10"/>
    </row>
    <row r="6594" spans="9:46" s="16" customFormat="1">
      <c r="I6594" s="47"/>
      <c r="P6594" s="48"/>
      <c r="Q6594" s="48"/>
      <c r="R6594" s="48"/>
      <c r="S6594" s="49"/>
      <c r="T6594" s="47"/>
      <c r="U6594" s="50"/>
      <c r="V6594" s="47"/>
      <c r="W6594" s="50"/>
      <c r="X6594" s="49"/>
      <c r="Y6594" s="49"/>
      <c r="Z6594" s="49"/>
      <c r="AA6594" s="49"/>
      <c r="AB6594" s="49"/>
      <c r="AC6594" s="49"/>
      <c r="AD6594" s="49"/>
      <c r="AE6594" s="95"/>
      <c r="AM6594" s="103"/>
      <c r="AT6594" s="10"/>
    </row>
    <row r="6595" spans="9:46" s="16" customFormat="1">
      <c r="I6595" s="47"/>
      <c r="P6595" s="48"/>
      <c r="Q6595" s="48"/>
      <c r="R6595" s="48"/>
      <c r="S6595" s="49"/>
      <c r="T6595" s="47"/>
      <c r="U6595" s="50"/>
      <c r="V6595" s="47"/>
      <c r="W6595" s="50"/>
      <c r="X6595" s="49"/>
      <c r="Y6595" s="49"/>
      <c r="Z6595" s="49"/>
      <c r="AA6595" s="49"/>
      <c r="AB6595" s="49"/>
      <c r="AC6595" s="49"/>
      <c r="AD6595" s="49"/>
      <c r="AE6595" s="95"/>
      <c r="AM6595" s="103"/>
      <c r="AT6595" s="10"/>
    </row>
    <row r="6596" spans="9:46" s="16" customFormat="1">
      <c r="I6596" s="47"/>
      <c r="P6596" s="48"/>
      <c r="Q6596" s="48"/>
      <c r="R6596" s="48"/>
      <c r="S6596" s="49"/>
      <c r="T6596" s="47"/>
      <c r="U6596" s="50"/>
      <c r="V6596" s="47"/>
      <c r="W6596" s="50"/>
      <c r="X6596" s="49"/>
      <c r="Y6596" s="49"/>
      <c r="Z6596" s="49"/>
      <c r="AA6596" s="49"/>
      <c r="AB6596" s="49"/>
      <c r="AC6596" s="49"/>
      <c r="AD6596" s="49"/>
      <c r="AE6596" s="95"/>
      <c r="AM6596" s="103"/>
      <c r="AT6596" s="10"/>
    </row>
    <row r="6597" spans="9:46" s="16" customFormat="1">
      <c r="I6597" s="47"/>
      <c r="P6597" s="48"/>
      <c r="Q6597" s="48"/>
      <c r="R6597" s="48"/>
      <c r="S6597" s="49"/>
      <c r="T6597" s="47"/>
      <c r="U6597" s="50"/>
      <c r="V6597" s="47"/>
      <c r="W6597" s="50"/>
      <c r="X6597" s="49"/>
      <c r="Y6597" s="49"/>
      <c r="Z6597" s="49"/>
      <c r="AA6597" s="49"/>
      <c r="AB6597" s="49"/>
      <c r="AC6597" s="49"/>
      <c r="AD6597" s="49"/>
      <c r="AE6597" s="95"/>
      <c r="AM6597" s="103"/>
      <c r="AT6597" s="10"/>
    </row>
    <row r="6598" spans="9:46" s="16" customFormat="1">
      <c r="I6598" s="47"/>
      <c r="P6598" s="48"/>
      <c r="Q6598" s="48"/>
      <c r="R6598" s="48"/>
      <c r="S6598" s="49"/>
      <c r="T6598" s="47"/>
      <c r="U6598" s="50"/>
      <c r="V6598" s="47"/>
      <c r="W6598" s="50"/>
      <c r="X6598" s="49"/>
      <c r="Y6598" s="49"/>
      <c r="Z6598" s="49"/>
      <c r="AA6598" s="49"/>
      <c r="AB6598" s="49"/>
      <c r="AC6598" s="49"/>
      <c r="AD6598" s="49"/>
      <c r="AE6598" s="95"/>
      <c r="AM6598" s="103"/>
      <c r="AT6598" s="10"/>
    </row>
    <row r="6599" spans="9:46" s="16" customFormat="1">
      <c r="I6599" s="47"/>
      <c r="P6599" s="48"/>
      <c r="Q6599" s="48"/>
      <c r="R6599" s="48"/>
      <c r="S6599" s="49"/>
      <c r="T6599" s="47"/>
      <c r="U6599" s="50"/>
      <c r="V6599" s="47"/>
      <c r="W6599" s="50"/>
      <c r="X6599" s="49"/>
      <c r="Y6599" s="49"/>
      <c r="Z6599" s="49"/>
      <c r="AA6599" s="49"/>
      <c r="AB6599" s="49"/>
      <c r="AC6599" s="49"/>
      <c r="AD6599" s="49"/>
      <c r="AE6599" s="95"/>
      <c r="AM6599" s="103"/>
      <c r="AT6599" s="10"/>
    </row>
    <row r="6600" spans="9:46" s="16" customFormat="1">
      <c r="I6600" s="47"/>
      <c r="P6600" s="48"/>
      <c r="Q6600" s="48"/>
      <c r="R6600" s="48"/>
      <c r="S6600" s="49"/>
      <c r="T6600" s="47"/>
      <c r="U6600" s="50"/>
      <c r="V6600" s="47"/>
      <c r="W6600" s="50"/>
      <c r="X6600" s="49"/>
      <c r="Y6600" s="49"/>
      <c r="Z6600" s="49"/>
      <c r="AA6600" s="49"/>
      <c r="AB6600" s="49"/>
      <c r="AC6600" s="49"/>
      <c r="AD6600" s="49"/>
      <c r="AE6600" s="95"/>
      <c r="AM6600" s="103"/>
      <c r="AT6600" s="10"/>
    </row>
    <row r="6601" spans="9:46" s="16" customFormat="1">
      <c r="I6601" s="47"/>
      <c r="P6601" s="48"/>
      <c r="Q6601" s="48"/>
      <c r="R6601" s="48"/>
      <c r="S6601" s="49"/>
      <c r="T6601" s="47"/>
      <c r="U6601" s="50"/>
      <c r="V6601" s="47"/>
      <c r="W6601" s="50"/>
      <c r="X6601" s="49"/>
      <c r="Y6601" s="49"/>
      <c r="Z6601" s="49"/>
      <c r="AA6601" s="49"/>
      <c r="AB6601" s="49"/>
      <c r="AC6601" s="49"/>
      <c r="AD6601" s="49"/>
      <c r="AE6601" s="95"/>
      <c r="AM6601" s="103"/>
      <c r="AT6601" s="10"/>
    </row>
    <row r="6602" spans="9:46" s="16" customFormat="1">
      <c r="I6602" s="47"/>
      <c r="P6602" s="48"/>
      <c r="Q6602" s="48"/>
      <c r="R6602" s="48"/>
      <c r="S6602" s="49"/>
      <c r="T6602" s="47"/>
      <c r="U6602" s="50"/>
      <c r="V6602" s="47"/>
      <c r="W6602" s="50"/>
      <c r="X6602" s="49"/>
      <c r="Y6602" s="49"/>
      <c r="Z6602" s="49"/>
      <c r="AA6602" s="49"/>
      <c r="AB6602" s="49"/>
      <c r="AC6602" s="49"/>
      <c r="AD6602" s="49"/>
      <c r="AE6602" s="95"/>
      <c r="AM6602" s="103"/>
      <c r="AT6602" s="10"/>
    </row>
    <row r="6603" spans="9:46" s="16" customFormat="1">
      <c r="I6603" s="47"/>
      <c r="P6603" s="48"/>
      <c r="Q6603" s="48"/>
      <c r="R6603" s="48"/>
      <c r="S6603" s="49"/>
      <c r="T6603" s="47"/>
      <c r="U6603" s="50"/>
      <c r="V6603" s="47"/>
      <c r="W6603" s="50"/>
      <c r="X6603" s="49"/>
      <c r="Y6603" s="49"/>
      <c r="Z6603" s="49"/>
      <c r="AA6603" s="49"/>
      <c r="AB6603" s="49"/>
      <c r="AC6603" s="49"/>
      <c r="AD6603" s="49"/>
      <c r="AE6603" s="95"/>
      <c r="AM6603" s="103"/>
      <c r="AT6603" s="10"/>
    </row>
    <row r="6604" spans="9:46" s="16" customFormat="1">
      <c r="I6604" s="47"/>
      <c r="P6604" s="48"/>
      <c r="Q6604" s="48"/>
      <c r="R6604" s="48"/>
      <c r="S6604" s="49"/>
      <c r="T6604" s="47"/>
      <c r="U6604" s="50"/>
      <c r="V6604" s="47"/>
      <c r="W6604" s="50"/>
      <c r="X6604" s="49"/>
      <c r="Y6604" s="49"/>
      <c r="Z6604" s="49"/>
      <c r="AA6604" s="49"/>
      <c r="AB6604" s="49"/>
      <c r="AC6604" s="49"/>
      <c r="AD6604" s="49"/>
      <c r="AE6604" s="95"/>
      <c r="AM6604" s="103"/>
      <c r="AT6604" s="10"/>
    </row>
    <row r="6605" spans="9:46" s="16" customFormat="1">
      <c r="I6605" s="47"/>
      <c r="P6605" s="48"/>
      <c r="Q6605" s="48"/>
      <c r="R6605" s="48"/>
      <c r="S6605" s="49"/>
      <c r="T6605" s="47"/>
      <c r="U6605" s="50"/>
      <c r="V6605" s="47"/>
      <c r="W6605" s="50"/>
      <c r="X6605" s="49"/>
      <c r="Y6605" s="49"/>
      <c r="Z6605" s="49"/>
      <c r="AA6605" s="49"/>
      <c r="AB6605" s="49"/>
      <c r="AC6605" s="49"/>
      <c r="AD6605" s="49"/>
      <c r="AE6605" s="95"/>
      <c r="AM6605" s="103"/>
      <c r="AT6605" s="10"/>
    </row>
    <row r="6606" spans="9:46" s="16" customFormat="1">
      <c r="I6606" s="47"/>
      <c r="P6606" s="48"/>
      <c r="Q6606" s="48"/>
      <c r="R6606" s="48"/>
      <c r="S6606" s="49"/>
      <c r="T6606" s="47"/>
      <c r="U6606" s="50"/>
      <c r="V6606" s="47"/>
      <c r="W6606" s="50"/>
      <c r="X6606" s="49"/>
      <c r="Y6606" s="49"/>
      <c r="Z6606" s="49"/>
      <c r="AA6606" s="49"/>
      <c r="AB6606" s="49"/>
      <c r="AC6606" s="49"/>
      <c r="AD6606" s="49"/>
      <c r="AE6606" s="95"/>
      <c r="AM6606" s="103"/>
      <c r="AT6606" s="10"/>
    </row>
    <row r="6607" spans="9:46" s="16" customFormat="1">
      <c r="I6607" s="47"/>
      <c r="P6607" s="48"/>
      <c r="Q6607" s="48"/>
      <c r="R6607" s="48"/>
      <c r="S6607" s="49"/>
      <c r="T6607" s="47"/>
      <c r="U6607" s="50"/>
      <c r="V6607" s="47"/>
      <c r="W6607" s="50"/>
      <c r="X6607" s="49"/>
      <c r="Y6607" s="49"/>
      <c r="Z6607" s="49"/>
      <c r="AA6607" s="49"/>
      <c r="AB6607" s="49"/>
      <c r="AC6607" s="49"/>
      <c r="AD6607" s="49"/>
      <c r="AE6607" s="95"/>
      <c r="AM6607" s="103"/>
      <c r="AT6607" s="10"/>
    </row>
    <row r="6608" spans="9:46" s="16" customFormat="1">
      <c r="I6608" s="47"/>
      <c r="P6608" s="48"/>
      <c r="Q6608" s="48"/>
      <c r="R6608" s="48"/>
      <c r="S6608" s="49"/>
      <c r="T6608" s="47"/>
      <c r="U6608" s="50"/>
      <c r="V6608" s="47"/>
      <c r="W6608" s="50"/>
      <c r="X6608" s="49"/>
      <c r="Y6608" s="49"/>
      <c r="Z6608" s="49"/>
      <c r="AA6608" s="49"/>
      <c r="AB6608" s="49"/>
      <c r="AC6608" s="49"/>
      <c r="AD6608" s="49"/>
      <c r="AE6608" s="95"/>
      <c r="AM6608" s="103"/>
      <c r="AT6608" s="10"/>
    </row>
    <row r="6609" spans="9:46" s="16" customFormat="1">
      <c r="I6609" s="47"/>
      <c r="P6609" s="48"/>
      <c r="Q6609" s="48"/>
      <c r="R6609" s="48"/>
      <c r="S6609" s="49"/>
      <c r="T6609" s="47"/>
      <c r="U6609" s="50"/>
      <c r="V6609" s="47"/>
      <c r="W6609" s="50"/>
      <c r="X6609" s="49"/>
      <c r="Y6609" s="49"/>
      <c r="Z6609" s="49"/>
      <c r="AA6609" s="49"/>
      <c r="AB6609" s="49"/>
      <c r="AC6609" s="49"/>
      <c r="AD6609" s="49"/>
      <c r="AE6609" s="95"/>
      <c r="AM6609" s="103"/>
      <c r="AT6609" s="10"/>
    </row>
    <row r="6610" spans="9:46" s="16" customFormat="1">
      <c r="I6610" s="47"/>
      <c r="P6610" s="48"/>
      <c r="Q6610" s="48"/>
      <c r="R6610" s="48"/>
      <c r="S6610" s="49"/>
      <c r="T6610" s="47"/>
      <c r="U6610" s="50"/>
      <c r="V6610" s="47"/>
      <c r="W6610" s="50"/>
      <c r="X6610" s="49"/>
      <c r="Y6610" s="49"/>
      <c r="Z6610" s="49"/>
      <c r="AA6610" s="49"/>
      <c r="AB6610" s="49"/>
      <c r="AC6610" s="49"/>
      <c r="AD6610" s="49"/>
      <c r="AE6610" s="95"/>
      <c r="AM6610" s="103"/>
      <c r="AT6610" s="10"/>
    </row>
    <row r="6611" spans="9:46" s="16" customFormat="1">
      <c r="I6611" s="47"/>
      <c r="P6611" s="48"/>
      <c r="Q6611" s="48"/>
      <c r="R6611" s="48"/>
      <c r="S6611" s="49"/>
      <c r="T6611" s="47"/>
      <c r="U6611" s="50"/>
      <c r="V6611" s="47"/>
      <c r="W6611" s="50"/>
      <c r="X6611" s="49"/>
      <c r="Y6611" s="49"/>
      <c r="Z6611" s="49"/>
      <c r="AA6611" s="49"/>
      <c r="AB6611" s="49"/>
      <c r="AC6611" s="49"/>
      <c r="AD6611" s="49"/>
      <c r="AE6611" s="95"/>
      <c r="AM6611" s="103"/>
      <c r="AT6611" s="10"/>
    </row>
    <row r="6612" spans="9:46" s="16" customFormat="1">
      <c r="I6612" s="47"/>
      <c r="P6612" s="48"/>
      <c r="Q6612" s="48"/>
      <c r="R6612" s="48"/>
      <c r="S6612" s="49"/>
      <c r="T6612" s="47"/>
      <c r="U6612" s="50"/>
      <c r="V6612" s="47"/>
      <c r="W6612" s="50"/>
      <c r="X6612" s="49"/>
      <c r="Y6612" s="49"/>
      <c r="Z6612" s="49"/>
      <c r="AA6612" s="49"/>
      <c r="AB6612" s="49"/>
      <c r="AC6612" s="49"/>
      <c r="AD6612" s="49"/>
      <c r="AE6612" s="95"/>
      <c r="AM6612" s="103"/>
      <c r="AT6612" s="10"/>
    </row>
    <row r="6613" spans="9:46" s="16" customFormat="1">
      <c r="I6613" s="47"/>
      <c r="P6613" s="48"/>
      <c r="Q6613" s="48"/>
      <c r="R6613" s="48"/>
      <c r="S6613" s="49"/>
      <c r="T6613" s="47"/>
      <c r="U6613" s="50"/>
      <c r="V6613" s="47"/>
      <c r="W6613" s="50"/>
      <c r="X6613" s="49"/>
      <c r="Y6613" s="49"/>
      <c r="Z6613" s="49"/>
      <c r="AA6613" s="49"/>
      <c r="AB6613" s="49"/>
      <c r="AC6613" s="49"/>
      <c r="AD6613" s="49"/>
      <c r="AE6613" s="95"/>
      <c r="AM6613" s="103"/>
      <c r="AT6613" s="10"/>
    </row>
    <row r="6614" spans="9:46" s="16" customFormat="1">
      <c r="I6614" s="47"/>
      <c r="P6614" s="48"/>
      <c r="Q6614" s="48"/>
      <c r="R6614" s="48"/>
      <c r="S6614" s="49"/>
      <c r="T6614" s="47"/>
      <c r="U6614" s="50"/>
      <c r="V6614" s="47"/>
      <c r="W6614" s="50"/>
      <c r="X6614" s="49"/>
      <c r="Y6614" s="49"/>
      <c r="Z6614" s="49"/>
      <c r="AA6614" s="49"/>
      <c r="AB6614" s="49"/>
      <c r="AC6614" s="49"/>
      <c r="AD6614" s="49"/>
      <c r="AE6614" s="95"/>
      <c r="AM6614" s="103"/>
      <c r="AT6614" s="10"/>
    </row>
    <row r="6615" spans="9:46" s="16" customFormat="1">
      <c r="I6615" s="47"/>
      <c r="P6615" s="48"/>
      <c r="Q6615" s="48"/>
      <c r="R6615" s="48"/>
      <c r="S6615" s="49"/>
      <c r="T6615" s="47"/>
      <c r="U6615" s="50"/>
      <c r="V6615" s="47"/>
      <c r="W6615" s="50"/>
      <c r="X6615" s="49"/>
      <c r="Y6615" s="49"/>
      <c r="Z6615" s="49"/>
      <c r="AA6615" s="49"/>
      <c r="AB6615" s="49"/>
      <c r="AC6615" s="49"/>
      <c r="AD6615" s="49"/>
      <c r="AE6615" s="95"/>
      <c r="AM6615" s="103"/>
      <c r="AT6615" s="10"/>
    </row>
    <row r="6616" spans="9:46" s="16" customFormat="1">
      <c r="I6616" s="47"/>
      <c r="P6616" s="48"/>
      <c r="Q6616" s="48"/>
      <c r="R6616" s="48"/>
      <c r="S6616" s="49"/>
      <c r="T6616" s="47"/>
      <c r="U6616" s="50"/>
      <c r="V6616" s="47"/>
      <c r="W6616" s="50"/>
      <c r="X6616" s="49"/>
      <c r="Y6616" s="49"/>
      <c r="Z6616" s="49"/>
      <c r="AA6616" s="49"/>
      <c r="AB6616" s="49"/>
      <c r="AC6616" s="49"/>
      <c r="AD6616" s="49"/>
      <c r="AE6616" s="95"/>
      <c r="AM6616" s="103"/>
      <c r="AT6616" s="10"/>
    </row>
    <row r="6617" spans="9:46" s="16" customFormat="1">
      <c r="I6617" s="47"/>
      <c r="P6617" s="48"/>
      <c r="Q6617" s="48"/>
      <c r="R6617" s="48"/>
      <c r="S6617" s="49"/>
      <c r="T6617" s="47"/>
      <c r="U6617" s="50"/>
      <c r="V6617" s="47"/>
      <c r="W6617" s="50"/>
      <c r="X6617" s="49"/>
      <c r="Y6617" s="49"/>
      <c r="Z6617" s="49"/>
      <c r="AA6617" s="49"/>
      <c r="AB6617" s="49"/>
      <c r="AC6617" s="49"/>
      <c r="AD6617" s="49"/>
      <c r="AE6617" s="95"/>
      <c r="AM6617" s="103"/>
      <c r="AT6617" s="10"/>
    </row>
    <row r="6618" spans="9:46" s="16" customFormat="1">
      <c r="I6618" s="47"/>
      <c r="P6618" s="48"/>
      <c r="Q6618" s="48"/>
      <c r="R6618" s="48"/>
      <c r="S6618" s="49"/>
      <c r="T6618" s="47"/>
      <c r="U6618" s="50"/>
      <c r="V6618" s="47"/>
      <c r="W6618" s="50"/>
      <c r="X6618" s="49"/>
      <c r="Y6618" s="49"/>
      <c r="Z6618" s="49"/>
      <c r="AA6618" s="49"/>
      <c r="AB6618" s="49"/>
      <c r="AC6618" s="49"/>
      <c r="AD6618" s="49"/>
      <c r="AE6618" s="95"/>
      <c r="AM6618" s="103"/>
      <c r="AT6618" s="10"/>
    </row>
    <row r="6619" spans="9:46" s="16" customFormat="1">
      <c r="I6619" s="47"/>
      <c r="P6619" s="48"/>
      <c r="Q6619" s="48"/>
      <c r="R6619" s="48"/>
      <c r="S6619" s="49"/>
      <c r="T6619" s="47"/>
      <c r="U6619" s="50"/>
      <c r="V6619" s="47"/>
      <c r="W6619" s="50"/>
      <c r="X6619" s="49"/>
      <c r="Y6619" s="49"/>
      <c r="Z6619" s="49"/>
      <c r="AA6619" s="49"/>
      <c r="AB6619" s="49"/>
      <c r="AC6619" s="49"/>
      <c r="AD6619" s="49"/>
      <c r="AE6619" s="95"/>
      <c r="AM6619" s="103"/>
      <c r="AT6619" s="10"/>
    </row>
    <row r="6620" spans="9:46" s="16" customFormat="1">
      <c r="I6620" s="47"/>
      <c r="P6620" s="48"/>
      <c r="Q6620" s="48"/>
      <c r="R6620" s="48"/>
      <c r="S6620" s="49"/>
      <c r="T6620" s="47"/>
      <c r="U6620" s="50"/>
      <c r="V6620" s="47"/>
      <c r="W6620" s="50"/>
      <c r="X6620" s="49"/>
      <c r="Y6620" s="49"/>
      <c r="Z6620" s="49"/>
      <c r="AA6620" s="49"/>
      <c r="AB6620" s="49"/>
      <c r="AC6620" s="49"/>
      <c r="AD6620" s="49"/>
      <c r="AE6620" s="95"/>
      <c r="AM6620" s="103"/>
      <c r="AT6620" s="10"/>
    </row>
    <row r="6621" spans="9:46" s="16" customFormat="1">
      <c r="I6621" s="47"/>
      <c r="P6621" s="48"/>
      <c r="Q6621" s="48"/>
      <c r="R6621" s="48"/>
      <c r="S6621" s="49"/>
      <c r="T6621" s="47"/>
      <c r="U6621" s="50"/>
      <c r="V6621" s="47"/>
      <c r="W6621" s="50"/>
      <c r="X6621" s="49"/>
      <c r="Y6621" s="49"/>
      <c r="Z6621" s="49"/>
      <c r="AA6621" s="49"/>
      <c r="AB6621" s="49"/>
      <c r="AC6621" s="49"/>
      <c r="AD6621" s="49"/>
      <c r="AE6621" s="95"/>
      <c r="AM6621" s="103"/>
      <c r="AT6621" s="10"/>
    </row>
    <row r="6622" spans="9:46" s="16" customFormat="1">
      <c r="I6622" s="47"/>
      <c r="P6622" s="48"/>
      <c r="Q6622" s="48"/>
      <c r="R6622" s="48"/>
      <c r="S6622" s="49"/>
      <c r="T6622" s="47"/>
      <c r="U6622" s="50"/>
      <c r="V6622" s="47"/>
      <c r="W6622" s="50"/>
      <c r="X6622" s="49"/>
      <c r="Y6622" s="49"/>
      <c r="Z6622" s="49"/>
      <c r="AA6622" s="49"/>
      <c r="AB6622" s="49"/>
      <c r="AC6622" s="49"/>
      <c r="AD6622" s="49"/>
      <c r="AE6622" s="95"/>
      <c r="AM6622" s="103"/>
      <c r="AT6622" s="10"/>
    </row>
    <row r="6623" spans="9:46" s="16" customFormat="1">
      <c r="I6623" s="47"/>
      <c r="P6623" s="48"/>
      <c r="Q6623" s="48"/>
      <c r="R6623" s="48"/>
      <c r="S6623" s="49"/>
      <c r="T6623" s="47"/>
      <c r="U6623" s="50"/>
      <c r="V6623" s="47"/>
      <c r="W6623" s="50"/>
      <c r="X6623" s="49"/>
      <c r="Y6623" s="49"/>
      <c r="Z6623" s="49"/>
      <c r="AA6623" s="49"/>
      <c r="AB6623" s="49"/>
      <c r="AC6623" s="49"/>
      <c r="AD6623" s="49"/>
      <c r="AE6623" s="95"/>
      <c r="AM6623" s="103"/>
      <c r="AT6623" s="10"/>
    </row>
    <row r="6624" spans="9:46" s="16" customFormat="1">
      <c r="I6624" s="47"/>
      <c r="P6624" s="48"/>
      <c r="Q6624" s="48"/>
      <c r="R6624" s="48"/>
      <c r="S6624" s="49"/>
      <c r="T6624" s="47"/>
      <c r="U6624" s="50"/>
      <c r="V6624" s="47"/>
      <c r="W6624" s="50"/>
      <c r="X6624" s="49"/>
      <c r="Y6624" s="49"/>
      <c r="Z6624" s="49"/>
      <c r="AA6624" s="49"/>
      <c r="AB6624" s="49"/>
      <c r="AC6624" s="49"/>
      <c r="AD6624" s="49"/>
      <c r="AE6624" s="95"/>
      <c r="AM6624" s="103"/>
      <c r="AT6624" s="10"/>
    </row>
    <row r="6625" spans="9:46" s="16" customFormat="1">
      <c r="I6625" s="47"/>
      <c r="P6625" s="48"/>
      <c r="Q6625" s="48"/>
      <c r="R6625" s="48"/>
      <c r="S6625" s="49"/>
      <c r="T6625" s="47"/>
      <c r="U6625" s="50"/>
      <c r="V6625" s="47"/>
      <c r="W6625" s="50"/>
      <c r="X6625" s="49"/>
      <c r="Y6625" s="49"/>
      <c r="Z6625" s="49"/>
      <c r="AA6625" s="49"/>
      <c r="AB6625" s="49"/>
      <c r="AC6625" s="49"/>
      <c r="AD6625" s="49"/>
      <c r="AE6625" s="95"/>
      <c r="AM6625" s="103"/>
      <c r="AT6625" s="10"/>
    </row>
    <row r="6626" spans="9:46" s="16" customFormat="1">
      <c r="I6626" s="47"/>
      <c r="P6626" s="48"/>
      <c r="Q6626" s="48"/>
      <c r="R6626" s="48"/>
      <c r="S6626" s="49"/>
      <c r="T6626" s="47"/>
      <c r="U6626" s="50"/>
      <c r="V6626" s="47"/>
      <c r="W6626" s="50"/>
      <c r="X6626" s="49"/>
      <c r="Y6626" s="49"/>
      <c r="Z6626" s="49"/>
      <c r="AA6626" s="49"/>
      <c r="AB6626" s="49"/>
      <c r="AC6626" s="49"/>
      <c r="AD6626" s="49"/>
      <c r="AE6626" s="95"/>
      <c r="AM6626" s="103"/>
      <c r="AT6626" s="10"/>
    </row>
    <row r="6627" spans="9:46" s="16" customFormat="1">
      <c r="I6627" s="47"/>
      <c r="P6627" s="48"/>
      <c r="Q6627" s="48"/>
      <c r="R6627" s="48"/>
      <c r="S6627" s="49"/>
      <c r="T6627" s="47"/>
      <c r="U6627" s="50"/>
      <c r="V6627" s="47"/>
      <c r="W6627" s="50"/>
      <c r="X6627" s="49"/>
      <c r="Y6627" s="49"/>
      <c r="Z6627" s="49"/>
      <c r="AA6627" s="49"/>
      <c r="AB6627" s="49"/>
      <c r="AC6627" s="49"/>
      <c r="AD6627" s="49"/>
      <c r="AE6627" s="95"/>
      <c r="AM6627" s="103"/>
      <c r="AT6627" s="10"/>
    </row>
    <row r="6628" spans="9:46" s="16" customFormat="1">
      <c r="I6628" s="47"/>
      <c r="P6628" s="48"/>
      <c r="Q6628" s="48"/>
      <c r="R6628" s="48"/>
      <c r="S6628" s="49"/>
      <c r="T6628" s="47"/>
      <c r="U6628" s="50"/>
      <c r="V6628" s="47"/>
      <c r="W6628" s="50"/>
      <c r="X6628" s="49"/>
      <c r="Y6628" s="49"/>
      <c r="Z6628" s="49"/>
      <c r="AA6628" s="49"/>
      <c r="AB6628" s="49"/>
      <c r="AC6628" s="49"/>
      <c r="AD6628" s="49"/>
      <c r="AE6628" s="95"/>
      <c r="AM6628" s="103"/>
      <c r="AT6628" s="10"/>
    </row>
    <row r="6629" spans="9:46" s="16" customFormat="1">
      <c r="I6629" s="47"/>
      <c r="P6629" s="48"/>
      <c r="Q6629" s="48"/>
      <c r="R6629" s="48"/>
      <c r="S6629" s="49"/>
      <c r="T6629" s="47"/>
      <c r="U6629" s="50"/>
      <c r="V6629" s="47"/>
      <c r="W6629" s="50"/>
      <c r="X6629" s="49"/>
      <c r="Y6629" s="49"/>
      <c r="Z6629" s="49"/>
      <c r="AA6629" s="49"/>
      <c r="AB6629" s="49"/>
      <c r="AC6629" s="49"/>
      <c r="AD6629" s="49"/>
      <c r="AE6629" s="95"/>
      <c r="AM6629" s="103"/>
      <c r="AT6629" s="10"/>
    </row>
    <row r="6630" spans="9:46" s="16" customFormat="1">
      <c r="I6630" s="47"/>
      <c r="P6630" s="48"/>
      <c r="Q6630" s="48"/>
      <c r="R6630" s="48"/>
      <c r="S6630" s="49"/>
      <c r="T6630" s="47"/>
      <c r="U6630" s="50"/>
      <c r="V6630" s="47"/>
      <c r="W6630" s="50"/>
      <c r="X6630" s="49"/>
      <c r="Y6630" s="49"/>
      <c r="Z6630" s="49"/>
      <c r="AA6630" s="49"/>
      <c r="AB6630" s="49"/>
      <c r="AC6630" s="49"/>
      <c r="AD6630" s="49"/>
      <c r="AE6630" s="95"/>
      <c r="AM6630" s="103"/>
      <c r="AT6630" s="10"/>
    </row>
    <row r="6631" spans="9:46" s="16" customFormat="1">
      <c r="I6631" s="47"/>
      <c r="P6631" s="48"/>
      <c r="Q6631" s="48"/>
      <c r="R6631" s="48"/>
      <c r="S6631" s="49"/>
      <c r="T6631" s="47"/>
      <c r="U6631" s="50"/>
      <c r="V6631" s="47"/>
      <c r="W6631" s="50"/>
      <c r="X6631" s="49"/>
      <c r="Y6631" s="49"/>
      <c r="Z6631" s="49"/>
      <c r="AA6631" s="49"/>
      <c r="AB6631" s="49"/>
      <c r="AC6631" s="49"/>
      <c r="AD6631" s="49"/>
      <c r="AE6631" s="95"/>
      <c r="AM6631" s="103"/>
      <c r="AT6631" s="10"/>
    </row>
    <row r="6632" spans="9:46" s="16" customFormat="1">
      <c r="I6632" s="47"/>
      <c r="P6632" s="48"/>
      <c r="Q6632" s="48"/>
      <c r="R6632" s="48"/>
      <c r="S6632" s="49"/>
      <c r="T6632" s="47"/>
      <c r="U6632" s="50"/>
      <c r="V6632" s="47"/>
      <c r="W6632" s="50"/>
      <c r="X6632" s="49"/>
      <c r="Y6632" s="49"/>
      <c r="Z6632" s="49"/>
      <c r="AA6632" s="49"/>
      <c r="AB6632" s="49"/>
      <c r="AC6632" s="49"/>
      <c r="AD6632" s="49"/>
      <c r="AE6632" s="95"/>
      <c r="AM6632" s="103"/>
      <c r="AT6632" s="10"/>
    </row>
    <row r="6633" spans="9:46" s="16" customFormat="1">
      <c r="I6633" s="47"/>
      <c r="P6633" s="48"/>
      <c r="Q6633" s="48"/>
      <c r="R6633" s="48"/>
      <c r="S6633" s="49"/>
      <c r="T6633" s="47"/>
      <c r="U6633" s="50"/>
      <c r="V6633" s="47"/>
      <c r="W6633" s="50"/>
      <c r="X6633" s="49"/>
      <c r="Y6633" s="49"/>
      <c r="Z6633" s="49"/>
      <c r="AA6633" s="49"/>
      <c r="AB6633" s="49"/>
      <c r="AC6633" s="49"/>
      <c r="AD6633" s="49"/>
      <c r="AE6633" s="95"/>
      <c r="AM6633" s="103"/>
      <c r="AT6633" s="10"/>
    </row>
    <row r="6634" spans="9:46" s="16" customFormat="1">
      <c r="I6634" s="47"/>
      <c r="P6634" s="48"/>
      <c r="Q6634" s="48"/>
      <c r="R6634" s="48"/>
      <c r="S6634" s="49"/>
      <c r="T6634" s="47"/>
      <c r="U6634" s="50"/>
      <c r="V6634" s="47"/>
      <c r="W6634" s="50"/>
      <c r="X6634" s="49"/>
      <c r="Y6634" s="49"/>
      <c r="Z6634" s="49"/>
      <c r="AA6634" s="49"/>
      <c r="AB6634" s="49"/>
      <c r="AC6634" s="49"/>
      <c r="AD6634" s="49"/>
      <c r="AE6634" s="95"/>
      <c r="AM6634" s="103"/>
      <c r="AT6634" s="10"/>
    </row>
    <row r="6635" spans="9:46" s="16" customFormat="1">
      <c r="I6635" s="47"/>
      <c r="P6635" s="48"/>
      <c r="Q6635" s="48"/>
      <c r="R6635" s="48"/>
      <c r="S6635" s="49"/>
      <c r="T6635" s="47"/>
      <c r="U6635" s="50"/>
      <c r="V6635" s="47"/>
      <c r="W6635" s="50"/>
      <c r="X6635" s="49"/>
      <c r="Y6635" s="49"/>
      <c r="Z6635" s="49"/>
      <c r="AA6635" s="49"/>
      <c r="AB6635" s="49"/>
      <c r="AC6635" s="49"/>
      <c r="AD6635" s="49"/>
      <c r="AE6635" s="95"/>
      <c r="AM6635" s="103"/>
      <c r="AT6635" s="10"/>
    </row>
    <row r="6636" spans="9:46" s="16" customFormat="1">
      <c r="I6636" s="47"/>
      <c r="P6636" s="48"/>
      <c r="Q6636" s="48"/>
      <c r="R6636" s="48"/>
      <c r="S6636" s="49"/>
      <c r="T6636" s="47"/>
      <c r="U6636" s="50"/>
      <c r="V6636" s="47"/>
      <c r="W6636" s="50"/>
      <c r="X6636" s="49"/>
      <c r="Y6636" s="49"/>
      <c r="Z6636" s="49"/>
      <c r="AA6636" s="49"/>
      <c r="AB6636" s="49"/>
      <c r="AC6636" s="49"/>
      <c r="AD6636" s="49"/>
      <c r="AE6636" s="95"/>
      <c r="AM6636" s="103"/>
      <c r="AT6636" s="10"/>
    </row>
    <row r="6637" spans="9:46" s="16" customFormat="1">
      <c r="I6637" s="47"/>
      <c r="P6637" s="48"/>
      <c r="Q6637" s="48"/>
      <c r="R6637" s="48"/>
      <c r="S6637" s="49"/>
      <c r="T6637" s="47"/>
      <c r="U6637" s="50"/>
      <c r="V6637" s="47"/>
      <c r="W6637" s="50"/>
      <c r="X6637" s="49"/>
      <c r="Y6637" s="49"/>
      <c r="Z6637" s="49"/>
      <c r="AA6637" s="49"/>
      <c r="AB6637" s="49"/>
      <c r="AC6637" s="49"/>
      <c r="AD6637" s="49"/>
      <c r="AE6637" s="95"/>
      <c r="AM6637" s="103"/>
      <c r="AT6637" s="10"/>
    </row>
    <row r="6638" spans="9:46" s="16" customFormat="1">
      <c r="I6638" s="47"/>
      <c r="P6638" s="48"/>
      <c r="Q6638" s="48"/>
      <c r="R6638" s="48"/>
      <c r="S6638" s="49"/>
      <c r="T6638" s="47"/>
      <c r="U6638" s="50"/>
      <c r="V6638" s="47"/>
      <c r="W6638" s="50"/>
      <c r="X6638" s="49"/>
      <c r="Y6638" s="49"/>
      <c r="Z6638" s="49"/>
      <c r="AA6638" s="49"/>
      <c r="AB6638" s="49"/>
      <c r="AC6638" s="49"/>
      <c r="AD6638" s="49"/>
      <c r="AE6638" s="95"/>
      <c r="AM6638" s="103"/>
      <c r="AT6638" s="10"/>
    </row>
    <row r="6639" spans="9:46" s="16" customFormat="1">
      <c r="I6639" s="47"/>
      <c r="P6639" s="48"/>
      <c r="Q6639" s="48"/>
      <c r="R6639" s="48"/>
      <c r="S6639" s="49"/>
      <c r="T6639" s="47"/>
      <c r="U6639" s="50"/>
      <c r="V6639" s="47"/>
      <c r="W6639" s="50"/>
      <c r="X6639" s="49"/>
      <c r="Y6639" s="49"/>
      <c r="Z6639" s="49"/>
      <c r="AA6639" s="49"/>
      <c r="AB6639" s="49"/>
      <c r="AC6639" s="49"/>
      <c r="AD6639" s="49"/>
      <c r="AE6639" s="95"/>
      <c r="AM6639" s="103"/>
      <c r="AT6639" s="10"/>
    </row>
    <row r="6640" spans="9:46" s="16" customFormat="1">
      <c r="I6640" s="47"/>
      <c r="P6640" s="48"/>
      <c r="Q6640" s="48"/>
      <c r="R6640" s="48"/>
      <c r="S6640" s="49"/>
      <c r="T6640" s="47"/>
      <c r="U6640" s="50"/>
      <c r="V6640" s="47"/>
      <c r="W6640" s="50"/>
      <c r="X6640" s="49"/>
      <c r="Y6640" s="49"/>
      <c r="Z6640" s="49"/>
      <c r="AA6640" s="49"/>
      <c r="AB6640" s="49"/>
      <c r="AC6640" s="49"/>
      <c r="AD6640" s="49"/>
      <c r="AE6640" s="95"/>
      <c r="AM6640" s="103"/>
      <c r="AT6640" s="10"/>
    </row>
    <row r="6641" spans="9:46" s="16" customFormat="1">
      <c r="I6641" s="47"/>
      <c r="P6641" s="48"/>
      <c r="Q6641" s="48"/>
      <c r="R6641" s="48"/>
      <c r="S6641" s="49"/>
      <c r="T6641" s="47"/>
      <c r="U6641" s="50"/>
      <c r="V6641" s="47"/>
      <c r="W6641" s="50"/>
      <c r="X6641" s="49"/>
      <c r="Y6641" s="49"/>
      <c r="Z6641" s="49"/>
      <c r="AA6641" s="49"/>
      <c r="AB6641" s="49"/>
      <c r="AC6641" s="49"/>
      <c r="AD6641" s="49"/>
      <c r="AE6641" s="95"/>
      <c r="AM6641" s="103"/>
      <c r="AT6641" s="10"/>
    </row>
    <row r="6642" spans="9:46" s="16" customFormat="1">
      <c r="I6642" s="47"/>
      <c r="P6642" s="48"/>
      <c r="Q6642" s="48"/>
      <c r="R6642" s="48"/>
      <c r="S6642" s="49"/>
      <c r="T6642" s="47"/>
      <c r="U6642" s="50"/>
      <c r="V6642" s="47"/>
      <c r="W6642" s="50"/>
      <c r="X6642" s="49"/>
      <c r="Y6642" s="49"/>
      <c r="Z6642" s="49"/>
      <c r="AA6642" s="49"/>
      <c r="AB6642" s="49"/>
      <c r="AC6642" s="49"/>
      <c r="AD6642" s="49"/>
      <c r="AE6642" s="95"/>
      <c r="AM6642" s="103"/>
      <c r="AT6642" s="10"/>
    </row>
    <row r="6643" spans="9:46" s="16" customFormat="1">
      <c r="I6643" s="47"/>
      <c r="P6643" s="48"/>
      <c r="Q6643" s="48"/>
      <c r="R6643" s="48"/>
      <c r="S6643" s="49"/>
      <c r="T6643" s="47"/>
      <c r="U6643" s="50"/>
      <c r="V6643" s="47"/>
      <c r="W6643" s="50"/>
      <c r="X6643" s="49"/>
      <c r="Y6643" s="49"/>
      <c r="Z6643" s="49"/>
      <c r="AA6643" s="49"/>
      <c r="AB6643" s="49"/>
      <c r="AC6643" s="49"/>
      <c r="AD6643" s="49"/>
      <c r="AE6643" s="95"/>
      <c r="AM6643" s="103"/>
      <c r="AT6643" s="10"/>
    </row>
    <row r="6644" spans="9:46" s="16" customFormat="1">
      <c r="I6644" s="47"/>
      <c r="P6644" s="48"/>
      <c r="Q6644" s="48"/>
      <c r="R6644" s="48"/>
      <c r="S6644" s="49"/>
      <c r="T6644" s="47"/>
      <c r="U6644" s="50"/>
      <c r="V6644" s="47"/>
      <c r="W6644" s="50"/>
      <c r="X6644" s="49"/>
      <c r="Y6644" s="49"/>
      <c r="Z6644" s="49"/>
      <c r="AA6644" s="49"/>
      <c r="AB6644" s="49"/>
      <c r="AC6644" s="49"/>
      <c r="AD6644" s="49"/>
      <c r="AE6644" s="95"/>
      <c r="AM6644" s="103"/>
      <c r="AT6644" s="10"/>
    </row>
    <row r="6645" spans="9:46" s="16" customFormat="1">
      <c r="I6645" s="47"/>
      <c r="P6645" s="48"/>
      <c r="Q6645" s="48"/>
      <c r="R6645" s="48"/>
      <c r="S6645" s="49"/>
      <c r="T6645" s="47"/>
      <c r="U6645" s="50"/>
      <c r="V6645" s="47"/>
      <c r="W6645" s="50"/>
      <c r="X6645" s="49"/>
      <c r="Y6645" s="49"/>
      <c r="Z6645" s="49"/>
      <c r="AA6645" s="49"/>
      <c r="AB6645" s="49"/>
      <c r="AC6645" s="49"/>
      <c r="AD6645" s="49"/>
      <c r="AE6645" s="95"/>
      <c r="AM6645" s="103"/>
      <c r="AT6645" s="10"/>
    </row>
    <row r="6646" spans="9:46" s="16" customFormat="1">
      <c r="I6646" s="47"/>
      <c r="P6646" s="48"/>
      <c r="Q6646" s="48"/>
      <c r="R6646" s="48"/>
      <c r="S6646" s="49"/>
      <c r="T6646" s="47"/>
      <c r="U6646" s="50"/>
      <c r="V6646" s="47"/>
      <c r="W6646" s="50"/>
      <c r="X6646" s="49"/>
      <c r="Y6646" s="49"/>
      <c r="Z6646" s="49"/>
      <c r="AA6646" s="49"/>
      <c r="AB6646" s="49"/>
      <c r="AC6646" s="49"/>
      <c r="AD6646" s="49"/>
      <c r="AE6646" s="95"/>
      <c r="AM6646" s="103"/>
      <c r="AT6646" s="10"/>
    </row>
    <row r="6647" spans="9:46" s="16" customFormat="1">
      <c r="I6647" s="47"/>
      <c r="P6647" s="48"/>
      <c r="Q6647" s="48"/>
      <c r="R6647" s="48"/>
      <c r="S6647" s="49"/>
      <c r="T6647" s="47"/>
      <c r="U6647" s="50"/>
      <c r="V6647" s="47"/>
      <c r="W6647" s="50"/>
      <c r="X6647" s="49"/>
      <c r="Y6647" s="49"/>
      <c r="Z6647" s="49"/>
      <c r="AA6647" s="49"/>
      <c r="AB6647" s="49"/>
      <c r="AC6647" s="49"/>
      <c r="AD6647" s="49"/>
      <c r="AE6647" s="95"/>
      <c r="AM6647" s="103"/>
      <c r="AT6647" s="10"/>
    </row>
    <row r="6648" spans="9:46" s="16" customFormat="1">
      <c r="I6648" s="47"/>
      <c r="P6648" s="48"/>
      <c r="Q6648" s="48"/>
      <c r="R6648" s="48"/>
      <c r="S6648" s="49"/>
      <c r="T6648" s="47"/>
      <c r="U6648" s="50"/>
      <c r="V6648" s="47"/>
      <c r="W6648" s="50"/>
      <c r="X6648" s="49"/>
      <c r="Y6648" s="49"/>
      <c r="Z6648" s="49"/>
      <c r="AA6648" s="49"/>
      <c r="AB6648" s="49"/>
      <c r="AC6648" s="49"/>
      <c r="AD6648" s="49"/>
      <c r="AE6648" s="95"/>
      <c r="AM6648" s="103"/>
      <c r="AT6648" s="10"/>
    </row>
    <row r="6649" spans="9:46" s="16" customFormat="1">
      <c r="I6649" s="47"/>
      <c r="P6649" s="48"/>
      <c r="Q6649" s="48"/>
      <c r="R6649" s="48"/>
      <c r="S6649" s="49"/>
      <c r="T6649" s="47"/>
      <c r="U6649" s="50"/>
      <c r="V6649" s="47"/>
      <c r="W6649" s="50"/>
      <c r="X6649" s="49"/>
      <c r="Y6649" s="49"/>
      <c r="Z6649" s="49"/>
      <c r="AA6649" s="49"/>
      <c r="AB6649" s="49"/>
      <c r="AC6649" s="49"/>
      <c r="AD6649" s="49"/>
      <c r="AE6649" s="95"/>
      <c r="AM6649" s="103"/>
      <c r="AT6649" s="10"/>
    </row>
    <row r="6650" spans="9:46" s="16" customFormat="1">
      <c r="I6650" s="47"/>
      <c r="P6650" s="48"/>
      <c r="Q6650" s="48"/>
      <c r="R6650" s="48"/>
      <c r="S6650" s="49"/>
      <c r="T6650" s="47"/>
      <c r="U6650" s="50"/>
      <c r="V6650" s="47"/>
      <c r="W6650" s="50"/>
      <c r="X6650" s="49"/>
      <c r="Y6650" s="49"/>
      <c r="Z6650" s="49"/>
      <c r="AA6650" s="49"/>
      <c r="AB6650" s="49"/>
      <c r="AC6650" s="49"/>
      <c r="AD6650" s="49"/>
      <c r="AE6650" s="95"/>
      <c r="AM6650" s="103"/>
      <c r="AT6650" s="10"/>
    </row>
    <row r="6651" spans="9:46" s="16" customFormat="1">
      <c r="I6651" s="47"/>
      <c r="P6651" s="48"/>
      <c r="Q6651" s="48"/>
      <c r="R6651" s="48"/>
      <c r="S6651" s="49"/>
      <c r="T6651" s="47"/>
      <c r="U6651" s="50"/>
      <c r="V6651" s="47"/>
      <c r="W6651" s="50"/>
      <c r="X6651" s="49"/>
      <c r="Y6651" s="49"/>
      <c r="Z6651" s="49"/>
      <c r="AA6651" s="49"/>
      <c r="AB6651" s="49"/>
      <c r="AC6651" s="49"/>
      <c r="AD6651" s="49"/>
      <c r="AE6651" s="95"/>
      <c r="AM6651" s="103"/>
      <c r="AT6651" s="10"/>
    </row>
    <row r="6652" spans="9:46" s="16" customFormat="1">
      <c r="I6652" s="47"/>
      <c r="P6652" s="48"/>
      <c r="Q6652" s="48"/>
      <c r="R6652" s="48"/>
      <c r="S6652" s="49"/>
      <c r="T6652" s="47"/>
      <c r="U6652" s="50"/>
      <c r="V6652" s="47"/>
      <c r="W6652" s="50"/>
      <c r="X6652" s="49"/>
      <c r="Y6652" s="49"/>
      <c r="Z6652" s="49"/>
      <c r="AA6652" s="49"/>
      <c r="AB6652" s="49"/>
      <c r="AC6652" s="49"/>
      <c r="AD6652" s="49"/>
      <c r="AE6652" s="95"/>
      <c r="AM6652" s="103"/>
      <c r="AT6652" s="10"/>
    </row>
    <row r="6653" spans="9:46" s="16" customFormat="1">
      <c r="I6653" s="47"/>
      <c r="P6653" s="48"/>
      <c r="Q6653" s="48"/>
      <c r="R6653" s="48"/>
      <c r="S6653" s="49"/>
      <c r="T6653" s="47"/>
      <c r="U6653" s="50"/>
      <c r="V6653" s="47"/>
      <c r="W6653" s="50"/>
      <c r="X6653" s="49"/>
      <c r="Y6653" s="49"/>
      <c r="Z6653" s="49"/>
      <c r="AA6653" s="49"/>
      <c r="AB6653" s="49"/>
      <c r="AC6653" s="49"/>
      <c r="AD6653" s="49"/>
      <c r="AE6653" s="95"/>
      <c r="AM6653" s="103"/>
      <c r="AT6653" s="10"/>
    </row>
    <row r="6654" spans="9:46" s="16" customFormat="1">
      <c r="I6654" s="47"/>
      <c r="P6654" s="48"/>
      <c r="Q6654" s="48"/>
      <c r="R6654" s="48"/>
      <c r="S6654" s="49"/>
      <c r="T6654" s="47"/>
      <c r="U6654" s="50"/>
      <c r="V6654" s="47"/>
      <c r="W6654" s="50"/>
      <c r="X6654" s="49"/>
      <c r="Y6654" s="49"/>
      <c r="Z6654" s="49"/>
      <c r="AA6654" s="49"/>
      <c r="AB6654" s="49"/>
      <c r="AC6654" s="49"/>
      <c r="AD6654" s="49"/>
      <c r="AE6654" s="95"/>
      <c r="AM6654" s="103"/>
      <c r="AT6654" s="10"/>
    </row>
    <row r="6655" spans="9:46" s="16" customFormat="1">
      <c r="I6655" s="47"/>
      <c r="P6655" s="48"/>
      <c r="Q6655" s="48"/>
      <c r="R6655" s="48"/>
      <c r="S6655" s="49"/>
      <c r="T6655" s="47"/>
      <c r="U6655" s="50"/>
      <c r="V6655" s="47"/>
      <c r="W6655" s="50"/>
      <c r="X6655" s="49"/>
      <c r="Y6655" s="49"/>
      <c r="Z6655" s="49"/>
      <c r="AA6655" s="49"/>
      <c r="AB6655" s="49"/>
      <c r="AC6655" s="49"/>
      <c r="AD6655" s="49"/>
      <c r="AE6655" s="95"/>
      <c r="AM6655" s="103"/>
      <c r="AT6655" s="10"/>
    </row>
    <row r="6656" spans="9:46" s="16" customFormat="1">
      <c r="I6656" s="47"/>
      <c r="P6656" s="48"/>
      <c r="Q6656" s="48"/>
      <c r="R6656" s="48"/>
      <c r="S6656" s="49"/>
      <c r="T6656" s="47"/>
      <c r="U6656" s="50"/>
      <c r="V6656" s="47"/>
      <c r="W6656" s="50"/>
      <c r="X6656" s="49"/>
      <c r="Y6656" s="49"/>
      <c r="Z6656" s="49"/>
      <c r="AA6656" s="49"/>
      <c r="AB6656" s="49"/>
      <c r="AC6656" s="49"/>
      <c r="AD6656" s="49"/>
      <c r="AE6656" s="95"/>
      <c r="AM6656" s="103"/>
      <c r="AT6656" s="10"/>
    </row>
    <row r="6657" spans="9:46" s="16" customFormat="1">
      <c r="I6657" s="47"/>
      <c r="P6657" s="48"/>
      <c r="Q6657" s="48"/>
      <c r="R6657" s="48"/>
      <c r="S6657" s="49"/>
      <c r="T6657" s="47"/>
      <c r="U6657" s="50"/>
      <c r="V6657" s="47"/>
      <c r="W6657" s="50"/>
      <c r="X6657" s="49"/>
      <c r="Y6657" s="49"/>
      <c r="Z6657" s="49"/>
      <c r="AA6657" s="49"/>
      <c r="AB6657" s="49"/>
      <c r="AC6657" s="49"/>
      <c r="AD6657" s="49"/>
      <c r="AE6657" s="95"/>
      <c r="AM6657" s="103"/>
      <c r="AT6657" s="10"/>
    </row>
    <row r="6658" spans="9:46" s="16" customFormat="1">
      <c r="I6658" s="47"/>
      <c r="P6658" s="48"/>
      <c r="Q6658" s="48"/>
      <c r="R6658" s="48"/>
      <c r="S6658" s="49"/>
      <c r="T6658" s="47"/>
      <c r="U6658" s="50"/>
      <c r="V6658" s="47"/>
      <c r="W6658" s="50"/>
      <c r="X6658" s="49"/>
      <c r="Y6658" s="49"/>
      <c r="Z6658" s="49"/>
      <c r="AA6658" s="49"/>
      <c r="AB6658" s="49"/>
      <c r="AC6658" s="49"/>
      <c r="AD6658" s="49"/>
      <c r="AE6658" s="95"/>
      <c r="AM6658" s="103"/>
      <c r="AT6658" s="10"/>
    </row>
    <row r="6659" spans="9:46" s="16" customFormat="1">
      <c r="I6659" s="47"/>
      <c r="P6659" s="48"/>
      <c r="Q6659" s="48"/>
      <c r="R6659" s="48"/>
      <c r="S6659" s="49"/>
      <c r="T6659" s="47"/>
      <c r="U6659" s="50"/>
      <c r="V6659" s="47"/>
      <c r="W6659" s="50"/>
      <c r="X6659" s="49"/>
      <c r="Y6659" s="49"/>
      <c r="Z6659" s="49"/>
      <c r="AA6659" s="49"/>
      <c r="AB6659" s="49"/>
      <c r="AC6659" s="49"/>
      <c r="AD6659" s="49"/>
      <c r="AE6659" s="95"/>
      <c r="AM6659" s="103"/>
      <c r="AT6659" s="10"/>
    </row>
    <row r="6660" spans="9:46" s="16" customFormat="1">
      <c r="I6660" s="47"/>
      <c r="P6660" s="48"/>
      <c r="Q6660" s="48"/>
      <c r="R6660" s="48"/>
      <c r="S6660" s="49"/>
      <c r="T6660" s="47"/>
      <c r="U6660" s="50"/>
      <c r="V6660" s="47"/>
      <c r="W6660" s="50"/>
      <c r="X6660" s="49"/>
      <c r="Y6660" s="49"/>
      <c r="Z6660" s="49"/>
      <c r="AA6660" s="49"/>
      <c r="AB6660" s="49"/>
      <c r="AC6660" s="49"/>
      <c r="AD6660" s="49"/>
      <c r="AE6660" s="95"/>
      <c r="AM6660" s="103"/>
      <c r="AT6660" s="10"/>
    </row>
    <row r="6661" spans="9:46" s="16" customFormat="1">
      <c r="I6661" s="47"/>
      <c r="P6661" s="48"/>
      <c r="Q6661" s="48"/>
      <c r="R6661" s="48"/>
      <c r="S6661" s="49"/>
      <c r="T6661" s="47"/>
      <c r="U6661" s="50"/>
      <c r="V6661" s="47"/>
      <c r="W6661" s="50"/>
      <c r="X6661" s="49"/>
      <c r="Y6661" s="49"/>
      <c r="Z6661" s="49"/>
      <c r="AA6661" s="49"/>
      <c r="AB6661" s="49"/>
      <c r="AC6661" s="49"/>
      <c r="AD6661" s="49"/>
      <c r="AE6661" s="95"/>
      <c r="AM6661" s="103"/>
      <c r="AT6661" s="10"/>
    </row>
    <row r="6662" spans="9:46" s="16" customFormat="1">
      <c r="I6662" s="47"/>
      <c r="P6662" s="48"/>
      <c r="Q6662" s="48"/>
      <c r="R6662" s="48"/>
      <c r="S6662" s="49"/>
      <c r="T6662" s="47"/>
      <c r="U6662" s="50"/>
      <c r="V6662" s="47"/>
      <c r="W6662" s="50"/>
      <c r="X6662" s="49"/>
      <c r="Y6662" s="49"/>
      <c r="Z6662" s="49"/>
      <c r="AA6662" s="49"/>
      <c r="AB6662" s="49"/>
      <c r="AC6662" s="49"/>
      <c r="AD6662" s="49"/>
      <c r="AE6662" s="95"/>
      <c r="AM6662" s="103"/>
      <c r="AT6662" s="10"/>
    </row>
    <row r="6663" spans="9:46" s="16" customFormat="1">
      <c r="I6663" s="47"/>
      <c r="P6663" s="48"/>
      <c r="Q6663" s="48"/>
      <c r="R6663" s="48"/>
      <c r="S6663" s="49"/>
      <c r="T6663" s="47"/>
      <c r="U6663" s="50"/>
      <c r="V6663" s="47"/>
      <c r="W6663" s="50"/>
      <c r="X6663" s="49"/>
      <c r="Y6663" s="49"/>
      <c r="Z6663" s="49"/>
      <c r="AA6663" s="49"/>
      <c r="AB6663" s="49"/>
      <c r="AC6663" s="49"/>
      <c r="AD6663" s="49"/>
      <c r="AE6663" s="95"/>
      <c r="AM6663" s="103"/>
      <c r="AT6663" s="10"/>
    </row>
    <row r="6664" spans="9:46" s="16" customFormat="1">
      <c r="I6664" s="47"/>
      <c r="P6664" s="48"/>
      <c r="Q6664" s="48"/>
      <c r="R6664" s="48"/>
      <c r="S6664" s="49"/>
      <c r="T6664" s="47"/>
      <c r="U6664" s="50"/>
      <c r="V6664" s="47"/>
      <c r="W6664" s="50"/>
      <c r="X6664" s="49"/>
      <c r="Y6664" s="49"/>
      <c r="Z6664" s="49"/>
      <c r="AA6664" s="49"/>
      <c r="AB6664" s="49"/>
      <c r="AC6664" s="49"/>
      <c r="AD6664" s="49"/>
      <c r="AE6664" s="95"/>
      <c r="AM6664" s="103"/>
      <c r="AT6664" s="10"/>
    </row>
    <row r="6665" spans="9:46" s="16" customFormat="1">
      <c r="I6665" s="47"/>
      <c r="P6665" s="48"/>
      <c r="Q6665" s="48"/>
      <c r="R6665" s="48"/>
      <c r="S6665" s="49"/>
      <c r="T6665" s="47"/>
      <c r="U6665" s="50"/>
      <c r="V6665" s="47"/>
      <c r="W6665" s="50"/>
      <c r="X6665" s="49"/>
      <c r="Y6665" s="49"/>
      <c r="Z6665" s="49"/>
      <c r="AA6665" s="49"/>
      <c r="AB6665" s="49"/>
      <c r="AC6665" s="49"/>
      <c r="AD6665" s="49"/>
      <c r="AE6665" s="95"/>
      <c r="AM6665" s="103"/>
      <c r="AT6665" s="10"/>
    </row>
    <row r="6666" spans="9:46" s="16" customFormat="1">
      <c r="I6666" s="47"/>
      <c r="P6666" s="48"/>
      <c r="Q6666" s="48"/>
      <c r="R6666" s="48"/>
      <c r="S6666" s="49"/>
      <c r="T6666" s="47"/>
      <c r="U6666" s="50"/>
      <c r="V6666" s="47"/>
      <c r="W6666" s="50"/>
      <c r="X6666" s="49"/>
      <c r="Y6666" s="49"/>
      <c r="Z6666" s="49"/>
      <c r="AA6666" s="49"/>
      <c r="AB6666" s="49"/>
      <c r="AC6666" s="49"/>
      <c r="AD6666" s="49"/>
      <c r="AE6666" s="95"/>
      <c r="AM6666" s="103"/>
      <c r="AT6666" s="10"/>
    </row>
    <row r="6667" spans="9:46" s="16" customFormat="1">
      <c r="I6667" s="47"/>
      <c r="P6667" s="48"/>
      <c r="Q6667" s="48"/>
      <c r="R6667" s="48"/>
      <c r="S6667" s="49"/>
      <c r="T6667" s="47"/>
      <c r="U6667" s="50"/>
      <c r="V6667" s="47"/>
      <c r="W6667" s="50"/>
      <c r="X6667" s="49"/>
      <c r="Y6667" s="49"/>
      <c r="Z6667" s="49"/>
      <c r="AA6667" s="49"/>
      <c r="AB6667" s="49"/>
      <c r="AC6667" s="49"/>
      <c r="AD6667" s="49"/>
      <c r="AE6667" s="95"/>
      <c r="AM6667" s="103"/>
      <c r="AT6667" s="10"/>
    </row>
    <row r="6668" spans="9:46" s="16" customFormat="1">
      <c r="I6668" s="47"/>
      <c r="P6668" s="48"/>
      <c r="Q6668" s="48"/>
      <c r="R6668" s="48"/>
      <c r="S6668" s="49"/>
      <c r="T6668" s="47"/>
      <c r="U6668" s="50"/>
      <c r="V6668" s="47"/>
      <c r="W6668" s="50"/>
      <c r="X6668" s="49"/>
      <c r="Y6668" s="49"/>
      <c r="Z6668" s="49"/>
      <c r="AA6668" s="49"/>
      <c r="AB6668" s="49"/>
      <c r="AC6668" s="49"/>
      <c r="AD6668" s="49"/>
      <c r="AE6668" s="95"/>
      <c r="AM6668" s="103"/>
      <c r="AT6668" s="10"/>
    </row>
    <row r="6669" spans="9:46" s="16" customFormat="1">
      <c r="I6669" s="47"/>
      <c r="P6669" s="48"/>
      <c r="Q6669" s="48"/>
      <c r="R6669" s="48"/>
      <c r="S6669" s="49"/>
      <c r="T6669" s="47"/>
      <c r="U6669" s="50"/>
      <c r="V6669" s="47"/>
      <c r="W6669" s="50"/>
      <c r="X6669" s="49"/>
      <c r="Y6669" s="49"/>
      <c r="Z6669" s="49"/>
      <c r="AA6669" s="49"/>
      <c r="AB6669" s="49"/>
      <c r="AC6669" s="49"/>
      <c r="AD6669" s="49"/>
      <c r="AE6669" s="95"/>
      <c r="AM6669" s="103"/>
      <c r="AT6669" s="10"/>
    </row>
    <row r="6670" spans="9:46" s="16" customFormat="1">
      <c r="I6670" s="47"/>
      <c r="P6670" s="48"/>
      <c r="Q6670" s="48"/>
      <c r="R6670" s="48"/>
      <c r="S6670" s="49"/>
      <c r="T6670" s="47"/>
      <c r="U6670" s="50"/>
      <c r="V6670" s="47"/>
      <c r="W6670" s="50"/>
      <c r="X6670" s="49"/>
      <c r="Y6670" s="49"/>
      <c r="Z6670" s="49"/>
      <c r="AA6670" s="49"/>
      <c r="AB6670" s="49"/>
      <c r="AC6670" s="49"/>
      <c r="AD6670" s="49"/>
      <c r="AE6670" s="95"/>
      <c r="AM6670" s="103"/>
      <c r="AT6670" s="10"/>
    </row>
    <row r="6671" spans="9:46" s="16" customFormat="1">
      <c r="I6671" s="47"/>
      <c r="P6671" s="48"/>
      <c r="Q6671" s="48"/>
      <c r="R6671" s="48"/>
      <c r="S6671" s="49"/>
      <c r="T6671" s="47"/>
      <c r="U6671" s="50"/>
      <c r="V6671" s="47"/>
      <c r="W6671" s="50"/>
      <c r="X6671" s="49"/>
      <c r="Y6671" s="49"/>
      <c r="Z6671" s="49"/>
      <c r="AA6671" s="49"/>
      <c r="AB6671" s="49"/>
      <c r="AC6671" s="49"/>
      <c r="AD6671" s="49"/>
      <c r="AE6671" s="95"/>
      <c r="AM6671" s="103"/>
      <c r="AT6671" s="10"/>
    </row>
    <row r="6672" spans="9:46" s="16" customFormat="1">
      <c r="I6672" s="47"/>
      <c r="P6672" s="48"/>
      <c r="Q6672" s="48"/>
      <c r="R6672" s="48"/>
      <c r="S6672" s="49"/>
      <c r="T6672" s="47"/>
      <c r="U6672" s="50"/>
      <c r="V6672" s="47"/>
      <c r="W6672" s="50"/>
      <c r="X6672" s="49"/>
      <c r="Y6672" s="49"/>
      <c r="Z6672" s="49"/>
      <c r="AA6672" s="49"/>
      <c r="AB6672" s="49"/>
      <c r="AC6672" s="49"/>
      <c r="AD6672" s="49"/>
      <c r="AE6672" s="95"/>
      <c r="AM6672" s="103"/>
      <c r="AT6672" s="10"/>
    </row>
    <row r="6673" spans="9:46" s="16" customFormat="1">
      <c r="I6673" s="47"/>
      <c r="P6673" s="48"/>
      <c r="Q6673" s="48"/>
      <c r="R6673" s="48"/>
      <c r="S6673" s="49"/>
      <c r="T6673" s="47"/>
      <c r="U6673" s="50"/>
      <c r="V6673" s="47"/>
      <c r="W6673" s="50"/>
      <c r="X6673" s="49"/>
      <c r="Y6673" s="49"/>
      <c r="Z6673" s="49"/>
      <c r="AA6673" s="49"/>
      <c r="AB6673" s="49"/>
      <c r="AC6673" s="49"/>
      <c r="AD6673" s="49"/>
      <c r="AE6673" s="95"/>
      <c r="AM6673" s="103"/>
      <c r="AT6673" s="10"/>
    </row>
    <row r="6674" spans="9:46" s="16" customFormat="1">
      <c r="I6674" s="47"/>
      <c r="P6674" s="48"/>
      <c r="Q6674" s="48"/>
      <c r="R6674" s="48"/>
      <c r="S6674" s="49"/>
      <c r="T6674" s="47"/>
      <c r="U6674" s="50"/>
      <c r="V6674" s="47"/>
      <c r="W6674" s="50"/>
      <c r="X6674" s="49"/>
      <c r="Y6674" s="49"/>
      <c r="Z6674" s="49"/>
      <c r="AA6674" s="49"/>
      <c r="AB6674" s="49"/>
      <c r="AC6674" s="49"/>
      <c r="AD6674" s="49"/>
      <c r="AE6674" s="95"/>
      <c r="AM6674" s="103"/>
      <c r="AT6674" s="10"/>
    </row>
    <row r="6675" spans="9:46" s="16" customFormat="1">
      <c r="I6675" s="47"/>
      <c r="P6675" s="48"/>
      <c r="Q6675" s="48"/>
      <c r="R6675" s="48"/>
      <c r="S6675" s="49"/>
      <c r="T6675" s="47"/>
      <c r="U6675" s="50"/>
      <c r="V6675" s="47"/>
      <c r="W6675" s="50"/>
      <c r="X6675" s="49"/>
      <c r="Y6675" s="49"/>
      <c r="Z6675" s="49"/>
      <c r="AA6675" s="49"/>
      <c r="AB6675" s="49"/>
      <c r="AC6675" s="49"/>
      <c r="AD6675" s="49"/>
      <c r="AE6675" s="95"/>
      <c r="AM6675" s="103"/>
      <c r="AT6675" s="10"/>
    </row>
    <row r="6676" spans="9:46" s="16" customFormat="1">
      <c r="I6676" s="47"/>
      <c r="P6676" s="48"/>
      <c r="Q6676" s="48"/>
      <c r="R6676" s="48"/>
      <c r="S6676" s="49"/>
      <c r="T6676" s="47"/>
      <c r="U6676" s="50"/>
      <c r="V6676" s="47"/>
      <c r="W6676" s="50"/>
      <c r="X6676" s="49"/>
      <c r="Y6676" s="49"/>
      <c r="Z6676" s="49"/>
      <c r="AA6676" s="49"/>
      <c r="AB6676" s="49"/>
      <c r="AC6676" s="49"/>
      <c r="AD6676" s="49"/>
      <c r="AE6676" s="95"/>
      <c r="AM6676" s="103"/>
      <c r="AT6676" s="10"/>
    </row>
    <row r="6677" spans="9:46" s="16" customFormat="1">
      <c r="I6677" s="47"/>
      <c r="P6677" s="48"/>
      <c r="Q6677" s="48"/>
      <c r="R6677" s="48"/>
      <c r="S6677" s="49"/>
      <c r="T6677" s="47"/>
      <c r="U6677" s="50"/>
      <c r="V6677" s="47"/>
      <c r="W6677" s="50"/>
      <c r="X6677" s="49"/>
      <c r="Y6677" s="49"/>
      <c r="Z6677" s="49"/>
      <c r="AA6677" s="49"/>
      <c r="AB6677" s="49"/>
      <c r="AC6677" s="49"/>
      <c r="AD6677" s="49"/>
      <c r="AE6677" s="95"/>
      <c r="AM6677" s="103"/>
      <c r="AT6677" s="10"/>
    </row>
    <row r="6678" spans="9:46" s="16" customFormat="1">
      <c r="I6678" s="47"/>
      <c r="P6678" s="48"/>
      <c r="Q6678" s="48"/>
      <c r="R6678" s="48"/>
      <c r="S6678" s="49"/>
      <c r="T6678" s="47"/>
      <c r="U6678" s="50"/>
      <c r="V6678" s="47"/>
      <c r="W6678" s="50"/>
      <c r="X6678" s="49"/>
      <c r="Y6678" s="49"/>
      <c r="Z6678" s="49"/>
      <c r="AA6678" s="49"/>
      <c r="AB6678" s="49"/>
      <c r="AC6678" s="49"/>
      <c r="AD6678" s="49"/>
      <c r="AE6678" s="95"/>
      <c r="AM6678" s="103"/>
      <c r="AT6678" s="10"/>
    </row>
    <row r="6679" spans="9:46" s="16" customFormat="1">
      <c r="I6679" s="47"/>
      <c r="P6679" s="48"/>
      <c r="Q6679" s="48"/>
      <c r="R6679" s="48"/>
      <c r="S6679" s="49"/>
      <c r="T6679" s="47"/>
      <c r="U6679" s="50"/>
      <c r="V6679" s="47"/>
      <c r="W6679" s="50"/>
      <c r="X6679" s="49"/>
      <c r="Y6679" s="49"/>
      <c r="Z6679" s="49"/>
      <c r="AA6679" s="49"/>
      <c r="AB6679" s="49"/>
      <c r="AC6679" s="49"/>
      <c r="AD6679" s="49"/>
      <c r="AE6679" s="95"/>
      <c r="AM6679" s="103"/>
      <c r="AT6679" s="10"/>
    </row>
    <row r="6680" spans="9:46" s="16" customFormat="1">
      <c r="I6680" s="47"/>
      <c r="P6680" s="48"/>
      <c r="Q6680" s="48"/>
      <c r="R6680" s="48"/>
      <c r="S6680" s="49"/>
      <c r="T6680" s="47"/>
      <c r="U6680" s="50"/>
      <c r="V6680" s="47"/>
      <c r="W6680" s="50"/>
      <c r="X6680" s="49"/>
      <c r="Y6680" s="49"/>
      <c r="Z6680" s="49"/>
      <c r="AA6680" s="49"/>
      <c r="AB6680" s="49"/>
      <c r="AC6680" s="49"/>
      <c r="AD6680" s="49"/>
      <c r="AE6680" s="95"/>
      <c r="AM6680" s="103"/>
      <c r="AT6680" s="10"/>
    </row>
    <row r="6681" spans="9:46" s="16" customFormat="1">
      <c r="I6681" s="47"/>
      <c r="P6681" s="48"/>
      <c r="Q6681" s="48"/>
      <c r="R6681" s="48"/>
      <c r="S6681" s="49"/>
      <c r="T6681" s="47"/>
      <c r="U6681" s="50"/>
      <c r="V6681" s="47"/>
      <c r="W6681" s="50"/>
      <c r="X6681" s="49"/>
      <c r="Y6681" s="49"/>
      <c r="Z6681" s="49"/>
      <c r="AA6681" s="49"/>
      <c r="AB6681" s="49"/>
      <c r="AC6681" s="49"/>
      <c r="AD6681" s="49"/>
      <c r="AE6681" s="95"/>
      <c r="AM6681" s="103"/>
      <c r="AT6681" s="10"/>
    </row>
    <row r="6682" spans="9:46" s="16" customFormat="1">
      <c r="I6682" s="47"/>
      <c r="P6682" s="48"/>
      <c r="Q6682" s="48"/>
      <c r="R6682" s="48"/>
      <c r="S6682" s="49"/>
      <c r="T6682" s="47"/>
      <c r="U6682" s="50"/>
      <c r="V6682" s="47"/>
      <c r="W6682" s="50"/>
      <c r="X6682" s="49"/>
      <c r="Y6682" s="49"/>
      <c r="Z6682" s="49"/>
      <c r="AA6682" s="49"/>
      <c r="AB6682" s="49"/>
      <c r="AC6682" s="49"/>
      <c r="AD6682" s="49"/>
      <c r="AE6682" s="95"/>
      <c r="AM6682" s="103"/>
      <c r="AT6682" s="10"/>
    </row>
    <row r="6683" spans="9:46" s="16" customFormat="1">
      <c r="I6683" s="47"/>
      <c r="P6683" s="48"/>
      <c r="Q6683" s="48"/>
      <c r="R6683" s="48"/>
      <c r="S6683" s="49"/>
      <c r="T6683" s="47"/>
      <c r="U6683" s="50"/>
      <c r="V6683" s="47"/>
      <c r="W6683" s="50"/>
      <c r="X6683" s="49"/>
      <c r="Y6683" s="49"/>
      <c r="Z6683" s="49"/>
      <c r="AA6683" s="49"/>
      <c r="AB6683" s="49"/>
      <c r="AC6683" s="49"/>
      <c r="AD6683" s="49"/>
      <c r="AE6683" s="95"/>
      <c r="AM6683" s="103"/>
      <c r="AT6683" s="10"/>
    </row>
    <row r="6684" spans="9:46" s="16" customFormat="1">
      <c r="I6684" s="47"/>
      <c r="P6684" s="48"/>
      <c r="Q6684" s="48"/>
      <c r="R6684" s="48"/>
      <c r="S6684" s="49"/>
      <c r="T6684" s="47"/>
      <c r="U6684" s="50"/>
      <c r="V6684" s="47"/>
      <c r="W6684" s="50"/>
      <c r="X6684" s="49"/>
      <c r="Y6684" s="49"/>
      <c r="Z6684" s="49"/>
      <c r="AA6684" s="49"/>
      <c r="AB6684" s="49"/>
      <c r="AC6684" s="49"/>
      <c r="AD6684" s="49"/>
      <c r="AE6684" s="95"/>
      <c r="AM6684" s="103"/>
      <c r="AT6684" s="10"/>
    </row>
    <row r="6685" spans="9:46" s="16" customFormat="1">
      <c r="I6685" s="47"/>
      <c r="P6685" s="48"/>
      <c r="Q6685" s="48"/>
      <c r="R6685" s="48"/>
      <c r="S6685" s="49"/>
      <c r="T6685" s="47"/>
      <c r="U6685" s="50"/>
      <c r="V6685" s="47"/>
      <c r="W6685" s="50"/>
      <c r="X6685" s="49"/>
      <c r="Y6685" s="49"/>
      <c r="Z6685" s="49"/>
      <c r="AA6685" s="49"/>
      <c r="AB6685" s="49"/>
      <c r="AC6685" s="49"/>
      <c r="AD6685" s="49"/>
      <c r="AE6685" s="95"/>
      <c r="AM6685" s="103"/>
      <c r="AT6685" s="10"/>
    </row>
    <row r="6686" spans="9:46" s="16" customFormat="1">
      <c r="I6686" s="47"/>
      <c r="P6686" s="48"/>
      <c r="Q6686" s="48"/>
      <c r="R6686" s="48"/>
      <c r="S6686" s="49"/>
      <c r="T6686" s="47"/>
      <c r="U6686" s="50"/>
      <c r="V6686" s="47"/>
      <c r="W6686" s="50"/>
      <c r="X6686" s="49"/>
      <c r="Y6686" s="49"/>
      <c r="Z6686" s="49"/>
      <c r="AA6686" s="49"/>
      <c r="AB6686" s="49"/>
      <c r="AC6686" s="49"/>
      <c r="AD6686" s="49"/>
      <c r="AE6686" s="95"/>
      <c r="AM6686" s="103"/>
      <c r="AT6686" s="10"/>
    </row>
    <row r="6687" spans="9:46" s="16" customFormat="1">
      <c r="I6687" s="47"/>
      <c r="P6687" s="48"/>
      <c r="Q6687" s="48"/>
      <c r="R6687" s="48"/>
      <c r="S6687" s="49"/>
      <c r="T6687" s="47"/>
      <c r="U6687" s="50"/>
      <c r="V6687" s="47"/>
      <c r="W6687" s="50"/>
      <c r="X6687" s="49"/>
      <c r="Y6687" s="49"/>
      <c r="Z6687" s="49"/>
      <c r="AA6687" s="49"/>
      <c r="AB6687" s="49"/>
      <c r="AC6687" s="49"/>
      <c r="AD6687" s="49"/>
      <c r="AE6687" s="95"/>
      <c r="AM6687" s="103"/>
      <c r="AT6687" s="10"/>
    </row>
    <row r="6688" spans="9:46" s="16" customFormat="1">
      <c r="I6688" s="47"/>
      <c r="P6688" s="48"/>
      <c r="Q6688" s="48"/>
      <c r="R6688" s="48"/>
      <c r="S6688" s="49"/>
      <c r="T6688" s="47"/>
      <c r="U6688" s="50"/>
      <c r="V6688" s="47"/>
      <c r="W6688" s="50"/>
      <c r="X6688" s="49"/>
      <c r="Y6688" s="49"/>
      <c r="Z6688" s="49"/>
      <c r="AA6688" s="49"/>
      <c r="AB6688" s="49"/>
      <c r="AC6688" s="49"/>
      <c r="AD6688" s="49"/>
      <c r="AE6688" s="95"/>
      <c r="AM6688" s="103"/>
      <c r="AT6688" s="10"/>
    </row>
    <row r="6689" spans="9:46" s="16" customFormat="1">
      <c r="I6689" s="47"/>
      <c r="P6689" s="48"/>
      <c r="Q6689" s="48"/>
      <c r="R6689" s="48"/>
      <c r="S6689" s="49"/>
      <c r="T6689" s="47"/>
      <c r="U6689" s="50"/>
      <c r="V6689" s="47"/>
      <c r="W6689" s="50"/>
      <c r="X6689" s="49"/>
      <c r="Y6689" s="49"/>
      <c r="Z6689" s="49"/>
      <c r="AA6689" s="49"/>
      <c r="AB6689" s="49"/>
      <c r="AC6689" s="49"/>
      <c r="AD6689" s="49"/>
      <c r="AE6689" s="95"/>
      <c r="AM6689" s="103"/>
      <c r="AT6689" s="10"/>
    </row>
    <row r="6690" spans="9:46" s="16" customFormat="1">
      <c r="I6690" s="47"/>
      <c r="P6690" s="48"/>
      <c r="Q6690" s="48"/>
      <c r="R6690" s="48"/>
      <c r="S6690" s="49"/>
      <c r="T6690" s="47"/>
      <c r="U6690" s="50"/>
      <c r="V6690" s="47"/>
      <c r="W6690" s="50"/>
      <c r="X6690" s="49"/>
      <c r="Y6690" s="49"/>
      <c r="Z6690" s="49"/>
      <c r="AA6690" s="49"/>
      <c r="AB6690" s="49"/>
      <c r="AC6690" s="49"/>
      <c r="AD6690" s="49"/>
      <c r="AE6690" s="95"/>
      <c r="AM6690" s="103"/>
      <c r="AT6690" s="10"/>
    </row>
    <row r="6691" spans="9:46" s="16" customFormat="1">
      <c r="I6691" s="47"/>
      <c r="P6691" s="48"/>
      <c r="Q6691" s="48"/>
      <c r="R6691" s="48"/>
      <c r="S6691" s="49"/>
      <c r="T6691" s="47"/>
      <c r="U6691" s="50"/>
      <c r="V6691" s="47"/>
      <c r="W6691" s="50"/>
      <c r="X6691" s="49"/>
      <c r="Y6691" s="49"/>
      <c r="Z6691" s="49"/>
      <c r="AA6691" s="49"/>
      <c r="AB6691" s="49"/>
      <c r="AC6691" s="49"/>
      <c r="AD6691" s="49"/>
      <c r="AE6691" s="95"/>
      <c r="AM6691" s="103"/>
      <c r="AT6691" s="10"/>
    </row>
    <row r="6692" spans="9:46" s="16" customFormat="1">
      <c r="I6692" s="47"/>
      <c r="P6692" s="48"/>
      <c r="Q6692" s="48"/>
      <c r="R6692" s="48"/>
      <c r="S6692" s="49"/>
      <c r="T6692" s="47"/>
      <c r="U6692" s="50"/>
      <c r="V6692" s="47"/>
      <c r="W6692" s="50"/>
      <c r="X6692" s="49"/>
      <c r="Y6692" s="49"/>
      <c r="Z6692" s="49"/>
      <c r="AA6692" s="49"/>
      <c r="AB6692" s="49"/>
      <c r="AC6692" s="49"/>
      <c r="AD6692" s="49"/>
      <c r="AE6692" s="95"/>
      <c r="AM6692" s="103"/>
      <c r="AT6692" s="10"/>
    </row>
    <row r="6693" spans="9:46" s="16" customFormat="1">
      <c r="I6693" s="47"/>
      <c r="P6693" s="48"/>
      <c r="Q6693" s="48"/>
      <c r="R6693" s="48"/>
      <c r="S6693" s="49"/>
      <c r="T6693" s="47"/>
      <c r="U6693" s="50"/>
      <c r="V6693" s="47"/>
      <c r="W6693" s="50"/>
      <c r="X6693" s="49"/>
      <c r="Y6693" s="49"/>
      <c r="Z6693" s="49"/>
      <c r="AA6693" s="49"/>
      <c r="AB6693" s="49"/>
      <c r="AC6693" s="49"/>
      <c r="AD6693" s="49"/>
      <c r="AE6693" s="95"/>
      <c r="AM6693" s="103"/>
      <c r="AT6693" s="10"/>
    </row>
    <row r="6694" spans="9:46" s="16" customFormat="1">
      <c r="I6694" s="47"/>
      <c r="P6694" s="48"/>
      <c r="Q6694" s="48"/>
      <c r="R6694" s="48"/>
      <c r="S6694" s="49"/>
      <c r="T6694" s="47"/>
      <c r="U6694" s="50"/>
      <c r="V6694" s="47"/>
      <c r="W6694" s="50"/>
      <c r="X6694" s="49"/>
      <c r="Y6694" s="49"/>
      <c r="Z6694" s="49"/>
      <c r="AA6694" s="49"/>
      <c r="AB6694" s="49"/>
      <c r="AC6694" s="49"/>
      <c r="AD6694" s="49"/>
      <c r="AE6694" s="95"/>
      <c r="AM6694" s="103"/>
      <c r="AT6694" s="10"/>
    </row>
    <row r="6695" spans="9:46" s="16" customFormat="1">
      <c r="I6695" s="47"/>
      <c r="P6695" s="48"/>
      <c r="Q6695" s="48"/>
      <c r="R6695" s="48"/>
      <c r="S6695" s="49"/>
      <c r="T6695" s="47"/>
      <c r="U6695" s="50"/>
      <c r="V6695" s="47"/>
      <c r="W6695" s="50"/>
      <c r="X6695" s="49"/>
      <c r="Y6695" s="49"/>
      <c r="Z6695" s="49"/>
      <c r="AA6695" s="49"/>
      <c r="AB6695" s="49"/>
      <c r="AC6695" s="49"/>
      <c r="AD6695" s="49"/>
      <c r="AE6695" s="95"/>
      <c r="AM6695" s="103"/>
      <c r="AT6695" s="10"/>
    </row>
    <row r="6696" spans="9:46" s="16" customFormat="1">
      <c r="I6696" s="47"/>
      <c r="P6696" s="48"/>
      <c r="Q6696" s="48"/>
      <c r="R6696" s="48"/>
      <c r="S6696" s="49"/>
      <c r="T6696" s="47"/>
      <c r="U6696" s="50"/>
      <c r="V6696" s="47"/>
      <c r="W6696" s="50"/>
      <c r="X6696" s="49"/>
      <c r="Y6696" s="49"/>
      <c r="Z6696" s="49"/>
      <c r="AA6696" s="49"/>
      <c r="AB6696" s="49"/>
      <c r="AC6696" s="49"/>
      <c r="AD6696" s="49"/>
      <c r="AE6696" s="95"/>
      <c r="AM6696" s="103"/>
      <c r="AT6696" s="10"/>
    </row>
    <row r="6697" spans="9:46" s="16" customFormat="1">
      <c r="I6697" s="47"/>
      <c r="P6697" s="48"/>
      <c r="Q6697" s="48"/>
      <c r="R6697" s="48"/>
      <c r="S6697" s="49"/>
      <c r="T6697" s="47"/>
      <c r="U6697" s="50"/>
      <c r="V6697" s="47"/>
      <c r="W6697" s="50"/>
      <c r="X6697" s="49"/>
      <c r="Y6697" s="49"/>
      <c r="Z6697" s="49"/>
      <c r="AA6697" s="49"/>
      <c r="AB6697" s="49"/>
      <c r="AC6697" s="49"/>
      <c r="AD6697" s="49"/>
      <c r="AE6697" s="95"/>
      <c r="AM6697" s="103"/>
      <c r="AT6697" s="10"/>
    </row>
    <row r="6698" spans="9:46" s="16" customFormat="1">
      <c r="I6698" s="47"/>
      <c r="P6698" s="48"/>
      <c r="Q6698" s="48"/>
      <c r="R6698" s="48"/>
      <c r="S6698" s="49"/>
      <c r="T6698" s="47"/>
      <c r="U6698" s="50"/>
      <c r="V6698" s="47"/>
      <c r="W6698" s="50"/>
      <c r="X6698" s="49"/>
      <c r="Y6698" s="49"/>
      <c r="Z6698" s="49"/>
      <c r="AA6698" s="49"/>
      <c r="AB6698" s="49"/>
      <c r="AC6698" s="49"/>
      <c r="AD6698" s="49"/>
      <c r="AE6698" s="95"/>
      <c r="AM6698" s="103"/>
      <c r="AT6698" s="10"/>
    </row>
    <row r="6699" spans="9:46" s="16" customFormat="1">
      <c r="I6699" s="47"/>
      <c r="P6699" s="48"/>
      <c r="Q6699" s="48"/>
      <c r="R6699" s="48"/>
      <c r="S6699" s="49"/>
      <c r="T6699" s="47"/>
      <c r="U6699" s="50"/>
      <c r="V6699" s="47"/>
      <c r="W6699" s="50"/>
      <c r="X6699" s="49"/>
      <c r="Y6699" s="49"/>
      <c r="Z6699" s="49"/>
      <c r="AA6699" s="49"/>
      <c r="AB6699" s="49"/>
      <c r="AC6699" s="49"/>
      <c r="AD6699" s="49"/>
      <c r="AE6699" s="95"/>
      <c r="AM6699" s="103"/>
      <c r="AT6699" s="10"/>
    </row>
    <row r="6700" spans="9:46" s="16" customFormat="1">
      <c r="I6700" s="47"/>
      <c r="P6700" s="48"/>
      <c r="Q6700" s="48"/>
      <c r="R6700" s="48"/>
      <c r="S6700" s="49"/>
      <c r="T6700" s="47"/>
      <c r="U6700" s="50"/>
      <c r="V6700" s="47"/>
      <c r="W6700" s="50"/>
      <c r="X6700" s="49"/>
      <c r="Y6700" s="49"/>
      <c r="Z6700" s="49"/>
      <c r="AA6700" s="49"/>
      <c r="AB6700" s="49"/>
      <c r="AC6700" s="49"/>
      <c r="AD6700" s="49"/>
      <c r="AE6700" s="95"/>
      <c r="AM6700" s="103"/>
      <c r="AT6700" s="10"/>
    </row>
    <row r="6701" spans="9:46" s="16" customFormat="1">
      <c r="I6701" s="47"/>
      <c r="P6701" s="48"/>
      <c r="Q6701" s="48"/>
      <c r="R6701" s="48"/>
      <c r="S6701" s="49"/>
      <c r="T6701" s="47"/>
      <c r="U6701" s="50"/>
      <c r="V6701" s="47"/>
      <c r="W6701" s="50"/>
      <c r="X6701" s="49"/>
      <c r="Y6701" s="49"/>
      <c r="Z6701" s="49"/>
      <c r="AA6701" s="49"/>
      <c r="AB6701" s="49"/>
      <c r="AC6701" s="49"/>
      <c r="AD6701" s="49"/>
      <c r="AE6701" s="95"/>
      <c r="AM6701" s="103"/>
      <c r="AT6701" s="10"/>
    </row>
    <row r="6702" spans="9:46" s="16" customFormat="1">
      <c r="I6702" s="47"/>
      <c r="P6702" s="48"/>
      <c r="Q6702" s="48"/>
      <c r="R6702" s="48"/>
      <c r="S6702" s="49"/>
      <c r="T6702" s="47"/>
      <c r="U6702" s="50"/>
      <c r="V6702" s="47"/>
      <c r="W6702" s="50"/>
      <c r="X6702" s="49"/>
      <c r="Y6702" s="49"/>
      <c r="Z6702" s="49"/>
      <c r="AA6702" s="49"/>
      <c r="AB6702" s="49"/>
      <c r="AC6702" s="49"/>
      <c r="AD6702" s="49"/>
      <c r="AE6702" s="95"/>
      <c r="AM6702" s="103"/>
      <c r="AT6702" s="10"/>
    </row>
    <row r="6703" spans="9:46" s="16" customFormat="1">
      <c r="I6703" s="47"/>
      <c r="P6703" s="48"/>
      <c r="Q6703" s="48"/>
      <c r="R6703" s="48"/>
      <c r="S6703" s="49"/>
      <c r="T6703" s="47"/>
      <c r="U6703" s="50"/>
      <c r="V6703" s="47"/>
      <c r="W6703" s="50"/>
      <c r="X6703" s="49"/>
      <c r="Y6703" s="49"/>
      <c r="Z6703" s="49"/>
      <c r="AA6703" s="49"/>
      <c r="AB6703" s="49"/>
      <c r="AC6703" s="49"/>
      <c r="AD6703" s="49"/>
      <c r="AE6703" s="95"/>
      <c r="AM6703" s="103"/>
      <c r="AT6703" s="10"/>
    </row>
    <row r="6704" spans="9:46" s="16" customFormat="1">
      <c r="I6704" s="47"/>
      <c r="P6704" s="48"/>
      <c r="Q6704" s="48"/>
      <c r="R6704" s="48"/>
      <c r="S6704" s="49"/>
      <c r="T6704" s="47"/>
      <c r="U6704" s="50"/>
      <c r="V6704" s="47"/>
      <c r="W6704" s="50"/>
      <c r="X6704" s="49"/>
      <c r="Y6704" s="49"/>
      <c r="Z6704" s="49"/>
      <c r="AA6704" s="49"/>
      <c r="AB6704" s="49"/>
      <c r="AC6704" s="49"/>
      <c r="AD6704" s="49"/>
      <c r="AE6704" s="95"/>
      <c r="AM6704" s="103"/>
      <c r="AT6704" s="10"/>
    </row>
    <row r="6705" spans="9:46" s="16" customFormat="1">
      <c r="I6705" s="47"/>
      <c r="P6705" s="48"/>
      <c r="Q6705" s="48"/>
      <c r="R6705" s="48"/>
      <c r="S6705" s="49"/>
      <c r="T6705" s="47"/>
      <c r="U6705" s="50"/>
      <c r="V6705" s="47"/>
      <c r="W6705" s="50"/>
      <c r="X6705" s="49"/>
      <c r="Y6705" s="49"/>
      <c r="Z6705" s="49"/>
      <c r="AA6705" s="49"/>
      <c r="AB6705" s="49"/>
      <c r="AC6705" s="49"/>
      <c r="AD6705" s="49"/>
      <c r="AE6705" s="95"/>
      <c r="AM6705" s="103"/>
      <c r="AT6705" s="10"/>
    </row>
    <row r="6706" spans="9:46" s="16" customFormat="1">
      <c r="I6706" s="47"/>
      <c r="P6706" s="48"/>
      <c r="Q6706" s="48"/>
      <c r="R6706" s="48"/>
      <c r="S6706" s="49"/>
      <c r="T6706" s="47"/>
      <c r="U6706" s="50"/>
      <c r="V6706" s="47"/>
      <c r="W6706" s="50"/>
      <c r="X6706" s="49"/>
      <c r="Y6706" s="49"/>
      <c r="Z6706" s="49"/>
      <c r="AA6706" s="49"/>
      <c r="AB6706" s="49"/>
      <c r="AC6706" s="49"/>
      <c r="AD6706" s="49"/>
      <c r="AE6706" s="95"/>
      <c r="AM6706" s="103"/>
      <c r="AT6706" s="10"/>
    </row>
    <row r="6707" spans="9:46" s="16" customFormat="1">
      <c r="I6707" s="47"/>
      <c r="P6707" s="48"/>
      <c r="Q6707" s="48"/>
      <c r="R6707" s="48"/>
      <c r="S6707" s="49"/>
      <c r="T6707" s="47"/>
      <c r="U6707" s="50"/>
      <c r="V6707" s="47"/>
      <c r="W6707" s="50"/>
      <c r="X6707" s="49"/>
      <c r="Y6707" s="49"/>
      <c r="Z6707" s="49"/>
      <c r="AA6707" s="49"/>
      <c r="AB6707" s="49"/>
      <c r="AC6707" s="49"/>
      <c r="AD6707" s="49"/>
      <c r="AE6707" s="95"/>
      <c r="AM6707" s="103"/>
      <c r="AT6707" s="10"/>
    </row>
    <row r="6708" spans="9:46" s="16" customFormat="1">
      <c r="I6708" s="47"/>
      <c r="P6708" s="48"/>
      <c r="Q6708" s="48"/>
      <c r="R6708" s="48"/>
      <c r="S6708" s="49"/>
      <c r="T6708" s="47"/>
      <c r="U6708" s="50"/>
      <c r="V6708" s="47"/>
      <c r="W6708" s="50"/>
      <c r="X6708" s="49"/>
      <c r="Y6708" s="49"/>
      <c r="Z6708" s="49"/>
      <c r="AA6708" s="49"/>
      <c r="AB6708" s="49"/>
      <c r="AC6708" s="49"/>
      <c r="AD6708" s="49"/>
      <c r="AE6708" s="95"/>
      <c r="AM6708" s="103"/>
      <c r="AT6708" s="10"/>
    </row>
    <row r="6709" spans="9:46" s="16" customFormat="1">
      <c r="I6709" s="47"/>
      <c r="P6709" s="48"/>
      <c r="Q6709" s="48"/>
      <c r="R6709" s="48"/>
      <c r="S6709" s="49"/>
      <c r="T6709" s="47"/>
      <c r="U6709" s="50"/>
      <c r="V6709" s="47"/>
      <c r="W6709" s="50"/>
      <c r="X6709" s="49"/>
      <c r="Y6709" s="49"/>
      <c r="Z6709" s="49"/>
      <c r="AA6709" s="49"/>
      <c r="AB6709" s="49"/>
      <c r="AC6709" s="49"/>
      <c r="AD6709" s="49"/>
      <c r="AE6709" s="95"/>
      <c r="AM6709" s="103"/>
      <c r="AT6709" s="10"/>
    </row>
    <row r="6710" spans="9:46" s="16" customFormat="1">
      <c r="I6710" s="47"/>
      <c r="P6710" s="48"/>
      <c r="Q6710" s="48"/>
      <c r="R6710" s="48"/>
      <c r="S6710" s="49"/>
      <c r="T6710" s="47"/>
      <c r="U6710" s="50"/>
      <c r="V6710" s="47"/>
      <c r="W6710" s="50"/>
      <c r="X6710" s="49"/>
      <c r="Y6710" s="49"/>
      <c r="Z6710" s="49"/>
      <c r="AA6710" s="49"/>
      <c r="AB6710" s="49"/>
      <c r="AC6710" s="49"/>
      <c r="AD6710" s="49"/>
      <c r="AE6710" s="95"/>
      <c r="AM6710" s="103"/>
      <c r="AT6710" s="10"/>
    </row>
    <row r="6711" spans="9:46" s="16" customFormat="1">
      <c r="I6711" s="47"/>
      <c r="P6711" s="48"/>
      <c r="Q6711" s="48"/>
      <c r="R6711" s="48"/>
      <c r="S6711" s="49"/>
      <c r="T6711" s="47"/>
      <c r="U6711" s="50"/>
      <c r="V6711" s="47"/>
      <c r="W6711" s="50"/>
      <c r="X6711" s="49"/>
      <c r="Y6711" s="49"/>
      <c r="Z6711" s="49"/>
      <c r="AA6711" s="49"/>
      <c r="AB6711" s="49"/>
      <c r="AC6711" s="49"/>
      <c r="AD6711" s="49"/>
      <c r="AE6711" s="95"/>
      <c r="AM6711" s="103"/>
      <c r="AT6711" s="10"/>
    </row>
    <row r="6712" spans="9:46" s="16" customFormat="1">
      <c r="I6712" s="47"/>
      <c r="P6712" s="48"/>
      <c r="Q6712" s="48"/>
      <c r="R6712" s="48"/>
      <c r="S6712" s="49"/>
      <c r="T6712" s="47"/>
      <c r="U6712" s="50"/>
      <c r="V6712" s="47"/>
      <c r="W6712" s="50"/>
      <c r="X6712" s="49"/>
      <c r="Y6712" s="49"/>
      <c r="Z6712" s="49"/>
      <c r="AA6712" s="49"/>
      <c r="AB6712" s="49"/>
      <c r="AC6712" s="49"/>
      <c r="AD6712" s="49"/>
      <c r="AE6712" s="95"/>
      <c r="AM6712" s="103"/>
      <c r="AT6712" s="10"/>
    </row>
    <row r="6713" spans="9:46" s="16" customFormat="1">
      <c r="I6713" s="47"/>
      <c r="P6713" s="48"/>
      <c r="Q6713" s="48"/>
      <c r="R6713" s="48"/>
      <c r="S6713" s="49"/>
      <c r="T6713" s="47"/>
      <c r="U6713" s="50"/>
      <c r="V6713" s="47"/>
      <c r="W6713" s="50"/>
      <c r="X6713" s="49"/>
      <c r="Y6713" s="49"/>
      <c r="Z6713" s="49"/>
      <c r="AA6713" s="49"/>
      <c r="AB6713" s="49"/>
      <c r="AC6713" s="49"/>
      <c r="AD6713" s="49"/>
      <c r="AE6713" s="95"/>
      <c r="AM6713" s="103"/>
      <c r="AT6713" s="10"/>
    </row>
    <row r="6714" spans="9:46" s="16" customFormat="1">
      <c r="I6714" s="47"/>
      <c r="P6714" s="48"/>
      <c r="Q6714" s="48"/>
      <c r="R6714" s="48"/>
      <c r="S6714" s="49"/>
      <c r="T6714" s="47"/>
      <c r="U6714" s="50"/>
      <c r="V6714" s="47"/>
      <c r="W6714" s="50"/>
      <c r="X6714" s="49"/>
      <c r="Y6714" s="49"/>
      <c r="Z6714" s="49"/>
      <c r="AA6714" s="49"/>
      <c r="AB6714" s="49"/>
      <c r="AC6714" s="49"/>
      <c r="AD6714" s="49"/>
      <c r="AE6714" s="95"/>
      <c r="AM6714" s="103"/>
      <c r="AT6714" s="10"/>
    </row>
    <row r="6715" spans="9:46" s="16" customFormat="1">
      <c r="I6715" s="47"/>
      <c r="P6715" s="48"/>
      <c r="Q6715" s="48"/>
      <c r="R6715" s="48"/>
      <c r="S6715" s="49"/>
      <c r="T6715" s="47"/>
      <c r="U6715" s="50"/>
      <c r="V6715" s="47"/>
      <c r="W6715" s="50"/>
      <c r="X6715" s="49"/>
      <c r="Y6715" s="49"/>
      <c r="Z6715" s="49"/>
      <c r="AA6715" s="49"/>
      <c r="AB6715" s="49"/>
      <c r="AC6715" s="49"/>
      <c r="AD6715" s="49"/>
      <c r="AE6715" s="95"/>
      <c r="AM6715" s="103"/>
      <c r="AT6715" s="10"/>
    </row>
    <row r="6716" spans="9:46" s="16" customFormat="1">
      <c r="I6716" s="47"/>
      <c r="P6716" s="48"/>
      <c r="Q6716" s="48"/>
      <c r="R6716" s="48"/>
      <c r="S6716" s="49"/>
      <c r="T6716" s="47"/>
      <c r="U6716" s="50"/>
      <c r="V6716" s="47"/>
      <c r="W6716" s="50"/>
      <c r="X6716" s="49"/>
      <c r="Y6716" s="49"/>
      <c r="Z6716" s="49"/>
      <c r="AA6716" s="49"/>
      <c r="AB6716" s="49"/>
      <c r="AC6716" s="49"/>
      <c r="AD6716" s="49"/>
      <c r="AE6716" s="95"/>
      <c r="AM6716" s="103"/>
      <c r="AT6716" s="10"/>
    </row>
    <row r="6717" spans="9:46" s="16" customFormat="1">
      <c r="I6717" s="47"/>
      <c r="P6717" s="48"/>
      <c r="Q6717" s="48"/>
      <c r="R6717" s="48"/>
      <c r="S6717" s="49"/>
      <c r="T6717" s="47"/>
      <c r="U6717" s="50"/>
      <c r="V6717" s="47"/>
      <c r="W6717" s="50"/>
      <c r="X6717" s="49"/>
      <c r="Y6717" s="49"/>
      <c r="Z6717" s="49"/>
      <c r="AA6717" s="49"/>
      <c r="AB6717" s="49"/>
      <c r="AC6717" s="49"/>
      <c r="AD6717" s="49"/>
      <c r="AE6717" s="95"/>
      <c r="AM6717" s="103"/>
      <c r="AT6717" s="10"/>
    </row>
    <row r="6718" spans="9:46" s="16" customFormat="1">
      <c r="I6718" s="47"/>
      <c r="P6718" s="48"/>
      <c r="Q6718" s="48"/>
      <c r="R6718" s="48"/>
      <c r="S6718" s="49"/>
      <c r="T6718" s="47"/>
      <c r="U6718" s="50"/>
      <c r="V6718" s="47"/>
      <c r="W6718" s="50"/>
      <c r="X6718" s="49"/>
      <c r="Y6718" s="49"/>
      <c r="Z6718" s="49"/>
      <c r="AA6718" s="49"/>
      <c r="AB6718" s="49"/>
      <c r="AC6718" s="49"/>
      <c r="AD6718" s="49"/>
      <c r="AE6718" s="95"/>
      <c r="AM6718" s="103"/>
      <c r="AT6718" s="10"/>
    </row>
    <row r="6719" spans="9:46" s="16" customFormat="1">
      <c r="I6719" s="47"/>
      <c r="P6719" s="48"/>
      <c r="Q6719" s="48"/>
      <c r="R6719" s="48"/>
      <c r="S6719" s="49"/>
      <c r="T6719" s="47"/>
      <c r="U6719" s="50"/>
      <c r="V6719" s="47"/>
      <c r="W6719" s="50"/>
      <c r="X6719" s="49"/>
      <c r="Y6719" s="49"/>
      <c r="Z6719" s="49"/>
      <c r="AA6719" s="49"/>
      <c r="AB6719" s="49"/>
      <c r="AC6719" s="49"/>
      <c r="AD6719" s="49"/>
      <c r="AE6719" s="95"/>
      <c r="AM6719" s="103"/>
      <c r="AT6719" s="10"/>
    </row>
    <row r="6720" spans="9:46" s="16" customFormat="1">
      <c r="I6720" s="47"/>
      <c r="P6720" s="48"/>
      <c r="Q6720" s="48"/>
      <c r="R6720" s="48"/>
      <c r="S6720" s="49"/>
      <c r="T6720" s="47"/>
      <c r="U6720" s="50"/>
      <c r="V6720" s="47"/>
      <c r="W6720" s="50"/>
      <c r="X6720" s="49"/>
      <c r="Y6720" s="49"/>
      <c r="Z6720" s="49"/>
      <c r="AA6720" s="49"/>
      <c r="AB6720" s="49"/>
      <c r="AC6720" s="49"/>
      <c r="AD6720" s="49"/>
      <c r="AE6720" s="95"/>
      <c r="AM6720" s="103"/>
      <c r="AT6720" s="10"/>
    </row>
    <row r="6721" spans="9:46" s="16" customFormat="1">
      <c r="I6721" s="47"/>
      <c r="P6721" s="48"/>
      <c r="Q6721" s="48"/>
      <c r="R6721" s="48"/>
      <c r="S6721" s="49"/>
      <c r="T6721" s="47"/>
      <c r="U6721" s="50"/>
      <c r="V6721" s="47"/>
      <c r="W6721" s="50"/>
      <c r="X6721" s="49"/>
      <c r="Y6721" s="49"/>
      <c r="Z6721" s="49"/>
      <c r="AA6721" s="49"/>
      <c r="AB6721" s="49"/>
      <c r="AC6721" s="49"/>
      <c r="AD6721" s="49"/>
      <c r="AE6721" s="95"/>
      <c r="AM6721" s="103"/>
      <c r="AT6721" s="10"/>
    </row>
    <row r="6722" spans="9:46" s="16" customFormat="1">
      <c r="I6722" s="47"/>
      <c r="P6722" s="48"/>
      <c r="Q6722" s="48"/>
      <c r="R6722" s="48"/>
      <c r="S6722" s="49"/>
      <c r="T6722" s="47"/>
      <c r="U6722" s="50"/>
      <c r="V6722" s="47"/>
      <c r="W6722" s="50"/>
      <c r="X6722" s="49"/>
      <c r="Y6722" s="49"/>
      <c r="Z6722" s="49"/>
      <c r="AA6722" s="49"/>
      <c r="AB6722" s="49"/>
      <c r="AC6722" s="49"/>
      <c r="AD6722" s="49"/>
      <c r="AE6722" s="95"/>
      <c r="AM6722" s="103"/>
      <c r="AT6722" s="10"/>
    </row>
    <row r="6723" spans="9:46" s="16" customFormat="1">
      <c r="I6723" s="47"/>
      <c r="P6723" s="48"/>
      <c r="Q6723" s="48"/>
      <c r="R6723" s="48"/>
      <c r="S6723" s="49"/>
      <c r="T6723" s="47"/>
      <c r="U6723" s="50"/>
      <c r="V6723" s="47"/>
      <c r="W6723" s="50"/>
      <c r="X6723" s="49"/>
      <c r="Y6723" s="49"/>
      <c r="Z6723" s="49"/>
      <c r="AA6723" s="49"/>
      <c r="AB6723" s="49"/>
      <c r="AC6723" s="49"/>
      <c r="AD6723" s="49"/>
      <c r="AE6723" s="95"/>
      <c r="AM6723" s="103"/>
      <c r="AT6723" s="10"/>
    </row>
    <row r="6724" spans="9:46" s="16" customFormat="1">
      <c r="I6724" s="47"/>
      <c r="P6724" s="48"/>
      <c r="Q6724" s="48"/>
      <c r="R6724" s="48"/>
      <c r="S6724" s="49"/>
      <c r="T6724" s="47"/>
      <c r="U6724" s="50"/>
      <c r="V6724" s="47"/>
      <c r="W6724" s="50"/>
      <c r="X6724" s="49"/>
      <c r="Y6724" s="49"/>
      <c r="Z6724" s="49"/>
      <c r="AA6724" s="49"/>
      <c r="AB6724" s="49"/>
      <c r="AC6724" s="49"/>
      <c r="AD6724" s="49"/>
      <c r="AE6724" s="95"/>
      <c r="AM6724" s="103"/>
      <c r="AT6724" s="10"/>
    </row>
    <row r="6725" spans="9:46" s="16" customFormat="1">
      <c r="I6725" s="47"/>
      <c r="P6725" s="48"/>
      <c r="Q6725" s="48"/>
      <c r="R6725" s="48"/>
      <c r="S6725" s="49"/>
      <c r="T6725" s="47"/>
      <c r="U6725" s="50"/>
      <c r="V6725" s="47"/>
      <c r="W6725" s="50"/>
      <c r="X6725" s="49"/>
      <c r="Y6725" s="49"/>
      <c r="Z6725" s="49"/>
      <c r="AA6725" s="49"/>
      <c r="AB6725" s="49"/>
      <c r="AC6725" s="49"/>
      <c r="AD6725" s="49"/>
      <c r="AE6725" s="95"/>
      <c r="AM6725" s="103"/>
      <c r="AT6725" s="10"/>
    </row>
    <row r="6726" spans="9:46" s="16" customFormat="1">
      <c r="I6726" s="47"/>
      <c r="P6726" s="48"/>
      <c r="Q6726" s="48"/>
      <c r="R6726" s="48"/>
      <c r="S6726" s="49"/>
      <c r="T6726" s="47"/>
      <c r="U6726" s="50"/>
      <c r="V6726" s="47"/>
      <c r="W6726" s="50"/>
      <c r="X6726" s="49"/>
      <c r="Y6726" s="49"/>
      <c r="Z6726" s="49"/>
      <c r="AA6726" s="49"/>
      <c r="AB6726" s="49"/>
      <c r="AC6726" s="49"/>
      <c r="AD6726" s="49"/>
      <c r="AE6726" s="95"/>
      <c r="AM6726" s="103"/>
      <c r="AT6726" s="10"/>
    </row>
    <row r="6727" spans="9:46" s="16" customFormat="1">
      <c r="I6727" s="47"/>
      <c r="P6727" s="48"/>
      <c r="Q6727" s="48"/>
      <c r="R6727" s="48"/>
      <c r="S6727" s="49"/>
      <c r="T6727" s="47"/>
      <c r="U6727" s="50"/>
      <c r="V6727" s="47"/>
      <c r="W6727" s="50"/>
      <c r="X6727" s="49"/>
      <c r="Y6727" s="49"/>
      <c r="Z6727" s="49"/>
      <c r="AA6727" s="49"/>
      <c r="AB6727" s="49"/>
      <c r="AC6727" s="49"/>
      <c r="AD6727" s="49"/>
      <c r="AE6727" s="95"/>
      <c r="AM6727" s="103"/>
      <c r="AT6727" s="10"/>
    </row>
    <row r="6728" spans="9:46" s="16" customFormat="1">
      <c r="I6728" s="47"/>
      <c r="P6728" s="48"/>
      <c r="Q6728" s="48"/>
      <c r="R6728" s="48"/>
      <c r="S6728" s="49"/>
      <c r="T6728" s="47"/>
      <c r="U6728" s="50"/>
      <c r="V6728" s="47"/>
      <c r="W6728" s="50"/>
      <c r="X6728" s="49"/>
      <c r="Y6728" s="49"/>
      <c r="Z6728" s="49"/>
      <c r="AA6728" s="49"/>
      <c r="AB6728" s="49"/>
      <c r="AC6728" s="49"/>
      <c r="AD6728" s="49"/>
      <c r="AE6728" s="95"/>
      <c r="AM6728" s="103"/>
      <c r="AT6728" s="10"/>
    </row>
    <row r="6729" spans="9:46" s="16" customFormat="1">
      <c r="I6729" s="47"/>
      <c r="P6729" s="48"/>
      <c r="Q6729" s="48"/>
      <c r="R6729" s="48"/>
      <c r="S6729" s="49"/>
      <c r="T6729" s="47"/>
      <c r="U6729" s="50"/>
      <c r="V6729" s="47"/>
      <c r="W6729" s="50"/>
      <c r="X6729" s="49"/>
      <c r="Y6729" s="49"/>
      <c r="Z6729" s="49"/>
      <c r="AA6729" s="49"/>
      <c r="AB6729" s="49"/>
      <c r="AC6729" s="49"/>
      <c r="AD6729" s="49"/>
      <c r="AE6729" s="95"/>
      <c r="AM6729" s="103"/>
      <c r="AT6729" s="10"/>
    </row>
    <row r="6730" spans="9:46" s="16" customFormat="1">
      <c r="I6730" s="47"/>
      <c r="P6730" s="48"/>
      <c r="Q6730" s="48"/>
      <c r="R6730" s="48"/>
      <c r="S6730" s="49"/>
      <c r="T6730" s="47"/>
      <c r="U6730" s="50"/>
      <c r="V6730" s="47"/>
      <c r="W6730" s="50"/>
      <c r="X6730" s="49"/>
      <c r="Y6730" s="49"/>
      <c r="Z6730" s="49"/>
      <c r="AA6730" s="49"/>
      <c r="AB6730" s="49"/>
      <c r="AC6730" s="49"/>
      <c r="AD6730" s="49"/>
      <c r="AE6730" s="95"/>
      <c r="AM6730" s="103"/>
      <c r="AT6730" s="10"/>
    </row>
    <row r="6731" spans="9:46" s="16" customFormat="1">
      <c r="I6731" s="47"/>
      <c r="P6731" s="48"/>
      <c r="Q6731" s="48"/>
      <c r="R6731" s="48"/>
      <c r="S6731" s="49"/>
      <c r="T6731" s="47"/>
      <c r="U6731" s="50"/>
      <c r="V6731" s="47"/>
      <c r="W6731" s="50"/>
      <c r="X6731" s="49"/>
      <c r="Y6731" s="49"/>
      <c r="Z6731" s="49"/>
      <c r="AA6731" s="49"/>
      <c r="AB6731" s="49"/>
      <c r="AC6731" s="49"/>
      <c r="AD6731" s="49"/>
      <c r="AE6731" s="95"/>
      <c r="AM6731" s="103"/>
      <c r="AT6731" s="10"/>
    </row>
    <row r="6732" spans="9:46" s="16" customFormat="1">
      <c r="I6732" s="47"/>
      <c r="P6732" s="48"/>
      <c r="Q6732" s="48"/>
      <c r="R6732" s="48"/>
      <c r="S6732" s="49"/>
      <c r="T6732" s="47"/>
      <c r="U6732" s="50"/>
      <c r="V6732" s="47"/>
      <c r="W6732" s="50"/>
      <c r="X6732" s="49"/>
      <c r="Y6732" s="49"/>
      <c r="Z6732" s="49"/>
      <c r="AA6732" s="49"/>
      <c r="AB6732" s="49"/>
      <c r="AC6732" s="49"/>
      <c r="AD6732" s="49"/>
      <c r="AE6732" s="95"/>
      <c r="AM6732" s="103"/>
      <c r="AT6732" s="10"/>
    </row>
    <row r="6733" spans="9:46" s="16" customFormat="1">
      <c r="I6733" s="47"/>
      <c r="P6733" s="48"/>
      <c r="Q6733" s="48"/>
      <c r="R6733" s="48"/>
      <c r="S6733" s="49"/>
      <c r="T6733" s="47"/>
      <c r="U6733" s="50"/>
      <c r="V6733" s="47"/>
      <c r="W6733" s="50"/>
      <c r="X6733" s="49"/>
      <c r="Y6733" s="49"/>
      <c r="Z6733" s="49"/>
      <c r="AA6733" s="49"/>
      <c r="AB6733" s="49"/>
      <c r="AC6733" s="49"/>
      <c r="AD6733" s="49"/>
      <c r="AE6733" s="95"/>
      <c r="AM6733" s="103"/>
      <c r="AT6733" s="10"/>
    </row>
    <row r="6734" spans="9:46" s="16" customFormat="1">
      <c r="I6734" s="47"/>
      <c r="P6734" s="48"/>
      <c r="Q6734" s="48"/>
      <c r="R6734" s="48"/>
      <c r="S6734" s="49"/>
      <c r="T6734" s="47"/>
      <c r="U6734" s="50"/>
      <c r="V6734" s="47"/>
      <c r="W6734" s="50"/>
      <c r="X6734" s="49"/>
      <c r="Y6734" s="49"/>
      <c r="Z6734" s="49"/>
      <c r="AA6734" s="49"/>
      <c r="AB6734" s="49"/>
      <c r="AC6734" s="49"/>
      <c r="AD6734" s="49"/>
      <c r="AE6734" s="95"/>
      <c r="AM6734" s="103"/>
      <c r="AT6734" s="10"/>
    </row>
    <row r="6735" spans="9:46" s="16" customFormat="1">
      <c r="I6735" s="47"/>
      <c r="P6735" s="48"/>
      <c r="Q6735" s="48"/>
      <c r="R6735" s="48"/>
      <c r="S6735" s="49"/>
      <c r="T6735" s="47"/>
      <c r="U6735" s="50"/>
      <c r="V6735" s="47"/>
      <c r="W6735" s="50"/>
      <c r="X6735" s="49"/>
      <c r="Y6735" s="49"/>
      <c r="Z6735" s="49"/>
      <c r="AA6735" s="49"/>
      <c r="AB6735" s="49"/>
      <c r="AC6735" s="49"/>
      <c r="AD6735" s="49"/>
      <c r="AE6735" s="95"/>
      <c r="AM6735" s="103"/>
      <c r="AT6735" s="10"/>
    </row>
    <row r="6736" spans="9:46" s="16" customFormat="1">
      <c r="I6736" s="47"/>
      <c r="P6736" s="48"/>
      <c r="Q6736" s="48"/>
      <c r="R6736" s="48"/>
      <c r="S6736" s="49"/>
      <c r="T6736" s="47"/>
      <c r="U6736" s="50"/>
      <c r="V6736" s="47"/>
      <c r="W6736" s="50"/>
      <c r="X6736" s="49"/>
      <c r="Y6736" s="49"/>
      <c r="Z6736" s="49"/>
      <c r="AA6736" s="49"/>
      <c r="AB6736" s="49"/>
      <c r="AC6736" s="49"/>
      <c r="AD6736" s="49"/>
      <c r="AE6736" s="95"/>
      <c r="AM6736" s="103"/>
      <c r="AT6736" s="10"/>
    </row>
    <row r="6737" spans="9:46" s="16" customFormat="1">
      <c r="I6737" s="47"/>
      <c r="P6737" s="48"/>
      <c r="Q6737" s="48"/>
      <c r="R6737" s="48"/>
      <c r="S6737" s="49"/>
      <c r="T6737" s="47"/>
      <c r="U6737" s="50"/>
      <c r="V6737" s="47"/>
      <c r="W6737" s="50"/>
      <c r="X6737" s="49"/>
      <c r="Y6737" s="49"/>
      <c r="Z6737" s="49"/>
      <c r="AA6737" s="49"/>
      <c r="AB6737" s="49"/>
      <c r="AC6737" s="49"/>
      <c r="AD6737" s="49"/>
      <c r="AE6737" s="95"/>
      <c r="AM6737" s="103"/>
      <c r="AT6737" s="10"/>
    </row>
    <row r="6738" spans="9:46" s="16" customFormat="1">
      <c r="I6738" s="47"/>
      <c r="P6738" s="48"/>
      <c r="Q6738" s="48"/>
      <c r="R6738" s="48"/>
      <c r="S6738" s="49"/>
      <c r="T6738" s="47"/>
      <c r="U6738" s="50"/>
      <c r="V6738" s="47"/>
      <c r="W6738" s="50"/>
      <c r="X6738" s="49"/>
      <c r="Y6738" s="49"/>
      <c r="Z6738" s="49"/>
      <c r="AA6738" s="49"/>
      <c r="AB6738" s="49"/>
      <c r="AC6738" s="49"/>
      <c r="AD6738" s="49"/>
      <c r="AE6738" s="95"/>
      <c r="AM6738" s="103"/>
      <c r="AT6738" s="10"/>
    </row>
    <row r="6739" spans="9:46" s="16" customFormat="1">
      <c r="I6739" s="47"/>
      <c r="P6739" s="48"/>
      <c r="Q6739" s="48"/>
      <c r="R6739" s="48"/>
      <c r="S6739" s="49"/>
      <c r="T6739" s="47"/>
      <c r="U6739" s="50"/>
      <c r="V6739" s="47"/>
      <c r="W6739" s="50"/>
      <c r="X6739" s="49"/>
      <c r="Y6739" s="49"/>
      <c r="Z6739" s="49"/>
      <c r="AA6739" s="49"/>
      <c r="AB6739" s="49"/>
      <c r="AC6739" s="49"/>
      <c r="AD6739" s="49"/>
      <c r="AE6739" s="95"/>
      <c r="AM6739" s="103"/>
      <c r="AT6739" s="10"/>
    </row>
    <row r="6740" spans="9:46" s="16" customFormat="1">
      <c r="I6740" s="47"/>
      <c r="P6740" s="48"/>
      <c r="Q6740" s="48"/>
      <c r="R6740" s="48"/>
      <c r="S6740" s="49"/>
      <c r="T6740" s="47"/>
      <c r="U6740" s="50"/>
      <c r="V6740" s="47"/>
      <c r="W6740" s="50"/>
      <c r="X6740" s="49"/>
      <c r="Y6740" s="49"/>
      <c r="Z6740" s="49"/>
      <c r="AA6740" s="49"/>
      <c r="AB6740" s="49"/>
      <c r="AC6740" s="49"/>
      <c r="AD6740" s="49"/>
      <c r="AE6740" s="95"/>
      <c r="AM6740" s="103"/>
      <c r="AT6740" s="10"/>
    </row>
    <row r="6741" spans="9:46" s="16" customFormat="1">
      <c r="I6741" s="47"/>
      <c r="P6741" s="48"/>
      <c r="Q6741" s="48"/>
      <c r="R6741" s="48"/>
      <c r="S6741" s="49"/>
      <c r="T6741" s="47"/>
      <c r="U6741" s="50"/>
      <c r="V6741" s="47"/>
      <c r="W6741" s="50"/>
      <c r="X6741" s="49"/>
      <c r="Y6741" s="49"/>
      <c r="Z6741" s="49"/>
      <c r="AA6741" s="49"/>
      <c r="AB6741" s="49"/>
      <c r="AC6741" s="49"/>
      <c r="AD6741" s="49"/>
      <c r="AE6741" s="95"/>
      <c r="AM6741" s="103"/>
      <c r="AT6741" s="10"/>
    </row>
    <row r="6742" spans="9:46" s="16" customFormat="1">
      <c r="I6742" s="47"/>
      <c r="P6742" s="48"/>
      <c r="Q6742" s="48"/>
      <c r="R6742" s="48"/>
      <c r="S6742" s="49"/>
      <c r="T6742" s="47"/>
      <c r="U6742" s="50"/>
      <c r="V6742" s="47"/>
      <c r="W6742" s="50"/>
      <c r="X6742" s="49"/>
      <c r="Y6742" s="49"/>
      <c r="Z6742" s="49"/>
      <c r="AA6742" s="49"/>
      <c r="AB6742" s="49"/>
      <c r="AC6742" s="49"/>
      <c r="AD6742" s="49"/>
      <c r="AE6742" s="95"/>
      <c r="AM6742" s="103"/>
      <c r="AT6742" s="10"/>
    </row>
    <row r="6743" spans="9:46" s="16" customFormat="1">
      <c r="I6743" s="47"/>
      <c r="P6743" s="48"/>
      <c r="Q6743" s="48"/>
      <c r="R6743" s="48"/>
      <c r="S6743" s="49"/>
      <c r="T6743" s="47"/>
      <c r="U6743" s="50"/>
      <c r="V6743" s="47"/>
      <c r="W6743" s="50"/>
      <c r="X6743" s="49"/>
      <c r="Y6743" s="49"/>
      <c r="Z6743" s="49"/>
      <c r="AA6743" s="49"/>
      <c r="AB6743" s="49"/>
      <c r="AC6743" s="49"/>
      <c r="AD6743" s="49"/>
      <c r="AE6743" s="95"/>
      <c r="AM6743" s="103"/>
      <c r="AT6743" s="10"/>
    </row>
    <row r="6744" spans="9:46" s="16" customFormat="1">
      <c r="I6744" s="47"/>
      <c r="P6744" s="48"/>
      <c r="Q6744" s="48"/>
      <c r="R6744" s="48"/>
      <c r="S6744" s="49"/>
      <c r="T6744" s="47"/>
      <c r="U6744" s="50"/>
      <c r="V6744" s="47"/>
      <c r="W6744" s="50"/>
      <c r="X6744" s="49"/>
      <c r="Y6744" s="49"/>
      <c r="Z6744" s="49"/>
      <c r="AA6744" s="49"/>
      <c r="AB6744" s="49"/>
      <c r="AC6744" s="49"/>
      <c r="AD6744" s="49"/>
      <c r="AE6744" s="95"/>
      <c r="AM6744" s="103"/>
      <c r="AT6744" s="10"/>
    </row>
    <row r="6745" spans="9:46" s="16" customFormat="1">
      <c r="I6745" s="47"/>
      <c r="P6745" s="48"/>
      <c r="Q6745" s="48"/>
      <c r="R6745" s="48"/>
      <c r="S6745" s="49"/>
      <c r="T6745" s="47"/>
      <c r="U6745" s="50"/>
      <c r="V6745" s="47"/>
      <c r="W6745" s="50"/>
      <c r="X6745" s="49"/>
      <c r="Y6745" s="49"/>
      <c r="Z6745" s="49"/>
      <c r="AA6745" s="49"/>
      <c r="AB6745" s="49"/>
      <c r="AC6745" s="49"/>
      <c r="AD6745" s="49"/>
      <c r="AE6745" s="95"/>
      <c r="AM6745" s="103"/>
      <c r="AT6745" s="10"/>
    </row>
    <row r="6746" spans="9:46" s="16" customFormat="1">
      <c r="I6746" s="47"/>
      <c r="P6746" s="48"/>
      <c r="Q6746" s="48"/>
      <c r="R6746" s="48"/>
      <c r="S6746" s="49"/>
      <c r="T6746" s="47"/>
      <c r="U6746" s="50"/>
      <c r="V6746" s="47"/>
      <c r="W6746" s="50"/>
      <c r="X6746" s="49"/>
      <c r="Y6746" s="49"/>
      <c r="Z6746" s="49"/>
      <c r="AA6746" s="49"/>
      <c r="AB6746" s="49"/>
      <c r="AC6746" s="49"/>
      <c r="AD6746" s="49"/>
      <c r="AE6746" s="95"/>
      <c r="AM6746" s="103"/>
      <c r="AT6746" s="10"/>
    </row>
    <row r="6747" spans="9:46" s="16" customFormat="1">
      <c r="I6747" s="47"/>
      <c r="P6747" s="48"/>
      <c r="Q6747" s="48"/>
      <c r="R6747" s="48"/>
      <c r="S6747" s="49"/>
      <c r="T6747" s="47"/>
      <c r="U6747" s="50"/>
      <c r="V6747" s="47"/>
      <c r="W6747" s="50"/>
      <c r="X6747" s="49"/>
      <c r="Y6747" s="49"/>
      <c r="Z6747" s="49"/>
      <c r="AA6747" s="49"/>
      <c r="AB6747" s="49"/>
      <c r="AC6747" s="49"/>
      <c r="AD6747" s="49"/>
      <c r="AE6747" s="95"/>
      <c r="AM6747" s="103"/>
      <c r="AT6747" s="10"/>
    </row>
    <row r="6748" spans="9:46" s="16" customFormat="1">
      <c r="I6748" s="47"/>
      <c r="P6748" s="48"/>
      <c r="Q6748" s="48"/>
      <c r="R6748" s="48"/>
      <c r="S6748" s="49"/>
      <c r="T6748" s="47"/>
      <c r="U6748" s="50"/>
      <c r="V6748" s="47"/>
      <c r="W6748" s="50"/>
      <c r="X6748" s="49"/>
      <c r="Y6748" s="49"/>
      <c r="Z6748" s="49"/>
      <c r="AA6748" s="49"/>
      <c r="AB6748" s="49"/>
      <c r="AC6748" s="49"/>
      <c r="AD6748" s="49"/>
      <c r="AE6748" s="95"/>
      <c r="AM6748" s="103"/>
      <c r="AT6748" s="10"/>
    </row>
    <row r="6749" spans="9:46" s="16" customFormat="1">
      <c r="I6749" s="47"/>
      <c r="P6749" s="48"/>
      <c r="Q6749" s="48"/>
      <c r="R6749" s="48"/>
      <c r="S6749" s="49"/>
      <c r="T6749" s="47"/>
      <c r="U6749" s="50"/>
      <c r="V6749" s="47"/>
      <c r="W6749" s="50"/>
      <c r="X6749" s="49"/>
      <c r="Y6749" s="49"/>
      <c r="Z6749" s="49"/>
      <c r="AA6749" s="49"/>
      <c r="AB6749" s="49"/>
      <c r="AC6749" s="49"/>
      <c r="AD6749" s="49"/>
      <c r="AE6749" s="95"/>
      <c r="AM6749" s="103"/>
      <c r="AT6749" s="10"/>
    </row>
    <row r="6750" spans="9:46" s="16" customFormat="1">
      <c r="I6750" s="47"/>
      <c r="P6750" s="48"/>
      <c r="Q6750" s="48"/>
      <c r="R6750" s="48"/>
      <c r="S6750" s="49"/>
      <c r="T6750" s="47"/>
      <c r="U6750" s="50"/>
      <c r="V6750" s="47"/>
      <c r="W6750" s="50"/>
      <c r="X6750" s="49"/>
      <c r="Y6750" s="49"/>
      <c r="Z6750" s="49"/>
      <c r="AA6750" s="49"/>
      <c r="AB6750" s="49"/>
      <c r="AC6750" s="49"/>
      <c r="AD6750" s="49"/>
      <c r="AE6750" s="95"/>
      <c r="AM6750" s="103"/>
      <c r="AT6750" s="10"/>
    </row>
    <row r="6751" spans="9:46" s="16" customFormat="1">
      <c r="I6751" s="47"/>
      <c r="P6751" s="48"/>
      <c r="Q6751" s="48"/>
      <c r="R6751" s="48"/>
      <c r="S6751" s="49"/>
      <c r="T6751" s="47"/>
      <c r="U6751" s="50"/>
      <c r="V6751" s="47"/>
      <c r="W6751" s="50"/>
      <c r="X6751" s="49"/>
      <c r="Y6751" s="49"/>
      <c r="Z6751" s="49"/>
      <c r="AA6751" s="49"/>
      <c r="AB6751" s="49"/>
      <c r="AC6751" s="49"/>
      <c r="AD6751" s="49"/>
      <c r="AE6751" s="95"/>
      <c r="AM6751" s="103"/>
      <c r="AT6751" s="10"/>
    </row>
    <row r="6752" spans="9:46" s="16" customFormat="1">
      <c r="I6752" s="47"/>
      <c r="P6752" s="48"/>
      <c r="Q6752" s="48"/>
      <c r="R6752" s="48"/>
      <c r="S6752" s="49"/>
      <c r="T6752" s="47"/>
      <c r="U6752" s="50"/>
      <c r="V6752" s="47"/>
      <c r="W6752" s="50"/>
      <c r="X6752" s="49"/>
      <c r="Y6752" s="49"/>
      <c r="Z6752" s="49"/>
      <c r="AA6752" s="49"/>
      <c r="AB6752" s="49"/>
      <c r="AC6752" s="49"/>
      <c r="AD6752" s="49"/>
      <c r="AE6752" s="95"/>
      <c r="AM6752" s="103"/>
      <c r="AT6752" s="10"/>
    </row>
    <row r="6753" spans="9:46" s="16" customFormat="1">
      <c r="I6753" s="47"/>
      <c r="P6753" s="48"/>
      <c r="Q6753" s="48"/>
      <c r="R6753" s="48"/>
      <c r="S6753" s="49"/>
      <c r="T6753" s="47"/>
      <c r="U6753" s="50"/>
      <c r="V6753" s="47"/>
      <c r="W6753" s="50"/>
      <c r="X6753" s="49"/>
      <c r="Y6753" s="49"/>
      <c r="Z6753" s="49"/>
      <c r="AA6753" s="49"/>
      <c r="AB6753" s="49"/>
      <c r="AC6753" s="49"/>
      <c r="AD6753" s="49"/>
      <c r="AE6753" s="95"/>
      <c r="AM6753" s="103"/>
      <c r="AT6753" s="10"/>
    </row>
    <row r="6754" spans="9:46" s="16" customFormat="1">
      <c r="I6754" s="47"/>
      <c r="P6754" s="48"/>
      <c r="Q6754" s="48"/>
      <c r="R6754" s="48"/>
      <c r="S6754" s="49"/>
      <c r="T6754" s="47"/>
      <c r="U6754" s="50"/>
      <c r="V6754" s="47"/>
      <c r="W6754" s="50"/>
      <c r="X6754" s="49"/>
      <c r="Y6754" s="49"/>
      <c r="Z6754" s="49"/>
      <c r="AA6754" s="49"/>
      <c r="AB6754" s="49"/>
      <c r="AC6754" s="49"/>
      <c r="AD6754" s="49"/>
      <c r="AE6754" s="95"/>
      <c r="AM6754" s="103"/>
      <c r="AT6754" s="10"/>
    </row>
    <row r="6755" spans="9:46" s="16" customFormat="1">
      <c r="I6755" s="47"/>
      <c r="P6755" s="48"/>
      <c r="Q6755" s="48"/>
      <c r="R6755" s="48"/>
      <c r="S6755" s="49"/>
      <c r="T6755" s="47"/>
      <c r="U6755" s="50"/>
      <c r="V6755" s="47"/>
      <c r="W6755" s="50"/>
      <c r="X6755" s="49"/>
      <c r="Y6755" s="49"/>
      <c r="Z6755" s="49"/>
      <c r="AA6755" s="49"/>
      <c r="AB6755" s="49"/>
      <c r="AC6755" s="49"/>
      <c r="AD6755" s="49"/>
      <c r="AE6755" s="95"/>
      <c r="AM6755" s="103"/>
      <c r="AT6755" s="10"/>
    </row>
    <row r="6756" spans="9:46" s="16" customFormat="1">
      <c r="I6756" s="47"/>
      <c r="P6756" s="48"/>
      <c r="Q6756" s="48"/>
      <c r="R6756" s="48"/>
      <c r="S6756" s="49"/>
      <c r="T6756" s="47"/>
      <c r="U6756" s="50"/>
      <c r="V6756" s="47"/>
      <c r="W6756" s="50"/>
      <c r="X6756" s="49"/>
      <c r="Y6756" s="49"/>
      <c r="Z6756" s="49"/>
      <c r="AA6756" s="49"/>
      <c r="AB6756" s="49"/>
      <c r="AC6756" s="49"/>
      <c r="AD6756" s="49"/>
      <c r="AE6756" s="95"/>
      <c r="AM6756" s="103"/>
      <c r="AT6756" s="10"/>
    </row>
    <row r="6757" spans="9:46" s="16" customFormat="1">
      <c r="I6757" s="47"/>
      <c r="P6757" s="48"/>
      <c r="Q6757" s="48"/>
      <c r="R6757" s="48"/>
      <c r="S6757" s="49"/>
      <c r="T6757" s="47"/>
      <c r="U6757" s="50"/>
      <c r="V6757" s="47"/>
      <c r="W6757" s="50"/>
      <c r="X6757" s="49"/>
      <c r="Y6757" s="49"/>
      <c r="Z6757" s="49"/>
      <c r="AA6757" s="49"/>
      <c r="AB6757" s="49"/>
      <c r="AC6757" s="49"/>
      <c r="AD6757" s="49"/>
      <c r="AE6757" s="95"/>
      <c r="AM6757" s="103"/>
      <c r="AT6757" s="10"/>
    </row>
    <row r="6758" spans="9:46" s="16" customFormat="1">
      <c r="I6758" s="47"/>
      <c r="P6758" s="48"/>
      <c r="Q6758" s="48"/>
      <c r="R6758" s="48"/>
      <c r="S6758" s="49"/>
      <c r="T6758" s="47"/>
      <c r="U6758" s="50"/>
      <c r="V6758" s="47"/>
      <c r="W6758" s="50"/>
      <c r="X6758" s="49"/>
      <c r="Y6758" s="49"/>
      <c r="Z6758" s="49"/>
      <c r="AA6758" s="49"/>
      <c r="AB6758" s="49"/>
      <c r="AC6758" s="49"/>
      <c r="AD6758" s="49"/>
      <c r="AE6758" s="95"/>
      <c r="AM6758" s="103"/>
      <c r="AT6758" s="10"/>
    </row>
    <row r="6759" spans="9:46" s="16" customFormat="1">
      <c r="I6759" s="47"/>
      <c r="P6759" s="48"/>
      <c r="Q6759" s="48"/>
      <c r="R6759" s="48"/>
      <c r="S6759" s="49"/>
      <c r="T6759" s="47"/>
      <c r="U6759" s="50"/>
      <c r="V6759" s="47"/>
      <c r="W6759" s="50"/>
      <c r="X6759" s="49"/>
      <c r="Y6759" s="49"/>
      <c r="Z6759" s="49"/>
      <c r="AA6759" s="49"/>
      <c r="AB6759" s="49"/>
      <c r="AC6759" s="49"/>
      <c r="AD6759" s="49"/>
      <c r="AE6759" s="95"/>
      <c r="AM6759" s="103"/>
      <c r="AT6759" s="10"/>
    </row>
    <row r="6760" spans="9:46" s="16" customFormat="1">
      <c r="I6760" s="47"/>
      <c r="P6760" s="48"/>
      <c r="Q6760" s="48"/>
      <c r="R6760" s="48"/>
      <c r="S6760" s="49"/>
      <c r="T6760" s="47"/>
      <c r="U6760" s="50"/>
      <c r="V6760" s="47"/>
      <c r="W6760" s="50"/>
      <c r="X6760" s="49"/>
      <c r="Y6760" s="49"/>
      <c r="Z6760" s="49"/>
      <c r="AA6760" s="49"/>
      <c r="AB6760" s="49"/>
      <c r="AC6760" s="49"/>
      <c r="AD6760" s="49"/>
      <c r="AE6760" s="95"/>
      <c r="AM6760" s="103"/>
      <c r="AT6760" s="10"/>
    </row>
    <row r="6761" spans="9:46" s="16" customFormat="1">
      <c r="I6761" s="47"/>
      <c r="P6761" s="48"/>
      <c r="Q6761" s="48"/>
      <c r="R6761" s="48"/>
      <c r="S6761" s="49"/>
      <c r="T6761" s="47"/>
      <c r="U6761" s="50"/>
      <c r="V6761" s="47"/>
      <c r="W6761" s="50"/>
      <c r="X6761" s="49"/>
      <c r="Y6761" s="49"/>
      <c r="Z6761" s="49"/>
      <c r="AA6761" s="49"/>
      <c r="AB6761" s="49"/>
      <c r="AC6761" s="49"/>
      <c r="AD6761" s="49"/>
      <c r="AE6761" s="95"/>
      <c r="AM6761" s="103"/>
      <c r="AT6761" s="10"/>
    </row>
    <row r="6762" spans="9:46" s="16" customFormat="1">
      <c r="I6762" s="47"/>
      <c r="P6762" s="48"/>
      <c r="Q6762" s="48"/>
      <c r="R6762" s="48"/>
      <c r="S6762" s="49"/>
      <c r="T6762" s="47"/>
      <c r="U6762" s="50"/>
      <c r="V6762" s="47"/>
      <c r="W6762" s="50"/>
      <c r="X6762" s="49"/>
      <c r="Y6762" s="49"/>
      <c r="Z6762" s="49"/>
      <c r="AA6762" s="49"/>
      <c r="AB6762" s="49"/>
      <c r="AC6762" s="49"/>
      <c r="AD6762" s="49"/>
      <c r="AE6762" s="95"/>
      <c r="AM6762" s="103"/>
      <c r="AT6762" s="10"/>
    </row>
    <row r="6763" spans="9:46" s="16" customFormat="1">
      <c r="I6763" s="47"/>
      <c r="P6763" s="48"/>
      <c r="Q6763" s="48"/>
      <c r="R6763" s="48"/>
      <c r="S6763" s="49"/>
      <c r="T6763" s="47"/>
      <c r="U6763" s="50"/>
      <c r="V6763" s="47"/>
      <c r="W6763" s="50"/>
      <c r="X6763" s="49"/>
      <c r="Y6763" s="49"/>
      <c r="Z6763" s="49"/>
      <c r="AA6763" s="49"/>
      <c r="AB6763" s="49"/>
      <c r="AC6763" s="49"/>
      <c r="AD6763" s="49"/>
      <c r="AE6763" s="95"/>
      <c r="AM6763" s="103"/>
      <c r="AT6763" s="10"/>
    </row>
    <row r="6764" spans="9:46" s="16" customFormat="1">
      <c r="I6764" s="47"/>
      <c r="P6764" s="48"/>
      <c r="Q6764" s="48"/>
      <c r="R6764" s="48"/>
      <c r="S6764" s="49"/>
      <c r="T6764" s="47"/>
      <c r="U6764" s="50"/>
      <c r="V6764" s="47"/>
      <c r="W6764" s="50"/>
      <c r="X6764" s="49"/>
      <c r="Y6764" s="49"/>
      <c r="Z6764" s="49"/>
      <c r="AA6764" s="49"/>
      <c r="AB6764" s="49"/>
      <c r="AC6764" s="49"/>
      <c r="AD6764" s="49"/>
      <c r="AE6764" s="95"/>
      <c r="AM6764" s="103"/>
      <c r="AT6764" s="10"/>
    </row>
    <row r="6765" spans="9:46" s="16" customFormat="1">
      <c r="I6765" s="47"/>
      <c r="P6765" s="48"/>
      <c r="Q6765" s="48"/>
      <c r="R6765" s="48"/>
      <c r="S6765" s="49"/>
      <c r="T6765" s="47"/>
      <c r="U6765" s="50"/>
      <c r="V6765" s="47"/>
      <c r="W6765" s="50"/>
      <c r="X6765" s="49"/>
      <c r="Y6765" s="49"/>
      <c r="Z6765" s="49"/>
      <c r="AA6765" s="49"/>
      <c r="AB6765" s="49"/>
      <c r="AC6765" s="49"/>
      <c r="AD6765" s="49"/>
      <c r="AE6765" s="95"/>
      <c r="AM6765" s="103"/>
      <c r="AT6765" s="10"/>
    </row>
    <row r="6766" spans="9:46" s="16" customFormat="1">
      <c r="I6766" s="47"/>
      <c r="P6766" s="48"/>
      <c r="Q6766" s="48"/>
      <c r="R6766" s="48"/>
      <c r="S6766" s="49"/>
      <c r="T6766" s="47"/>
      <c r="U6766" s="50"/>
      <c r="V6766" s="47"/>
      <c r="W6766" s="50"/>
      <c r="X6766" s="49"/>
      <c r="Y6766" s="49"/>
      <c r="Z6766" s="49"/>
      <c r="AA6766" s="49"/>
      <c r="AB6766" s="49"/>
      <c r="AC6766" s="49"/>
      <c r="AD6766" s="49"/>
      <c r="AE6766" s="95"/>
      <c r="AM6766" s="103"/>
      <c r="AT6766" s="10"/>
    </row>
    <row r="6767" spans="9:46" s="16" customFormat="1">
      <c r="I6767" s="47"/>
      <c r="P6767" s="48"/>
      <c r="Q6767" s="48"/>
      <c r="R6767" s="48"/>
      <c r="S6767" s="49"/>
      <c r="T6767" s="47"/>
      <c r="U6767" s="50"/>
      <c r="V6767" s="47"/>
      <c r="W6767" s="50"/>
      <c r="X6767" s="49"/>
      <c r="Y6767" s="49"/>
      <c r="Z6767" s="49"/>
      <c r="AA6767" s="49"/>
      <c r="AB6767" s="49"/>
      <c r="AC6767" s="49"/>
      <c r="AD6767" s="49"/>
      <c r="AE6767" s="95"/>
      <c r="AM6767" s="103"/>
      <c r="AT6767" s="10"/>
    </row>
    <row r="6768" spans="9:46" s="16" customFormat="1">
      <c r="I6768" s="47"/>
      <c r="P6768" s="48"/>
      <c r="Q6768" s="48"/>
      <c r="R6768" s="48"/>
      <c r="S6768" s="49"/>
      <c r="T6768" s="47"/>
      <c r="U6768" s="50"/>
      <c r="V6768" s="47"/>
      <c r="W6768" s="50"/>
      <c r="X6768" s="49"/>
      <c r="Y6768" s="49"/>
      <c r="Z6768" s="49"/>
      <c r="AA6768" s="49"/>
      <c r="AB6768" s="49"/>
      <c r="AC6768" s="49"/>
      <c r="AD6768" s="49"/>
      <c r="AE6768" s="95"/>
      <c r="AM6768" s="103"/>
      <c r="AT6768" s="10"/>
    </row>
    <row r="6769" spans="9:46" s="16" customFormat="1">
      <c r="I6769" s="47"/>
      <c r="P6769" s="48"/>
      <c r="Q6769" s="48"/>
      <c r="R6769" s="48"/>
      <c r="S6769" s="49"/>
      <c r="T6769" s="47"/>
      <c r="U6769" s="50"/>
      <c r="V6769" s="47"/>
      <c r="W6769" s="50"/>
      <c r="X6769" s="49"/>
      <c r="Y6769" s="49"/>
      <c r="Z6769" s="49"/>
      <c r="AA6769" s="49"/>
      <c r="AB6769" s="49"/>
      <c r="AC6769" s="49"/>
      <c r="AD6769" s="49"/>
      <c r="AE6769" s="95"/>
      <c r="AM6769" s="103"/>
      <c r="AT6769" s="10"/>
    </row>
    <row r="6770" spans="9:46" s="16" customFormat="1">
      <c r="I6770" s="47"/>
      <c r="P6770" s="48"/>
      <c r="Q6770" s="48"/>
      <c r="R6770" s="48"/>
      <c r="S6770" s="49"/>
      <c r="T6770" s="47"/>
      <c r="U6770" s="50"/>
      <c r="V6770" s="47"/>
      <c r="W6770" s="50"/>
      <c r="X6770" s="49"/>
      <c r="Y6770" s="49"/>
      <c r="Z6770" s="49"/>
      <c r="AA6770" s="49"/>
      <c r="AB6770" s="49"/>
      <c r="AC6770" s="49"/>
      <c r="AD6770" s="49"/>
      <c r="AE6770" s="95"/>
      <c r="AM6770" s="103"/>
      <c r="AT6770" s="10"/>
    </row>
    <row r="6771" spans="9:46" s="16" customFormat="1">
      <c r="I6771" s="47"/>
      <c r="P6771" s="48"/>
      <c r="Q6771" s="48"/>
      <c r="R6771" s="48"/>
      <c r="S6771" s="49"/>
      <c r="T6771" s="47"/>
      <c r="U6771" s="50"/>
      <c r="V6771" s="47"/>
      <c r="W6771" s="50"/>
      <c r="X6771" s="49"/>
      <c r="Y6771" s="49"/>
      <c r="Z6771" s="49"/>
      <c r="AA6771" s="49"/>
      <c r="AB6771" s="49"/>
      <c r="AC6771" s="49"/>
      <c r="AD6771" s="49"/>
      <c r="AE6771" s="95"/>
      <c r="AM6771" s="103"/>
      <c r="AT6771" s="10"/>
    </row>
    <row r="6772" spans="9:46" s="16" customFormat="1">
      <c r="I6772" s="47"/>
      <c r="P6772" s="48"/>
      <c r="Q6772" s="48"/>
      <c r="R6772" s="48"/>
      <c r="S6772" s="49"/>
      <c r="T6772" s="47"/>
      <c r="U6772" s="50"/>
      <c r="V6772" s="47"/>
      <c r="W6772" s="50"/>
      <c r="X6772" s="49"/>
      <c r="Y6772" s="49"/>
      <c r="Z6772" s="49"/>
      <c r="AA6772" s="49"/>
      <c r="AB6772" s="49"/>
      <c r="AC6772" s="49"/>
      <c r="AD6772" s="49"/>
      <c r="AE6772" s="95"/>
      <c r="AM6772" s="103"/>
      <c r="AT6772" s="10"/>
    </row>
    <row r="6773" spans="9:46" s="16" customFormat="1">
      <c r="I6773" s="47"/>
      <c r="P6773" s="48"/>
      <c r="Q6773" s="48"/>
      <c r="R6773" s="48"/>
      <c r="S6773" s="49"/>
      <c r="T6773" s="47"/>
      <c r="U6773" s="50"/>
      <c r="V6773" s="47"/>
      <c r="W6773" s="50"/>
      <c r="X6773" s="49"/>
      <c r="Y6773" s="49"/>
      <c r="Z6773" s="49"/>
      <c r="AA6773" s="49"/>
      <c r="AB6773" s="49"/>
      <c r="AC6773" s="49"/>
      <c r="AD6773" s="49"/>
      <c r="AE6773" s="95"/>
      <c r="AM6773" s="103"/>
      <c r="AT6773" s="10"/>
    </row>
    <row r="6774" spans="9:46" s="16" customFormat="1">
      <c r="I6774" s="47"/>
      <c r="P6774" s="48"/>
      <c r="Q6774" s="48"/>
      <c r="R6774" s="48"/>
      <c r="S6774" s="49"/>
      <c r="T6774" s="47"/>
      <c r="U6774" s="50"/>
      <c r="V6774" s="47"/>
      <c r="W6774" s="50"/>
      <c r="X6774" s="49"/>
      <c r="Y6774" s="49"/>
      <c r="Z6774" s="49"/>
      <c r="AA6774" s="49"/>
      <c r="AB6774" s="49"/>
      <c r="AC6774" s="49"/>
      <c r="AD6774" s="49"/>
      <c r="AE6774" s="95"/>
      <c r="AM6774" s="103"/>
      <c r="AT6774" s="10"/>
    </row>
    <row r="6775" spans="9:46" s="16" customFormat="1">
      <c r="I6775" s="47"/>
      <c r="P6775" s="48"/>
      <c r="Q6775" s="48"/>
      <c r="R6775" s="48"/>
      <c r="S6775" s="49"/>
      <c r="T6775" s="47"/>
      <c r="U6775" s="50"/>
      <c r="V6775" s="47"/>
      <c r="W6775" s="50"/>
      <c r="X6775" s="49"/>
      <c r="Y6775" s="49"/>
      <c r="Z6775" s="49"/>
      <c r="AA6775" s="49"/>
      <c r="AB6775" s="49"/>
      <c r="AC6775" s="49"/>
      <c r="AD6775" s="49"/>
      <c r="AE6775" s="95"/>
      <c r="AM6775" s="103"/>
      <c r="AT6775" s="10"/>
    </row>
    <row r="6776" spans="9:46" s="16" customFormat="1">
      <c r="I6776" s="47"/>
      <c r="P6776" s="48"/>
      <c r="Q6776" s="48"/>
      <c r="R6776" s="48"/>
      <c r="S6776" s="49"/>
      <c r="T6776" s="47"/>
      <c r="U6776" s="50"/>
      <c r="V6776" s="47"/>
      <c r="W6776" s="50"/>
      <c r="X6776" s="49"/>
      <c r="Y6776" s="49"/>
      <c r="Z6776" s="49"/>
      <c r="AA6776" s="49"/>
      <c r="AB6776" s="49"/>
      <c r="AC6776" s="49"/>
      <c r="AD6776" s="49"/>
      <c r="AE6776" s="95"/>
      <c r="AM6776" s="103"/>
      <c r="AT6776" s="10"/>
    </row>
    <row r="6777" spans="9:46" s="16" customFormat="1">
      <c r="I6777" s="47"/>
      <c r="P6777" s="48"/>
      <c r="Q6777" s="48"/>
      <c r="R6777" s="48"/>
      <c r="S6777" s="49"/>
      <c r="T6777" s="47"/>
      <c r="U6777" s="50"/>
      <c r="V6777" s="47"/>
      <c r="W6777" s="50"/>
      <c r="X6777" s="49"/>
      <c r="Y6777" s="49"/>
      <c r="Z6777" s="49"/>
      <c r="AA6777" s="49"/>
      <c r="AB6777" s="49"/>
      <c r="AC6777" s="49"/>
      <c r="AD6777" s="49"/>
      <c r="AE6777" s="95"/>
      <c r="AM6777" s="103"/>
      <c r="AT6777" s="10"/>
    </row>
    <row r="6778" spans="9:46" s="16" customFormat="1">
      <c r="I6778" s="47"/>
      <c r="P6778" s="48"/>
      <c r="Q6778" s="48"/>
      <c r="R6778" s="48"/>
      <c r="S6778" s="49"/>
      <c r="T6778" s="47"/>
      <c r="U6778" s="50"/>
      <c r="V6778" s="47"/>
      <c r="W6778" s="50"/>
      <c r="X6778" s="49"/>
      <c r="Y6778" s="49"/>
      <c r="Z6778" s="49"/>
      <c r="AA6778" s="49"/>
      <c r="AB6778" s="49"/>
      <c r="AC6778" s="49"/>
      <c r="AD6778" s="49"/>
      <c r="AE6778" s="95"/>
      <c r="AM6778" s="103"/>
      <c r="AT6778" s="10"/>
    </row>
    <row r="6779" spans="9:46" s="16" customFormat="1">
      <c r="I6779" s="47"/>
      <c r="P6779" s="48"/>
      <c r="Q6779" s="48"/>
      <c r="R6779" s="48"/>
      <c r="S6779" s="49"/>
      <c r="T6779" s="47"/>
      <c r="U6779" s="50"/>
      <c r="V6779" s="47"/>
      <c r="W6779" s="50"/>
      <c r="X6779" s="49"/>
      <c r="Y6779" s="49"/>
      <c r="Z6779" s="49"/>
      <c r="AA6779" s="49"/>
      <c r="AB6779" s="49"/>
      <c r="AC6779" s="49"/>
      <c r="AD6779" s="49"/>
      <c r="AE6779" s="95"/>
      <c r="AM6779" s="103"/>
      <c r="AT6779" s="10"/>
    </row>
    <row r="6780" spans="9:46" s="16" customFormat="1">
      <c r="I6780" s="47"/>
      <c r="P6780" s="48"/>
      <c r="Q6780" s="48"/>
      <c r="R6780" s="48"/>
      <c r="S6780" s="49"/>
      <c r="T6780" s="47"/>
      <c r="U6780" s="50"/>
      <c r="V6780" s="47"/>
      <c r="W6780" s="50"/>
      <c r="X6780" s="49"/>
      <c r="Y6780" s="49"/>
      <c r="Z6780" s="49"/>
      <c r="AA6780" s="49"/>
      <c r="AB6780" s="49"/>
      <c r="AC6780" s="49"/>
      <c r="AD6780" s="49"/>
      <c r="AE6780" s="95"/>
      <c r="AM6780" s="103"/>
      <c r="AT6780" s="10"/>
    </row>
    <row r="6781" spans="9:46" s="16" customFormat="1">
      <c r="I6781" s="47"/>
      <c r="P6781" s="48"/>
      <c r="Q6781" s="48"/>
      <c r="R6781" s="48"/>
      <c r="S6781" s="49"/>
      <c r="T6781" s="47"/>
      <c r="U6781" s="50"/>
      <c r="V6781" s="47"/>
      <c r="W6781" s="50"/>
      <c r="X6781" s="49"/>
      <c r="Y6781" s="49"/>
      <c r="Z6781" s="49"/>
      <c r="AA6781" s="49"/>
      <c r="AB6781" s="49"/>
      <c r="AC6781" s="49"/>
      <c r="AD6781" s="49"/>
      <c r="AE6781" s="95"/>
      <c r="AM6781" s="103"/>
      <c r="AT6781" s="10"/>
    </row>
    <row r="6782" spans="9:46" s="16" customFormat="1">
      <c r="I6782" s="47"/>
      <c r="P6782" s="48"/>
      <c r="Q6782" s="48"/>
      <c r="R6782" s="48"/>
      <c r="S6782" s="49"/>
      <c r="T6782" s="47"/>
      <c r="U6782" s="50"/>
      <c r="V6782" s="47"/>
      <c r="W6782" s="50"/>
      <c r="X6782" s="49"/>
      <c r="Y6782" s="49"/>
      <c r="Z6782" s="49"/>
      <c r="AA6782" s="49"/>
      <c r="AB6782" s="49"/>
      <c r="AC6782" s="49"/>
      <c r="AD6782" s="49"/>
      <c r="AE6782" s="95"/>
      <c r="AM6782" s="103"/>
      <c r="AT6782" s="10"/>
    </row>
    <row r="6783" spans="9:46" s="16" customFormat="1">
      <c r="I6783" s="47"/>
      <c r="P6783" s="48"/>
      <c r="Q6783" s="48"/>
      <c r="R6783" s="48"/>
      <c r="S6783" s="49"/>
      <c r="T6783" s="47"/>
      <c r="U6783" s="50"/>
      <c r="V6783" s="47"/>
      <c r="W6783" s="50"/>
      <c r="X6783" s="49"/>
      <c r="Y6783" s="49"/>
      <c r="Z6783" s="49"/>
      <c r="AA6783" s="49"/>
      <c r="AB6783" s="49"/>
      <c r="AC6783" s="49"/>
      <c r="AD6783" s="49"/>
      <c r="AE6783" s="95"/>
      <c r="AM6783" s="103"/>
      <c r="AT6783" s="10"/>
    </row>
    <row r="6784" spans="9:46" s="16" customFormat="1">
      <c r="I6784" s="47"/>
      <c r="P6784" s="48"/>
      <c r="Q6784" s="48"/>
      <c r="R6784" s="48"/>
      <c r="S6784" s="49"/>
      <c r="T6784" s="47"/>
      <c r="U6784" s="50"/>
      <c r="V6784" s="47"/>
      <c r="W6784" s="50"/>
      <c r="X6784" s="49"/>
      <c r="Y6784" s="49"/>
      <c r="Z6784" s="49"/>
      <c r="AA6784" s="49"/>
      <c r="AB6784" s="49"/>
      <c r="AC6784" s="49"/>
      <c r="AD6784" s="49"/>
      <c r="AE6784" s="95"/>
      <c r="AM6784" s="103"/>
      <c r="AT6784" s="10"/>
    </row>
    <row r="6785" spans="9:46" s="16" customFormat="1">
      <c r="I6785" s="47"/>
      <c r="P6785" s="48"/>
      <c r="Q6785" s="48"/>
      <c r="R6785" s="48"/>
      <c r="S6785" s="49"/>
      <c r="T6785" s="47"/>
      <c r="U6785" s="50"/>
      <c r="V6785" s="47"/>
      <c r="W6785" s="50"/>
      <c r="X6785" s="49"/>
      <c r="Y6785" s="49"/>
      <c r="Z6785" s="49"/>
      <c r="AA6785" s="49"/>
      <c r="AB6785" s="49"/>
      <c r="AC6785" s="49"/>
      <c r="AD6785" s="49"/>
      <c r="AE6785" s="95"/>
      <c r="AM6785" s="103"/>
      <c r="AT6785" s="10"/>
    </row>
    <row r="6786" spans="9:46" s="16" customFormat="1">
      <c r="I6786" s="47"/>
      <c r="P6786" s="48"/>
      <c r="Q6786" s="48"/>
      <c r="R6786" s="48"/>
      <c r="S6786" s="49"/>
      <c r="T6786" s="47"/>
      <c r="U6786" s="50"/>
      <c r="V6786" s="47"/>
      <c r="W6786" s="50"/>
      <c r="X6786" s="49"/>
      <c r="Y6786" s="49"/>
      <c r="Z6786" s="49"/>
      <c r="AA6786" s="49"/>
      <c r="AB6786" s="49"/>
      <c r="AC6786" s="49"/>
      <c r="AD6786" s="49"/>
      <c r="AE6786" s="95"/>
      <c r="AM6786" s="103"/>
      <c r="AT6786" s="10"/>
    </row>
    <row r="6787" spans="9:46" s="16" customFormat="1">
      <c r="I6787" s="47"/>
      <c r="P6787" s="48"/>
      <c r="Q6787" s="48"/>
      <c r="R6787" s="48"/>
      <c r="S6787" s="49"/>
      <c r="T6787" s="47"/>
      <c r="U6787" s="50"/>
      <c r="V6787" s="47"/>
      <c r="W6787" s="50"/>
      <c r="X6787" s="49"/>
      <c r="Y6787" s="49"/>
      <c r="Z6787" s="49"/>
      <c r="AA6787" s="49"/>
      <c r="AB6787" s="49"/>
      <c r="AC6787" s="49"/>
      <c r="AD6787" s="49"/>
      <c r="AE6787" s="95"/>
      <c r="AM6787" s="103"/>
      <c r="AT6787" s="10"/>
    </row>
    <row r="6788" spans="9:46" s="16" customFormat="1">
      <c r="I6788" s="47"/>
      <c r="P6788" s="48"/>
      <c r="Q6788" s="48"/>
      <c r="R6788" s="48"/>
      <c r="S6788" s="49"/>
      <c r="T6788" s="47"/>
      <c r="U6788" s="50"/>
      <c r="V6788" s="47"/>
      <c r="W6788" s="50"/>
      <c r="X6788" s="49"/>
      <c r="Y6788" s="49"/>
      <c r="Z6788" s="49"/>
      <c r="AA6788" s="49"/>
      <c r="AB6788" s="49"/>
      <c r="AC6788" s="49"/>
      <c r="AD6788" s="49"/>
      <c r="AE6788" s="95"/>
      <c r="AM6788" s="103"/>
      <c r="AT6788" s="10"/>
    </row>
    <row r="6789" spans="9:46" s="16" customFormat="1">
      <c r="I6789" s="47"/>
      <c r="P6789" s="48"/>
      <c r="Q6789" s="48"/>
      <c r="R6789" s="48"/>
      <c r="S6789" s="49"/>
      <c r="T6789" s="47"/>
      <c r="U6789" s="50"/>
      <c r="V6789" s="47"/>
      <c r="W6789" s="50"/>
      <c r="X6789" s="49"/>
      <c r="Y6789" s="49"/>
      <c r="Z6789" s="49"/>
      <c r="AA6789" s="49"/>
      <c r="AB6789" s="49"/>
      <c r="AC6789" s="49"/>
      <c r="AD6789" s="49"/>
      <c r="AE6789" s="95"/>
      <c r="AM6789" s="103"/>
      <c r="AT6789" s="10"/>
    </row>
    <row r="6790" spans="9:46" s="16" customFormat="1">
      <c r="I6790" s="47"/>
      <c r="P6790" s="48"/>
      <c r="Q6790" s="48"/>
      <c r="R6790" s="48"/>
      <c r="S6790" s="49"/>
      <c r="T6790" s="47"/>
      <c r="U6790" s="50"/>
      <c r="V6790" s="47"/>
      <c r="W6790" s="50"/>
      <c r="X6790" s="49"/>
      <c r="Y6790" s="49"/>
      <c r="Z6790" s="49"/>
      <c r="AA6790" s="49"/>
      <c r="AB6790" s="49"/>
      <c r="AC6790" s="49"/>
      <c r="AD6790" s="49"/>
      <c r="AE6790" s="95"/>
      <c r="AM6790" s="103"/>
      <c r="AT6790" s="10"/>
    </row>
    <row r="6791" spans="9:46" s="16" customFormat="1">
      <c r="I6791" s="47"/>
      <c r="P6791" s="48"/>
      <c r="Q6791" s="48"/>
      <c r="R6791" s="48"/>
      <c r="S6791" s="49"/>
      <c r="T6791" s="47"/>
      <c r="U6791" s="50"/>
      <c r="V6791" s="47"/>
      <c r="W6791" s="50"/>
      <c r="X6791" s="49"/>
      <c r="Y6791" s="49"/>
      <c r="Z6791" s="49"/>
      <c r="AA6791" s="49"/>
      <c r="AB6791" s="49"/>
      <c r="AC6791" s="49"/>
      <c r="AD6791" s="49"/>
      <c r="AE6791" s="95"/>
      <c r="AM6791" s="103"/>
      <c r="AT6791" s="10"/>
    </row>
    <row r="6792" spans="9:46" s="16" customFormat="1">
      <c r="I6792" s="47"/>
      <c r="P6792" s="48"/>
      <c r="Q6792" s="48"/>
      <c r="R6792" s="48"/>
      <c r="S6792" s="49"/>
      <c r="T6792" s="47"/>
      <c r="U6792" s="50"/>
      <c r="V6792" s="47"/>
      <c r="W6792" s="50"/>
      <c r="X6792" s="49"/>
      <c r="Y6792" s="49"/>
      <c r="Z6792" s="49"/>
      <c r="AA6792" s="49"/>
      <c r="AB6792" s="49"/>
      <c r="AC6792" s="49"/>
      <c r="AD6792" s="49"/>
      <c r="AE6792" s="95"/>
      <c r="AM6792" s="103"/>
      <c r="AT6792" s="10"/>
    </row>
    <row r="6793" spans="9:46" s="16" customFormat="1">
      <c r="I6793" s="47"/>
      <c r="P6793" s="48"/>
      <c r="Q6793" s="48"/>
      <c r="R6793" s="48"/>
      <c r="S6793" s="49"/>
      <c r="T6793" s="47"/>
      <c r="U6793" s="50"/>
      <c r="V6793" s="47"/>
      <c r="W6793" s="50"/>
      <c r="X6793" s="49"/>
      <c r="Y6793" s="49"/>
      <c r="Z6793" s="49"/>
      <c r="AA6793" s="49"/>
      <c r="AB6793" s="49"/>
      <c r="AC6793" s="49"/>
      <c r="AD6793" s="49"/>
      <c r="AE6793" s="95"/>
      <c r="AM6793" s="103"/>
      <c r="AT6793" s="10"/>
    </row>
    <row r="6794" spans="9:46" s="16" customFormat="1">
      <c r="I6794" s="47"/>
      <c r="P6794" s="48"/>
      <c r="Q6794" s="48"/>
      <c r="R6794" s="48"/>
      <c r="S6794" s="49"/>
      <c r="T6794" s="47"/>
      <c r="U6794" s="50"/>
      <c r="V6794" s="47"/>
      <c r="W6794" s="50"/>
      <c r="X6794" s="49"/>
      <c r="Y6794" s="49"/>
      <c r="Z6794" s="49"/>
      <c r="AA6794" s="49"/>
      <c r="AB6794" s="49"/>
      <c r="AC6794" s="49"/>
      <c r="AD6794" s="49"/>
      <c r="AE6794" s="95"/>
      <c r="AM6794" s="103"/>
      <c r="AT6794" s="10"/>
    </row>
    <row r="6795" spans="9:46" s="16" customFormat="1">
      <c r="I6795" s="47"/>
      <c r="P6795" s="48"/>
      <c r="Q6795" s="48"/>
      <c r="R6795" s="48"/>
      <c r="S6795" s="49"/>
      <c r="T6795" s="47"/>
      <c r="U6795" s="50"/>
      <c r="V6795" s="47"/>
      <c r="W6795" s="50"/>
      <c r="X6795" s="49"/>
      <c r="Y6795" s="49"/>
      <c r="Z6795" s="49"/>
      <c r="AA6795" s="49"/>
      <c r="AB6795" s="49"/>
      <c r="AC6795" s="49"/>
      <c r="AD6795" s="49"/>
      <c r="AE6795" s="95"/>
      <c r="AM6795" s="103"/>
      <c r="AT6795" s="10"/>
    </row>
    <row r="6796" spans="9:46" s="16" customFormat="1">
      <c r="I6796" s="47"/>
      <c r="P6796" s="48"/>
      <c r="Q6796" s="48"/>
      <c r="R6796" s="48"/>
      <c r="S6796" s="49"/>
      <c r="T6796" s="47"/>
      <c r="U6796" s="50"/>
      <c r="V6796" s="47"/>
      <c r="W6796" s="50"/>
      <c r="X6796" s="49"/>
      <c r="Y6796" s="49"/>
      <c r="Z6796" s="49"/>
      <c r="AA6796" s="49"/>
      <c r="AB6796" s="49"/>
      <c r="AC6796" s="49"/>
      <c r="AD6796" s="49"/>
      <c r="AE6796" s="95"/>
      <c r="AM6796" s="103"/>
      <c r="AT6796" s="10"/>
    </row>
    <row r="6797" spans="9:46" s="16" customFormat="1">
      <c r="I6797" s="47"/>
      <c r="P6797" s="48"/>
      <c r="Q6797" s="48"/>
      <c r="R6797" s="48"/>
      <c r="S6797" s="49"/>
      <c r="T6797" s="47"/>
      <c r="U6797" s="50"/>
      <c r="V6797" s="47"/>
      <c r="W6797" s="50"/>
      <c r="X6797" s="49"/>
      <c r="Y6797" s="49"/>
      <c r="Z6797" s="49"/>
      <c r="AA6797" s="49"/>
      <c r="AB6797" s="49"/>
      <c r="AC6797" s="49"/>
      <c r="AD6797" s="49"/>
      <c r="AE6797" s="95"/>
      <c r="AM6797" s="103"/>
      <c r="AT6797" s="10"/>
    </row>
    <row r="6798" spans="9:46" s="16" customFormat="1">
      <c r="I6798" s="47"/>
      <c r="P6798" s="48"/>
      <c r="Q6798" s="48"/>
      <c r="R6798" s="48"/>
      <c r="S6798" s="49"/>
      <c r="T6798" s="47"/>
      <c r="U6798" s="50"/>
      <c r="V6798" s="47"/>
      <c r="W6798" s="50"/>
      <c r="X6798" s="49"/>
      <c r="Y6798" s="49"/>
      <c r="Z6798" s="49"/>
      <c r="AA6798" s="49"/>
      <c r="AB6798" s="49"/>
      <c r="AC6798" s="49"/>
      <c r="AD6798" s="49"/>
      <c r="AE6798" s="95"/>
      <c r="AM6798" s="103"/>
      <c r="AT6798" s="10"/>
    </row>
    <row r="6799" spans="9:46" s="16" customFormat="1">
      <c r="I6799" s="47"/>
      <c r="P6799" s="48"/>
      <c r="Q6799" s="48"/>
      <c r="R6799" s="48"/>
      <c r="S6799" s="49"/>
      <c r="T6799" s="47"/>
      <c r="U6799" s="50"/>
      <c r="V6799" s="47"/>
      <c r="W6799" s="50"/>
      <c r="X6799" s="49"/>
      <c r="Y6799" s="49"/>
      <c r="Z6799" s="49"/>
      <c r="AA6799" s="49"/>
      <c r="AB6799" s="49"/>
      <c r="AC6799" s="49"/>
      <c r="AD6799" s="49"/>
      <c r="AE6799" s="95"/>
      <c r="AM6799" s="103"/>
      <c r="AT6799" s="10"/>
    </row>
    <row r="6800" spans="9:46" s="16" customFormat="1">
      <c r="I6800" s="47"/>
      <c r="P6800" s="48"/>
      <c r="Q6800" s="48"/>
      <c r="R6800" s="48"/>
      <c r="S6800" s="49"/>
      <c r="T6800" s="47"/>
      <c r="U6800" s="50"/>
      <c r="V6800" s="47"/>
      <c r="W6800" s="50"/>
      <c r="X6800" s="49"/>
      <c r="Y6800" s="49"/>
      <c r="Z6800" s="49"/>
      <c r="AA6800" s="49"/>
      <c r="AB6800" s="49"/>
      <c r="AC6800" s="49"/>
      <c r="AD6800" s="49"/>
      <c r="AE6800" s="95"/>
      <c r="AM6800" s="103"/>
      <c r="AT6800" s="10"/>
    </row>
    <row r="6801" spans="9:46" s="16" customFormat="1">
      <c r="I6801" s="47"/>
      <c r="P6801" s="48"/>
      <c r="Q6801" s="48"/>
      <c r="R6801" s="48"/>
      <c r="S6801" s="49"/>
      <c r="T6801" s="47"/>
      <c r="U6801" s="50"/>
      <c r="V6801" s="47"/>
      <c r="W6801" s="50"/>
      <c r="X6801" s="49"/>
      <c r="Y6801" s="49"/>
      <c r="Z6801" s="49"/>
      <c r="AA6801" s="49"/>
      <c r="AB6801" s="49"/>
      <c r="AC6801" s="49"/>
      <c r="AD6801" s="49"/>
      <c r="AE6801" s="95"/>
      <c r="AM6801" s="103"/>
      <c r="AT6801" s="10"/>
    </row>
    <row r="6802" spans="9:46" s="16" customFormat="1">
      <c r="I6802" s="47"/>
      <c r="P6802" s="48"/>
      <c r="Q6802" s="48"/>
      <c r="R6802" s="48"/>
      <c r="S6802" s="49"/>
      <c r="T6802" s="47"/>
      <c r="U6802" s="50"/>
      <c r="V6802" s="47"/>
      <c r="W6802" s="50"/>
      <c r="X6802" s="49"/>
      <c r="Y6802" s="49"/>
      <c r="Z6802" s="49"/>
      <c r="AA6802" s="49"/>
      <c r="AB6802" s="49"/>
      <c r="AC6802" s="49"/>
      <c r="AD6802" s="49"/>
      <c r="AE6802" s="95"/>
      <c r="AM6802" s="103"/>
      <c r="AT6802" s="10"/>
    </row>
    <row r="6803" spans="9:46" s="16" customFormat="1">
      <c r="I6803" s="47"/>
      <c r="P6803" s="48"/>
      <c r="Q6803" s="48"/>
      <c r="R6803" s="48"/>
      <c r="S6803" s="49"/>
      <c r="T6803" s="47"/>
      <c r="U6803" s="50"/>
      <c r="V6803" s="47"/>
      <c r="W6803" s="50"/>
      <c r="X6803" s="49"/>
      <c r="Y6803" s="49"/>
      <c r="Z6803" s="49"/>
      <c r="AA6803" s="49"/>
      <c r="AB6803" s="49"/>
      <c r="AC6803" s="49"/>
      <c r="AD6803" s="49"/>
      <c r="AE6803" s="95"/>
      <c r="AM6803" s="103"/>
      <c r="AT6803" s="10"/>
    </row>
    <row r="6804" spans="9:46" s="16" customFormat="1">
      <c r="I6804" s="47"/>
      <c r="P6804" s="48"/>
      <c r="Q6804" s="48"/>
      <c r="R6804" s="48"/>
      <c r="S6804" s="49"/>
      <c r="T6804" s="47"/>
      <c r="U6804" s="50"/>
      <c r="V6804" s="47"/>
      <c r="W6804" s="50"/>
      <c r="X6804" s="49"/>
      <c r="Y6804" s="49"/>
      <c r="Z6804" s="49"/>
      <c r="AA6804" s="49"/>
      <c r="AB6804" s="49"/>
      <c r="AC6804" s="49"/>
      <c r="AD6804" s="49"/>
      <c r="AE6804" s="95"/>
      <c r="AM6804" s="103"/>
      <c r="AT6804" s="10"/>
    </row>
    <row r="6805" spans="9:46" s="16" customFormat="1">
      <c r="I6805" s="47"/>
      <c r="P6805" s="48"/>
      <c r="Q6805" s="48"/>
      <c r="R6805" s="48"/>
      <c r="S6805" s="49"/>
      <c r="T6805" s="47"/>
      <c r="U6805" s="50"/>
      <c r="V6805" s="47"/>
      <c r="W6805" s="50"/>
      <c r="X6805" s="49"/>
      <c r="Y6805" s="49"/>
      <c r="Z6805" s="49"/>
      <c r="AA6805" s="49"/>
      <c r="AB6805" s="49"/>
      <c r="AC6805" s="49"/>
      <c r="AD6805" s="49"/>
      <c r="AE6805" s="95"/>
      <c r="AM6805" s="103"/>
      <c r="AT6805" s="10"/>
    </row>
    <row r="6806" spans="9:46" s="16" customFormat="1">
      <c r="I6806" s="47"/>
      <c r="P6806" s="48"/>
      <c r="Q6806" s="48"/>
      <c r="R6806" s="48"/>
      <c r="S6806" s="49"/>
      <c r="T6806" s="47"/>
      <c r="U6806" s="50"/>
      <c r="V6806" s="47"/>
      <c r="W6806" s="50"/>
      <c r="X6806" s="49"/>
      <c r="Y6806" s="49"/>
      <c r="Z6806" s="49"/>
      <c r="AA6806" s="49"/>
      <c r="AB6806" s="49"/>
      <c r="AC6806" s="49"/>
      <c r="AD6806" s="49"/>
      <c r="AE6806" s="95"/>
      <c r="AM6806" s="103"/>
      <c r="AT6806" s="10"/>
    </row>
    <row r="6807" spans="9:46" s="16" customFormat="1">
      <c r="I6807" s="47"/>
      <c r="P6807" s="48"/>
      <c r="Q6807" s="48"/>
      <c r="R6807" s="48"/>
      <c r="S6807" s="49"/>
      <c r="T6807" s="47"/>
      <c r="U6807" s="50"/>
      <c r="V6807" s="47"/>
      <c r="W6807" s="50"/>
      <c r="X6807" s="49"/>
      <c r="Y6807" s="49"/>
      <c r="Z6807" s="49"/>
      <c r="AA6807" s="49"/>
      <c r="AB6807" s="49"/>
      <c r="AC6807" s="49"/>
      <c r="AD6807" s="49"/>
      <c r="AE6807" s="95"/>
      <c r="AM6807" s="103"/>
      <c r="AT6807" s="10"/>
    </row>
    <row r="6808" spans="9:46" s="16" customFormat="1">
      <c r="I6808" s="47"/>
      <c r="P6808" s="48"/>
      <c r="Q6808" s="48"/>
      <c r="R6808" s="48"/>
      <c r="S6808" s="49"/>
      <c r="T6808" s="47"/>
      <c r="U6808" s="50"/>
      <c r="V6808" s="47"/>
      <c r="W6808" s="50"/>
      <c r="X6808" s="49"/>
      <c r="Y6808" s="49"/>
      <c r="Z6808" s="49"/>
      <c r="AA6808" s="49"/>
      <c r="AB6808" s="49"/>
      <c r="AC6808" s="49"/>
      <c r="AD6808" s="49"/>
      <c r="AE6808" s="95"/>
      <c r="AM6808" s="103"/>
      <c r="AT6808" s="10"/>
    </row>
    <row r="6809" spans="9:46" s="16" customFormat="1">
      <c r="I6809" s="47"/>
      <c r="P6809" s="48"/>
      <c r="Q6809" s="48"/>
      <c r="R6809" s="48"/>
      <c r="S6809" s="49"/>
      <c r="T6809" s="47"/>
      <c r="U6809" s="50"/>
      <c r="V6809" s="47"/>
      <c r="W6809" s="50"/>
      <c r="X6809" s="49"/>
      <c r="Y6809" s="49"/>
      <c r="Z6809" s="49"/>
      <c r="AA6809" s="49"/>
      <c r="AB6809" s="49"/>
      <c r="AC6809" s="49"/>
      <c r="AD6809" s="49"/>
      <c r="AE6809" s="95"/>
      <c r="AM6809" s="103"/>
      <c r="AT6809" s="10"/>
    </row>
    <row r="6810" spans="9:46" s="16" customFormat="1">
      <c r="I6810" s="47"/>
      <c r="P6810" s="48"/>
      <c r="Q6810" s="48"/>
      <c r="R6810" s="48"/>
      <c r="S6810" s="49"/>
      <c r="T6810" s="47"/>
      <c r="U6810" s="50"/>
      <c r="V6810" s="47"/>
      <c r="W6810" s="50"/>
      <c r="X6810" s="49"/>
      <c r="Y6810" s="49"/>
      <c r="Z6810" s="49"/>
      <c r="AA6810" s="49"/>
      <c r="AB6810" s="49"/>
      <c r="AC6810" s="49"/>
      <c r="AD6810" s="49"/>
      <c r="AE6810" s="95"/>
      <c r="AM6810" s="103"/>
      <c r="AT6810" s="10"/>
    </row>
    <row r="6811" spans="9:46" s="16" customFormat="1">
      <c r="I6811" s="47"/>
      <c r="P6811" s="48"/>
      <c r="Q6811" s="48"/>
      <c r="R6811" s="48"/>
      <c r="S6811" s="49"/>
      <c r="T6811" s="47"/>
      <c r="U6811" s="50"/>
      <c r="V6811" s="47"/>
      <c r="W6811" s="50"/>
      <c r="X6811" s="49"/>
      <c r="Y6811" s="49"/>
      <c r="Z6811" s="49"/>
      <c r="AA6811" s="49"/>
      <c r="AB6811" s="49"/>
      <c r="AC6811" s="49"/>
      <c r="AD6811" s="49"/>
      <c r="AE6811" s="95"/>
      <c r="AM6811" s="103"/>
      <c r="AT6811" s="10"/>
    </row>
    <row r="6812" spans="9:46" s="16" customFormat="1">
      <c r="I6812" s="47"/>
      <c r="P6812" s="48"/>
      <c r="Q6812" s="48"/>
      <c r="R6812" s="48"/>
      <c r="S6812" s="49"/>
      <c r="T6812" s="47"/>
      <c r="U6812" s="50"/>
      <c r="V6812" s="47"/>
      <c r="W6812" s="50"/>
      <c r="X6812" s="49"/>
      <c r="Y6812" s="49"/>
      <c r="Z6812" s="49"/>
      <c r="AA6812" s="49"/>
      <c r="AB6812" s="49"/>
      <c r="AC6812" s="49"/>
      <c r="AD6812" s="49"/>
      <c r="AE6812" s="95"/>
      <c r="AM6812" s="103"/>
      <c r="AT6812" s="10"/>
    </row>
    <row r="6813" spans="9:46" s="16" customFormat="1">
      <c r="I6813" s="47"/>
      <c r="P6813" s="48"/>
      <c r="Q6813" s="48"/>
      <c r="R6813" s="48"/>
      <c r="S6813" s="49"/>
      <c r="T6813" s="47"/>
      <c r="U6813" s="50"/>
      <c r="V6813" s="47"/>
      <c r="W6813" s="50"/>
      <c r="X6813" s="49"/>
      <c r="Y6813" s="49"/>
      <c r="Z6813" s="49"/>
      <c r="AA6813" s="49"/>
      <c r="AB6813" s="49"/>
      <c r="AC6813" s="49"/>
      <c r="AD6813" s="49"/>
      <c r="AE6813" s="95"/>
      <c r="AM6813" s="103"/>
      <c r="AT6813" s="10"/>
    </row>
    <row r="6814" spans="9:46" s="16" customFormat="1">
      <c r="I6814" s="47"/>
      <c r="P6814" s="48"/>
      <c r="Q6814" s="48"/>
      <c r="R6814" s="48"/>
      <c r="S6814" s="49"/>
      <c r="T6814" s="47"/>
      <c r="U6814" s="50"/>
      <c r="V6814" s="47"/>
      <c r="W6814" s="50"/>
      <c r="X6814" s="49"/>
      <c r="Y6814" s="49"/>
      <c r="Z6814" s="49"/>
      <c r="AA6814" s="49"/>
      <c r="AB6814" s="49"/>
      <c r="AC6814" s="49"/>
      <c r="AD6814" s="49"/>
      <c r="AE6814" s="95"/>
      <c r="AM6814" s="103"/>
      <c r="AT6814" s="10"/>
    </row>
    <row r="6815" spans="9:46" s="16" customFormat="1">
      <c r="I6815" s="47"/>
      <c r="P6815" s="48"/>
      <c r="Q6815" s="48"/>
      <c r="R6815" s="48"/>
      <c r="S6815" s="49"/>
      <c r="T6815" s="47"/>
      <c r="U6815" s="50"/>
      <c r="V6815" s="47"/>
      <c r="W6815" s="50"/>
      <c r="X6815" s="49"/>
      <c r="Y6815" s="49"/>
      <c r="Z6815" s="49"/>
      <c r="AA6815" s="49"/>
      <c r="AB6815" s="49"/>
      <c r="AC6815" s="49"/>
      <c r="AD6815" s="49"/>
      <c r="AE6815" s="95"/>
      <c r="AM6815" s="103"/>
      <c r="AT6815" s="10"/>
    </row>
    <row r="6816" spans="9:46" s="16" customFormat="1">
      <c r="I6816" s="47"/>
      <c r="P6816" s="48"/>
      <c r="Q6816" s="48"/>
      <c r="R6816" s="48"/>
      <c r="S6816" s="49"/>
      <c r="T6816" s="47"/>
      <c r="U6816" s="50"/>
      <c r="V6816" s="47"/>
      <c r="W6816" s="50"/>
      <c r="X6816" s="49"/>
      <c r="Y6816" s="49"/>
      <c r="Z6816" s="49"/>
      <c r="AA6816" s="49"/>
      <c r="AB6816" s="49"/>
      <c r="AC6816" s="49"/>
      <c r="AD6816" s="49"/>
      <c r="AE6816" s="95"/>
      <c r="AM6816" s="103"/>
      <c r="AT6816" s="10"/>
    </row>
    <row r="6817" spans="9:46" s="16" customFormat="1">
      <c r="I6817" s="47"/>
      <c r="P6817" s="48"/>
      <c r="Q6817" s="48"/>
      <c r="R6817" s="48"/>
      <c r="S6817" s="49"/>
      <c r="T6817" s="47"/>
      <c r="U6817" s="50"/>
      <c r="V6817" s="47"/>
      <c r="W6817" s="50"/>
      <c r="X6817" s="49"/>
      <c r="Y6817" s="49"/>
      <c r="Z6817" s="49"/>
      <c r="AA6817" s="49"/>
      <c r="AB6817" s="49"/>
      <c r="AC6817" s="49"/>
      <c r="AD6817" s="49"/>
      <c r="AE6817" s="95"/>
      <c r="AM6817" s="103"/>
      <c r="AT6817" s="10"/>
    </row>
    <row r="6818" spans="9:46" s="16" customFormat="1">
      <c r="I6818" s="47"/>
      <c r="P6818" s="48"/>
      <c r="Q6818" s="48"/>
      <c r="R6818" s="48"/>
      <c r="S6818" s="49"/>
      <c r="T6818" s="47"/>
      <c r="U6818" s="50"/>
      <c r="V6818" s="47"/>
      <c r="W6818" s="50"/>
      <c r="X6818" s="49"/>
      <c r="Y6818" s="49"/>
      <c r="Z6818" s="49"/>
      <c r="AA6818" s="49"/>
      <c r="AB6818" s="49"/>
      <c r="AC6818" s="49"/>
      <c r="AD6818" s="49"/>
      <c r="AE6818" s="95"/>
      <c r="AM6818" s="103"/>
      <c r="AT6818" s="10"/>
    </row>
    <row r="6819" spans="9:46" s="16" customFormat="1">
      <c r="I6819" s="47"/>
      <c r="P6819" s="48"/>
      <c r="Q6819" s="48"/>
      <c r="R6819" s="48"/>
      <c r="S6819" s="49"/>
      <c r="T6819" s="47"/>
      <c r="U6819" s="50"/>
      <c r="V6819" s="47"/>
      <c r="W6819" s="50"/>
      <c r="X6819" s="49"/>
      <c r="Y6819" s="49"/>
      <c r="Z6819" s="49"/>
      <c r="AA6819" s="49"/>
      <c r="AB6819" s="49"/>
      <c r="AC6819" s="49"/>
      <c r="AD6819" s="49"/>
      <c r="AE6819" s="95"/>
      <c r="AM6819" s="103"/>
      <c r="AT6819" s="10"/>
    </row>
    <row r="6820" spans="9:46" s="16" customFormat="1">
      <c r="I6820" s="47"/>
      <c r="P6820" s="48"/>
      <c r="Q6820" s="48"/>
      <c r="R6820" s="48"/>
      <c r="S6820" s="49"/>
      <c r="T6820" s="47"/>
      <c r="U6820" s="50"/>
      <c r="V6820" s="47"/>
      <c r="W6820" s="50"/>
      <c r="X6820" s="49"/>
      <c r="Y6820" s="49"/>
      <c r="Z6820" s="49"/>
      <c r="AA6820" s="49"/>
      <c r="AB6820" s="49"/>
      <c r="AC6820" s="49"/>
      <c r="AD6820" s="49"/>
      <c r="AE6820" s="95"/>
      <c r="AM6820" s="103"/>
      <c r="AT6820" s="10"/>
    </row>
    <row r="6821" spans="9:46" s="16" customFormat="1">
      <c r="I6821" s="47"/>
      <c r="P6821" s="48"/>
      <c r="Q6821" s="48"/>
      <c r="R6821" s="48"/>
      <c r="S6821" s="49"/>
      <c r="T6821" s="47"/>
      <c r="U6821" s="50"/>
      <c r="V6821" s="47"/>
      <c r="W6821" s="50"/>
      <c r="X6821" s="49"/>
      <c r="Y6821" s="49"/>
      <c r="Z6821" s="49"/>
      <c r="AA6821" s="49"/>
      <c r="AB6821" s="49"/>
      <c r="AC6821" s="49"/>
      <c r="AD6821" s="49"/>
      <c r="AE6821" s="95"/>
      <c r="AM6821" s="103"/>
      <c r="AT6821" s="10"/>
    </row>
    <row r="6822" spans="9:46" s="16" customFormat="1">
      <c r="I6822" s="47"/>
      <c r="P6822" s="48"/>
      <c r="Q6822" s="48"/>
      <c r="R6822" s="48"/>
      <c r="S6822" s="49"/>
      <c r="T6822" s="47"/>
      <c r="U6822" s="50"/>
      <c r="V6822" s="47"/>
      <c r="W6822" s="50"/>
      <c r="X6822" s="49"/>
      <c r="Y6822" s="49"/>
      <c r="Z6822" s="49"/>
      <c r="AA6822" s="49"/>
      <c r="AB6822" s="49"/>
      <c r="AC6822" s="49"/>
      <c r="AD6822" s="49"/>
      <c r="AE6822" s="95"/>
      <c r="AM6822" s="103"/>
      <c r="AT6822" s="10"/>
    </row>
    <row r="6823" spans="9:46" s="16" customFormat="1">
      <c r="I6823" s="47"/>
      <c r="P6823" s="48"/>
      <c r="Q6823" s="48"/>
      <c r="R6823" s="48"/>
      <c r="S6823" s="49"/>
      <c r="T6823" s="47"/>
      <c r="U6823" s="50"/>
      <c r="V6823" s="47"/>
      <c r="W6823" s="50"/>
      <c r="X6823" s="49"/>
      <c r="Y6823" s="49"/>
      <c r="Z6823" s="49"/>
      <c r="AA6823" s="49"/>
      <c r="AB6823" s="49"/>
      <c r="AC6823" s="49"/>
      <c r="AD6823" s="49"/>
      <c r="AE6823" s="95"/>
      <c r="AM6823" s="103"/>
      <c r="AT6823" s="10"/>
    </row>
    <row r="6824" spans="9:46" s="16" customFormat="1">
      <c r="I6824" s="47"/>
      <c r="P6824" s="48"/>
      <c r="Q6824" s="48"/>
      <c r="R6824" s="48"/>
      <c r="S6824" s="49"/>
      <c r="T6824" s="47"/>
      <c r="U6824" s="50"/>
      <c r="V6824" s="47"/>
      <c r="W6824" s="50"/>
      <c r="X6824" s="49"/>
      <c r="Y6824" s="49"/>
      <c r="Z6824" s="49"/>
      <c r="AA6824" s="49"/>
      <c r="AB6824" s="49"/>
      <c r="AC6824" s="49"/>
      <c r="AD6824" s="49"/>
      <c r="AE6824" s="95"/>
      <c r="AM6824" s="103"/>
      <c r="AT6824" s="10"/>
    </row>
    <row r="6825" spans="9:46" s="16" customFormat="1">
      <c r="I6825" s="47"/>
      <c r="P6825" s="48"/>
      <c r="Q6825" s="48"/>
      <c r="R6825" s="48"/>
      <c r="S6825" s="49"/>
      <c r="T6825" s="47"/>
      <c r="U6825" s="50"/>
      <c r="V6825" s="47"/>
      <c r="W6825" s="50"/>
      <c r="X6825" s="49"/>
      <c r="Y6825" s="49"/>
      <c r="Z6825" s="49"/>
      <c r="AA6825" s="49"/>
      <c r="AB6825" s="49"/>
      <c r="AC6825" s="49"/>
      <c r="AD6825" s="49"/>
      <c r="AE6825" s="95"/>
      <c r="AM6825" s="103"/>
      <c r="AT6825" s="10"/>
    </row>
    <row r="6826" spans="9:46" s="16" customFormat="1">
      <c r="I6826" s="47"/>
      <c r="P6826" s="48"/>
      <c r="Q6826" s="48"/>
      <c r="R6826" s="48"/>
      <c r="S6826" s="49"/>
      <c r="T6826" s="47"/>
      <c r="U6826" s="50"/>
      <c r="V6826" s="47"/>
      <c r="W6826" s="50"/>
      <c r="X6826" s="49"/>
      <c r="Y6826" s="49"/>
      <c r="Z6826" s="49"/>
      <c r="AA6826" s="49"/>
      <c r="AB6826" s="49"/>
      <c r="AC6826" s="49"/>
      <c r="AD6826" s="49"/>
      <c r="AE6826" s="95"/>
      <c r="AM6826" s="103"/>
      <c r="AT6826" s="10"/>
    </row>
    <row r="6827" spans="9:46" s="16" customFormat="1">
      <c r="I6827" s="47"/>
      <c r="P6827" s="48"/>
      <c r="Q6827" s="48"/>
      <c r="R6827" s="48"/>
      <c r="S6827" s="49"/>
      <c r="T6827" s="47"/>
      <c r="U6827" s="50"/>
      <c r="V6827" s="47"/>
      <c r="W6827" s="50"/>
      <c r="X6827" s="49"/>
      <c r="Y6827" s="49"/>
      <c r="Z6827" s="49"/>
      <c r="AA6827" s="49"/>
      <c r="AB6827" s="49"/>
      <c r="AC6827" s="49"/>
      <c r="AD6827" s="49"/>
      <c r="AE6827" s="95"/>
      <c r="AM6827" s="103"/>
      <c r="AT6827" s="10"/>
    </row>
    <row r="6828" spans="9:46" s="16" customFormat="1">
      <c r="I6828" s="47"/>
      <c r="P6828" s="48"/>
      <c r="Q6828" s="48"/>
      <c r="R6828" s="48"/>
      <c r="S6828" s="49"/>
      <c r="T6828" s="47"/>
      <c r="U6828" s="50"/>
      <c r="V6828" s="47"/>
      <c r="W6828" s="50"/>
      <c r="X6828" s="49"/>
      <c r="Y6828" s="49"/>
      <c r="Z6828" s="49"/>
      <c r="AA6828" s="49"/>
      <c r="AB6828" s="49"/>
      <c r="AC6828" s="49"/>
      <c r="AD6828" s="49"/>
      <c r="AE6828" s="95"/>
      <c r="AM6828" s="103"/>
      <c r="AT6828" s="10"/>
    </row>
    <row r="6829" spans="9:46" s="16" customFormat="1">
      <c r="I6829" s="47"/>
      <c r="P6829" s="48"/>
      <c r="Q6829" s="48"/>
      <c r="R6829" s="48"/>
      <c r="S6829" s="49"/>
      <c r="T6829" s="47"/>
      <c r="U6829" s="50"/>
      <c r="V6829" s="47"/>
      <c r="W6829" s="50"/>
      <c r="X6829" s="49"/>
      <c r="Y6829" s="49"/>
      <c r="Z6829" s="49"/>
      <c r="AA6829" s="49"/>
      <c r="AB6829" s="49"/>
      <c r="AC6829" s="49"/>
      <c r="AD6829" s="49"/>
      <c r="AE6829" s="95"/>
      <c r="AM6829" s="103"/>
      <c r="AT6829" s="10"/>
    </row>
    <row r="6830" spans="9:46" s="16" customFormat="1">
      <c r="I6830" s="47"/>
      <c r="P6830" s="48"/>
      <c r="Q6830" s="48"/>
      <c r="R6830" s="48"/>
      <c r="S6830" s="49"/>
      <c r="T6830" s="47"/>
      <c r="U6830" s="50"/>
      <c r="V6830" s="47"/>
      <c r="W6830" s="50"/>
      <c r="X6830" s="49"/>
      <c r="Y6830" s="49"/>
      <c r="Z6830" s="49"/>
      <c r="AA6830" s="49"/>
      <c r="AB6830" s="49"/>
      <c r="AC6830" s="49"/>
      <c r="AD6830" s="49"/>
      <c r="AE6830" s="95"/>
      <c r="AM6830" s="103"/>
      <c r="AT6830" s="10"/>
    </row>
    <row r="6831" spans="9:46" s="16" customFormat="1">
      <c r="I6831" s="47"/>
      <c r="P6831" s="48"/>
      <c r="Q6831" s="48"/>
      <c r="R6831" s="48"/>
      <c r="S6831" s="49"/>
      <c r="T6831" s="47"/>
      <c r="U6831" s="50"/>
      <c r="V6831" s="47"/>
      <c r="W6831" s="50"/>
      <c r="X6831" s="49"/>
      <c r="Y6831" s="49"/>
      <c r="Z6831" s="49"/>
      <c r="AA6831" s="49"/>
      <c r="AB6831" s="49"/>
      <c r="AC6831" s="49"/>
      <c r="AD6831" s="49"/>
      <c r="AE6831" s="95"/>
      <c r="AM6831" s="103"/>
      <c r="AT6831" s="10"/>
    </row>
    <row r="6832" spans="9:46" s="16" customFormat="1">
      <c r="I6832" s="47"/>
      <c r="P6832" s="48"/>
      <c r="Q6832" s="48"/>
      <c r="R6832" s="48"/>
      <c r="S6832" s="49"/>
      <c r="T6832" s="47"/>
      <c r="U6832" s="50"/>
      <c r="V6832" s="47"/>
      <c r="W6832" s="50"/>
      <c r="X6832" s="49"/>
      <c r="Y6832" s="49"/>
      <c r="Z6832" s="49"/>
      <c r="AA6832" s="49"/>
      <c r="AB6832" s="49"/>
      <c r="AC6832" s="49"/>
      <c r="AD6832" s="49"/>
      <c r="AE6832" s="95"/>
      <c r="AM6832" s="103"/>
      <c r="AT6832" s="10"/>
    </row>
    <row r="6833" spans="9:46" s="16" customFormat="1">
      <c r="I6833" s="47"/>
      <c r="P6833" s="48"/>
      <c r="Q6833" s="48"/>
      <c r="R6833" s="48"/>
      <c r="S6833" s="49"/>
      <c r="T6833" s="47"/>
      <c r="U6833" s="50"/>
      <c r="V6833" s="47"/>
      <c r="W6833" s="50"/>
      <c r="X6833" s="49"/>
      <c r="Y6833" s="49"/>
      <c r="Z6833" s="49"/>
      <c r="AA6833" s="49"/>
      <c r="AB6833" s="49"/>
      <c r="AC6833" s="49"/>
      <c r="AD6833" s="49"/>
      <c r="AE6833" s="95"/>
      <c r="AM6833" s="103"/>
      <c r="AT6833" s="10"/>
    </row>
    <row r="6834" spans="9:46" s="16" customFormat="1">
      <c r="I6834" s="47"/>
      <c r="P6834" s="48"/>
      <c r="Q6834" s="48"/>
      <c r="R6834" s="48"/>
      <c r="S6834" s="49"/>
      <c r="T6834" s="47"/>
      <c r="U6834" s="50"/>
      <c r="V6834" s="47"/>
      <c r="W6834" s="50"/>
      <c r="X6834" s="49"/>
      <c r="Y6834" s="49"/>
      <c r="Z6834" s="49"/>
      <c r="AA6834" s="49"/>
      <c r="AB6834" s="49"/>
      <c r="AC6834" s="49"/>
      <c r="AD6834" s="49"/>
      <c r="AE6834" s="95"/>
      <c r="AM6834" s="103"/>
      <c r="AT6834" s="10"/>
    </row>
    <row r="6835" spans="9:46" s="16" customFormat="1">
      <c r="I6835" s="47"/>
      <c r="P6835" s="48"/>
      <c r="Q6835" s="48"/>
      <c r="R6835" s="48"/>
      <c r="S6835" s="49"/>
      <c r="T6835" s="47"/>
      <c r="U6835" s="50"/>
      <c r="V6835" s="47"/>
      <c r="W6835" s="50"/>
      <c r="X6835" s="49"/>
      <c r="Y6835" s="49"/>
      <c r="Z6835" s="49"/>
      <c r="AA6835" s="49"/>
      <c r="AB6835" s="49"/>
      <c r="AC6835" s="49"/>
      <c r="AD6835" s="49"/>
      <c r="AE6835" s="95"/>
      <c r="AM6835" s="103"/>
      <c r="AT6835" s="10"/>
    </row>
    <row r="6836" spans="9:46" s="16" customFormat="1">
      <c r="I6836" s="47"/>
      <c r="P6836" s="48"/>
      <c r="Q6836" s="48"/>
      <c r="R6836" s="48"/>
      <c r="S6836" s="49"/>
      <c r="T6836" s="47"/>
      <c r="U6836" s="50"/>
      <c r="V6836" s="47"/>
      <c r="W6836" s="50"/>
      <c r="X6836" s="49"/>
      <c r="Y6836" s="49"/>
      <c r="Z6836" s="49"/>
      <c r="AA6836" s="49"/>
      <c r="AB6836" s="49"/>
      <c r="AC6836" s="49"/>
      <c r="AD6836" s="49"/>
      <c r="AE6836" s="95"/>
      <c r="AM6836" s="103"/>
      <c r="AT6836" s="10"/>
    </row>
    <row r="6837" spans="9:46" s="16" customFormat="1">
      <c r="I6837" s="47"/>
      <c r="P6837" s="48"/>
      <c r="Q6837" s="48"/>
      <c r="R6837" s="48"/>
      <c r="S6837" s="49"/>
      <c r="T6837" s="47"/>
      <c r="U6837" s="50"/>
      <c r="V6837" s="47"/>
      <c r="W6837" s="50"/>
      <c r="X6837" s="49"/>
      <c r="Y6837" s="49"/>
      <c r="Z6837" s="49"/>
      <c r="AA6837" s="49"/>
      <c r="AB6837" s="49"/>
      <c r="AC6837" s="49"/>
      <c r="AD6837" s="49"/>
      <c r="AE6837" s="95"/>
      <c r="AM6837" s="103"/>
      <c r="AT6837" s="10"/>
    </row>
    <row r="6838" spans="9:46" s="16" customFormat="1">
      <c r="I6838" s="47"/>
      <c r="P6838" s="48"/>
      <c r="Q6838" s="48"/>
      <c r="R6838" s="48"/>
      <c r="S6838" s="49"/>
      <c r="T6838" s="47"/>
      <c r="U6838" s="50"/>
      <c r="V6838" s="47"/>
      <c r="W6838" s="50"/>
      <c r="X6838" s="49"/>
      <c r="Y6838" s="49"/>
      <c r="Z6838" s="49"/>
      <c r="AA6838" s="49"/>
      <c r="AB6838" s="49"/>
      <c r="AC6838" s="49"/>
      <c r="AD6838" s="49"/>
      <c r="AE6838" s="95"/>
      <c r="AM6838" s="103"/>
      <c r="AT6838" s="10"/>
    </row>
    <row r="6839" spans="9:46" s="16" customFormat="1">
      <c r="I6839" s="47"/>
      <c r="P6839" s="48"/>
      <c r="Q6839" s="48"/>
      <c r="R6839" s="48"/>
      <c r="S6839" s="49"/>
      <c r="T6839" s="47"/>
      <c r="U6839" s="50"/>
      <c r="V6839" s="47"/>
      <c r="W6839" s="50"/>
      <c r="X6839" s="49"/>
      <c r="Y6839" s="49"/>
      <c r="Z6839" s="49"/>
      <c r="AA6839" s="49"/>
      <c r="AB6839" s="49"/>
      <c r="AC6839" s="49"/>
      <c r="AD6839" s="49"/>
      <c r="AE6839" s="95"/>
      <c r="AM6839" s="103"/>
      <c r="AT6839" s="10"/>
    </row>
    <row r="6840" spans="9:46" s="16" customFormat="1">
      <c r="I6840" s="47"/>
      <c r="P6840" s="48"/>
      <c r="Q6840" s="48"/>
      <c r="R6840" s="48"/>
      <c r="S6840" s="49"/>
      <c r="T6840" s="47"/>
      <c r="U6840" s="50"/>
      <c r="V6840" s="47"/>
      <c r="W6840" s="50"/>
      <c r="X6840" s="49"/>
      <c r="Y6840" s="49"/>
      <c r="Z6840" s="49"/>
      <c r="AA6840" s="49"/>
      <c r="AB6840" s="49"/>
      <c r="AC6840" s="49"/>
      <c r="AD6840" s="49"/>
      <c r="AE6840" s="95"/>
      <c r="AM6840" s="103"/>
      <c r="AT6840" s="10"/>
    </row>
    <row r="6841" spans="9:46" s="16" customFormat="1">
      <c r="I6841" s="47"/>
      <c r="P6841" s="48"/>
      <c r="Q6841" s="48"/>
      <c r="R6841" s="48"/>
      <c r="S6841" s="49"/>
      <c r="T6841" s="47"/>
      <c r="U6841" s="50"/>
      <c r="V6841" s="47"/>
      <c r="W6841" s="50"/>
      <c r="X6841" s="49"/>
      <c r="Y6841" s="49"/>
      <c r="Z6841" s="49"/>
      <c r="AA6841" s="49"/>
      <c r="AB6841" s="49"/>
      <c r="AC6841" s="49"/>
      <c r="AD6841" s="49"/>
      <c r="AE6841" s="95"/>
      <c r="AM6841" s="103"/>
      <c r="AT6841" s="10"/>
    </row>
    <row r="6842" spans="9:46" s="16" customFormat="1">
      <c r="I6842" s="47"/>
      <c r="P6842" s="48"/>
      <c r="Q6842" s="48"/>
      <c r="R6842" s="48"/>
      <c r="S6842" s="49"/>
      <c r="T6842" s="47"/>
      <c r="U6842" s="50"/>
      <c r="V6842" s="47"/>
      <c r="W6842" s="50"/>
      <c r="X6842" s="49"/>
      <c r="Y6842" s="49"/>
      <c r="Z6842" s="49"/>
      <c r="AA6842" s="49"/>
      <c r="AB6842" s="49"/>
      <c r="AC6842" s="49"/>
      <c r="AD6842" s="49"/>
      <c r="AE6842" s="95"/>
      <c r="AM6842" s="103"/>
      <c r="AT6842" s="10"/>
    </row>
    <row r="6843" spans="9:46" s="16" customFormat="1">
      <c r="I6843" s="47"/>
      <c r="P6843" s="48"/>
      <c r="Q6843" s="48"/>
      <c r="R6843" s="48"/>
      <c r="S6843" s="49"/>
      <c r="T6843" s="47"/>
      <c r="U6843" s="50"/>
      <c r="V6843" s="47"/>
      <c r="W6843" s="50"/>
      <c r="X6843" s="49"/>
      <c r="Y6843" s="49"/>
      <c r="Z6843" s="49"/>
      <c r="AA6843" s="49"/>
      <c r="AB6843" s="49"/>
      <c r="AC6843" s="49"/>
      <c r="AD6843" s="49"/>
      <c r="AE6843" s="95"/>
      <c r="AM6843" s="103"/>
      <c r="AT6843" s="10"/>
    </row>
    <row r="6844" spans="9:46" s="16" customFormat="1">
      <c r="I6844" s="47"/>
      <c r="P6844" s="48"/>
      <c r="Q6844" s="48"/>
      <c r="R6844" s="48"/>
      <c r="S6844" s="49"/>
      <c r="T6844" s="47"/>
      <c r="U6844" s="50"/>
      <c r="V6844" s="47"/>
      <c r="W6844" s="50"/>
      <c r="X6844" s="49"/>
      <c r="Y6844" s="49"/>
      <c r="Z6844" s="49"/>
      <c r="AA6844" s="49"/>
      <c r="AB6844" s="49"/>
      <c r="AC6844" s="49"/>
      <c r="AD6844" s="49"/>
      <c r="AE6844" s="95"/>
      <c r="AM6844" s="103"/>
      <c r="AT6844" s="10"/>
    </row>
    <row r="6845" spans="9:46" s="16" customFormat="1">
      <c r="I6845" s="47"/>
      <c r="P6845" s="48"/>
      <c r="Q6845" s="48"/>
      <c r="R6845" s="48"/>
      <c r="S6845" s="49"/>
      <c r="T6845" s="47"/>
      <c r="U6845" s="50"/>
      <c r="V6845" s="47"/>
      <c r="W6845" s="50"/>
      <c r="X6845" s="49"/>
      <c r="Y6845" s="49"/>
      <c r="Z6845" s="49"/>
      <c r="AA6845" s="49"/>
      <c r="AB6845" s="49"/>
      <c r="AC6845" s="49"/>
      <c r="AD6845" s="49"/>
      <c r="AE6845" s="95"/>
      <c r="AM6845" s="103"/>
      <c r="AT6845" s="10"/>
    </row>
    <row r="6846" spans="9:46" s="16" customFormat="1">
      <c r="I6846" s="47"/>
      <c r="P6846" s="48"/>
      <c r="Q6846" s="48"/>
      <c r="R6846" s="48"/>
      <c r="S6846" s="49"/>
      <c r="T6846" s="47"/>
      <c r="U6846" s="50"/>
      <c r="V6846" s="47"/>
      <c r="W6846" s="50"/>
      <c r="X6846" s="49"/>
      <c r="Y6846" s="49"/>
      <c r="Z6846" s="49"/>
      <c r="AA6846" s="49"/>
      <c r="AB6846" s="49"/>
      <c r="AC6846" s="49"/>
      <c r="AD6846" s="49"/>
      <c r="AE6846" s="95"/>
      <c r="AM6846" s="103"/>
      <c r="AT6846" s="10"/>
    </row>
    <row r="6847" spans="9:46" s="16" customFormat="1">
      <c r="I6847" s="47"/>
      <c r="P6847" s="48"/>
      <c r="Q6847" s="48"/>
      <c r="R6847" s="48"/>
      <c r="S6847" s="49"/>
      <c r="T6847" s="47"/>
      <c r="U6847" s="50"/>
      <c r="V6847" s="47"/>
      <c r="W6847" s="50"/>
      <c r="X6847" s="49"/>
      <c r="Y6847" s="49"/>
      <c r="Z6847" s="49"/>
      <c r="AA6847" s="49"/>
      <c r="AB6847" s="49"/>
      <c r="AC6847" s="49"/>
      <c r="AD6847" s="49"/>
      <c r="AE6847" s="95"/>
      <c r="AM6847" s="103"/>
      <c r="AT6847" s="10"/>
    </row>
    <row r="6848" spans="9:46" s="16" customFormat="1">
      <c r="I6848" s="47"/>
      <c r="P6848" s="48"/>
      <c r="Q6848" s="48"/>
      <c r="R6848" s="48"/>
      <c r="S6848" s="49"/>
      <c r="T6848" s="47"/>
      <c r="U6848" s="50"/>
      <c r="V6848" s="47"/>
      <c r="W6848" s="50"/>
      <c r="X6848" s="49"/>
      <c r="Y6848" s="49"/>
      <c r="Z6848" s="49"/>
      <c r="AA6848" s="49"/>
      <c r="AB6848" s="49"/>
      <c r="AC6848" s="49"/>
      <c r="AD6848" s="49"/>
      <c r="AE6848" s="95"/>
      <c r="AM6848" s="103"/>
      <c r="AT6848" s="10"/>
    </row>
    <row r="6849" spans="9:46" s="16" customFormat="1">
      <c r="I6849" s="47"/>
      <c r="P6849" s="48"/>
      <c r="Q6849" s="48"/>
      <c r="R6849" s="48"/>
      <c r="S6849" s="49"/>
      <c r="T6849" s="47"/>
      <c r="U6849" s="50"/>
      <c r="V6849" s="47"/>
      <c r="W6849" s="50"/>
      <c r="X6849" s="49"/>
      <c r="Y6849" s="49"/>
      <c r="Z6849" s="49"/>
      <c r="AA6849" s="49"/>
      <c r="AB6849" s="49"/>
      <c r="AC6849" s="49"/>
      <c r="AD6849" s="49"/>
      <c r="AE6849" s="95"/>
      <c r="AM6849" s="103"/>
      <c r="AT6849" s="10"/>
    </row>
    <row r="6850" spans="9:46" s="16" customFormat="1">
      <c r="I6850" s="47"/>
      <c r="P6850" s="48"/>
      <c r="Q6850" s="48"/>
      <c r="R6850" s="48"/>
      <c r="S6850" s="49"/>
      <c r="T6850" s="47"/>
      <c r="U6850" s="50"/>
      <c r="V6850" s="47"/>
      <c r="W6850" s="50"/>
      <c r="X6850" s="49"/>
      <c r="Y6850" s="49"/>
      <c r="Z6850" s="49"/>
      <c r="AA6850" s="49"/>
      <c r="AB6850" s="49"/>
      <c r="AC6850" s="49"/>
      <c r="AD6850" s="49"/>
      <c r="AE6850" s="95"/>
      <c r="AM6850" s="103"/>
      <c r="AT6850" s="10"/>
    </row>
    <row r="6851" spans="9:46" s="16" customFormat="1">
      <c r="I6851" s="47"/>
      <c r="P6851" s="48"/>
      <c r="Q6851" s="48"/>
      <c r="R6851" s="48"/>
      <c r="S6851" s="49"/>
      <c r="T6851" s="47"/>
      <c r="U6851" s="50"/>
      <c r="V6851" s="47"/>
      <c r="W6851" s="50"/>
      <c r="X6851" s="49"/>
      <c r="Y6851" s="49"/>
      <c r="Z6851" s="49"/>
      <c r="AA6851" s="49"/>
      <c r="AB6851" s="49"/>
      <c r="AC6851" s="49"/>
      <c r="AD6851" s="49"/>
      <c r="AE6851" s="95"/>
      <c r="AM6851" s="103"/>
      <c r="AT6851" s="10"/>
    </row>
    <row r="6852" spans="9:46" s="16" customFormat="1">
      <c r="I6852" s="47"/>
      <c r="P6852" s="48"/>
      <c r="Q6852" s="48"/>
      <c r="R6852" s="48"/>
      <c r="S6852" s="49"/>
      <c r="T6852" s="47"/>
      <c r="U6852" s="50"/>
      <c r="V6852" s="47"/>
      <c r="W6852" s="50"/>
      <c r="X6852" s="49"/>
      <c r="Y6852" s="49"/>
      <c r="Z6852" s="49"/>
      <c r="AA6852" s="49"/>
      <c r="AB6852" s="49"/>
      <c r="AC6852" s="49"/>
      <c r="AD6852" s="49"/>
      <c r="AE6852" s="95"/>
      <c r="AM6852" s="103"/>
      <c r="AT6852" s="10"/>
    </row>
    <row r="6853" spans="9:46" s="16" customFormat="1">
      <c r="I6853" s="47"/>
      <c r="P6853" s="48"/>
      <c r="Q6853" s="48"/>
      <c r="R6853" s="48"/>
      <c r="S6853" s="49"/>
      <c r="T6853" s="47"/>
      <c r="U6853" s="50"/>
      <c r="V6853" s="47"/>
      <c r="W6853" s="50"/>
      <c r="X6853" s="49"/>
      <c r="Y6853" s="49"/>
      <c r="Z6853" s="49"/>
      <c r="AA6853" s="49"/>
      <c r="AB6853" s="49"/>
      <c r="AC6853" s="49"/>
      <c r="AD6853" s="49"/>
      <c r="AE6853" s="95"/>
      <c r="AM6853" s="103"/>
      <c r="AT6853" s="10"/>
    </row>
    <row r="6854" spans="9:46" s="16" customFormat="1">
      <c r="I6854" s="47"/>
      <c r="P6854" s="48"/>
      <c r="Q6854" s="48"/>
      <c r="R6854" s="48"/>
      <c r="S6854" s="49"/>
      <c r="T6854" s="47"/>
      <c r="U6854" s="50"/>
      <c r="V6854" s="47"/>
      <c r="W6854" s="50"/>
      <c r="X6854" s="49"/>
      <c r="Y6854" s="49"/>
      <c r="Z6854" s="49"/>
      <c r="AA6854" s="49"/>
      <c r="AB6854" s="49"/>
      <c r="AC6854" s="49"/>
      <c r="AD6854" s="49"/>
      <c r="AE6854" s="95"/>
      <c r="AM6854" s="103"/>
      <c r="AT6854" s="10"/>
    </row>
    <row r="6855" spans="9:46" s="16" customFormat="1">
      <c r="I6855" s="47"/>
      <c r="P6855" s="48"/>
      <c r="Q6855" s="48"/>
      <c r="R6855" s="48"/>
      <c r="S6855" s="49"/>
      <c r="T6855" s="47"/>
      <c r="U6855" s="50"/>
      <c r="V6855" s="47"/>
      <c r="W6855" s="50"/>
      <c r="X6855" s="49"/>
      <c r="Y6855" s="49"/>
      <c r="Z6855" s="49"/>
      <c r="AA6855" s="49"/>
      <c r="AB6855" s="49"/>
      <c r="AC6855" s="49"/>
      <c r="AD6855" s="49"/>
      <c r="AE6855" s="95"/>
      <c r="AM6855" s="103"/>
      <c r="AT6855" s="10"/>
    </row>
    <row r="6856" spans="9:46" s="16" customFormat="1">
      <c r="I6856" s="47"/>
      <c r="P6856" s="48"/>
      <c r="Q6856" s="48"/>
      <c r="R6856" s="48"/>
      <c r="S6856" s="49"/>
      <c r="T6856" s="47"/>
      <c r="U6856" s="50"/>
      <c r="V6856" s="47"/>
      <c r="W6856" s="50"/>
      <c r="X6856" s="49"/>
      <c r="Y6856" s="49"/>
      <c r="Z6856" s="49"/>
      <c r="AA6856" s="49"/>
      <c r="AB6856" s="49"/>
      <c r="AC6856" s="49"/>
      <c r="AD6856" s="49"/>
      <c r="AE6856" s="95"/>
      <c r="AM6856" s="103"/>
      <c r="AT6856" s="10"/>
    </row>
    <row r="6857" spans="9:46" s="16" customFormat="1">
      <c r="I6857" s="47"/>
      <c r="P6857" s="48"/>
      <c r="Q6857" s="48"/>
      <c r="R6857" s="48"/>
      <c r="S6857" s="49"/>
      <c r="T6857" s="47"/>
      <c r="U6857" s="50"/>
      <c r="V6857" s="47"/>
      <c r="W6857" s="50"/>
      <c r="X6857" s="49"/>
      <c r="Y6857" s="49"/>
      <c r="Z6857" s="49"/>
      <c r="AA6857" s="49"/>
      <c r="AB6857" s="49"/>
      <c r="AC6857" s="49"/>
      <c r="AD6857" s="49"/>
      <c r="AE6857" s="95"/>
      <c r="AM6857" s="103"/>
      <c r="AT6857" s="10"/>
    </row>
    <row r="6858" spans="9:46" s="16" customFormat="1">
      <c r="I6858" s="47"/>
      <c r="P6858" s="48"/>
      <c r="Q6858" s="48"/>
      <c r="R6858" s="48"/>
      <c r="S6858" s="49"/>
      <c r="T6858" s="47"/>
      <c r="U6858" s="50"/>
      <c r="V6858" s="47"/>
      <c r="W6858" s="50"/>
      <c r="X6858" s="49"/>
      <c r="Y6858" s="49"/>
      <c r="Z6858" s="49"/>
      <c r="AA6858" s="49"/>
      <c r="AB6858" s="49"/>
      <c r="AC6858" s="49"/>
      <c r="AD6858" s="49"/>
      <c r="AE6858" s="95"/>
      <c r="AM6858" s="103"/>
      <c r="AT6858" s="10"/>
    </row>
    <row r="6859" spans="9:46" s="16" customFormat="1">
      <c r="I6859" s="47"/>
      <c r="P6859" s="48"/>
      <c r="Q6859" s="48"/>
      <c r="R6859" s="48"/>
      <c r="S6859" s="49"/>
      <c r="T6859" s="47"/>
      <c r="U6859" s="50"/>
      <c r="V6859" s="47"/>
      <c r="W6859" s="50"/>
      <c r="X6859" s="49"/>
      <c r="Y6859" s="49"/>
      <c r="Z6859" s="49"/>
      <c r="AA6859" s="49"/>
      <c r="AB6859" s="49"/>
      <c r="AC6859" s="49"/>
      <c r="AD6859" s="49"/>
      <c r="AE6859" s="95"/>
      <c r="AM6859" s="103"/>
      <c r="AT6859" s="10"/>
    </row>
    <row r="6860" spans="9:46" s="16" customFormat="1">
      <c r="I6860" s="47"/>
      <c r="P6860" s="48"/>
      <c r="Q6860" s="48"/>
      <c r="R6860" s="48"/>
      <c r="S6860" s="49"/>
      <c r="T6860" s="47"/>
      <c r="U6860" s="50"/>
      <c r="V6860" s="47"/>
      <c r="W6860" s="50"/>
      <c r="X6860" s="49"/>
      <c r="Y6860" s="49"/>
      <c r="Z6860" s="49"/>
      <c r="AA6860" s="49"/>
      <c r="AB6860" s="49"/>
      <c r="AC6860" s="49"/>
      <c r="AD6860" s="49"/>
      <c r="AE6860" s="95"/>
      <c r="AM6860" s="103"/>
      <c r="AT6860" s="10"/>
    </row>
    <row r="6861" spans="9:46" s="16" customFormat="1">
      <c r="I6861" s="47"/>
      <c r="P6861" s="48"/>
      <c r="Q6861" s="48"/>
      <c r="R6861" s="48"/>
      <c r="S6861" s="49"/>
      <c r="T6861" s="47"/>
      <c r="U6861" s="50"/>
      <c r="V6861" s="47"/>
      <c r="W6861" s="50"/>
      <c r="X6861" s="49"/>
      <c r="Y6861" s="49"/>
      <c r="Z6861" s="49"/>
      <c r="AA6861" s="49"/>
      <c r="AB6861" s="49"/>
      <c r="AC6861" s="49"/>
      <c r="AD6861" s="49"/>
      <c r="AE6861" s="95"/>
      <c r="AM6861" s="103"/>
      <c r="AT6861" s="10"/>
    </row>
    <row r="6862" spans="9:46" s="16" customFormat="1">
      <c r="I6862" s="47"/>
      <c r="P6862" s="48"/>
      <c r="Q6862" s="48"/>
      <c r="R6862" s="48"/>
      <c r="S6862" s="49"/>
      <c r="T6862" s="47"/>
      <c r="U6862" s="50"/>
      <c r="V6862" s="47"/>
      <c r="W6862" s="50"/>
      <c r="X6862" s="49"/>
      <c r="Y6862" s="49"/>
      <c r="Z6862" s="49"/>
      <c r="AA6862" s="49"/>
      <c r="AB6862" s="49"/>
      <c r="AC6862" s="49"/>
      <c r="AD6862" s="49"/>
      <c r="AE6862" s="95"/>
      <c r="AM6862" s="103"/>
      <c r="AT6862" s="10"/>
    </row>
    <row r="6863" spans="9:46" s="16" customFormat="1">
      <c r="I6863" s="47"/>
      <c r="P6863" s="48"/>
      <c r="Q6863" s="48"/>
      <c r="R6863" s="48"/>
      <c r="S6863" s="49"/>
      <c r="T6863" s="47"/>
      <c r="U6863" s="50"/>
      <c r="V6863" s="47"/>
      <c r="W6863" s="50"/>
      <c r="X6863" s="49"/>
      <c r="Y6863" s="49"/>
      <c r="Z6863" s="49"/>
      <c r="AA6863" s="49"/>
      <c r="AB6863" s="49"/>
      <c r="AC6863" s="49"/>
      <c r="AD6863" s="49"/>
      <c r="AE6863" s="95"/>
      <c r="AM6863" s="103"/>
      <c r="AT6863" s="10"/>
    </row>
    <row r="6864" spans="9:46" s="16" customFormat="1">
      <c r="I6864" s="47"/>
      <c r="P6864" s="48"/>
      <c r="Q6864" s="48"/>
      <c r="R6864" s="48"/>
      <c r="S6864" s="49"/>
      <c r="T6864" s="47"/>
      <c r="U6864" s="50"/>
      <c r="V6864" s="47"/>
      <c r="W6864" s="50"/>
      <c r="X6864" s="49"/>
      <c r="Y6864" s="49"/>
      <c r="Z6864" s="49"/>
      <c r="AA6864" s="49"/>
      <c r="AB6864" s="49"/>
      <c r="AC6864" s="49"/>
      <c r="AD6864" s="49"/>
      <c r="AE6864" s="95"/>
      <c r="AM6864" s="103"/>
      <c r="AT6864" s="10"/>
    </row>
    <row r="6865" spans="9:46" s="16" customFormat="1">
      <c r="I6865" s="47"/>
      <c r="P6865" s="48"/>
      <c r="Q6865" s="48"/>
      <c r="R6865" s="48"/>
      <c r="S6865" s="49"/>
      <c r="T6865" s="47"/>
      <c r="U6865" s="50"/>
      <c r="V6865" s="47"/>
      <c r="W6865" s="50"/>
      <c r="X6865" s="49"/>
      <c r="Y6865" s="49"/>
      <c r="Z6865" s="49"/>
      <c r="AA6865" s="49"/>
      <c r="AB6865" s="49"/>
      <c r="AC6865" s="49"/>
      <c r="AD6865" s="49"/>
      <c r="AE6865" s="95"/>
      <c r="AM6865" s="103"/>
      <c r="AT6865" s="10"/>
    </row>
    <row r="6866" spans="9:46" s="16" customFormat="1">
      <c r="I6866" s="47"/>
      <c r="P6866" s="48"/>
      <c r="Q6866" s="48"/>
      <c r="R6866" s="48"/>
      <c r="S6866" s="49"/>
      <c r="T6866" s="47"/>
      <c r="U6866" s="50"/>
      <c r="V6866" s="47"/>
      <c r="W6866" s="50"/>
      <c r="X6866" s="49"/>
      <c r="Y6866" s="49"/>
      <c r="Z6866" s="49"/>
      <c r="AA6866" s="49"/>
      <c r="AB6866" s="49"/>
      <c r="AC6866" s="49"/>
      <c r="AD6866" s="49"/>
      <c r="AE6866" s="95"/>
      <c r="AM6866" s="103"/>
      <c r="AT6866" s="10"/>
    </row>
    <row r="6867" spans="9:46" s="16" customFormat="1">
      <c r="I6867" s="47"/>
      <c r="P6867" s="48"/>
      <c r="Q6867" s="48"/>
      <c r="R6867" s="48"/>
      <c r="S6867" s="49"/>
      <c r="T6867" s="47"/>
      <c r="U6867" s="50"/>
      <c r="V6867" s="47"/>
      <c r="W6867" s="50"/>
      <c r="X6867" s="49"/>
      <c r="Y6867" s="49"/>
      <c r="Z6867" s="49"/>
      <c r="AA6867" s="49"/>
      <c r="AB6867" s="49"/>
      <c r="AC6867" s="49"/>
      <c r="AD6867" s="49"/>
      <c r="AE6867" s="95"/>
      <c r="AM6867" s="103"/>
      <c r="AT6867" s="10"/>
    </row>
    <row r="6868" spans="9:46" s="16" customFormat="1">
      <c r="I6868" s="47"/>
      <c r="P6868" s="48"/>
      <c r="Q6868" s="48"/>
      <c r="R6868" s="48"/>
      <c r="S6868" s="49"/>
      <c r="T6868" s="47"/>
      <c r="U6868" s="50"/>
      <c r="V6868" s="47"/>
      <c r="W6868" s="50"/>
      <c r="X6868" s="49"/>
      <c r="Y6868" s="49"/>
      <c r="Z6868" s="49"/>
      <c r="AA6868" s="49"/>
      <c r="AB6868" s="49"/>
      <c r="AC6868" s="49"/>
      <c r="AD6868" s="49"/>
      <c r="AE6868" s="95"/>
      <c r="AM6868" s="103"/>
      <c r="AT6868" s="10"/>
    </row>
    <row r="6869" spans="9:46" s="16" customFormat="1">
      <c r="I6869" s="47"/>
      <c r="P6869" s="48"/>
      <c r="Q6869" s="48"/>
      <c r="R6869" s="48"/>
      <c r="S6869" s="49"/>
      <c r="T6869" s="47"/>
      <c r="U6869" s="50"/>
      <c r="V6869" s="47"/>
      <c r="W6869" s="50"/>
      <c r="X6869" s="49"/>
      <c r="Y6869" s="49"/>
      <c r="Z6869" s="49"/>
      <c r="AA6869" s="49"/>
      <c r="AB6869" s="49"/>
      <c r="AC6869" s="49"/>
      <c r="AD6869" s="49"/>
      <c r="AE6869" s="95"/>
      <c r="AM6869" s="103"/>
      <c r="AT6869" s="10"/>
    </row>
    <row r="6870" spans="9:46" s="16" customFormat="1">
      <c r="I6870" s="47"/>
      <c r="P6870" s="48"/>
      <c r="Q6870" s="48"/>
      <c r="R6870" s="48"/>
      <c r="S6870" s="49"/>
      <c r="T6870" s="47"/>
      <c r="U6870" s="50"/>
      <c r="V6870" s="47"/>
      <c r="W6870" s="50"/>
      <c r="X6870" s="49"/>
      <c r="Y6870" s="49"/>
      <c r="Z6870" s="49"/>
      <c r="AA6870" s="49"/>
      <c r="AB6870" s="49"/>
      <c r="AC6870" s="49"/>
      <c r="AD6870" s="49"/>
      <c r="AE6870" s="95"/>
      <c r="AM6870" s="103"/>
      <c r="AT6870" s="10"/>
    </row>
    <row r="6871" spans="9:46" s="16" customFormat="1">
      <c r="I6871" s="47"/>
      <c r="P6871" s="48"/>
      <c r="Q6871" s="48"/>
      <c r="R6871" s="48"/>
      <c r="S6871" s="49"/>
      <c r="T6871" s="47"/>
      <c r="U6871" s="50"/>
      <c r="V6871" s="47"/>
      <c r="W6871" s="50"/>
      <c r="X6871" s="49"/>
      <c r="Y6871" s="49"/>
      <c r="Z6871" s="49"/>
      <c r="AA6871" s="49"/>
      <c r="AB6871" s="49"/>
      <c r="AC6871" s="49"/>
      <c r="AD6871" s="49"/>
      <c r="AE6871" s="95"/>
      <c r="AM6871" s="103"/>
      <c r="AT6871" s="10"/>
    </row>
    <row r="6872" spans="9:46" s="16" customFormat="1">
      <c r="I6872" s="47"/>
      <c r="P6872" s="48"/>
      <c r="Q6872" s="48"/>
      <c r="R6872" s="48"/>
      <c r="S6872" s="49"/>
      <c r="T6872" s="47"/>
      <c r="U6872" s="50"/>
      <c r="V6872" s="47"/>
      <c r="W6872" s="50"/>
      <c r="X6872" s="49"/>
      <c r="Y6872" s="49"/>
      <c r="Z6872" s="49"/>
      <c r="AA6872" s="49"/>
      <c r="AB6872" s="49"/>
      <c r="AC6872" s="49"/>
      <c r="AD6872" s="49"/>
      <c r="AE6872" s="95"/>
      <c r="AM6872" s="103"/>
      <c r="AT6872" s="10"/>
    </row>
    <row r="6873" spans="9:46" s="16" customFormat="1">
      <c r="I6873" s="47"/>
      <c r="P6873" s="48"/>
      <c r="Q6873" s="48"/>
      <c r="R6873" s="48"/>
      <c r="S6873" s="49"/>
      <c r="T6873" s="47"/>
      <c r="U6873" s="50"/>
      <c r="V6873" s="47"/>
      <c r="W6873" s="50"/>
      <c r="X6873" s="49"/>
      <c r="Y6873" s="49"/>
      <c r="Z6873" s="49"/>
      <c r="AA6873" s="49"/>
      <c r="AB6873" s="49"/>
      <c r="AC6873" s="49"/>
      <c r="AD6873" s="49"/>
      <c r="AE6873" s="95"/>
      <c r="AM6873" s="103"/>
      <c r="AT6873" s="10"/>
    </row>
    <row r="6874" spans="9:46" s="16" customFormat="1">
      <c r="I6874" s="47"/>
      <c r="P6874" s="48"/>
      <c r="Q6874" s="48"/>
      <c r="R6874" s="48"/>
      <c r="S6874" s="49"/>
      <c r="T6874" s="47"/>
      <c r="U6874" s="50"/>
      <c r="V6874" s="47"/>
      <c r="W6874" s="50"/>
      <c r="X6874" s="49"/>
      <c r="Y6874" s="49"/>
      <c r="Z6874" s="49"/>
      <c r="AA6874" s="49"/>
      <c r="AB6874" s="49"/>
      <c r="AC6874" s="49"/>
      <c r="AD6874" s="49"/>
      <c r="AE6874" s="95"/>
      <c r="AM6874" s="103"/>
      <c r="AT6874" s="10"/>
    </row>
    <row r="6875" spans="9:46" s="16" customFormat="1">
      <c r="I6875" s="47"/>
      <c r="P6875" s="48"/>
      <c r="Q6875" s="48"/>
      <c r="R6875" s="48"/>
      <c r="S6875" s="49"/>
      <c r="T6875" s="47"/>
      <c r="U6875" s="50"/>
      <c r="V6875" s="47"/>
      <c r="W6875" s="50"/>
      <c r="X6875" s="49"/>
      <c r="Y6875" s="49"/>
      <c r="Z6875" s="49"/>
      <c r="AA6875" s="49"/>
      <c r="AB6875" s="49"/>
      <c r="AC6875" s="49"/>
      <c r="AD6875" s="49"/>
      <c r="AE6875" s="95"/>
      <c r="AM6875" s="103"/>
      <c r="AT6875" s="10"/>
    </row>
    <row r="6876" spans="9:46" s="16" customFormat="1">
      <c r="I6876" s="47"/>
      <c r="P6876" s="48"/>
      <c r="Q6876" s="48"/>
      <c r="R6876" s="48"/>
      <c r="S6876" s="49"/>
      <c r="T6876" s="47"/>
      <c r="U6876" s="50"/>
      <c r="V6876" s="47"/>
      <c r="W6876" s="50"/>
      <c r="X6876" s="49"/>
      <c r="Y6876" s="49"/>
      <c r="Z6876" s="49"/>
      <c r="AA6876" s="49"/>
      <c r="AB6876" s="49"/>
      <c r="AC6876" s="49"/>
      <c r="AD6876" s="49"/>
      <c r="AE6876" s="95"/>
      <c r="AM6876" s="103"/>
      <c r="AT6876" s="10"/>
    </row>
    <row r="6877" spans="9:46" s="16" customFormat="1">
      <c r="I6877" s="47"/>
      <c r="P6877" s="48"/>
      <c r="Q6877" s="48"/>
      <c r="R6877" s="48"/>
      <c r="S6877" s="49"/>
      <c r="T6877" s="47"/>
      <c r="U6877" s="50"/>
      <c r="V6877" s="47"/>
      <c r="W6877" s="50"/>
      <c r="X6877" s="49"/>
      <c r="Y6877" s="49"/>
      <c r="Z6877" s="49"/>
      <c r="AA6877" s="49"/>
      <c r="AB6877" s="49"/>
      <c r="AC6877" s="49"/>
      <c r="AD6877" s="49"/>
      <c r="AE6877" s="95"/>
      <c r="AM6877" s="103"/>
      <c r="AT6877" s="10"/>
    </row>
    <row r="6878" spans="9:46" s="16" customFormat="1">
      <c r="I6878" s="47"/>
      <c r="P6878" s="48"/>
      <c r="Q6878" s="48"/>
      <c r="R6878" s="48"/>
      <c r="S6878" s="49"/>
      <c r="T6878" s="47"/>
      <c r="U6878" s="50"/>
      <c r="V6878" s="47"/>
      <c r="W6878" s="50"/>
      <c r="X6878" s="49"/>
      <c r="Y6878" s="49"/>
      <c r="Z6878" s="49"/>
      <c r="AA6878" s="49"/>
      <c r="AB6878" s="49"/>
      <c r="AC6878" s="49"/>
      <c r="AD6878" s="49"/>
      <c r="AE6878" s="95"/>
      <c r="AM6878" s="103"/>
      <c r="AT6878" s="10"/>
    </row>
    <row r="6879" spans="9:46" s="16" customFormat="1">
      <c r="I6879" s="47"/>
      <c r="P6879" s="48"/>
      <c r="Q6879" s="48"/>
      <c r="R6879" s="48"/>
      <c r="S6879" s="49"/>
      <c r="T6879" s="47"/>
      <c r="U6879" s="50"/>
      <c r="V6879" s="47"/>
      <c r="W6879" s="50"/>
      <c r="X6879" s="49"/>
      <c r="Y6879" s="49"/>
      <c r="Z6879" s="49"/>
      <c r="AA6879" s="49"/>
      <c r="AB6879" s="49"/>
      <c r="AC6879" s="49"/>
      <c r="AD6879" s="49"/>
      <c r="AE6879" s="95"/>
      <c r="AM6879" s="103"/>
      <c r="AT6879" s="10"/>
    </row>
    <row r="6880" spans="9:46" s="16" customFormat="1">
      <c r="I6880" s="47"/>
      <c r="P6880" s="48"/>
      <c r="Q6880" s="48"/>
      <c r="R6880" s="48"/>
      <c r="S6880" s="49"/>
      <c r="T6880" s="47"/>
      <c r="U6880" s="50"/>
      <c r="V6880" s="47"/>
      <c r="W6880" s="50"/>
      <c r="X6880" s="49"/>
      <c r="Y6880" s="49"/>
      <c r="Z6880" s="49"/>
      <c r="AA6880" s="49"/>
      <c r="AB6880" s="49"/>
      <c r="AC6880" s="49"/>
      <c r="AD6880" s="49"/>
      <c r="AE6880" s="95"/>
      <c r="AM6880" s="103"/>
      <c r="AT6880" s="10"/>
    </row>
    <row r="6881" spans="9:46" s="16" customFormat="1">
      <c r="I6881" s="47"/>
      <c r="P6881" s="48"/>
      <c r="Q6881" s="48"/>
      <c r="R6881" s="48"/>
      <c r="S6881" s="49"/>
      <c r="T6881" s="47"/>
      <c r="U6881" s="50"/>
      <c r="V6881" s="47"/>
      <c r="W6881" s="50"/>
      <c r="X6881" s="49"/>
      <c r="Y6881" s="49"/>
      <c r="Z6881" s="49"/>
      <c r="AA6881" s="49"/>
      <c r="AB6881" s="49"/>
      <c r="AC6881" s="49"/>
      <c r="AD6881" s="49"/>
      <c r="AE6881" s="95"/>
      <c r="AM6881" s="103"/>
      <c r="AT6881" s="10"/>
    </row>
    <row r="6882" spans="9:46" s="16" customFormat="1">
      <c r="I6882" s="47"/>
      <c r="P6882" s="48"/>
      <c r="Q6882" s="48"/>
      <c r="R6882" s="48"/>
      <c r="S6882" s="49"/>
      <c r="T6882" s="47"/>
      <c r="U6882" s="50"/>
      <c r="V6882" s="47"/>
      <c r="W6882" s="50"/>
      <c r="X6882" s="49"/>
      <c r="Y6882" s="49"/>
      <c r="Z6882" s="49"/>
      <c r="AA6882" s="49"/>
      <c r="AB6882" s="49"/>
      <c r="AC6882" s="49"/>
      <c r="AD6882" s="49"/>
      <c r="AE6882" s="95"/>
      <c r="AM6882" s="103"/>
      <c r="AT6882" s="10"/>
    </row>
    <row r="6883" spans="9:46" s="16" customFormat="1">
      <c r="I6883" s="47"/>
      <c r="P6883" s="48"/>
      <c r="Q6883" s="48"/>
      <c r="R6883" s="48"/>
      <c r="S6883" s="49"/>
      <c r="T6883" s="47"/>
      <c r="U6883" s="50"/>
      <c r="V6883" s="47"/>
      <c r="W6883" s="50"/>
      <c r="X6883" s="49"/>
      <c r="Y6883" s="49"/>
      <c r="Z6883" s="49"/>
      <c r="AA6883" s="49"/>
      <c r="AB6883" s="49"/>
      <c r="AC6883" s="49"/>
      <c r="AD6883" s="49"/>
      <c r="AE6883" s="95"/>
      <c r="AM6883" s="103"/>
      <c r="AT6883" s="10"/>
    </row>
    <row r="6884" spans="9:46" s="16" customFormat="1">
      <c r="I6884" s="47"/>
      <c r="P6884" s="48"/>
      <c r="Q6884" s="48"/>
      <c r="R6884" s="48"/>
      <c r="S6884" s="49"/>
      <c r="T6884" s="47"/>
      <c r="U6884" s="50"/>
      <c r="V6884" s="47"/>
      <c r="W6884" s="50"/>
      <c r="X6884" s="49"/>
      <c r="Y6884" s="49"/>
      <c r="Z6884" s="49"/>
      <c r="AA6884" s="49"/>
      <c r="AB6884" s="49"/>
      <c r="AC6884" s="49"/>
      <c r="AD6884" s="49"/>
      <c r="AE6884" s="95"/>
      <c r="AM6884" s="103"/>
      <c r="AT6884" s="10"/>
    </row>
    <row r="6885" spans="9:46" s="16" customFormat="1">
      <c r="I6885" s="47"/>
      <c r="P6885" s="48"/>
      <c r="Q6885" s="48"/>
      <c r="R6885" s="48"/>
      <c r="S6885" s="49"/>
      <c r="T6885" s="47"/>
      <c r="U6885" s="50"/>
      <c r="V6885" s="47"/>
      <c r="W6885" s="50"/>
      <c r="X6885" s="49"/>
      <c r="Y6885" s="49"/>
      <c r="Z6885" s="49"/>
      <c r="AA6885" s="49"/>
      <c r="AB6885" s="49"/>
      <c r="AC6885" s="49"/>
      <c r="AD6885" s="49"/>
      <c r="AE6885" s="95"/>
      <c r="AM6885" s="103"/>
      <c r="AT6885" s="10"/>
    </row>
    <row r="6886" spans="9:46" s="16" customFormat="1">
      <c r="I6886" s="47"/>
      <c r="P6886" s="48"/>
      <c r="Q6886" s="48"/>
      <c r="R6886" s="48"/>
      <c r="S6886" s="49"/>
      <c r="T6886" s="47"/>
      <c r="U6886" s="50"/>
      <c r="V6886" s="47"/>
      <c r="W6886" s="50"/>
      <c r="X6886" s="49"/>
      <c r="Y6886" s="49"/>
      <c r="Z6886" s="49"/>
      <c r="AA6886" s="49"/>
      <c r="AB6886" s="49"/>
      <c r="AC6886" s="49"/>
      <c r="AD6886" s="49"/>
      <c r="AE6886" s="95"/>
      <c r="AM6886" s="103"/>
      <c r="AT6886" s="10"/>
    </row>
    <row r="6887" spans="9:46" s="16" customFormat="1">
      <c r="I6887" s="47"/>
      <c r="P6887" s="48"/>
      <c r="Q6887" s="48"/>
      <c r="R6887" s="48"/>
      <c r="S6887" s="49"/>
      <c r="T6887" s="47"/>
      <c r="U6887" s="50"/>
      <c r="V6887" s="47"/>
      <c r="W6887" s="50"/>
      <c r="X6887" s="49"/>
      <c r="Y6887" s="49"/>
      <c r="Z6887" s="49"/>
      <c r="AA6887" s="49"/>
      <c r="AB6887" s="49"/>
      <c r="AC6887" s="49"/>
      <c r="AD6887" s="49"/>
      <c r="AE6887" s="95"/>
      <c r="AM6887" s="103"/>
      <c r="AT6887" s="10"/>
    </row>
    <row r="6888" spans="9:46" s="16" customFormat="1">
      <c r="I6888" s="47"/>
      <c r="P6888" s="48"/>
      <c r="Q6888" s="48"/>
      <c r="R6888" s="48"/>
      <c r="S6888" s="49"/>
      <c r="T6888" s="47"/>
      <c r="U6888" s="50"/>
      <c r="V6888" s="47"/>
      <c r="W6888" s="50"/>
      <c r="X6888" s="49"/>
      <c r="Y6888" s="49"/>
      <c r="Z6888" s="49"/>
      <c r="AA6888" s="49"/>
      <c r="AB6888" s="49"/>
      <c r="AC6888" s="49"/>
      <c r="AD6888" s="49"/>
      <c r="AE6888" s="95"/>
      <c r="AM6888" s="103"/>
      <c r="AT6888" s="10"/>
    </row>
    <row r="6889" spans="9:46" s="16" customFormat="1">
      <c r="I6889" s="47"/>
      <c r="P6889" s="48"/>
      <c r="Q6889" s="48"/>
      <c r="R6889" s="48"/>
      <c r="S6889" s="49"/>
      <c r="T6889" s="47"/>
      <c r="U6889" s="50"/>
      <c r="V6889" s="47"/>
      <c r="W6889" s="50"/>
      <c r="X6889" s="49"/>
      <c r="Y6889" s="49"/>
      <c r="Z6889" s="49"/>
      <c r="AA6889" s="49"/>
      <c r="AB6889" s="49"/>
      <c r="AC6889" s="49"/>
      <c r="AD6889" s="49"/>
      <c r="AE6889" s="95"/>
      <c r="AM6889" s="103"/>
      <c r="AT6889" s="10"/>
    </row>
    <row r="6890" spans="9:46" s="16" customFormat="1">
      <c r="I6890" s="47"/>
      <c r="P6890" s="48"/>
      <c r="Q6890" s="48"/>
      <c r="R6890" s="48"/>
      <c r="S6890" s="49"/>
      <c r="T6890" s="47"/>
      <c r="U6890" s="50"/>
      <c r="V6890" s="47"/>
      <c r="W6890" s="50"/>
      <c r="X6890" s="49"/>
      <c r="Y6890" s="49"/>
      <c r="Z6890" s="49"/>
      <c r="AA6890" s="49"/>
      <c r="AB6890" s="49"/>
      <c r="AC6890" s="49"/>
      <c r="AD6890" s="49"/>
      <c r="AE6890" s="95"/>
      <c r="AM6890" s="103"/>
      <c r="AT6890" s="10"/>
    </row>
    <row r="6891" spans="9:46" s="16" customFormat="1">
      <c r="I6891" s="47"/>
      <c r="P6891" s="48"/>
      <c r="Q6891" s="48"/>
      <c r="R6891" s="48"/>
      <c r="S6891" s="49"/>
      <c r="T6891" s="47"/>
      <c r="U6891" s="50"/>
      <c r="V6891" s="47"/>
      <c r="W6891" s="50"/>
      <c r="X6891" s="49"/>
      <c r="Y6891" s="49"/>
      <c r="Z6891" s="49"/>
      <c r="AA6891" s="49"/>
      <c r="AB6891" s="49"/>
      <c r="AC6891" s="49"/>
      <c r="AD6891" s="49"/>
      <c r="AE6891" s="95"/>
      <c r="AM6891" s="103"/>
      <c r="AT6891" s="10"/>
    </row>
    <row r="6892" spans="9:46" s="16" customFormat="1">
      <c r="I6892" s="47"/>
      <c r="P6892" s="48"/>
      <c r="Q6892" s="48"/>
      <c r="R6892" s="48"/>
      <c r="S6892" s="49"/>
      <c r="T6892" s="47"/>
      <c r="U6892" s="50"/>
      <c r="V6892" s="47"/>
      <c r="W6892" s="50"/>
      <c r="X6892" s="49"/>
      <c r="Y6892" s="49"/>
      <c r="Z6892" s="49"/>
      <c r="AA6892" s="49"/>
      <c r="AB6892" s="49"/>
      <c r="AC6892" s="49"/>
      <c r="AD6892" s="49"/>
      <c r="AE6892" s="95"/>
      <c r="AM6892" s="103"/>
      <c r="AT6892" s="10"/>
    </row>
    <row r="6893" spans="9:46" s="16" customFormat="1">
      <c r="I6893" s="47"/>
      <c r="P6893" s="48"/>
      <c r="Q6893" s="48"/>
      <c r="R6893" s="48"/>
      <c r="S6893" s="49"/>
      <c r="T6893" s="47"/>
      <c r="U6893" s="50"/>
      <c r="V6893" s="47"/>
      <c r="W6893" s="50"/>
      <c r="X6893" s="49"/>
      <c r="Y6893" s="49"/>
      <c r="Z6893" s="49"/>
      <c r="AA6893" s="49"/>
      <c r="AB6893" s="49"/>
      <c r="AC6893" s="49"/>
      <c r="AD6893" s="49"/>
      <c r="AE6893" s="95"/>
      <c r="AM6893" s="103"/>
      <c r="AT6893" s="10"/>
    </row>
    <row r="6894" spans="9:46" s="16" customFormat="1">
      <c r="I6894" s="47"/>
      <c r="P6894" s="48"/>
      <c r="Q6894" s="48"/>
      <c r="R6894" s="48"/>
      <c r="S6894" s="49"/>
      <c r="T6894" s="47"/>
      <c r="U6894" s="50"/>
      <c r="V6894" s="47"/>
      <c r="W6894" s="50"/>
      <c r="X6894" s="49"/>
      <c r="Y6894" s="49"/>
      <c r="Z6894" s="49"/>
      <c r="AA6894" s="49"/>
      <c r="AB6894" s="49"/>
      <c r="AC6894" s="49"/>
      <c r="AD6894" s="49"/>
      <c r="AE6894" s="95"/>
      <c r="AM6894" s="103"/>
      <c r="AT6894" s="10"/>
    </row>
    <row r="6895" spans="9:46" s="16" customFormat="1">
      <c r="I6895" s="47"/>
      <c r="P6895" s="48"/>
      <c r="Q6895" s="48"/>
      <c r="R6895" s="48"/>
      <c r="S6895" s="49"/>
      <c r="T6895" s="47"/>
      <c r="U6895" s="50"/>
      <c r="V6895" s="47"/>
      <c r="W6895" s="50"/>
      <c r="X6895" s="49"/>
      <c r="Y6895" s="49"/>
      <c r="Z6895" s="49"/>
      <c r="AA6895" s="49"/>
      <c r="AB6895" s="49"/>
      <c r="AC6895" s="49"/>
      <c r="AD6895" s="49"/>
      <c r="AE6895" s="95"/>
      <c r="AM6895" s="103"/>
      <c r="AT6895" s="10"/>
    </row>
    <row r="6896" spans="9:46" s="16" customFormat="1">
      <c r="I6896" s="47"/>
      <c r="P6896" s="48"/>
      <c r="Q6896" s="48"/>
      <c r="R6896" s="48"/>
      <c r="S6896" s="49"/>
      <c r="T6896" s="47"/>
      <c r="U6896" s="50"/>
      <c r="V6896" s="47"/>
      <c r="W6896" s="50"/>
      <c r="X6896" s="49"/>
      <c r="Y6896" s="49"/>
      <c r="Z6896" s="49"/>
      <c r="AA6896" s="49"/>
      <c r="AB6896" s="49"/>
      <c r="AC6896" s="49"/>
      <c r="AD6896" s="49"/>
      <c r="AE6896" s="95"/>
      <c r="AM6896" s="103"/>
      <c r="AT6896" s="10"/>
    </row>
    <row r="6897" spans="9:46" s="16" customFormat="1">
      <c r="I6897" s="47"/>
      <c r="P6897" s="48"/>
      <c r="Q6897" s="48"/>
      <c r="R6897" s="48"/>
      <c r="S6897" s="49"/>
      <c r="T6897" s="47"/>
      <c r="U6897" s="50"/>
      <c r="V6897" s="47"/>
      <c r="W6897" s="50"/>
      <c r="X6897" s="49"/>
      <c r="Y6897" s="49"/>
      <c r="Z6897" s="49"/>
      <c r="AA6897" s="49"/>
      <c r="AB6897" s="49"/>
      <c r="AC6897" s="49"/>
      <c r="AD6897" s="49"/>
      <c r="AE6897" s="95"/>
      <c r="AM6897" s="103"/>
      <c r="AT6897" s="10"/>
    </row>
    <row r="6898" spans="9:46" s="16" customFormat="1">
      <c r="I6898" s="47"/>
      <c r="P6898" s="48"/>
      <c r="Q6898" s="48"/>
      <c r="R6898" s="48"/>
      <c r="S6898" s="49"/>
      <c r="T6898" s="47"/>
      <c r="U6898" s="50"/>
      <c r="V6898" s="47"/>
      <c r="W6898" s="50"/>
      <c r="X6898" s="49"/>
      <c r="Y6898" s="49"/>
      <c r="Z6898" s="49"/>
      <c r="AA6898" s="49"/>
      <c r="AB6898" s="49"/>
      <c r="AC6898" s="49"/>
      <c r="AD6898" s="49"/>
      <c r="AE6898" s="95"/>
      <c r="AM6898" s="103"/>
      <c r="AT6898" s="10"/>
    </row>
    <row r="6899" spans="9:46" s="16" customFormat="1">
      <c r="I6899" s="47"/>
      <c r="P6899" s="48"/>
      <c r="Q6899" s="48"/>
      <c r="R6899" s="48"/>
      <c r="S6899" s="49"/>
      <c r="T6899" s="47"/>
      <c r="U6899" s="50"/>
      <c r="V6899" s="47"/>
      <c r="W6899" s="50"/>
      <c r="X6899" s="49"/>
      <c r="Y6899" s="49"/>
      <c r="Z6899" s="49"/>
      <c r="AA6899" s="49"/>
      <c r="AB6899" s="49"/>
      <c r="AC6899" s="49"/>
      <c r="AD6899" s="49"/>
      <c r="AE6899" s="95"/>
      <c r="AM6899" s="103"/>
      <c r="AT6899" s="10"/>
    </row>
    <row r="6900" spans="9:46" s="16" customFormat="1">
      <c r="I6900" s="47"/>
      <c r="P6900" s="48"/>
      <c r="Q6900" s="48"/>
      <c r="R6900" s="48"/>
      <c r="S6900" s="49"/>
      <c r="T6900" s="47"/>
      <c r="U6900" s="50"/>
      <c r="V6900" s="47"/>
      <c r="W6900" s="50"/>
      <c r="X6900" s="49"/>
      <c r="Y6900" s="49"/>
      <c r="Z6900" s="49"/>
      <c r="AA6900" s="49"/>
      <c r="AB6900" s="49"/>
      <c r="AC6900" s="49"/>
      <c r="AD6900" s="49"/>
      <c r="AE6900" s="95"/>
      <c r="AM6900" s="103"/>
      <c r="AT6900" s="10"/>
    </row>
    <row r="6901" spans="9:46" s="16" customFormat="1">
      <c r="I6901" s="47"/>
      <c r="P6901" s="48"/>
      <c r="Q6901" s="48"/>
      <c r="R6901" s="48"/>
      <c r="S6901" s="49"/>
      <c r="T6901" s="47"/>
      <c r="U6901" s="50"/>
      <c r="V6901" s="47"/>
      <c r="W6901" s="50"/>
      <c r="X6901" s="49"/>
      <c r="Y6901" s="49"/>
      <c r="Z6901" s="49"/>
      <c r="AA6901" s="49"/>
      <c r="AB6901" s="49"/>
      <c r="AC6901" s="49"/>
      <c r="AD6901" s="49"/>
      <c r="AE6901" s="95"/>
      <c r="AM6901" s="103"/>
      <c r="AT6901" s="10"/>
    </row>
    <row r="6902" spans="9:46" s="16" customFormat="1">
      <c r="I6902" s="47"/>
      <c r="P6902" s="48"/>
      <c r="Q6902" s="48"/>
      <c r="R6902" s="48"/>
      <c r="S6902" s="49"/>
      <c r="T6902" s="47"/>
      <c r="U6902" s="50"/>
      <c r="V6902" s="47"/>
      <c r="W6902" s="50"/>
      <c r="X6902" s="49"/>
      <c r="Y6902" s="49"/>
      <c r="Z6902" s="49"/>
      <c r="AA6902" s="49"/>
      <c r="AB6902" s="49"/>
      <c r="AC6902" s="49"/>
      <c r="AD6902" s="49"/>
      <c r="AE6902" s="95"/>
      <c r="AM6902" s="103"/>
      <c r="AT6902" s="10"/>
    </row>
    <row r="6903" spans="9:46" s="16" customFormat="1">
      <c r="I6903" s="47"/>
      <c r="P6903" s="48"/>
      <c r="Q6903" s="48"/>
      <c r="R6903" s="48"/>
      <c r="S6903" s="49"/>
      <c r="T6903" s="47"/>
      <c r="U6903" s="50"/>
      <c r="V6903" s="47"/>
      <c r="W6903" s="50"/>
      <c r="X6903" s="49"/>
      <c r="Y6903" s="49"/>
      <c r="Z6903" s="49"/>
      <c r="AA6903" s="49"/>
      <c r="AB6903" s="49"/>
      <c r="AC6903" s="49"/>
      <c r="AD6903" s="49"/>
      <c r="AE6903" s="95"/>
      <c r="AM6903" s="103"/>
      <c r="AT6903" s="10"/>
    </row>
    <row r="6904" spans="9:46" s="16" customFormat="1">
      <c r="I6904" s="47"/>
      <c r="P6904" s="48"/>
      <c r="Q6904" s="48"/>
      <c r="R6904" s="48"/>
      <c r="S6904" s="49"/>
      <c r="T6904" s="47"/>
      <c r="U6904" s="50"/>
      <c r="V6904" s="47"/>
      <c r="W6904" s="50"/>
      <c r="X6904" s="49"/>
      <c r="Y6904" s="49"/>
      <c r="Z6904" s="49"/>
      <c r="AA6904" s="49"/>
      <c r="AB6904" s="49"/>
      <c r="AC6904" s="49"/>
      <c r="AD6904" s="49"/>
      <c r="AE6904" s="95"/>
      <c r="AM6904" s="103"/>
      <c r="AT6904" s="10"/>
    </row>
    <row r="6905" spans="9:46" s="16" customFormat="1">
      <c r="I6905" s="47"/>
      <c r="P6905" s="48"/>
      <c r="Q6905" s="48"/>
      <c r="R6905" s="48"/>
      <c r="S6905" s="49"/>
      <c r="T6905" s="47"/>
      <c r="U6905" s="50"/>
      <c r="V6905" s="47"/>
      <c r="W6905" s="50"/>
      <c r="X6905" s="49"/>
      <c r="Y6905" s="49"/>
      <c r="Z6905" s="49"/>
      <c r="AA6905" s="49"/>
      <c r="AB6905" s="49"/>
      <c r="AC6905" s="49"/>
      <c r="AD6905" s="49"/>
      <c r="AE6905" s="95"/>
      <c r="AM6905" s="103"/>
      <c r="AT6905" s="10"/>
    </row>
    <row r="6906" spans="9:46" s="16" customFormat="1">
      <c r="I6906" s="47"/>
      <c r="P6906" s="48"/>
      <c r="Q6906" s="48"/>
      <c r="R6906" s="48"/>
      <c r="S6906" s="49"/>
      <c r="T6906" s="47"/>
      <c r="U6906" s="50"/>
      <c r="V6906" s="47"/>
      <c r="W6906" s="50"/>
      <c r="X6906" s="49"/>
      <c r="Y6906" s="49"/>
      <c r="Z6906" s="49"/>
      <c r="AA6906" s="49"/>
      <c r="AB6906" s="49"/>
      <c r="AC6906" s="49"/>
      <c r="AD6906" s="49"/>
      <c r="AE6906" s="95"/>
      <c r="AM6906" s="103"/>
      <c r="AT6906" s="10"/>
    </row>
    <row r="6907" spans="9:46" s="16" customFormat="1">
      <c r="I6907" s="47"/>
      <c r="P6907" s="48"/>
      <c r="Q6907" s="48"/>
      <c r="R6907" s="48"/>
      <c r="S6907" s="49"/>
      <c r="T6907" s="47"/>
      <c r="U6907" s="50"/>
      <c r="V6907" s="47"/>
      <c r="W6907" s="50"/>
      <c r="X6907" s="49"/>
      <c r="Y6907" s="49"/>
      <c r="Z6907" s="49"/>
      <c r="AA6907" s="49"/>
      <c r="AB6907" s="49"/>
      <c r="AC6907" s="49"/>
      <c r="AD6907" s="49"/>
      <c r="AE6907" s="95"/>
      <c r="AM6907" s="103"/>
      <c r="AT6907" s="10"/>
    </row>
    <row r="6908" spans="9:46" s="16" customFormat="1">
      <c r="I6908" s="47"/>
      <c r="P6908" s="48"/>
      <c r="Q6908" s="48"/>
      <c r="R6908" s="48"/>
      <c r="S6908" s="49"/>
      <c r="T6908" s="47"/>
      <c r="U6908" s="50"/>
      <c r="V6908" s="47"/>
      <c r="W6908" s="50"/>
      <c r="X6908" s="49"/>
      <c r="Y6908" s="49"/>
      <c r="Z6908" s="49"/>
      <c r="AA6908" s="49"/>
      <c r="AB6908" s="49"/>
      <c r="AC6908" s="49"/>
      <c r="AD6908" s="49"/>
      <c r="AE6908" s="95"/>
      <c r="AM6908" s="103"/>
      <c r="AT6908" s="10"/>
    </row>
    <row r="6909" spans="9:46" s="16" customFormat="1">
      <c r="I6909" s="47"/>
      <c r="P6909" s="48"/>
      <c r="Q6909" s="48"/>
      <c r="R6909" s="48"/>
      <c r="S6909" s="49"/>
      <c r="T6909" s="47"/>
      <c r="U6909" s="50"/>
      <c r="V6909" s="47"/>
      <c r="W6909" s="50"/>
      <c r="X6909" s="49"/>
      <c r="Y6909" s="49"/>
      <c r="Z6909" s="49"/>
      <c r="AA6909" s="49"/>
      <c r="AB6909" s="49"/>
      <c r="AC6909" s="49"/>
      <c r="AD6909" s="49"/>
      <c r="AE6909" s="95"/>
      <c r="AM6909" s="103"/>
      <c r="AT6909" s="10"/>
    </row>
    <row r="6910" spans="9:46" s="16" customFormat="1">
      <c r="I6910" s="47"/>
      <c r="P6910" s="48"/>
      <c r="Q6910" s="48"/>
      <c r="R6910" s="48"/>
      <c r="S6910" s="49"/>
      <c r="T6910" s="47"/>
      <c r="U6910" s="50"/>
      <c r="V6910" s="47"/>
      <c r="W6910" s="50"/>
      <c r="X6910" s="49"/>
      <c r="Y6910" s="49"/>
      <c r="Z6910" s="49"/>
      <c r="AA6910" s="49"/>
      <c r="AB6910" s="49"/>
      <c r="AC6910" s="49"/>
      <c r="AD6910" s="49"/>
      <c r="AE6910" s="95"/>
      <c r="AM6910" s="103"/>
      <c r="AT6910" s="10"/>
    </row>
    <row r="6911" spans="9:46" s="16" customFormat="1">
      <c r="I6911" s="47"/>
      <c r="P6911" s="48"/>
      <c r="Q6911" s="48"/>
      <c r="R6911" s="48"/>
      <c r="S6911" s="49"/>
      <c r="T6911" s="47"/>
      <c r="U6911" s="50"/>
      <c r="V6911" s="47"/>
      <c r="W6911" s="50"/>
      <c r="X6911" s="49"/>
      <c r="Y6911" s="49"/>
      <c r="Z6911" s="49"/>
      <c r="AA6911" s="49"/>
      <c r="AB6911" s="49"/>
      <c r="AC6911" s="49"/>
      <c r="AD6911" s="49"/>
      <c r="AE6911" s="95"/>
      <c r="AM6911" s="103"/>
      <c r="AT6911" s="10"/>
    </row>
    <row r="6912" spans="9:46" s="16" customFormat="1">
      <c r="I6912" s="47"/>
      <c r="P6912" s="48"/>
      <c r="Q6912" s="48"/>
      <c r="R6912" s="48"/>
      <c r="S6912" s="49"/>
      <c r="T6912" s="47"/>
      <c r="U6912" s="50"/>
      <c r="V6912" s="47"/>
      <c r="W6912" s="50"/>
      <c r="X6912" s="49"/>
      <c r="Y6912" s="49"/>
      <c r="Z6912" s="49"/>
      <c r="AA6912" s="49"/>
      <c r="AB6912" s="49"/>
      <c r="AC6912" s="49"/>
      <c r="AD6912" s="49"/>
      <c r="AE6912" s="95"/>
      <c r="AM6912" s="103"/>
      <c r="AT6912" s="10"/>
    </row>
    <row r="6913" spans="9:46" s="16" customFormat="1">
      <c r="I6913" s="47"/>
      <c r="P6913" s="48"/>
      <c r="Q6913" s="48"/>
      <c r="R6913" s="48"/>
      <c r="S6913" s="49"/>
      <c r="T6913" s="47"/>
      <c r="U6913" s="50"/>
      <c r="V6913" s="47"/>
      <c r="W6913" s="50"/>
      <c r="X6913" s="49"/>
      <c r="Y6913" s="49"/>
      <c r="Z6913" s="49"/>
      <c r="AA6913" s="49"/>
      <c r="AB6913" s="49"/>
      <c r="AC6913" s="49"/>
      <c r="AD6913" s="49"/>
      <c r="AE6913" s="95"/>
      <c r="AM6913" s="103"/>
      <c r="AT6913" s="10"/>
    </row>
    <row r="6914" spans="9:46" s="16" customFormat="1">
      <c r="I6914" s="47"/>
      <c r="P6914" s="48"/>
      <c r="Q6914" s="48"/>
      <c r="R6914" s="48"/>
      <c r="S6914" s="49"/>
      <c r="T6914" s="47"/>
      <c r="U6914" s="50"/>
      <c r="V6914" s="47"/>
      <c r="W6914" s="50"/>
      <c r="X6914" s="49"/>
      <c r="Y6914" s="49"/>
      <c r="Z6914" s="49"/>
      <c r="AA6914" s="49"/>
      <c r="AB6914" s="49"/>
      <c r="AC6914" s="49"/>
      <c r="AD6914" s="49"/>
      <c r="AE6914" s="95"/>
      <c r="AM6914" s="103"/>
      <c r="AT6914" s="10"/>
    </row>
    <row r="6915" spans="9:46" s="16" customFormat="1">
      <c r="I6915" s="47"/>
      <c r="P6915" s="48"/>
      <c r="Q6915" s="48"/>
      <c r="R6915" s="48"/>
      <c r="S6915" s="49"/>
      <c r="T6915" s="47"/>
      <c r="U6915" s="50"/>
      <c r="V6915" s="47"/>
      <c r="W6915" s="50"/>
      <c r="X6915" s="49"/>
      <c r="Y6915" s="49"/>
      <c r="Z6915" s="49"/>
      <c r="AA6915" s="49"/>
      <c r="AB6915" s="49"/>
      <c r="AC6915" s="49"/>
      <c r="AD6915" s="49"/>
      <c r="AE6915" s="95"/>
      <c r="AM6915" s="103"/>
      <c r="AT6915" s="10"/>
    </row>
    <row r="6916" spans="9:46" s="16" customFormat="1">
      <c r="I6916" s="47"/>
      <c r="P6916" s="48"/>
      <c r="Q6916" s="48"/>
      <c r="R6916" s="48"/>
      <c r="S6916" s="49"/>
      <c r="T6916" s="47"/>
      <c r="U6916" s="50"/>
      <c r="V6916" s="47"/>
      <c r="W6916" s="50"/>
      <c r="X6916" s="49"/>
      <c r="Y6916" s="49"/>
      <c r="Z6916" s="49"/>
      <c r="AA6916" s="49"/>
      <c r="AB6916" s="49"/>
      <c r="AC6916" s="49"/>
      <c r="AD6916" s="49"/>
      <c r="AE6916" s="95"/>
      <c r="AM6916" s="103"/>
      <c r="AT6916" s="10"/>
    </row>
    <row r="6917" spans="9:46" s="16" customFormat="1">
      <c r="I6917" s="47"/>
      <c r="P6917" s="48"/>
      <c r="Q6917" s="48"/>
      <c r="R6917" s="48"/>
      <c r="S6917" s="49"/>
      <c r="T6917" s="47"/>
      <c r="U6917" s="50"/>
      <c r="V6917" s="47"/>
      <c r="W6917" s="50"/>
      <c r="X6917" s="49"/>
      <c r="Y6917" s="49"/>
      <c r="Z6917" s="49"/>
      <c r="AA6917" s="49"/>
      <c r="AB6917" s="49"/>
      <c r="AC6917" s="49"/>
      <c r="AD6917" s="49"/>
      <c r="AE6917" s="95"/>
      <c r="AM6917" s="103"/>
      <c r="AT6917" s="10"/>
    </row>
    <row r="6918" spans="9:46" s="16" customFormat="1">
      <c r="I6918" s="47"/>
      <c r="P6918" s="48"/>
      <c r="Q6918" s="48"/>
      <c r="R6918" s="48"/>
      <c r="S6918" s="49"/>
      <c r="T6918" s="47"/>
      <c r="U6918" s="50"/>
      <c r="V6918" s="47"/>
      <c r="W6918" s="50"/>
      <c r="X6918" s="49"/>
      <c r="Y6918" s="49"/>
      <c r="Z6918" s="49"/>
      <c r="AA6918" s="49"/>
      <c r="AB6918" s="49"/>
      <c r="AC6918" s="49"/>
      <c r="AD6918" s="49"/>
      <c r="AE6918" s="95"/>
      <c r="AM6918" s="103"/>
      <c r="AT6918" s="10"/>
    </row>
    <row r="6919" spans="9:46" s="16" customFormat="1">
      <c r="I6919" s="47"/>
      <c r="P6919" s="48"/>
      <c r="Q6919" s="48"/>
      <c r="R6919" s="48"/>
      <c r="S6919" s="49"/>
      <c r="T6919" s="47"/>
      <c r="U6919" s="50"/>
      <c r="V6919" s="47"/>
      <c r="W6919" s="50"/>
      <c r="X6919" s="49"/>
      <c r="Y6919" s="49"/>
      <c r="Z6919" s="49"/>
      <c r="AA6919" s="49"/>
      <c r="AB6919" s="49"/>
      <c r="AC6919" s="49"/>
      <c r="AD6919" s="49"/>
      <c r="AE6919" s="95"/>
      <c r="AM6919" s="103"/>
      <c r="AT6919" s="10"/>
    </row>
    <row r="6920" spans="9:46" s="16" customFormat="1">
      <c r="I6920" s="47"/>
      <c r="P6920" s="48"/>
      <c r="Q6920" s="48"/>
      <c r="R6920" s="48"/>
      <c r="S6920" s="49"/>
      <c r="T6920" s="47"/>
      <c r="U6920" s="50"/>
      <c r="V6920" s="47"/>
      <c r="W6920" s="50"/>
      <c r="X6920" s="49"/>
      <c r="Y6920" s="49"/>
      <c r="Z6920" s="49"/>
      <c r="AA6920" s="49"/>
      <c r="AB6920" s="49"/>
      <c r="AC6920" s="49"/>
      <c r="AD6920" s="49"/>
      <c r="AE6920" s="95"/>
      <c r="AM6920" s="103"/>
      <c r="AT6920" s="10"/>
    </row>
    <row r="6921" spans="9:46" s="16" customFormat="1">
      <c r="I6921" s="47"/>
      <c r="P6921" s="48"/>
      <c r="Q6921" s="48"/>
      <c r="R6921" s="48"/>
      <c r="S6921" s="49"/>
      <c r="T6921" s="47"/>
      <c r="U6921" s="50"/>
      <c r="V6921" s="47"/>
      <c r="W6921" s="50"/>
      <c r="X6921" s="49"/>
      <c r="Y6921" s="49"/>
      <c r="Z6921" s="49"/>
      <c r="AA6921" s="49"/>
      <c r="AB6921" s="49"/>
      <c r="AC6921" s="49"/>
      <c r="AD6921" s="49"/>
      <c r="AE6921" s="95"/>
      <c r="AM6921" s="103"/>
      <c r="AT6921" s="10"/>
    </row>
    <row r="6922" spans="9:46" s="16" customFormat="1">
      <c r="I6922" s="47"/>
      <c r="P6922" s="48"/>
      <c r="Q6922" s="48"/>
      <c r="R6922" s="48"/>
      <c r="S6922" s="49"/>
      <c r="T6922" s="47"/>
      <c r="U6922" s="50"/>
      <c r="V6922" s="47"/>
      <c r="W6922" s="50"/>
      <c r="X6922" s="49"/>
      <c r="Y6922" s="49"/>
      <c r="Z6922" s="49"/>
      <c r="AA6922" s="49"/>
      <c r="AB6922" s="49"/>
      <c r="AC6922" s="49"/>
      <c r="AD6922" s="49"/>
      <c r="AE6922" s="95"/>
      <c r="AM6922" s="103"/>
      <c r="AT6922" s="10"/>
    </row>
    <row r="6923" spans="9:46" s="16" customFormat="1">
      <c r="I6923" s="47"/>
      <c r="P6923" s="48"/>
      <c r="Q6923" s="48"/>
      <c r="R6923" s="48"/>
      <c r="S6923" s="49"/>
      <c r="T6923" s="47"/>
      <c r="U6923" s="50"/>
      <c r="V6923" s="47"/>
      <c r="W6923" s="50"/>
      <c r="X6923" s="49"/>
      <c r="Y6923" s="49"/>
      <c r="Z6923" s="49"/>
      <c r="AA6923" s="49"/>
      <c r="AB6923" s="49"/>
      <c r="AC6923" s="49"/>
      <c r="AD6923" s="49"/>
      <c r="AE6923" s="95"/>
      <c r="AM6923" s="103"/>
      <c r="AT6923" s="10"/>
    </row>
    <row r="6924" spans="9:46" s="16" customFormat="1">
      <c r="I6924" s="47"/>
      <c r="P6924" s="48"/>
      <c r="Q6924" s="48"/>
      <c r="R6924" s="48"/>
      <c r="S6924" s="49"/>
      <c r="T6924" s="47"/>
      <c r="U6924" s="50"/>
      <c r="V6924" s="47"/>
      <c r="W6924" s="50"/>
      <c r="X6924" s="49"/>
      <c r="Y6924" s="49"/>
      <c r="Z6924" s="49"/>
      <c r="AA6924" s="49"/>
      <c r="AB6924" s="49"/>
      <c r="AC6924" s="49"/>
      <c r="AD6924" s="49"/>
      <c r="AE6924" s="95"/>
      <c r="AM6924" s="103"/>
      <c r="AT6924" s="10"/>
    </row>
    <row r="6925" spans="9:46" s="16" customFormat="1">
      <c r="I6925" s="47"/>
      <c r="P6925" s="48"/>
      <c r="Q6925" s="48"/>
      <c r="R6925" s="48"/>
      <c r="S6925" s="49"/>
      <c r="T6925" s="47"/>
      <c r="U6925" s="50"/>
      <c r="V6925" s="47"/>
      <c r="W6925" s="50"/>
      <c r="X6925" s="49"/>
      <c r="Y6925" s="49"/>
      <c r="Z6925" s="49"/>
      <c r="AA6925" s="49"/>
      <c r="AB6925" s="49"/>
      <c r="AC6925" s="49"/>
      <c r="AD6925" s="49"/>
      <c r="AE6925" s="95"/>
      <c r="AM6925" s="103"/>
      <c r="AT6925" s="10"/>
    </row>
    <row r="6926" spans="9:46" s="16" customFormat="1">
      <c r="I6926" s="47"/>
      <c r="P6926" s="48"/>
      <c r="Q6926" s="48"/>
      <c r="R6926" s="48"/>
      <c r="S6926" s="49"/>
      <c r="T6926" s="47"/>
      <c r="U6926" s="50"/>
      <c r="V6926" s="47"/>
      <c r="W6926" s="50"/>
      <c r="X6926" s="49"/>
      <c r="Y6926" s="49"/>
      <c r="Z6926" s="49"/>
      <c r="AA6926" s="49"/>
      <c r="AB6926" s="49"/>
      <c r="AC6926" s="49"/>
      <c r="AD6926" s="49"/>
      <c r="AE6926" s="95"/>
      <c r="AM6926" s="103"/>
      <c r="AT6926" s="10"/>
    </row>
    <row r="6927" spans="9:46" s="16" customFormat="1">
      <c r="I6927" s="47"/>
      <c r="P6927" s="48"/>
      <c r="Q6927" s="48"/>
      <c r="R6927" s="48"/>
      <c r="S6927" s="49"/>
      <c r="T6927" s="47"/>
      <c r="U6927" s="50"/>
      <c r="V6927" s="47"/>
      <c r="W6927" s="50"/>
      <c r="X6927" s="49"/>
      <c r="Y6927" s="49"/>
      <c r="Z6927" s="49"/>
      <c r="AA6927" s="49"/>
      <c r="AB6927" s="49"/>
      <c r="AC6927" s="49"/>
      <c r="AD6927" s="49"/>
      <c r="AE6927" s="95"/>
      <c r="AM6927" s="103"/>
      <c r="AT6927" s="10"/>
    </row>
    <row r="6928" spans="9:46" s="16" customFormat="1">
      <c r="I6928" s="47"/>
      <c r="P6928" s="48"/>
      <c r="Q6928" s="48"/>
      <c r="R6928" s="48"/>
      <c r="S6928" s="49"/>
      <c r="T6928" s="47"/>
      <c r="U6928" s="50"/>
      <c r="V6928" s="47"/>
      <c r="W6928" s="50"/>
      <c r="X6928" s="49"/>
      <c r="Y6928" s="49"/>
      <c r="Z6928" s="49"/>
      <c r="AA6928" s="49"/>
      <c r="AB6928" s="49"/>
      <c r="AC6928" s="49"/>
      <c r="AD6928" s="49"/>
      <c r="AE6928" s="95"/>
      <c r="AM6928" s="103"/>
      <c r="AT6928" s="10"/>
    </row>
    <row r="6929" spans="9:46" s="16" customFormat="1">
      <c r="I6929" s="47"/>
      <c r="P6929" s="48"/>
      <c r="Q6929" s="48"/>
      <c r="R6929" s="48"/>
      <c r="S6929" s="49"/>
      <c r="T6929" s="47"/>
      <c r="U6929" s="50"/>
      <c r="V6929" s="47"/>
      <c r="W6929" s="50"/>
      <c r="X6929" s="49"/>
      <c r="Y6929" s="49"/>
      <c r="Z6929" s="49"/>
      <c r="AA6929" s="49"/>
      <c r="AB6929" s="49"/>
      <c r="AC6929" s="49"/>
      <c r="AD6929" s="49"/>
      <c r="AE6929" s="95"/>
      <c r="AM6929" s="103"/>
      <c r="AT6929" s="10"/>
    </row>
    <row r="6930" spans="9:46" s="16" customFormat="1">
      <c r="I6930" s="47"/>
      <c r="P6930" s="48"/>
      <c r="Q6930" s="48"/>
      <c r="R6930" s="48"/>
      <c r="S6930" s="49"/>
      <c r="T6930" s="47"/>
      <c r="U6930" s="50"/>
      <c r="V6930" s="47"/>
      <c r="W6930" s="50"/>
      <c r="X6930" s="49"/>
      <c r="Y6930" s="49"/>
      <c r="Z6930" s="49"/>
      <c r="AA6930" s="49"/>
      <c r="AB6930" s="49"/>
      <c r="AC6930" s="49"/>
      <c r="AD6930" s="49"/>
      <c r="AE6930" s="95"/>
      <c r="AM6930" s="103"/>
      <c r="AT6930" s="10"/>
    </row>
    <row r="6931" spans="9:46" s="16" customFormat="1">
      <c r="I6931" s="47"/>
      <c r="P6931" s="48"/>
      <c r="Q6931" s="48"/>
      <c r="R6931" s="48"/>
      <c r="S6931" s="49"/>
      <c r="T6931" s="47"/>
      <c r="U6931" s="50"/>
      <c r="V6931" s="47"/>
      <c r="W6931" s="50"/>
      <c r="X6931" s="49"/>
      <c r="Y6931" s="49"/>
      <c r="Z6931" s="49"/>
      <c r="AA6931" s="49"/>
      <c r="AB6931" s="49"/>
      <c r="AC6931" s="49"/>
      <c r="AD6931" s="49"/>
      <c r="AE6931" s="95"/>
      <c r="AM6931" s="103"/>
      <c r="AT6931" s="10"/>
    </row>
    <row r="6932" spans="9:46" s="16" customFormat="1">
      <c r="I6932" s="47"/>
      <c r="P6932" s="48"/>
      <c r="Q6932" s="48"/>
      <c r="R6932" s="48"/>
      <c r="S6932" s="49"/>
      <c r="T6932" s="47"/>
      <c r="U6932" s="50"/>
      <c r="V6932" s="47"/>
      <c r="W6932" s="50"/>
      <c r="X6932" s="49"/>
      <c r="Y6932" s="49"/>
      <c r="Z6932" s="49"/>
      <c r="AA6932" s="49"/>
      <c r="AB6932" s="49"/>
      <c r="AC6932" s="49"/>
      <c r="AD6932" s="49"/>
      <c r="AE6932" s="95"/>
      <c r="AM6932" s="103"/>
      <c r="AT6932" s="10"/>
    </row>
    <row r="6933" spans="9:46" s="16" customFormat="1">
      <c r="I6933" s="47"/>
      <c r="P6933" s="48"/>
      <c r="Q6933" s="48"/>
      <c r="R6933" s="48"/>
      <c r="S6933" s="49"/>
      <c r="T6933" s="47"/>
      <c r="U6933" s="50"/>
      <c r="V6933" s="47"/>
      <c r="W6933" s="50"/>
      <c r="X6933" s="49"/>
      <c r="Y6933" s="49"/>
      <c r="Z6933" s="49"/>
      <c r="AA6933" s="49"/>
      <c r="AB6933" s="49"/>
      <c r="AC6933" s="49"/>
      <c r="AD6933" s="49"/>
      <c r="AE6933" s="95"/>
      <c r="AM6933" s="103"/>
      <c r="AT6933" s="10"/>
    </row>
    <row r="6934" spans="9:46" s="16" customFormat="1">
      <c r="I6934" s="47"/>
      <c r="P6934" s="48"/>
      <c r="Q6934" s="48"/>
      <c r="R6934" s="48"/>
      <c r="S6934" s="49"/>
      <c r="T6934" s="47"/>
      <c r="U6934" s="50"/>
      <c r="V6934" s="47"/>
      <c r="W6934" s="50"/>
      <c r="X6934" s="49"/>
      <c r="Y6934" s="49"/>
      <c r="Z6934" s="49"/>
      <c r="AA6934" s="49"/>
      <c r="AB6934" s="49"/>
      <c r="AC6934" s="49"/>
      <c r="AD6934" s="49"/>
      <c r="AE6934" s="95"/>
      <c r="AM6934" s="103"/>
      <c r="AT6934" s="10"/>
    </row>
    <row r="6935" spans="9:46" s="16" customFormat="1">
      <c r="I6935" s="47"/>
      <c r="P6935" s="48"/>
      <c r="Q6935" s="48"/>
      <c r="R6935" s="48"/>
      <c r="S6935" s="49"/>
      <c r="T6935" s="47"/>
      <c r="U6935" s="50"/>
      <c r="V6935" s="47"/>
      <c r="W6935" s="50"/>
      <c r="X6935" s="49"/>
      <c r="Y6935" s="49"/>
      <c r="Z6935" s="49"/>
      <c r="AA6935" s="49"/>
      <c r="AB6935" s="49"/>
      <c r="AC6935" s="49"/>
      <c r="AD6935" s="49"/>
      <c r="AE6935" s="95"/>
      <c r="AM6935" s="103"/>
      <c r="AT6935" s="10"/>
    </row>
    <row r="6936" spans="9:46" s="16" customFormat="1">
      <c r="I6936" s="47"/>
      <c r="P6936" s="48"/>
      <c r="Q6936" s="48"/>
      <c r="R6936" s="48"/>
      <c r="S6936" s="49"/>
      <c r="T6936" s="47"/>
      <c r="U6936" s="50"/>
      <c r="V6936" s="47"/>
      <c r="W6936" s="50"/>
      <c r="X6936" s="49"/>
      <c r="Y6936" s="49"/>
      <c r="Z6936" s="49"/>
      <c r="AA6936" s="49"/>
      <c r="AB6936" s="49"/>
      <c r="AC6936" s="49"/>
      <c r="AD6936" s="49"/>
      <c r="AE6936" s="95"/>
      <c r="AM6936" s="103"/>
      <c r="AT6936" s="10"/>
    </row>
    <row r="6937" spans="9:46" s="16" customFormat="1">
      <c r="I6937" s="47"/>
      <c r="P6937" s="48"/>
      <c r="Q6937" s="48"/>
      <c r="R6937" s="48"/>
      <c r="S6937" s="49"/>
      <c r="T6937" s="47"/>
      <c r="U6937" s="50"/>
      <c r="V6937" s="47"/>
      <c r="W6937" s="50"/>
      <c r="X6937" s="49"/>
      <c r="Y6937" s="49"/>
      <c r="Z6937" s="49"/>
      <c r="AA6937" s="49"/>
      <c r="AB6937" s="49"/>
      <c r="AC6937" s="49"/>
      <c r="AD6937" s="49"/>
      <c r="AE6937" s="95"/>
      <c r="AM6937" s="103"/>
      <c r="AT6937" s="10"/>
    </row>
    <row r="6938" spans="9:46" s="16" customFormat="1">
      <c r="I6938" s="47"/>
      <c r="P6938" s="48"/>
      <c r="Q6938" s="48"/>
      <c r="R6938" s="48"/>
      <c r="S6938" s="49"/>
      <c r="T6938" s="47"/>
      <c r="U6938" s="50"/>
      <c r="V6938" s="47"/>
      <c r="W6938" s="50"/>
      <c r="X6938" s="49"/>
      <c r="Y6938" s="49"/>
      <c r="Z6938" s="49"/>
      <c r="AA6938" s="49"/>
      <c r="AB6938" s="49"/>
      <c r="AC6938" s="49"/>
      <c r="AD6938" s="49"/>
      <c r="AE6938" s="95"/>
      <c r="AM6938" s="103"/>
      <c r="AT6938" s="10"/>
    </row>
    <row r="6939" spans="9:46" s="16" customFormat="1">
      <c r="I6939" s="47"/>
      <c r="P6939" s="48"/>
      <c r="Q6939" s="48"/>
      <c r="R6939" s="48"/>
      <c r="S6939" s="49"/>
      <c r="T6939" s="47"/>
      <c r="U6939" s="50"/>
      <c r="V6939" s="47"/>
      <c r="W6939" s="50"/>
      <c r="X6939" s="49"/>
      <c r="Y6939" s="49"/>
      <c r="Z6939" s="49"/>
      <c r="AA6939" s="49"/>
      <c r="AB6939" s="49"/>
      <c r="AC6939" s="49"/>
      <c r="AD6939" s="49"/>
      <c r="AE6939" s="95"/>
      <c r="AM6939" s="103"/>
      <c r="AT6939" s="10"/>
    </row>
    <row r="6940" spans="9:46" s="16" customFormat="1">
      <c r="I6940" s="47"/>
      <c r="P6940" s="48"/>
      <c r="Q6940" s="48"/>
      <c r="R6940" s="48"/>
      <c r="S6940" s="49"/>
      <c r="T6940" s="47"/>
      <c r="U6940" s="50"/>
      <c r="V6940" s="47"/>
      <c r="W6940" s="50"/>
      <c r="X6940" s="49"/>
      <c r="Y6940" s="49"/>
      <c r="Z6940" s="49"/>
      <c r="AA6940" s="49"/>
      <c r="AB6940" s="49"/>
      <c r="AC6940" s="49"/>
      <c r="AD6940" s="49"/>
      <c r="AE6940" s="95"/>
      <c r="AM6940" s="103"/>
      <c r="AT6940" s="10"/>
    </row>
    <row r="6941" spans="9:46" s="16" customFormat="1">
      <c r="I6941" s="47"/>
      <c r="P6941" s="48"/>
      <c r="Q6941" s="48"/>
      <c r="R6941" s="48"/>
      <c r="S6941" s="49"/>
      <c r="T6941" s="47"/>
      <c r="U6941" s="50"/>
      <c r="V6941" s="47"/>
      <c r="W6941" s="50"/>
      <c r="X6941" s="49"/>
      <c r="Y6941" s="49"/>
      <c r="Z6941" s="49"/>
      <c r="AA6941" s="49"/>
      <c r="AB6941" s="49"/>
      <c r="AC6941" s="49"/>
      <c r="AD6941" s="49"/>
      <c r="AE6941" s="95"/>
      <c r="AM6941" s="103"/>
      <c r="AT6941" s="10"/>
    </row>
    <row r="6942" spans="9:46" s="16" customFormat="1">
      <c r="I6942" s="47"/>
      <c r="P6942" s="48"/>
      <c r="Q6942" s="48"/>
      <c r="R6942" s="48"/>
      <c r="S6942" s="49"/>
      <c r="T6942" s="47"/>
      <c r="U6942" s="50"/>
      <c r="V6942" s="47"/>
      <c r="W6942" s="50"/>
      <c r="X6942" s="49"/>
      <c r="Y6942" s="49"/>
      <c r="Z6942" s="49"/>
      <c r="AA6942" s="49"/>
      <c r="AB6942" s="49"/>
      <c r="AC6942" s="49"/>
      <c r="AD6942" s="49"/>
      <c r="AE6942" s="95"/>
      <c r="AM6942" s="103"/>
      <c r="AT6942" s="10"/>
    </row>
    <row r="6943" spans="9:46" s="16" customFormat="1">
      <c r="I6943" s="47"/>
      <c r="P6943" s="48"/>
      <c r="Q6943" s="48"/>
      <c r="R6943" s="48"/>
      <c r="S6943" s="49"/>
      <c r="T6943" s="47"/>
      <c r="U6943" s="50"/>
      <c r="V6943" s="47"/>
      <c r="W6943" s="50"/>
      <c r="X6943" s="49"/>
      <c r="Y6943" s="49"/>
      <c r="Z6943" s="49"/>
      <c r="AA6943" s="49"/>
      <c r="AB6943" s="49"/>
      <c r="AC6943" s="49"/>
      <c r="AD6943" s="49"/>
      <c r="AE6943" s="95"/>
      <c r="AM6943" s="103"/>
      <c r="AT6943" s="10"/>
    </row>
    <row r="6944" spans="9:46" s="16" customFormat="1">
      <c r="I6944" s="47"/>
      <c r="P6944" s="48"/>
      <c r="Q6944" s="48"/>
      <c r="R6944" s="48"/>
      <c r="S6944" s="49"/>
      <c r="T6944" s="47"/>
      <c r="U6944" s="50"/>
      <c r="V6944" s="47"/>
      <c r="W6944" s="50"/>
      <c r="X6944" s="49"/>
      <c r="Y6944" s="49"/>
      <c r="Z6944" s="49"/>
      <c r="AA6944" s="49"/>
      <c r="AB6944" s="49"/>
      <c r="AC6944" s="49"/>
      <c r="AD6944" s="49"/>
      <c r="AE6944" s="95"/>
      <c r="AM6944" s="103"/>
      <c r="AT6944" s="10"/>
    </row>
    <row r="6945" spans="9:46" s="16" customFormat="1">
      <c r="I6945" s="47"/>
      <c r="P6945" s="48"/>
      <c r="Q6945" s="48"/>
      <c r="R6945" s="48"/>
      <c r="S6945" s="49"/>
      <c r="T6945" s="47"/>
      <c r="U6945" s="50"/>
      <c r="V6945" s="47"/>
      <c r="W6945" s="50"/>
      <c r="X6945" s="49"/>
      <c r="Y6945" s="49"/>
      <c r="Z6945" s="49"/>
      <c r="AA6945" s="49"/>
      <c r="AB6945" s="49"/>
      <c r="AC6945" s="49"/>
      <c r="AD6945" s="49"/>
      <c r="AE6945" s="95"/>
      <c r="AM6945" s="103"/>
      <c r="AT6945" s="10"/>
    </row>
    <row r="6946" spans="9:46" s="16" customFormat="1">
      <c r="I6946" s="47"/>
      <c r="P6946" s="48"/>
      <c r="Q6946" s="48"/>
      <c r="R6946" s="48"/>
      <c r="S6946" s="49"/>
      <c r="T6946" s="47"/>
      <c r="U6946" s="50"/>
      <c r="V6946" s="47"/>
      <c r="W6946" s="50"/>
      <c r="X6946" s="49"/>
      <c r="Y6946" s="49"/>
      <c r="Z6946" s="49"/>
      <c r="AA6946" s="49"/>
      <c r="AB6946" s="49"/>
      <c r="AC6946" s="49"/>
      <c r="AD6946" s="49"/>
      <c r="AE6946" s="95"/>
      <c r="AM6946" s="103"/>
      <c r="AT6946" s="10"/>
    </row>
    <row r="6947" spans="9:46" s="16" customFormat="1">
      <c r="I6947" s="47"/>
      <c r="P6947" s="48"/>
      <c r="Q6947" s="48"/>
      <c r="R6947" s="48"/>
      <c r="S6947" s="49"/>
      <c r="T6947" s="47"/>
      <c r="U6947" s="50"/>
      <c r="V6947" s="47"/>
      <c r="W6947" s="50"/>
      <c r="X6947" s="49"/>
      <c r="Y6947" s="49"/>
      <c r="Z6947" s="49"/>
      <c r="AA6947" s="49"/>
      <c r="AB6947" s="49"/>
      <c r="AC6947" s="49"/>
      <c r="AD6947" s="49"/>
      <c r="AE6947" s="95"/>
      <c r="AM6947" s="103"/>
      <c r="AT6947" s="10"/>
    </row>
    <row r="6948" spans="9:46" s="16" customFormat="1">
      <c r="I6948" s="47"/>
      <c r="P6948" s="48"/>
      <c r="Q6948" s="48"/>
      <c r="R6948" s="48"/>
      <c r="S6948" s="49"/>
      <c r="T6948" s="47"/>
      <c r="U6948" s="50"/>
      <c r="V6948" s="47"/>
      <c r="W6948" s="50"/>
      <c r="X6948" s="49"/>
      <c r="Y6948" s="49"/>
      <c r="Z6948" s="49"/>
      <c r="AA6948" s="49"/>
      <c r="AB6948" s="49"/>
      <c r="AC6948" s="49"/>
      <c r="AD6948" s="49"/>
      <c r="AE6948" s="95"/>
      <c r="AM6948" s="103"/>
      <c r="AT6948" s="10"/>
    </row>
    <row r="6949" spans="9:46" s="16" customFormat="1">
      <c r="I6949" s="47"/>
      <c r="P6949" s="48"/>
      <c r="Q6949" s="48"/>
      <c r="R6949" s="48"/>
      <c r="S6949" s="49"/>
      <c r="T6949" s="47"/>
      <c r="U6949" s="50"/>
      <c r="V6949" s="47"/>
      <c r="W6949" s="50"/>
      <c r="X6949" s="49"/>
      <c r="Y6949" s="49"/>
      <c r="Z6949" s="49"/>
      <c r="AA6949" s="49"/>
      <c r="AB6949" s="49"/>
      <c r="AC6949" s="49"/>
      <c r="AD6949" s="49"/>
      <c r="AE6949" s="95"/>
      <c r="AM6949" s="103"/>
      <c r="AT6949" s="10"/>
    </row>
    <row r="6950" spans="9:46" s="16" customFormat="1">
      <c r="I6950" s="47"/>
      <c r="P6950" s="48"/>
      <c r="Q6950" s="48"/>
      <c r="R6950" s="48"/>
      <c r="S6950" s="49"/>
      <c r="T6950" s="47"/>
      <c r="U6950" s="50"/>
      <c r="V6950" s="47"/>
      <c r="W6950" s="50"/>
      <c r="X6950" s="49"/>
      <c r="Y6950" s="49"/>
      <c r="Z6950" s="49"/>
      <c r="AA6950" s="49"/>
      <c r="AB6950" s="49"/>
      <c r="AC6950" s="49"/>
      <c r="AD6950" s="49"/>
      <c r="AE6950" s="95"/>
      <c r="AM6950" s="103"/>
      <c r="AT6950" s="10"/>
    </row>
    <row r="6951" spans="9:46" s="16" customFormat="1">
      <c r="I6951" s="47"/>
      <c r="P6951" s="48"/>
      <c r="Q6951" s="48"/>
      <c r="R6951" s="48"/>
      <c r="S6951" s="49"/>
      <c r="T6951" s="47"/>
      <c r="U6951" s="50"/>
      <c r="V6951" s="47"/>
      <c r="W6951" s="50"/>
      <c r="X6951" s="49"/>
      <c r="Y6951" s="49"/>
      <c r="Z6951" s="49"/>
      <c r="AA6951" s="49"/>
      <c r="AB6951" s="49"/>
      <c r="AC6951" s="49"/>
      <c r="AD6951" s="49"/>
      <c r="AE6951" s="95"/>
      <c r="AM6951" s="103"/>
      <c r="AT6951" s="10"/>
    </row>
    <row r="6952" spans="9:46" s="16" customFormat="1">
      <c r="I6952" s="47"/>
      <c r="P6952" s="48"/>
      <c r="Q6952" s="48"/>
      <c r="R6952" s="48"/>
      <c r="S6952" s="49"/>
      <c r="T6952" s="47"/>
      <c r="U6952" s="50"/>
      <c r="V6952" s="47"/>
      <c r="W6952" s="50"/>
      <c r="X6952" s="49"/>
      <c r="Y6952" s="49"/>
      <c r="Z6952" s="49"/>
      <c r="AA6952" s="49"/>
      <c r="AB6952" s="49"/>
      <c r="AC6952" s="49"/>
      <c r="AD6952" s="49"/>
      <c r="AE6952" s="95"/>
      <c r="AM6952" s="103"/>
      <c r="AT6952" s="10"/>
    </row>
    <row r="6953" spans="9:46" s="16" customFormat="1">
      <c r="I6953" s="47"/>
      <c r="P6953" s="48"/>
      <c r="Q6953" s="48"/>
      <c r="R6953" s="48"/>
      <c r="S6953" s="49"/>
      <c r="T6953" s="47"/>
      <c r="U6953" s="50"/>
      <c r="V6953" s="47"/>
      <c r="W6953" s="50"/>
      <c r="X6953" s="49"/>
      <c r="Y6953" s="49"/>
      <c r="Z6953" s="49"/>
      <c r="AA6953" s="49"/>
      <c r="AB6953" s="49"/>
      <c r="AC6953" s="49"/>
      <c r="AD6953" s="49"/>
      <c r="AE6953" s="95"/>
      <c r="AM6953" s="103"/>
      <c r="AT6953" s="10"/>
    </row>
    <row r="6954" spans="9:46" s="16" customFormat="1">
      <c r="I6954" s="47"/>
      <c r="P6954" s="48"/>
      <c r="Q6954" s="48"/>
      <c r="R6954" s="48"/>
      <c r="S6954" s="49"/>
      <c r="T6954" s="47"/>
      <c r="U6954" s="50"/>
      <c r="V6954" s="47"/>
      <c r="W6954" s="50"/>
      <c r="X6954" s="49"/>
      <c r="Y6954" s="49"/>
      <c r="Z6954" s="49"/>
      <c r="AA6954" s="49"/>
      <c r="AB6954" s="49"/>
      <c r="AC6954" s="49"/>
      <c r="AD6954" s="49"/>
      <c r="AE6954" s="95"/>
      <c r="AM6954" s="103"/>
      <c r="AT6954" s="10"/>
    </row>
    <row r="6955" spans="9:46" s="16" customFormat="1">
      <c r="I6955" s="47"/>
      <c r="P6955" s="48"/>
      <c r="Q6955" s="48"/>
      <c r="R6955" s="48"/>
      <c r="S6955" s="49"/>
      <c r="T6955" s="47"/>
      <c r="U6955" s="50"/>
      <c r="V6955" s="47"/>
      <c r="W6955" s="50"/>
      <c r="X6955" s="49"/>
      <c r="Y6955" s="49"/>
      <c r="Z6955" s="49"/>
      <c r="AA6955" s="49"/>
      <c r="AB6955" s="49"/>
      <c r="AC6955" s="49"/>
      <c r="AD6955" s="49"/>
      <c r="AE6955" s="95"/>
      <c r="AM6955" s="103"/>
      <c r="AT6955" s="10"/>
    </row>
    <row r="6956" spans="9:46" s="16" customFormat="1">
      <c r="I6956" s="47"/>
      <c r="P6956" s="48"/>
      <c r="Q6956" s="48"/>
      <c r="R6956" s="48"/>
      <c r="S6956" s="49"/>
      <c r="T6956" s="47"/>
      <c r="U6956" s="50"/>
      <c r="V6956" s="47"/>
      <c r="W6956" s="50"/>
      <c r="X6956" s="49"/>
      <c r="Y6956" s="49"/>
      <c r="Z6956" s="49"/>
      <c r="AA6956" s="49"/>
      <c r="AB6956" s="49"/>
      <c r="AC6956" s="49"/>
      <c r="AD6956" s="49"/>
      <c r="AE6956" s="95"/>
      <c r="AM6956" s="103"/>
      <c r="AT6956" s="10"/>
    </row>
    <row r="6957" spans="9:46" s="16" customFormat="1">
      <c r="I6957" s="47"/>
      <c r="P6957" s="48"/>
      <c r="Q6957" s="48"/>
      <c r="R6957" s="48"/>
      <c r="S6957" s="49"/>
      <c r="T6957" s="47"/>
      <c r="U6957" s="50"/>
      <c r="V6957" s="47"/>
      <c r="W6957" s="50"/>
      <c r="X6957" s="49"/>
      <c r="Y6957" s="49"/>
      <c r="Z6957" s="49"/>
      <c r="AA6957" s="49"/>
      <c r="AB6957" s="49"/>
      <c r="AC6957" s="49"/>
      <c r="AD6957" s="49"/>
      <c r="AE6957" s="95"/>
      <c r="AM6957" s="103"/>
      <c r="AT6957" s="10"/>
    </row>
    <row r="6958" spans="9:46" s="16" customFormat="1">
      <c r="I6958" s="47"/>
      <c r="P6958" s="48"/>
      <c r="Q6958" s="48"/>
      <c r="R6958" s="48"/>
      <c r="S6958" s="49"/>
      <c r="T6958" s="47"/>
      <c r="U6958" s="50"/>
      <c r="V6958" s="47"/>
      <c r="W6958" s="50"/>
      <c r="X6958" s="49"/>
      <c r="Y6958" s="49"/>
      <c r="Z6958" s="49"/>
      <c r="AA6958" s="49"/>
      <c r="AB6958" s="49"/>
      <c r="AC6958" s="49"/>
      <c r="AD6958" s="49"/>
      <c r="AE6958" s="95"/>
      <c r="AM6958" s="103"/>
      <c r="AT6958" s="10"/>
    </row>
    <row r="6959" spans="9:46" s="16" customFormat="1">
      <c r="I6959" s="47"/>
      <c r="P6959" s="48"/>
      <c r="Q6959" s="48"/>
      <c r="R6959" s="48"/>
      <c r="S6959" s="49"/>
      <c r="T6959" s="47"/>
      <c r="U6959" s="50"/>
      <c r="V6959" s="47"/>
      <c r="W6959" s="50"/>
      <c r="X6959" s="49"/>
      <c r="Y6959" s="49"/>
      <c r="Z6959" s="49"/>
      <c r="AA6959" s="49"/>
      <c r="AB6959" s="49"/>
      <c r="AC6959" s="49"/>
      <c r="AD6959" s="49"/>
      <c r="AE6959" s="95"/>
      <c r="AM6959" s="103"/>
      <c r="AT6959" s="10"/>
    </row>
    <row r="6960" spans="9:46" s="16" customFormat="1">
      <c r="I6960" s="47"/>
      <c r="P6960" s="48"/>
      <c r="Q6960" s="48"/>
      <c r="R6960" s="48"/>
      <c r="S6960" s="49"/>
      <c r="T6960" s="47"/>
      <c r="U6960" s="50"/>
      <c r="V6960" s="47"/>
      <c r="W6960" s="50"/>
      <c r="X6960" s="49"/>
      <c r="Y6960" s="49"/>
      <c r="Z6960" s="49"/>
      <c r="AA6960" s="49"/>
      <c r="AB6960" s="49"/>
      <c r="AC6960" s="49"/>
      <c r="AD6960" s="49"/>
      <c r="AE6960" s="95"/>
      <c r="AM6960" s="103"/>
      <c r="AT6960" s="10"/>
    </row>
    <row r="6961" spans="9:46" s="16" customFormat="1">
      <c r="I6961" s="47"/>
      <c r="P6961" s="48"/>
      <c r="Q6961" s="48"/>
      <c r="R6961" s="48"/>
      <c r="S6961" s="49"/>
      <c r="T6961" s="47"/>
      <c r="U6961" s="50"/>
      <c r="V6961" s="47"/>
      <c r="W6961" s="50"/>
      <c r="X6961" s="49"/>
      <c r="Y6961" s="49"/>
      <c r="Z6961" s="49"/>
      <c r="AA6961" s="49"/>
      <c r="AB6961" s="49"/>
      <c r="AC6961" s="49"/>
      <c r="AD6961" s="49"/>
      <c r="AE6961" s="95"/>
      <c r="AM6961" s="103"/>
      <c r="AT6961" s="10"/>
    </row>
    <row r="6962" spans="9:46" s="16" customFormat="1">
      <c r="I6962" s="47"/>
      <c r="P6962" s="48"/>
      <c r="Q6962" s="48"/>
      <c r="R6962" s="48"/>
      <c r="S6962" s="49"/>
      <c r="T6962" s="47"/>
      <c r="U6962" s="50"/>
      <c r="V6962" s="47"/>
      <c r="W6962" s="50"/>
      <c r="X6962" s="49"/>
      <c r="Y6962" s="49"/>
      <c r="Z6962" s="49"/>
      <c r="AA6962" s="49"/>
      <c r="AB6962" s="49"/>
      <c r="AC6962" s="49"/>
      <c r="AD6962" s="49"/>
      <c r="AE6962" s="95"/>
      <c r="AM6962" s="103"/>
      <c r="AT6962" s="10"/>
    </row>
    <row r="6963" spans="9:46" s="16" customFormat="1">
      <c r="I6963" s="47"/>
      <c r="P6963" s="48"/>
      <c r="Q6963" s="48"/>
      <c r="R6963" s="48"/>
      <c r="S6963" s="49"/>
      <c r="T6963" s="47"/>
      <c r="U6963" s="50"/>
      <c r="V6963" s="47"/>
      <c r="W6963" s="50"/>
      <c r="X6963" s="49"/>
      <c r="Y6963" s="49"/>
      <c r="Z6963" s="49"/>
      <c r="AA6963" s="49"/>
      <c r="AB6963" s="49"/>
      <c r="AC6963" s="49"/>
      <c r="AD6963" s="49"/>
      <c r="AE6963" s="95"/>
      <c r="AM6963" s="103"/>
      <c r="AT6963" s="10"/>
    </row>
    <row r="6964" spans="9:46" s="16" customFormat="1">
      <c r="I6964" s="47"/>
      <c r="P6964" s="48"/>
      <c r="Q6964" s="48"/>
      <c r="R6964" s="48"/>
      <c r="S6964" s="49"/>
      <c r="T6964" s="47"/>
      <c r="U6964" s="50"/>
      <c r="V6964" s="47"/>
      <c r="W6964" s="50"/>
      <c r="X6964" s="49"/>
      <c r="Y6964" s="49"/>
      <c r="Z6964" s="49"/>
      <c r="AA6964" s="49"/>
      <c r="AB6964" s="49"/>
      <c r="AC6964" s="49"/>
      <c r="AD6964" s="49"/>
      <c r="AE6964" s="95"/>
      <c r="AM6964" s="103"/>
      <c r="AT6964" s="10"/>
    </row>
    <row r="6965" spans="9:46" s="16" customFormat="1">
      <c r="I6965" s="47"/>
      <c r="P6965" s="48"/>
      <c r="Q6965" s="48"/>
      <c r="R6965" s="48"/>
      <c r="S6965" s="49"/>
      <c r="T6965" s="47"/>
      <c r="U6965" s="50"/>
      <c r="V6965" s="47"/>
      <c r="W6965" s="50"/>
      <c r="X6965" s="49"/>
      <c r="Y6965" s="49"/>
      <c r="Z6965" s="49"/>
      <c r="AA6965" s="49"/>
      <c r="AB6965" s="49"/>
      <c r="AC6965" s="49"/>
      <c r="AD6965" s="49"/>
      <c r="AE6965" s="95"/>
      <c r="AM6965" s="103"/>
      <c r="AT6965" s="10"/>
    </row>
    <row r="6966" spans="9:46" s="16" customFormat="1">
      <c r="I6966" s="47"/>
      <c r="P6966" s="48"/>
      <c r="Q6966" s="48"/>
      <c r="R6966" s="48"/>
      <c r="S6966" s="49"/>
      <c r="T6966" s="47"/>
      <c r="U6966" s="50"/>
      <c r="V6966" s="47"/>
      <c r="W6966" s="50"/>
      <c r="X6966" s="49"/>
      <c r="Y6966" s="49"/>
      <c r="Z6966" s="49"/>
      <c r="AA6966" s="49"/>
      <c r="AB6966" s="49"/>
      <c r="AC6966" s="49"/>
      <c r="AD6966" s="49"/>
      <c r="AE6966" s="95"/>
      <c r="AM6966" s="103"/>
      <c r="AT6966" s="10"/>
    </row>
    <row r="6967" spans="9:46" s="16" customFormat="1">
      <c r="I6967" s="47"/>
      <c r="P6967" s="48"/>
      <c r="Q6967" s="48"/>
      <c r="R6967" s="48"/>
      <c r="S6967" s="49"/>
      <c r="T6967" s="47"/>
      <c r="U6967" s="50"/>
      <c r="V6967" s="47"/>
      <c r="W6967" s="50"/>
      <c r="X6967" s="49"/>
      <c r="Y6967" s="49"/>
      <c r="Z6967" s="49"/>
      <c r="AA6967" s="49"/>
      <c r="AB6967" s="49"/>
      <c r="AC6967" s="49"/>
      <c r="AD6967" s="49"/>
      <c r="AE6967" s="95"/>
      <c r="AM6967" s="103"/>
      <c r="AT6967" s="10"/>
    </row>
    <row r="6968" spans="9:46" s="16" customFormat="1">
      <c r="I6968" s="47"/>
      <c r="P6968" s="48"/>
      <c r="Q6968" s="48"/>
      <c r="R6968" s="48"/>
      <c r="S6968" s="49"/>
      <c r="T6968" s="47"/>
      <c r="U6968" s="50"/>
      <c r="V6968" s="47"/>
      <c r="W6968" s="50"/>
      <c r="X6968" s="49"/>
      <c r="Y6968" s="49"/>
      <c r="Z6968" s="49"/>
      <c r="AA6968" s="49"/>
      <c r="AB6968" s="49"/>
      <c r="AC6968" s="49"/>
      <c r="AD6968" s="49"/>
      <c r="AE6968" s="95"/>
      <c r="AM6968" s="103"/>
      <c r="AT6968" s="10"/>
    </row>
    <row r="6969" spans="9:46" s="16" customFormat="1">
      <c r="I6969" s="47"/>
      <c r="P6969" s="48"/>
      <c r="Q6969" s="48"/>
      <c r="R6969" s="48"/>
      <c r="S6969" s="49"/>
      <c r="T6969" s="47"/>
      <c r="U6969" s="50"/>
      <c r="V6969" s="47"/>
      <c r="W6969" s="50"/>
      <c r="X6969" s="49"/>
      <c r="Y6969" s="49"/>
      <c r="Z6969" s="49"/>
      <c r="AA6969" s="49"/>
      <c r="AB6969" s="49"/>
      <c r="AC6969" s="49"/>
      <c r="AD6969" s="49"/>
      <c r="AE6969" s="95"/>
      <c r="AM6969" s="103"/>
      <c r="AT6969" s="10"/>
    </row>
    <row r="6970" spans="9:46" s="16" customFormat="1">
      <c r="I6970" s="47"/>
      <c r="P6970" s="48"/>
      <c r="Q6970" s="48"/>
      <c r="R6970" s="48"/>
      <c r="S6970" s="49"/>
      <c r="T6970" s="47"/>
      <c r="U6970" s="50"/>
      <c r="V6970" s="47"/>
      <c r="W6970" s="50"/>
      <c r="X6970" s="49"/>
      <c r="Y6970" s="49"/>
      <c r="Z6970" s="49"/>
      <c r="AA6970" s="49"/>
      <c r="AB6970" s="49"/>
      <c r="AC6970" s="49"/>
      <c r="AD6970" s="49"/>
      <c r="AE6970" s="95"/>
      <c r="AM6970" s="103"/>
      <c r="AT6970" s="10"/>
    </row>
    <row r="6971" spans="9:46" s="16" customFormat="1">
      <c r="I6971" s="47"/>
      <c r="P6971" s="48"/>
      <c r="Q6971" s="48"/>
      <c r="R6971" s="48"/>
      <c r="S6971" s="49"/>
      <c r="T6971" s="47"/>
      <c r="U6971" s="50"/>
      <c r="V6971" s="47"/>
      <c r="W6971" s="50"/>
      <c r="X6971" s="49"/>
      <c r="Y6971" s="49"/>
      <c r="Z6971" s="49"/>
      <c r="AA6971" s="49"/>
      <c r="AB6971" s="49"/>
      <c r="AC6971" s="49"/>
      <c r="AD6971" s="49"/>
      <c r="AE6971" s="95"/>
      <c r="AM6971" s="103"/>
      <c r="AT6971" s="10"/>
    </row>
    <row r="6972" spans="9:46" s="16" customFormat="1">
      <c r="I6972" s="47"/>
      <c r="P6972" s="48"/>
      <c r="Q6972" s="48"/>
      <c r="R6972" s="48"/>
      <c r="S6972" s="49"/>
      <c r="T6972" s="47"/>
      <c r="U6972" s="50"/>
      <c r="V6972" s="47"/>
      <c r="W6972" s="50"/>
      <c r="X6972" s="49"/>
      <c r="Y6972" s="49"/>
      <c r="Z6972" s="49"/>
      <c r="AA6972" s="49"/>
      <c r="AB6972" s="49"/>
      <c r="AC6972" s="49"/>
      <c r="AD6972" s="49"/>
      <c r="AE6972" s="95"/>
      <c r="AM6972" s="103"/>
      <c r="AT6972" s="10"/>
    </row>
    <row r="6973" spans="9:46" s="16" customFormat="1">
      <c r="I6973" s="47"/>
      <c r="P6973" s="48"/>
      <c r="Q6973" s="48"/>
      <c r="R6973" s="48"/>
      <c r="S6973" s="49"/>
      <c r="T6973" s="47"/>
      <c r="U6973" s="50"/>
      <c r="V6973" s="47"/>
      <c r="W6973" s="50"/>
      <c r="X6973" s="49"/>
      <c r="Y6973" s="49"/>
      <c r="Z6973" s="49"/>
      <c r="AA6973" s="49"/>
      <c r="AB6973" s="49"/>
      <c r="AC6973" s="49"/>
      <c r="AD6973" s="49"/>
      <c r="AE6973" s="95"/>
      <c r="AM6973" s="103"/>
      <c r="AT6973" s="10"/>
    </row>
    <row r="6974" spans="9:46" s="16" customFormat="1">
      <c r="I6974" s="47"/>
      <c r="P6974" s="48"/>
      <c r="Q6974" s="48"/>
      <c r="R6974" s="48"/>
      <c r="S6974" s="49"/>
      <c r="T6974" s="47"/>
      <c r="U6974" s="50"/>
      <c r="V6974" s="47"/>
      <c r="W6974" s="50"/>
      <c r="X6974" s="49"/>
      <c r="Y6974" s="49"/>
      <c r="Z6974" s="49"/>
      <c r="AA6974" s="49"/>
      <c r="AB6974" s="49"/>
      <c r="AC6974" s="49"/>
      <c r="AD6974" s="49"/>
      <c r="AE6974" s="95"/>
      <c r="AM6974" s="103"/>
      <c r="AT6974" s="10"/>
    </row>
    <row r="6975" spans="9:46" s="16" customFormat="1">
      <c r="I6975" s="47"/>
      <c r="P6975" s="48"/>
      <c r="Q6975" s="48"/>
      <c r="R6975" s="48"/>
      <c r="S6975" s="49"/>
      <c r="T6975" s="47"/>
      <c r="U6975" s="50"/>
      <c r="V6975" s="47"/>
      <c r="W6975" s="50"/>
      <c r="X6975" s="49"/>
      <c r="Y6975" s="49"/>
      <c r="Z6975" s="49"/>
      <c r="AA6975" s="49"/>
      <c r="AB6975" s="49"/>
      <c r="AC6975" s="49"/>
      <c r="AD6975" s="49"/>
      <c r="AE6975" s="95"/>
      <c r="AM6975" s="103"/>
      <c r="AT6975" s="10"/>
    </row>
    <row r="6976" spans="9:46" s="16" customFormat="1">
      <c r="I6976" s="47"/>
      <c r="P6976" s="48"/>
      <c r="Q6976" s="48"/>
      <c r="R6976" s="48"/>
      <c r="S6976" s="49"/>
      <c r="T6976" s="47"/>
      <c r="U6976" s="50"/>
      <c r="V6976" s="47"/>
      <c r="W6976" s="50"/>
      <c r="X6976" s="49"/>
      <c r="Y6976" s="49"/>
      <c r="Z6976" s="49"/>
      <c r="AA6976" s="49"/>
      <c r="AB6976" s="49"/>
      <c r="AC6976" s="49"/>
      <c r="AD6976" s="49"/>
      <c r="AE6976" s="95"/>
      <c r="AM6976" s="103"/>
      <c r="AT6976" s="10"/>
    </row>
    <row r="6977" spans="9:46" s="16" customFormat="1">
      <c r="I6977" s="47"/>
      <c r="P6977" s="48"/>
      <c r="Q6977" s="48"/>
      <c r="R6977" s="48"/>
      <c r="S6977" s="49"/>
      <c r="T6977" s="47"/>
      <c r="U6977" s="50"/>
      <c r="V6977" s="47"/>
      <c r="W6977" s="50"/>
      <c r="X6977" s="49"/>
      <c r="Y6977" s="49"/>
      <c r="Z6977" s="49"/>
      <c r="AA6977" s="49"/>
      <c r="AB6977" s="49"/>
      <c r="AC6977" s="49"/>
      <c r="AD6977" s="49"/>
      <c r="AE6977" s="95"/>
      <c r="AM6977" s="103"/>
      <c r="AT6977" s="10"/>
    </row>
    <row r="6978" spans="9:46" s="16" customFormat="1">
      <c r="I6978" s="47"/>
      <c r="P6978" s="48"/>
      <c r="Q6978" s="48"/>
      <c r="R6978" s="48"/>
      <c r="S6978" s="49"/>
      <c r="T6978" s="47"/>
      <c r="U6978" s="50"/>
      <c r="V6978" s="47"/>
      <c r="W6978" s="50"/>
      <c r="X6978" s="49"/>
      <c r="Y6978" s="49"/>
      <c r="Z6978" s="49"/>
      <c r="AA6978" s="49"/>
      <c r="AB6978" s="49"/>
      <c r="AC6978" s="49"/>
      <c r="AD6978" s="49"/>
      <c r="AE6978" s="95"/>
      <c r="AM6978" s="103"/>
      <c r="AT6978" s="10"/>
    </row>
    <row r="6979" spans="9:46" s="16" customFormat="1">
      <c r="I6979" s="47"/>
      <c r="P6979" s="48"/>
      <c r="Q6979" s="48"/>
      <c r="R6979" s="48"/>
      <c r="S6979" s="49"/>
      <c r="T6979" s="47"/>
      <c r="U6979" s="50"/>
      <c r="V6979" s="47"/>
      <c r="W6979" s="50"/>
      <c r="X6979" s="49"/>
      <c r="Y6979" s="49"/>
      <c r="Z6979" s="49"/>
      <c r="AA6979" s="49"/>
      <c r="AB6979" s="49"/>
      <c r="AC6979" s="49"/>
      <c r="AD6979" s="49"/>
      <c r="AE6979" s="95"/>
      <c r="AM6979" s="103"/>
      <c r="AT6979" s="10"/>
    </row>
    <row r="6980" spans="9:46" s="16" customFormat="1">
      <c r="I6980" s="47"/>
      <c r="P6980" s="48"/>
      <c r="Q6980" s="48"/>
      <c r="R6980" s="48"/>
      <c r="S6980" s="49"/>
      <c r="T6980" s="47"/>
      <c r="U6980" s="50"/>
      <c r="V6980" s="47"/>
      <c r="W6980" s="50"/>
      <c r="X6980" s="49"/>
      <c r="Y6980" s="49"/>
      <c r="Z6980" s="49"/>
      <c r="AA6980" s="49"/>
      <c r="AB6980" s="49"/>
      <c r="AC6980" s="49"/>
      <c r="AD6980" s="49"/>
      <c r="AE6980" s="95"/>
      <c r="AM6980" s="103"/>
      <c r="AT6980" s="10"/>
    </row>
    <row r="6981" spans="9:46" s="16" customFormat="1">
      <c r="I6981" s="47"/>
      <c r="P6981" s="48"/>
      <c r="Q6981" s="48"/>
      <c r="R6981" s="48"/>
      <c r="S6981" s="49"/>
      <c r="T6981" s="47"/>
      <c r="U6981" s="50"/>
      <c r="V6981" s="47"/>
      <c r="W6981" s="50"/>
      <c r="X6981" s="49"/>
      <c r="Y6981" s="49"/>
      <c r="Z6981" s="49"/>
      <c r="AA6981" s="49"/>
      <c r="AB6981" s="49"/>
      <c r="AC6981" s="49"/>
      <c r="AD6981" s="49"/>
      <c r="AE6981" s="95"/>
      <c r="AM6981" s="103"/>
      <c r="AT6981" s="10"/>
    </row>
    <row r="6982" spans="9:46" s="16" customFormat="1">
      <c r="I6982" s="47"/>
      <c r="P6982" s="48"/>
      <c r="Q6982" s="48"/>
      <c r="R6982" s="48"/>
      <c r="S6982" s="49"/>
      <c r="T6982" s="47"/>
      <c r="U6982" s="50"/>
      <c r="V6982" s="47"/>
      <c r="W6982" s="50"/>
      <c r="X6982" s="49"/>
      <c r="Y6982" s="49"/>
      <c r="Z6982" s="49"/>
      <c r="AA6982" s="49"/>
      <c r="AB6982" s="49"/>
      <c r="AC6982" s="49"/>
      <c r="AD6982" s="49"/>
      <c r="AE6982" s="95"/>
      <c r="AM6982" s="103"/>
      <c r="AT6982" s="10"/>
    </row>
    <row r="6983" spans="9:46" s="16" customFormat="1">
      <c r="I6983" s="47"/>
      <c r="P6983" s="48"/>
      <c r="Q6983" s="48"/>
      <c r="R6983" s="48"/>
      <c r="S6983" s="49"/>
      <c r="T6983" s="47"/>
      <c r="U6983" s="50"/>
      <c r="V6983" s="47"/>
      <c r="W6983" s="50"/>
      <c r="X6983" s="49"/>
      <c r="Y6983" s="49"/>
      <c r="Z6983" s="49"/>
      <c r="AA6983" s="49"/>
      <c r="AB6983" s="49"/>
      <c r="AC6983" s="49"/>
      <c r="AD6983" s="49"/>
      <c r="AE6983" s="95"/>
      <c r="AM6983" s="103"/>
      <c r="AT6983" s="10"/>
    </row>
    <row r="6984" spans="9:46" s="16" customFormat="1">
      <c r="I6984" s="47"/>
      <c r="P6984" s="48"/>
      <c r="Q6984" s="48"/>
      <c r="R6984" s="48"/>
      <c r="S6984" s="49"/>
      <c r="T6984" s="47"/>
      <c r="U6984" s="50"/>
      <c r="V6984" s="47"/>
      <c r="W6984" s="50"/>
      <c r="X6984" s="49"/>
      <c r="Y6984" s="49"/>
      <c r="Z6984" s="49"/>
      <c r="AA6984" s="49"/>
      <c r="AB6984" s="49"/>
      <c r="AC6984" s="49"/>
      <c r="AD6984" s="49"/>
      <c r="AE6984" s="95"/>
      <c r="AM6984" s="103"/>
      <c r="AT6984" s="10"/>
    </row>
    <row r="6985" spans="9:46" s="16" customFormat="1">
      <c r="I6985" s="47"/>
      <c r="P6985" s="48"/>
      <c r="Q6985" s="48"/>
      <c r="R6985" s="48"/>
      <c r="S6985" s="49"/>
      <c r="T6985" s="47"/>
      <c r="U6985" s="50"/>
      <c r="V6985" s="47"/>
      <c r="W6985" s="50"/>
      <c r="X6985" s="49"/>
      <c r="Y6985" s="49"/>
      <c r="Z6985" s="49"/>
      <c r="AA6985" s="49"/>
      <c r="AB6985" s="49"/>
      <c r="AC6985" s="49"/>
      <c r="AD6985" s="49"/>
      <c r="AE6985" s="95"/>
      <c r="AM6985" s="103"/>
      <c r="AT6985" s="10"/>
    </row>
    <row r="6986" spans="9:46" s="16" customFormat="1">
      <c r="I6986" s="47"/>
      <c r="P6986" s="48"/>
      <c r="Q6986" s="48"/>
      <c r="R6986" s="48"/>
      <c r="S6986" s="49"/>
      <c r="T6986" s="47"/>
      <c r="U6986" s="50"/>
      <c r="V6986" s="47"/>
      <c r="W6986" s="50"/>
      <c r="X6986" s="49"/>
      <c r="Y6986" s="49"/>
      <c r="Z6986" s="49"/>
      <c r="AA6986" s="49"/>
      <c r="AB6986" s="49"/>
      <c r="AC6986" s="49"/>
      <c r="AD6986" s="49"/>
      <c r="AE6986" s="95"/>
      <c r="AM6986" s="103"/>
      <c r="AT6986" s="10"/>
    </row>
    <row r="6987" spans="9:46" s="16" customFormat="1">
      <c r="I6987" s="47"/>
      <c r="P6987" s="48"/>
      <c r="Q6987" s="48"/>
      <c r="R6987" s="48"/>
      <c r="S6987" s="49"/>
      <c r="T6987" s="47"/>
      <c r="U6987" s="50"/>
      <c r="V6987" s="47"/>
      <c r="W6987" s="50"/>
      <c r="X6987" s="49"/>
      <c r="Y6987" s="49"/>
      <c r="Z6987" s="49"/>
      <c r="AA6987" s="49"/>
      <c r="AB6987" s="49"/>
      <c r="AC6987" s="49"/>
      <c r="AD6987" s="49"/>
      <c r="AE6987" s="95"/>
      <c r="AM6987" s="103"/>
      <c r="AT6987" s="10"/>
    </row>
    <row r="6988" spans="9:46" s="16" customFormat="1">
      <c r="I6988" s="47"/>
      <c r="P6988" s="48"/>
      <c r="Q6988" s="48"/>
      <c r="R6988" s="48"/>
      <c r="S6988" s="49"/>
      <c r="T6988" s="47"/>
      <c r="U6988" s="50"/>
      <c r="V6988" s="47"/>
      <c r="W6988" s="50"/>
      <c r="X6988" s="49"/>
      <c r="Y6988" s="49"/>
      <c r="Z6988" s="49"/>
      <c r="AA6988" s="49"/>
      <c r="AB6988" s="49"/>
      <c r="AC6988" s="49"/>
      <c r="AD6988" s="49"/>
      <c r="AE6988" s="95"/>
      <c r="AM6988" s="103"/>
      <c r="AT6988" s="10"/>
    </row>
    <row r="6989" spans="9:46" s="16" customFormat="1">
      <c r="I6989" s="47"/>
      <c r="P6989" s="48"/>
      <c r="Q6989" s="48"/>
      <c r="R6989" s="48"/>
      <c r="S6989" s="49"/>
      <c r="T6989" s="47"/>
      <c r="U6989" s="50"/>
      <c r="V6989" s="47"/>
      <c r="W6989" s="50"/>
      <c r="X6989" s="49"/>
      <c r="Y6989" s="49"/>
      <c r="Z6989" s="49"/>
      <c r="AA6989" s="49"/>
      <c r="AB6989" s="49"/>
      <c r="AC6989" s="49"/>
      <c r="AD6989" s="49"/>
      <c r="AE6989" s="95"/>
      <c r="AM6989" s="103"/>
      <c r="AT6989" s="10"/>
    </row>
    <row r="6990" spans="9:46" s="16" customFormat="1">
      <c r="I6990" s="47"/>
      <c r="P6990" s="48"/>
      <c r="Q6990" s="48"/>
      <c r="R6990" s="48"/>
      <c r="S6990" s="49"/>
      <c r="T6990" s="47"/>
      <c r="U6990" s="50"/>
      <c r="V6990" s="47"/>
      <c r="W6990" s="50"/>
      <c r="X6990" s="49"/>
      <c r="Y6990" s="49"/>
      <c r="Z6990" s="49"/>
      <c r="AA6990" s="49"/>
      <c r="AB6990" s="49"/>
      <c r="AC6990" s="49"/>
      <c r="AD6990" s="49"/>
      <c r="AE6990" s="95"/>
      <c r="AM6990" s="103"/>
      <c r="AT6990" s="10"/>
    </row>
    <row r="6991" spans="9:46" s="16" customFormat="1">
      <c r="I6991" s="47"/>
      <c r="P6991" s="48"/>
      <c r="Q6991" s="48"/>
      <c r="R6991" s="48"/>
      <c r="S6991" s="49"/>
      <c r="T6991" s="47"/>
      <c r="U6991" s="50"/>
      <c r="V6991" s="47"/>
      <c r="W6991" s="50"/>
      <c r="X6991" s="49"/>
      <c r="Y6991" s="49"/>
      <c r="Z6991" s="49"/>
      <c r="AA6991" s="49"/>
      <c r="AB6991" s="49"/>
      <c r="AC6991" s="49"/>
      <c r="AD6991" s="49"/>
      <c r="AE6991" s="95"/>
      <c r="AM6991" s="103"/>
      <c r="AT6991" s="10"/>
    </row>
    <row r="6992" spans="9:46" s="16" customFormat="1">
      <c r="I6992" s="47"/>
      <c r="P6992" s="48"/>
      <c r="Q6992" s="48"/>
      <c r="R6992" s="48"/>
      <c r="S6992" s="49"/>
      <c r="T6992" s="47"/>
      <c r="U6992" s="50"/>
      <c r="V6992" s="47"/>
      <c r="W6992" s="50"/>
      <c r="X6992" s="49"/>
      <c r="Y6992" s="49"/>
      <c r="Z6992" s="49"/>
      <c r="AA6992" s="49"/>
      <c r="AB6992" s="49"/>
      <c r="AC6992" s="49"/>
      <c r="AD6992" s="49"/>
      <c r="AE6992" s="95"/>
      <c r="AM6992" s="103"/>
      <c r="AT6992" s="10"/>
    </row>
    <row r="6993" spans="9:46" s="16" customFormat="1">
      <c r="I6993" s="47"/>
      <c r="P6993" s="48"/>
      <c r="Q6993" s="48"/>
      <c r="R6993" s="48"/>
      <c r="S6993" s="49"/>
      <c r="T6993" s="47"/>
      <c r="U6993" s="50"/>
      <c r="V6993" s="47"/>
      <c r="W6993" s="50"/>
      <c r="X6993" s="49"/>
      <c r="Y6993" s="49"/>
      <c r="Z6993" s="49"/>
      <c r="AA6993" s="49"/>
      <c r="AB6993" s="49"/>
      <c r="AC6993" s="49"/>
      <c r="AD6993" s="49"/>
      <c r="AE6993" s="95"/>
      <c r="AM6993" s="103"/>
      <c r="AT6993" s="10"/>
    </row>
    <row r="6994" spans="9:46" s="16" customFormat="1">
      <c r="I6994" s="47"/>
      <c r="P6994" s="48"/>
      <c r="Q6994" s="48"/>
      <c r="R6994" s="48"/>
      <c r="S6994" s="49"/>
      <c r="T6994" s="47"/>
      <c r="U6994" s="50"/>
      <c r="V6994" s="47"/>
      <c r="W6994" s="50"/>
      <c r="X6994" s="49"/>
      <c r="Y6994" s="49"/>
      <c r="Z6994" s="49"/>
      <c r="AA6994" s="49"/>
      <c r="AB6994" s="49"/>
      <c r="AC6994" s="49"/>
      <c r="AD6994" s="49"/>
      <c r="AE6994" s="95"/>
      <c r="AM6994" s="103"/>
      <c r="AT6994" s="10"/>
    </row>
    <row r="6995" spans="9:46" s="16" customFormat="1">
      <c r="I6995" s="47"/>
      <c r="P6995" s="48"/>
      <c r="Q6995" s="48"/>
      <c r="R6995" s="48"/>
      <c r="S6995" s="49"/>
      <c r="T6995" s="47"/>
      <c r="U6995" s="50"/>
      <c r="V6995" s="47"/>
      <c r="W6995" s="50"/>
      <c r="X6995" s="49"/>
      <c r="Y6995" s="49"/>
      <c r="Z6995" s="49"/>
      <c r="AA6995" s="49"/>
      <c r="AB6995" s="49"/>
      <c r="AC6995" s="49"/>
      <c r="AD6995" s="49"/>
      <c r="AE6995" s="95"/>
      <c r="AM6995" s="103"/>
      <c r="AT6995" s="10"/>
    </row>
    <row r="6996" spans="9:46" s="16" customFormat="1">
      <c r="I6996" s="47"/>
      <c r="P6996" s="48"/>
      <c r="Q6996" s="48"/>
      <c r="R6996" s="48"/>
      <c r="S6996" s="49"/>
      <c r="T6996" s="47"/>
      <c r="U6996" s="50"/>
      <c r="V6996" s="47"/>
      <c r="W6996" s="50"/>
      <c r="X6996" s="49"/>
      <c r="Y6996" s="49"/>
      <c r="Z6996" s="49"/>
      <c r="AA6996" s="49"/>
      <c r="AB6996" s="49"/>
      <c r="AC6996" s="49"/>
      <c r="AD6996" s="49"/>
      <c r="AE6996" s="95"/>
      <c r="AM6996" s="103"/>
      <c r="AT6996" s="10"/>
    </row>
    <row r="6997" spans="9:46" s="16" customFormat="1">
      <c r="I6997" s="47"/>
      <c r="P6997" s="48"/>
      <c r="Q6997" s="48"/>
      <c r="R6997" s="48"/>
      <c r="S6997" s="49"/>
      <c r="T6997" s="47"/>
      <c r="U6997" s="50"/>
      <c r="V6997" s="47"/>
      <c r="W6997" s="50"/>
      <c r="X6997" s="49"/>
      <c r="Y6997" s="49"/>
      <c r="Z6997" s="49"/>
      <c r="AA6997" s="49"/>
      <c r="AB6997" s="49"/>
      <c r="AC6997" s="49"/>
      <c r="AD6997" s="49"/>
      <c r="AE6997" s="95"/>
      <c r="AM6997" s="103"/>
      <c r="AT6997" s="10"/>
    </row>
    <row r="6998" spans="9:46" s="16" customFormat="1">
      <c r="I6998" s="47"/>
      <c r="P6998" s="48"/>
      <c r="Q6998" s="48"/>
      <c r="R6998" s="48"/>
      <c r="S6998" s="49"/>
      <c r="T6998" s="47"/>
      <c r="U6998" s="50"/>
      <c r="V6998" s="47"/>
      <c r="W6998" s="50"/>
      <c r="X6998" s="49"/>
      <c r="Y6998" s="49"/>
      <c r="Z6998" s="49"/>
      <c r="AA6998" s="49"/>
      <c r="AB6998" s="49"/>
      <c r="AC6998" s="49"/>
      <c r="AD6998" s="49"/>
      <c r="AE6998" s="95"/>
      <c r="AM6998" s="103"/>
      <c r="AT6998" s="10"/>
    </row>
    <row r="6999" spans="9:46" s="16" customFormat="1">
      <c r="I6999" s="47"/>
      <c r="P6999" s="48"/>
      <c r="Q6999" s="48"/>
      <c r="R6999" s="48"/>
      <c r="S6999" s="49"/>
      <c r="T6999" s="47"/>
      <c r="U6999" s="50"/>
      <c r="V6999" s="47"/>
      <c r="W6999" s="50"/>
      <c r="X6999" s="49"/>
      <c r="Y6999" s="49"/>
      <c r="Z6999" s="49"/>
      <c r="AA6999" s="49"/>
      <c r="AB6999" s="49"/>
      <c r="AC6999" s="49"/>
      <c r="AD6999" s="49"/>
      <c r="AE6999" s="95"/>
      <c r="AM6999" s="103"/>
      <c r="AT6999" s="10"/>
    </row>
    <row r="7000" spans="9:46" s="16" customFormat="1">
      <c r="I7000" s="47"/>
      <c r="P7000" s="48"/>
      <c r="Q7000" s="48"/>
      <c r="R7000" s="48"/>
      <c r="S7000" s="49"/>
      <c r="T7000" s="47"/>
      <c r="U7000" s="50"/>
      <c r="V7000" s="47"/>
      <c r="W7000" s="50"/>
      <c r="X7000" s="49"/>
      <c r="Y7000" s="49"/>
      <c r="Z7000" s="49"/>
      <c r="AA7000" s="49"/>
      <c r="AB7000" s="49"/>
      <c r="AC7000" s="49"/>
      <c r="AD7000" s="49"/>
      <c r="AE7000" s="95"/>
      <c r="AM7000" s="103"/>
      <c r="AT7000" s="10"/>
    </row>
    <row r="7001" spans="9:46" s="16" customFormat="1">
      <c r="I7001" s="47"/>
      <c r="P7001" s="48"/>
      <c r="Q7001" s="48"/>
      <c r="R7001" s="48"/>
      <c r="S7001" s="49"/>
      <c r="T7001" s="47"/>
      <c r="U7001" s="50"/>
      <c r="V7001" s="47"/>
      <c r="W7001" s="50"/>
      <c r="X7001" s="49"/>
      <c r="Y7001" s="49"/>
      <c r="Z7001" s="49"/>
      <c r="AA7001" s="49"/>
      <c r="AB7001" s="49"/>
      <c r="AC7001" s="49"/>
      <c r="AD7001" s="49"/>
      <c r="AE7001" s="95"/>
      <c r="AM7001" s="103"/>
      <c r="AT7001" s="10"/>
    </row>
    <row r="7002" spans="9:46" s="16" customFormat="1">
      <c r="I7002" s="47"/>
      <c r="P7002" s="48"/>
      <c r="Q7002" s="48"/>
      <c r="R7002" s="48"/>
      <c r="S7002" s="49"/>
      <c r="T7002" s="47"/>
      <c r="U7002" s="50"/>
      <c r="V7002" s="47"/>
      <c r="W7002" s="50"/>
      <c r="X7002" s="49"/>
      <c r="Y7002" s="49"/>
      <c r="Z7002" s="49"/>
      <c r="AA7002" s="49"/>
      <c r="AB7002" s="49"/>
      <c r="AC7002" s="49"/>
      <c r="AD7002" s="49"/>
      <c r="AE7002" s="95"/>
      <c r="AM7002" s="103"/>
      <c r="AT7002" s="10"/>
    </row>
    <row r="7003" spans="9:46" s="16" customFormat="1">
      <c r="I7003" s="47"/>
      <c r="P7003" s="48"/>
      <c r="Q7003" s="48"/>
      <c r="R7003" s="48"/>
      <c r="S7003" s="49"/>
      <c r="T7003" s="47"/>
      <c r="U7003" s="50"/>
      <c r="V7003" s="47"/>
      <c r="W7003" s="50"/>
      <c r="X7003" s="49"/>
      <c r="Y7003" s="49"/>
      <c r="Z7003" s="49"/>
      <c r="AA7003" s="49"/>
      <c r="AB7003" s="49"/>
      <c r="AC7003" s="49"/>
      <c r="AD7003" s="49"/>
      <c r="AE7003" s="95"/>
      <c r="AM7003" s="103"/>
      <c r="AT7003" s="10"/>
    </row>
    <row r="7004" spans="9:46" s="16" customFormat="1">
      <c r="I7004" s="47"/>
      <c r="P7004" s="48"/>
      <c r="Q7004" s="48"/>
      <c r="R7004" s="48"/>
      <c r="S7004" s="49"/>
      <c r="T7004" s="47"/>
      <c r="U7004" s="50"/>
      <c r="V7004" s="47"/>
      <c r="W7004" s="50"/>
      <c r="X7004" s="49"/>
      <c r="Y7004" s="49"/>
      <c r="Z7004" s="49"/>
      <c r="AA7004" s="49"/>
      <c r="AB7004" s="49"/>
      <c r="AC7004" s="49"/>
      <c r="AD7004" s="49"/>
      <c r="AE7004" s="95"/>
      <c r="AM7004" s="103"/>
      <c r="AT7004" s="10"/>
    </row>
    <row r="7005" spans="9:46" s="16" customFormat="1">
      <c r="I7005" s="47"/>
      <c r="P7005" s="48"/>
      <c r="Q7005" s="48"/>
      <c r="R7005" s="48"/>
      <c r="S7005" s="49"/>
      <c r="T7005" s="47"/>
      <c r="U7005" s="50"/>
      <c r="V7005" s="47"/>
      <c r="W7005" s="50"/>
      <c r="X7005" s="49"/>
      <c r="Y7005" s="49"/>
      <c r="Z7005" s="49"/>
      <c r="AA7005" s="49"/>
      <c r="AB7005" s="49"/>
      <c r="AC7005" s="49"/>
      <c r="AD7005" s="49"/>
      <c r="AE7005" s="95"/>
      <c r="AM7005" s="103"/>
      <c r="AT7005" s="10"/>
    </row>
    <row r="7006" spans="9:46" s="16" customFormat="1">
      <c r="I7006" s="47"/>
      <c r="P7006" s="48"/>
      <c r="Q7006" s="48"/>
      <c r="R7006" s="48"/>
      <c r="S7006" s="49"/>
      <c r="T7006" s="47"/>
      <c r="U7006" s="50"/>
      <c r="V7006" s="47"/>
      <c r="W7006" s="50"/>
      <c r="X7006" s="49"/>
      <c r="Y7006" s="49"/>
      <c r="Z7006" s="49"/>
      <c r="AA7006" s="49"/>
      <c r="AB7006" s="49"/>
      <c r="AC7006" s="49"/>
      <c r="AD7006" s="49"/>
      <c r="AE7006" s="95"/>
      <c r="AM7006" s="103"/>
      <c r="AT7006" s="10"/>
    </row>
    <row r="7007" spans="9:46" s="16" customFormat="1">
      <c r="I7007" s="47"/>
      <c r="P7007" s="48"/>
      <c r="Q7007" s="48"/>
      <c r="R7007" s="48"/>
      <c r="S7007" s="49"/>
      <c r="T7007" s="47"/>
      <c r="U7007" s="50"/>
      <c r="V7007" s="47"/>
      <c r="W7007" s="50"/>
      <c r="X7007" s="49"/>
      <c r="Y7007" s="49"/>
      <c r="Z7007" s="49"/>
      <c r="AA7007" s="49"/>
      <c r="AB7007" s="49"/>
      <c r="AC7007" s="49"/>
      <c r="AD7007" s="49"/>
      <c r="AE7007" s="95"/>
      <c r="AM7007" s="103"/>
      <c r="AT7007" s="10"/>
    </row>
    <row r="7008" spans="9:46" s="16" customFormat="1">
      <c r="I7008" s="47"/>
      <c r="P7008" s="48"/>
      <c r="Q7008" s="48"/>
      <c r="R7008" s="48"/>
      <c r="S7008" s="49"/>
      <c r="T7008" s="47"/>
      <c r="U7008" s="50"/>
      <c r="V7008" s="47"/>
      <c r="W7008" s="50"/>
      <c r="X7008" s="49"/>
      <c r="Y7008" s="49"/>
      <c r="Z7008" s="49"/>
      <c r="AA7008" s="49"/>
      <c r="AB7008" s="49"/>
      <c r="AC7008" s="49"/>
      <c r="AD7008" s="49"/>
      <c r="AE7008" s="95"/>
      <c r="AM7008" s="103"/>
      <c r="AT7008" s="10"/>
    </row>
    <row r="7009" spans="9:46" s="16" customFormat="1">
      <c r="I7009" s="47"/>
      <c r="P7009" s="48"/>
      <c r="Q7009" s="48"/>
      <c r="R7009" s="48"/>
      <c r="S7009" s="49"/>
      <c r="T7009" s="47"/>
      <c r="U7009" s="50"/>
      <c r="V7009" s="47"/>
      <c r="W7009" s="50"/>
      <c r="X7009" s="49"/>
      <c r="Y7009" s="49"/>
      <c r="Z7009" s="49"/>
      <c r="AA7009" s="49"/>
      <c r="AB7009" s="49"/>
      <c r="AC7009" s="49"/>
      <c r="AD7009" s="49"/>
      <c r="AE7009" s="95"/>
      <c r="AM7009" s="103"/>
      <c r="AT7009" s="10"/>
    </row>
    <row r="7010" spans="9:46" s="16" customFormat="1">
      <c r="I7010" s="47"/>
      <c r="P7010" s="48"/>
      <c r="Q7010" s="48"/>
      <c r="R7010" s="48"/>
      <c r="S7010" s="49"/>
      <c r="T7010" s="47"/>
      <c r="U7010" s="50"/>
      <c r="V7010" s="47"/>
      <c r="W7010" s="50"/>
      <c r="X7010" s="49"/>
      <c r="Y7010" s="49"/>
      <c r="Z7010" s="49"/>
      <c r="AA7010" s="49"/>
      <c r="AB7010" s="49"/>
      <c r="AC7010" s="49"/>
      <c r="AD7010" s="49"/>
      <c r="AE7010" s="95"/>
      <c r="AM7010" s="103"/>
      <c r="AT7010" s="10"/>
    </row>
    <row r="7011" spans="9:46" s="16" customFormat="1">
      <c r="I7011" s="47"/>
      <c r="P7011" s="48"/>
      <c r="Q7011" s="48"/>
      <c r="R7011" s="48"/>
      <c r="S7011" s="49"/>
      <c r="T7011" s="47"/>
      <c r="U7011" s="50"/>
      <c r="V7011" s="47"/>
      <c r="W7011" s="50"/>
      <c r="X7011" s="49"/>
      <c r="Y7011" s="49"/>
      <c r="Z7011" s="49"/>
      <c r="AA7011" s="49"/>
      <c r="AB7011" s="49"/>
      <c r="AC7011" s="49"/>
      <c r="AD7011" s="49"/>
      <c r="AE7011" s="95"/>
      <c r="AM7011" s="103"/>
      <c r="AT7011" s="10"/>
    </row>
    <row r="7012" spans="9:46" s="16" customFormat="1">
      <c r="I7012" s="47"/>
      <c r="P7012" s="48"/>
      <c r="Q7012" s="48"/>
      <c r="R7012" s="48"/>
      <c r="S7012" s="49"/>
      <c r="T7012" s="47"/>
      <c r="U7012" s="50"/>
      <c r="V7012" s="47"/>
      <c r="W7012" s="50"/>
      <c r="X7012" s="49"/>
      <c r="Y7012" s="49"/>
      <c r="Z7012" s="49"/>
      <c r="AA7012" s="49"/>
      <c r="AB7012" s="49"/>
      <c r="AC7012" s="49"/>
      <c r="AD7012" s="49"/>
      <c r="AE7012" s="95"/>
      <c r="AM7012" s="103"/>
      <c r="AT7012" s="10"/>
    </row>
    <row r="7013" spans="9:46" s="16" customFormat="1">
      <c r="I7013" s="47"/>
      <c r="P7013" s="48"/>
      <c r="Q7013" s="48"/>
      <c r="R7013" s="48"/>
      <c r="S7013" s="49"/>
      <c r="T7013" s="47"/>
      <c r="U7013" s="50"/>
      <c r="V7013" s="47"/>
      <c r="W7013" s="50"/>
      <c r="X7013" s="49"/>
      <c r="Y7013" s="49"/>
      <c r="Z7013" s="49"/>
      <c r="AA7013" s="49"/>
      <c r="AB7013" s="49"/>
      <c r="AC7013" s="49"/>
      <c r="AD7013" s="49"/>
      <c r="AE7013" s="95"/>
      <c r="AM7013" s="103"/>
      <c r="AT7013" s="10"/>
    </row>
    <row r="7014" spans="9:46" s="16" customFormat="1">
      <c r="I7014" s="47"/>
      <c r="P7014" s="48"/>
      <c r="Q7014" s="48"/>
      <c r="R7014" s="48"/>
      <c r="S7014" s="49"/>
      <c r="T7014" s="47"/>
      <c r="U7014" s="50"/>
      <c r="V7014" s="47"/>
      <c r="W7014" s="50"/>
      <c r="X7014" s="49"/>
      <c r="Y7014" s="49"/>
      <c r="Z7014" s="49"/>
      <c r="AA7014" s="49"/>
      <c r="AB7014" s="49"/>
      <c r="AC7014" s="49"/>
      <c r="AD7014" s="49"/>
      <c r="AE7014" s="95"/>
      <c r="AM7014" s="103"/>
      <c r="AT7014" s="10"/>
    </row>
    <row r="7015" spans="9:46" s="16" customFormat="1">
      <c r="I7015" s="47"/>
      <c r="P7015" s="48"/>
      <c r="Q7015" s="48"/>
      <c r="R7015" s="48"/>
      <c r="S7015" s="49"/>
      <c r="T7015" s="47"/>
      <c r="U7015" s="50"/>
      <c r="V7015" s="47"/>
      <c r="W7015" s="50"/>
      <c r="X7015" s="49"/>
      <c r="Y7015" s="49"/>
      <c r="Z7015" s="49"/>
      <c r="AA7015" s="49"/>
      <c r="AB7015" s="49"/>
      <c r="AC7015" s="49"/>
      <c r="AD7015" s="49"/>
      <c r="AE7015" s="95"/>
      <c r="AM7015" s="103"/>
      <c r="AT7015" s="10"/>
    </row>
    <row r="7016" spans="9:46" s="16" customFormat="1">
      <c r="I7016" s="47"/>
      <c r="P7016" s="48"/>
      <c r="Q7016" s="48"/>
      <c r="R7016" s="48"/>
      <c r="S7016" s="49"/>
      <c r="T7016" s="47"/>
      <c r="U7016" s="50"/>
      <c r="V7016" s="47"/>
      <c r="W7016" s="50"/>
      <c r="X7016" s="49"/>
      <c r="Y7016" s="49"/>
      <c r="Z7016" s="49"/>
      <c r="AA7016" s="49"/>
      <c r="AB7016" s="49"/>
      <c r="AC7016" s="49"/>
      <c r="AD7016" s="49"/>
      <c r="AE7016" s="95"/>
      <c r="AM7016" s="103"/>
      <c r="AT7016" s="10"/>
    </row>
    <row r="7017" spans="9:46" s="16" customFormat="1">
      <c r="I7017" s="47"/>
      <c r="P7017" s="48"/>
      <c r="Q7017" s="48"/>
      <c r="R7017" s="48"/>
      <c r="S7017" s="49"/>
      <c r="T7017" s="47"/>
      <c r="U7017" s="50"/>
      <c r="V7017" s="47"/>
      <c r="W7017" s="50"/>
      <c r="X7017" s="49"/>
      <c r="Y7017" s="49"/>
      <c r="Z7017" s="49"/>
      <c r="AA7017" s="49"/>
      <c r="AB7017" s="49"/>
      <c r="AC7017" s="49"/>
      <c r="AD7017" s="49"/>
      <c r="AE7017" s="95"/>
      <c r="AM7017" s="103"/>
      <c r="AT7017" s="10"/>
    </row>
    <row r="7018" spans="9:46" s="16" customFormat="1">
      <c r="I7018" s="47"/>
      <c r="P7018" s="48"/>
      <c r="Q7018" s="48"/>
      <c r="R7018" s="48"/>
      <c r="S7018" s="49"/>
      <c r="T7018" s="47"/>
      <c r="U7018" s="50"/>
      <c r="V7018" s="47"/>
      <c r="W7018" s="50"/>
      <c r="X7018" s="49"/>
      <c r="Y7018" s="49"/>
      <c r="Z7018" s="49"/>
      <c r="AA7018" s="49"/>
      <c r="AB7018" s="49"/>
      <c r="AC7018" s="49"/>
      <c r="AD7018" s="49"/>
      <c r="AE7018" s="95"/>
      <c r="AM7018" s="103"/>
      <c r="AT7018" s="10"/>
    </row>
    <row r="7019" spans="9:46" s="16" customFormat="1">
      <c r="I7019" s="47"/>
      <c r="P7019" s="48"/>
      <c r="Q7019" s="48"/>
      <c r="R7019" s="48"/>
      <c r="S7019" s="49"/>
      <c r="T7019" s="47"/>
      <c r="U7019" s="50"/>
      <c r="V7019" s="47"/>
      <c r="W7019" s="50"/>
      <c r="X7019" s="49"/>
      <c r="Y7019" s="49"/>
      <c r="Z7019" s="49"/>
      <c r="AA7019" s="49"/>
      <c r="AB7019" s="49"/>
      <c r="AC7019" s="49"/>
      <c r="AD7019" s="49"/>
      <c r="AE7019" s="95"/>
      <c r="AM7019" s="103"/>
      <c r="AT7019" s="10"/>
    </row>
    <row r="7020" spans="9:46" s="16" customFormat="1">
      <c r="I7020" s="47"/>
      <c r="P7020" s="48"/>
      <c r="Q7020" s="48"/>
      <c r="R7020" s="48"/>
      <c r="S7020" s="49"/>
      <c r="T7020" s="47"/>
      <c r="U7020" s="50"/>
      <c r="V7020" s="47"/>
      <c r="W7020" s="50"/>
      <c r="X7020" s="49"/>
      <c r="Y7020" s="49"/>
      <c r="Z7020" s="49"/>
      <c r="AA7020" s="49"/>
      <c r="AB7020" s="49"/>
      <c r="AC7020" s="49"/>
      <c r="AD7020" s="49"/>
      <c r="AE7020" s="95"/>
      <c r="AM7020" s="103"/>
      <c r="AT7020" s="10"/>
    </row>
    <row r="7021" spans="9:46" s="16" customFormat="1">
      <c r="I7021" s="47"/>
      <c r="P7021" s="48"/>
      <c r="Q7021" s="48"/>
      <c r="R7021" s="48"/>
      <c r="S7021" s="49"/>
      <c r="T7021" s="47"/>
      <c r="U7021" s="50"/>
      <c r="V7021" s="47"/>
      <c r="W7021" s="50"/>
      <c r="X7021" s="49"/>
      <c r="Y7021" s="49"/>
      <c r="Z7021" s="49"/>
      <c r="AA7021" s="49"/>
      <c r="AB7021" s="49"/>
      <c r="AC7021" s="49"/>
      <c r="AD7021" s="49"/>
      <c r="AE7021" s="95"/>
      <c r="AM7021" s="103"/>
      <c r="AT7021" s="10"/>
    </row>
    <row r="7022" spans="9:46" s="16" customFormat="1">
      <c r="I7022" s="47"/>
      <c r="P7022" s="48"/>
      <c r="Q7022" s="48"/>
      <c r="R7022" s="48"/>
      <c r="S7022" s="49"/>
      <c r="T7022" s="47"/>
      <c r="U7022" s="50"/>
      <c r="V7022" s="47"/>
      <c r="W7022" s="50"/>
      <c r="X7022" s="49"/>
      <c r="Y7022" s="49"/>
      <c r="Z7022" s="49"/>
      <c r="AA7022" s="49"/>
      <c r="AB7022" s="49"/>
      <c r="AC7022" s="49"/>
      <c r="AD7022" s="49"/>
      <c r="AE7022" s="95"/>
      <c r="AM7022" s="103"/>
      <c r="AT7022" s="10"/>
    </row>
    <row r="7023" spans="9:46" s="16" customFormat="1">
      <c r="I7023" s="47"/>
      <c r="P7023" s="48"/>
      <c r="Q7023" s="48"/>
      <c r="R7023" s="48"/>
      <c r="S7023" s="49"/>
      <c r="T7023" s="47"/>
      <c r="U7023" s="50"/>
      <c r="V7023" s="47"/>
      <c r="W7023" s="50"/>
      <c r="X7023" s="49"/>
      <c r="Y7023" s="49"/>
      <c r="Z7023" s="49"/>
      <c r="AA7023" s="49"/>
      <c r="AB7023" s="49"/>
      <c r="AC7023" s="49"/>
      <c r="AD7023" s="49"/>
      <c r="AE7023" s="95"/>
      <c r="AM7023" s="103"/>
      <c r="AT7023" s="10"/>
    </row>
    <row r="7024" spans="9:46" s="16" customFormat="1">
      <c r="I7024" s="47"/>
      <c r="P7024" s="48"/>
      <c r="Q7024" s="48"/>
      <c r="R7024" s="48"/>
      <c r="S7024" s="49"/>
      <c r="T7024" s="47"/>
      <c r="U7024" s="50"/>
      <c r="V7024" s="47"/>
      <c r="W7024" s="50"/>
      <c r="X7024" s="49"/>
      <c r="Y7024" s="49"/>
      <c r="Z7024" s="49"/>
      <c r="AA7024" s="49"/>
      <c r="AB7024" s="49"/>
      <c r="AC7024" s="49"/>
      <c r="AD7024" s="49"/>
      <c r="AE7024" s="95"/>
      <c r="AM7024" s="103"/>
      <c r="AT7024" s="10"/>
    </row>
    <row r="7025" spans="9:46" s="16" customFormat="1">
      <c r="I7025" s="47"/>
      <c r="P7025" s="48"/>
      <c r="Q7025" s="48"/>
      <c r="R7025" s="48"/>
      <c r="S7025" s="49"/>
      <c r="T7025" s="47"/>
      <c r="U7025" s="50"/>
      <c r="V7025" s="47"/>
      <c r="W7025" s="50"/>
      <c r="X7025" s="49"/>
      <c r="Y7025" s="49"/>
      <c r="Z7025" s="49"/>
      <c r="AA7025" s="49"/>
      <c r="AB7025" s="49"/>
      <c r="AC7025" s="49"/>
      <c r="AD7025" s="49"/>
      <c r="AE7025" s="95"/>
      <c r="AM7025" s="103"/>
      <c r="AT7025" s="10"/>
    </row>
    <row r="7026" spans="9:46" s="16" customFormat="1">
      <c r="I7026" s="47"/>
      <c r="P7026" s="48"/>
      <c r="Q7026" s="48"/>
      <c r="R7026" s="48"/>
      <c r="S7026" s="49"/>
      <c r="T7026" s="47"/>
      <c r="U7026" s="50"/>
      <c r="V7026" s="47"/>
      <c r="W7026" s="50"/>
      <c r="X7026" s="49"/>
      <c r="Y7026" s="49"/>
      <c r="Z7026" s="49"/>
      <c r="AA7026" s="49"/>
      <c r="AB7026" s="49"/>
      <c r="AC7026" s="49"/>
      <c r="AD7026" s="49"/>
      <c r="AE7026" s="95"/>
      <c r="AM7026" s="103"/>
      <c r="AT7026" s="10"/>
    </row>
    <row r="7027" spans="9:46" s="16" customFormat="1">
      <c r="I7027" s="47"/>
      <c r="P7027" s="48"/>
      <c r="Q7027" s="48"/>
      <c r="R7027" s="48"/>
      <c r="S7027" s="49"/>
      <c r="T7027" s="47"/>
      <c r="U7027" s="50"/>
      <c r="V7027" s="47"/>
      <c r="W7027" s="50"/>
      <c r="X7027" s="49"/>
      <c r="Y7027" s="49"/>
      <c r="Z7027" s="49"/>
      <c r="AA7027" s="49"/>
      <c r="AB7027" s="49"/>
      <c r="AC7027" s="49"/>
      <c r="AD7027" s="49"/>
      <c r="AE7027" s="95"/>
      <c r="AM7027" s="103"/>
      <c r="AT7027" s="10"/>
    </row>
    <row r="7028" spans="9:46" s="16" customFormat="1">
      <c r="I7028" s="47"/>
      <c r="P7028" s="48"/>
      <c r="Q7028" s="48"/>
      <c r="R7028" s="48"/>
      <c r="S7028" s="49"/>
      <c r="T7028" s="47"/>
      <c r="U7028" s="50"/>
      <c r="V7028" s="47"/>
      <c r="W7028" s="50"/>
      <c r="X7028" s="49"/>
      <c r="Y7028" s="49"/>
      <c r="Z7028" s="49"/>
      <c r="AA7028" s="49"/>
      <c r="AB7028" s="49"/>
      <c r="AC7028" s="49"/>
      <c r="AD7028" s="49"/>
      <c r="AE7028" s="95"/>
      <c r="AM7028" s="103"/>
      <c r="AT7028" s="10"/>
    </row>
    <row r="7029" spans="9:46" s="16" customFormat="1">
      <c r="I7029" s="47"/>
      <c r="P7029" s="48"/>
      <c r="Q7029" s="48"/>
      <c r="R7029" s="48"/>
      <c r="S7029" s="49"/>
      <c r="T7029" s="47"/>
      <c r="U7029" s="50"/>
      <c r="V7029" s="47"/>
      <c r="W7029" s="50"/>
      <c r="X7029" s="49"/>
      <c r="Y7029" s="49"/>
      <c r="Z7029" s="49"/>
      <c r="AA7029" s="49"/>
      <c r="AB7029" s="49"/>
      <c r="AC7029" s="49"/>
      <c r="AD7029" s="49"/>
      <c r="AE7029" s="95"/>
      <c r="AM7029" s="103"/>
      <c r="AT7029" s="10"/>
    </row>
    <row r="7030" spans="9:46" s="16" customFormat="1">
      <c r="I7030" s="47"/>
      <c r="P7030" s="48"/>
      <c r="Q7030" s="48"/>
      <c r="R7030" s="48"/>
      <c r="S7030" s="49"/>
      <c r="T7030" s="47"/>
      <c r="U7030" s="50"/>
      <c r="V7030" s="47"/>
      <c r="W7030" s="50"/>
      <c r="X7030" s="49"/>
      <c r="Y7030" s="49"/>
      <c r="Z7030" s="49"/>
      <c r="AA7030" s="49"/>
      <c r="AB7030" s="49"/>
      <c r="AC7030" s="49"/>
      <c r="AD7030" s="49"/>
      <c r="AE7030" s="95"/>
      <c r="AM7030" s="103"/>
      <c r="AT7030" s="10"/>
    </row>
    <row r="7031" spans="9:46" s="16" customFormat="1">
      <c r="I7031" s="47"/>
      <c r="P7031" s="48"/>
      <c r="Q7031" s="48"/>
      <c r="R7031" s="48"/>
      <c r="S7031" s="49"/>
      <c r="T7031" s="47"/>
      <c r="U7031" s="50"/>
      <c r="V7031" s="47"/>
      <c r="W7031" s="50"/>
      <c r="X7031" s="49"/>
      <c r="Y7031" s="49"/>
      <c r="Z7031" s="49"/>
      <c r="AA7031" s="49"/>
      <c r="AB7031" s="49"/>
      <c r="AC7031" s="49"/>
      <c r="AD7031" s="49"/>
      <c r="AE7031" s="95"/>
      <c r="AM7031" s="103"/>
      <c r="AT7031" s="10"/>
    </row>
    <row r="7032" spans="9:46" s="16" customFormat="1">
      <c r="I7032" s="47"/>
      <c r="P7032" s="48"/>
      <c r="Q7032" s="48"/>
      <c r="R7032" s="48"/>
      <c r="S7032" s="49"/>
      <c r="T7032" s="47"/>
      <c r="U7032" s="50"/>
      <c r="V7032" s="47"/>
      <c r="W7032" s="50"/>
      <c r="X7032" s="49"/>
      <c r="Y7032" s="49"/>
      <c r="Z7032" s="49"/>
      <c r="AA7032" s="49"/>
      <c r="AB7032" s="49"/>
      <c r="AC7032" s="49"/>
      <c r="AD7032" s="49"/>
      <c r="AE7032" s="95"/>
      <c r="AM7032" s="103"/>
      <c r="AT7032" s="10"/>
    </row>
    <row r="7033" spans="9:46" s="16" customFormat="1">
      <c r="I7033" s="47"/>
      <c r="P7033" s="48"/>
      <c r="Q7033" s="48"/>
      <c r="R7033" s="48"/>
      <c r="S7033" s="49"/>
      <c r="T7033" s="47"/>
      <c r="U7033" s="50"/>
      <c r="V7033" s="47"/>
      <c r="W7033" s="50"/>
      <c r="X7033" s="49"/>
      <c r="Y7033" s="49"/>
      <c r="Z7033" s="49"/>
      <c r="AA7033" s="49"/>
      <c r="AB7033" s="49"/>
      <c r="AC7033" s="49"/>
      <c r="AD7033" s="49"/>
      <c r="AE7033" s="95"/>
      <c r="AM7033" s="103"/>
      <c r="AT7033" s="10"/>
    </row>
    <row r="7034" spans="9:46" s="16" customFormat="1">
      <c r="I7034" s="47"/>
      <c r="P7034" s="48"/>
      <c r="Q7034" s="48"/>
      <c r="R7034" s="48"/>
      <c r="S7034" s="49"/>
      <c r="T7034" s="47"/>
      <c r="U7034" s="50"/>
      <c r="V7034" s="47"/>
      <c r="W7034" s="50"/>
      <c r="X7034" s="49"/>
      <c r="Y7034" s="49"/>
      <c r="Z7034" s="49"/>
      <c r="AA7034" s="49"/>
      <c r="AB7034" s="49"/>
      <c r="AC7034" s="49"/>
      <c r="AD7034" s="49"/>
      <c r="AE7034" s="95"/>
      <c r="AM7034" s="103"/>
      <c r="AT7034" s="10"/>
    </row>
    <row r="7035" spans="9:46" s="16" customFormat="1">
      <c r="I7035" s="47"/>
      <c r="P7035" s="48"/>
      <c r="Q7035" s="48"/>
      <c r="R7035" s="48"/>
      <c r="S7035" s="49"/>
      <c r="T7035" s="47"/>
      <c r="U7035" s="50"/>
      <c r="V7035" s="47"/>
      <c r="W7035" s="50"/>
      <c r="X7035" s="49"/>
      <c r="Y7035" s="49"/>
      <c r="Z7035" s="49"/>
      <c r="AA7035" s="49"/>
      <c r="AB7035" s="49"/>
      <c r="AC7035" s="49"/>
      <c r="AD7035" s="49"/>
      <c r="AE7035" s="95"/>
      <c r="AM7035" s="103"/>
      <c r="AT7035" s="10"/>
    </row>
    <row r="7036" spans="9:46" s="16" customFormat="1">
      <c r="I7036" s="47"/>
      <c r="P7036" s="48"/>
      <c r="Q7036" s="48"/>
      <c r="R7036" s="48"/>
      <c r="S7036" s="49"/>
      <c r="T7036" s="47"/>
      <c r="U7036" s="50"/>
      <c r="V7036" s="47"/>
      <c r="W7036" s="50"/>
      <c r="X7036" s="49"/>
      <c r="Y7036" s="49"/>
      <c r="Z7036" s="49"/>
      <c r="AA7036" s="49"/>
      <c r="AB7036" s="49"/>
      <c r="AC7036" s="49"/>
      <c r="AD7036" s="49"/>
      <c r="AE7036" s="95"/>
      <c r="AM7036" s="103"/>
      <c r="AT7036" s="10"/>
    </row>
    <row r="7037" spans="9:46" s="16" customFormat="1">
      <c r="I7037" s="47"/>
      <c r="P7037" s="48"/>
      <c r="Q7037" s="48"/>
      <c r="R7037" s="48"/>
      <c r="S7037" s="49"/>
      <c r="T7037" s="47"/>
      <c r="U7037" s="50"/>
      <c r="V7037" s="47"/>
      <c r="W7037" s="50"/>
      <c r="X7037" s="49"/>
      <c r="Y7037" s="49"/>
      <c r="Z7037" s="49"/>
      <c r="AA7037" s="49"/>
      <c r="AB7037" s="49"/>
      <c r="AC7037" s="49"/>
      <c r="AD7037" s="49"/>
      <c r="AE7037" s="95"/>
      <c r="AM7037" s="103"/>
      <c r="AT7037" s="10"/>
    </row>
    <row r="7038" spans="9:46" s="16" customFormat="1">
      <c r="I7038" s="47"/>
      <c r="P7038" s="48"/>
      <c r="Q7038" s="48"/>
      <c r="R7038" s="48"/>
      <c r="S7038" s="49"/>
      <c r="T7038" s="47"/>
      <c r="U7038" s="50"/>
      <c r="V7038" s="47"/>
      <c r="W7038" s="50"/>
      <c r="X7038" s="49"/>
      <c r="Y7038" s="49"/>
      <c r="Z7038" s="49"/>
      <c r="AA7038" s="49"/>
      <c r="AB7038" s="49"/>
      <c r="AC7038" s="49"/>
      <c r="AD7038" s="49"/>
      <c r="AE7038" s="95"/>
      <c r="AM7038" s="103"/>
      <c r="AT7038" s="10"/>
    </row>
    <row r="7039" spans="9:46" s="16" customFormat="1">
      <c r="I7039" s="47"/>
      <c r="P7039" s="48"/>
      <c r="Q7039" s="48"/>
      <c r="R7039" s="48"/>
      <c r="S7039" s="49"/>
      <c r="T7039" s="47"/>
      <c r="U7039" s="50"/>
      <c r="V7039" s="47"/>
      <c r="W7039" s="50"/>
      <c r="X7039" s="49"/>
      <c r="Y7039" s="49"/>
      <c r="Z7039" s="49"/>
      <c r="AA7039" s="49"/>
      <c r="AB7039" s="49"/>
      <c r="AC7039" s="49"/>
      <c r="AD7039" s="49"/>
      <c r="AE7039" s="95"/>
      <c r="AM7039" s="103"/>
      <c r="AT7039" s="10"/>
    </row>
    <row r="7040" spans="9:46" s="16" customFormat="1">
      <c r="I7040" s="47"/>
      <c r="P7040" s="48"/>
      <c r="Q7040" s="48"/>
      <c r="R7040" s="48"/>
      <c r="S7040" s="49"/>
      <c r="T7040" s="47"/>
      <c r="U7040" s="50"/>
      <c r="V7040" s="47"/>
      <c r="W7040" s="50"/>
      <c r="X7040" s="49"/>
      <c r="Y7040" s="49"/>
      <c r="Z7040" s="49"/>
      <c r="AA7040" s="49"/>
      <c r="AB7040" s="49"/>
      <c r="AC7040" s="49"/>
      <c r="AD7040" s="49"/>
      <c r="AE7040" s="95"/>
      <c r="AM7040" s="103"/>
      <c r="AT7040" s="10"/>
    </row>
    <row r="7041" spans="9:46" s="16" customFormat="1">
      <c r="I7041" s="47"/>
      <c r="P7041" s="48"/>
      <c r="Q7041" s="48"/>
      <c r="R7041" s="48"/>
      <c r="S7041" s="49"/>
      <c r="T7041" s="47"/>
      <c r="U7041" s="50"/>
      <c r="V7041" s="47"/>
      <c r="W7041" s="50"/>
      <c r="X7041" s="49"/>
      <c r="Y7041" s="49"/>
      <c r="Z7041" s="49"/>
      <c r="AA7041" s="49"/>
      <c r="AB7041" s="49"/>
      <c r="AC7041" s="49"/>
      <c r="AD7041" s="49"/>
      <c r="AE7041" s="95"/>
      <c r="AM7041" s="103"/>
      <c r="AT7041" s="10"/>
    </row>
    <row r="7042" spans="9:46" s="16" customFormat="1">
      <c r="I7042" s="47"/>
      <c r="P7042" s="48"/>
      <c r="Q7042" s="48"/>
      <c r="R7042" s="48"/>
      <c r="S7042" s="49"/>
      <c r="T7042" s="47"/>
      <c r="U7042" s="50"/>
      <c r="V7042" s="47"/>
      <c r="W7042" s="50"/>
      <c r="X7042" s="49"/>
      <c r="Y7042" s="49"/>
      <c r="Z7042" s="49"/>
      <c r="AA7042" s="49"/>
      <c r="AB7042" s="49"/>
      <c r="AC7042" s="49"/>
      <c r="AD7042" s="49"/>
      <c r="AE7042" s="95"/>
      <c r="AM7042" s="103"/>
      <c r="AT7042" s="10"/>
    </row>
    <row r="7043" spans="9:46" s="16" customFormat="1">
      <c r="I7043" s="47"/>
      <c r="P7043" s="48"/>
      <c r="Q7043" s="48"/>
      <c r="R7043" s="48"/>
      <c r="S7043" s="49"/>
      <c r="T7043" s="47"/>
      <c r="U7043" s="50"/>
      <c r="V7043" s="47"/>
      <c r="W7043" s="50"/>
      <c r="X7043" s="49"/>
      <c r="Y7043" s="49"/>
      <c r="Z7043" s="49"/>
      <c r="AA7043" s="49"/>
      <c r="AB7043" s="49"/>
      <c r="AC7043" s="49"/>
      <c r="AD7043" s="49"/>
      <c r="AE7043" s="95"/>
      <c r="AM7043" s="103"/>
      <c r="AT7043" s="10"/>
    </row>
    <row r="7044" spans="9:46" s="16" customFormat="1">
      <c r="I7044" s="47"/>
      <c r="P7044" s="48"/>
      <c r="Q7044" s="48"/>
      <c r="R7044" s="48"/>
      <c r="S7044" s="49"/>
      <c r="T7044" s="47"/>
      <c r="U7044" s="50"/>
      <c r="V7044" s="47"/>
      <c r="W7044" s="50"/>
      <c r="X7044" s="49"/>
      <c r="Y7044" s="49"/>
      <c r="Z7044" s="49"/>
      <c r="AA7044" s="49"/>
      <c r="AB7044" s="49"/>
      <c r="AC7044" s="49"/>
      <c r="AD7044" s="49"/>
      <c r="AE7044" s="95"/>
      <c r="AM7044" s="103"/>
      <c r="AT7044" s="10"/>
    </row>
    <row r="7045" spans="9:46" s="16" customFormat="1">
      <c r="I7045" s="47"/>
      <c r="P7045" s="48"/>
      <c r="Q7045" s="48"/>
      <c r="R7045" s="48"/>
      <c r="S7045" s="49"/>
      <c r="T7045" s="47"/>
      <c r="U7045" s="50"/>
      <c r="V7045" s="47"/>
      <c r="W7045" s="50"/>
      <c r="X7045" s="49"/>
      <c r="Y7045" s="49"/>
      <c r="Z7045" s="49"/>
      <c r="AA7045" s="49"/>
      <c r="AB7045" s="49"/>
      <c r="AC7045" s="49"/>
      <c r="AD7045" s="49"/>
      <c r="AE7045" s="95"/>
      <c r="AM7045" s="103"/>
      <c r="AT7045" s="10"/>
    </row>
    <row r="7046" spans="9:46" s="16" customFormat="1">
      <c r="I7046" s="47"/>
      <c r="P7046" s="48"/>
      <c r="Q7046" s="48"/>
      <c r="R7046" s="48"/>
      <c r="S7046" s="49"/>
      <c r="T7046" s="47"/>
      <c r="U7046" s="50"/>
      <c r="V7046" s="47"/>
      <c r="W7046" s="50"/>
      <c r="X7046" s="49"/>
      <c r="Y7046" s="49"/>
      <c r="Z7046" s="49"/>
      <c r="AA7046" s="49"/>
      <c r="AB7046" s="49"/>
      <c r="AC7046" s="49"/>
      <c r="AD7046" s="49"/>
      <c r="AE7046" s="95"/>
      <c r="AM7046" s="103"/>
      <c r="AT7046" s="10"/>
    </row>
    <row r="7047" spans="9:46" s="16" customFormat="1">
      <c r="I7047" s="47"/>
      <c r="P7047" s="48"/>
      <c r="Q7047" s="48"/>
      <c r="R7047" s="48"/>
      <c r="S7047" s="49"/>
      <c r="T7047" s="47"/>
      <c r="U7047" s="50"/>
      <c r="V7047" s="47"/>
      <c r="W7047" s="50"/>
      <c r="X7047" s="49"/>
      <c r="Y7047" s="49"/>
      <c r="Z7047" s="49"/>
      <c r="AA7047" s="49"/>
      <c r="AB7047" s="49"/>
      <c r="AC7047" s="49"/>
      <c r="AD7047" s="49"/>
      <c r="AE7047" s="95"/>
      <c r="AM7047" s="103"/>
      <c r="AT7047" s="10"/>
    </row>
    <row r="7048" spans="9:46" s="16" customFormat="1">
      <c r="I7048" s="47"/>
      <c r="P7048" s="48"/>
      <c r="Q7048" s="48"/>
      <c r="R7048" s="48"/>
      <c r="S7048" s="49"/>
      <c r="T7048" s="47"/>
      <c r="U7048" s="50"/>
      <c r="V7048" s="47"/>
      <c r="W7048" s="50"/>
      <c r="X7048" s="49"/>
      <c r="Y7048" s="49"/>
      <c r="Z7048" s="49"/>
      <c r="AA7048" s="49"/>
      <c r="AB7048" s="49"/>
      <c r="AC7048" s="49"/>
      <c r="AD7048" s="49"/>
      <c r="AE7048" s="95"/>
      <c r="AM7048" s="103"/>
      <c r="AT7048" s="10"/>
    </row>
    <row r="7049" spans="9:46" s="16" customFormat="1">
      <c r="I7049" s="47"/>
      <c r="P7049" s="48"/>
      <c r="Q7049" s="48"/>
      <c r="R7049" s="48"/>
      <c r="S7049" s="49"/>
      <c r="T7049" s="47"/>
      <c r="U7049" s="50"/>
      <c r="V7049" s="47"/>
      <c r="W7049" s="50"/>
      <c r="X7049" s="49"/>
      <c r="Y7049" s="49"/>
      <c r="Z7049" s="49"/>
      <c r="AA7049" s="49"/>
      <c r="AB7049" s="49"/>
      <c r="AC7049" s="49"/>
      <c r="AD7049" s="49"/>
      <c r="AE7049" s="95"/>
      <c r="AM7049" s="103"/>
      <c r="AT7049" s="10"/>
    </row>
    <row r="7050" spans="9:46" s="16" customFormat="1">
      <c r="I7050" s="47"/>
      <c r="P7050" s="48"/>
      <c r="Q7050" s="48"/>
      <c r="R7050" s="48"/>
      <c r="S7050" s="49"/>
      <c r="T7050" s="47"/>
      <c r="U7050" s="50"/>
      <c r="V7050" s="47"/>
      <c r="W7050" s="50"/>
      <c r="X7050" s="49"/>
      <c r="Y7050" s="49"/>
      <c r="Z7050" s="49"/>
      <c r="AA7050" s="49"/>
      <c r="AB7050" s="49"/>
      <c r="AC7050" s="49"/>
      <c r="AD7050" s="49"/>
      <c r="AE7050" s="95"/>
      <c r="AM7050" s="103"/>
      <c r="AT7050" s="10"/>
    </row>
    <row r="7051" spans="9:46" s="16" customFormat="1">
      <c r="I7051" s="47"/>
      <c r="P7051" s="48"/>
      <c r="Q7051" s="48"/>
      <c r="R7051" s="48"/>
      <c r="S7051" s="49"/>
      <c r="T7051" s="47"/>
      <c r="U7051" s="50"/>
      <c r="V7051" s="47"/>
      <c r="W7051" s="50"/>
      <c r="X7051" s="49"/>
      <c r="Y7051" s="49"/>
      <c r="Z7051" s="49"/>
      <c r="AA7051" s="49"/>
      <c r="AB7051" s="49"/>
      <c r="AC7051" s="49"/>
      <c r="AD7051" s="49"/>
      <c r="AE7051" s="95"/>
      <c r="AM7051" s="103"/>
      <c r="AT7051" s="10"/>
    </row>
    <row r="7052" spans="9:46" s="16" customFormat="1">
      <c r="I7052" s="47"/>
      <c r="P7052" s="48"/>
      <c r="Q7052" s="48"/>
      <c r="R7052" s="48"/>
      <c r="S7052" s="49"/>
      <c r="T7052" s="47"/>
      <c r="U7052" s="50"/>
      <c r="V7052" s="47"/>
      <c r="W7052" s="50"/>
      <c r="X7052" s="49"/>
      <c r="Y7052" s="49"/>
      <c r="Z7052" s="49"/>
      <c r="AA7052" s="49"/>
      <c r="AB7052" s="49"/>
      <c r="AC7052" s="49"/>
      <c r="AD7052" s="49"/>
      <c r="AE7052" s="95"/>
      <c r="AM7052" s="103"/>
      <c r="AT7052" s="10"/>
    </row>
    <row r="7053" spans="9:46" s="16" customFormat="1">
      <c r="I7053" s="47"/>
      <c r="P7053" s="48"/>
      <c r="Q7053" s="48"/>
      <c r="R7053" s="48"/>
      <c r="S7053" s="49"/>
      <c r="T7053" s="47"/>
      <c r="U7053" s="50"/>
      <c r="V7053" s="47"/>
      <c r="W7053" s="50"/>
      <c r="X7053" s="49"/>
      <c r="Y7053" s="49"/>
      <c r="Z7053" s="49"/>
      <c r="AA7053" s="49"/>
      <c r="AB7053" s="49"/>
      <c r="AC7053" s="49"/>
      <c r="AD7053" s="49"/>
      <c r="AE7053" s="95"/>
      <c r="AM7053" s="103"/>
      <c r="AT7053" s="10"/>
    </row>
    <row r="7054" spans="9:46" s="16" customFormat="1">
      <c r="I7054" s="47"/>
      <c r="P7054" s="48"/>
      <c r="Q7054" s="48"/>
      <c r="R7054" s="48"/>
      <c r="S7054" s="49"/>
      <c r="T7054" s="47"/>
      <c r="U7054" s="50"/>
      <c r="V7054" s="47"/>
      <c r="W7054" s="50"/>
      <c r="X7054" s="49"/>
      <c r="Y7054" s="49"/>
      <c r="Z7054" s="49"/>
      <c r="AA7054" s="49"/>
      <c r="AB7054" s="49"/>
      <c r="AC7054" s="49"/>
      <c r="AD7054" s="49"/>
      <c r="AE7054" s="95"/>
      <c r="AM7054" s="103"/>
      <c r="AT7054" s="10"/>
    </row>
    <row r="7055" spans="9:46" s="16" customFormat="1">
      <c r="I7055" s="47"/>
      <c r="P7055" s="48"/>
      <c r="Q7055" s="48"/>
      <c r="R7055" s="48"/>
      <c r="S7055" s="49"/>
      <c r="T7055" s="47"/>
      <c r="U7055" s="50"/>
      <c r="V7055" s="47"/>
      <c r="W7055" s="50"/>
      <c r="X7055" s="49"/>
      <c r="Y7055" s="49"/>
      <c r="Z7055" s="49"/>
      <c r="AA7055" s="49"/>
      <c r="AB7055" s="49"/>
      <c r="AC7055" s="49"/>
      <c r="AD7055" s="49"/>
      <c r="AE7055" s="95"/>
      <c r="AM7055" s="103"/>
      <c r="AT7055" s="10"/>
    </row>
    <row r="7056" spans="9:46" s="16" customFormat="1">
      <c r="I7056" s="47"/>
      <c r="P7056" s="48"/>
      <c r="Q7056" s="48"/>
      <c r="R7056" s="48"/>
      <c r="S7056" s="49"/>
      <c r="T7056" s="47"/>
      <c r="U7056" s="50"/>
      <c r="V7056" s="47"/>
      <c r="W7056" s="50"/>
      <c r="X7056" s="49"/>
      <c r="Y7056" s="49"/>
      <c r="Z7056" s="49"/>
      <c r="AA7056" s="49"/>
      <c r="AB7056" s="49"/>
      <c r="AC7056" s="49"/>
      <c r="AD7056" s="49"/>
      <c r="AE7056" s="95"/>
      <c r="AM7056" s="103"/>
      <c r="AT7056" s="10"/>
    </row>
    <row r="7057" spans="9:46" s="16" customFormat="1">
      <c r="I7057" s="47"/>
      <c r="P7057" s="48"/>
      <c r="Q7057" s="48"/>
      <c r="R7057" s="48"/>
      <c r="S7057" s="49"/>
      <c r="T7057" s="47"/>
      <c r="U7057" s="50"/>
      <c r="V7057" s="47"/>
      <c r="W7057" s="50"/>
      <c r="X7057" s="49"/>
      <c r="Y7057" s="49"/>
      <c r="Z7057" s="49"/>
      <c r="AA7057" s="49"/>
      <c r="AB7057" s="49"/>
      <c r="AC7057" s="49"/>
      <c r="AD7057" s="49"/>
      <c r="AE7057" s="95"/>
      <c r="AM7057" s="103"/>
      <c r="AT7057" s="10"/>
    </row>
    <row r="7058" spans="9:46" s="16" customFormat="1">
      <c r="I7058" s="47"/>
      <c r="P7058" s="48"/>
      <c r="Q7058" s="48"/>
      <c r="R7058" s="48"/>
      <c r="S7058" s="49"/>
      <c r="T7058" s="47"/>
      <c r="U7058" s="50"/>
      <c r="V7058" s="47"/>
      <c r="W7058" s="50"/>
      <c r="X7058" s="49"/>
      <c r="Y7058" s="49"/>
      <c r="Z7058" s="49"/>
      <c r="AA7058" s="49"/>
      <c r="AB7058" s="49"/>
      <c r="AC7058" s="49"/>
      <c r="AD7058" s="49"/>
      <c r="AE7058" s="95"/>
      <c r="AM7058" s="103"/>
      <c r="AT7058" s="10"/>
    </row>
    <row r="7059" spans="9:46" s="16" customFormat="1">
      <c r="I7059" s="47"/>
      <c r="P7059" s="48"/>
      <c r="Q7059" s="48"/>
      <c r="R7059" s="48"/>
      <c r="S7059" s="49"/>
      <c r="T7059" s="47"/>
      <c r="U7059" s="50"/>
      <c r="V7059" s="47"/>
      <c r="W7059" s="50"/>
      <c r="X7059" s="49"/>
      <c r="Y7059" s="49"/>
      <c r="Z7059" s="49"/>
      <c r="AA7059" s="49"/>
      <c r="AB7059" s="49"/>
      <c r="AC7059" s="49"/>
      <c r="AD7059" s="49"/>
      <c r="AE7059" s="95"/>
      <c r="AM7059" s="103"/>
      <c r="AT7059" s="10"/>
    </row>
    <row r="7060" spans="9:46" s="16" customFormat="1">
      <c r="I7060" s="47"/>
      <c r="P7060" s="48"/>
      <c r="Q7060" s="48"/>
      <c r="R7060" s="48"/>
      <c r="S7060" s="49"/>
      <c r="T7060" s="47"/>
      <c r="U7060" s="50"/>
      <c r="V7060" s="47"/>
      <c r="W7060" s="50"/>
      <c r="X7060" s="49"/>
      <c r="Y7060" s="49"/>
      <c r="Z7060" s="49"/>
      <c r="AA7060" s="49"/>
      <c r="AB7060" s="49"/>
      <c r="AC7060" s="49"/>
      <c r="AD7060" s="49"/>
      <c r="AE7060" s="95"/>
      <c r="AM7060" s="103"/>
      <c r="AT7060" s="10"/>
    </row>
    <row r="7061" spans="9:46" s="16" customFormat="1">
      <c r="I7061" s="47"/>
      <c r="P7061" s="48"/>
      <c r="Q7061" s="48"/>
      <c r="R7061" s="48"/>
      <c r="S7061" s="49"/>
      <c r="T7061" s="47"/>
      <c r="U7061" s="50"/>
      <c r="V7061" s="47"/>
      <c r="W7061" s="50"/>
      <c r="X7061" s="49"/>
      <c r="Y7061" s="49"/>
      <c r="Z7061" s="49"/>
      <c r="AA7061" s="49"/>
      <c r="AB7061" s="49"/>
      <c r="AC7061" s="49"/>
      <c r="AD7061" s="49"/>
      <c r="AE7061" s="95"/>
      <c r="AM7061" s="103"/>
      <c r="AT7061" s="10"/>
    </row>
    <row r="7062" spans="9:46" s="16" customFormat="1">
      <c r="I7062" s="47"/>
      <c r="P7062" s="48"/>
      <c r="Q7062" s="48"/>
      <c r="R7062" s="48"/>
      <c r="S7062" s="49"/>
      <c r="T7062" s="47"/>
      <c r="U7062" s="50"/>
      <c r="V7062" s="47"/>
      <c r="W7062" s="50"/>
      <c r="X7062" s="49"/>
      <c r="Y7062" s="49"/>
      <c r="Z7062" s="49"/>
      <c r="AA7062" s="49"/>
      <c r="AB7062" s="49"/>
      <c r="AC7062" s="49"/>
      <c r="AD7062" s="49"/>
      <c r="AE7062" s="95"/>
      <c r="AM7062" s="103"/>
      <c r="AT7062" s="10"/>
    </row>
    <row r="7063" spans="9:46" s="16" customFormat="1">
      <c r="I7063" s="47"/>
      <c r="P7063" s="48"/>
      <c r="Q7063" s="48"/>
      <c r="R7063" s="48"/>
      <c r="S7063" s="49"/>
      <c r="T7063" s="47"/>
      <c r="U7063" s="50"/>
      <c r="V7063" s="47"/>
      <c r="W7063" s="50"/>
      <c r="X7063" s="49"/>
      <c r="Y7063" s="49"/>
      <c r="Z7063" s="49"/>
      <c r="AA7063" s="49"/>
      <c r="AB7063" s="49"/>
      <c r="AC7063" s="49"/>
      <c r="AD7063" s="49"/>
      <c r="AE7063" s="95"/>
      <c r="AM7063" s="103"/>
      <c r="AT7063" s="10"/>
    </row>
    <row r="7064" spans="9:46" s="16" customFormat="1">
      <c r="I7064" s="47"/>
      <c r="P7064" s="48"/>
      <c r="Q7064" s="48"/>
      <c r="R7064" s="48"/>
      <c r="S7064" s="49"/>
      <c r="T7064" s="47"/>
      <c r="U7064" s="50"/>
      <c r="V7064" s="47"/>
      <c r="W7064" s="50"/>
      <c r="X7064" s="49"/>
      <c r="Y7064" s="49"/>
      <c r="Z7064" s="49"/>
      <c r="AA7064" s="49"/>
      <c r="AB7064" s="49"/>
      <c r="AC7064" s="49"/>
      <c r="AD7064" s="49"/>
      <c r="AE7064" s="95"/>
      <c r="AM7064" s="103"/>
      <c r="AT7064" s="10"/>
    </row>
    <row r="7065" spans="9:46" s="16" customFormat="1">
      <c r="I7065" s="47"/>
      <c r="P7065" s="48"/>
      <c r="Q7065" s="48"/>
      <c r="R7065" s="48"/>
      <c r="S7065" s="49"/>
      <c r="T7065" s="47"/>
      <c r="U7065" s="50"/>
      <c r="V7065" s="47"/>
      <c r="W7065" s="50"/>
      <c r="X7065" s="49"/>
      <c r="Y7065" s="49"/>
      <c r="Z7065" s="49"/>
      <c r="AA7065" s="49"/>
      <c r="AB7065" s="49"/>
      <c r="AC7065" s="49"/>
      <c r="AD7065" s="49"/>
      <c r="AE7065" s="95"/>
      <c r="AM7065" s="103"/>
      <c r="AT7065" s="10"/>
    </row>
    <row r="7066" spans="9:46" s="16" customFormat="1">
      <c r="I7066" s="47"/>
      <c r="P7066" s="48"/>
      <c r="Q7066" s="48"/>
      <c r="R7066" s="48"/>
      <c r="S7066" s="49"/>
      <c r="T7066" s="47"/>
      <c r="U7066" s="50"/>
      <c r="V7066" s="47"/>
      <c r="W7066" s="50"/>
      <c r="X7066" s="49"/>
      <c r="Y7066" s="49"/>
      <c r="Z7066" s="49"/>
      <c r="AA7066" s="49"/>
      <c r="AB7066" s="49"/>
      <c r="AC7066" s="49"/>
      <c r="AD7066" s="49"/>
      <c r="AE7066" s="95"/>
      <c r="AM7066" s="103"/>
      <c r="AT7066" s="10"/>
    </row>
    <row r="7067" spans="9:46" s="16" customFormat="1">
      <c r="I7067" s="47"/>
      <c r="P7067" s="48"/>
      <c r="Q7067" s="48"/>
      <c r="R7067" s="48"/>
      <c r="S7067" s="49"/>
      <c r="T7067" s="47"/>
      <c r="U7067" s="50"/>
      <c r="V7067" s="47"/>
      <c r="W7067" s="50"/>
      <c r="X7067" s="49"/>
      <c r="Y7067" s="49"/>
      <c r="Z7067" s="49"/>
      <c r="AA7067" s="49"/>
      <c r="AB7067" s="49"/>
      <c r="AC7067" s="49"/>
      <c r="AD7067" s="49"/>
      <c r="AE7067" s="95"/>
      <c r="AM7067" s="103"/>
      <c r="AT7067" s="10"/>
    </row>
    <row r="7068" spans="9:46" s="16" customFormat="1">
      <c r="I7068" s="47"/>
      <c r="P7068" s="48"/>
      <c r="Q7068" s="48"/>
      <c r="R7068" s="48"/>
      <c r="S7068" s="49"/>
      <c r="T7068" s="47"/>
      <c r="U7068" s="50"/>
      <c r="V7068" s="47"/>
      <c r="W7068" s="50"/>
      <c r="X7068" s="49"/>
      <c r="Y7068" s="49"/>
      <c r="Z7068" s="49"/>
      <c r="AA7068" s="49"/>
      <c r="AB7068" s="49"/>
      <c r="AC7068" s="49"/>
      <c r="AD7068" s="49"/>
      <c r="AE7068" s="95"/>
      <c r="AM7068" s="103"/>
      <c r="AT7068" s="10"/>
    </row>
    <row r="7069" spans="9:46" s="16" customFormat="1">
      <c r="I7069" s="47"/>
      <c r="P7069" s="48"/>
      <c r="Q7069" s="48"/>
      <c r="R7069" s="48"/>
      <c r="S7069" s="49"/>
      <c r="T7069" s="47"/>
      <c r="U7069" s="50"/>
      <c r="V7069" s="47"/>
      <c r="W7069" s="50"/>
      <c r="X7069" s="49"/>
      <c r="Y7069" s="49"/>
      <c r="Z7069" s="49"/>
      <c r="AA7069" s="49"/>
      <c r="AB7069" s="49"/>
      <c r="AC7069" s="49"/>
      <c r="AD7069" s="49"/>
      <c r="AE7069" s="95"/>
      <c r="AM7069" s="103"/>
      <c r="AT7069" s="10"/>
    </row>
    <row r="7070" spans="9:46" s="16" customFormat="1">
      <c r="I7070" s="47"/>
      <c r="P7070" s="48"/>
      <c r="Q7070" s="48"/>
      <c r="R7070" s="48"/>
      <c r="S7070" s="49"/>
      <c r="T7070" s="47"/>
      <c r="U7070" s="50"/>
      <c r="V7070" s="47"/>
      <c r="W7070" s="50"/>
      <c r="X7070" s="49"/>
      <c r="Y7070" s="49"/>
      <c r="Z7070" s="49"/>
      <c r="AA7070" s="49"/>
      <c r="AB7070" s="49"/>
      <c r="AC7070" s="49"/>
      <c r="AD7070" s="49"/>
      <c r="AE7070" s="95"/>
      <c r="AM7070" s="103"/>
      <c r="AT7070" s="10"/>
    </row>
    <row r="7071" spans="9:46" s="16" customFormat="1">
      <c r="I7071" s="47"/>
      <c r="P7071" s="48"/>
      <c r="Q7071" s="48"/>
      <c r="R7071" s="48"/>
      <c r="S7071" s="49"/>
      <c r="T7071" s="47"/>
      <c r="U7071" s="50"/>
      <c r="V7071" s="47"/>
      <c r="W7071" s="50"/>
      <c r="X7071" s="49"/>
      <c r="Y7071" s="49"/>
      <c r="Z7071" s="49"/>
      <c r="AA7071" s="49"/>
      <c r="AB7071" s="49"/>
      <c r="AC7071" s="49"/>
      <c r="AD7071" s="49"/>
      <c r="AE7071" s="95"/>
      <c r="AM7071" s="103"/>
      <c r="AT7071" s="10"/>
    </row>
    <row r="7072" spans="9:46" s="16" customFormat="1">
      <c r="I7072" s="47"/>
      <c r="P7072" s="48"/>
      <c r="Q7072" s="48"/>
      <c r="R7072" s="48"/>
      <c r="S7072" s="49"/>
      <c r="T7072" s="47"/>
      <c r="U7072" s="50"/>
      <c r="V7072" s="47"/>
      <c r="W7072" s="50"/>
      <c r="X7072" s="49"/>
      <c r="Y7072" s="49"/>
      <c r="Z7072" s="49"/>
      <c r="AA7072" s="49"/>
      <c r="AB7072" s="49"/>
      <c r="AC7072" s="49"/>
      <c r="AD7072" s="49"/>
      <c r="AE7072" s="95"/>
      <c r="AM7072" s="103"/>
      <c r="AT7072" s="10"/>
    </row>
    <row r="7073" spans="9:46" s="16" customFormat="1">
      <c r="I7073" s="47"/>
      <c r="P7073" s="48"/>
      <c r="Q7073" s="48"/>
      <c r="R7073" s="48"/>
      <c r="S7073" s="49"/>
      <c r="T7073" s="47"/>
      <c r="U7073" s="50"/>
      <c r="V7073" s="47"/>
      <c r="W7073" s="50"/>
      <c r="X7073" s="49"/>
      <c r="Y7073" s="49"/>
      <c r="Z7073" s="49"/>
      <c r="AA7073" s="49"/>
      <c r="AB7073" s="49"/>
      <c r="AC7073" s="49"/>
      <c r="AD7073" s="49"/>
      <c r="AE7073" s="95"/>
      <c r="AM7073" s="103"/>
      <c r="AT7073" s="10"/>
    </row>
    <row r="7074" spans="9:46" s="16" customFormat="1">
      <c r="I7074" s="47"/>
      <c r="P7074" s="48"/>
      <c r="Q7074" s="48"/>
      <c r="R7074" s="48"/>
      <c r="S7074" s="49"/>
      <c r="T7074" s="47"/>
      <c r="U7074" s="50"/>
      <c r="V7074" s="47"/>
      <c r="W7074" s="50"/>
      <c r="X7074" s="49"/>
      <c r="Y7074" s="49"/>
      <c r="Z7074" s="49"/>
      <c r="AA7074" s="49"/>
      <c r="AB7074" s="49"/>
      <c r="AC7074" s="49"/>
      <c r="AD7074" s="49"/>
      <c r="AE7074" s="95"/>
      <c r="AM7074" s="103"/>
      <c r="AT7074" s="10"/>
    </row>
    <row r="7075" spans="9:46" s="16" customFormat="1">
      <c r="I7075" s="47"/>
      <c r="P7075" s="48"/>
      <c r="Q7075" s="48"/>
      <c r="R7075" s="48"/>
      <c r="S7075" s="49"/>
      <c r="T7075" s="47"/>
      <c r="U7075" s="50"/>
      <c r="V7075" s="47"/>
      <c r="W7075" s="50"/>
      <c r="X7075" s="49"/>
      <c r="Y7075" s="49"/>
      <c r="Z7075" s="49"/>
      <c r="AA7075" s="49"/>
      <c r="AB7075" s="49"/>
      <c r="AC7075" s="49"/>
      <c r="AD7075" s="49"/>
      <c r="AE7075" s="95"/>
      <c r="AM7075" s="103"/>
      <c r="AT7075" s="10"/>
    </row>
    <row r="7076" spans="9:46" s="16" customFormat="1">
      <c r="I7076" s="47"/>
      <c r="P7076" s="48"/>
      <c r="Q7076" s="48"/>
      <c r="R7076" s="48"/>
      <c r="S7076" s="49"/>
      <c r="T7076" s="47"/>
      <c r="U7076" s="50"/>
      <c r="V7076" s="47"/>
      <c r="W7076" s="50"/>
      <c r="X7076" s="49"/>
      <c r="Y7076" s="49"/>
      <c r="Z7076" s="49"/>
      <c r="AA7076" s="49"/>
      <c r="AB7076" s="49"/>
      <c r="AC7076" s="49"/>
      <c r="AD7076" s="49"/>
      <c r="AE7076" s="95"/>
      <c r="AM7076" s="103"/>
      <c r="AT7076" s="10"/>
    </row>
    <row r="7077" spans="9:46" s="16" customFormat="1">
      <c r="I7077" s="47"/>
      <c r="P7077" s="48"/>
      <c r="Q7077" s="48"/>
      <c r="R7077" s="48"/>
      <c r="S7077" s="49"/>
      <c r="T7077" s="47"/>
      <c r="U7077" s="50"/>
      <c r="V7077" s="47"/>
      <c r="W7077" s="50"/>
      <c r="X7077" s="49"/>
      <c r="Y7077" s="49"/>
      <c r="Z7077" s="49"/>
      <c r="AA7077" s="49"/>
      <c r="AB7077" s="49"/>
      <c r="AC7077" s="49"/>
      <c r="AD7077" s="49"/>
      <c r="AE7077" s="95"/>
      <c r="AM7077" s="103"/>
      <c r="AT7077" s="10"/>
    </row>
    <row r="7078" spans="9:46" s="16" customFormat="1">
      <c r="I7078" s="47"/>
      <c r="P7078" s="48"/>
      <c r="Q7078" s="48"/>
      <c r="R7078" s="48"/>
      <c r="S7078" s="49"/>
      <c r="T7078" s="47"/>
      <c r="U7078" s="50"/>
      <c r="V7078" s="47"/>
      <c r="W7078" s="50"/>
      <c r="X7078" s="49"/>
      <c r="Y7078" s="49"/>
      <c r="Z7078" s="49"/>
      <c r="AA7078" s="49"/>
      <c r="AB7078" s="49"/>
      <c r="AC7078" s="49"/>
      <c r="AD7078" s="49"/>
      <c r="AE7078" s="95"/>
      <c r="AM7078" s="103"/>
      <c r="AT7078" s="10"/>
    </row>
    <row r="7079" spans="9:46" s="16" customFormat="1">
      <c r="I7079" s="47"/>
      <c r="P7079" s="48"/>
      <c r="Q7079" s="48"/>
      <c r="R7079" s="48"/>
      <c r="S7079" s="49"/>
      <c r="T7079" s="47"/>
      <c r="U7079" s="50"/>
      <c r="V7079" s="47"/>
      <c r="W7079" s="50"/>
      <c r="X7079" s="49"/>
      <c r="Y7079" s="49"/>
      <c r="Z7079" s="49"/>
      <c r="AA7079" s="49"/>
      <c r="AB7079" s="49"/>
      <c r="AC7079" s="49"/>
      <c r="AD7079" s="49"/>
      <c r="AE7079" s="95"/>
      <c r="AM7079" s="103"/>
      <c r="AT7079" s="10"/>
    </row>
    <row r="7080" spans="9:46" s="16" customFormat="1">
      <c r="I7080" s="47"/>
      <c r="P7080" s="48"/>
      <c r="Q7080" s="48"/>
      <c r="R7080" s="48"/>
      <c r="S7080" s="49"/>
      <c r="T7080" s="47"/>
      <c r="U7080" s="50"/>
      <c r="V7080" s="47"/>
      <c r="W7080" s="50"/>
      <c r="X7080" s="49"/>
      <c r="Y7080" s="49"/>
      <c r="Z7080" s="49"/>
      <c r="AA7080" s="49"/>
      <c r="AB7080" s="49"/>
      <c r="AC7080" s="49"/>
      <c r="AD7080" s="49"/>
      <c r="AE7080" s="95"/>
      <c r="AM7080" s="103"/>
      <c r="AT7080" s="10"/>
    </row>
    <row r="7081" spans="9:46" s="16" customFormat="1">
      <c r="I7081" s="47"/>
      <c r="P7081" s="48"/>
      <c r="Q7081" s="48"/>
      <c r="R7081" s="48"/>
      <c r="S7081" s="49"/>
      <c r="T7081" s="47"/>
      <c r="U7081" s="50"/>
      <c r="V7081" s="47"/>
      <c r="W7081" s="50"/>
      <c r="X7081" s="49"/>
      <c r="Y7081" s="49"/>
      <c r="Z7081" s="49"/>
      <c r="AA7081" s="49"/>
      <c r="AB7081" s="49"/>
      <c r="AC7081" s="49"/>
      <c r="AD7081" s="49"/>
      <c r="AE7081" s="95"/>
      <c r="AM7081" s="103"/>
      <c r="AT7081" s="10"/>
    </row>
    <row r="7082" spans="9:46" s="16" customFormat="1">
      <c r="I7082" s="47"/>
      <c r="P7082" s="48"/>
      <c r="Q7082" s="48"/>
      <c r="R7082" s="48"/>
      <c r="S7082" s="49"/>
      <c r="T7082" s="47"/>
      <c r="U7082" s="50"/>
      <c r="V7082" s="47"/>
      <c r="W7082" s="50"/>
      <c r="X7082" s="49"/>
      <c r="Y7082" s="49"/>
      <c r="Z7082" s="49"/>
      <c r="AA7082" s="49"/>
      <c r="AB7082" s="49"/>
      <c r="AC7082" s="49"/>
      <c r="AD7082" s="49"/>
      <c r="AE7082" s="95"/>
      <c r="AM7082" s="103"/>
      <c r="AT7082" s="10"/>
    </row>
    <row r="7083" spans="9:46" s="16" customFormat="1">
      <c r="I7083" s="47"/>
      <c r="P7083" s="48"/>
      <c r="Q7083" s="48"/>
      <c r="R7083" s="48"/>
      <c r="S7083" s="49"/>
      <c r="T7083" s="47"/>
      <c r="U7083" s="50"/>
      <c r="V7083" s="47"/>
      <c r="W7083" s="50"/>
      <c r="X7083" s="49"/>
      <c r="Y7083" s="49"/>
      <c r="Z7083" s="49"/>
      <c r="AA7083" s="49"/>
      <c r="AB7083" s="49"/>
      <c r="AC7083" s="49"/>
      <c r="AD7083" s="49"/>
      <c r="AE7083" s="95"/>
      <c r="AM7083" s="103"/>
      <c r="AT7083" s="10"/>
    </row>
    <row r="7084" spans="9:46" s="16" customFormat="1">
      <c r="I7084" s="47"/>
      <c r="P7084" s="48"/>
      <c r="Q7084" s="48"/>
      <c r="R7084" s="48"/>
      <c r="S7084" s="49"/>
      <c r="T7084" s="47"/>
      <c r="U7084" s="50"/>
      <c r="V7084" s="47"/>
      <c r="W7084" s="50"/>
      <c r="X7084" s="49"/>
      <c r="Y7084" s="49"/>
      <c r="Z7084" s="49"/>
      <c r="AA7084" s="49"/>
      <c r="AB7084" s="49"/>
      <c r="AC7084" s="49"/>
      <c r="AD7084" s="49"/>
      <c r="AE7084" s="95"/>
      <c r="AM7084" s="103"/>
      <c r="AT7084" s="10"/>
    </row>
    <row r="7085" spans="9:46" s="16" customFormat="1">
      <c r="I7085" s="47"/>
      <c r="P7085" s="48"/>
      <c r="Q7085" s="48"/>
      <c r="R7085" s="48"/>
      <c r="S7085" s="49"/>
      <c r="T7085" s="47"/>
      <c r="U7085" s="50"/>
      <c r="V7085" s="47"/>
      <c r="W7085" s="50"/>
      <c r="X7085" s="49"/>
      <c r="Y7085" s="49"/>
      <c r="Z7085" s="49"/>
      <c r="AA7085" s="49"/>
      <c r="AB7085" s="49"/>
      <c r="AC7085" s="49"/>
      <c r="AD7085" s="49"/>
      <c r="AE7085" s="95"/>
      <c r="AM7085" s="103"/>
      <c r="AT7085" s="10"/>
    </row>
    <row r="7086" spans="9:46" s="16" customFormat="1">
      <c r="I7086" s="47"/>
      <c r="P7086" s="48"/>
      <c r="Q7086" s="48"/>
      <c r="R7086" s="48"/>
      <c r="S7086" s="49"/>
      <c r="T7086" s="47"/>
      <c r="U7086" s="50"/>
      <c r="V7086" s="47"/>
      <c r="W7086" s="50"/>
      <c r="X7086" s="49"/>
      <c r="Y7086" s="49"/>
      <c r="Z7086" s="49"/>
      <c r="AA7086" s="49"/>
      <c r="AB7086" s="49"/>
      <c r="AC7086" s="49"/>
      <c r="AD7086" s="49"/>
      <c r="AE7086" s="95"/>
      <c r="AM7086" s="103"/>
      <c r="AT7086" s="10"/>
    </row>
    <row r="7087" spans="9:46" s="16" customFormat="1">
      <c r="I7087" s="47"/>
      <c r="P7087" s="48"/>
      <c r="Q7087" s="48"/>
      <c r="R7087" s="48"/>
      <c r="S7087" s="49"/>
      <c r="T7087" s="47"/>
      <c r="U7087" s="50"/>
      <c r="V7087" s="47"/>
      <c r="W7087" s="50"/>
      <c r="X7087" s="49"/>
      <c r="Y7087" s="49"/>
      <c r="Z7087" s="49"/>
      <c r="AA7087" s="49"/>
      <c r="AB7087" s="49"/>
      <c r="AC7087" s="49"/>
      <c r="AD7087" s="49"/>
      <c r="AE7087" s="95"/>
      <c r="AM7087" s="103"/>
      <c r="AT7087" s="10"/>
    </row>
    <row r="7088" spans="9:46" s="16" customFormat="1">
      <c r="I7088" s="47"/>
      <c r="P7088" s="48"/>
      <c r="Q7088" s="48"/>
      <c r="R7088" s="48"/>
      <c r="S7088" s="49"/>
      <c r="T7088" s="47"/>
      <c r="U7088" s="50"/>
      <c r="V7088" s="47"/>
      <c r="W7088" s="50"/>
      <c r="X7088" s="49"/>
      <c r="Y7088" s="49"/>
      <c r="Z7088" s="49"/>
      <c r="AA7088" s="49"/>
      <c r="AB7088" s="49"/>
      <c r="AC7088" s="49"/>
      <c r="AD7088" s="49"/>
      <c r="AE7088" s="95"/>
      <c r="AM7088" s="103"/>
      <c r="AT7088" s="10"/>
    </row>
    <row r="7089" spans="9:46" s="16" customFormat="1">
      <c r="I7089" s="47"/>
      <c r="P7089" s="48"/>
      <c r="Q7089" s="48"/>
      <c r="R7089" s="48"/>
      <c r="S7089" s="49"/>
      <c r="T7089" s="47"/>
      <c r="U7089" s="50"/>
      <c r="V7089" s="47"/>
      <c r="W7089" s="50"/>
      <c r="X7089" s="49"/>
      <c r="Y7089" s="49"/>
      <c r="Z7089" s="49"/>
      <c r="AA7089" s="49"/>
      <c r="AB7089" s="49"/>
      <c r="AC7089" s="49"/>
      <c r="AD7089" s="49"/>
      <c r="AE7089" s="95"/>
      <c r="AM7089" s="103"/>
      <c r="AT7089" s="10"/>
    </row>
    <row r="7090" spans="9:46" s="16" customFormat="1">
      <c r="I7090" s="47"/>
      <c r="P7090" s="48"/>
      <c r="Q7090" s="48"/>
      <c r="R7090" s="48"/>
      <c r="S7090" s="49"/>
      <c r="T7090" s="47"/>
      <c r="U7090" s="50"/>
      <c r="V7090" s="47"/>
      <c r="W7090" s="50"/>
      <c r="X7090" s="49"/>
      <c r="Y7090" s="49"/>
      <c r="Z7090" s="49"/>
      <c r="AA7090" s="49"/>
      <c r="AB7090" s="49"/>
      <c r="AC7090" s="49"/>
      <c r="AD7090" s="49"/>
      <c r="AE7090" s="95"/>
      <c r="AM7090" s="103"/>
      <c r="AT7090" s="10"/>
    </row>
    <row r="7091" spans="9:46" s="16" customFormat="1">
      <c r="I7091" s="47"/>
      <c r="P7091" s="48"/>
      <c r="Q7091" s="48"/>
      <c r="R7091" s="48"/>
      <c r="S7091" s="49"/>
      <c r="T7091" s="47"/>
      <c r="U7091" s="50"/>
      <c r="V7091" s="47"/>
      <c r="W7091" s="50"/>
      <c r="X7091" s="49"/>
      <c r="Y7091" s="49"/>
      <c r="Z7091" s="49"/>
      <c r="AA7091" s="49"/>
      <c r="AB7091" s="49"/>
      <c r="AC7091" s="49"/>
      <c r="AD7091" s="49"/>
      <c r="AE7091" s="95"/>
      <c r="AM7091" s="103"/>
      <c r="AT7091" s="10"/>
    </row>
    <row r="7092" spans="9:46" s="16" customFormat="1">
      <c r="I7092" s="47"/>
      <c r="P7092" s="48"/>
      <c r="Q7092" s="48"/>
      <c r="R7092" s="48"/>
      <c r="S7092" s="49"/>
      <c r="T7092" s="47"/>
      <c r="U7092" s="50"/>
      <c r="V7092" s="47"/>
      <c r="W7092" s="50"/>
      <c r="X7092" s="49"/>
      <c r="Y7092" s="49"/>
      <c r="Z7092" s="49"/>
      <c r="AA7092" s="49"/>
      <c r="AB7092" s="49"/>
      <c r="AC7092" s="49"/>
      <c r="AD7092" s="49"/>
      <c r="AE7092" s="95"/>
      <c r="AM7092" s="103"/>
      <c r="AT7092" s="10"/>
    </row>
    <row r="7093" spans="9:46" s="16" customFormat="1">
      <c r="I7093" s="47"/>
      <c r="P7093" s="48"/>
      <c r="Q7093" s="48"/>
      <c r="R7093" s="48"/>
      <c r="S7093" s="49"/>
      <c r="T7093" s="47"/>
      <c r="U7093" s="50"/>
      <c r="V7093" s="47"/>
      <c r="W7093" s="50"/>
      <c r="X7093" s="49"/>
      <c r="Y7093" s="49"/>
      <c r="Z7093" s="49"/>
      <c r="AA7093" s="49"/>
      <c r="AB7093" s="49"/>
      <c r="AC7093" s="49"/>
      <c r="AD7093" s="49"/>
      <c r="AE7093" s="95"/>
      <c r="AM7093" s="103"/>
      <c r="AT7093" s="10"/>
    </row>
    <row r="7094" spans="9:46" s="16" customFormat="1">
      <c r="I7094" s="47"/>
      <c r="P7094" s="48"/>
      <c r="Q7094" s="48"/>
      <c r="R7094" s="48"/>
      <c r="S7094" s="49"/>
      <c r="T7094" s="47"/>
      <c r="U7094" s="50"/>
      <c r="V7094" s="47"/>
      <c r="W7094" s="50"/>
      <c r="X7094" s="49"/>
      <c r="Y7094" s="49"/>
      <c r="Z7094" s="49"/>
      <c r="AA7094" s="49"/>
      <c r="AB7094" s="49"/>
      <c r="AC7094" s="49"/>
      <c r="AD7094" s="49"/>
      <c r="AE7094" s="95"/>
      <c r="AM7094" s="103"/>
      <c r="AT7094" s="10"/>
    </row>
    <row r="7095" spans="9:46" s="16" customFormat="1">
      <c r="I7095" s="47"/>
      <c r="P7095" s="48"/>
      <c r="Q7095" s="48"/>
      <c r="R7095" s="48"/>
      <c r="S7095" s="49"/>
      <c r="T7095" s="47"/>
      <c r="U7095" s="50"/>
      <c r="V7095" s="47"/>
      <c r="W7095" s="50"/>
      <c r="X7095" s="49"/>
      <c r="Y7095" s="49"/>
      <c r="Z7095" s="49"/>
      <c r="AA7095" s="49"/>
      <c r="AB7095" s="49"/>
      <c r="AC7095" s="49"/>
      <c r="AD7095" s="49"/>
      <c r="AE7095" s="95"/>
      <c r="AM7095" s="103"/>
      <c r="AT7095" s="10"/>
    </row>
    <row r="7096" spans="9:46" s="16" customFormat="1">
      <c r="I7096" s="47"/>
      <c r="P7096" s="48"/>
      <c r="Q7096" s="48"/>
      <c r="R7096" s="48"/>
      <c r="S7096" s="49"/>
      <c r="T7096" s="47"/>
      <c r="U7096" s="50"/>
      <c r="V7096" s="47"/>
      <c r="W7096" s="50"/>
      <c r="X7096" s="49"/>
      <c r="Y7096" s="49"/>
      <c r="Z7096" s="49"/>
      <c r="AA7096" s="49"/>
      <c r="AB7096" s="49"/>
      <c r="AC7096" s="49"/>
      <c r="AD7096" s="49"/>
      <c r="AE7096" s="95"/>
      <c r="AM7096" s="103"/>
      <c r="AT7096" s="10"/>
    </row>
    <row r="7097" spans="9:46" s="16" customFormat="1">
      <c r="I7097" s="47"/>
      <c r="P7097" s="48"/>
      <c r="Q7097" s="48"/>
      <c r="R7097" s="48"/>
      <c r="S7097" s="49"/>
      <c r="T7097" s="47"/>
      <c r="U7097" s="50"/>
      <c r="V7097" s="47"/>
      <c r="W7097" s="50"/>
      <c r="X7097" s="49"/>
      <c r="Y7097" s="49"/>
      <c r="Z7097" s="49"/>
      <c r="AA7097" s="49"/>
      <c r="AB7097" s="49"/>
      <c r="AC7097" s="49"/>
      <c r="AD7097" s="49"/>
      <c r="AE7097" s="95"/>
      <c r="AM7097" s="103"/>
      <c r="AT7097" s="10"/>
    </row>
    <row r="7098" spans="9:46" s="16" customFormat="1">
      <c r="I7098" s="47"/>
      <c r="P7098" s="48"/>
      <c r="Q7098" s="48"/>
      <c r="R7098" s="48"/>
      <c r="S7098" s="49"/>
      <c r="T7098" s="47"/>
      <c r="U7098" s="50"/>
      <c r="V7098" s="47"/>
      <c r="W7098" s="50"/>
      <c r="X7098" s="49"/>
      <c r="Y7098" s="49"/>
      <c r="Z7098" s="49"/>
      <c r="AA7098" s="49"/>
      <c r="AB7098" s="49"/>
      <c r="AC7098" s="49"/>
      <c r="AD7098" s="49"/>
      <c r="AE7098" s="95"/>
      <c r="AM7098" s="103"/>
      <c r="AT7098" s="10"/>
    </row>
    <row r="7099" spans="9:46" s="16" customFormat="1">
      <c r="I7099" s="47"/>
      <c r="P7099" s="48"/>
      <c r="Q7099" s="48"/>
      <c r="R7099" s="48"/>
      <c r="S7099" s="49"/>
      <c r="T7099" s="47"/>
      <c r="U7099" s="50"/>
      <c r="V7099" s="47"/>
      <c r="W7099" s="50"/>
      <c r="X7099" s="49"/>
      <c r="Y7099" s="49"/>
      <c r="Z7099" s="49"/>
      <c r="AA7099" s="49"/>
      <c r="AB7099" s="49"/>
      <c r="AC7099" s="49"/>
      <c r="AD7099" s="49"/>
      <c r="AE7099" s="95"/>
      <c r="AM7099" s="103"/>
      <c r="AT7099" s="10"/>
    </row>
    <row r="7100" spans="9:46" s="16" customFormat="1">
      <c r="I7100" s="47"/>
      <c r="P7100" s="48"/>
      <c r="Q7100" s="48"/>
      <c r="R7100" s="48"/>
      <c r="S7100" s="49"/>
      <c r="T7100" s="47"/>
      <c r="U7100" s="50"/>
      <c r="V7100" s="47"/>
      <c r="W7100" s="50"/>
      <c r="X7100" s="49"/>
      <c r="Y7100" s="49"/>
      <c r="Z7100" s="49"/>
      <c r="AA7100" s="49"/>
      <c r="AB7100" s="49"/>
      <c r="AC7100" s="49"/>
      <c r="AD7100" s="49"/>
      <c r="AE7100" s="95"/>
      <c r="AM7100" s="103"/>
      <c r="AT7100" s="10"/>
    </row>
    <row r="7101" spans="9:46" s="16" customFormat="1">
      <c r="I7101" s="47"/>
      <c r="P7101" s="48"/>
      <c r="Q7101" s="48"/>
      <c r="R7101" s="48"/>
      <c r="S7101" s="49"/>
      <c r="T7101" s="47"/>
      <c r="U7101" s="50"/>
      <c r="V7101" s="47"/>
      <c r="W7101" s="50"/>
      <c r="X7101" s="49"/>
      <c r="Y7101" s="49"/>
      <c r="Z7101" s="49"/>
      <c r="AA7101" s="49"/>
      <c r="AB7101" s="49"/>
      <c r="AC7101" s="49"/>
      <c r="AD7101" s="49"/>
      <c r="AE7101" s="95"/>
      <c r="AM7101" s="103"/>
      <c r="AT7101" s="10"/>
    </row>
    <row r="7102" spans="9:46" s="16" customFormat="1">
      <c r="I7102" s="47"/>
      <c r="P7102" s="48"/>
      <c r="Q7102" s="48"/>
      <c r="R7102" s="48"/>
      <c r="S7102" s="49"/>
      <c r="T7102" s="47"/>
      <c r="U7102" s="50"/>
      <c r="V7102" s="47"/>
      <c r="W7102" s="50"/>
      <c r="X7102" s="49"/>
      <c r="Y7102" s="49"/>
      <c r="Z7102" s="49"/>
      <c r="AA7102" s="49"/>
      <c r="AB7102" s="49"/>
      <c r="AC7102" s="49"/>
      <c r="AD7102" s="49"/>
      <c r="AE7102" s="95"/>
      <c r="AM7102" s="103"/>
      <c r="AT7102" s="10"/>
    </row>
    <row r="7103" spans="9:46" s="16" customFormat="1">
      <c r="I7103" s="47"/>
      <c r="P7103" s="48"/>
      <c r="Q7103" s="48"/>
      <c r="R7103" s="48"/>
      <c r="S7103" s="49"/>
      <c r="T7103" s="47"/>
      <c r="U7103" s="50"/>
      <c r="V7103" s="47"/>
      <c r="W7103" s="50"/>
      <c r="X7103" s="49"/>
      <c r="Y7103" s="49"/>
      <c r="Z7103" s="49"/>
      <c r="AA7103" s="49"/>
      <c r="AB7103" s="49"/>
      <c r="AC7103" s="49"/>
      <c r="AD7103" s="49"/>
      <c r="AE7103" s="95"/>
      <c r="AM7103" s="103"/>
      <c r="AT7103" s="10"/>
    </row>
    <row r="7104" spans="9:46" s="16" customFormat="1">
      <c r="I7104" s="47"/>
      <c r="P7104" s="48"/>
      <c r="Q7104" s="48"/>
      <c r="R7104" s="48"/>
      <c r="S7104" s="49"/>
      <c r="T7104" s="47"/>
      <c r="U7104" s="50"/>
      <c r="V7104" s="47"/>
      <c r="W7104" s="50"/>
      <c r="X7104" s="49"/>
      <c r="Y7104" s="49"/>
      <c r="Z7104" s="49"/>
      <c r="AA7104" s="49"/>
      <c r="AB7104" s="49"/>
      <c r="AC7104" s="49"/>
      <c r="AD7104" s="49"/>
      <c r="AE7104" s="95"/>
      <c r="AM7104" s="103"/>
      <c r="AT7104" s="10"/>
    </row>
    <row r="7105" spans="9:46" s="16" customFormat="1">
      <c r="I7105" s="47"/>
      <c r="P7105" s="48"/>
      <c r="Q7105" s="48"/>
      <c r="R7105" s="48"/>
      <c r="S7105" s="49"/>
      <c r="T7105" s="47"/>
      <c r="U7105" s="50"/>
      <c r="V7105" s="47"/>
      <c r="W7105" s="50"/>
      <c r="X7105" s="49"/>
      <c r="Y7105" s="49"/>
      <c r="Z7105" s="49"/>
      <c r="AA7105" s="49"/>
      <c r="AB7105" s="49"/>
      <c r="AC7105" s="49"/>
      <c r="AD7105" s="49"/>
      <c r="AE7105" s="95"/>
      <c r="AM7105" s="103"/>
      <c r="AT7105" s="10"/>
    </row>
    <row r="7106" spans="9:46" s="16" customFormat="1">
      <c r="I7106" s="47"/>
      <c r="P7106" s="48"/>
      <c r="Q7106" s="48"/>
      <c r="R7106" s="48"/>
      <c r="S7106" s="49"/>
      <c r="T7106" s="47"/>
      <c r="U7106" s="50"/>
      <c r="V7106" s="47"/>
      <c r="W7106" s="50"/>
      <c r="X7106" s="49"/>
      <c r="Y7106" s="49"/>
      <c r="Z7106" s="49"/>
      <c r="AA7106" s="49"/>
      <c r="AB7106" s="49"/>
      <c r="AC7106" s="49"/>
      <c r="AD7106" s="49"/>
      <c r="AE7106" s="95"/>
      <c r="AM7106" s="103"/>
      <c r="AT7106" s="10"/>
    </row>
    <row r="7107" spans="9:46" s="16" customFormat="1">
      <c r="I7107" s="47"/>
      <c r="P7107" s="48"/>
      <c r="Q7107" s="48"/>
      <c r="R7107" s="48"/>
      <c r="S7107" s="49"/>
      <c r="T7107" s="47"/>
      <c r="U7107" s="50"/>
      <c r="V7107" s="47"/>
      <c r="W7107" s="50"/>
      <c r="X7107" s="49"/>
      <c r="Y7107" s="49"/>
      <c r="Z7107" s="49"/>
      <c r="AA7107" s="49"/>
      <c r="AB7107" s="49"/>
      <c r="AC7107" s="49"/>
      <c r="AD7107" s="49"/>
      <c r="AE7107" s="95"/>
      <c r="AM7107" s="103"/>
      <c r="AT7107" s="10"/>
    </row>
    <row r="7108" spans="9:46" s="16" customFormat="1">
      <c r="I7108" s="47"/>
      <c r="P7108" s="48"/>
      <c r="Q7108" s="48"/>
      <c r="R7108" s="48"/>
      <c r="S7108" s="49"/>
      <c r="T7108" s="47"/>
      <c r="U7108" s="50"/>
      <c r="V7108" s="47"/>
      <c r="W7108" s="50"/>
      <c r="X7108" s="49"/>
      <c r="Y7108" s="49"/>
      <c r="Z7108" s="49"/>
      <c r="AA7108" s="49"/>
      <c r="AB7108" s="49"/>
      <c r="AC7108" s="49"/>
      <c r="AD7108" s="49"/>
      <c r="AE7108" s="95"/>
      <c r="AM7108" s="103"/>
      <c r="AT7108" s="10"/>
    </row>
    <row r="7109" spans="9:46" s="16" customFormat="1">
      <c r="I7109" s="47"/>
      <c r="P7109" s="48"/>
      <c r="Q7109" s="48"/>
      <c r="R7109" s="48"/>
      <c r="S7109" s="49"/>
      <c r="T7109" s="47"/>
      <c r="U7109" s="50"/>
      <c r="V7109" s="47"/>
      <c r="W7109" s="50"/>
      <c r="X7109" s="49"/>
      <c r="Y7109" s="49"/>
      <c r="Z7109" s="49"/>
      <c r="AA7109" s="49"/>
      <c r="AB7109" s="49"/>
      <c r="AC7109" s="49"/>
      <c r="AD7109" s="49"/>
      <c r="AE7109" s="95"/>
      <c r="AM7109" s="103"/>
      <c r="AT7109" s="10"/>
    </row>
    <row r="7110" spans="9:46" s="16" customFormat="1">
      <c r="I7110" s="47"/>
      <c r="P7110" s="48"/>
      <c r="Q7110" s="48"/>
      <c r="R7110" s="48"/>
      <c r="S7110" s="49"/>
      <c r="T7110" s="47"/>
      <c r="U7110" s="50"/>
      <c r="V7110" s="47"/>
      <c r="W7110" s="50"/>
      <c r="X7110" s="49"/>
      <c r="Y7110" s="49"/>
      <c r="Z7110" s="49"/>
      <c r="AA7110" s="49"/>
      <c r="AB7110" s="49"/>
      <c r="AC7110" s="49"/>
      <c r="AD7110" s="49"/>
      <c r="AE7110" s="95"/>
      <c r="AM7110" s="103"/>
      <c r="AT7110" s="10"/>
    </row>
    <row r="7111" spans="9:46" s="16" customFormat="1">
      <c r="I7111" s="47"/>
      <c r="P7111" s="48"/>
      <c r="Q7111" s="48"/>
      <c r="R7111" s="48"/>
      <c r="S7111" s="49"/>
      <c r="T7111" s="47"/>
      <c r="U7111" s="50"/>
      <c r="V7111" s="47"/>
      <c r="W7111" s="50"/>
      <c r="X7111" s="49"/>
      <c r="Y7111" s="49"/>
      <c r="Z7111" s="49"/>
      <c r="AA7111" s="49"/>
      <c r="AB7111" s="49"/>
      <c r="AC7111" s="49"/>
      <c r="AD7111" s="49"/>
      <c r="AE7111" s="95"/>
      <c r="AM7111" s="103"/>
      <c r="AT7111" s="10"/>
    </row>
    <row r="7112" spans="9:46" s="16" customFormat="1">
      <c r="I7112" s="47"/>
      <c r="P7112" s="48"/>
      <c r="Q7112" s="48"/>
      <c r="R7112" s="48"/>
      <c r="S7112" s="49"/>
      <c r="T7112" s="47"/>
      <c r="U7112" s="50"/>
      <c r="V7112" s="47"/>
      <c r="W7112" s="50"/>
      <c r="X7112" s="49"/>
      <c r="Y7112" s="49"/>
      <c r="Z7112" s="49"/>
      <c r="AA7112" s="49"/>
      <c r="AB7112" s="49"/>
      <c r="AC7112" s="49"/>
      <c r="AD7112" s="49"/>
      <c r="AE7112" s="95"/>
      <c r="AM7112" s="103"/>
      <c r="AT7112" s="10"/>
    </row>
    <row r="7113" spans="9:46" s="16" customFormat="1">
      <c r="I7113" s="47"/>
      <c r="P7113" s="48"/>
      <c r="Q7113" s="48"/>
      <c r="R7113" s="48"/>
      <c r="S7113" s="49"/>
      <c r="T7113" s="47"/>
      <c r="U7113" s="50"/>
      <c r="V7113" s="47"/>
      <c r="W7113" s="50"/>
      <c r="X7113" s="49"/>
      <c r="Y7113" s="49"/>
      <c r="Z7113" s="49"/>
      <c r="AA7113" s="49"/>
      <c r="AB7113" s="49"/>
      <c r="AC7113" s="49"/>
      <c r="AD7113" s="49"/>
      <c r="AE7113" s="95"/>
      <c r="AM7113" s="103"/>
      <c r="AT7113" s="10"/>
    </row>
    <row r="7114" spans="9:46" s="16" customFormat="1">
      <c r="I7114" s="47"/>
      <c r="P7114" s="48"/>
      <c r="Q7114" s="48"/>
      <c r="R7114" s="48"/>
      <c r="S7114" s="49"/>
      <c r="T7114" s="47"/>
      <c r="U7114" s="50"/>
      <c r="V7114" s="47"/>
      <c r="W7114" s="50"/>
      <c r="X7114" s="49"/>
      <c r="Y7114" s="49"/>
      <c r="Z7114" s="49"/>
      <c r="AA7114" s="49"/>
      <c r="AB7114" s="49"/>
      <c r="AC7114" s="49"/>
      <c r="AD7114" s="49"/>
      <c r="AE7114" s="95"/>
      <c r="AM7114" s="103"/>
      <c r="AT7114" s="10"/>
    </row>
    <row r="7115" spans="9:46" s="16" customFormat="1">
      <c r="I7115" s="47"/>
      <c r="P7115" s="48"/>
      <c r="Q7115" s="48"/>
      <c r="R7115" s="48"/>
      <c r="S7115" s="49"/>
      <c r="T7115" s="47"/>
      <c r="U7115" s="50"/>
      <c r="V7115" s="47"/>
      <c r="W7115" s="50"/>
      <c r="X7115" s="49"/>
      <c r="Y7115" s="49"/>
      <c r="Z7115" s="49"/>
      <c r="AA7115" s="49"/>
      <c r="AB7115" s="49"/>
      <c r="AC7115" s="49"/>
      <c r="AD7115" s="49"/>
      <c r="AE7115" s="95"/>
      <c r="AM7115" s="103"/>
      <c r="AT7115" s="10"/>
    </row>
    <row r="7116" spans="9:46" s="16" customFormat="1">
      <c r="I7116" s="47"/>
      <c r="P7116" s="48"/>
      <c r="Q7116" s="48"/>
      <c r="R7116" s="48"/>
      <c r="S7116" s="49"/>
      <c r="T7116" s="47"/>
      <c r="U7116" s="50"/>
      <c r="V7116" s="47"/>
      <c r="W7116" s="50"/>
      <c r="X7116" s="49"/>
      <c r="Y7116" s="49"/>
      <c r="Z7116" s="49"/>
      <c r="AA7116" s="49"/>
      <c r="AB7116" s="49"/>
      <c r="AC7116" s="49"/>
      <c r="AD7116" s="49"/>
      <c r="AE7116" s="95"/>
      <c r="AM7116" s="103"/>
      <c r="AT7116" s="10"/>
    </row>
    <row r="7117" spans="9:46" s="16" customFormat="1">
      <c r="I7117" s="47"/>
      <c r="P7117" s="48"/>
      <c r="Q7117" s="48"/>
      <c r="R7117" s="48"/>
      <c r="S7117" s="49"/>
      <c r="T7117" s="47"/>
      <c r="U7117" s="50"/>
      <c r="V7117" s="47"/>
      <c r="W7117" s="50"/>
      <c r="X7117" s="49"/>
      <c r="Y7117" s="49"/>
      <c r="Z7117" s="49"/>
      <c r="AA7117" s="49"/>
      <c r="AB7117" s="49"/>
      <c r="AC7117" s="49"/>
      <c r="AD7117" s="49"/>
      <c r="AE7117" s="95"/>
      <c r="AM7117" s="103"/>
      <c r="AT7117" s="10"/>
    </row>
    <row r="7118" spans="9:46" s="16" customFormat="1">
      <c r="I7118" s="47"/>
      <c r="P7118" s="48"/>
      <c r="Q7118" s="48"/>
      <c r="R7118" s="48"/>
      <c r="S7118" s="49"/>
      <c r="T7118" s="47"/>
      <c r="U7118" s="50"/>
      <c r="V7118" s="47"/>
      <c r="W7118" s="50"/>
      <c r="X7118" s="49"/>
      <c r="Y7118" s="49"/>
      <c r="Z7118" s="49"/>
      <c r="AA7118" s="49"/>
      <c r="AB7118" s="49"/>
      <c r="AC7118" s="49"/>
      <c r="AD7118" s="49"/>
      <c r="AE7118" s="95"/>
      <c r="AM7118" s="103"/>
      <c r="AT7118" s="10"/>
    </row>
    <row r="7119" spans="9:46" s="16" customFormat="1">
      <c r="I7119" s="47"/>
      <c r="P7119" s="48"/>
      <c r="Q7119" s="48"/>
      <c r="R7119" s="48"/>
      <c r="S7119" s="49"/>
      <c r="T7119" s="47"/>
      <c r="U7119" s="50"/>
      <c r="V7119" s="47"/>
      <c r="W7119" s="50"/>
      <c r="X7119" s="49"/>
      <c r="Y7119" s="49"/>
      <c r="Z7119" s="49"/>
      <c r="AA7119" s="49"/>
      <c r="AB7119" s="49"/>
      <c r="AC7119" s="49"/>
      <c r="AD7119" s="49"/>
      <c r="AE7119" s="95"/>
      <c r="AM7119" s="103"/>
      <c r="AT7119" s="10"/>
    </row>
    <row r="7120" spans="9:46" s="16" customFormat="1">
      <c r="I7120" s="47"/>
      <c r="P7120" s="48"/>
      <c r="Q7120" s="48"/>
      <c r="R7120" s="48"/>
      <c r="S7120" s="49"/>
      <c r="T7120" s="47"/>
      <c r="U7120" s="50"/>
      <c r="V7120" s="47"/>
      <c r="W7120" s="50"/>
      <c r="X7120" s="49"/>
      <c r="Y7120" s="49"/>
      <c r="Z7120" s="49"/>
      <c r="AA7120" s="49"/>
      <c r="AB7120" s="49"/>
      <c r="AC7120" s="49"/>
      <c r="AD7120" s="49"/>
      <c r="AE7120" s="95"/>
      <c r="AM7120" s="103"/>
      <c r="AT7120" s="10"/>
    </row>
    <row r="7121" spans="9:46" s="16" customFormat="1">
      <c r="I7121" s="47"/>
      <c r="P7121" s="48"/>
      <c r="Q7121" s="48"/>
      <c r="R7121" s="48"/>
      <c r="S7121" s="49"/>
      <c r="T7121" s="47"/>
      <c r="U7121" s="50"/>
      <c r="V7121" s="47"/>
      <c r="W7121" s="50"/>
      <c r="X7121" s="49"/>
      <c r="Y7121" s="49"/>
      <c r="Z7121" s="49"/>
      <c r="AA7121" s="49"/>
      <c r="AB7121" s="49"/>
      <c r="AC7121" s="49"/>
      <c r="AD7121" s="49"/>
      <c r="AE7121" s="95"/>
      <c r="AM7121" s="103"/>
      <c r="AT7121" s="10"/>
    </row>
    <row r="7122" spans="9:46" s="16" customFormat="1">
      <c r="I7122" s="47"/>
      <c r="P7122" s="48"/>
      <c r="Q7122" s="48"/>
      <c r="R7122" s="48"/>
      <c r="S7122" s="49"/>
      <c r="T7122" s="47"/>
      <c r="U7122" s="50"/>
      <c r="V7122" s="47"/>
      <c r="W7122" s="50"/>
      <c r="X7122" s="49"/>
      <c r="Y7122" s="49"/>
      <c r="Z7122" s="49"/>
      <c r="AA7122" s="49"/>
      <c r="AB7122" s="49"/>
      <c r="AC7122" s="49"/>
      <c r="AD7122" s="49"/>
      <c r="AE7122" s="95"/>
      <c r="AM7122" s="103"/>
      <c r="AT7122" s="10"/>
    </row>
    <row r="7123" spans="9:46" s="16" customFormat="1">
      <c r="I7123" s="47"/>
      <c r="P7123" s="48"/>
      <c r="Q7123" s="48"/>
      <c r="R7123" s="48"/>
      <c r="S7123" s="49"/>
      <c r="T7123" s="47"/>
      <c r="U7123" s="50"/>
      <c r="V7123" s="47"/>
      <c r="W7123" s="50"/>
      <c r="X7123" s="49"/>
      <c r="Y7123" s="49"/>
      <c r="Z7123" s="49"/>
      <c r="AA7123" s="49"/>
      <c r="AB7123" s="49"/>
      <c r="AC7123" s="49"/>
      <c r="AD7123" s="49"/>
      <c r="AE7123" s="95"/>
      <c r="AM7123" s="103"/>
      <c r="AT7123" s="10"/>
    </row>
    <row r="7124" spans="9:46" s="16" customFormat="1">
      <c r="I7124" s="47"/>
      <c r="P7124" s="48"/>
      <c r="Q7124" s="48"/>
      <c r="R7124" s="48"/>
      <c r="S7124" s="49"/>
      <c r="T7124" s="47"/>
      <c r="U7124" s="50"/>
      <c r="V7124" s="47"/>
      <c r="W7124" s="50"/>
      <c r="X7124" s="49"/>
      <c r="Y7124" s="49"/>
      <c r="Z7124" s="49"/>
      <c r="AA7124" s="49"/>
      <c r="AB7124" s="49"/>
      <c r="AC7124" s="49"/>
      <c r="AD7124" s="49"/>
      <c r="AE7124" s="95"/>
      <c r="AM7124" s="103"/>
      <c r="AT7124" s="10"/>
    </row>
    <row r="7125" spans="9:46" s="16" customFormat="1">
      <c r="I7125" s="47"/>
      <c r="P7125" s="48"/>
      <c r="Q7125" s="48"/>
      <c r="R7125" s="48"/>
      <c r="S7125" s="49"/>
      <c r="T7125" s="47"/>
      <c r="U7125" s="50"/>
      <c r="V7125" s="47"/>
      <c r="W7125" s="50"/>
      <c r="X7125" s="49"/>
      <c r="Y7125" s="49"/>
      <c r="Z7125" s="49"/>
      <c r="AA7125" s="49"/>
      <c r="AB7125" s="49"/>
      <c r="AC7125" s="49"/>
      <c r="AD7125" s="49"/>
      <c r="AE7125" s="95"/>
      <c r="AM7125" s="103"/>
      <c r="AT7125" s="10"/>
    </row>
    <row r="7126" spans="9:46" s="16" customFormat="1">
      <c r="I7126" s="47"/>
      <c r="P7126" s="48"/>
      <c r="Q7126" s="48"/>
      <c r="R7126" s="48"/>
      <c r="S7126" s="49"/>
      <c r="T7126" s="47"/>
      <c r="U7126" s="50"/>
      <c r="V7126" s="47"/>
      <c r="W7126" s="50"/>
      <c r="X7126" s="49"/>
      <c r="Y7126" s="49"/>
      <c r="Z7126" s="49"/>
      <c r="AA7126" s="49"/>
      <c r="AB7126" s="49"/>
      <c r="AC7126" s="49"/>
      <c r="AD7126" s="49"/>
      <c r="AE7126" s="95"/>
      <c r="AM7126" s="103"/>
      <c r="AT7126" s="10"/>
    </row>
    <row r="7127" spans="9:46" s="16" customFormat="1">
      <c r="I7127" s="47"/>
      <c r="P7127" s="48"/>
      <c r="Q7127" s="48"/>
      <c r="R7127" s="48"/>
      <c r="S7127" s="49"/>
      <c r="T7127" s="47"/>
      <c r="U7127" s="50"/>
      <c r="V7127" s="47"/>
      <c r="W7127" s="50"/>
      <c r="X7127" s="49"/>
      <c r="Y7127" s="49"/>
      <c r="Z7127" s="49"/>
      <c r="AA7127" s="49"/>
      <c r="AB7127" s="49"/>
      <c r="AC7127" s="49"/>
      <c r="AD7127" s="49"/>
      <c r="AE7127" s="95"/>
      <c r="AM7127" s="103"/>
      <c r="AT7127" s="10"/>
    </row>
    <row r="7128" spans="9:46" s="16" customFormat="1">
      <c r="I7128" s="47"/>
      <c r="P7128" s="48"/>
      <c r="Q7128" s="48"/>
      <c r="R7128" s="48"/>
      <c r="S7128" s="49"/>
      <c r="T7128" s="47"/>
      <c r="U7128" s="50"/>
      <c r="V7128" s="47"/>
      <c r="W7128" s="50"/>
      <c r="X7128" s="49"/>
      <c r="Y7128" s="49"/>
      <c r="Z7128" s="49"/>
      <c r="AA7128" s="49"/>
      <c r="AB7128" s="49"/>
      <c r="AC7128" s="49"/>
      <c r="AD7128" s="49"/>
      <c r="AE7128" s="95"/>
      <c r="AM7128" s="103"/>
      <c r="AT7128" s="10"/>
    </row>
    <row r="7129" spans="9:46" s="16" customFormat="1">
      <c r="I7129" s="47"/>
      <c r="P7129" s="48"/>
      <c r="Q7129" s="48"/>
      <c r="R7129" s="48"/>
      <c r="S7129" s="49"/>
      <c r="T7129" s="47"/>
      <c r="U7129" s="50"/>
      <c r="V7129" s="47"/>
      <c r="W7129" s="50"/>
      <c r="X7129" s="49"/>
      <c r="Y7129" s="49"/>
      <c r="Z7129" s="49"/>
      <c r="AA7129" s="49"/>
      <c r="AB7129" s="49"/>
      <c r="AC7129" s="49"/>
      <c r="AD7129" s="49"/>
      <c r="AE7129" s="95"/>
      <c r="AM7129" s="103"/>
      <c r="AT7129" s="10"/>
    </row>
    <row r="7130" spans="9:46" s="16" customFormat="1">
      <c r="I7130" s="47"/>
      <c r="P7130" s="48"/>
      <c r="Q7130" s="48"/>
      <c r="R7130" s="48"/>
      <c r="S7130" s="49"/>
      <c r="T7130" s="47"/>
      <c r="U7130" s="50"/>
      <c r="V7130" s="47"/>
      <c r="W7130" s="50"/>
      <c r="X7130" s="49"/>
      <c r="Y7130" s="49"/>
      <c r="Z7130" s="49"/>
      <c r="AA7130" s="49"/>
      <c r="AB7130" s="49"/>
      <c r="AC7130" s="49"/>
      <c r="AD7130" s="49"/>
      <c r="AE7130" s="95"/>
      <c r="AM7130" s="103"/>
      <c r="AT7130" s="10"/>
    </row>
    <row r="7131" spans="9:46" s="16" customFormat="1">
      <c r="I7131" s="47"/>
      <c r="P7131" s="48"/>
      <c r="Q7131" s="48"/>
      <c r="R7131" s="48"/>
      <c r="S7131" s="49"/>
      <c r="T7131" s="47"/>
      <c r="U7131" s="50"/>
      <c r="V7131" s="47"/>
      <c r="W7131" s="50"/>
      <c r="X7131" s="49"/>
      <c r="Y7131" s="49"/>
      <c r="Z7131" s="49"/>
      <c r="AA7131" s="49"/>
      <c r="AB7131" s="49"/>
      <c r="AC7131" s="49"/>
      <c r="AD7131" s="49"/>
      <c r="AE7131" s="95"/>
      <c r="AM7131" s="103"/>
      <c r="AT7131" s="10"/>
    </row>
    <row r="7132" spans="9:46" s="16" customFormat="1">
      <c r="I7132" s="47"/>
      <c r="P7132" s="48"/>
      <c r="Q7132" s="48"/>
      <c r="R7132" s="48"/>
      <c r="S7132" s="49"/>
      <c r="T7132" s="47"/>
      <c r="U7132" s="50"/>
      <c r="V7132" s="47"/>
      <c r="W7132" s="50"/>
      <c r="X7132" s="49"/>
      <c r="Y7132" s="49"/>
      <c r="Z7132" s="49"/>
      <c r="AA7132" s="49"/>
      <c r="AB7132" s="49"/>
      <c r="AC7132" s="49"/>
      <c r="AD7132" s="49"/>
      <c r="AE7132" s="95"/>
      <c r="AM7132" s="103"/>
      <c r="AT7132" s="10"/>
    </row>
    <row r="7133" spans="9:46" s="16" customFormat="1">
      <c r="I7133" s="47"/>
      <c r="P7133" s="48"/>
      <c r="Q7133" s="48"/>
      <c r="R7133" s="48"/>
      <c r="S7133" s="49"/>
      <c r="T7133" s="47"/>
      <c r="U7133" s="50"/>
      <c r="V7133" s="47"/>
      <c r="W7133" s="50"/>
      <c r="X7133" s="49"/>
      <c r="Y7133" s="49"/>
      <c r="Z7133" s="49"/>
      <c r="AA7133" s="49"/>
      <c r="AB7133" s="49"/>
      <c r="AC7133" s="49"/>
      <c r="AD7133" s="49"/>
      <c r="AE7133" s="95"/>
      <c r="AM7133" s="103"/>
      <c r="AT7133" s="10"/>
    </row>
    <row r="7134" spans="9:46" s="16" customFormat="1">
      <c r="I7134" s="47"/>
      <c r="P7134" s="48"/>
      <c r="Q7134" s="48"/>
      <c r="R7134" s="48"/>
      <c r="S7134" s="49"/>
      <c r="T7134" s="47"/>
      <c r="U7134" s="50"/>
      <c r="V7134" s="47"/>
      <c r="W7134" s="50"/>
      <c r="X7134" s="49"/>
      <c r="Y7134" s="49"/>
      <c r="Z7134" s="49"/>
      <c r="AA7134" s="49"/>
      <c r="AB7134" s="49"/>
      <c r="AC7134" s="49"/>
      <c r="AD7134" s="49"/>
      <c r="AE7134" s="95"/>
      <c r="AM7134" s="103"/>
      <c r="AT7134" s="10"/>
    </row>
    <row r="7135" spans="9:46" s="16" customFormat="1">
      <c r="I7135" s="47"/>
      <c r="P7135" s="48"/>
      <c r="Q7135" s="48"/>
      <c r="R7135" s="48"/>
      <c r="S7135" s="49"/>
      <c r="T7135" s="47"/>
      <c r="U7135" s="50"/>
      <c r="V7135" s="47"/>
      <c r="W7135" s="50"/>
      <c r="X7135" s="49"/>
      <c r="Y7135" s="49"/>
      <c r="Z7135" s="49"/>
      <c r="AA7135" s="49"/>
      <c r="AB7135" s="49"/>
      <c r="AC7135" s="49"/>
      <c r="AD7135" s="49"/>
      <c r="AE7135" s="95"/>
      <c r="AM7135" s="103"/>
      <c r="AT7135" s="10"/>
    </row>
    <row r="7136" spans="9:46" s="16" customFormat="1">
      <c r="I7136" s="47"/>
      <c r="P7136" s="48"/>
      <c r="Q7136" s="48"/>
      <c r="R7136" s="48"/>
      <c r="S7136" s="49"/>
      <c r="T7136" s="47"/>
      <c r="U7136" s="50"/>
      <c r="V7136" s="47"/>
      <c r="W7136" s="50"/>
      <c r="X7136" s="49"/>
      <c r="Y7136" s="49"/>
      <c r="Z7136" s="49"/>
      <c r="AA7136" s="49"/>
      <c r="AB7136" s="49"/>
      <c r="AC7136" s="49"/>
      <c r="AD7136" s="49"/>
      <c r="AE7136" s="95"/>
      <c r="AM7136" s="103"/>
      <c r="AT7136" s="10"/>
    </row>
    <row r="7137" spans="9:46" s="16" customFormat="1">
      <c r="I7137" s="47"/>
      <c r="P7137" s="48"/>
      <c r="Q7137" s="48"/>
      <c r="R7137" s="48"/>
      <c r="S7137" s="49"/>
      <c r="T7137" s="47"/>
      <c r="U7137" s="50"/>
      <c r="V7137" s="47"/>
      <c r="W7137" s="50"/>
      <c r="X7137" s="49"/>
      <c r="Y7137" s="49"/>
      <c r="Z7137" s="49"/>
      <c r="AA7137" s="49"/>
      <c r="AB7137" s="49"/>
      <c r="AC7137" s="49"/>
      <c r="AD7137" s="49"/>
      <c r="AE7137" s="95"/>
      <c r="AM7137" s="103"/>
      <c r="AT7137" s="10"/>
    </row>
    <row r="7138" spans="9:46" s="16" customFormat="1">
      <c r="I7138" s="47"/>
      <c r="P7138" s="48"/>
      <c r="Q7138" s="48"/>
      <c r="R7138" s="48"/>
      <c r="S7138" s="49"/>
      <c r="T7138" s="47"/>
      <c r="U7138" s="50"/>
      <c r="V7138" s="47"/>
      <c r="W7138" s="50"/>
      <c r="X7138" s="49"/>
      <c r="Y7138" s="49"/>
      <c r="Z7138" s="49"/>
      <c r="AA7138" s="49"/>
      <c r="AB7138" s="49"/>
      <c r="AC7138" s="49"/>
      <c r="AD7138" s="49"/>
      <c r="AE7138" s="95"/>
      <c r="AM7138" s="103"/>
      <c r="AT7138" s="10"/>
    </row>
    <row r="7139" spans="9:46" s="16" customFormat="1">
      <c r="I7139" s="47"/>
      <c r="P7139" s="48"/>
      <c r="Q7139" s="48"/>
      <c r="R7139" s="48"/>
      <c r="S7139" s="49"/>
      <c r="T7139" s="47"/>
      <c r="U7139" s="50"/>
      <c r="V7139" s="47"/>
      <c r="W7139" s="50"/>
      <c r="X7139" s="49"/>
      <c r="Y7139" s="49"/>
      <c r="Z7139" s="49"/>
      <c r="AA7139" s="49"/>
      <c r="AB7139" s="49"/>
      <c r="AC7139" s="49"/>
      <c r="AD7139" s="49"/>
      <c r="AE7139" s="95"/>
      <c r="AM7139" s="103"/>
      <c r="AT7139" s="10"/>
    </row>
    <row r="7140" spans="9:46" s="16" customFormat="1">
      <c r="I7140" s="47"/>
      <c r="P7140" s="48"/>
      <c r="Q7140" s="48"/>
      <c r="R7140" s="48"/>
      <c r="S7140" s="49"/>
      <c r="T7140" s="47"/>
      <c r="U7140" s="50"/>
      <c r="V7140" s="47"/>
      <c r="W7140" s="50"/>
      <c r="X7140" s="49"/>
      <c r="Y7140" s="49"/>
      <c r="Z7140" s="49"/>
      <c r="AA7140" s="49"/>
      <c r="AB7140" s="49"/>
      <c r="AC7140" s="49"/>
      <c r="AD7140" s="49"/>
      <c r="AE7140" s="95"/>
      <c r="AM7140" s="103"/>
      <c r="AT7140" s="10"/>
    </row>
    <row r="7141" spans="9:46" s="16" customFormat="1">
      <c r="I7141" s="47"/>
      <c r="P7141" s="48"/>
      <c r="Q7141" s="48"/>
      <c r="R7141" s="48"/>
      <c r="S7141" s="49"/>
      <c r="T7141" s="47"/>
      <c r="U7141" s="50"/>
      <c r="V7141" s="47"/>
      <c r="W7141" s="50"/>
      <c r="X7141" s="49"/>
      <c r="Y7141" s="49"/>
      <c r="Z7141" s="49"/>
      <c r="AA7141" s="49"/>
      <c r="AB7141" s="49"/>
      <c r="AC7141" s="49"/>
      <c r="AD7141" s="49"/>
      <c r="AE7141" s="95"/>
      <c r="AM7141" s="103"/>
      <c r="AT7141" s="10"/>
    </row>
    <row r="7142" spans="9:46" s="16" customFormat="1">
      <c r="I7142" s="47"/>
      <c r="P7142" s="48"/>
      <c r="Q7142" s="48"/>
      <c r="R7142" s="48"/>
      <c r="S7142" s="49"/>
      <c r="T7142" s="47"/>
      <c r="U7142" s="50"/>
      <c r="V7142" s="47"/>
      <c r="W7142" s="50"/>
      <c r="X7142" s="49"/>
      <c r="Y7142" s="49"/>
      <c r="Z7142" s="49"/>
      <c r="AA7142" s="49"/>
      <c r="AB7142" s="49"/>
      <c r="AC7142" s="49"/>
      <c r="AD7142" s="49"/>
      <c r="AE7142" s="95"/>
      <c r="AM7142" s="103"/>
      <c r="AT7142" s="10"/>
    </row>
    <row r="7143" spans="9:46" s="16" customFormat="1">
      <c r="I7143" s="47"/>
      <c r="P7143" s="48"/>
      <c r="Q7143" s="48"/>
      <c r="R7143" s="48"/>
      <c r="S7143" s="49"/>
      <c r="T7143" s="47"/>
      <c r="U7143" s="50"/>
      <c r="V7143" s="47"/>
      <c r="W7143" s="50"/>
      <c r="X7143" s="49"/>
      <c r="Y7143" s="49"/>
      <c r="Z7143" s="49"/>
      <c r="AA7143" s="49"/>
      <c r="AB7143" s="49"/>
      <c r="AC7143" s="49"/>
      <c r="AD7143" s="49"/>
      <c r="AE7143" s="95"/>
      <c r="AM7143" s="103"/>
      <c r="AT7143" s="10"/>
    </row>
    <row r="7144" spans="9:46" s="16" customFormat="1">
      <c r="I7144" s="47"/>
      <c r="P7144" s="48"/>
      <c r="Q7144" s="48"/>
      <c r="R7144" s="48"/>
      <c r="S7144" s="49"/>
      <c r="T7144" s="47"/>
      <c r="U7144" s="50"/>
      <c r="V7144" s="47"/>
      <c r="W7144" s="50"/>
      <c r="X7144" s="49"/>
      <c r="Y7144" s="49"/>
      <c r="Z7144" s="49"/>
      <c r="AA7144" s="49"/>
      <c r="AB7144" s="49"/>
      <c r="AC7144" s="49"/>
      <c r="AD7144" s="49"/>
      <c r="AE7144" s="95"/>
      <c r="AM7144" s="103"/>
      <c r="AT7144" s="10"/>
    </row>
    <row r="7145" spans="9:46" s="16" customFormat="1">
      <c r="I7145" s="47"/>
      <c r="P7145" s="48"/>
      <c r="Q7145" s="48"/>
      <c r="R7145" s="48"/>
      <c r="S7145" s="49"/>
      <c r="T7145" s="47"/>
      <c r="U7145" s="50"/>
      <c r="V7145" s="47"/>
      <c r="W7145" s="50"/>
      <c r="X7145" s="49"/>
      <c r="Y7145" s="49"/>
      <c r="Z7145" s="49"/>
      <c r="AA7145" s="49"/>
      <c r="AB7145" s="49"/>
      <c r="AC7145" s="49"/>
      <c r="AD7145" s="49"/>
      <c r="AE7145" s="95"/>
      <c r="AM7145" s="103"/>
      <c r="AT7145" s="10"/>
    </row>
    <row r="7146" spans="9:46" s="16" customFormat="1">
      <c r="I7146" s="47"/>
      <c r="P7146" s="48"/>
      <c r="Q7146" s="48"/>
      <c r="R7146" s="48"/>
      <c r="S7146" s="49"/>
      <c r="T7146" s="47"/>
      <c r="U7146" s="50"/>
      <c r="V7146" s="47"/>
      <c r="W7146" s="50"/>
      <c r="X7146" s="49"/>
      <c r="Y7146" s="49"/>
      <c r="Z7146" s="49"/>
      <c r="AA7146" s="49"/>
      <c r="AB7146" s="49"/>
      <c r="AC7146" s="49"/>
      <c r="AD7146" s="49"/>
      <c r="AE7146" s="95"/>
      <c r="AM7146" s="103"/>
      <c r="AT7146" s="10"/>
    </row>
    <row r="7147" spans="9:46" s="16" customFormat="1">
      <c r="I7147" s="47"/>
      <c r="P7147" s="48"/>
      <c r="Q7147" s="48"/>
      <c r="R7147" s="48"/>
      <c r="S7147" s="49"/>
      <c r="T7147" s="47"/>
      <c r="U7147" s="50"/>
      <c r="V7147" s="47"/>
      <c r="W7147" s="50"/>
      <c r="X7147" s="49"/>
      <c r="Y7147" s="49"/>
      <c r="Z7147" s="49"/>
      <c r="AA7147" s="49"/>
      <c r="AB7147" s="49"/>
      <c r="AC7147" s="49"/>
      <c r="AD7147" s="49"/>
      <c r="AE7147" s="95"/>
      <c r="AM7147" s="103"/>
      <c r="AT7147" s="10"/>
    </row>
    <row r="7148" spans="9:46" s="16" customFormat="1">
      <c r="I7148" s="47"/>
      <c r="P7148" s="48"/>
      <c r="Q7148" s="48"/>
      <c r="R7148" s="48"/>
      <c r="S7148" s="49"/>
      <c r="T7148" s="47"/>
      <c r="U7148" s="50"/>
      <c r="V7148" s="47"/>
      <c r="W7148" s="50"/>
      <c r="X7148" s="49"/>
      <c r="Y7148" s="49"/>
      <c r="Z7148" s="49"/>
      <c r="AA7148" s="49"/>
      <c r="AB7148" s="49"/>
      <c r="AC7148" s="49"/>
      <c r="AD7148" s="49"/>
      <c r="AE7148" s="95"/>
      <c r="AM7148" s="103"/>
      <c r="AT7148" s="10"/>
    </row>
    <row r="7149" spans="9:46" s="16" customFormat="1">
      <c r="I7149" s="47"/>
      <c r="P7149" s="48"/>
      <c r="Q7149" s="48"/>
      <c r="R7149" s="48"/>
      <c r="S7149" s="49"/>
      <c r="T7149" s="47"/>
      <c r="U7149" s="50"/>
      <c r="V7149" s="47"/>
      <c r="W7149" s="50"/>
      <c r="X7149" s="49"/>
      <c r="Y7149" s="49"/>
      <c r="Z7149" s="49"/>
      <c r="AA7149" s="49"/>
      <c r="AB7149" s="49"/>
      <c r="AC7149" s="49"/>
      <c r="AD7149" s="49"/>
      <c r="AE7149" s="95"/>
      <c r="AM7149" s="103"/>
      <c r="AT7149" s="10"/>
    </row>
    <row r="7150" spans="9:46" s="16" customFormat="1">
      <c r="I7150" s="47"/>
      <c r="P7150" s="48"/>
      <c r="Q7150" s="48"/>
      <c r="R7150" s="48"/>
      <c r="S7150" s="49"/>
      <c r="T7150" s="47"/>
      <c r="U7150" s="50"/>
      <c r="V7150" s="47"/>
      <c r="W7150" s="50"/>
      <c r="X7150" s="49"/>
      <c r="Y7150" s="49"/>
      <c r="Z7150" s="49"/>
      <c r="AA7150" s="49"/>
      <c r="AB7150" s="49"/>
      <c r="AC7150" s="49"/>
      <c r="AD7150" s="49"/>
      <c r="AE7150" s="95"/>
      <c r="AM7150" s="103"/>
      <c r="AT7150" s="10"/>
    </row>
    <row r="7151" spans="9:46" s="16" customFormat="1">
      <c r="I7151" s="47"/>
      <c r="P7151" s="48"/>
      <c r="Q7151" s="48"/>
      <c r="R7151" s="48"/>
      <c r="S7151" s="49"/>
      <c r="T7151" s="47"/>
      <c r="U7151" s="50"/>
      <c r="V7151" s="47"/>
      <c r="W7151" s="50"/>
      <c r="X7151" s="49"/>
      <c r="Y7151" s="49"/>
      <c r="Z7151" s="49"/>
      <c r="AA7151" s="49"/>
      <c r="AB7151" s="49"/>
      <c r="AC7151" s="49"/>
      <c r="AD7151" s="49"/>
      <c r="AE7151" s="95"/>
      <c r="AM7151" s="103"/>
      <c r="AT7151" s="10"/>
    </row>
    <row r="7152" spans="9:46" s="16" customFormat="1">
      <c r="I7152" s="47"/>
      <c r="P7152" s="48"/>
      <c r="Q7152" s="48"/>
      <c r="R7152" s="48"/>
      <c r="S7152" s="49"/>
      <c r="T7152" s="47"/>
      <c r="U7152" s="50"/>
      <c r="V7152" s="47"/>
      <c r="W7152" s="50"/>
      <c r="X7152" s="49"/>
      <c r="Y7152" s="49"/>
      <c r="Z7152" s="49"/>
      <c r="AA7152" s="49"/>
      <c r="AB7152" s="49"/>
      <c r="AC7152" s="49"/>
      <c r="AD7152" s="49"/>
      <c r="AE7152" s="95"/>
      <c r="AM7152" s="103"/>
      <c r="AT7152" s="10"/>
    </row>
    <row r="7153" spans="9:46" s="16" customFormat="1">
      <c r="I7153" s="47"/>
      <c r="P7153" s="48"/>
      <c r="Q7153" s="48"/>
      <c r="R7153" s="48"/>
      <c r="S7153" s="49"/>
      <c r="T7153" s="47"/>
      <c r="U7153" s="50"/>
      <c r="V7153" s="47"/>
      <c r="W7153" s="50"/>
      <c r="X7153" s="49"/>
      <c r="Y7153" s="49"/>
      <c r="Z7153" s="49"/>
      <c r="AA7153" s="49"/>
      <c r="AB7153" s="49"/>
      <c r="AC7153" s="49"/>
      <c r="AD7153" s="49"/>
      <c r="AE7153" s="95"/>
      <c r="AM7153" s="103"/>
      <c r="AT7153" s="10"/>
    </row>
    <row r="7154" spans="9:46" s="16" customFormat="1">
      <c r="I7154" s="47"/>
      <c r="P7154" s="48"/>
      <c r="Q7154" s="48"/>
      <c r="R7154" s="48"/>
      <c r="S7154" s="49"/>
      <c r="T7154" s="47"/>
      <c r="U7154" s="50"/>
      <c r="V7154" s="47"/>
      <c r="W7154" s="50"/>
      <c r="X7154" s="49"/>
      <c r="Y7154" s="49"/>
      <c r="Z7154" s="49"/>
      <c r="AA7154" s="49"/>
      <c r="AB7154" s="49"/>
      <c r="AC7154" s="49"/>
      <c r="AD7154" s="49"/>
      <c r="AE7154" s="95"/>
      <c r="AM7154" s="103"/>
      <c r="AT7154" s="10"/>
    </row>
    <row r="7155" spans="9:46" s="16" customFormat="1">
      <c r="I7155" s="47"/>
      <c r="P7155" s="48"/>
      <c r="Q7155" s="48"/>
      <c r="R7155" s="48"/>
      <c r="S7155" s="49"/>
      <c r="T7155" s="47"/>
      <c r="U7155" s="50"/>
      <c r="V7155" s="47"/>
      <c r="W7155" s="50"/>
      <c r="X7155" s="49"/>
      <c r="Y7155" s="49"/>
      <c r="Z7155" s="49"/>
      <c r="AA7155" s="49"/>
      <c r="AB7155" s="49"/>
      <c r="AC7155" s="49"/>
      <c r="AD7155" s="49"/>
      <c r="AE7155" s="95"/>
      <c r="AM7155" s="103"/>
      <c r="AT7155" s="10"/>
    </row>
    <row r="7156" spans="9:46" s="16" customFormat="1">
      <c r="I7156" s="47"/>
      <c r="P7156" s="48"/>
      <c r="Q7156" s="48"/>
      <c r="R7156" s="48"/>
      <c r="S7156" s="49"/>
      <c r="T7156" s="47"/>
      <c r="U7156" s="50"/>
      <c r="V7156" s="47"/>
      <c r="W7156" s="50"/>
      <c r="X7156" s="49"/>
      <c r="Y7156" s="49"/>
      <c r="Z7156" s="49"/>
      <c r="AA7156" s="49"/>
      <c r="AB7156" s="49"/>
      <c r="AC7156" s="49"/>
      <c r="AD7156" s="49"/>
      <c r="AE7156" s="95"/>
      <c r="AM7156" s="103"/>
      <c r="AT7156" s="10"/>
    </row>
    <row r="7157" spans="9:46" s="16" customFormat="1">
      <c r="I7157" s="47"/>
      <c r="P7157" s="48"/>
      <c r="Q7157" s="48"/>
      <c r="R7157" s="48"/>
      <c r="S7157" s="49"/>
      <c r="T7157" s="47"/>
      <c r="U7157" s="50"/>
      <c r="V7157" s="47"/>
      <c r="W7157" s="50"/>
      <c r="X7157" s="49"/>
      <c r="Y7157" s="49"/>
      <c r="Z7157" s="49"/>
      <c r="AA7157" s="49"/>
      <c r="AB7157" s="49"/>
      <c r="AC7157" s="49"/>
      <c r="AD7157" s="49"/>
      <c r="AE7157" s="95"/>
      <c r="AM7157" s="103"/>
      <c r="AT7157" s="10"/>
    </row>
    <row r="7158" spans="9:46" s="16" customFormat="1">
      <c r="I7158" s="47"/>
      <c r="P7158" s="48"/>
      <c r="Q7158" s="48"/>
      <c r="R7158" s="48"/>
      <c r="S7158" s="49"/>
      <c r="T7158" s="47"/>
      <c r="U7158" s="50"/>
      <c r="V7158" s="47"/>
      <c r="W7158" s="50"/>
      <c r="X7158" s="49"/>
      <c r="Y7158" s="49"/>
      <c r="Z7158" s="49"/>
      <c r="AA7158" s="49"/>
      <c r="AB7158" s="49"/>
      <c r="AC7158" s="49"/>
      <c r="AD7158" s="49"/>
      <c r="AE7158" s="95"/>
      <c r="AM7158" s="103"/>
      <c r="AT7158" s="10"/>
    </row>
    <row r="7159" spans="9:46" s="16" customFormat="1">
      <c r="I7159" s="47"/>
      <c r="P7159" s="48"/>
      <c r="Q7159" s="48"/>
      <c r="R7159" s="48"/>
      <c r="S7159" s="49"/>
      <c r="T7159" s="47"/>
      <c r="U7159" s="50"/>
      <c r="V7159" s="47"/>
      <c r="W7159" s="50"/>
      <c r="X7159" s="49"/>
      <c r="Y7159" s="49"/>
      <c r="Z7159" s="49"/>
      <c r="AA7159" s="49"/>
      <c r="AB7159" s="49"/>
      <c r="AC7159" s="49"/>
      <c r="AD7159" s="49"/>
      <c r="AE7159" s="95"/>
      <c r="AM7159" s="103"/>
      <c r="AT7159" s="10"/>
    </row>
    <row r="7160" spans="9:46" s="16" customFormat="1">
      <c r="I7160" s="47"/>
      <c r="P7160" s="48"/>
      <c r="Q7160" s="48"/>
      <c r="R7160" s="48"/>
      <c r="S7160" s="49"/>
      <c r="T7160" s="47"/>
      <c r="U7160" s="50"/>
      <c r="V7160" s="47"/>
      <c r="W7160" s="50"/>
      <c r="X7160" s="49"/>
      <c r="Y7160" s="49"/>
      <c r="Z7160" s="49"/>
      <c r="AA7160" s="49"/>
      <c r="AB7160" s="49"/>
      <c r="AC7160" s="49"/>
      <c r="AD7160" s="49"/>
      <c r="AE7160" s="95"/>
      <c r="AM7160" s="103"/>
      <c r="AT7160" s="10"/>
    </row>
    <row r="7161" spans="9:46" s="16" customFormat="1">
      <c r="I7161" s="47"/>
      <c r="P7161" s="48"/>
      <c r="Q7161" s="48"/>
      <c r="R7161" s="48"/>
      <c r="S7161" s="49"/>
      <c r="T7161" s="47"/>
      <c r="U7161" s="50"/>
      <c r="V7161" s="47"/>
      <c r="W7161" s="50"/>
      <c r="X7161" s="49"/>
      <c r="Y7161" s="49"/>
      <c r="Z7161" s="49"/>
      <c r="AA7161" s="49"/>
      <c r="AB7161" s="49"/>
      <c r="AC7161" s="49"/>
      <c r="AD7161" s="49"/>
      <c r="AE7161" s="95"/>
      <c r="AM7161" s="103"/>
      <c r="AT7161" s="10"/>
    </row>
    <row r="7162" spans="9:46" s="16" customFormat="1">
      <c r="I7162" s="47"/>
      <c r="P7162" s="48"/>
      <c r="Q7162" s="48"/>
      <c r="R7162" s="48"/>
      <c r="S7162" s="49"/>
      <c r="T7162" s="47"/>
      <c r="U7162" s="50"/>
      <c r="V7162" s="47"/>
      <c r="W7162" s="50"/>
      <c r="X7162" s="49"/>
      <c r="Y7162" s="49"/>
      <c r="Z7162" s="49"/>
      <c r="AA7162" s="49"/>
      <c r="AB7162" s="49"/>
      <c r="AC7162" s="49"/>
      <c r="AD7162" s="49"/>
      <c r="AE7162" s="95"/>
      <c r="AM7162" s="103"/>
      <c r="AT7162" s="10"/>
    </row>
    <row r="7163" spans="9:46" s="16" customFormat="1">
      <c r="I7163" s="47"/>
      <c r="P7163" s="48"/>
      <c r="Q7163" s="48"/>
      <c r="R7163" s="48"/>
      <c r="S7163" s="49"/>
      <c r="T7163" s="47"/>
      <c r="U7163" s="50"/>
      <c r="V7163" s="47"/>
      <c r="W7163" s="50"/>
      <c r="X7163" s="49"/>
      <c r="Y7163" s="49"/>
      <c r="Z7163" s="49"/>
      <c r="AA7163" s="49"/>
      <c r="AB7163" s="49"/>
      <c r="AC7163" s="49"/>
      <c r="AD7163" s="49"/>
      <c r="AE7163" s="95"/>
      <c r="AM7163" s="103"/>
      <c r="AT7163" s="10"/>
    </row>
    <row r="7164" spans="9:46" s="16" customFormat="1">
      <c r="I7164" s="47"/>
      <c r="P7164" s="48"/>
      <c r="Q7164" s="48"/>
      <c r="R7164" s="48"/>
      <c r="S7164" s="49"/>
      <c r="T7164" s="47"/>
      <c r="U7164" s="50"/>
      <c r="V7164" s="47"/>
      <c r="W7164" s="50"/>
      <c r="X7164" s="49"/>
      <c r="Y7164" s="49"/>
      <c r="Z7164" s="49"/>
      <c r="AA7164" s="49"/>
      <c r="AB7164" s="49"/>
      <c r="AC7164" s="49"/>
      <c r="AD7164" s="49"/>
      <c r="AE7164" s="95"/>
      <c r="AM7164" s="103"/>
      <c r="AT7164" s="10"/>
    </row>
    <row r="7165" spans="9:46" s="16" customFormat="1">
      <c r="I7165" s="47"/>
      <c r="P7165" s="48"/>
      <c r="Q7165" s="48"/>
      <c r="R7165" s="48"/>
      <c r="S7165" s="49"/>
      <c r="T7165" s="47"/>
      <c r="U7165" s="50"/>
      <c r="V7165" s="47"/>
      <c r="W7165" s="50"/>
      <c r="X7165" s="49"/>
      <c r="Y7165" s="49"/>
      <c r="Z7165" s="49"/>
      <c r="AA7165" s="49"/>
      <c r="AB7165" s="49"/>
      <c r="AC7165" s="49"/>
      <c r="AD7165" s="49"/>
      <c r="AE7165" s="95"/>
      <c r="AM7165" s="103"/>
      <c r="AT7165" s="10"/>
    </row>
    <row r="7166" spans="9:46" s="16" customFormat="1">
      <c r="I7166" s="47"/>
      <c r="P7166" s="48"/>
      <c r="Q7166" s="48"/>
      <c r="R7166" s="48"/>
      <c r="S7166" s="49"/>
      <c r="T7166" s="47"/>
      <c r="U7166" s="50"/>
      <c r="V7166" s="47"/>
      <c r="W7166" s="50"/>
      <c r="X7166" s="49"/>
      <c r="Y7166" s="49"/>
      <c r="Z7166" s="49"/>
      <c r="AA7166" s="49"/>
      <c r="AB7166" s="49"/>
      <c r="AC7166" s="49"/>
      <c r="AD7166" s="49"/>
      <c r="AE7166" s="95"/>
      <c r="AM7166" s="103"/>
      <c r="AT7166" s="10"/>
    </row>
    <row r="7167" spans="9:46" s="16" customFormat="1">
      <c r="I7167" s="47"/>
      <c r="P7167" s="48"/>
      <c r="Q7167" s="48"/>
      <c r="R7167" s="48"/>
      <c r="S7167" s="49"/>
      <c r="T7167" s="47"/>
      <c r="U7167" s="50"/>
      <c r="V7167" s="47"/>
      <c r="W7167" s="50"/>
      <c r="X7167" s="49"/>
      <c r="Y7167" s="49"/>
      <c r="Z7167" s="49"/>
      <c r="AA7167" s="49"/>
      <c r="AB7167" s="49"/>
      <c r="AC7167" s="49"/>
      <c r="AD7167" s="49"/>
      <c r="AE7167" s="95"/>
      <c r="AM7167" s="103"/>
      <c r="AT7167" s="10"/>
    </row>
    <row r="7168" spans="9:46" s="16" customFormat="1">
      <c r="I7168" s="47"/>
      <c r="P7168" s="48"/>
      <c r="Q7168" s="48"/>
      <c r="R7168" s="48"/>
      <c r="S7168" s="49"/>
      <c r="T7168" s="47"/>
      <c r="U7168" s="50"/>
      <c r="V7168" s="47"/>
      <c r="W7168" s="50"/>
      <c r="X7168" s="49"/>
      <c r="Y7168" s="49"/>
      <c r="Z7168" s="49"/>
      <c r="AA7168" s="49"/>
      <c r="AB7168" s="49"/>
      <c r="AC7168" s="49"/>
      <c r="AD7168" s="49"/>
      <c r="AE7168" s="95"/>
      <c r="AM7168" s="103"/>
      <c r="AT7168" s="10"/>
    </row>
    <row r="7169" spans="9:46" s="16" customFormat="1">
      <c r="I7169" s="47"/>
      <c r="P7169" s="48"/>
      <c r="Q7169" s="48"/>
      <c r="R7169" s="48"/>
      <c r="S7169" s="49"/>
      <c r="T7169" s="47"/>
      <c r="U7169" s="50"/>
      <c r="V7169" s="47"/>
      <c r="W7169" s="50"/>
      <c r="X7169" s="49"/>
      <c r="Y7169" s="49"/>
      <c r="Z7169" s="49"/>
      <c r="AA7169" s="49"/>
      <c r="AB7169" s="49"/>
      <c r="AC7169" s="49"/>
      <c r="AD7169" s="49"/>
      <c r="AE7169" s="95"/>
      <c r="AM7169" s="103"/>
      <c r="AT7169" s="10"/>
    </row>
    <row r="7170" spans="9:46" s="16" customFormat="1">
      <c r="I7170" s="47"/>
      <c r="P7170" s="48"/>
      <c r="Q7170" s="48"/>
      <c r="R7170" s="48"/>
      <c r="S7170" s="49"/>
      <c r="T7170" s="47"/>
      <c r="U7170" s="50"/>
      <c r="V7170" s="47"/>
      <c r="W7170" s="50"/>
      <c r="X7170" s="49"/>
      <c r="Y7170" s="49"/>
      <c r="Z7170" s="49"/>
      <c r="AA7170" s="49"/>
      <c r="AB7170" s="49"/>
      <c r="AC7170" s="49"/>
      <c r="AD7170" s="49"/>
      <c r="AE7170" s="95"/>
      <c r="AM7170" s="103"/>
      <c r="AT7170" s="10"/>
    </row>
    <row r="7171" spans="9:46" s="16" customFormat="1">
      <c r="I7171" s="47"/>
      <c r="P7171" s="48"/>
      <c r="Q7171" s="48"/>
      <c r="R7171" s="48"/>
      <c r="S7171" s="49"/>
      <c r="T7171" s="47"/>
      <c r="U7171" s="50"/>
      <c r="V7171" s="47"/>
      <c r="W7171" s="50"/>
      <c r="X7171" s="49"/>
      <c r="Y7171" s="49"/>
      <c r="Z7171" s="49"/>
      <c r="AA7171" s="49"/>
      <c r="AB7171" s="49"/>
      <c r="AC7171" s="49"/>
      <c r="AD7171" s="49"/>
      <c r="AE7171" s="95"/>
      <c r="AM7171" s="103"/>
      <c r="AT7171" s="10"/>
    </row>
    <row r="7172" spans="9:46" s="16" customFormat="1">
      <c r="I7172" s="47"/>
      <c r="P7172" s="48"/>
      <c r="Q7172" s="48"/>
      <c r="R7172" s="48"/>
      <c r="S7172" s="49"/>
      <c r="T7172" s="47"/>
      <c r="U7172" s="50"/>
      <c r="V7172" s="47"/>
      <c r="W7172" s="50"/>
      <c r="X7172" s="49"/>
      <c r="Y7172" s="49"/>
      <c r="Z7172" s="49"/>
      <c r="AA7172" s="49"/>
      <c r="AB7172" s="49"/>
      <c r="AC7172" s="49"/>
      <c r="AD7172" s="49"/>
      <c r="AE7172" s="95"/>
      <c r="AM7172" s="103"/>
      <c r="AT7172" s="10"/>
    </row>
    <row r="7173" spans="9:46" s="16" customFormat="1">
      <c r="I7173" s="47"/>
      <c r="P7173" s="48"/>
      <c r="Q7173" s="48"/>
      <c r="R7173" s="48"/>
      <c r="S7173" s="49"/>
      <c r="T7173" s="47"/>
      <c r="U7173" s="50"/>
      <c r="V7173" s="47"/>
      <c r="W7173" s="50"/>
      <c r="X7173" s="49"/>
      <c r="Y7173" s="49"/>
      <c r="Z7173" s="49"/>
      <c r="AA7173" s="49"/>
      <c r="AB7173" s="49"/>
      <c r="AC7173" s="49"/>
      <c r="AD7173" s="49"/>
      <c r="AE7173" s="95"/>
      <c r="AM7173" s="103"/>
      <c r="AT7173" s="10"/>
    </row>
    <row r="7174" spans="9:46" s="16" customFormat="1">
      <c r="I7174" s="47"/>
      <c r="P7174" s="48"/>
      <c r="Q7174" s="48"/>
      <c r="R7174" s="48"/>
      <c r="S7174" s="49"/>
      <c r="T7174" s="47"/>
      <c r="U7174" s="50"/>
      <c r="V7174" s="47"/>
      <c r="W7174" s="50"/>
      <c r="X7174" s="49"/>
      <c r="Y7174" s="49"/>
      <c r="Z7174" s="49"/>
      <c r="AA7174" s="49"/>
      <c r="AB7174" s="49"/>
      <c r="AC7174" s="49"/>
      <c r="AD7174" s="49"/>
      <c r="AE7174" s="95"/>
      <c r="AM7174" s="103"/>
      <c r="AT7174" s="10"/>
    </row>
    <row r="7175" spans="9:46" s="16" customFormat="1">
      <c r="I7175" s="47"/>
      <c r="P7175" s="48"/>
      <c r="Q7175" s="48"/>
      <c r="R7175" s="48"/>
      <c r="S7175" s="49"/>
      <c r="T7175" s="47"/>
      <c r="U7175" s="50"/>
      <c r="V7175" s="47"/>
      <c r="W7175" s="50"/>
      <c r="X7175" s="49"/>
      <c r="Y7175" s="49"/>
      <c r="Z7175" s="49"/>
      <c r="AA7175" s="49"/>
      <c r="AB7175" s="49"/>
      <c r="AC7175" s="49"/>
      <c r="AD7175" s="49"/>
      <c r="AE7175" s="95"/>
      <c r="AM7175" s="103"/>
      <c r="AT7175" s="10"/>
    </row>
    <row r="7176" spans="9:46" s="16" customFormat="1">
      <c r="I7176" s="47"/>
      <c r="P7176" s="48"/>
      <c r="Q7176" s="48"/>
      <c r="R7176" s="48"/>
      <c r="S7176" s="49"/>
      <c r="T7176" s="47"/>
      <c r="U7176" s="50"/>
      <c r="V7176" s="47"/>
      <c r="W7176" s="50"/>
      <c r="X7176" s="49"/>
      <c r="Y7176" s="49"/>
      <c r="Z7176" s="49"/>
      <c r="AA7176" s="49"/>
      <c r="AB7176" s="49"/>
      <c r="AC7176" s="49"/>
      <c r="AD7176" s="49"/>
      <c r="AE7176" s="95"/>
      <c r="AM7176" s="103"/>
      <c r="AT7176" s="10"/>
    </row>
    <row r="7177" spans="9:46" s="16" customFormat="1">
      <c r="I7177" s="47"/>
      <c r="P7177" s="48"/>
      <c r="Q7177" s="48"/>
      <c r="R7177" s="48"/>
      <c r="S7177" s="49"/>
      <c r="T7177" s="47"/>
      <c r="U7177" s="50"/>
      <c r="V7177" s="47"/>
      <c r="W7177" s="50"/>
      <c r="X7177" s="49"/>
      <c r="Y7177" s="49"/>
      <c r="Z7177" s="49"/>
      <c r="AA7177" s="49"/>
      <c r="AB7177" s="49"/>
      <c r="AC7177" s="49"/>
      <c r="AD7177" s="49"/>
      <c r="AE7177" s="95"/>
      <c r="AM7177" s="103"/>
      <c r="AT7177" s="10"/>
    </row>
    <row r="7178" spans="9:46" s="16" customFormat="1">
      <c r="I7178" s="47"/>
      <c r="P7178" s="48"/>
      <c r="Q7178" s="48"/>
      <c r="R7178" s="48"/>
      <c r="S7178" s="49"/>
      <c r="T7178" s="47"/>
      <c r="U7178" s="50"/>
      <c r="V7178" s="47"/>
      <c r="W7178" s="50"/>
      <c r="X7178" s="49"/>
      <c r="Y7178" s="49"/>
      <c r="Z7178" s="49"/>
      <c r="AA7178" s="49"/>
      <c r="AB7178" s="49"/>
      <c r="AC7178" s="49"/>
      <c r="AD7178" s="49"/>
      <c r="AE7178" s="95"/>
      <c r="AM7178" s="103"/>
      <c r="AT7178" s="10"/>
    </row>
    <row r="7179" spans="9:46" s="16" customFormat="1">
      <c r="I7179" s="47"/>
      <c r="P7179" s="48"/>
      <c r="Q7179" s="48"/>
      <c r="R7179" s="48"/>
      <c r="S7179" s="49"/>
      <c r="T7179" s="47"/>
      <c r="U7179" s="50"/>
      <c r="V7179" s="47"/>
      <c r="W7179" s="50"/>
      <c r="X7179" s="49"/>
      <c r="Y7179" s="49"/>
      <c r="Z7179" s="49"/>
      <c r="AA7179" s="49"/>
      <c r="AB7179" s="49"/>
      <c r="AC7179" s="49"/>
      <c r="AD7179" s="49"/>
      <c r="AE7179" s="95"/>
      <c r="AM7179" s="103"/>
      <c r="AT7179" s="10"/>
    </row>
    <row r="7180" spans="9:46" s="16" customFormat="1">
      <c r="I7180" s="47"/>
      <c r="P7180" s="48"/>
      <c r="Q7180" s="48"/>
      <c r="R7180" s="48"/>
      <c r="S7180" s="49"/>
      <c r="T7180" s="47"/>
      <c r="U7180" s="50"/>
      <c r="V7180" s="47"/>
      <c r="W7180" s="50"/>
      <c r="X7180" s="49"/>
      <c r="Y7180" s="49"/>
      <c r="Z7180" s="49"/>
      <c r="AA7180" s="49"/>
      <c r="AB7180" s="49"/>
      <c r="AC7180" s="49"/>
      <c r="AD7180" s="49"/>
      <c r="AE7180" s="95"/>
      <c r="AM7180" s="103"/>
      <c r="AT7180" s="10"/>
    </row>
    <row r="7181" spans="9:46" s="16" customFormat="1">
      <c r="I7181" s="47"/>
      <c r="P7181" s="48"/>
      <c r="Q7181" s="48"/>
      <c r="R7181" s="48"/>
      <c r="S7181" s="49"/>
      <c r="T7181" s="47"/>
      <c r="U7181" s="50"/>
      <c r="V7181" s="47"/>
      <c r="W7181" s="50"/>
      <c r="X7181" s="49"/>
      <c r="Y7181" s="49"/>
      <c r="Z7181" s="49"/>
      <c r="AA7181" s="49"/>
      <c r="AB7181" s="49"/>
      <c r="AC7181" s="49"/>
      <c r="AD7181" s="49"/>
      <c r="AE7181" s="95"/>
      <c r="AM7181" s="103"/>
      <c r="AT7181" s="10"/>
    </row>
    <row r="7182" spans="9:46" s="16" customFormat="1">
      <c r="I7182" s="47"/>
      <c r="P7182" s="48"/>
      <c r="Q7182" s="48"/>
      <c r="R7182" s="48"/>
      <c r="S7182" s="49"/>
      <c r="T7182" s="47"/>
      <c r="U7182" s="50"/>
      <c r="V7182" s="47"/>
      <c r="W7182" s="50"/>
      <c r="X7182" s="49"/>
      <c r="Y7182" s="49"/>
      <c r="Z7182" s="49"/>
      <c r="AA7182" s="49"/>
      <c r="AB7182" s="49"/>
      <c r="AC7182" s="49"/>
      <c r="AD7182" s="49"/>
      <c r="AE7182" s="95"/>
      <c r="AM7182" s="103"/>
      <c r="AT7182" s="10"/>
    </row>
    <row r="7183" spans="9:46" s="16" customFormat="1">
      <c r="I7183" s="47"/>
      <c r="P7183" s="48"/>
      <c r="Q7183" s="48"/>
      <c r="R7183" s="48"/>
      <c r="S7183" s="49"/>
      <c r="T7183" s="47"/>
      <c r="U7183" s="50"/>
      <c r="V7183" s="47"/>
      <c r="W7183" s="50"/>
      <c r="X7183" s="49"/>
      <c r="Y7183" s="49"/>
      <c r="Z7183" s="49"/>
      <c r="AA7183" s="49"/>
      <c r="AB7183" s="49"/>
      <c r="AC7183" s="49"/>
      <c r="AD7183" s="49"/>
      <c r="AE7183" s="95"/>
      <c r="AM7183" s="103"/>
      <c r="AT7183" s="10"/>
    </row>
    <row r="7184" spans="9:46" s="16" customFormat="1">
      <c r="I7184" s="47"/>
      <c r="P7184" s="48"/>
      <c r="Q7184" s="48"/>
      <c r="R7184" s="48"/>
      <c r="S7184" s="49"/>
      <c r="T7184" s="47"/>
      <c r="U7184" s="50"/>
      <c r="V7184" s="47"/>
      <c r="W7184" s="50"/>
      <c r="X7184" s="49"/>
      <c r="Y7184" s="49"/>
      <c r="Z7184" s="49"/>
      <c r="AA7184" s="49"/>
      <c r="AB7184" s="49"/>
      <c r="AC7184" s="49"/>
      <c r="AD7184" s="49"/>
      <c r="AE7184" s="95"/>
      <c r="AM7184" s="103"/>
      <c r="AT7184" s="10"/>
    </row>
    <row r="7185" spans="9:46" s="16" customFormat="1">
      <c r="I7185" s="47"/>
      <c r="P7185" s="48"/>
      <c r="Q7185" s="48"/>
      <c r="R7185" s="48"/>
      <c r="S7185" s="49"/>
      <c r="T7185" s="47"/>
      <c r="U7185" s="50"/>
      <c r="V7185" s="47"/>
      <c r="W7185" s="50"/>
      <c r="X7185" s="49"/>
      <c r="Y7185" s="49"/>
      <c r="Z7185" s="49"/>
      <c r="AA7185" s="49"/>
      <c r="AB7185" s="49"/>
      <c r="AC7185" s="49"/>
      <c r="AD7185" s="49"/>
      <c r="AE7185" s="95"/>
      <c r="AM7185" s="103"/>
      <c r="AT7185" s="10"/>
    </row>
    <row r="7186" spans="9:46" s="16" customFormat="1">
      <c r="I7186" s="47"/>
      <c r="P7186" s="48"/>
      <c r="Q7186" s="48"/>
      <c r="R7186" s="48"/>
      <c r="S7186" s="49"/>
      <c r="T7186" s="47"/>
      <c r="U7186" s="50"/>
      <c r="V7186" s="47"/>
      <c r="W7186" s="50"/>
      <c r="X7186" s="49"/>
      <c r="Y7186" s="49"/>
      <c r="Z7186" s="49"/>
      <c r="AA7186" s="49"/>
      <c r="AB7186" s="49"/>
      <c r="AC7186" s="49"/>
      <c r="AD7186" s="49"/>
      <c r="AE7186" s="95"/>
      <c r="AM7186" s="103"/>
      <c r="AT7186" s="10"/>
    </row>
    <row r="7187" spans="9:46" s="16" customFormat="1">
      <c r="I7187" s="47"/>
      <c r="P7187" s="48"/>
      <c r="Q7187" s="48"/>
      <c r="R7187" s="48"/>
      <c r="S7187" s="49"/>
      <c r="T7187" s="47"/>
      <c r="U7187" s="50"/>
      <c r="V7187" s="47"/>
      <c r="W7187" s="50"/>
      <c r="X7187" s="49"/>
      <c r="Y7187" s="49"/>
      <c r="Z7187" s="49"/>
      <c r="AA7187" s="49"/>
      <c r="AB7187" s="49"/>
      <c r="AC7187" s="49"/>
      <c r="AD7187" s="49"/>
      <c r="AE7187" s="95"/>
      <c r="AM7187" s="103"/>
      <c r="AT7187" s="10"/>
    </row>
    <row r="7188" spans="9:46" s="16" customFormat="1">
      <c r="I7188" s="47"/>
      <c r="P7188" s="48"/>
      <c r="Q7188" s="48"/>
      <c r="R7188" s="48"/>
      <c r="S7188" s="49"/>
      <c r="T7188" s="47"/>
      <c r="U7188" s="50"/>
      <c r="V7188" s="47"/>
      <c r="W7188" s="50"/>
      <c r="X7188" s="49"/>
      <c r="Y7188" s="49"/>
      <c r="Z7188" s="49"/>
      <c r="AA7188" s="49"/>
      <c r="AB7188" s="49"/>
      <c r="AC7188" s="49"/>
      <c r="AD7188" s="49"/>
      <c r="AE7188" s="95"/>
      <c r="AM7188" s="103"/>
      <c r="AT7188" s="10"/>
    </row>
    <row r="7189" spans="9:46" s="16" customFormat="1">
      <c r="I7189" s="47"/>
      <c r="P7189" s="48"/>
      <c r="Q7189" s="48"/>
      <c r="R7189" s="48"/>
      <c r="S7189" s="49"/>
      <c r="T7189" s="47"/>
      <c r="U7189" s="50"/>
      <c r="V7189" s="47"/>
      <c r="W7189" s="50"/>
      <c r="X7189" s="49"/>
      <c r="Y7189" s="49"/>
      <c r="Z7189" s="49"/>
      <c r="AA7189" s="49"/>
      <c r="AB7189" s="49"/>
      <c r="AC7189" s="49"/>
      <c r="AD7189" s="49"/>
      <c r="AE7189" s="95"/>
      <c r="AM7189" s="103"/>
      <c r="AT7189" s="10"/>
    </row>
    <row r="7190" spans="9:46" s="16" customFormat="1">
      <c r="I7190" s="47"/>
      <c r="P7190" s="48"/>
      <c r="Q7190" s="48"/>
      <c r="R7190" s="48"/>
      <c r="S7190" s="49"/>
      <c r="T7190" s="47"/>
      <c r="U7190" s="50"/>
      <c r="V7190" s="47"/>
      <c r="W7190" s="50"/>
      <c r="X7190" s="49"/>
      <c r="Y7190" s="49"/>
      <c r="Z7190" s="49"/>
      <c r="AA7190" s="49"/>
      <c r="AB7190" s="49"/>
      <c r="AC7190" s="49"/>
      <c r="AD7190" s="49"/>
      <c r="AE7190" s="95"/>
      <c r="AM7190" s="103"/>
      <c r="AT7190" s="10"/>
    </row>
    <row r="7191" spans="9:46" s="16" customFormat="1">
      <c r="I7191" s="47"/>
      <c r="P7191" s="48"/>
      <c r="Q7191" s="48"/>
      <c r="R7191" s="48"/>
      <c r="S7191" s="49"/>
      <c r="T7191" s="47"/>
      <c r="U7191" s="50"/>
      <c r="V7191" s="47"/>
      <c r="W7191" s="50"/>
      <c r="X7191" s="49"/>
      <c r="Y7191" s="49"/>
      <c r="Z7191" s="49"/>
      <c r="AA7191" s="49"/>
      <c r="AB7191" s="49"/>
      <c r="AC7191" s="49"/>
      <c r="AD7191" s="49"/>
      <c r="AE7191" s="95"/>
      <c r="AM7191" s="103"/>
      <c r="AT7191" s="10"/>
    </row>
    <row r="7192" spans="9:46" s="16" customFormat="1">
      <c r="I7192" s="47"/>
      <c r="P7192" s="48"/>
      <c r="Q7192" s="48"/>
      <c r="R7192" s="48"/>
      <c r="S7192" s="49"/>
      <c r="T7192" s="47"/>
      <c r="U7192" s="50"/>
      <c r="V7192" s="47"/>
      <c r="W7192" s="50"/>
      <c r="X7192" s="49"/>
      <c r="Y7192" s="49"/>
      <c r="Z7192" s="49"/>
      <c r="AA7192" s="49"/>
      <c r="AB7192" s="49"/>
      <c r="AC7192" s="49"/>
      <c r="AD7192" s="49"/>
      <c r="AE7192" s="95"/>
      <c r="AM7192" s="103"/>
      <c r="AT7192" s="10"/>
    </row>
    <row r="7193" spans="9:46" s="16" customFormat="1">
      <c r="I7193" s="47"/>
      <c r="P7193" s="48"/>
      <c r="Q7193" s="48"/>
      <c r="R7193" s="48"/>
      <c r="S7193" s="49"/>
      <c r="T7193" s="47"/>
      <c r="U7193" s="50"/>
      <c r="V7193" s="47"/>
      <c r="W7193" s="50"/>
      <c r="X7193" s="49"/>
      <c r="Y7193" s="49"/>
      <c r="Z7193" s="49"/>
      <c r="AA7193" s="49"/>
      <c r="AB7193" s="49"/>
      <c r="AC7193" s="49"/>
      <c r="AD7193" s="49"/>
      <c r="AE7193" s="95"/>
      <c r="AM7193" s="103"/>
      <c r="AT7193" s="10"/>
    </row>
    <row r="7194" spans="9:46" s="16" customFormat="1">
      <c r="I7194" s="47"/>
      <c r="P7194" s="48"/>
      <c r="Q7194" s="48"/>
      <c r="R7194" s="48"/>
      <c r="S7194" s="49"/>
      <c r="T7194" s="47"/>
      <c r="U7194" s="50"/>
      <c r="V7194" s="47"/>
      <c r="W7194" s="50"/>
      <c r="X7194" s="49"/>
      <c r="Y7194" s="49"/>
      <c r="Z7194" s="49"/>
      <c r="AA7194" s="49"/>
      <c r="AB7194" s="49"/>
      <c r="AC7194" s="49"/>
      <c r="AD7194" s="49"/>
      <c r="AE7194" s="95"/>
      <c r="AM7194" s="103"/>
      <c r="AT7194" s="10"/>
    </row>
    <row r="7195" spans="9:46" s="16" customFormat="1">
      <c r="I7195" s="47"/>
      <c r="P7195" s="48"/>
      <c r="Q7195" s="48"/>
      <c r="R7195" s="48"/>
      <c r="S7195" s="49"/>
      <c r="T7195" s="47"/>
      <c r="U7195" s="50"/>
      <c r="V7195" s="47"/>
      <c r="W7195" s="50"/>
      <c r="X7195" s="49"/>
      <c r="Y7195" s="49"/>
      <c r="Z7195" s="49"/>
      <c r="AA7195" s="49"/>
      <c r="AB7195" s="49"/>
      <c r="AC7195" s="49"/>
      <c r="AD7195" s="49"/>
      <c r="AE7195" s="95"/>
      <c r="AM7195" s="103"/>
      <c r="AT7195" s="10"/>
    </row>
    <row r="7196" spans="9:46" s="16" customFormat="1">
      <c r="I7196" s="47"/>
      <c r="P7196" s="48"/>
      <c r="Q7196" s="48"/>
      <c r="R7196" s="48"/>
      <c r="S7196" s="49"/>
      <c r="T7196" s="47"/>
      <c r="U7196" s="50"/>
      <c r="V7196" s="47"/>
      <c r="W7196" s="50"/>
      <c r="X7196" s="49"/>
      <c r="Y7196" s="49"/>
      <c r="Z7196" s="49"/>
      <c r="AA7196" s="49"/>
      <c r="AB7196" s="49"/>
      <c r="AC7196" s="49"/>
      <c r="AD7196" s="49"/>
      <c r="AE7196" s="95"/>
      <c r="AM7196" s="103"/>
      <c r="AT7196" s="10"/>
    </row>
    <row r="7197" spans="9:46" s="16" customFormat="1">
      <c r="I7197" s="47"/>
      <c r="P7197" s="48"/>
      <c r="Q7197" s="48"/>
      <c r="R7197" s="48"/>
      <c r="S7197" s="49"/>
      <c r="T7197" s="47"/>
      <c r="U7197" s="50"/>
      <c r="V7197" s="47"/>
      <c r="W7197" s="50"/>
      <c r="X7197" s="49"/>
      <c r="Y7197" s="49"/>
      <c r="Z7197" s="49"/>
      <c r="AA7197" s="49"/>
      <c r="AB7197" s="49"/>
      <c r="AC7197" s="49"/>
      <c r="AD7197" s="49"/>
      <c r="AE7197" s="95"/>
      <c r="AM7197" s="103"/>
      <c r="AT7197" s="10"/>
    </row>
    <row r="7198" spans="9:46" s="16" customFormat="1">
      <c r="I7198" s="47"/>
      <c r="P7198" s="48"/>
      <c r="Q7198" s="48"/>
      <c r="R7198" s="48"/>
      <c r="S7198" s="49"/>
      <c r="T7198" s="47"/>
      <c r="U7198" s="50"/>
      <c r="V7198" s="47"/>
      <c r="W7198" s="50"/>
      <c r="X7198" s="49"/>
      <c r="Y7198" s="49"/>
      <c r="Z7198" s="49"/>
      <c r="AA7198" s="49"/>
      <c r="AB7198" s="49"/>
      <c r="AC7198" s="49"/>
      <c r="AD7198" s="49"/>
      <c r="AE7198" s="95"/>
      <c r="AM7198" s="103"/>
      <c r="AT7198" s="10"/>
    </row>
    <row r="7199" spans="9:46" s="16" customFormat="1">
      <c r="I7199" s="47"/>
      <c r="P7199" s="48"/>
      <c r="Q7199" s="48"/>
      <c r="R7199" s="48"/>
      <c r="S7199" s="49"/>
      <c r="T7199" s="47"/>
      <c r="U7199" s="50"/>
      <c r="V7199" s="47"/>
      <c r="W7199" s="50"/>
      <c r="X7199" s="49"/>
      <c r="Y7199" s="49"/>
      <c r="Z7199" s="49"/>
      <c r="AA7199" s="49"/>
      <c r="AB7199" s="49"/>
      <c r="AC7199" s="49"/>
      <c r="AD7199" s="49"/>
      <c r="AE7199" s="95"/>
      <c r="AM7199" s="103"/>
      <c r="AT7199" s="10"/>
    </row>
    <row r="7200" spans="9:46" s="16" customFormat="1">
      <c r="I7200" s="47"/>
      <c r="P7200" s="48"/>
      <c r="Q7200" s="48"/>
      <c r="R7200" s="48"/>
      <c r="S7200" s="49"/>
      <c r="T7200" s="47"/>
      <c r="U7200" s="50"/>
      <c r="V7200" s="47"/>
      <c r="W7200" s="50"/>
      <c r="X7200" s="49"/>
      <c r="Y7200" s="49"/>
      <c r="Z7200" s="49"/>
      <c r="AA7200" s="49"/>
      <c r="AB7200" s="49"/>
      <c r="AC7200" s="49"/>
      <c r="AD7200" s="49"/>
      <c r="AE7200" s="95"/>
      <c r="AM7200" s="103"/>
      <c r="AT7200" s="10"/>
    </row>
    <row r="7201" spans="9:46" s="16" customFormat="1">
      <c r="I7201" s="47"/>
      <c r="P7201" s="48"/>
      <c r="Q7201" s="48"/>
      <c r="R7201" s="48"/>
      <c r="S7201" s="49"/>
      <c r="T7201" s="47"/>
      <c r="U7201" s="50"/>
      <c r="V7201" s="47"/>
      <c r="W7201" s="50"/>
      <c r="X7201" s="49"/>
      <c r="Y7201" s="49"/>
      <c r="Z7201" s="49"/>
      <c r="AA7201" s="49"/>
      <c r="AB7201" s="49"/>
      <c r="AC7201" s="49"/>
      <c r="AD7201" s="49"/>
      <c r="AE7201" s="95"/>
      <c r="AM7201" s="103"/>
      <c r="AT7201" s="10"/>
    </row>
    <row r="7202" spans="9:46" s="16" customFormat="1">
      <c r="I7202" s="47"/>
      <c r="P7202" s="48"/>
      <c r="Q7202" s="48"/>
      <c r="R7202" s="48"/>
      <c r="S7202" s="49"/>
      <c r="T7202" s="47"/>
      <c r="U7202" s="50"/>
      <c r="V7202" s="47"/>
      <c r="W7202" s="50"/>
      <c r="X7202" s="49"/>
      <c r="Y7202" s="49"/>
      <c r="Z7202" s="49"/>
      <c r="AA7202" s="49"/>
      <c r="AB7202" s="49"/>
      <c r="AC7202" s="49"/>
      <c r="AD7202" s="49"/>
      <c r="AE7202" s="95"/>
      <c r="AM7202" s="103"/>
      <c r="AT7202" s="10"/>
    </row>
    <row r="7203" spans="9:46" s="16" customFormat="1">
      <c r="I7203" s="47"/>
      <c r="P7203" s="48"/>
      <c r="Q7203" s="48"/>
      <c r="R7203" s="48"/>
      <c r="S7203" s="49"/>
      <c r="T7203" s="47"/>
      <c r="U7203" s="50"/>
      <c r="V7203" s="47"/>
      <c r="W7203" s="50"/>
      <c r="X7203" s="49"/>
      <c r="Y7203" s="49"/>
      <c r="Z7203" s="49"/>
      <c r="AA7203" s="49"/>
      <c r="AB7203" s="49"/>
      <c r="AC7203" s="49"/>
      <c r="AD7203" s="49"/>
      <c r="AE7203" s="95"/>
      <c r="AM7203" s="103"/>
      <c r="AT7203" s="10"/>
    </row>
    <row r="7204" spans="9:46" s="16" customFormat="1">
      <c r="I7204" s="47"/>
      <c r="P7204" s="48"/>
      <c r="Q7204" s="48"/>
      <c r="R7204" s="48"/>
      <c r="S7204" s="49"/>
      <c r="T7204" s="47"/>
      <c r="U7204" s="50"/>
      <c r="V7204" s="47"/>
      <c r="W7204" s="50"/>
      <c r="X7204" s="49"/>
      <c r="Y7204" s="49"/>
      <c r="Z7204" s="49"/>
      <c r="AA7204" s="49"/>
      <c r="AB7204" s="49"/>
      <c r="AC7204" s="49"/>
      <c r="AD7204" s="49"/>
      <c r="AE7204" s="95"/>
      <c r="AM7204" s="103"/>
      <c r="AT7204" s="10"/>
    </row>
    <row r="7205" spans="9:46" s="16" customFormat="1">
      <c r="I7205" s="47"/>
      <c r="P7205" s="48"/>
      <c r="Q7205" s="48"/>
      <c r="R7205" s="48"/>
      <c r="S7205" s="49"/>
      <c r="T7205" s="47"/>
      <c r="U7205" s="50"/>
      <c r="V7205" s="47"/>
      <c r="W7205" s="50"/>
      <c r="X7205" s="49"/>
      <c r="Y7205" s="49"/>
      <c r="Z7205" s="49"/>
      <c r="AA7205" s="49"/>
      <c r="AB7205" s="49"/>
      <c r="AC7205" s="49"/>
      <c r="AD7205" s="49"/>
      <c r="AE7205" s="95"/>
      <c r="AM7205" s="103"/>
      <c r="AT7205" s="10"/>
    </row>
    <row r="7206" spans="9:46" s="16" customFormat="1">
      <c r="I7206" s="47"/>
      <c r="P7206" s="48"/>
      <c r="Q7206" s="48"/>
      <c r="R7206" s="48"/>
      <c r="S7206" s="49"/>
      <c r="T7206" s="47"/>
      <c r="U7206" s="50"/>
      <c r="V7206" s="47"/>
      <c r="W7206" s="50"/>
      <c r="X7206" s="49"/>
      <c r="Y7206" s="49"/>
      <c r="Z7206" s="49"/>
      <c r="AA7206" s="49"/>
      <c r="AB7206" s="49"/>
      <c r="AC7206" s="49"/>
      <c r="AD7206" s="49"/>
      <c r="AE7206" s="95"/>
      <c r="AM7206" s="103"/>
      <c r="AT7206" s="10"/>
    </row>
    <row r="7207" spans="9:46" s="16" customFormat="1">
      <c r="I7207" s="47"/>
      <c r="P7207" s="48"/>
      <c r="Q7207" s="48"/>
      <c r="R7207" s="48"/>
      <c r="S7207" s="49"/>
      <c r="T7207" s="47"/>
      <c r="U7207" s="50"/>
      <c r="V7207" s="47"/>
      <c r="W7207" s="50"/>
      <c r="X7207" s="49"/>
      <c r="Y7207" s="49"/>
      <c r="Z7207" s="49"/>
      <c r="AA7207" s="49"/>
      <c r="AB7207" s="49"/>
      <c r="AC7207" s="49"/>
      <c r="AD7207" s="49"/>
      <c r="AE7207" s="95"/>
      <c r="AM7207" s="103"/>
      <c r="AT7207" s="10"/>
    </row>
    <row r="7208" spans="9:46" s="16" customFormat="1">
      <c r="I7208" s="47"/>
      <c r="P7208" s="48"/>
      <c r="Q7208" s="48"/>
      <c r="R7208" s="48"/>
      <c r="S7208" s="49"/>
      <c r="T7208" s="47"/>
      <c r="U7208" s="50"/>
      <c r="V7208" s="47"/>
      <c r="W7208" s="50"/>
      <c r="X7208" s="49"/>
      <c r="Y7208" s="49"/>
      <c r="Z7208" s="49"/>
      <c r="AA7208" s="49"/>
      <c r="AB7208" s="49"/>
      <c r="AC7208" s="49"/>
      <c r="AD7208" s="49"/>
      <c r="AE7208" s="95"/>
      <c r="AM7208" s="103"/>
      <c r="AT7208" s="10"/>
    </row>
    <row r="7209" spans="9:46" s="16" customFormat="1">
      <c r="I7209" s="47"/>
      <c r="P7209" s="48"/>
      <c r="Q7209" s="48"/>
      <c r="R7209" s="48"/>
      <c r="S7209" s="49"/>
      <c r="T7209" s="47"/>
      <c r="U7209" s="50"/>
      <c r="V7209" s="47"/>
      <c r="W7209" s="50"/>
      <c r="X7209" s="49"/>
      <c r="Y7209" s="49"/>
      <c r="Z7209" s="49"/>
      <c r="AA7209" s="49"/>
      <c r="AB7209" s="49"/>
      <c r="AC7209" s="49"/>
      <c r="AD7209" s="49"/>
      <c r="AE7209" s="95"/>
      <c r="AM7209" s="103"/>
      <c r="AT7209" s="10"/>
    </row>
    <row r="7210" spans="9:46" s="16" customFormat="1">
      <c r="I7210" s="47"/>
      <c r="P7210" s="48"/>
      <c r="Q7210" s="48"/>
      <c r="R7210" s="48"/>
      <c r="S7210" s="49"/>
      <c r="T7210" s="47"/>
      <c r="U7210" s="50"/>
      <c r="V7210" s="47"/>
      <c r="W7210" s="50"/>
      <c r="X7210" s="49"/>
      <c r="Y7210" s="49"/>
      <c r="Z7210" s="49"/>
      <c r="AA7210" s="49"/>
      <c r="AB7210" s="49"/>
      <c r="AC7210" s="49"/>
      <c r="AD7210" s="49"/>
      <c r="AE7210" s="95"/>
      <c r="AM7210" s="103"/>
      <c r="AT7210" s="10"/>
    </row>
    <row r="7211" spans="9:46" s="16" customFormat="1">
      <c r="I7211" s="47"/>
      <c r="P7211" s="48"/>
      <c r="Q7211" s="48"/>
      <c r="R7211" s="48"/>
      <c r="S7211" s="49"/>
      <c r="T7211" s="47"/>
      <c r="U7211" s="50"/>
      <c r="V7211" s="47"/>
      <c r="W7211" s="50"/>
      <c r="X7211" s="49"/>
      <c r="Y7211" s="49"/>
      <c r="Z7211" s="49"/>
      <c r="AA7211" s="49"/>
      <c r="AB7211" s="49"/>
      <c r="AC7211" s="49"/>
      <c r="AD7211" s="49"/>
      <c r="AE7211" s="95"/>
      <c r="AM7211" s="103"/>
      <c r="AT7211" s="10"/>
    </row>
    <row r="7212" spans="9:46" s="16" customFormat="1">
      <c r="I7212" s="47"/>
      <c r="P7212" s="48"/>
      <c r="Q7212" s="48"/>
      <c r="R7212" s="48"/>
      <c r="S7212" s="49"/>
      <c r="T7212" s="47"/>
      <c r="U7212" s="50"/>
      <c r="V7212" s="47"/>
      <c r="W7212" s="50"/>
      <c r="X7212" s="49"/>
      <c r="Y7212" s="49"/>
      <c r="Z7212" s="49"/>
      <c r="AA7212" s="49"/>
      <c r="AB7212" s="49"/>
      <c r="AC7212" s="49"/>
      <c r="AD7212" s="49"/>
      <c r="AE7212" s="95"/>
      <c r="AM7212" s="103"/>
      <c r="AT7212" s="10"/>
    </row>
    <row r="7213" spans="9:46" s="16" customFormat="1">
      <c r="I7213" s="47"/>
      <c r="P7213" s="48"/>
      <c r="Q7213" s="48"/>
      <c r="R7213" s="48"/>
      <c r="S7213" s="49"/>
      <c r="T7213" s="47"/>
      <c r="U7213" s="50"/>
      <c r="V7213" s="47"/>
      <c r="W7213" s="50"/>
      <c r="X7213" s="49"/>
      <c r="Y7213" s="49"/>
      <c r="Z7213" s="49"/>
      <c r="AA7213" s="49"/>
      <c r="AB7213" s="49"/>
      <c r="AC7213" s="49"/>
      <c r="AD7213" s="49"/>
      <c r="AE7213" s="95"/>
      <c r="AM7213" s="103"/>
      <c r="AT7213" s="10"/>
    </row>
    <row r="7214" spans="9:46" s="16" customFormat="1">
      <c r="I7214" s="47"/>
      <c r="P7214" s="48"/>
      <c r="Q7214" s="48"/>
      <c r="R7214" s="48"/>
      <c r="S7214" s="49"/>
      <c r="T7214" s="47"/>
      <c r="U7214" s="50"/>
      <c r="V7214" s="47"/>
      <c r="W7214" s="50"/>
      <c r="X7214" s="49"/>
      <c r="Y7214" s="49"/>
      <c r="Z7214" s="49"/>
      <c r="AA7214" s="49"/>
      <c r="AB7214" s="49"/>
      <c r="AC7214" s="49"/>
      <c r="AD7214" s="49"/>
      <c r="AE7214" s="95"/>
      <c r="AM7214" s="103"/>
      <c r="AT7214" s="10"/>
    </row>
    <row r="7215" spans="9:46" s="16" customFormat="1">
      <c r="I7215" s="47"/>
      <c r="P7215" s="48"/>
      <c r="Q7215" s="48"/>
      <c r="R7215" s="48"/>
      <c r="S7215" s="49"/>
      <c r="T7215" s="47"/>
      <c r="U7215" s="50"/>
      <c r="V7215" s="47"/>
      <c r="W7215" s="50"/>
      <c r="X7215" s="49"/>
      <c r="Y7215" s="49"/>
      <c r="Z7215" s="49"/>
      <c r="AA7215" s="49"/>
      <c r="AB7215" s="49"/>
      <c r="AC7215" s="49"/>
      <c r="AD7215" s="49"/>
      <c r="AE7215" s="95"/>
      <c r="AM7215" s="103"/>
      <c r="AT7215" s="10"/>
    </row>
    <row r="7216" spans="9:46" s="16" customFormat="1">
      <c r="I7216" s="47"/>
      <c r="P7216" s="48"/>
      <c r="Q7216" s="48"/>
      <c r="R7216" s="48"/>
      <c r="S7216" s="49"/>
      <c r="T7216" s="47"/>
      <c r="U7216" s="50"/>
      <c r="V7216" s="47"/>
      <c r="W7216" s="50"/>
      <c r="X7216" s="49"/>
      <c r="Y7216" s="49"/>
      <c r="Z7216" s="49"/>
      <c r="AA7216" s="49"/>
      <c r="AB7216" s="49"/>
      <c r="AC7216" s="49"/>
      <c r="AD7216" s="49"/>
      <c r="AE7216" s="95"/>
      <c r="AM7216" s="103"/>
      <c r="AT7216" s="10"/>
    </row>
    <row r="7217" spans="9:46" s="16" customFormat="1">
      <c r="I7217" s="47"/>
      <c r="P7217" s="48"/>
      <c r="Q7217" s="48"/>
      <c r="R7217" s="48"/>
      <c r="S7217" s="49"/>
      <c r="T7217" s="47"/>
      <c r="U7217" s="50"/>
      <c r="V7217" s="47"/>
      <c r="W7217" s="50"/>
      <c r="X7217" s="49"/>
      <c r="Y7217" s="49"/>
      <c r="Z7217" s="49"/>
      <c r="AA7217" s="49"/>
      <c r="AB7217" s="49"/>
      <c r="AC7217" s="49"/>
      <c r="AD7217" s="49"/>
      <c r="AE7217" s="95"/>
      <c r="AM7217" s="103"/>
      <c r="AT7217" s="10"/>
    </row>
    <row r="7218" spans="9:46" s="16" customFormat="1">
      <c r="I7218" s="47"/>
      <c r="P7218" s="48"/>
      <c r="Q7218" s="48"/>
      <c r="R7218" s="48"/>
      <c r="S7218" s="49"/>
      <c r="T7218" s="47"/>
      <c r="U7218" s="50"/>
      <c r="V7218" s="47"/>
      <c r="W7218" s="50"/>
      <c r="X7218" s="49"/>
      <c r="Y7218" s="49"/>
      <c r="Z7218" s="49"/>
      <c r="AA7218" s="49"/>
      <c r="AB7218" s="49"/>
      <c r="AC7218" s="49"/>
      <c r="AD7218" s="49"/>
      <c r="AE7218" s="95"/>
      <c r="AM7218" s="103"/>
      <c r="AT7218" s="10"/>
    </row>
    <row r="7219" spans="9:46" s="16" customFormat="1">
      <c r="I7219" s="47"/>
      <c r="P7219" s="48"/>
      <c r="Q7219" s="48"/>
      <c r="R7219" s="48"/>
      <c r="S7219" s="49"/>
      <c r="T7219" s="47"/>
      <c r="U7219" s="50"/>
      <c r="V7219" s="47"/>
      <c r="W7219" s="50"/>
      <c r="X7219" s="49"/>
      <c r="Y7219" s="49"/>
      <c r="Z7219" s="49"/>
      <c r="AA7219" s="49"/>
      <c r="AB7219" s="49"/>
      <c r="AC7219" s="49"/>
      <c r="AD7219" s="49"/>
      <c r="AE7219" s="95"/>
      <c r="AM7219" s="103"/>
      <c r="AT7219" s="10"/>
    </row>
    <row r="7220" spans="9:46" s="16" customFormat="1">
      <c r="I7220" s="47"/>
      <c r="P7220" s="48"/>
      <c r="Q7220" s="48"/>
      <c r="R7220" s="48"/>
      <c r="S7220" s="49"/>
      <c r="T7220" s="47"/>
      <c r="U7220" s="50"/>
      <c r="V7220" s="47"/>
      <c r="W7220" s="50"/>
      <c r="X7220" s="49"/>
      <c r="Y7220" s="49"/>
      <c r="Z7220" s="49"/>
      <c r="AA7220" s="49"/>
      <c r="AB7220" s="49"/>
      <c r="AC7220" s="49"/>
      <c r="AD7220" s="49"/>
      <c r="AE7220" s="95"/>
      <c r="AM7220" s="103"/>
      <c r="AT7220" s="10"/>
    </row>
    <row r="7221" spans="9:46" s="16" customFormat="1">
      <c r="I7221" s="47"/>
      <c r="P7221" s="48"/>
      <c r="Q7221" s="48"/>
      <c r="R7221" s="48"/>
      <c r="S7221" s="49"/>
      <c r="T7221" s="47"/>
      <c r="U7221" s="50"/>
      <c r="V7221" s="47"/>
      <c r="W7221" s="50"/>
      <c r="X7221" s="49"/>
      <c r="Y7221" s="49"/>
      <c r="Z7221" s="49"/>
      <c r="AA7221" s="49"/>
      <c r="AB7221" s="49"/>
      <c r="AC7221" s="49"/>
      <c r="AD7221" s="49"/>
      <c r="AE7221" s="95"/>
      <c r="AM7221" s="103"/>
      <c r="AT7221" s="10"/>
    </row>
    <row r="7222" spans="9:46" s="16" customFormat="1">
      <c r="I7222" s="47"/>
      <c r="P7222" s="48"/>
      <c r="Q7222" s="48"/>
      <c r="R7222" s="48"/>
      <c r="S7222" s="49"/>
      <c r="T7222" s="47"/>
      <c r="U7222" s="50"/>
      <c r="V7222" s="47"/>
      <c r="W7222" s="50"/>
      <c r="X7222" s="49"/>
      <c r="Y7222" s="49"/>
      <c r="Z7222" s="49"/>
      <c r="AA7222" s="49"/>
      <c r="AB7222" s="49"/>
      <c r="AC7222" s="49"/>
      <c r="AD7222" s="49"/>
      <c r="AE7222" s="95"/>
      <c r="AM7222" s="103"/>
      <c r="AT7222" s="10"/>
    </row>
    <row r="7223" spans="9:46" s="16" customFormat="1">
      <c r="I7223" s="47"/>
      <c r="P7223" s="48"/>
      <c r="Q7223" s="48"/>
      <c r="R7223" s="48"/>
      <c r="S7223" s="49"/>
      <c r="T7223" s="47"/>
      <c r="U7223" s="50"/>
      <c r="V7223" s="47"/>
      <c r="W7223" s="50"/>
      <c r="X7223" s="49"/>
      <c r="Y7223" s="49"/>
      <c r="Z7223" s="49"/>
      <c r="AA7223" s="49"/>
      <c r="AB7223" s="49"/>
      <c r="AC7223" s="49"/>
      <c r="AD7223" s="49"/>
      <c r="AE7223" s="95"/>
      <c r="AM7223" s="103"/>
      <c r="AT7223" s="10"/>
    </row>
    <row r="7224" spans="9:46" s="16" customFormat="1">
      <c r="I7224" s="47"/>
      <c r="P7224" s="48"/>
      <c r="Q7224" s="48"/>
      <c r="R7224" s="48"/>
      <c r="S7224" s="49"/>
      <c r="T7224" s="47"/>
      <c r="U7224" s="50"/>
      <c r="V7224" s="47"/>
      <c r="W7224" s="50"/>
      <c r="X7224" s="49"/>
      <c r="Y7224" s="49"/>
      <c r="Z7224" s="49"/>
      <c r="AA7224" s="49"/>
      <c r="AB7224" s="49"/>
      <c r="AC7224" s="49"/>
      <c r="AD7224" s="49"/>
      <c r="AE7224" s="95"/>
      <c r="AM7224" s="103"/>
      <c r="AT7224" s="10"/>
    </row>
    <row r="7225" spans="9:46" s="16" customFormat="1">
      <c r="I7225" s="47"/>
      <c r="P7225" s="48"/>
      <c r="Q7225" s="48"/>
      <c r="R7225" s="48"/>
      <c r="S7225" s="49"/>
      <c r="T7225" s="47"/>
      <c r="U7225" s="50"/>
      <c r="V7225" s="47"/>
      <c r="W7225" s="50"/>
      <c r="X7225" s="49"/>
      <c r="Y7225" s="49"/>
      <c r="Z7225" s="49"/>
      <c r="AA7225" s="49"/>
      <c r="AB7225" s="49"/>
      <c r="AC7225" s="49"/>
      <c r="AD7225" s="49"/>
      <c r="AE7225" s="95"/>
      <c r="AM7225" s="103"/>
      <c r="AT7225" s="10"/>
    </row>
    <row r="7226" spans="9:46" s="16" customFormat="1">
      <c r="I7226" s="47"/>
      <c r="P7226" s="48"/>
      <c r="Q7226" s="48"/>
      <c r="R7226" s="48"/>
      <c r="S7226" s="49"/>
      <c r="T7226" s="47"/>
      <c r="U7226" s="50"/>
      <c r="V7226" s="47"/>
      <c r="W7226" s="50"/>
      <c r="X7226" s="49"/>
      <c r="Y7226" s="49"/>
      <c r="Z7226" s="49"/>
      <c r="AA7226" s="49"/>
      <c r="AB7226" s="49"/>
      <c r="AC7226" s="49"/>
      <c r="AD7226" s="49"/>
      <c r="AE7226" s="95"/>
      <c r="AM7226" s="103"/>
      <c r="AT7226" s="10"/>
    </row>
    <row r="7227" spans="9:46" s="16" customFormat="1">
      <c r="I7227" s="47"/>
      <c r="P7227" s="48"/>
      <c r="Q7227" s="48"/>
      <c r="R7227" s="48"/>
      <c r="S7227" s="49"/>
      <c r="T7227" s="47"/>
      <c r="U7227" s="50"/>
      <c r="V7227" s="47"/>
      <c r="W7227" s="50"/>
      <c r="X7227" s="49"/>
      <c r="Y7227" s="49"/>
      <c r="Z7227" s="49"/>
      <c r="AA7227" s="49"/>
      <c r="AB7227" s="49"/>
      <c r="AC7227" s="49"/>
      <c r="AD7227" s="49"/>
      <c r="AE7227" s="95"/>
      <c r="AM7227" s="103"/>
      <c r="AT7227" s="10"/>
    </row>
    <row r="7228" spans="9:46" s="16" customFormat="1">
      <c r="I7228" s="47"/>
      <c r="P7228" s="48"/>
      <c r="Q7228" s="48"/>
      <c r="R7228" s="48"/>
      <c r="S7228" s="49"/>
      <c r="T7228" s="47"/>
      <c r="U7228" s="50"/>
      <c r="V7228" s="47"/>
      <c r="W7228" s="50"/>
      <c r="X7228" s="49"/>
      <c r="Y7228" s="49"/>
      <c r="Z7228" s="49"/>
      <c r="AA7228" s="49"/>
      <c r="AB7228" s="49"/>
      <c r="AC7228" s="49"/>
      <c r="AD7228" s="49"/>
      <c r="AE7228" s="95"/>
      <c r="AM7228" s="103"/>
      <c r="AT7228" s="10"/>
    </row>
    <row r="7229" spans="9:46" s="16" customFormat="1">
      <c r="I7229" s="47"/>
      <c r="P7229" s="48"/>
      <c r="Q7229" s="48"/>
      <c r="R7229" s="48"/>
      <c r="S7229" s="49"/>
      <c r="T7229" s="47"/>
      <c r="U7229" s="50"/>
      <c r="V7229" s="47"/>
      <c r="W7229" s="50"/>
      <c r="X7229" s="49"/>
      <c r="Y7229" s="49"/>
      <c r="Z7229" s="49"/>
      <c r="AA7229" s="49"/>
      <c r="AB7229" s="49"/>
      <c r="AC7229" s="49"/>
      <c r="AD7229" s="49"/>
      <c r="AE7229" s="95"/>
      <c r="AM7229" s="103"/>
      <c r="AT7229" s="10"/>
    </row>
    <row r="7230" spans="9:46" s="16" customFormat="1">
      <c r="I7230" s="47"/>
      <c r="P7230" s="48"/>
      <c r="Q7230" s="48"/>
      <c r="R7230" s="48"/>
      <c r="S7230" s="49"/>
      <c r="T7230" s="47"/>
      <c r="U7230" s="50"/>
      <c r="V7230" s="47"/>
      <c r="W7230" s="50"/>
      <c r="X7230" s="49"/>
      <c r="Y7230" s="49"/>
      <c r="Z7230" s="49"/>
      <c r="AA7230" s="49"/>
      <c r="AB7230" s="49"/>
      <c r="AC7230" s="49"/>
      <c r="AD7230" s="49"/>
      <c r="AE7230" s="95"/>
      <c r="AM7230" s="103"/>
      <c r="AT7230" s="10"/>
    </row>
    <row r="7231" spans="9:46" s="16" customFormat="1">
      <c r="I7231" s="47"/>
      <c r="P7231" s="48"/>
      <c r="Q7231" s="48"/>
      <c r="R7231" s="48"/>
      <c r="S7231" s="49"/>
      <c r="T7231" s="47"/>
      <c r="U7231" s="50"/>
      <c r="V7231" s="47"/>
      <c r="W7231" s="50"/>
      <c r="X7231" s="49"/>
      <c r="Y7231" s="49"/>
      <c r="Z7231" s="49"/>
      <c r="AA7231" s="49"/>
      <c r="AB7231" s="49"/>
      <c r="AC7231" s="49"/>
      <c r="AD7231" s="49"/>
      <c r="AE7231" s="95"/>
      <c r="AM7231" s="103"/>
      <c r="AT7231" s="10"/>
    </row>
    <row r="7232" spans="9:46" s="16" customFormat="1">
      <c r="I7232" s="47"/>
      <c r="P7232" s="48"/>
      <c r="Q7232" s="48"/>
      <c r="R7232" s="48"/>
      <c r="S7232" s="49"/>
      <c r="T7232" s="47"/>
      <c r="U7232" s="50"/>
      <c r="V7232" s="47"/>
      <c r="W7232" s="50"/>
      <c r="X7232" s="49"/>
      <c r="Y7232" s="49"/>
      <c r="Z7232" s="49"/>
      <c r="AA7232" s="49"/>
      <c r="AB7232" s="49"/>
      <c r="AC7232" s="49"/>
      <c r="AD7232" s="49"/>
      <c r="AE7232" s="95"/>
      <c r="AM7232" s="103"/>
      <c r="AT7232" s="10"/>
    </row>
    <row r="7233" spans="9:46" s="16" customFormat="1">
      <c r="I7233" s="47"/>
      <c r="P7233" s="48"/>
      <c r="Q7233" s="48"/>
      <c r="R7233" s="48"/>
      <c r="S7233" s="49"/>
      <c r="T7233" s="47"/>
      <c r="U7233" s="50"/>
      <c r="V7233" s="47"/>
      <c r="W7233" s="50"/>
      <c r="X7233" s="49"/>
      <c r="Y7233" s="49"/>
      <c r="Z7233" s="49"/>
      <c r="AA7233" s="49"/>
      <c r="AB7233" s="49"/>
      <c r="AC7233" s="49"/>
      <c r="AD7233" s="49"/>
      <c r="AE7233" s="95"/>
      <c r="AM7233" s="103"/>
      <c r="AT7233" s="10"/>
    </row>
    <row r="7234" spans="9:46" s="16" customFormat="1">
      <c r="I7234" s="47"/>
      <c r="P7234" s="48"/>
      <c r="Q7234" s="48"/>
      <c r="R7234" s="48"/>
      <c r="S7234" s="49"/>
      <c r="T7234" s="47"/>
      <c r="U7234" s="50"/>
      <c r="V7234" s="47"/>
      <c r="W7234" s="50"/>
      <c r="X7234" s="49"/>
      <c r="Y7234" s="49"/>
      <c r="Z7234" s="49"/>
      <c r="AA7234" s="49"/>
      <c r="AB7234" s="49"/>
      <c r="AC7234" s="49"/>
      <c r="AD7234" s="49"/>
      <c r="AE7234" s="95"/>
      <c r="AM7234" s="103"/>
      <c r="AT7234" s="10"/>
    </row>
    <row r="7235" spans="9:46" s="16" customFormat="1">
      <c r="I7235" s="47"/>
      <c r="P7235" s="48"/>
      <c r="Q7235" s="48"/>
      <c r="R7235" s="48"/>
      <c r="S7235" s="49"/>
      <c r="T7235" s="47"/>
      <c r="U7235" s="50"/>
      <c r="V7235" s="47"/>
      <c r="W7235" s="50"/>
      <c r="X7235" s="49"/>
      <c r="Y7235" s="49"/>
      <c r="Z7235" s="49"/>
      <c r="AA7235" s="49"/>
      <c r="AB7235" s="49"/>
      <c r="AC7235" s="49"/>
      <c r="AD7235" s="49"/>
      <c r="AE7235" s="95"/>
      <c r="AM7235" s="103"/>
      <c r="AT7235" s="10"/>
    </row>
    <row r="7236" spans="9:46" s="16" customFormat="1">
      <c r="I7236" s="47"/>
      <c r="P7236" s="48"/>
      <c r="Q7236" s="48"/>
      <c r="R7236" s="48"/>
      <c r="S7236" s="49"/>
      <c r="T7236" s="47"/>
      <c r="U7236" s="50"/>
      <c r="V7236" s="47"/>
      <c r="W7236" s="50"/>
      <c r="X7236" s="49"/>
      <c r="Y7236" s="49"/>
      <c r="Z7236" s="49"/>
      <c r="AA7236" s="49"/>
      <c r="AB7236" s="49"/>
      <c r="AC7236" s="49"/>
      <c r="AD7236" s="49"/>
      <c r="AE7236" s="95"/>
      <c r="AM7236" s="103"/>
      <c r="AT7236" s="10"/>
    </row>
    <row r="7237" spans="9:46" s="16" customFormat="1">
      <c r="I7237" s="47"/>
      <c r="P7237" s="48"/>
      <c r="Q7237" s="48"/>
      <c r="R7237" s="48"/>
      <c r="S7237" s="49"/>
      <c r="T7237" s="47"/>
      <c r="U7237" s="50"/>
      <c r="V7237" s="47"/>
      <c r="W7237" s="50"/>
      <c r="X7237" s="49"/>
      <c r="Y7237" s="49"/>
      <c r="Z7237" s="49"/>
      <c r="AA7237" s="49"/>
      <c r="AB7237" s="49"/>
      <c r="AC7237" s="49"/>
      <c r="AD7237" s="49"/>
      <c r="AE7237" s="95"/>
      <c r="AM7237" s="103"/>
      <c r="AT7237" s="10"/>
    </row>
    <row r="7238" spans="9:46" s="16" customFormat="1">
      <c r="I7238" s="47"/>
      <c r="P7238" s="48"/>
      <c r="Q7238" s="48"/>
      <c r="R7238" s="48"/>
      <c r="S7238" s="49"/>
      <c r="T7238" s="47"/>
      <c r="U7238" s="50"/>
      <c r="V7238" s="47"/>
      <c r="W7238" s="50"/>
      <c r="X7238" s="49"/>
      <c r="Y7238" s="49"/>
      <c r="Z7238" s="49"/>
      <c r="AA7238" s="49"/>
      <c r="AB7238" s="49"/>
      <c r="AC7238" s="49"/>
      <c r="AD7238" s="49"/>
      <c r="AE7238" s="95"/>
      <c r="AM7238" s="103"/>
      <c r="AT7238" s="10"/>
    </row>
    <row r="7239" spans="9:46" s="16" customFormat="1">
      <c r="I7239" s="47"/>
      <c r="P7239" s="48"/>
      <c r="Q7239" s="48"/>
      <c r="R7239" s="48"/>
      <c r="S7239" s="49"/>
      <c r="T7239" s="47"/>
      <c r="U7239" s="50"/>
      <c r="V7239" s="47"/>
      <c r="W7239" s="50"/>
      <c r="X7239" s="49"/>
      <c r="Y7239" s="49"/>
      <c r="Z7239" s="49"/>
      <c r="AA7239" s="49"/>
      <c r="AB7239" s="49"/>
      <c r="AC7239" s="49"/>
      <c r="AD7239" s="49"/>
      <c r="AE7239" s="95"/>
      <c r="AM7239" s="103"/>
      <c r="AT7239" s="10"/>
    </row>
    <row r="7240" spans="9:46" s="16" customFormat="1">
      <c r="I7240" s="47"/>
      <c r="P7240" s="48"/>
      <c r="Q7240" s="48"/>
      <c r="R7240" s="48"/>
      <c r="S7240" s="49"/>
      <c r="T7240" s="47"/>
      <c r="U7240" s="50"/>
      <c r="V7240" s="47"/>
      <c r="W7240" s="50"/>
      <c r="X7240" s="49"/>
      <c r="Y7240" s="49"/>
      <c r="Z7240" s="49"/>
      <c r="AA7240" s="49"/>
      <c r="AB7240" s="49"/>
      <c r="AC7240" s="49"/>
      <c r="AD7240" s="49"/>
      <c r="AE7240" s="95"/>
      <c r="AM7240" s="103"/>
      <c r="AT7240" s="10"/>
    </row>
    <row r="7241" spans="9:46" s="16" customFormat="1">
      <c r="I7241" s="47"/>
      <c r="P7241" s="48"/>
      <c r="Q7241" s="48"/>
      <c r="R7241" s="48"/>
      <c r="S7241" s="49"/>
      <c r="T7241" s="47"/>
      <c r="U7241" s="50"/>
      <c r="V7241" s="47"/>
      <c r="W7241" s="50"/>
      <c r="X7241" s="49"/>
      <c r="Y7241" s="49"/>
      <c r="Z7241" s="49"/>
      <c r="AA7241" s="49"/>
      <c r="AB7241" s="49"/>
      <c r="AC7241" s="49"/>
      <c r="AD7241" s="49"/>
      <c r="AE7241" s="95"/>
      <c r="AM7241" s="103"/>
      <c r="AT7241" s="10"/>
    </row>
    <row r="7242" spans="9:46" s="16" customFormat="1">
      <c r="I7242" s="47"/>
      <c r="P7242" s="48"/>
      <c r="Q7242" s="48"/>
      <c r="R7242" s="48"/>
      <c r="S7242" s="49"/>
      <c r="T7242" s="47"/>
      <c r="U7242" s="50"/>
      <c r="V7242" s="47"/>
      <c r="W7242" s="50"/>
      <c r="X7242" s="49"/>
      <c r="Y7242" s="49"/>
      <c r="Z7242" s="49"/>
      <c r="AA7242" s="49"/>
      <c r="AB7242" s="49"/>
      <c r="AC7242" s="49"/>
      <c r="AD7242" s="49"/>
      <c r="AE7242" s="95"/>
      <c r="AM7242" s="103"/>
      <c r="AT7242" s="10"/>
    </row>
    <row r="7243" spans="9:46" s="16" customFormat="1">
      <c r="I7243" s="47"/>
      <c r="P7243" s="48"/>
      <c r="Q7243" s="48"/>
      <c r="R7243" s="48"/>
      <c r="S7243" s="49"/>
      <c r="T7243" s="47"/>
      <c r="U7243" s="50"/>
      <c r="V7243" s="47"/>
      <c r="W7243" s="50"/>
      <c r="X7243" s="49"/>
      <c r="Y7243" s="49"/>
      <c r="Z7243" s="49"/>
      <c r="AA7243" s="49"/>
      <c r="AB7243" s="49"/>
      <c r="AC7243" s="49"/>
      <c r="AD7243" s="49"/>
      <c r="AE7243" s="95"/>
      <c r="AM7243" s="103"/>
      <c r="AT7243" s="10"/>
    </row>
    <row r="7244" spans="9:46" s="16" customFormat="1">
      <c r="I7244" s="47"/>
      <c r="P7244" s="48"/>
      <c r="Q7244" s="48"/>
      <c r="R7244" s="48"/>
      <c r="S7244" s="49"/>
      <c r="T7244" s="47"/>
      <c r="U7244" s="50"/>
      <c r="V7244" s="47"/>
      <c r="W7244" s="50"/>
      <c r="X7244" s="49"/>
      <c r="Y7244" s="49"/>
      <c r="Z7244" s="49"/>
      <c r="AA7244" s="49"/>
      <c r="AB7244" s="49"/>
      <c r="AC7244" s="49"/>
      <c r="AD7244" s="49"/>
      <c r="AE7244" s="95"/>
      <c r="AM7244" s="103"/>
      <c r="AT7244" s="10"/>
    </row>
    <row r="7245" spans="9:46" s="16" customFormat="1">
      <c r="I7245" s="47"/>
      <c r="P7245" s="48"/>
      <c r="Q7245" s="48"/>
      <c r="R7245" s="48"/>
      <c r="S7245" s="49"/>
      <c r="T7245" s="47"/>
      <c r="U7245" s="50"/>
      <c r="V7245" s="47"/>
      <c r="W7245" s="50"/>
      <c r="X7245" s="49"/>
      <c r="Y7245" s="49"/>
      <c r="Z7245" s="49"/>
      <c r="AA7245" s="49"/>
      <c r="AB7245" s="49"/>
      <c r="AC7245" s="49"/>
      <c r="AD7245" s="49"/>
      <c r="AE7245" s="95"/>
      <c r="AM7245" s="103"/>
      <c r="AT7245" s="10"/>
    </row>
    <row r="7246" spans="9:46" s="16" customFormat="1">
      <c r="I7246" s="47"/>
      <c r="P7246" s="48"/>
      <c r="Q7246" s="48"/>
      <c r="R7246" s="48"/>
      <c r="S7246" s="49"/>
      <c r="T7246" s="47"/>
      <c r="U7246" s="50"/>
      <c r="V7246" s="47"/>
      <c r="W7246" s="50"/>
      <c r="X7246" s="49"/>
      <c r="Y7246" s="49"/>
      <c r="Z7246" s="49"/>
      <c r="AA7246" s="49"/>
      <c r="AB7246" s="49"/>
      <c r="AC7246" s="49"/>
      <c r="AD7246" s="49"/>
      <c r="AE7246" s="95"/>
      <c r="AM7246" s="103"/>
      <c r="AT7246" s="10"/>
    </row>
    <row r="7247" spans="9:46" s="16" customFormat="1">
      <c r="I7247" s="47"/>
      <c r="P7247" s="48"/>
      <c r="Q7247" s="48"/>
      <c r="R7247" s="48"/>
      <c r="S7247" s="49"/>
      <c r="T7247" s="47"/>
      <c r="U7247" s="50"/>
      <c r="V7247" s="47"/>
      <c r="W7247" s="50"/>
      <c r="X7247" s="49"/>
      <c r="Y7247" s="49"/>
      <c r="Z7247" s="49"/>
      <c r="AA7247" s="49"/>
      <c r="AB7247" s="49"/>
      <c r="AC7247" s="49"/>
      <c r="AD7247" s="49"/>
      <c r="AE7247" s="95"/>
      <c r="AM7247" s="103"/>
      <c r="AT7247" s="10"/>
    </row>
    <row r="7248" spans="9:46" s="16" customFormat="1">
      <c r="I7248" s="47"/>
      <c r="P7248" s="48"/>
      <c r="Q7248" s="48"/>
      <c r="R7248" s="48"/>
      <c r="S7248" s="49"/>
      <c r="T7248" s="47"/>
      <c r="U7248" s="50"/>
      <c r="V7248" s="47"/>
      <c r="W7248" s="50"/>
      <c r="X7248" s="49"/>
      <c r="Y7248" s="49"/>
      <c r="Z7248" s="49"/>
      <c r="AA7248" s="49"/>
      <c r="AB7248" s="49"/>
      <c r="AC7248" s="49"/>
      <c r="AD7248" s="49"/>
      <c r="AE7248" s="95"/>
      <c r="AM7248" s="103"/>
      <c r="AT7248" s="10"/>
    </row>
    <row r="7249" spans="9:46" s="16" customFormat="1">
      <c r="I7249" s="47"/>
      <c r="P7249" s="48"/>
      <c r="Q7249" s="48"/>
      <c r="R7249" s="48"/>
      <c r="S7249" s="49"/>
      <c r="T7249" s="47"/>
      <c r="U7249" s="50"/>
      <c r="V7249" s="47"/>
      <c r="W7249" s="50"/>
      <c r="X7249" s="49"/>
      <c r="Y7249" s="49"/>
      <c r="Z7249" s="49"/>
      <c r="AA7249" s="49"/>
      <c r="AB7249" s="49"/>
      <c r="AC7249" s="49"/>
      <c r="AD7249" s="49"/>
      <c r="AE7249" s="95"/>
      <c r="AM7249" s="103"/>
      <c r="AT7249" s="10"/>
    </row>
    <row r="7250" spans="9:46" s="16" customFormat="1">
      <c r="I7250" s="47"/>
      <c r="P7250" s="48"/>
      <c r="Q7250" s="48"/>
      <c r="R7250" s="48"/>
      <c r="S7250" s="49"/>
      <c r="T7250" s="47"/>
      <c r="U7250" s="50"/>
      <c r="V7250" s="47"/>
      <c r="W7250" s="50"/>
      <c r="X7250" s="49"/>
      <c r="Y7250" s="49"/>
      <c r="Z7250" s="49"/>
      <c r="AA7250" s="49"/>
      <c r="AB7250" s="49"/>
      <c r="AC7250" s="49"/>
      <c r="AD7250" s="49"/>
      <c r="AE7250" s="95"/>
      <c r="AM7250" s="103"/>
      <c r="AT7250" s="10"/>
    </row>
    <row r="7251" spans="9:46" s="16" customFormat="1">
      <c r="I7251" s="47"/>
      <c r="P7251" s="48"/>
      <c r="Q7251" s="48"/>
      <c r="R7251" s="48"/>
      <c r="S7251" s="49"/>
      <c r="T7251" s="47"/>
      <c r="U7251" s="50"/>
      <c r="V7251" s="47"/>
      <c r="W7251" s="50"/>
      <c r="X7251" s="49"/>
      <c r="Y7251" s="49"/>
      <c r="Z7251" s="49"/>
      <c r="AA7251" s="49"/>
      <c r="AB7251" s="49"/>
      <c r="AC7251" s="49"/>
      <c r="AD7251" s="49"/>
      <c r="AE7251" s="95"/>
      <c r="AM7251" s="103"/>
      <c r="AT7251" s="10"/>
    </row>
    <row r="7252" spans="9:46" s="16" customFormat="1">
      <c r="I7252" s="47"/>
      <c r="P7252" s="48"/>
      <c r="Q7252" s="48"/>
      <c r="R7252" s="48"/>
      <c r="S7252" s="49"/>
      <c r="T7252" s="47"/>
      <c r="U7252" s="50"/>
      <c r="V7252" s="47"/>
      <c r="W7252" s="50"/>
      <c r="X7252" s="49"/>
      <c r="Y7252" s="49"/>
      <c r="Z7252" s="49"/>
      <c r="AA7252" s="49"/>
      <c r="AB7252" s="49"/>
      <c r="AC7252" s="49"/>
      <c r="AD7252" s="49"/>
      <c r="AE7252" s="95"/>
      <c r="AM7252" s="103"/>
      <c r="AT7252" s="10"/>
    </row>
    <row r="7253" spans="9:46" s="16" customFormat="1">
      <c r="I7253" s="47"/>
      <c r="P7253" s="48"/>
      <c r="Q7253" s="48"/>
      <c r="R7253" s="48"/>
      <c r="S7253" s="49"/>
      <c r="T7253" s="47"/>
      <c r="U7253" s="50"/>
      <c r="V7253" s="47"/>
      <c r="W7253" s="50"/>
      <c r="X7253" s="49"/>
      <c r="Y7253" s="49"/>
      <c r="Z7253" s="49"/>
      <c r="AA7253" s="49"/>
      <c r="AB7253" s="49"/>
      <c r="AC7253" s="49"/>
      <c r="AD7253" s="49"/>
      <c r="AE7253" s="95"/>
      <c r="AM7253" s="103"/>
      <c r="AT7253" s="10"/>
    </row>
    <row r="7254" spans="9:46" s="16" customFormat="1">
      <c r="I7254" s="47"/>
      <c r="P7254" s="48"/>
      <c r="Q7254" s="48"/>
      <c r="R7254" s="48"/>
      <c r="S7254" s="49"/>
      <c r="T7254" s="47"/>
      <c r="U7254" s="50"/>
      <c r="V7254" s="47"/>
      <c r="W7254" s="50"/>
      <c r="X7254" s="49"/>
      <c r="Y7254" s="49"/>
      <c r="Z7254" s="49"/>
      <c r="AA7254" s="49"/>
      <c r="AB7254" s="49"/>
      <c r="AC7254" s="49"/>
      <c r="AD7254" s="49"/>
      <c r="AE7254" s="95"/>
      <c r="AM7254" s="103"/>
      <c r="AT7254" s="10"/>
    </row>
    <row r="7255" spans="9:46" s="16" customFormat="1">
      <c r="I7255" s="47"/>
      <c r="P7255" s="48"/>
      <c r="Q7255" s="48"/>
      <c r="R7255" s="48"/>
      <c r="S7255" s="49"/>
      <c r="T7255" s="47"/>
      <c r="U7255" s="50"/>
      <c r="V7255" s="47"/>
      <c r="W7255" s="50"/>
      <c r="X7255" s="49"/>
      <c r="Y7255" s="49"/>
      <c r="Z7255" s="49"/>
      <c r="AA7255" s="49"/>
      <c r="AB7255" s="49"/>
      <c r="AC7255" s="49"/>
      <c r="AD7255" s="49"/>
      <c r="AE7255" s="95"/>
      <c r="AM7255" s="103"/>
      <c r="AT7255" s="10"/>
    </row>
    <row r="7256" spans="9:46" s="16" customFormat="1">
      <c r="I7256" s="47"/>
      <c r="P7256" s="48"/>
      <c r="Q7256" s="48"/>
      <c r="R7256" s="48"/>
      <c r="S7256" s="49"/>
      <c r="T7256" s="47"/>
      <c r="U7256" s="50"/>
      <c r="V7256" s="47"/>
      <c r="W7256" s="50"/>
      <c r="X7256" s="49"/>
      <c r="Y7256" s="49"/>
      <c r="Z7256" s="49"/>
      <c r="AA7256" s="49"/>
      <c r="AB7256" s="49"/>
      <c r="AC7256" s="49"/>
      <c r="AD7256" s="49"/>
      <c r="AE7256" s="95"/>
      <c r="AM7256" s="103"/>
      <c r="AT7256" s="10"/>
    </row>
    <row r="7257" spans="9:46" s="16" customFormat="1">
      <c r="I7257" s="47"/>
      <c r="P7257" s="48"/>
      <c r="Q7257" s="48"/>
      <c r="R7257" s="48"/>
      <c r="S7257" s="49"/>
      <c r="T7257" s="47"/>
      <c r="U7257" s="50"/>
      <c r="V7257" s="47"/>
      <c r="W7257" s="50"/>
      <c r="X7257" s="49"/>
      <c r="Y7257" s="49"/>
      <c r="Z7257" s="49"/>
      <c r="AA7257" s="49"/>
      <c r="AB7257" s="49"/>
      <c r="AC7257" s="49"/>
      <c r="AD7257" s="49"/>
      <c r="AE7257" s="95"/>
      <c r="AM7257" s="103"/>
      <c r="AT7257" s="10"/>
    </row>
    <row r="7258" spans="9:46" s="16" customFormat="1">
      <c r="I7258" s="47"/>
      <c r="P7258" s="48"/>
      <c r="Q7258" s="48"/>
      <c r="R7258" s="48"/>
      <c r="S7258" s="49"/>
      <c r="T7258" s="47"/>
      <c r="U7258" s="50"/>
      <c r="V7258" s="47"/>
      <c r="W7258" s="50"/>
      <c r="X7258" s="49"/>
      <c r="Y7258" s="49"/>
      <c r="Z7258" s="49"/>
      <c r="AA7258" s="49"/>
      <c r="AB7258" s="49"/>
      <c r="AC7258" s="49"/>
      <c r="AD7258" s="49"/>
      <c r="AE7258" s="95"/>
      <c r="AM7258" s="103"/>
      <c r="AT7258" s="10"/>
    </row>
    <row r="7259" spans="9:46" s="16" customFormat="1">
      <c r="I7259" s="47"/>
      <c r="P7259" s="48"/>
      <c r="Q7259" s="48"/>
      <c r="R7259" s="48"/>
      <c r="S7259" s="49"/>
      <c r="T7259" s="47"/>
      <c r="U7259" s="50"/>
      <c r="V7259" s="47"/>
      <c r="W7259" s="50"/>
      <c r="X7259" s="49"/>
      <c r="Y7259" s="49"/>
      <c r="Z7259" s="49"/>
      <c r="AA7259" s="49"/>
      <c r="AB7259" s="49"/>
      <c r="AC7259" s="49"/>
      <c r="AD7259" s="49"/>
      <c r="AE7259" s="95"/>
      <c r="AM7259" s="103"/>
      <c r="AT7259" s="10"/>
    </row>
    <row r="7260" spans="9:46" s="16" customFormat="1">
      <c r="I7260" s="47"/>
      <c r="P7260" s="48"/>
      <c r="Q7260" s="48"/>
      <c r="R7260" s="48"/>
      <c r="S7260" s="49"/>
      <c r="T7260" s="47"/>
      <c r="U7260" s="50"/>
      <c r="V7260" s="47"/>
      <c r="W7260" s="50"/>
      <c r="X7260" s="49"/>
      <c r="Y7260" s="49"/>
      <c r="Z7260" s="49"/>
      <c r="AA7260" s="49"/>
      <c r="AB7260" s="49"/>
      <c r="AC7260" s="49"/>
      <c r="AD7260" s="49"/>
      <c r="AE7260" s="95"/>
      <c r="AM7260" s="103"/>
      <c r="AT7260" s="10"/>
    </row>
    <row r="7261" spans="9:46" s="16" customFormat="1">
      <c r="I7261" s="47"/>
      <c r="P7261" s="48"/>
      <c r="Q7261" s="48"/>
      <c r="R7261" s="48"/>
      <c r="S7261" s="49"/>
      <c r="T7261" s="47"/>
      <c r="U7261" s="50"/>
      <c r="V7261" s="47"/>
      <c r="W7261" s="50"/>
      <c r="X7261" s="49"/>
      <c r="Y7261" s="49"/>
      <c r="Z7261" s="49"/>
      <c r="AA7261" s="49"/>
      <c r="AB7261" s="49"/>
      <c r="AC7261" s="49"/>
      <c r="AD7261" s="49"/>
      <c r="AE7261" s="95"/>
      <c r="AM7261" s="103"/>
      <c r="AT7261" s="10"/>
    </row>
    <row r="7262" spans="9:46" s="16" customFormat="1">
      <c r="I7262" s="47"/>
      <c r="P7262" s="48"/>
      <c r="Q7262" s="48"/>
      <c r="R7262" s="48"/>
      <c r="S7262" s="49"/>
      <c r="T7262" s="47"/>
      <c r="U7262" s="50"/>
      <c r="V7262" s="47"/>
      <c r="W7262" s="50"/>
      <c r="X7262" s="49"/>
      <c r="Y7262" s="49"/>
      <c r="Z7262" s="49"/>
      <c r="AA7262" s="49"/>
      <c r="AB7262" s="49"/>
      <c r="AC7262" s="49"/>
      <c r="AD7262" s="49"/>
      <c r="AE7262" s="95"/>
      <c r="AM7262" s="103"/>
      <c r="AT7262" s="10"/>
    </row>
    <row r="7263" spans="9:46" s="16" customFormat="1">
      <c r="I7263" s="47"/>
      <c r="P7263" s="48"/>
      <c r="Q7263" s="48"/>
      <c r="R7263" s="48"/>
      <c r="S7263" s="49"/>
      <c r="T7263" s="47"/>
      <c r="U7263" s="50"/>
      <c r="V7263" s="47"/>
      <c r="W7263" s="50"/>
      <c r="X7263" s="49"/>
      <c r="Y7263" s="49"/>
      <c r="Z7263" s="49"/>
      <c r="AA7263" s="49"/>
      <c r="AB7263" s="49"/>
      <c r="AC7263" s="49"/>
      <c r="AD7263" s="49"/>
      <c r="AE7263" s="95"/>
      <c r="AM7263" s="103"/>
      <c r="AT7263" s="10"/>
    </row>
    <row r="7264" spans="9:46" s="16" customFormat="1">
      <c r="I7264" s="47"/>
      <c r="P7264" s="48"/>
      <c r="Q7264" s="48"/>
      <c r="R7264" s="48"/>
      <c r="S7264" s="49"/>
      <c r="T7264" s="47"/>
      <c r="U7264" s="50"/>
      <c r="V7264" s="47"/>
      <c r="W7264" s="50"/>
      <c r="X7264" s="49"/>
      <c r="Y7264" s="49"/>
      <c r="Z7264" s="49"/>
      <c r="AA7264" s="49"/>
      <c r="AB7264" s="49"/>
      <c r="AC7264" s="49"/>
      <c r="AD7264" s="49"/>
      <c r="AE7264" s="95"/>
      <c r="AM7264" s="103"/>
      <c r="AT7264" s="10"/>
    </row>
    <row r="7265" spans="9:46" s="16" customFormat="1">
      <c r="I7265" s="47"/>
      <c r="P7265" s="48"/>
      <c r="Q7265" s="48"/>
      <c r="R7265" s="48"/>
      <c r="S7265" s="49"/>
      <c r="T7265" s="47"/>
      <c r="U7265" s="50"/>
      <c r="V7265" s="47"/>
      <c r="W7265" s="50"/>
      <c r="X7265" s="49"/>
      <c r="Y7265" s="49"/>
      <c r="Z7265" s="49"/>
      <c r="AA7265" s="49"/>
      <c r="AB7265" s="49"/>
      <c r="AC7265" s="49"/>
      <c r="AD7265" s="49"/>
      <c r="AE7265" s="95"/>
      <c r="AM7265" s="103"/>
      <c r="AT7265" s="10"/>
    </row>
    <row r="7266" spans="9:46" s="16" customFormat="1">
      <c r="I7266" s="47"/>
      <c r="P7266" s="48"/>
      <c r="Q7266" s="48"/>
      <c r="R7266" s="48"/>
      <c r="S7266" s="49"/>
      <c r="T7266" s="47"/>
      <c r="U7266" s="50"/>
      <c r="V7266" s="47"/>
      <c r="W7266" s="50"/>
      <c r="X7266" s="49"/>
      <c r="Y7266" s="49"/>
      <c r="Z7266" s="49"/>
      <c r="AA7266" s="49"/>
      <c r="AB7266" s="49"/>
      <c r="AC7266" s="49"/>
      <c r="AD7266" s="49"/>
      <c r="AE7266" s="95"/>
      <c r="AM7266" s="103"/>
      <c r="AT7266" s="10"/>
    </row>
    <row r="7267" spans="9:46" s="16" customFormat="1">
      <c r="I7267" s="47"/>
      <c r="P7267" s="48"/>
      <c r="Q7267" s="48"/>
      <c r="R7267" s="48"/>
      <c r="S7267" s="49"/>
      <c r="T7267" s="47"/>
      <c r="U7267" s="50"/>
      <c r="V7267" s="47"/>
      <c r="W7267" s="50"/>
      <c r="X7267" s="49"/>
      <c r="Y7267" s="49"/>
      <c r="Z7267" s="49"/>
      <c r="AA7267" s="49"/>
      <c r="AB7267" s="49"/>
      <c r="AC7267" s="49"/>
      <c r="AD7267" s="49"/>
      <c r="AE7267" s="95"/>
      <c r="AM7267" s="103"/>
      <c r="AT7267" s="10"/>
    </row>
    <row r="7268" spans="9:46" s="16" customFormat="1">
      <c r="I7268" s="47"/>
      <c r="P7268" s="48"/>
      <c r="Q7268" s="48"/>
      <c r="R7268" s="48"/>
      <c r="S7268" s="49"/>
      <c r="T7268" s="47"/>
      <c r="U7268" s="50"/>
      <c r="V7268" s="47"/>
      <c r="W7268" s="50"/>
      <c r="X7268" s="49"/>
      <c r="Y7268" s="49"/>
      <c r="Z7268" s="49"/>
      <c r="AA7268" s="49"/>
      <c r="AB7268" s="49"/>
      <c r="AC7268" s="49"/>
      <c r="AD7268" s="49"/>
      <c r="AE7268" s="95"/>
      <c r="AM7268" s="103"/>
      <c r="AT7268" s="10"/>
    </row>
    <row r="7269" spans="9:46" s="16" customFormat="1">
      <c r="I7269" s="47"/>
      <c r="P7269" s="48"/>
      <c r="Q7269" s="48"/>
      <c r="R7269" s="48"/>
      <c r="S7269" s="49"/>
      <c r="T7269" s="47"/>
      <c r="U7269" s="50"/>
      <c r="V7269" s="47"/>
      <c r="W7269" s="50"/>
      <c r="X7269" s="49"/>
      <c r="Y7269" s="49"/>
      <c r="Z7269" s="49"/>
      <c r="AA7269" s="49"/>
      <c r="AB7269" s="49"/>
      <c r="AC7269" s="49"/>
      <c r="AD7269" s="49"/>
      <c r="AE7269" s="95"/>
      <c r="AM7269" s="103"/>
      <c r="AT7269" s="10"/>
    </row>
    <row r="7270" spans="9:46" s="16" customFormat="1">
      <c r="I7270" s="47"/>
      <c r="P7270" s="48"/>
      <c r="Q7270" s="48"/>
      <c r="R7270" s="48"/>
      <c r="S7270" s="49"/>
      <c r="T7270" s="47"/>
      <c r="U7270" s="50"/>
      <c r="V7270" s="47"/>
      <c r="W7270" s="50"/>
      <c r="X7270" s="49"/>
      <c r="Y7270" s="49"/>
      <c r="Z7270" s="49"/>
      <c r="AA7270" s="49"/>
      <c r="AB7270" s="49"/>
      <c r="AC7270" s="49"/>
      <c r="AD7270" s="49"/>
      <c r="AE7270" s="95"/>
      <c r="AM7270" s="103"/>
      <c r="AT7270" s="10"/>
    </row>
    <row r="7271" spans="9:46" s="16" customFormat="1">
      <c r="I7271" s="47"/>
      <c r="P7271" s="48"/>
      <c r="Q7271" s="48"/>
      <c r="R7271" s="48"/>
      <c r="S7271" s="49"/>
      <c r="T7271" s="47"/>
      <c r="U7271" s="50"/>
      <c r="V7271" s="47"/>
      <c r="W7271" s="50"/>
      <c r="X7271" s="49"/>
      <c r="Y7271" s="49"/>
      <c r="Z7271" s="49"/>
      <c r="AA7271" s="49"/>
      <c r="AB7271" s="49"/>
      <c r="AC7271" s="49"/>
      <c r="AD7271" s="49"/>
      <c r="AE7271" s="95"/>
      <c r="AM7271" s="103"/>
      <c r="AT7271" s="10"/>
    </row>
    <row r="7272" spans="9:46" s="16" customFormat="1">
      <c r="I7272" s="47"/>
      <c r="P7272" s="48"/>
      <c r="Q7272" s="48"/>
      <c r="R7272" s="48"/>
      <c r="S7272" s="49"/>
      <c r="T7272" s="47"/>
      <c r="U7272" s="50"/>
      <c r="V7272" s="47"/>
      <c r="W7272" s="50"/>
      <c r="X7272" s="49"/>
      <c r="Y7272" s="49"/>
      <c r="Z7272" s="49"/>
      <c r="AA7272" s="49"/>
      <c r="AB7272" s="49"/>
      <c r="AC7272" s="49"/>
      <c r="AD7272" s="49"/>
      <c r="AE7272" s="95"/>
      <c r="AM7272" s="103"/>
      <c r="AT7272" s="10"/>
    </row>
    <row r="7273" spans="9:46" s="16" customFormat="1">
      <c r="I7273" s="47"/>
      <c r="P7273" s="48"/>
      <c r="Q7273" s="48"/>
      <c r="R7273" s="48"/>
      <c r="S7273" s="49"/>
      <c r="T7273" s="47"/>
      <c r="U7273" s="50"/>
      <c r="V7273" s="47"/>
      <c r="W7273" s="50"/>
      <c r="X7273" s="49"/>
      <c r="Y7273" s="49"/>
      <c r="Z7273" s="49"/>
      <c r="AA7273" s="49"/>
      <c r="AB7273" s="49"/>
      <c r="AC7273" s="49"/>
      <c r="AD7273" s="49"/>
      <c r="AE7273" s="95"/>
      <c r="AM7273" s="103"/>
      <c r="AT7273" s="10"/>
    </row>
    <row r="7274" spans="9:46" s="16" customFormat="1">
      <c r="I7274" s="47"/>
      <c r="P7274" s="48"/>
      <c r="Q7274" s="48"/>
      <c r="R7274" s="48"/>
      <c r="S7274" s="49"/>
      <c r="T7274" s="47"/>
      <c r="U7274" s="50"/>
      <c r="V7274" s="47"/>
      <c r="W7274" s="50"/>
      <c r="X7274" s="49"/>
      <c r="Y7274" s="49"/>
      <c r="Z7274" s="49"/>
      <c r="AA7274" s="49"/>
      <c r="AB7274" s="49"/>
      <c r="AC7274" s="49"/>
      <c r="AD7274" s="49"/>
      <c r="AE7274" s="95"/>
      <c r="AM7274" s="103"/>
      <c r="AT7274" s="10"/>
    </row>
    <row r="7275" spans="9:46" s="16" customFormat="1">
      <c r="I7275" s="47"/>
      <c r="P7275" s="48"/>
      <c r="Q7275" s="48"/>
      <c r="R7275" s="48"/>
      <c r="S7275" s="49"/>
      <c r="T7275" s="47"/>
      <c r="U7275" s="50"/>
      <c r="V7275" s="47"/>
      <c r="W7275" s="50"/>
      <c r="X7275" s="49"/>
      <c r="Y7275" s="49"/>
      <c r="Z7275" s="49"/>
      <c r="AA7275" s="49"/>
      <c r="AB7275" s="49"/>
      <c r="AC7275" s="49"/>
      <c r="AD7275" s="49"/>
      <c r="AE7275" s="95"/>
      <c r="AM7275" s="103"/>
      <c r="AT7275" s="10"/>
    </row>
    <row r="7276" spans="9:46" s="16" customFormat="1">
      <c r="I7276" s="47"/>
      <c r="P7276" s="48"/>
      <c r="Q7276" s="48"/>
      <c r="R7276" s="48"/>
      <c r="S7276" s="49"/>
      <c r="T7276" s="47"/>
      <c r="U7276" s="50"/>
      <c r="V7276" s="47"/>
      <c r="W7276" s="50"/>
      <c r="X7276" s="49"/>
      <c r="Y7276" s="49"/>
      <c r="Z7276" s="49"/>
      <c r="AA7276" s="49"/>
      <c r="AB7276" s="49"/>
      <c r="AC7276" s="49"/>
      <c r="AD7276" s="49"/>
      <c r="AE7276" s="95"/>
      <c r="AM7276" s="103"/>
      <c r="AT7276" s="10"/>
    </row>
    <row r="7277" spans="9:46" s="16" customFormat="1">
      <c r="I7277" s="47"/>
      <c r="P7277" s="48"/>
      <c r="Q7277" s="48"/>
      <c r="R7277" s="48"/>
      <c r="S7277" s="49"/>
      <c r="T7277" s="47"/>
      <c r="U7277" s="50"/>
      <c r="V7277" s="47"/>
      <c r="W7277" s="50"/>
      <c r="X7277" s="49"/>
      <c r="Y7277" s="49"/>
      <c r="Z7277" s="49"/>
      <c r="AA7277" s="49"/>
      <c r="AB7277" s="49"/>
      <c r="AC7277" s="49"/>
      <c r="AD7277" s="49"/>
      <c r="AE7277" s="95"/>
      <c r="AM7277" s="103"/>
      <c r="AT7277" s="10"/>
    </row>
    <row r="7278" spans="9:46" s="16" customFormat="1">
      <c r="I7278" s="47"/>
      <c r="P7278" s="48"/>
      <c r="Q7278" s="48"/>
      <c r="R7278" s="48"/>
      <c r="S7278" s="49"/>
      <c r="T7278" s="47"/>
      <c r="U7278" s="50"/>
      <c r="V7278" s="47"/>
      <c r="W7278" s="50"/>
      <c r="X7278" s="49"/>
      <c r="Y7278" s="49"/>
      <c r="Z7278" s="49"/>
      <c r="AA7278" s="49"/>
      <c r="AB7278" s="49"/>
      <c r="AC7278" s="49"/>
      <c r="AD7278" s="49"/>
      <c r="AE7278" s="95"/>
      <c r="AM7278" s="103"/>
      <c r="AT7278" s="10"/>
    </row>
    <row r="7279" spans="9:46" s="16" customFormat="1">
      <c r="I7279" s="47"/>
      <c r="P7279" s="48"/>
      <c r="Q7279" s="48"/>
      <c r="R7279" s="48"/>
      <c r="S7279" s="49"/>
      <c r="T7279" s="47"/>
      <c r="U7279" s="50"/>
      <c r="V7279" s="47"/>
      <c r="W7279" s="50"/>
      <c r="X7279" s="49"/>
      <c r="Y7279" s="49"/>
      <c r="Z7279" s="49"/>
      <c r="AA7279" s="49"/>
      <c r="AB7279" s="49"/>
      <c r="AC7279" s="49"/>
      <c r="AD7279" s="49"/>
      <c r="AE7279" s="95"/>
      <c r="AM7279" s="103"/>
      <c r="AT7279" s="10"/>
    </row>
    <row r="7280" spans="9:46" s="16" customFormat="1">
      <c r="I7280" s="47"/>
      <c r="P7280" s="48"/>
      <c r="Q7280" s="48"/>
      <c r="R7280" s="48"/>
      <c r="S7280" s="49"/>
      <c r="T7280" s="47"/>
      <c r="U7280" s="50"/>
      <c r="V7280" s="47"/>
      <c r="W7280" s="50"/>
      <c r="X7280" s="49"/>
      <c r="Y7280" s="49"/>
      <c r="Z7280" s="49"/>
      <c r="AA7280" s="49"/>
      <c r="AB7280" s="49"/>
      <c r="AC7280" s="49"/>
      <c r="AD7280" s="49"/>
      <c r="AE7280" s="95"/>
      <c r="AM7280" s="103"/>
      <c r="AT7280" s="10"/>
    </row>
    <row r="7281" spans="9:46" s="16" customFormat="1">
      <c r="I7281" s="47"/>
      <c r="P7281" s="48"/>
      <c r="Q7281" s="48"/>
      <c r="R7281" s="48"/>
      <c r="S7281" s="49"/>
      <c r="T7281" s="47"/>
      <c r="U7281" s="50"/>
      <c r="V7281" s="47"/>
      <c r="W7281" s="50"/>
      <c r="X7281" s="49"/>
      <c r="Y7281" s="49"/>
      <c r="Z7281" s="49"/>
      <c r="AA7281" s="49"/>
      <c r="AB7281" s="49"/>
      <c r="AC7281" s="49"/>
      <c r="AD7281" s="49"/>
      <c r="AE7281" s="95"/>
      <c r="AM7281" s="103"/>
      <c r="AT7281" s="10"/>
    </row>
    <row r="7282" spans="9:46" s="16" customFormat="1">
      <c r="I7282" s="47"/>
      <c r="P7282" s="48"/>
      <c r="Q7282" s="48"/>
      <c r="R7282" s="48"/>
      <c r="S7282" s="49"/>
      <c r="T7282" s="47"/>
      <c r="U7282" s="50"/>
      <c r="V7282" s="47"/>
      <c r="W7282" s="50"/>
      <c r="X7282" s="49"/>
      <c r="Y7282" s="49"/>
      <c r="Z7282" s="49"/>
      <c r="AA7282" s="49"/>
      <c r="AB7282" s="49"/>
      <c r="AC7282" s="49"/>
      <c r="AD7282" s="49"/>
      <c r="AE7282" s="95"/>
      <c r="AM7282" s="103"/>
      <c r="AT7282" s="10"/>
    </row>
    <row r="7283" spans="9:46" s="16" customFormat="1">
      <c r="I7283" s="47"/>
      <c r="P7283" s="48"/>
      <c r="Q7283" s="48"/>
      <c r="R7283" s="48"/>
      <c r="S7283" s="49"/>
      <c r="T7283" s="47"/>
      <c r="U7283" s="50"/>
      <c r="V7283" s="47"/>
      <c r="W7283" s="50"/>
      <c r="X7283" s="49"/>
      <c r="Y7283" s="49"/>
      <c r="Z7283" s="49"/>
      <c r="AA7283" s="49"/>
      <c r="AB7283" s="49"/>
      <c r="AC7283" s="49"/>
      <c r="AD7283" s="49"/>
      <c r="AE7283" s="95"/>
      <c r="AM7283" s="103"/>
      <c r="AT7283" s="10"/>
    </row>
    <row r="7284" spans="9:46" s="16" customFormat="1">
      <c r="I7284" s="47"/>
      <c r="P7284" s="48"/>
      <c r="Q7284" s="48"/>
      <c r="R7284" s="48"/>
      <c r="S7284" s="49"/>
      <c r="T7284" s="47"/>
      <c r="U7284" s="50"/>
      <c r="V7284" s="47"/>
      <c r="W7284" s="50"/>
      <c r="X7284" s="49"/>
      <c r="Y7284" s="49"/>
      <c r="Z7284" s="49"/>
      <c r="AA7284" s="49"/>
      <c r="AB7284" s="49"/>
      <c r="AC7284" s="49"/>
      <c r="AD7284" s="49"/>
      <c r="AE7284" s="95"/>
      <c r="AM7284" s="103"/>
      <c r="AT7284" s="10"/>
    </row>
    <row r="7285" spans="9:46" s="16" customFormat="1">
      <c r="I7285" s="47"/>
      <c r="P7285" s="48"/>
      <c r="Q7285" s="48"/>
      <c r="R7285" s="48"/>
      <c r="S7285" s="49"/>
      <c r="T7285" s="47"/>
      <c r="U7285" s="50"/>
      <c r="V7285" s="47"/>
      <c r="W7285" s="50"/>
      <c r="X7285" s="49"/>
      <c r="Y7285" s="49"/>
      <c r="Z7285" s="49"/>
      <c r="AA7285" s="49"/>
      <c r="AB7285" s="49"/>
      <c r="AC7285" s="49"/>
      <c r="AD7285" s="49"/>
      <c r="AE7285" s="95"/>
      <c r="AM7285" s="103"/>
      <c r="AT7285" s="10"/>
    </row>
    <row r="7286" spans="9:46" s="16" customFormat="1">
      <c r="I7286" s="47"/>
      <c r="P7286" s="48"/>
      <c r="Q7286" s="48"/>
      <c r="R7286" s="48"/>
      <c r="S7286" s="49"/>
      <c r="T7286" s="47"/>
      <c r="U7286" s="50"/>
      <c r="V7286" s="47"/>
      <c r="W7286" s="50"/>
      <c r="X7286" s="49"/>
      <c r="Y7286" s="49"/>
      <c r="Z7286" s="49"/>
      <c r="AA7286" s="49"/>
      <c r="AB7286" s="49"/>
      <c r="AC7286" s="49"/>
      <c r="AD7286" s="49"/>
      <c r="AE7286" s="95"/>
      <c r="AM7286" s="103"/>
      <c r="AT7286" s="10"/>
    </row>
    <row r="7287" spans="9:46" s="16" customFormat="1">
      <c r="I7287" s="47"/>
      <c r="P7287" s="48"/>
      <c r="Q7287" s="48"/>
      <c r="R7287" s="48"/>
      <c r="S7287" s="49"/>
      <c r="T7287" s="47"/>
      <c r="U7287" s="50"/>
      <c r="V7287" s="47"/>
      <c r="W7287" s="50"/>
      <c r="X7287" s="49"/>
      <c r="Y7287" s="49"/>
      <c r="Z7287" s="49"/>
      <c r="AA7287" s="49"/>
      <c r="AB7287" s="49"/>
      <c r="AC7287" s="49"/>
      <c r="AD7287" s="49"/>
      <c r="AE7287" s="95"/>
      <c r="AM7287" s="103"/>
      <c r="AT7287" s="10"/>
    </row>
    <row r="7288" spans="9:46" s="16" customFormat="1">
      <c r="I7288" s="47"/>
      <c r="P7288" s="48"/>
      <c r="Q7288" s="48"/>
      <c r="R7288" s="48"/>
      <c r="S7288" s="49"/>
      <c r="T7288" s="47"/>
      <c r="U7288" s="50"/>
      <c r="V7288" s="47"/>
      <c r="W7288" s="50"/>
      <c r="X7288" s="49"/>
      <c r="Y7288" s="49"/>
      <c r="Z7288" s="49"/>
      <c r="AA7288" s="49"/>
      <c r="AB7288" s="49"/>
      <c r="AC7288" s="49"/>
      <c r="AD7288" s="49"/>
      <c r="AE7288" s="95"/>
      <c r="AM7288" s="103"/>
      <c r="AT7288" s="10"/>
    </row>
    <row r="7289" spans="9:46" s="16" customFormat="1">
      <c r="I7289" s="47"/>
      <c r="P7289" s="48"/>
      <c r="Q7289" s="48"/>
      <c r="R7289" s="48"/>
      <c r="S7289" s="49"/>
      <c r="T7289" s="47"/>
      <c r="U7289" s="50"/>
      <c r="V7289" s="47"/>
      <c r="W7289" s="50"/>
      <c r="X7289" s="49"/>
      <c r="Y7289" s="49"/>
      <c r="Z7289" s="49"/>
      <c r="AA7289" s="49"/>
      <c r="AB7289" s="49"/>
      <c r="AC7289" s="49"/>
      <c r="AD7289" s="49"/>
      <c r="AE7289" s="95"/>
      <c r="AM7289" s="103"/>
      <c r="AT7289" s="10"/>
    </row>
    <row r="7290" spans="9:46" s="16" customFormat="1">
      <c r="I7290" s="47"/>
      <c r="P7290" s="48"/>
      <c r="Q7290" s="48"/>
      <c r="R7290" s="48"/>
      <c r="S7290" s="49"/>
      <c r="T7290" s="47"/>
      <c r="U7290" s="50"/>
      <c r="V7290" s="47"/>
      <c r="W7290" s="50"/>
      <c r="X7290" s="49"/>
      <c r="Y7290" s="49"/>
      <c r="Z7290" s="49"/>
      <c r="AA7290" s="49"/>
      <c r="AB7290" s="49"/>
      <c r="AC7290" s="49"/>
      <c r="AD7290" s="49"/>
      <c r="AE7290" s="95"/>
      <c r="AM7290" s="103"/>
      <c r="AT7290" s="10"/>
    </row>
    <row r="7291" spans="9:46" s="16" customFormat="1">
      <c r="I7291" s="47"/>
      <c r="P7291" s="48"/>
      <c r="Q7291" s="48"/>
      <c r="R7291" s="48"/>
      <c r="S7291" s="49"/>
      <c r="T7291" s="47"/>
      <c r="U7291" s="50"/>
      <c r="V7291" s="47"/>
      <c r="W7291" s="50"/>
      <c r="X7291" s="49"/>
      <c r="Y7291" s="49"/>
      <c r="Z7291" s="49"/>
      <c r="AA7291" s="49"/>
      <c r="AB7291" s="49"/>
      <c r="AC7291" s="49"/>
      <c r="AD7291" s="49"/>
      <c r="AE7291" s="95"/>
      <c r="AM7291" s="103"/>
      <c r="AT7291" s="10"/>
    </row>
    <row r="7292" spans="9:46" s="16" customFormat="1">
      <c r="I7292" s="47"/>
      <c r="P7292" s="48"/>
      <c r="Q7292" s="48"/>
      <c r="R7292" s="48"/>
      <c r="S7292" s="49"/>
      <c r="T7292" s="47"/>
      <c r="U7292" s="50"/>
      <c r="V7292" s="47"/>
      <c r="W7292" s="50"/>
      <c r="X7292" s="49"/>
      <c r="Y7292" s="49"/>
      <c r="Z7292" s="49"/>
      <c r="AA7292" s="49"/>
      <c r="AB7292" s="49"/>
      <c r="AC7292" s="49"/>
      <c r="AD7292" s="49"/>
      <c r="AE7292" s="95"/>
      <c r="AM7292" s="103"/>
      <c r="AT7292" s="10"/>
    </row>
    <row r="7293" spans="9:46" s="16" customFormat="1">
      <c r="I7293" s="47"/>
      <c r="P7293" s="48"/>
      <c r="Q7293" s="48"/>
      <c r="R7293" s="48"/>
      <c r="S7293" s="49"/>
      <c r="T7293" s="47"/>
      <c r="U7293" s="50"/>
      <c r="V7293" s="47"/>
      <c r="W7293" s="50"/>
      <c r="X7293" s="49"/>
      <c r="Y7293" s="49"/>
      <c r="Z7293" s="49"/>
      <c r="AA7293" s="49"/>
      <c r="AB7293" s="49"/>
      <c r="AC7293" s="49"/>
      <c r="AD7293" s="49"/>
      <c r="AE7293" s="95"/>
      <c r="AM7293" s="103"/>
      <c r="AT7293" s="10"/>
    </row>
    <row r="7294" spans="9:46" s="16" customFormat="1">
      <c r="I7294" s="47"/>
      <c r="P7294" s="48"/>
      <c r="Q7294" s="48"/>
      <c r="R7294" s="48"/>
      <c r="S7294" s="49"/>
      <c r="T7294" s="47"/>
      <c r="U7294" s="50"/>
      <c r="V7294" s="47"/>
      <c r="W7294" s="50"/>
      <c r="X7294" s="49"/>
      <c r="Y7294" s="49"/>
      <c r="Z7294" s="49"/>
      <c r="AA7294" s="49"/>
      <c r="AB7294" s="49"/>
      <c r="AC7294" s="49"/>
      <c r="AD7294" s="49"/>
      <c r="AE7294" s="95"/>
      <c r="AM7294" s="103"/>
      <c r="AT7294" s="10"/>
    </row>
    <row r="7295" spans="9:46" s="16" customFormat="1">
      <c r="I7295" s="47"/>
      <c r="P7295" s="48"/>
      <c r="Q7295" s="48"/>
      <c r="R7295" s="48"/>
      <c r="S7295" s="49"/>
      <c r="T7295" s="47"/>
      <c r="U7295" s="50"/>
      <c r="V7295" s="47"/>
      <c r="W7295" s="50"/>
      <c r="X7295" s="49"/>
      <c r="Y7295" s="49"/>
      <c r="Z7295" s="49"/>
      <c r="AA7295" s="49"/>
      <c r="AB7295" s="49"/>
      <c r="AC7295" s="49"/>
      <c r="AD7295" s="49"/>
      <c r="AE7295" s="95"/>
      <c r="AM7295" s="103"/>
      <c r="AT7295" s="10"/>
    </row>
    <row r="7296" spans="9:46" s="16" customFormat="1">
      <c r="I7296" s="47"/>
      <c r="P7296" s="48"/>
      <c r="Q7296" s="48"/>
      <c r="R7296" s="48"/>
      <c r="S7296" s="49"/>
      <c r="T7296" s="47"/>
      <c r="U7296" s="50"/>
      <c r="V7296" s="47"/>
      <c r="W7296" s="50"/>
      <c r="X7296" s="49"/>
      <c r="Y7296" s="49"/>
      <c r="Z7296" s="49"/>
      <c r="AA7296" s="49"/>
      <c r="AB7296" s="49"/>
      <c r="AC7296" s="49"/>
      <c r="AD7296" s="49"/>
      <c r="AE7296" s="95"/>
      <c r="AM7296" s="103"/>
      <c r="AT7296" s="10"/>
    </row>
    <row r="7297" spans="9:46" s="16" customFormat="1">
      <c r="I7297" s="47"/>
      <c r="P7297" s="48"/>
      <c r="Q7297" s="48"/>
      <c r="R7297" s="48"/>
      <c r="S7297" s="49"/>
      <c r="T7297" s="47"/>
      <c r="U7297" s="50"/>
      <c r="V7297" s="47"/>
      <c r="W7297" s="50"/>
      <c r="X7297" s="49"/>
      <c r="Y7297" s="49"/>
      <c r="Z7297" s="49"/>
      <c r="AA7297" s="49"/>
      <c r="AB7297" s="49"/>
      <c r="AC7297" s="49"/>
      <c r="AD7297" s="49"/>
      <c r="AE7297" s="95"/>
      <c r="AM7297" s="103"/>
      <c r="AT7297" s="10"/>
    </row>
    <row r="7298" spans="9:46" s="16" customFormat="1">
      <c r="I7298" s="47"/>
      <c r="P7298" s="48"/>
      <c r="Q7298" s="48"/>
      <c r="R7298" s="48"/>
      <c r="S7298" s="49"/>
      <c r="T7298" s="47"/>
      <c r="U7298" s="50"/>
      <c r="V7298" s="47"/>
      <c r="W7298" s="50"/>
      <c r="X7298" s="49"/>
      <c r="Y7298" s="49"/>
      <c r="Z7298" s="49"/>
      <c r="AA7298" s="49"/>
      <c r="AB7298" s="49"/>
      <c r="AC7298" s="49"/>
      <c r="AD7298" s="49"/>
      <c r="AE7298" s="95"/>
      <c r="AM7298" s="103"/>
      <c r="AT7298" s="10"/>
    </row>
    <row r="7299" spans="9:46" s="16" customFormat="1">
      <c r="I7299" s="47"/>
      <c r="P7299" s="48"/>
      <c r="Q7299" s="48"/>
      <c r="R7299" s="48"/>
      <c r="S7299" s="49"/>
      <c r="T7299" s="47"/>
      <c r="U7299" s="50"/>
      <c r="V7299" s="47"/>
      <c r="W7299" s="50"/>
      <c r="X7299" s="49"/>
      <c r="Y7299" s="49"/>
      <c r="Z7299" s="49"/>
      <c r="AA7299" s="49"/>
      <c r="AB7299" s="49"/>
      <c r="AC7299" s="49"/>
      <c r="AD7299" s="49"/>
      <c r="AE7299" s="95"/>
      <c r="AM7299" s="103"/>
      <c r="AT7299" s="10"/>
    </row>
    <row r="7300" spans="9:46" s="16" customFormat="1">
      <c r="I7300" s="47"/>
      <c r="P7300" s="48"/>
      <c r="Q7300" s="48"/>
      <c r="R7300" s="48"/>
      <c r="S7300" s="49"/>
      <c r="T7300" s="47"/>
      <c r="U7300" s="50"/>
      <c r="V7300" s="47"/>
      <c r="W7300" s="50"/>
      <c r="X7300" s="49"/>
      <c r="Y7300" s="49"/>
      <c r="Z7300" s="49"/>
      <c r="AA7300" s="49"/>
      <c r="AB7300" s="49"/>
      <c r="AC7300" s="49"/>
      <c r="AD7300" s="49"/>
      <c r="AE7300" s="95"/>
      <c r="AM7300" s="103"/>
      <c r="AT7300" s="10"/>
    </row>
    <row r="7301" spans="9:46" s="16" customFormat="1">
      <c r="I7301" s="47"/>
      <c r="P7301" s="48"/>
      <c r="Q7301" s="48"/>
      <c r="R7301" s="48"/>
      <c r="S7301" s="49"/>
      <c r="T7301" s="47"/>
      <c r="U7301" s="50"/>
      <c r="V7301" s="47"/>
      <c r="W7301" s="50"/>
      <c r="X7301" s="49"/>
      <c r="Y7301" s="49"/>
      <c r="Z7301" s="49"/>
      <c r="AA7301" s="49"/>
      <c r="AB7301" s="49"/>
      <c r="AC7301" s="49"/>
      <c r="AD7301" s="49"/>
      <c r="AE7301" s="95"/>
      <c r="AM7301" s="103"/>
      <c r="AT7301" s="10"/>
    </row>
    <row r="7302" spans="9:46" s="16" customFormat="1">
      <c r="I7302" s="47"/>
      <c r="P7302" s="48"/>
      <c r="Q7302" s="48"/>
      <c r="R7302" s="48"/>
      <c r="S7302" s="49"/>
      <c r="T7302" s="47"/>
      <c r="U7302" s="50"/>
      <c r="V7302" s="47"/>
      <c r="W7302" s="50"/>
      <c r="X7302" s="49"/>
      <c r="Y7302" s="49"/>
      <c r="Z7302" s="49"/>
      <c r="AA7302" s="49"/>
      <c r="AB7302" s="49"/>
      <c r="AC7302" s="49"/>
      <c r="AD7302" s="49"/>
      <c r="AE7302" s="95"/>
      <c r="AM7302" s="103"/>
      <c r="AT7302" s="10"/>
    </row>
    <row r="7303" spans="9:46" s="16" customFormat="1">
      <c r="I7303" s="47"/>
      <c r="P7303" s="48"/>
      <c r="Q7303" s="48"/>
      <c r="R7303" s="48"/>
      <c r="S7303" s="49"/>
      <c r="T7303" s="47"/>
      <c r="U7303" s="50"/>
      <c r="V7303" s="47"/>
      <c r="W7303" s="50"/>
      <c r="X7303" s="49"/>
      <c r="Y7303" s="49"/>
      <c r="Z7303" s="49"/>
      <c r="AA7303" s="49"/>
      <c r="AB7303" s="49"/>
      <c r="AC7303" s="49"/>
      <c r="AD7303" s="49"/>
      <c r="AE7303" s="95"/>
      <c r="AM7303" s="103"/>
      <c r="AT7303" s="10"/>
    </row>
    <row r="7304" spans="9:46" s="16" customFormat="1">
      <c r="I7304" s="47"/>
      <c r="P7304" s="48"/>
      <c r="Q7304" s="48"/>
      <c r="R7304" s="48"/>
      <c r="S7304" s="49"/>
      <c r="T7304" s="47"/>
      <c r="U7304" s="50"/>
      <c r="V7304" s="47"/>
      <c r="W7304" s="50"/>
      <c r="X7304" s="49"/>
      <c r="Y7304" s="49"/>
      <c r="Z7304" s="49"/>
      <c r="AA7304" s="49"/>
      <c r="AB7304" s="49"/>
      <c r="AC7304" s="49"/>
      <c r="AD7304" s="49"/>
      <c r="AE7304" s="95"/>
      <c r="AM7304" s="103"/>
      <c r="AT7304" s="10"/>
    </row>
    <row r="7305" spans="9:46" s="16" customFormat="1">
      <c r="I7305" s="47"/>
      <c r="P7305" s="48"/>
      <c r="Q7305" s="48"/>
      <c r="R7305" s="48"/>
      <c r="S7305" s="49"/>
      <c r="T7305" s="47"/>
      <c r="U7305" s="50"/>
      <c r="V7305" s="47"/>
      <c r="W7305" s="50"/>
      <c r="X7305" s="49"/>
      <c r="Y7305" s="49"/>
      <c r="Z7305" s="49"/>
      <c r="AA7305" s="49"/>
      <c r="AB7305" s="49"/>
      <c r="AC7305" s="49"/>
      <c r="AD7305" s="49"/>
      <c r="AE7305" s="95"/>
      <c r="AM7305" s="103"/>
      <c r="AT7305" s="10"/>
    </row>
    <row r="7306" spans="9:46" s="16" customFormat="1">
      <c r="I7306" s="47"/>
      <c r="P7306" s="48"/>
      <c r="Q7306" s="48"/>
      <c r="R7306" s="48"/>
      <c r="S7306" s="49"/>
      <c r="T7306" s="47"/>
      <c r="U7306" s="50"/>
      <c r="V7306" s="47"/>
      <c r="W7306" s="50"/>
      <c r="X7306" s="49"/>
      <c r="Y7306" s="49"/>
      <c r="Z7306" s="49"/>
      <c r="AA7306" s="49"/>
      <c r="AB7306" s="49"/>
      <c r="AC7306" s="49"/>
      <c r="AD7306" s="49"/>
      <c r="AE7306" s="95"/>
      <c r="AM7306" s="103"/>
      <c r="AT7306" s="10"/>
    </row>
    <row r="7307" spans="9:46" s="16" customFormat="1">
      <c r="I7307" s="47"/>
      <c r="P7307" s="48"/>
      <c r="Q7307" s="48"/>
      <c r="R7307" s="48"/>
      <c r="S7307" s="49"/>
      <c r="T7307" s="47"/>
      <c r="U7307" s="50"/>
      <c r="V7307" s="47"/>
      <c r="W7307" s="50"/>
      <c r="X7307" s="49"/>
      <c r="Y7307" s="49"/>
      <c r="Z7307" s="49"/>
      <c r="AA7307" s="49"/>
      <c r="AB7307" s="49"/>
      <c r="AC7307" s="49"/>
      <c r="AD7307" s="49"/>
      <c r="AE7307" s="95"/>
      <c r="AM7307" s="103"/>
      <c r="AT7307" s="10"/>
    </row>
    <row r="7308" spans="9:46" s="16" customFormat="1">
      <c r="I7308" s="47"/>
      <c r="P7308" s="48"/>
      <c r="Q7308" s="48"/>
      <c r="R7308" s="48"/>
      <c r="S7308" s="49"/>
      <c r="T7308" s="47"/>
      <c r="U7308" s="50"/>
      <c r="V7308" s="47"/>
      <c r="W7308" s="50"/>
      <c r="X7308" s="49"/>
      <c r="Y7308" s="49"/>
      <c r="Z7308" s="49"/>
      <c r="AA7308" s="49"/>
      <c r="AB7308" s="49"/>
      <c r="AC7308" s="49"/>
      <c r="AD7308" s="49"/>
      <c r="AE7308" s="95"/>
      <c r="AM7308" s="103"/>
      <c r="AT7308" s="10"/>
    </row>
    <row r="7309" spans="9:46" s="16" customFormat="1">
      <c r="I7309" s="47"/>
      <c r="P7309" s="48"/>
      <c r="Q7309" s="48"/>
      <c r="R7309" s="48"/>
      <c r="S7309" s="49"/>
      <c r="T7309" s="47"/>
      <c r="U7309" s="50"/>
      <c r="V7309" s="47"/>
      <c r="W7309" s="50"/>
      <c r="X7309" s="49"/>
      <c r="Y7309" s="49"/>
      <c r="Z7309" s="49"/>
      <c r="AA7309" s="49"/>
      <c r="AB7309" s="49"/>
      <c r="AC7309" s="49"/>
      <c r="AD7309" s="49"/>
      <c r="AE7309" s="95"/>
      <c r="AM7309" s="103"/>
      <c r="AT7309" s="10"/>
    </row>
    <row r="7310" spans="9:46" s="16" customFormat="1">
      <c r="I7310" s="47"/>
      <c r="P7310" s="48"/>
      <c r="Q7310" s="48"/>
      <c r="R7310" s="48"/>
      <c r="S7310" s="49"/>
      <c r="T7310" s="47"/>
      <c r="U7310" s="50"/>
      <c r="V7310" s="47"/>
      <c r="W7310" s="50"/>
      <c r="X7310" s="49"/>
      <c r="Y7310" s="49"/>
      <c r="Z7310" s="49"/>
      <c r="AA7310" s="49"/>
      <c r="AB7310" s="49"/>
      <c r="AC7310" s="49"/>
      <c r="AD7310" s="49"/>
      <c r="AE7310" s="95"/>
      <c r="AM7310" s="103"/>
      <c r="AT7310" s="10"/>
    </row>
    <row r="7311" spans="9:46" s="16" customFormat="1">
      <c r="I7311" s="47"/>
      <c r="P7311" s="48"/>
      <c r="Q7311" s="48"/>
      <c r="R7311" s="48"/>
      <c r="S7311" s="49"/>
      <c r="T7311" s="47"/>
      <c r="U7311" s="50"/>
      <c r="V7311" s="47"/>
      <c r="W7311" s="50"/>
      <c r="X7311" s="49"/>
      <c r="Y7311" s="49"/>
      <c r="Z7311" s="49"/>
      <c r="AA7311" s="49"/>
      <c r="AB7311" s="49"/>
      <c r="AC7311" s="49"/>
      <c r="AD7311" s="49"/>
      <c r="AE7311" s="95"/>
      <c r="AM7311" s="103"/>
      <c r="AT7311" s="10"/>
    </row>
    <row r="7312" spans="9:46" s="16" customFormat="1">
      <c r="I7312" s="47"/>
      <c r="P7312" s="48"/>
      <c r="Q7312" s="48"/>
      <c r="R7312" s="48"/>
      <c r="S7312" s="49"/>
      <c r="T7312" s="47"/>
      <c r="U7312" s="50"/>
      <c r="V7312" s="47"/>
      <c r="W7312" s="50"/>
      <c r="X7312" s="49"/>
      <c r="Y7312" s="49"/>
      <c r="Z7312" s="49"/>
      <c r="AA7312" s="49"/>
      <c r="AB7312" s="49"/>
      <c r="AC7312" s="49"/>
      <c r="AD7312" s="49"/>
      <c r="AE7312" s="95"/>
      <c r="AM7312" s="103"/>
      <c r="AT7312" s="10"/>
    </row>
    <row r="7313" spans="9:46" s="16" customFormat="1">
      <c r="I7313" s="47"/>
      <c r="P7313" s="48"/>
      <c r="Q7313" s="48"/>
      <c r="R7313" s="48"/>
      <c r="S7313" s="49"/>
      <c r="T7313" s="47"/>
      <c r="U7313" s="50"/>
      <c r="V7313" s="47"/>
      <c r="W7313" s="50"/>
      <c r="X7313" s="49"/>
      <c r="Y7313" s="49"/>
      <c r="Z7313" s="49"/>
      <c r="AA7313" s="49"/>
      <c r="AB7313" s="49"/>
      <c r="AC7313" s="49"/>
      <c r="AD7313" s="49"/>
      <c r="AE7313" s="95"/>
      <c r="AM7313" s="103"/>
      <c r="AT7313" s="10"/>
    </row>
    <row r="7314" spans="9:46" s="16" customFormat="1">
      <c r="I7314" s="47"/>
      <c r="P7314" s="48"/>
      <c r="Q7314" s="48"/>
      <c r="R7314" s="48"/>
      <c r="S7314" s="49"/>
      <c r="T7314" s="47"/>
      <c r="U7314" s="50"/>
      <c r="V7314" s="47"/>
      <c r="W7314" s="50"/>
      <c r="X7314" s="49"/>
      <c r="Y7314" s="49"/>
      <c r="Z7314" s="49"/>
      <c r="AA7314" s="49"/>
      <c r="AB7314" s="49"/>
      <c r="AC7314" s="49"/>
      <c r="AD7314" s="49"/>
      <c r="AE7314" s="95"/>
      <c r="AM7314" s="103"/>
      <c r="AT7314" s="10"/>
    </row>
    <row r="7315" spans="9:46" s="16" customFormat="1">
      <c r="I7315" s="47"/>
      <c r="P7315" s="48"/>
      <c r="Q7315" s="48"/>
      <c r="R7315" s="48"/>
      <c r="S7315" s="49"/>
      <c r="T7315" s="47"/>
      <c r="U7315" s="50"/>
      <c r="V7315" s="47"/>
      <c r="W7315" s="50"/>
      <c r="X7315" s="49"/>
      <c r="Y7315" s="49"/>
      <c r="Z7315" s="49"/>
      <c r="AA7315" s="49"/>
      <c r="AB7315" s="49"/>
      <c r="AC7315" s="49"/>
      <c r="AD7315" s="49"/>
      <c r="AE7315" s="95"/>
      <c r="AM7315" s="103"/>
      <c r="AT7315" s="10"/>
    </row>
    <row r="7316" spans="9:46" s="16" customFormat="1">
      <c r="I7316" s="47"/>
      <c r="P7316" s="48"/>
      <c r="Q7316" s="48"/>
      <c r="R7316" s="48"/>
      <c r="S7316" s="49"/>
      <c r="T7316" s="47"/>
      <c r="U7316" s="50"/>
      <c r="V7316" s="47"/>
      <c r="W7316" s="50"/>
      <c r="X7316" s="49"/>
      <c r="Y7316" s="49"/>
      <c r="Z7316" s="49"/>
      <c r="AA7316" s="49"/>
      <c r="AB7316" s="49"/>
      <c r="AC7316" s="49"/>
      <c r="AD7316" s="49"/>
      <c r="AE7316" s="95"/>
      <c r="AM7316" s="103"/>
      <c r="AT7316" s="10"/>
    </row>
    <row r="7317" spans="9:46" s="16" customFormat="1">
      <c r="I7317" s="47"/>
      <c r="P7317" s="48"/>
      <c r="Q7317" s="48"/>
      <c r="R7317" s="48"/>
      <c r="S7317" s="49"/>
      <c r="T7317" s="47"/>
      <c r="U7317" s="50"/>
      <c r="V7317" s="47"/>
      <c r="W7317" s="50"/>
      <c r="X7317" s="49"/>
      <c r="Y7317" s="49"/>
      <c r="Z7317" s="49"/>
      <c r="AA7317" s="49"/>
      <c r="AB7317" s="49"/>
      <c r="AC7317" s="49"/>
      <c r="AD7317" s="49"/>
      <c r="AE7317" s="95"/>
      <c r="AM7317" s="103"/>
      <c r="AT7317" s="10"/>
    </row>
    <row r="7318" spans="9:46" s="16" customFormat="1">
      <c r="I7318" s="47"/>
      <c r="P7318" s="48"/>
      <c r="Q7318" s="48"/>
      <c r="R7318" s="48"/>
      <c r="S7318" s="49"/>
      <c r="T7318" s="47"/>
      <c r="U7318" s="50"/>
      <c r="V7318" s="47"/>
      <c r="W7318" s="50"/>
      <c r="X7318" s="49"/>
      <c r="Y7318" s="49"/>
      <c r="Z7318" s="49"/>
      <c r="AA7318" s="49"/>
      <c r="AB7318" s="49"/>
      <c r="AC7318" s="49"/>
      <c r="AD7318" s="49"/>
      <c r="AE7318" s="95"/>
      <c r="AM7318" s="103"/>
      <c r="AT7318" s="10"/>
    </row>
    <row r="7319" spans="9:46" s="16" customFormat="1">
      <c r="I7319" s="47"/>
      <c r="P7319" s="48"/>
      <c r="Q7319" s="48"/>
      <c r="R7319" s="48"/>
      <c r="S7319" s="49"/>
      <c r="T7319" s="47"/>
      <c r="U7319" s="50"/>
      <c r="V7319" s="47"/>
      <c r="W7319" s="50"/>
      <c r="X7319" s="49"/>
      <c r="Y7319" s="49"/>
      <c r="Z7319" s="49"/>
      <c r="AA7319" s="49"/>
      <c r="AB7319" s="49"/>
      <c r="AC7319" s="49"/>
      <c r="AD7319" s="49"/>
      <c r="AE7319" s="95"/>
      <c r="AM7319" s="103"/>
      <c r="AT7319" s="10"/>
    </row>
    <row r="7320" spans="9:46" s="16" customFormat="1">
      <c r="I7320" s="47"/>
      <c r="P7320" s="48"/>
      <c r="Q7320" s="48"/>
      <c r="R7320" s="48"/>
      <c r="S7320" s="49"/>
      <c r="T7320" s="47"/>
      <c r="U7320" s="50"/>
      <c r="V7320" s="47"/>
      <c r="W7320" s="50"/>
      <c r="X7320" s="49"/>
      <c r="Y7320" s="49"/>
      <c r="Z7320" s="49"/>
      <c r="AA7320" s="49"/>
      <c r="AB7320" s="49"/>
      <c r="AC7320" s="49"/>
      <c r="AD7320" s="49"/>
      <c r="AE7320" s="95"/>
      <c r="AM7320" s="103"/>
      <c r="AT7320" s="10"/>
    </row>
    <row r="7321" spans="9:46" s="16" customFormat="1">
      <c r="I7321" s="47"/>
      <c r="P7321" s="48"/>
      <c r="Q7321" s="48"/>
      <c r="R7321" s="48"/>
      <c r="S7321" s="49"/>
      <c r="T7321" s="47"/>
      <c r="U7321" s="50"/>
      <c r="V7321" s="47"/>
      <c r="W7321" s="50"/>
      <c r="X7321" s="49"/>
      <c r="Y7321" s="49"/>
      <c r="Z7321" s="49"/>
      <c r="AA7321" s="49"/>
      <c r="AB7321" s="49"/>
      <c r="AC7321" s="49"/>
      <c r="AD7321" s="49"/>
      <c r="AE7321" s="95"/>
      <c r="AM7321" s="103"/>
      <c r="AT7321" s="10"/>
    </row>
    <row r="7322" spans="9:46" s="16" customFormat="1">
      <c r="I7322" s="47"/>
      <c r="P7322" s="48"/>
      <c r="Q7322" s="48"/>
      <c r="R7322" s="48"/>
      <c r="S7322" s="49"/>
      <c r="T7322" s="47"/>
      <c r="U7322" s="50"/>
      <c r="V7322" s="47"/>
      <c r="W7322" s="50"/>
      <c r="X7322" s="49"/>
      <c r="Y7322" s="49"/>
      <c r="Z7322" s="49"/>
      <c r="AA7322" s="49"/>
      <c r="AB7322" s="49"/>
      <c r="AC7322" s="49"/>
      <c r="AD7322" s="49"/>
      <c r="AE7322" s="95"/>
      <c r="AM7322" s="103"/>
      <c r="AT7322" s="10"/>
    </row>
    <row r="7323" spans="9:46" s="16" customFormat="1">
      <c r="I7323" s="47"/>
      <c r="P7323" s="48"/>
      <c r="Q7323" s="48"/>
      <c r="R7323" s="48"/>
      <c r="S7323" s="49"/>
      <c r="T7323" s="47"/>
      <c r="U7323" s="50"/>
      <c r="V7323" s="47"/>
      <c r="W7323" s="50"/>
      <c r="X7323" s="49"/>
      <c r="Y7323" s="49"/>
      <c r="Z7323" s="49"/>
      <c r="AA7323" s="49"/>
      <c r="AB7323" s="49"/>
      <c r="AC7323" s="49"/>
      <c r="AD7323" s="49"/>
      <c r="AE7323" s="95"/>
      <c r="AM7323" s="103"/>
      <c r="AT7323" s="10"/>
    </row>
    <row r="7324" spans="9:46" s="16" customFormat="1">
      <c r="I7324" s="47"/>
      <c r="P7324" s="48"/>
      <c r="Q7324" s="48"/>
      <c r="R7324" s="48"/>
      <c r="S7324" s="49"/>
      <c r="T7324" s="47"/>
      <c r="U7324" s="50"/>
      <c r="V7324" s="47"/>
      <c r="W7324" s="50"/>
      <c r="X7324" s="49"/>
      <c r="Y7324" s="49"/>
      <c r="Z7324" s="49"/>
      <c r="AA7324" s="49"/>
      <c r="AB7324" s="49"/>
      <c r="AC7324" s="49"/>
      <c r="AD7324" s="49"/>
      <c r="AE7324" s="95"/>
      <c r="AM7324" s="103"/>
      <c r="AT7324" s="10"/>
    </row>
    <row r="7325" spans="9:46" s="16" customFormat="1">
      <c r="I7325" s="47"/>
      <c r="P7325" s="48"/>
      <c r="Q7325" s="48"/>
      <c r="R7325" s="48"/>
      <c r="S7325" s="49"/>
      <c r="T7325" s="47"/>
      <c r="U7325" s="50"/>
      <c r="V7325" s="47"/>
      <c r="W7325" s="50"/>
      <c r="X7325" s="49"/>
      <c r="Y7325" s="49"/>
      <c r="Z7325" s="49"/>
      <c r="AA7325" s="49"/>
      <c r="AB7325" s="49"/>
      <c r="AC7325" s="49"/>
      <c r="AD7325" s="49"/>
      <c r="AE7325" s="95"/>
      <c r="AM7325" s="103"/>
      <c r="AT7325" s="10"/>
    </row>
    <row r="7326" spans="9:46" s="16" customFormat="1">
      <c r="I7326" s="47"/>
      <c r="P7326" s="48"/>
      <c r="Q7326" s="48"/>
      <c r="R7326" s="48"/>
      <c r="S7326" s="49"/>
      <c r="T7326" s="47"/>
      <c r="U7326" s="50"/>
      <c r="V7326" s="47"/>
      <c r="W7326" s="50"/>
      <c r="X7326" s="49"/>
      <c r="Y7326" s="49"/>
      <c r="Z7326" s="49"/>
      <c r="AA7326" s="49"/>
      <c r="AB7326" s="49"/>
      <c r="AC7326" s="49"/>
      <c r="AD7326" s="49"/>
      <c r="AE7326" s="95"/>
      <c r="AM7326" s="103"/>
      <c r="AT7326" s="10"/>
    </row>
    <row r="7327" spans="9:46" s="16" customFormat="1">
      <c r="I7327" s="47"/>
      <c r="P7327" s="48"/>
      <c r="Q7327" s="48"/>
      <c r="R7327" s="48"/>
      <c r="S7327" s="49"/>
      <c r="T7327" s="47"/>
      <c r="U7327" s="50"/>
      <c r="V7327" s="47"/>
      <c r="W7327" s="50"/>
      <c r="X7327" s="49"/>
      <c r="Y7327" s="49"/>
      <c r="Z7327" s="49"/>
      <c r="AA7327" s="49"/>
      <c r="AB7327" s="49"/>
      <c r="AC7327" s="49"/>
      <c r="AD7327" s="49"/>
      <c r="AE7327" s="95"/>
      <c r="AM7327" s="103"/>
      <c r="AT7327" s="10"/>
    </row>
    <row r="7328" spans="9:46" s="16" customFormat="1">
      <c r="I7328" s="47"/>
      <c r="P7328" s="48"/>
      <c r="Q7328" s="48"/>
      <c r="R7328" s="48"/>
      <c r="S7328" s="49"/>
      <c r="T7328" s="47"/>
      <c r="U7328" s="50"/>
      <c r="V7328" s="47"/>
      <c r="W7328" s="50"/>
      <c r="X7328" s="49"/>
      <c r="Y7328" s="49"/>
      <c r="Z7328" s="49"/>
      <c r="AA7328" s="49"/>
      <c r="AB7328" s="49"/>
      <c r="AC7328" s="49"/>
      <c r="AD7328" s="49"/>
      <c r="AE7328" s="95"/>
      <c r="AM7328" s="103"/>
      <c r="AT7328" s="10"/>
    </row>
    <row r="7329" spans="9:46" s="16" customFormat="1">
      <c r="I7329" s="47"/>
      <c r="P7329" s="48"/>
      <c r="Q7329" s="48"/>
      <c r="R7329" s="48"/>
      <c r="S7329" s="49"/>
      <c r="T7329" s="47"/>
      <c r="U7329" s="50"/>
      <c r="V7329" s="47"/>
      <c r="W7329" s="50"/>
      <c r="X7329" s="49"/>
      <c r="Y7329" s="49"/>
      <c r="Z7329" s="49"/>
      <c r="AA7329" s="49"/>
      <c r="AB7329" s="49"/>
      <c r="AC7329" s="49"/>
      <c r="AD7329" s="49"/>
      <c r="AE7329" s="95"/>
      <c r="AM7329" s="103"/>
      <c r="AT7329" s="10"/>
    </row>
    <row r="7330" spans="9:46" s="16" customFormat="1">
      <c r="I7330" s="47"/>
      <c r="P7330" s="48"/>
      <c r="Q7330" s="48"/>
      <c r="R7330" s="48"/>
      <c r="S7330" s="49"/>
      <c r="T7330" s="47"/>
      <c r="U7330" s="50"/>
      <c r="V7330" s="47"/>
      <c r="W7330" s="50"/>
      <c r="X7330" s="49"/>
      <c r="Y7330" s="49"/>
      <c r="Z7330" s="49"/>
      <c r="AA7330" s="49"/>
      <c r="AB7330" s="49"/>
      <c r="AC7330" s="49"/>
      <c r="AD7330" s="49"/>
      <c r="AE7330" s="95"/>
      <c r="AM7330" s="103"/>
      <c r="AT7330" s="10"/>
    </row>
    <row r="7331" spans="9:46" s="16" customFormat="1">
      <c r="I7331" s="47"/>
      <c r="P7331" s="48"/>
      <c r="Q7331" s="48"/>
      <c r="R7331" s="48"/>
      <c r="S7331" s="49"/>
      <c r="T7331" s="47"/>
      <c r="U7331" s="50"/>
      <c r="V7331" s="47"/>
      <c r="W7331" s="50"/>
      <c r="X7331" s="49"/>
      <c r="Y7331" s="49"/>
      <c r="Z7331" s="49"/>
      <c r="AA7331" s="49"/>
      <c r="AB7331" s="49"/>
      <c r="AC7331" s="49"/>
      <c r="AD7331" s="49"/>
      <c r="AE7331" s="95"/>
      <c r="AM7331" s="103"/>
      <c r="AT7331" s="10"/>
    </row>
    <row r="7332" spans="9:46" s="16" customFormat="1">
      <c r="I7332" s="47"/>
      <c r="P7332" s="48"/>
      <c r="Q7332" s="48"/>
      <c r="R7332" s="48"/>
      <c r="S7332" s="49"/>
      <c r="T7332" s="47"/>
      <c r="U7332" s="50"/>
      <c r="V7332" s="47"/>
      <c r="W7332" s="50"/>
      <c r="X7332" s="49"/>
      <c r="Y7332" s="49"/>
      <c r="Z7332" s="49"/>
      <c r="AA7332" s="49"/>
      <c r="AB7332" s="49"/>
      <c r="AC7332" s="49"/>
      <c r="AD7332" s="49"/>
      <c r="AE7332" s="95"/>
      <c r="AM7332" s="103"/>
      <c r="AT7332" s="10"/>
    </row>
    <row r="7333" spans="9:46" s="16" customFormat="1">
      <c r="I7333" s="47"/>
      <c r="P7333" s="48"/>
      <c r="Q7333" s="48"/>
      <c r="R7333" s="48"/>
      <c r="S7333" s="49"/>
      <c r="T7333" s="47"/>
      <c r="U7333" s="50"/>
      <c r="V7333" s="47"/>
      <c r="W7333" s="50"/>
      <c r="X7333" s="49"/>
      <c r="Y7333" s="49"/>
      <c r="Z7333" s="49"/>
      <c r="AA7333" s="49"/>
      <c r="AB7333" s="49"/>
      <c r="AC7333" s="49"/>
      <c r="AD7333" s="49"/>
      <c r="AE7333" s="95"/>
      <c r="AM7333" s="103"/>
      <c r="AT7333" s="10"/>
    </row>
    <row r="7334" spans="9:46" s="16" customFormat="1">
      <c r="I7334" s="47"/>
      <c r="P7334" s="48"/>
      <c r="Q7334" s="48"/>
      <c r="R7334" s="48"/>
      <c r="S7334" s="49"/>
      <c r="T7334" s="47"/>
      <c r="U7334" s="50"/>
      <c r="V7334" s="47"/>
      <c r="W7334" s="50"/>
      <c r="X7334" s="49"/>
      <c r="Y7334" s="49"/>
      <c r="Z7334" s="49"/>
      <c r="AA7334" s="49"/>
      <c r="AB7334" s="49"/>
      <c r="AC7334" s="49"/>
      <c r="AD7334" s="49"/>
      <c r="AE7334" s="95"/>
      <c r="AM7334" s="103"/>
      <c r="AT7334" s="10"/>
    </row>
    <row r="7335" spans="9:46" s="16" customFormat="1">
      <c r="I7335" s="47"/>
      <c r="P7335" s="48"/>
      <c r="Q7335" s="48"/>
      <c r="R7335" s="48"/>
      <c r="S7335" s="49"/>
      <c r="T7335" s="47"/>
      <c r="U7335" s="50"/>
      <c r="V7335" s="47"/>
      <c r="W7335" s="50"/>
      <c r="X7335" s="49"/>
      <c r="Y7335" s="49"/>
      <c r="Z7335" s="49"/>
      <c r="AA7335" s="49"/>
      <c r="AB7335" s="49"/>
      <c r="AC7335" s="49"/>
      <c r="AD7335" s="49"/>
      <c r="AE7335" s="95"/>
      <c r="AM7335" s="103"/>
      <c r="AT7335" s="10"/>
    </row>
    <row r="7336" spans="9:46" s="16" customFormat="1">
      <c r="I7336" s="47"/>
      <c r="P7336" s="48"/>
      <c r="Q7336" s="48"/>
      <c r="R7336" s="48"/>
      <c r="S7336" s="49"/>
      <c r="T7336" s="47"/>
      <c r="U7336" s="50"/>
      <c r="V7336" s="47"/>
      <c r="W7336" s="50"/>
      <c r="X7336" s="49"/>
      <c r="Y7336" s="49"/>
      <c r="Z7336" s="49"/>
      <c r="AA7336" s="49"/>
      <c r="AB7336" s="49"/>
      <c r="AC7336" s="49"/>
      <c r="AD7336" s="49"/>
      <c r="AE7336" s="95"/>
      <c r="AM7336" s="103"/>
      <c r="AT7336" s="10"/>
    </row>
    <row r="7337" spans="9:46" s="16" customFormat="1">
      <c r="I7337" s="47"/>
      <c r="P7337" s="48"/>
      <c r="Q7337" s="48"/>
      <c r="R7337" s="48"/>
      <c r="S7337" s="49"/>
      <c r="T7337" s="47"/>
      <c r="U7337" s="50"/>
      <c r="V7337" s="47"/>
      <c r="W7337" s="50"/>
      <c r="X7337" s="49"/>
      <c r="Y7337" s="49"/>
      <c r="Z7337" s="49"/>
      <c r="AA7337" s="49"/>
      <c r="AB7337" s="49"/>
      <c r="AC7337" s="49"/>
      <c r="AD7337" s="49"/>
      <c r="AE7337" s="95"/>
      <c r="AM7337" s="103"/>
      <c r="AT7337" s="10"/>
    </row>
    <row r="7338" spans="9:46" s="16" customFormat="1">
      <c r="I7338" s="47"/>
      <c r="P7338" s="48"/>
      <c r="Q7338" s="48"/>
      <c r="R7338" s="48"/>
      <c r="S7338" s="49"/>
      <c r="T7338" s="47"/>
      <c r="U7338" s="50"/>
      <c r="V7338" s="47"/>
      <c r="W7338" s="50"/>
      <c r="X7338" s="49"/>
      <c r="Y7338" s="49"/>
      <c r="Z7338" s="49"/>
      <c r="AA7338" s="49"/>
      <c r="AB7338" s="49"/>
      <c r="AC7338" s="49"/>
      <c r="AD7338" s="49"/>
      <c r="AE7338" s="95"/>
      <c r="AM7338" s="103"/>
      <c r="AT7338" s="10"/>
    </row>
    <row r="7339" spans="9:46" s="16" customFormat="1">
      <c r="I7339" s="47"/>
      <c r="P7339" s="48"/>
      <c r="Q7339" s="48"/>
      <c r="R7339" s="48"/>
      <c r="S7339" s="49"/>
      <c r="T7339" s="47"/>
      <c r="U7339" s="50"/>
      <c r="V7339" s="47"/>
      <c r="W7339" s="50"/>
      <c r="X7339" s="49"/>
      <c r="Y7339" s="49"/>
      <c r="Z7339" s="49"/>
      <c r="AA7339" s="49"/>
      <c r="AB7339" s="49"/>
      <c r="AC7339" s="49"/>
      <c r="AD7339" s="49"/>
      <c r="AE7339" s="95"/>
      <c r="AM7339" s="103"/>
      <c r="AT7339" s="10"/>
    </row>
    <row r="7340" spans="9:46" s="16" customFormat="1">
      <c r="I7340" s="47"/>
      <c r="P7340" s="48"/>
      <c r="Q7340" s="48"/>
      <c r="R7340" s="48"/>
      <c r="S7340" s="49"/>
      <c r="T7340" s="47"/>
      <c r="U7340" s="50"/>
      <c r="V7340" s="47"/>
      <c r="W7340" s="50"/>
      <c r="X7340" s="49"/>
      <c r="Y7340" s="49"/>
      <c r="Z7340" s="49"/>
      <c r="AA7340" s="49"/>
      <c r="AB7340" s="49"/>
      <c r="AC7340" s="49"/>
      <c r="AD7340" s="49"/>
      <c r="AE7340" s="95"/>
      <c r="AM7340" s="103"/>
      <c r="AT7340" s="10"/>
    </row>
    <row r="7341" spans="9:46" s="16" customFormat="1">
      <c r="I7341" s="47"/>
      <c r="P7341" s="48"/>
      <c r="Q7341" s="48"/>
      <c r="R7341" s="48"/>
      <c r="S7341" s="49"/>
      <c r="T7341" s="47"/>
      <c r="U7341" s="50"/>
      <c r="V7341" s="47"/>
      <c r="W7341" s="50"/>
      <c r="X7341" s="49"/>
      <c r="Y7341" s="49"/>
      <c r="Z7341" s="49"/>
      <c r="AA7341" s="49"/>
      <c r="AB7341" s="49"/>
      <c r="AC7341" s="49"/>
      <c r="AD7341" s="49"/>
      <c r="AE7341" s="95"/>
      <c r="AM7341" s="103"/>
      <c r="AT7341" s="10"/>
    </row>
    <row r="7342" spans="9:46" s="16" customFormat="1">
      <c r="I7342" s="47"/>
      <c r="P7342" s="48"/>
      <c r="Q7342" s="48"/>
      <c r="R7342" s="48"/>
      <c r="S7342" s="49"/>
      <c r="T7342" s="47"/>
      <c r="U7342" s="50"/>
      <c r="V7342" s="47"/>
      <c r="W7342" s="50"/>
      <c r="X7342" s="49"/>
      <c r="Y7342" s="49"/>
      <c r="Z7342" s="49"/>
      <c r="AA7342" s="49"/>
      <c r="AB7342" s="49"/>
      <c r="AC7342" s="49"/>
      <c r="AD7342" s="49"/>
      <c r="AE7342" s="95"/>
      <c r="AM7342" s="103"/>
      <c r="AT7342" s="10"/>
    </row>
    <row r="7343" spans="9:46" s="16" customFormat="1">
      <c r="I7343" s="47"/>
      <c r="P7343" s="48"/>
      <c r="Q7343" s="48"/>
      <c r="R7343" s="48"/>
      <c r="S7343" s="49"/>
      <c r="T7343" s="47"/>
      <c r="U7343" s="50"/>
      <c r="V7343" s="47"/>
      <c r="W7343" s="50"/>
      <c r="X7343" s="49"/>
      <c r="Y7343" s="49"/>
      <c r="Z7343" s="49"/>
      <c r="AA7343" s="49"/>
      <c r="AB7343" s="49"/>
      <c r="AC7343" s="49"/>
      <c r="AD7343" s="49"/>
      <c r="AE7343" s="95"/>
      <c r="AM7343" s="103"/>
      <c r="AT7343" s="10"/>
    </row>
    <row r="7344" spans="9:46" s="16" customFormat="1">
      <c r="I7344" s="47"/>
      <c r="P7344" s="48"/>
      <c r="Q7344" s="48"/>
      <c r="R7344" s="48"/>
      <c r="S7344" s="49"/>
      <c r="T7344" s="47"/>
      <c r="U7344" s="50"/>
      <c r="V7344" s="47"/>
      <c r="W7344" s="50"/>
      <c r="X7344" s="49"/>
      <c r="Y7344" s="49"/>
      <c r="Z7344" s="49"/>
      <c r="AA7344" s="49"/>
      <c r="AB7344" s="49"/>
      <c r="AC7344" s="49"/>
      <c r="AD7344" s="49"/>
      <c r="AE7344" s="95"/>
      <c r="AM7344" s="103"/>
      <c r="AT7344" s="10"/>
    </row>
    <row r="7345" spans="9:46" s="16" customFormat="1">
      <c r="I7345" s="47"/>
      <c r="P7345" s="48"/>
      <c r="Q7345" s="48"/>
      <c r="R7345" s="48"/>
      <c r="S7345" s="49"/>
      <c r="T7345" s="47"/>
      <c r="U7345" s="50"/>
      <c r="V7345" s="47"/>
      <c r="W7345" s="50"/>
      <c r="X7345" s="49"/>
      <c r="Y7345" s="49"/>
      <c r="Z7345" s="49"/>
      <c r="AA7345" s="49"/>
      <c r="AB7345" s="49"/>
      <c r="AC7345" s="49"/>
      <c r="AD7345" s="49"/>
      <c r="AE7345" s="95"/>
      <c r="AM7345" s="103"/>
      <c r="AT7345" s="10"/>
    </row>
    <row r="7346" spans="9:46" s="16" customFormat="1">
      <c r="I7346" s="47"/>
      <c r="P7346" s="48"/>
      <c r="Q7346" s="48"/>
      <c r="R7346" s="48"/>
      <c r="S7346" s="49"/>
      <c r="T7346" s="47"/>
      <c r="U7346" s="50"/>
      <c r="V7346" s="47"/>
      <c r="W7346" s="50"/>
      <c r="X7346" s="49"/>
      <c r="Y7346" s="49"/>
      <c r="Z7346" s="49"/>
      <c r="AA7346" s="49"/>
      <c r="AB7346" s="49"/>
      <c r="AC7346" s="49"/>
      <c r="AD7346" s="49"/>
      <c r="AE7346" s="95"/>
      <c r="AM7346" s="103"/>
      <c r="AT7346" s="10"/>
    </row>
    <row r="7347" spans="9:46" s="16" customFormat="1">
      <c r="I7347" s="47"/>
      <c r="P7347" s="48"/>
      <c r="Q7347" s="48"/>
      <c r="R7347" s="48"/>
      <c r="S7347" s="49"/>
      <c r="T7347" s="47"/>
      <c r="U7347" s="50"/>
      <c r="V7347" s="47"/>
      <c r="W7347" s="50"/>
      <c r="X7347" s="49"/>
      <c r="Y7347" s="49"/>
      <c r="Z7347" s="49"/>
      <c r="AA7347" s="49"/>
      <c r="AB7347" s="49"/>
      <c r="AC7347" s="49"/>
      <c r="AD7347" s="49"/>
      <c r="AE7347" s="95"/>
      <c r="AM7347" s="103"/>
      <c r="AT7347" s="10"/>
    </row>
    <row r="7348" spans="9:46" s="16" customFormat="1">
      <c r="I7348" s="47"/>
      <c r="P7348" s="48"/>
      <c r="Q7348" s="48"/>
      <c r="R7348" s="48"/>
      <c r="S7348" s="49"/>
      <c r="T7348" s="47"/>
      <c r="U7348" s="50"/>
      <c r="V7348" s="47"/>
      <c r="W7348" s="50"/>
      <c r="X7348" s="49"/>
      <c r="Y7348" s="49"/>
      <c r="Z7348" s="49"/>
      <c r="AA7348" s="49"/>
      <c r="AB7348" s="49"/>
      <c r="AC7348" s="49"/>
      <c r="AD7348" s="49"/>
      <c r="AE7348" s="95"/>
      <c r="AM7348" s="103"/>
      <c r="AT7348" s="10"/>
    </row>
    <row r="7349" spans="9:46" s="16" customFormat="1">
      <c r="I7349" s="47"/>
      <c r="P7349" s="48"/>
      <c r="Q7349" s="48"/>
      <c r="R7349" s="48"/>
      <c r="S7349" s="49"/>
      <c r="T7349" s="47"/>
      <c r="U7349" s="50"/>
      <c r="V7349" s="47"/>
      <c r="W7349" s="50"/>
      <c r="X7349" s="49"/>
      <c r="Y7349" s="49"/>
      <c r="Z7349" s="49"/>
      <c r="AA7349" s="49"/>
      <c r="AB7349" s="49"/>
      <c r="AC7349" s="49"/>
      <c r="AD7349" s="49"/>
      <c r="AE7349" s="95"/>
      <c r="AM7349" s="103"/>
      <c r="AT7349" s="10"/>
    </row>
    <row r="7350" spans="9:46" s="16" customFormat="1">
      <c r="I7350" s="47"/>
      <c r="P7350" s="48"/>
      <c r="Q7350" s="48"/>
      <c r="R7350" s="48"/>
      <c r="S7350" s="49"/>
      <c r="T7350" s="47"/>
      <c r="U7350" s="50"/>
      <c r="V7350" s="47"/>
      <c r="W7350" s="50"/>
      <c r="X7350" s="49"/>
      <c r="Y7350" s="49"/>
      <c r="Z7350" s="49"/>
      <c r="AA7350" s="49"/>
      <c r="AB7350" s="49"/>
      <c r="AC7350" s="49"/>
      <c r="AD7350" s="49"/>
      <c r="AE7350" s="95"/>
      <c r="AM7350" s="103"/>
      <c r="AT7350" s="10"/>
    </row>
    <row r="7351" spans="9:46" s="16" customFormat="1">
      <c r="I7351" s="47"/>
      <c r="P7351" s="48"/>
      <c r="Q7351" s="48"/>
      <c r="R7351" s="48"/>
      <c r="S7351" s="49"/>
      <c r="T7351" s="47"/>
      <c r="U7351" s="50"/>
      <c r="V7351" s="47"/>
      <c r="W7351" s="50"/>
      <c r="X7351" s="49"/>
      <c r="Y7351" s="49"/>
      <c r="Z7351" s="49"/>
      <c r="AA7351" s="49"/>
      <c r="AB7351" s="49"/>
      <c r="AC7351" s="49"/>
      <c r="AD7351" s="49"/>
      <c r="AE7351" s="95"/>
      <c r="AM7351" s="103"/>
      <c r="AT7351" s="10"/>
    </row>
    <row r="7352" spans="9:46" s="16" customFormat="1">
      <c r="I7352" s="47"/>
      <c r="P7352" s="48"/>
      <c r="Q7352" s="48"/>
      <c r="R7352" s="48"/>
      <c r="S7352" s="49"/>
      <c r="T7352" s="47"/>
      <c r="U7352" s="50"/>
      <c r="V7352" s="47"/>
      <c r="W7352" s="50"/>
      <c r="X7352" s="49"/>
      <c r="Y7352" s="49"/>
      <c r="Z7352" s="49"/>
      <c r="AA7352" s="49"/>
      <c r="AB7352" s="49"/>
      <c r="AC7352" s="49"/>
      <c r="AD7352" s="49"/>
      <c r="AE7352" s="95"/>
      <c r="AM7352" s="103"/>
      <c r="AT7352" s="10"/>
    </row>
    <row r="7353" spans="9:46" s="16" customFormat="1">
      <c r="I7353" s="47"/>
      <c r="P7353" s="48"/>
      <c r="Q7353" s="48"/>
      <c r="R7353" s="48"/>
      <c r="S7353" s="49"/>
      <c r="T7353" s="47"/>
      <c r="U7353" s="50"/>
      <c r="V7353" s="47"/>
      <c r="W7353" s="50"/>
      <c r="X7353" s="49"/>
      <c r="Y7353" s="49"/>
      <c r="Z7353" s="49"/>
      <c r="AA7353" s="49"/>
      <c r="AB7353" s="49"/>
      <c r="AC7353" s="49"/>
      <c r="AD7353" s="49"/>
      <c r="AE7353" s="95"/>
      <c r="AM7353" s="103"/>
      <c r="AT7353" s="10"/>
    </row>
    <row r="7354" spans="9:46" s="16" customFormat="1">
      <c r="I7354" s="47"/>
      <c r="P7354" s="48"/>
      <c r="Q7354" s="48"/>
      <c r="R7354" s="48"/>
      <c r="S7354" s="49"/>
      <c r="T7354" s="47"/>
      <c r="U7354" s="50"/>
      <c r="V7354" s="47"/>
      <c r="W7354" s="50"/>
      <c r="X7354" s="49"/>
      <c r="Y7354" s="49"/>
      <c r="Z7354" s="49"/>
      <c r="AA7354" s="49"/>
      <c r="AB7354" s="49"/>
      <c r="AC7354" s="49"/>
      <c r="AD7354" s="49"/>
      <c r="AE7354" s="95"/>
      <c r="AM7354" s="103"/>
      <c r="AT7354" s="10"/>
    </row>
    <row r="7355" spans="9:46" s="16" customFormat="1">
      <c r="I7355" s="47"/>
      <c r="P7355" s="48"/>
      <c r="Q7355" s="48"/>
      <c r="R7355" s="48"/>
      <c r="S7355" s="49"/>
      <c r="T7355" s="47"/>
      <c r="U7355" s="50"/>
      <c r="V7355" s="47"/>
      <c r="W7355" s="50"/>
      <c r="X7355" s="49"/>
      <c r="Y7355" s="49"/>
      <c r="Z7355" s="49"/>
      <c r="AA7355" s="49"/>
      <c r="AB7355" s="49"/>
      <c r="AC7355" s="49"/>
      <c r="AD7355" s="49"/>
      <c r="AE7355" s="95"/>
      <c r="AM7355" s="103"/>
      <c r="AT7355" s="10"/>
    </row>
    <row r="7356" spans="9:46" s="16" customFormat="1">
      <c r="I7356" s="47"/>
      <c r="P7356" s="48"/>
      <c r="Q7356" s="48"/>
      <c r="R7356" s="48"/>
      <c r="S7356" s="49"/>
      <c r="T7356" s="47"/>
      <c r="U7356" s="50"/>
      <c r="V7356" s="47"/>
      <c r="W7356" s="50"/>
      <c r="X7356" s="49"/>
      <c r="Y7356" s="49"/>
      <c r="Z7356" s="49"/>
      <c r="AA7356" s="49"/>
      <c r="AB7356" s="49"/>
      <c r="AC7356" s="49"/>
      <c r="AD7356" s="49"/>
      <c r="AE7356" s="95"/>
      <c r="AM7356" s="103"/>
      <c r="AT7356" s="10"/>
    </row>
    <row r="7357" spans="9:46" s="16" customFormat="1">
      <c r="I7357" s="47"/>
      <c r="P7357" s="48"/>
      <c r="Q7357" s="48"/>
      <c r="R7357" s="48"/>
      <c r="S7357" s="49"/>
      <c r="T7357" s="47"/>
      <c r="U7357" s="50"/>
      <c r="V7357" s="47"/>
      <c r="W7357" s="50"/>
      <c r="X7357" s="49"/>
      <c r="Y7357" s="49"/>
      <c r="Z7357" s="49"/>
      <c r="AA7357" s="49"/>
      <c r="AB7357" s="49"/>
      <c r="AC7357" s="49"/>
      <c r="AD7357" s="49"/>
      <c r="AE7357" s="95"/>
      <c r="AM7357" s="103"/>
      <c r="AT7357" s="10"/>
    </row>
    <row r="7358" spans="9:46" s="16" customFormat="1">
      <c r="I7358" s="47"/>
      <c r="P7358" s="48"/>
      <c r="Q7358" s="48"/>
      <c r="R7358" s="48"/>
      <c r="S7358" s="49"/>
      <c r="T7358" s="47"/>
      <c r="U7358" s="50"/>
      <c r="V7358" s="47"/>
      <c r="W7358" s="50"/>
      <c r="X7358" s="49"/>
      <c r="Y7358" s="49"/>
      <c r="Z7358" s="49"/>
      <c r="AA7358" s="49"/>
      <c r="AB7358" s="49"/>
      <c r="AC7358" s="49"/>
      <c r="AD7358" s="49"/>
      <c r="AE7358" s="95"/>
      <c r="AM7358" s="103"/>
      <c r="AT7358" s="10"/>
    </row>
    <row r="7359" spans="9:46" s="16" customFormat="1">
      <c r="I7359" s="47"/>
      <c r="P7359" s="48"/>
      <c r="Q7359" s="48"/>
      <c r="R7359" s="48"/>
      <c r="S7359" s="49"/>
      <c r="T7359" s="47"/>
      <c r="U7359" s="50"/>
      <c r="V7359" s="47"/>
      <c r="W7359" s="50"/>
      <c r="X7359" s="49"/>
      <c r="Y7359" s="49"/>
      <c r="Z7359" s="49"/>
      <c r="AA7359" s="49"/>
      <c r="AB7359" s="49"/>
      <c r="AC7359" s="49"/>
      <c r="AD7359" s="49"/>
      <c r="AE7359" s="95"/>
      <c r="AM7359" s="103"/>
      <c r="AT7359" s="10"/>
    </row>
    <row r="7360" spans="9:46" s="16" customFormat="1">
      <c r="I7360" s="47"/>
      <c r="P7360" s="48"/>
      <c r="Q7360" s="48"/>
      <c r="R7360" s="48"/>
      <c r="S7360" s="49"/>
      <c r="T7360" s="47"/>
      <c r="U7360" s="50"/>
      <c r="V7360" s="47"/>
      <c r="W7360" s="50"/>
      <c r="X7360" s="49"/>
      <c r="Y7360" s="49"/>
      <c r="Z7360" s="49"/>
      <c r="AA7360" s="49"/>
      <c r="AB7360" s="49"/>
      <c r="AC7360" s="49"/>
      <c r="AD7360" s="49"/>
      <c r="AE7360" s="95"/>
      <c r="AM7360" s="103"/>
      <c r="AT7360" s="10"/>
    </row>
    <row r="7361" spans="9:46" s="16" customFormat="1">
      <c r="I7361" s="47"/>
      <c r="P7361" s="48"/>
      <c r="Q7361" s="48"/>
      <c r="R7361" s="48"/>
      <c r="S7361" s="49"/>
      <c r="T7361" s="47"/>
      <c r="U7361" s="50"/>
      <c r="V7361" s="47"/>
      <c r="W7361" s="50"/>
      <c r="X7361" s="49"/>
      <c r="Y7361" s="49"/>
      <c r="Z7361" s="49"/>
      <c r="AA7361" s="49"/>
      <c r="AB7361" s="49"/>
      <c r="AC7361" s="49"/>
      <c r="AD7361" s="49"/>
      <c r="AE7361" s="95"/>
      <c r="AM7361" s="103"/>
      <c r="AT7361" s="10"/>
    </row>
    <row r="7362" spans="9:46" s="16" customFormat="1">
      <c r="I7362" s="47"/>
      <c r="P7362" s="48"/>
      <c r="Q7362" s="48"/>
      <c r="R7362" s="48"/>
      <c r="S7362" s="49"/>
      <c r="T7362" s="47"/>
      <c r="U7362" s="50"/>
      <c r="V7362" s="47"/>
      <c r="W7362" s="50"/>
      <c r="X7362" s="49"/>
      <c r="Y7362" s="49"/>
      <c r="Z7362" s="49"/>
      <c r="AA7362" s="49"/>
      <c r="AB7362" s="49"/>
      <c r="AC7362" s="49"/>
      <c r="AD7362" s="49"/>
      <c r="AE7362" s="95"/>
      <c r="AM7362" s="103"/>
      <c r="AT7362" s="10"/>
    </row>
    <row r="7363" spans="9:46" s="16" customFormat="1">
      <c r="I7363" s="47"/>
      <c r="P7363" s="48"/>
      <c r="Q7363" s="48"/>
      <c r="R7363" s="48"/>
      <c r="S7363" s="49"/>
      <c r="T7363" s="47"/>
      <c r="U7363" s="50"/>
      <c r="V7363" s="47"/>
      <c r="W7363" s="50"/>
      <c r="X7363" s="49"/>
      <c r="Y7363" s="49"/>
      <c r="Z7363" s="49"/>
      <c r="AA7363" s="49"/>
      <c r="AB7363" s="49"/>
      <c r="AC7363" s="49"/>
      <c r="AD7363" s="49"/>
      <c r="AE7363" s="95"/>
      <c r="AM7363" s="103"/>
      <c r="AT7363" s="10"/>
    </row>
    <row r="7364" spans="9:46" s="16" customFormat="1">
      <c r="I7364" s="47"/>
      <c r="P7364" s="48"/>
      <c r="Q7364" s="48"/>
      <c r="R7364" s="48"/>
      <c r="S7364" s="49"/>
      <c r="T7364" s="47"/>
      <c r="U7364" s="50"/>
      <c r="V7364" s="47"/>
      <c r="W7364" s="50"/>
      <c r="X7364" s="49"/>
      <c r="Y7364" s="49"/>
      <c r="Z7364" s="49"/>
      <c r="AA7364" s="49"/>
      <c r="AB7364" s="49"/>
      <c r="AC7364" s="49"/>
      <c r="AD7364" s="49"/>
      <c r="AE7364" s="95"/>
      <c r="AM7364" s="103"/>
      <c r="AT7364" s="10"/>
    </row>
    <row r="7365" spans="9:46" s="16" customFormat="1">
      <c r="I7365" s="47"/>
      <c r="P7365" s="48"/>
      <c r="Q7365" s="48"/>
      <c r="R7365" s="48"/>
      <c r="S7365" s="49"/>
      <c r="T7365" s="47"/>
      <c r="U7365" s="50"/>
      <c r="V7365" s="47"/>
      <c r="W7365" s="50"/>
      <c r="X7365" s="49"/>
      <c r="Y7365" s="49"/>
      <c r="Z7365" s="49"/>
      <c r="AA7365" s="49"/>
      <c r="AB7365" s="49"/>
      <c r="AC7365" s="49"/>
      <c r="AD7365" s="49"/>
      <c r="AE7365" s="95"/>
      <c r="AM7365" s="103"/>
      <c r="AT7365" s="10"/>
    </row>
    <row r="7366" spans="9:46" s="16" customFormat="1">
      <c r="I7366" s="47"/>
      <c r="P7366" s="48"/>
      <c r="Q7366" s="48"/>
      <c r="R7366" s="48"/>
      <c r="S7366" s="49"/>
      <c r="T7366" s="47"/>
      <c r="U7366" s="50"/>
      <c r="V7366" s="47"/>
      <c r="W7366" s="50"/>
      <c r="X7366" s="49"/>
      <c r="Y7366" s="49"/>
      <c r="Z7366" s="49"/>
      <c r="AA7366" s="49"/>
      <c r="AB7366" s="49"/>
      <c r="AC7366" s="49"/>
      <c r="AD7366" s="49"/>
      <c r="AE7366" s="95"/>
      <c r="AM7366" s="103"/>
      <c r="AT7366" s="10"/>
    </row>
    <row r="7367" spans="9:46" s="16" customFormat="1">
      <c r="I7367" s="47"/>
      <c r="P7367" s="48"/>
      <c r="Q7367" s="48"/>
      <c r="R7367" s="48"/>
      <c r="S7367" s="49"/>
      <c r="T7367" s="47"/>
      <c r="U7367" s="50"/>
      <c r="V7367" s="47"/>
      <c r="W7367" s="50"/>
      <c r="X7367" s="49"/>
      <c r="Y7367" s="49"/>
      <c r="Z7367" s="49"/>
      <c r="AA7367" s="49"/>
      <c r="AB7367" s="49"/>
      <c r="AC7367" s="49"/>
      <c r="AD7367" s="49"/>
      <c r="AE7367" s="95"/>
      <c r="AM7367" s="103"/>
      <c r="AT7367" s="10"/>
    </row>
    <row r="7368" spans="9:46" s="16" customFormat="1">
      <c r="I7368" s="47"/>
      <c r="P7368" s="48"/>
      <c r="Q7368" s="48"/>
      <c r="R7368" s="48"/>
      <c r="S7368" s="49"/>
      <c r="T7368" s="47"/>
      <c r="U7368" s="50"/>
      <c r="V7368" s="47"/>
      <c r="W7368" s="50"/>
      <c r="X7368" s="49"/>
      <c r="Y7368" s="49"/>
      <c r="Z7368" s="49"/>
      <c r="AA7368" s="49"/>
      <c r="AB7368" s="49"/>
      <c r="AC7368" s="49"/>
      <c r="AD7368" s="49"/>
      <c r="AE7368" s="95"/>
      <c r="AM7368" s="103"/>
      <c r="AT7368" s="10"/>
    </row>
    <row r="7369" spans="9:46" s="16" customFormat="1">
      <c r="I7369" s="47"/>
      <c r="P7369" s="48"/>
      <c r="Q7369" s="48"/>
      <c r="R7369" s="48"/>
      <c r="S7369" s="49"/>
      <c r="T7369" s="47"/>
      <c r="U7369" s="50"/>
      <c r="V7369" s="47"/>
      <c r="W7369" s="50"/>
      <c r="X7369" s="49"/>
      <c r="Y7369" s="49"/>
      <c r="Z7369" s="49"/>
      <c r="AA7369" s="49"/>
      <c r="AB7369" s="49"/>
      <c r="AC7369" s="49"/>
      <c r="AD7369" s="49"/>
      <c r="AE7369" s="95"/>
      <c r="AM7369" s="103"/>
      <c r="AT7369" s="10"/>
    </row>
    <row r="7370" spans="9:46" s="16" customFormat="1">
      <c r="I7370" s="47"/>
      <c r="P7370" s="48"/>
      <c r="Q7370" s="48"/>
      <c r="R7370" s="48"/>
      <c r="S7370" s="49"/>
      <c r="T7370" s="47"/>
      <c r="U7370" s="50"/>
      <c r="V7370" s="47"/>
      <c r="W7370" s="50"/>
      <c r="X7370" s="49"/>
      <c r="Y7370" s="49"/>
      <c r="Z7370" s="49"/>
      <c r="AA7370" s="49"/>
      <c r="AB7370" s="49"/>
      <c r="AC7370" s="49"/>
      <c r="AD7370" s="49"/>
      <c r="AE7370" s="95"/>
      <c r="AM7370" s="103"/>
      <c r="AT7370" s="10"/>
    </row>
    <row r="7371" spans="9:46" s="16" customFormat="1">
      <c r="I7371" s="47"/>
      <c r="P7371" s="48"/>
      <c r="Q7371" s="48"/>
      <c r="R7371" s="48"/>
      <c r="S7371" s="49"/>
      <c r="T7371" s="47"/>
      <c r="U7371" s="50"/>
      <c r="V7371" s="47"/>
      <c r="W7371" s="50"/>
      <c r="X7371" s="49"/>
      <c r="Y7371" s="49"/>
      <c r="Z7371" s="49"/>
      <c r="AA7371" s="49"/>
      <c r="AB7371" s="49"/>
      <c r="AC7371" s="49"/>
      <c r="AD7371" s="49"/>
      <c r="AE7371" s="95"/>
      <c r="AM7371" s="103"/>
      <c r="AT7371" s="10"/>
    </row>
    <row r="7372" spans="9:46" s="16" customFormat="1">
      <c r="I7372" s="47"/>
      <c r="P7372" s="48"/>
      <c r="Q7372" s="48"/>
      <c r="R7372" s="48"/>
      <c r="S7372" s="49"/>
      <c r="T7372" s="47"/>
      <c r="U7372" s="50"/>
      <c r="V7372" s="47"/>
      <c r="W7372" s="50"/>
      <c r="X7372" s="49"/>
      <c r="Y7372" s="49"/>
      <c r="Z7372" s="49"/>
      <c r="AA7372" s="49"/>
      <c r="AB7372" s="49"/>
      <c r="AC7372" s="49"/>
      <c r="AD7372" s="49"/>
      <c r="AE7372" s="95"/>
      <c r="AM7372" s="103"/>
      <c r="AT7372" s="10"/>
    </row>
    <row r="7373" spans="9:46" s="16" customFormat="1">
      <c r="I7373" s="47"/>
      <c r="P7373" s="48"/>
      <c r="Q7373" s="48"/>
      <c r="R7373" s="48"/>
      <c r="S7373" s="49"/>
      <c r="T7373" s="47"/>
      <c r="U7373" s="50"/>
      <c r="V7373" s="47"/>
      <c r="W7373" s="50"/>
      <c r="X7373" s="49"/>
      <c r="Y7373" s="49"/>
      <c r="Z7373" s="49"/>
      <c r="AA7373" s="49"/>
      <c r="AB7373" s="49"/>
      <c r="AC7373" s="49"/>
      <c r="AD7373" s="49"/>
      <c r="AE7373" s="95"/>
      <c r="AM7373" s="103"/>
      <c r="AT7373" s="10"/>
    </row>
    <row r="7374" spans="9:46" s="16" customFormat="1">
      <c r="I7374" s="47"/>
      <c r="P7374" s="48"/>
      <c r="Q7374" s="48"/>
      <c r="R7374" s="48"/>
      <c r="S7374" s="49"/>
      <c r="T7374" s="47"/>
      <c r="U7374" s="50"/>
      <c r="V7374" s="47"/>
      <c r="W7374" s="50"/>
      <c r="X7374" s="49"/>
      <c r="Y7374" s="49"/>
      <c r="Z7374" s="49"/>
      <c r="AA7374" s="49"/>
      <c r="AB7374" s="49"/>
      <c r="AC7374" s="49"/>
      <c r="AD7374" s="49"/>
      <c r="AE7374" s="95"/>
      <c r="AM7374" s="103"/>
      <c r="AT7374" s="10"/>
    </row>
    <row r="7375" spans="9:46" s="16" customFormat="1">
      <c r="I7375" s="47"/>
      <c r="P7375" s="48"/>
      <c r="Q7375" s="48"/>
      <c r="R7375" s="48"/>
      <c r="S7375" s="49"/>
      <c r="T7375" s="47"/>
      <c r="U7375" s="50"/>
      <c r="V7375" s="47"/>
      <c r="W7375" s="50"/>
      <c r="X7375" s="49"/>
      <c r="Y7375" s="49"/>
      <c r="Z7375" s="49"/>
      <c r="AA7375" s="49"/>
      <c r="AB7375" s="49"/>
      <c r="AC7375" s="49"/>
      <c r="AD7375" s="49"/>
      <c r="AE7375" s="95"/>
      <c r="AM7375" s="103"/>
      <c r="AT7375" s="10"/>
    </row>
    <row r="7376" spans="9:46" s="16" customFormat="1">
      <c r="I7376" s="47"/>
      <c r="P7376" s="48"/>
      <c r="Q7376" s="48"/>
      <c r="R7376" s="48"/>
      <c r="S7376" s="49"/>
      <c r="T7376" s="47"/>
      <c r="U7376" s="50"/>
      <c r="V7376" s="47"/>
      <c r="W7376" s="50"/>
      <c r="X7376" s="49"/>
      <c r="Y7376" s="49"/>
      <c r="Z7376" s="49"/>
      <c r="AA7376" s="49"/>
      <c r="AB7376" s="49"/>
      <c r="AC7376" s="49"/>
      <c r="AD7376" s="49"/>
      <c r="AE7376" s="95"/>
      <c r="AM7376" s="103"/>
      <c r="AT7376" s="10"/>
    </row>
    <row r="7377" spans="9:46" s="16" customFormat="1">
      <c r="I7377" s="47"/>
      <c r="P7377" s="48"/>
      <c r="Q7377" s="48"/>
      <c r="R7377" s="48"/>
      <c r="S7377" s="49"/>
      <c r="T7377" s="47"/>
      <c r="U7377" s="50"/>
      <c r="V7377" s="47"/>
      <c r="W7377" s="50"/>
      <c r="X7377" s="49"/>
      <c r="Y7377" s="49"/>
      <c r="Z7377" s="49"/>
      <c r="AA7377" s="49"/>
      <c r="AB7377" s="49"/>
      <c r="AC7377" s="49"/>
      <c r="AD7377" s="49"/>
      <c r="AE7377" s="95"/>
      <c r="AM7377" s="103"/>
      <c r="AT7377" s="10"/>
    </row>
    <row r="7378" spans="9:46" s="16" customFormat="1">
      <c r="I7378" s="47"/>
      <c r="P7378" s="48"/>
      <c r="Q7378" s="48"/>
      <c r="R7378" s="48"/>
      <c r="S7378" s="49"/>
      <c r="T7378" s="47"/>
      <c r="U7378" s="50"/>
      <c r="V7378" s="47"/>
      <c r="W7378" s="50"/>
      <c r="X7378" s="49"/>
      <c r="Y7378" s="49"/>
      <c r="Z7378" s="49"/>
      <c r="AA7378" s="49"/>
      <c r="AB7378" s="49"/>
      <c r="AC7378" s="49"/>
      <c r="AD7378" s="49"/>
      <c r="AE7378" s="95"/>
      <c r="AM7378" s="103"/>
      <c r="AT7378" s="10"/>
    </row>
    <row r="7379" spans="9:46" s="16" customFormat="1">
      <c r="I7379" s="47"/>
      <c r="P7379" s="48"/>
      <c r="Q7379" s="48"/>
      <c r="R7379" s="48"/>
      <c r="S7379" s="49"/>
      <c r="T7379" s="47"/>
      <c r="U7379" s="50"/>
      <c r="V7379" s="47"/>
      <c r="W7379" s="50"/>
      <c r="X7379" s="49"/>
      <c r="Y7379" s="49"/>
      <c r="Z7379" s="49"/>
      <c r="AA7379" s="49"/>
      <c r="AB7379" s="49"/>
      <c r="AC7379" s="49"/>
      <c r="AD7379" s="49"/>
      <c r="AE7379" s="95"/>
      <c r="AM7379" s="103"/>
      <c r="AT7379" s="10"/>
    </row>
    <row r="7380" spans="9:46" s="16" customFormat="1">
      <c r="I7380" s="47"/>
      <c r="P7380" s="48"/>
      <c r="Q7380" s="48"/>
      <c r="R7380" s="48"/>
      <c r="S7380" s="49"/>
      <c r="T7380" s="47"/>
      <c r="U7380" s="50"/>
      <c r="V7380" s="47"/>
      <c r="W7380" s="50"/>
      <c r="X7380" s="49"/>
      <c r="Y7380" s="49"/>
      <c r="Z7380" s="49"/>
      <c r="AA7380" s="49"/>
      <c r="AB7380" s="49"/>
      <c r="AC7380" s="49"/>
      <c r="AD7380" s="49"/>
      <c r="AE7380" s="95"/>
      <c r="AM7380" s="103"/>
      <c r="AT7380" s="10"/>
    </row>
    <row r="7381" spans="9:46" s="16" customFormat="1">
      <c r="I7381" s="47"/>
      <c r="P7381" s="48"/>
      <c r="Q7381" s="48"/>
      <c r="R7381" s="48"/>
      <c r="S7381" s="49"/>
      <c r="T7381" s="47"/>
      <c r="U7381" s="50"/>
      <c r="V7381" s="47"/>
      <c r="W7381" s="50"/>
      <c r="X7381" s="49"/>
      <c r="Y7381" s="49"/>
      <c r="Z7381" s="49"/>
      <c r="AA7381" s="49"/>
      <c r="AB7381" s="49"/>
      <c r="AC7381" s="49"/>
      <c r="AD7381" s="49"/>
      <c r="AE7381" s="95"/>
      <c r="AM7381" s="103"/>
      <c r="AT7381" s="10"/>
    </row>
    <row r="7382" spans="9:46" s="16" customFormat="1">
      <c r="I7382" s="47"/>
      <c r="P7382" s="48"/>
      <c r="Q7382" s="48"/>
      <c r="R7382" s="48"/>
      <c r="S7382" s="49"/>
      <c r="T7382" s="47"/>
      <c r="U7382" s="50"/>
      <c r="V7382" s="47"/>
      <c r="W7382" s="50"/>
      <c r="X7382" s="49"/>
      <c r="Y7382" s="49"/>
      <c r="Z7382" s="49"/>
      <c r="AA7382" s="49"/>
      <c r="AB7382" s="49"/>
      <c r="AC7382" s="49"/>
      <c r="AD7382" s="49"/>
      <c r="AE7382" s="95"/>
      <c r="AM7382" s="103"/>
      <c r="AT7382" s="10"/>
    </row>
    <row r="7383" spans="9:46" s="16" customFormat="1">
      <c r="I7383" s="47"/>
      <c r="P7383" s="48"/>
      <c r="Q7383" s="48"/>
      <c r="R7383" s="48"/>
      <c r="S7383" s="49"/>
      <c r="T7383" s="47"/>
      <c r="U7383" s="50"/>
      <c r="V7383" s="47"/>
      <c r="W7383" s="50"/>
      <c r="X7383" s="49"/>
      <c r="Y7383" s="49"/>
      <c r="Z7383" s="49"/>
      <c r="AA7383" s="49"/>
      <c r="AB7383" s="49"/>
      <c r="AC7383" s="49"/>
      <c r="AD7383" s="49"/>
      <c r="AE7383" s="95"/>
      <c r="AM7383" s="103"/>
      <c r="AT7383" s="10"/>
    </row>
    <row r="7384" spans="9:46" s="16" customFormat="1">
      <c r="I7384" s="47"/>
      <c r="P7384" s="48"/>
      <c r="Q7384" s="48"/>
      <c r="R7384" s="48"/>
      <c r="S7384" s="49"/>
      <c r="T7384" s="47"/>
      <c r="U7384" s="50"/>
      <c r="V7384" s="47"/>
      <c r="W7384" s="50"/>
      <c r="X7384" s="49"/>
      <c r="Y7384" s="49"/>
      <c r="Z7384" s="49"/>
      <c r="AA7384" s="49"/>
      <c r="AB7384" s="49"/>
      <c r="AC7384" s="49"/>
      <c r="AD7384" s="49"/>
      <c r="AE7384" s="95"/>
      <c r="AM7384" s="103"/>
      <c r="AT7384" s="10"/>
    </row>
    <row r="7385" spans="9:46" s="16" customFormat="1">
      <c r="I7385" s="47"/>
      <c r="P7385" s="48"/>
      <c r="Q7385" s="48"/>
      <c r="R7385" s="48"/>
      <c r="S7385" s="49"/>
      <c r="T7385" s="47"/>
      <c r="U7385" s="50"/>
      <c r="V7385" s="47"/>
      <c r="W7385" s="50"/>
      <c r="X7385" s="49"/>
      <c r="Y7385" s="49"/>
      <c r="Z7385" s="49"/>
      <c r="AA7385" s="49"/>
      <c r="AB7385" s="49"/>
      <c r="AC7385" s="49"/>
      <c r="AD7385" s="49"/>
      <c r="AE7385" s="95"/>
      <c r="AM7385" s="103"/>
      <c r="AT7385" s="10"/>
    </row>
    <row r="7386" spans="9:46" s="16" customFormat="1">
      <c r="I7386" s="47"/>
      <c r="P7386" s="48"/>
      <c r="Q7386" s="48"/>
      <c r="R7386" s="48"/>
      <c r="S7386" s="49"/>
      <c r="T7386" s="47"/>
      <c r="U7386" s="50"/>
      <c r="V7386" s="47"/>
      <c r="W7386" s="50"/>
      <c r="X7386" s="49"/>
      <c r="Y7386" s="49"/>
      <c r="Z7386" s="49"/>
      <c r="AA7386" s="49"/>
      <c r="AB7386" s="49"/>
      <c r="AC7386" s="49"/>
      <c r="AD7386" s="49"/>
      <c r="AE7386" s="95"/>
      <c r="AM7386" s="103"/>
      <c r="AT7386" s="10"/>
    </row>
    <row r="7387" spans="9:46" s="16" customFormat="1">
      <c r="I7387" s="47"/>
      <c r="P7387" s="48"/>
      <c r="Q7387" s="48"/>
      <c r="R7387" s="48"/>
      <c r="S7387" s="49"/>
      <c r="T7387" s="47"/>
      <c r="U7387" s="50"/>
      <c r="V7387" s="47"/>
      <c r="W7387" s="50"/>
      <c r="X7387" s="49"/>
      <c r="Y7387" s="49"/>
      <c r="Z7387" s="49"/>
      <c r="AA7387" s="49"/>
      <c r="AB7387" s="49"/>
      <c r="AC7387" s="49"/>
      <c r="AD7387" s="49"/>
      <c r="AE7387" s="95"/>
      <c r="AM7387" s="103"/>
      <c r="AT7387" s="10"/>
    </row>
    <row r="7388" spans="9:46" s="16" customFormat="1">
      <c r="I7388" s="47"/>
      <c r="P7388" s="48"/>
      <c r="Q7388" s="48"/>
      <c r="R7388" s="48"/>
      <c r="S7388" s="49"/>
      <c r="T7388" s="47"/>
      <c r="U7388" s="50"/>
      <c r="V7388" s="47"/>
      <c r="W7388" s="50"/>
      <c r="X7388" s="49"/>
      <c r="Y7388" s="49"/>
      <c r="Z7388" s="49"/>
      <c r="AA7388" s="49"/>
      <c r="AB7388" s="49"/>
      <c r="AC7388" s="49"/>
      <c r="AD7388" s="49"/>
      <c r="AE7388" s="95"/>
      <c r="AM7388" s="103"/>
      <c r="AT7388" s="10"/>
    </row>
    <row r="7389" spans="9:46" s="16" customFormat="1">
      <c r="I7389" s="47"/>
      <c r="P7389" s="48"/>
      <c r="Q7389" s="48"/>
      <c r="R7389" s="48"/>
      <c r="S7389" s="49"/>
      <c r="T7389" s="47"/>
      <c r="U7389" s="50"/>
      <c r="V7389" s="47"/>
      <c r="W7389" s="50"/>
      <c r="X7389" s="49"/>
      <c r="Y7389" s="49"/>
      <c r="Z7389" s="49"/>
      <c r="AA7389" s="49"/>
      <c r="AB7389" s="49"/>
      <c r="AC7389" s="49"/>
      <c r="AD7389" s="49"/>
      <c r="AE7389" s="95"/>
      <c r="AM7389" s="103"/>
      <c r="AT7389" s="10"/>
    </row>
    <row r="7390" spans="9:46" s="16" customFormat="1">
      <c r="I7390" s="47"/>
      <c r="P7390" s="48"/>
      <c r="Q7390" s="48"/>
      <c r="R7390" s="48"/>
      <c r="S7390" s="49"/>
      <c r="T7390" s="47"/>
      <c r="U7390" s="50"/>
      <c r="V7390" s="47"/>
      <c r="W7390" s="50"/>
      <c r="X7390" s="49"/>
      <c r="Y7390" s="49"/>
      <c r="Z7390" s="49"/>
      <c r="AA7390" s="49"/>
      <c r="AB7390" s="49"/>
      <c r="AC7390" s="49"/>
      <c r="AD7390" s="49"/>
      <c r="AE7390" s="95"/>
      <c r="AM7390" s="103"/>
      <c r="AT7390" s="10"/>
    </row>
    <row r="7391" spans="9:46" s="16" customFormat="1">
      <c r="I7391" s="47"/>
      <c r="P7391" s="48"/>
      <c r="Q7391" s="48"/>
      <c r="R7391" s="48"/>
      <c r="S7391" s="49"/>
      <c r="T7391" s="47"/>
      <c r="U7391" s="50"/>
      <c r="V7391" s="47"/>
      <c r="W7391" s="50"/>
      <c r="X7391" s="49"/>
      <c r="Y7391" s="49"/>
      <c r="Z7391" s="49"/>
      <c r="AA7391" s="49"/>
      <c r="AB7391" s="49"/>
      <c r="AC7391" s="49"/>
      <c r="AD7391" s="49"/>
      <c r="AE7391" s="95"/>
      <c r="AM7391" s="103"/>
      <c r="AT7391" s="10"/>
    </row>
    <row r="7392" spans="9:46" s="16" customFormat="1">
      <c r="I7392" s="47"/>
      <c r="P7392" s="48"/>
      <c r="Q7392" s="48"/>
      <c r="R7392" s="48"/>
      <c r="S7392" s="49"/>
      <c r="T7392" s="47"/>
      <c r="U7392" s="50"/>
      <c r="V7392" s="47"/>
      <c r="W7392" s="50"/>
      <c r="X7392" s="49"/>
      <c r="Y7392" s="49"/>
      <c r="Z7392" s="49"/>
      <c r="AA7392" s="49"/>
      <c r="AB7392" s="49"/>
      <c r="AC7392" s="49"/>
      <c r="AD7392" s="49"/>
      <c r="AE7392" s="95"/>
      <c r="AM7392" s="103"/>
      <c r="AT7392" s="10"/>
    </row>
    <row r="7393" spans="9:46" s="16" customFormat="1">
      <c r="I7393" s="47"/>
      <c r="P7393" s="48"/>
      <c r="Q7393" s="48"/>
      <c r="R7393" s="48"/>
      <c r="S7393" s="49"/>
      <c r="T7393" s="47"/>
      <c r="U7393" s="50"/>
      <c r="V7393" s="47"/>
      <c r="W7393" s="50"/>
      <c r="X7393" s="49"/>
      <c r="Y7393" s="49"/>
      <c r="Z7393" s="49"/>
      <c r="AA7393" s="49"/>
      <c r="AB7393" s="49"/>
      <c r="AC7393" s="49"/>
      <c r="AD7393" s="49"/>
      <c r="AE7393" s="95"/>
      <c r="AM7393" s="103"/>
      <c r="AT7393" s="10"/>
    </row>
    <row r="7394" spans="9:46" s="16" customFormat="1">
      <c r="I7394" s="47"/>
      <c r="P7394" s="48"/>
      <c r="Q7394" s="48"/>
      <c r="R7394" s="48"/>
      <c r="S7394" s="49"/>
      <c r="T7394" s="47"/>
      <c r="U7394" s="50"/>
      <c r="V7394" s="47"/>
      <c r="W7394" s="50"/>
      <c r="X7394" s="49"/>
      <c r="Y7394" s="49"/>
      <c r="Z7394" s="49"/>
      <c r="AA7394" s="49"/>
      <c r="AB7394" s="49"/>
      <c r="AC7394" s="49"/>
      <c r="AD7394" s="49"/>
      <c r="AE7394" s="95"/>
      <c r="AM7394" s="103"/>
      <c r="AT7394" s="10"/>
    </row>
    <row r="7395" spans="9:46" s="16" customFormat="1">
      <c r="I7395" s="47"/>
      <c r="P7395" s="48"/>
      <c r="Q7395" s="48"/>
      <c r="R7395" s="48"/>
      <c r="S7395" s="49"/>
      <c r="T7395" s="47"/>
      <c r="U7395" s="50"/>
      <c r="V7395" s="47"/>
      <c r="W7395" s="50"/>
      <c r="X7395" s="49"/>
      <c r="Y7395" s="49"/>
      <c r="Z7395" s="49"/>
      <c r="AA7395" s="49"/>
      <c r="AB7395" s="49"/>
      <c r="AC7395" s="49"/>
      <c r="AD7395" s="49"/>
      <c r="AE7395" s="95"/>
      <c r="AM7395" s="103"/>
      <c r="AT7395" s="10"/>
    </row>
    <row r="7396" spans="9:46" s="16" customFormat="1">
      <c r="I7396" s="47"/>
      <c r="P7396" s="48"/>
      <c r="Q7396" s="48"/>
      <c r="R7396" s="48"/>
      <c r="S7396" s="49"/>
      <c r="T7396" s="47"/>
      <c r="U7396" s="50"/>
      <c r="V7396" s="47"/>
      <c r="W7396" s="50"/>
      <c r="X7396" s="49"/>
      <c r="Y7396" s="49"/>
      <c r="Z7396" s="49"/>
      <c r="AA7396" s="49"/>
      <c r="AB7396" s="49"/>
      <c r="AC7396" s="49"/>
      <c r="AD7396" s="49"/>
      <c r="AE7396" s="95"/>
      <c r="AM7396" s="103"/>
      <c r="AT7396" s="10"/>
    </row>
    <row r="7397" spans="9:46" s="16" customFormat="1">
      <c r="I7397" s="47"/>
      <c r="P7397" s="48"/>
      <c r="Q7397" s="48"/>
      <c r="R7397" s="48"/>
      <c r="S7397" s="49"/>
      <c r="T7397" s="47"/>
      <c r="U7397" s="50"/>
      <c r="V7397" s="47"/>
      <c r="W7397" s="50"/>
      <c r="X7397" s="49"/>
      <c r="Y7397" s="49"/>
      <c r="Z7397" s="49"/>
      <c r="AA7397" s="49"/>
      <c r="AB7397" s="49"/>
      <c r="AC7397" s="49"/>
      <c r="AD7397" s="49"/>
      <c r="AE7397" s="95"/>
      <c r="AM7397" s="103"/>
      <c r="AT7397" s="10"/>
    </row>
    <row r="7398" spans="9:46" s="16" customFormat="1">
      <c r="I7398" s="47"/>
      <c r="P7398" s="48"/>
      <c r="Q7398" s="48"/>
      <c r="R7398" s="48"/>
      <c r="S7398" s="49"/>
      <c r="T7398" s="47"/>
      <c r="U7398" s="50"/>
      <c r="V7398" s="47"/>
      <c r="W7398" s="50"/>
      <c r="X7398" s="49"/>
      <c r="Y7398" s="49"/>
      <c r="Z7398" s="49"/>
      <c r="AA7398" s="49"/>
      <c r="AB7398" s="49"/>
      <c r="AC7398" s="49"/>
      <c r="AD7398" s="49"/>
      <c r="AE7398" s="95"/>
      <c r="AM7398" s="103"/>
      <c r="AT7398" s="10"/>
    </row>
    <row r="7399" spans="9:46" s="16" customFormat="1">
      <c r="I7399" s="47"/>
      <c r="P7399" s="48"/>
      <c r="Q7399" s="48"/>
      <c r="R7399" s="48"/>
      <c r="S7399" s="49"/>
      <c r="T7399" s="47"/>
      <c r="U7399" s="50"/>
      <c r="V7399" s="47"/>
      <c r="W7399" s="50"/>
      <c r="X7399" s="49"/>
      <c r="Y7399" s="49"/>
      <c r="Z7399" s="49"/>
      <c r="AA7399" s="49"/>
      <c r="AB7399" s="49"/>
      <c r="AC7399" s="49"/>
      <c r="AD7399" s="49"/>
      <c r="AE7399" s="95"/>
      <c r="AM7399" s="103"/>
      <c r="AT7399" s="10"/>
    </row>
    <row r="7400" spans="9:46" s="16" customFormat="1">
      <c r="I7400" s="47"/>
      <c r="P7400" s="48"/>
      <c r="Q7400" s="48"/>
      <c r="R7400" s="48"/>
      <c r="S7400" s="49"/>
      <c r="T7400" s="47"/>
      <c r="U7400" s="50"/>
      <c r="V7400" s="47"/>
      <c r="W7400" s="50"/>
      <c r="X7400" s="49"/>
      <c r="Y7400" s="49"/>
      <c r="Z7400" s="49"/>
      <c r="AA7400" s="49"/>
      <c r="AB7400" s="49"/>
      <c r="AC7400" s="49"/>
      <c r="AD7400" s="49"/>
      <c r="AE7400" s="95"/>
      <c r="AM7400" s="103"/>
      <c r="AT7400" s="10"/>
    </row>
    <row r="7401" spans="9:46" s="16" customFormat="1">
      <c r="I7401" s="47"/>
      <c r="P7401" s="48"/>
      <c r="Q7401" s="48"/>
      <c r="R7401" s="48"/>
      <c r="S7401" s="49"/>
      <c r="T7401" s="47"/>
      <c r="U7401" s="50"/>
      <c r="V7401" s="47"/>
      <c r="W7401" s="50"/>
      <c r="X7401" s="49"/>
      <c r="Y7401" s="49"/>
      <c r="Z7401" s="49"/>
      <c r="AA7401" s="49"/>
      <c r="AB7401" s="49"/>
      <c r="AC7401" s="49"/>
      <c r="AD7401" s="49"/>
      <c r="AE7401" s="95"/>
      <c r="AM7401" s="103"/>
      <c r="AT7401" s="10"/>
    </row>
    <row r="7402" spans="9:46" s="16" customFormat="1">
      <c r="I7402" s="47"/>
      <c r="P7402" s="48"/>
      <c r="Q7402" s="48"/>
      <c r="R7402" s="48"/>
      <c r="S7402" s="49"/>
      <c r="T7402" s="47"/>
      <c r="U7402" s="50"/>
      <c r="V7402" s="47"/>
      <c r="W7402" s="50"/>
      <c r="X7402" s="49"/>
      <c r="Y7402" s="49"/>
      <c r="Z7402" s="49"/>
      <c r="AA7402" s="49"/>
      <c r="AB7402" s="49"/>
      <c r="AC7402" s="49"/>
      <c r="AD7402" s="49"/>
      <c r="AE7402" s="95"/>
      <c r="AM7402" s="103"/>
      <c r="AT7402" s="10"/>
    </row>
    <row r="7403" spans="9:46" s="16" customFormat="1">
      <c r="I7403" s="47"/>
      <c r="P7403" s="48"/>
      <c r="Q7403" s="48"/>
      <c r="R7403" s="48"/>
      <c r="S7403" s="49"/>
      <c r="T7403" s="47"/>
      <c r="U7403" s="50"/>
      <c r="V7403" s="47"/>
      <c r="W7403" s="50"/>
      <c r="X7403" s="49"/>
      <c r="Y7403" s="49"/>
      <c r="Z7403" s="49"/>
      <c r="AA7403" s="49"/>
      <c r="AB7403" s="49"/>
      <c r="AC7403" s="49"/>
      <c r="AD7403" s="49"/>
      <c r="AE7403" s="95"/>
      <c r="AM7403" s="103"/>
      <c r="AT7403" s="10"/>
    </row>
    <row r="7404" spans="9:46" s="16" customFormat="1">
      <c r="I7404" s="47"/>
      <c r="P7404" s="48"/>
      <c r="Q7404" s="48"/>
      <c r="R7404" s="48"/>
      <c r="S7404" s="49"/>
      <c r="T7404" s="47"/>
      <c r="U7404" s="50"/>
      <c r="V7404" s="47"/>
      <c r="W7404" s="50"/>
      <c r="X7404" s="49"/>
      <c r="Y7404" s="49"/>
      <c r="Z7404" s="49"/>
      <c r="AA7404" s="49"/>
      <c r="AB7404" s="49"/>
      <c r="AC7404" s="49"/>
      <c r="AD7404" s="49"/>
      <c r="AE7404" s="95"/>
      <c r="AM7404" s="103"/>
      <c r="AT7404" s="10"/>
    </row>
    <row r="7405" spans="9:46" s="16" customFormat="1">
      <c r="I7405" s="47"/>
      <c r="P7405" s="48"/>
      <c r="Q7405" s="48"/>
      <c r="R7405" s="48"/>
      <c r="S7405" s="49"/>
      <c r="T7405" s="47"/>
      <c r="U7405" s="50"/>
      <c r="V7405" s="47"/>
      <c r="W7405" s="50"/>
      <c r="X7405" s="49"/>
      <c r="Y7405" s="49"/>
      <c r="Z7405" s="49"/>
      <c r="AA7405" s="49"/>
      <c r="AB7405" s="49"/>
      <c r="AC7405" s="49"/>
      <c r="AD7405" s="49"/>
      <c r="AE7405" s="95"/>
      <c r="AM7405" s="103"/>
      <c r="AT7405" s="10"/>
    </row>
    <row r="7406" spans="9:46" s="16" customFormat="1">
      <c r="I7406" s="47"/>
      <c r="P7406" s="48"/>
      <c r="Q7406" s="48"/>
      <c r="R7406" s="48"/>
      <c r="S7406" s="49"/>
      <c r="T7406" s="47"/>
      <c r="U7406" s="50"/>
      <c r="V7406" s="47"/>
      <c r="W7406" s="50"/>
      <c r="X7406" s="49"/>
      <c r="Y7406" s="49"/>
      <c r="Z7406" s="49"/>
      <c r="AA7406" s="49"/>
      <c r="AB7406" s="49"/>
      <c r="AC7406" s="49"/>
      <c r="AD7406" s="49"/>
      <c r="AE7406" s="95"/>
      <c r="AM7406" s="103"/>
      <c r="AT7406" s="10"/>
    </row>
    <row r="7407" spans="9:46" s="16" customFormat="1">
      <c r="I7407" s="47"/>
      <c r="P7407" s="48"/>
      <c r="Q7407" s="48"/>
      <c r="R7407" s="48"/>
      <c r="S7407" s="49"/>
      <c r="T7407" s="47"/>
      <c r="U7407" s="50"/>
      <c r="V7407" s="47"/>
      <c r="W7407" s="50"/>
      <c r="X7407" s="49"/>
      <c r="Y7407" s="49"/>
      <c r="Z7407" s="49"/>
      <c r="AA7407" s="49"/>
      <c r="AB7407" s="49"/>
      <c r="AC7407" s="49"/>
      <c r="AD7407" s="49"/>
      <c r="AE7407" s="95"/>
      <c r="AM7407" s="103"/>
      <c r="AT7407" s="10"/>
    </row>
    <row r="7408" spans="9:46" s="16" customFormat="1">
      <c r="I7408" s="47"/>
      <c r="P7408" s="48"/>
      <c r="Q7408" s="48"/>
      <c r="R7408" s="48"/>
      <c r="S7408" s="49"/>
      <c r="T7408" s="47"/>
      <c r="U7408" s="50"/>
      <c r="V7408" s="47"/>
      <c r="W7408" s="50"/>
      <c r="X7408" s="49"/>
      <c r="Y7408" s="49"/>
      <c r="Z7408" s="49"/>
      <c r="AA7408" s="49"/>
      <c r="AB7408" s="49"/>
      <c r="AC7408" s="49"/>
      <c r="AD7408" s="49"/>
      <c r="AE7408" s="95"/>
      <c r="AM7408" s="103"/>
      <c r="AT7408" s="10"/>
    </row>
    <row r="7409" spans="9:46" s="16" customFormat="1">
      <c r="I7409" s="47"/>
      <c r="P7409" s="48"/>
      <c r="Q7409" s="48"/>
      <c r="R7409" s="48"/>
      <c r="S7409" s="49"/>
      <c r="T7409" s="47"/>
      <c r="U7409" s="50"/>
      <c r="V7409" s="47"/>
      <c r="W7409" s="50"/>
      <c r="X7409" s="49"/>
      <c r="Y7409" s="49"/>
      <c r="Z7409" s="49"/>
      <c r="AA7409" s="49"/>
      <c r="AB7409" s="49"/>
      <c r="AC7409" s="49"/>
      <c r="AD7409" s="49"/>
      <c r="AE7409" s="95"/>
      <c r="AM7409" s="103"/>
      <c r="AT7409" s="10"/>
    </row>
    <row r="7410" spans="9:46" s="16" customFormat="1">
      <c r="I7410" s="47"/>
      <c r="P7410" s="48"/>
      <c r="Q7410" s="48"/>
      <c r="R7410" s="48"/>
      <c r="S7410" s="49"/>
      <c r="T7410" s="47"/>
      <c r="U7410" s="50"/>
      <c r="V7410" s="47"/>
      <c r="W7410" s="50"/>
      <c r="X7410" s="49"/>
      <c r="Y7410" s="49"/>
      <c r="Z7410" s="49"/>
      <c r="AA7410" s="49"/>
      <c r="AB7410" s="49"/>
      <c r="AC7410" s="49"/>
      <c r="AD7410" s="49"/>
      <c r="AE7410" s="95"/>
      <c r="AM7410" s="103"/>
      <c r="AT7410" s="10"/>
    </row>
    <row r="7411" spans="9:46" s="16" customFormat="1">
      <c r="I7411" s="47"/>
      <c r="P7411" s="48"/>
      <c r="Q7411" s="48"/>
      <c r="R7411" s="48"/>
      <c r="S7411" s="49"/>
      <c r="T7411" s="47"/>
      <c r="U7411" s="50"/>
      <c r="V7411" s="47"/>
      <c r="W7411" s="50"/>
      <c r="X7411" s="49"/>
      <c r="Y7411" s="49"/>
      <c r="Z7411" s="49"/>
      <c r="AA7411" s="49"/>
      <c r="AB7411" s="49"/>
      <c r="AC7411" s="49"/>
      <c r="AD7411" s="49"/>
      <c r="AE7411" s="95"/>
      <c r="AM7411" s="103"/>
      <c r="AT7411" s="10"/>
    </row>
    <row r="7412" spans="9:46" s="16" customFormat="1">
      <c r="I7412" s="47"/>
      <c r="P7412" s="48"/>
      <c r="Q7412" s="48"/>
      <c r="R7412" s="48"/>
      <c r="S7412" s="49"/>
      <c r="T7412" s="47"/>
      <c r="U7412" s="50"/>
      <c r="V7412" s="47"/>
      <c r="W7412" s="50"/>
      <c r="X7412" s="49"/>
      <c r="Y7412" s="49"/>
      <c r="Z7412" s="49"/>
      <c r="AA7412" s="49"/>
      <c r="AB7412" s="49"/>
      <c r="AC7412" s="49"/>
      <c r="AD7412" s="49"/>
      <c r="AE7412" s="95"/>
      <c r="AM7412" s="103"/>
      <c r="AT7412" s="10"/>
    </row>
    <row r="7413" spans="9:46" s="16" customFormat="1">
      <c r="I7413" s="47"/>
      <c r="P7413" s="48"/>
      <c r="Q7413" s="48"/>
      <c r="R7413" s="48"/>
      <c r="S7413" s="49"/>
      <c r="T7413" s="47"/>
      <c r="U7413" s="50"/>
      <c r="V7413" s="47"/>
      <c r="W7413" s="50"/>
      <c r="X7413" s="49"/>
      <c r="Y7413" s="49"/>
      <c r="Z7413" s="49"/>
      <c r="AA7413" s="49"/>
      <c r="AB7413" s="49"/>
      <c r="AC7413" s="49"/>
      <c r="AD7413" s="49"/>
      <c r="AE7413" s="95"/>
      <c r="AM7413" s="103"/>
      <c r="AT7413" s="10"/>
    </row>
    <row r="7414" spans="9:46" s="16" customFormat="1">
      <c r="I7414" s="47"/>
      <c r="P7414" s="48"/>
      <c r="Q7414" s="48"/>
      <c r="R7414" s="48"/>
      <c r="S7414" s="49"/>
      <c r="T7414" s="47"/>
      <c r="U7414" s="50"/>
      <c r="V7414" s="47"/>
      <c r="W7414" s="50"/>
      <c r="X7414" s="49"/>
      <c r="Y7414" s="49"/>
      <c r="Z7414" s="49"/>
      <c r="AA7414" s="49"/>
      <c r="AB7414" s="49"/>
      <c r="AC7414" s="49"/>
      <c r="AD7414" s="49"/>
      <c r="AE7414" s="95"/>
      <c r="AM7414" s="103"/>
      <c r="AT7414" s="10"/>
    </row>
    <row r="7415" spans="9:46" s="16" customFormat="1">
      <c r="I7415" s="47"/>
      <c r="P7415" s="48"/>
      <c r="Q7415" s="48"/>
      <c r="R7415" s="48"/>
      <c r="S7415" s="49"/>
      <c r="T7415" s="47"/>
      <c r="U7415" s="50"/>
      <c r="V7415" s="47"/>
      <c r="W7415" s="50"/>
      <c r="X7415" s="49"/>
      <c r="Y7415" s="49"/>
      <c r="Z7415" s="49"/>
      <c r="AA7415" s="49"/>
      <c r="AB7415" s="49"/>
      <c r="AC7415" s="49"/>
      <c r="AD7415" s="49"/>
      <c r="AE7415" s="95"/>
      <c r="AM7415" s="103"/>
      <c r="AT7415" s="10"/>
    </row>
    <row r="7416" spans="9:46" s="16" customFormat="1">
      <c r="I7416" s="47"/>
      <c r="P7416" s="48"/>
      <c r="Q7416" s="48"/>
      <c r="R7416" s="48"/>
      <c r="S7416" s="49"/>
      <c r="T7416" s="47"/>
      <c r="U7416" s="50"/>
      <c r="V7416" s="47"/>
      <c r="W7416" s="50"/>
      <c r="X7416" s="49"/>
      <c r="Y7416" s="49"/>
      <c r="Z7416" s="49"/>
      <c r="AA7416" s="49"/>
      <c r="AB7416" s="49"/>
      <c r="AC7416" s="49"/>
      <c r="AD7416" s="49"/>
      <c r="AE7416" s="95"/>
      <c r="AM7416" s="103"/>
      <c r="AT7416" s="10"/>
    </row>
    <row r="7417" spans="9:46" s="16" customFormat="1">
      <c r="I7417" s="47"/>
      <c r="P7417" s="48"/>
      <c r="Q7417" s="48"/>
      <c r="R7417" s="48"/>
      <c r="S7417" s="49"/>
      <c r="T7417" s="47"/>
      <c r="U7417" s="50"/>
      <c r="V7417" s="47"/>
      <c r="W7417" s="50"/>
      <c r="X7417" s="49"/>
      <c r="Y7417" s="49"/>
      <c r="Z7417" s="49"/>
      <c r="AA7417" s="49"/>
      <c r="AB7417" s="49"/>
      <c r="AC7417" s="49"/>
      <c r="AD7417" s="49"/>
      <c r="AE7417" s="95"/>
      <c r="AM7417" s="103"/>
      <c r="AT7417" s="10"/>
    </row>
    <row r="7418" spans="9:46" s="16" customFormat="1">
      <c r="I7418" s="47"/>
      <c r="P7418" s="48"/>
      <c r="Q7418" s="48"/>
      <c r="R7418" s="48"/>
      <c r="S7418" s="49"/>
      <c r="T7418" s="47"/>
      <c r="U7418" s="50"/>
      <c r="V7418" s="47"/>
      <c r="W7418" s="50"/>
      <c r="X7418" s="49"/>
      <c r="Y7418" s="49"/>
      <c r="Z7418" s="49"/>
      <c r="AA7418" s="49"/>
      <c r="AB7418" s="49"/>
      <c r="AC7418" s="49"/>
      <c r="AD7418" s="49"/>
      <c r="AE7418" s="95"/>
      <c r="AM7418" s="103"/>
      <c r="AT7418" s="10"/>
    </row>
    <row r="7419" spans="9:46" s="16" customFormat="1">
      <c r="I7419" s="47"/>
      <c r="P7419" s="48"/>
      <c r="Q7419" s="48"/>
      <c r="R7419" s="48"/>
      <c r="S7419" s="49"/>
      <c r="T7419" s="47"/>
      <c r="U7419" s="50"/>
      <c r="V7419" s="47"/>
      <c r="W7419" s="50"/>
      <c r="X7419" s="49"/>
      <c r="Y7419" s="49"/>
      <c r="Z7419" s="49"/>
      <c r="AA7419" s="49"/>
      <c r="AB7419" s="49"/>
      <c r="AC7419" s="49"/>
      <c r="AD7419" s="49"/>
      <c r="AE7419" s="95"/>
      <c r="AM7419" s="103"/>
      <c r="AT7419" s="10"/>
    </row>
    <row r="7420" spans="9:46" s="16" customFormat="1">
      <c r="I7420" s="47"/>
      <c r="P7420" s="48"/>
      <c r="Q7420" s="48"/>
      <c r="R7420" s="48"/>
      <c r="S7420" s="49"/>
      <c r="T7420" s="47"/>
      <c r="U7420" s="50"/>
      <c r="V7420" s="47"/>
      <c r="W7420" s="50"/>
      <c r="X7420" s="49"/>
      <c r="Y7420" s="49"/>
      <c r="Z7420" s="49"/>
      <c r="AA7420" s="49"/>
      <c r="AB7420" s="49"/>
      <c r="AC7420" s="49"/>
      <c r="AD7420" s="49"/>
      <c r="AE7420" s="95"/>
      <c r="AM7420" s="103"/>
      <c r="AT7420" s="10"/>
    </row>
    <row r="7421" spans="9:46" s="16" customFormat="1">
      <c r="I7421" s="47"/>
      <c r="P7421" s="48"/>
      <c r="Q7421" s="48"/>
      <c r="R7421" s="48"/>
      <c r="S7421" s="49"/>
      <c r="T7421" s="47"/>
      <c r="U7421" s="50"/>
      <c r="V7421" s="47"/>
      <c r="W7421" s="50"/>
      <c r="X7421" s="49"/>
      <c r="Y7421" s="49"/>
      <c r="Z7421" s="49"/>
      <c r="AA7421" s="49"/>
      <c r="AB7421" s="49"/>
      <c r="AC7421" s="49"/>
      <c r="AD7421" s="49"/>
      <c r="AE7421" s="95"/>
      <c r="AM7421" s="103"/>
      <c r="AT7421" s="10"/>
    </row>
    <row r="7422" spans="9:46" s="16" customFormat="1">
      <c r="I7422" s="47"/>
      <c r="P7422" s="48"/>
      <c r="Q7422" s="48"/>
      <c r="R7422" s="48"/>
      <c r="S7422" s="49"/>
      <c r="T7422" s="47"/>
      <c r="U7422" s="50"/>
      <c r="V7422" s="47"/>
      <c r="W7422" s="50"/>
      <c r="X7422" s="49"/>
      <c r="Y7422" s="49"/>
      <c r="Z7422" s="49"/>
      <c r="AA7422" s="49"/>
      <c r="AB7422" s="49"/>
      <c r="AC7422" s="49"/>
      <c r="AD7422" s="49"/>
      <c r="AE7422" s="95"/>
      <c r="AM7422" s="103"/>
      <c r="AT7422" s="10"/>
    </row>
    <row r="7423" spans="9:46" s="16" customFormat="1">
      <c r="I7423" s="47"/>
      <c r="P7423" s="48"/>
      <c r="Q7423" s="48"/>
      <c r="R7423" s="48"/>
      <c r="S7423" s="49"/>
      <c r="T7423" s="47"/>
      <c r="U7423" s="50"/>
      <c r="V7423" s="47"/>
      <c r="W7423" s="50"/>
      <c r="X7423" s="49"/>
      <c r="Y7423" s="49"/>
      <c r="Z7423" s="49"/>
      <c r="AA7423" s="49"/>
      <c r="AB7423" s="49"/>
      <c r="AC7423" s="49"/>
      <c r="AD7423" s="49"/>
      <c r="AE7423" s="95"/>
      <c r="AM7423" s="103"/>
      <c r="AT7423" s="10"/>
    </row>
    <row r="7424" spans="9:46" s="16" customFormat="1">
      <c r="I7424" s="47"/>
      <c r="P7424" s="48"/>
      <c r="Q7424" s="48"/>
      <c r="R7424" s="48"/>
      <c r="S7424" s="49"/>
      <c r="T7424" s="47"/>
      <c r="U7424" s="50"/>
      <c r="V7424" s="47"/>
      <c r="W7424" s="50"/>
      <c r="X7424" s="49"/>
      <c r="Y7424" s="49"/>
      <c r="Z7424" s="49"/>
      <c r="AA7424" s="49"/>
      <c r="AB7424" s="49"/>
      <c r="AC7424" s="49"/>
      <c r="AD7424" s="49"/>
      <c r="AE7424" s="95"/>
      <c r="AM7424" s="103"/>
      <c r="AT7424" s="10"/>
    </row>
    <row r="7425" spans="9:46" s="16" customFormat="1">
      <c r="I7425" s="47"/>
      <c r="P7425" s="48"/>
      <c r="Q7425" s="48"/>
      <c r="R7425" s="48"/>
      <c r="S7425" s="49"/>
      <c r="T7425" s="47"/>
      <c r="U7425" s="50"/>
      <c r="V7425" s="47"/>
      <c r="W7425" s="50"/>
      <c r="X7425" s="49"/>
      <c r="Y7425" s="49"/>
      <c r="Z7425" s="49"/>
      <c r="AA7425" s="49"/>
      <c r="AB7425" s="49"/>
      <c r="AC7425" s="49"/>
      <c r="AD7425" s="49"/>
      <c r="AE7425" s="95"/>
      <c r="AM7425" s="103"/>
      <c r="AT7425" s="10"/>
    </row>
    <row r="7426" spans="9:46" s="16" customFormat="1">
      <c r="I7426" s="47"/>
      <c r="P7426" s="48"/>
      <c r="Q7426" s="48"/>
      <c r="R7426" s="48"/>
      <c r="S7426" s="49"/>
      <c r="T7426" s="47"/>
      <c r="U7426" s="50"/>
      <c r="V7426" s="47"/>
      <c r="W7426" s="50"/>
      <c r="X7426" s="49"/>
      <c r="Y7426" s="49"/>
      <c r="Z7426" s="49"/>
      <c r="AA7426" s="49"/>
      <c r="AB7426" s="49"/>
      <c r="AC7426" s="49"/>
      <c r="AD7426" s="49"/>
      <c r="AE7426" s="95"/>
      <c r="AM7426" s="103"/>
      <c r="AT7426" s="10"/>
    </row>
    <row r="7427" spans="9:46" s="16" customFormat="1">
      <c r="I7427" s="47"/>
      <c r="P7427" s="48"/>
      <c r="Q7427" s="48"/>
      <c r="R7427" s="48"/>
      <c r="S7427" s="49"/>
      <c r="T7427" s="47"/>
      <c r="U7427" s="50"/>
      <c r="V7427" s="47"/>
      <c r="W7427" s="50"/>
      <c r="X7427" s="49"/>
      <c r="Y7427" s="49"/>
      <c r="Z7427" s="49"/>
      <c r="AA7427" s="49"/>
      <c r="AB7427" s="49"/>
      <c r="AC7427" s="49"/>
      <c r="AD7427" s="49"/>
      <c r="AE7427" s="95"/>
      <c r="AM7427" s="103"/>
      <c r="AT7427" s="10"/>
    </row>
    <row r="7428" spans="9:46" s="16" customFormat="1">
      <c r="I7428" s="47"/>
      <c r="P7428" s="48"/>
      <c r="Q7428" s="48"/>
      <c r="R7428" s="48"/>
      <c r="S7428" s="49"/>
      <c r="T7428" s="47"/>
      <c r="U7428" s="50"/>
      <c r="V7428" s="47"/>
      <c r="W7428" s="50"/>
      <c r="X7428" s="49"/>
      <c r="Y7428" s="49"/>
      <c r="Z7428" s="49"/>
      <c r="AA7428" s="49"/>
      <c r="AB7428" s="49"/>
      <c r="AC7428" s="49"/>
      <c r="AD7428" s="49"/>
      <c r="AE7428" s="95"/>
      <c r="AM7428" s="103"/>
      <c r="AT7428" s="10"/>
    </row>
    <row r="7429" spans="9:46" s="16" customFormat="1">
      <c r="I7429" s="47"/>
      <c r="P7429" s="48"/>
      <c r="Q7429" s="48"/>
      <c r="R7429" s="48"/>
      <c r="S7429" s="49"/>
      <c r="T7429" s="47"/>
      <c r="U7429" s="50"/>
      <c r="V7429" s="47"/>
      <c r="W7429" s="50"/>
      <c r="X7429" s="49"/>
      <c r="Y7429" s="49"/>
      <c r="Z7429" s="49"/>
      <c r="AA7429" s="49"/>
      <c r="AB7429" s="49"/>
      <c r="AC7429" s="49"/>
      <c r="AD7429" s="49"/>
      <c r="AE7429" s="95"/>
      <c r="AM7429" s="103"/>
      <c r="AT7429" s="10"/>
    </row>
    <row r="7430" spans="9:46" s="16" customFormat="1">
      <c r="I7430" s="47"/>
      <c r="P7430" s="48"/>
      <c r="Q7430" s="48"/>
      <c r="R7430" s="48"/>
      <c r="S7430" s="49"/>
      <c r="T7430" s="47"/>
      <c r="U7430" s="50"/>
      <c r="V7430" s="47"/>
      <c r="W7430" s="50"/>
      <c r="X7430" s="49"/>
      <c r="Y7430" s="49"/>
      <c r="Z7430" s="49"/>
      <c r="AA7430" s="49"/>
      <c r="AB7430" s="49"/>
      <c r="AC7430" s="49"/>
      <c r="AD7430" s="49"/>
      <c r="AE7430" s="95"/>
      <c r="AM7430" s="103"/>
      <c r="AT7430" s="10"/>
    </row>
    <row r="7431" spans="9:46" s="16" customFormat="1">
      <c r="I7431" s="47"/>
      <c r="P7431" s="48"/>
      <c r="Q7431" s="48"/>
      <c r="R7431" s="48"/>
      <c r="S7431" s="49"/>
      <c r="T7431" s="47"/>
      <c r="U7431" s="50"/>
      <c r="V7431" s="47"/>
      <c r="W7431" s="50"/>
      <c r="X7431" s="49"/>
      <c r="Y7431" s="49"/>
      <c r="Z7431" s="49"/>
      <c r="AA7431" s="49"/>
      <c r="AB7431" s="49"/>
      <c r="AC7431" s="49"/>
      <c r="AD7431" s="49"/>
      <c r="AE7431" s="95"/>
      <c r="AM7431" s="103"/>
      <c r="AT7431" s="10"/>
    </row>
    <row r="7432" spans="9:46" s="16" customFormat="1">
      <c r="I7432" s="47"/>
      <c r="P7432" s="48"/>
      <c r="Q7432" s="48"/>
      <c r="R7432" s="48"/>
      <c r="S7432" s="49"/>
      <c r="T7432" s="47"/>
      <c r="U7432" s="50"/>
      <c r="V7432" s="47"/>
      <c r="W7432" s="50"/>
      <c r="X7432" s="49"/>
      <c r="Y7432" s="49"/>
      <c r="Z7432" s="49"/>
      <c r="AA7432" s="49"/>
      <c r="AB7432" s="49"/>
      <c r="AC7432" s="49"/>
      <c r="AD7432" s="49"/>
      <c r="AE7432" s="95"/>
      <c r="AM7432" s="103"/>
      <c r="AT7432" s="10"/>
    </row>
    <row r="7433" spans="9:46" s="16" customFormat="1">
      <c r="I7433" s="47"/>
      <c r="P7433" s="48"/>
      <c r="Q7433" s="48"/>
      <c r="R7433" s="48"/>
      <c r="S7433" s="49"/>
      <c r="T7433" s="47"/>
      <c r="U7433" s="50"/>
      <c r="V7433" s="47"/>
      <c r="W7433" s="50"/>
      <c r="X7433" s="49"/>
      <c r="Y7433" s="49"/>
      <c r="Z7433" s="49"/>
      <c r="AA7433" s="49"/>
      <c r="AB7433" s="49"/>
      <c r="AC7433" s="49"/>
      <c r="AD7433" s="49"/>
      <c r="AE7433" s="95"/>
      <c r="AM7433" s="103"/>
      <c r="AT7433" s="10"/>
    </row>
    <row r="7434" spans="9:46" s="16" customFormat="1">
      <c r="I7434" s="47"/>
      <c r="P7434" s="48"/>
      <c r="Q7434" s="48"/>
      <c r="R7434" s="48"/>
      <c r="S7434" s="49"/>
      <c r="T7434" s="47"/>
      <c r="U7434" s="50"/>
      <c r="V7434" s="47"/>
      <c r="W7434" s="50"/>
      <c r="X7434" s="49"/>
      <c r="Y7434" s="49"/>
      <c r="Z7434" s="49"/>
      <c r="AA7434" s="49"/>
      <c r="AB7434" s="49"/>
      <c r="AC7434" s="49"/>
      <c r="AD7434" s="49"/>
      <c r="AE7434" s="95"/>
      <c r="AM7434" s="103"/>
      <c r="AT7434" s="10"/>
    </row>
    <row r="7435" spans="9:46" s="16" customFormat="1">
      <c r="I7435" s="47"/>
      <c r="P7435" s="48"/>
      <c r="Q7435" s="48"/>
      <c r="R7435" s="48"/>
      <c r="S7435" s="49"/>
      <c r="T7435" s="47"/>
      <c r="U7435" s="50"/>
      <c r="V7435" s="47"/>
      <c r="W7435" s="50"/>
      <c r="X7435" s="49"/>
      <c r="Y7435" s="49"/>
      <c r="Z7435" s="49"/>
      <c r="AA7435" s="49"/>
      <c r="AB7435" s="49"/>
      <c r="AC7435" s="49"/>
      <c r="AD7435" s="49"/>
      <c r="AE7435" s="95"/>
      <c r="AM7435" s="103"/>
      <c r="AT7435" s="10"/>
    </row>
    <row r="7436" spans="9:46" s="16" customFormat="1">
      <c r="I7436" s="47"/>
      <c r="P7436" s="48"/>
      <c r="Q7436" s="48"/>
      <c r="R7436" s="48"/>
      <c r="S7436" s="49"/>
      <c r="T7436" s="47"/>
      <c r="U7436" s="50"/>
      <c r="V7436" s="47"/>
      <c r="W7436" s="50"/>
      <c r="X7436" s="49"/>
      <c r="Y7436" s="49"/>
      <c r="Z7436" s="49"/>
      <c r="AA7436" s="49"/>
      <c r="AB7436" s="49"/>
      <c r="AC7436" s="49"/>
      <c r="AD7436" s="49"/>
      <c r="AE7436" s="95"/>
      <c r="AM7436" s="103"/>
      <c r="AT7436" s="10"/>
    </row>
    <row r="7437" spans="9:46" s="16" customFormat="1">
      <c r="I7437" s="47"/>
      <c r="P7437" s="48"/>
      <c r="Q7437" s="48"/>
      <c r="R7437" s="48"/>
      <c r="S7437" s="49"/>
      <c r="T7437" s="47"/>
      <c r="U7437" s="50"/>
      <c r="V7437" s="47"/>
      <c r="W7437" s="50"/>
      <c r="X7437" s="49"/>
      <c r="Y7437" s="49"/>
      <c r="Z7437" s="49"/>
      <c r="AA7437" s="49"/>
      <c r="AB7437" s="49"/>
      <c r="AC7437" s="49"/>
      <c r="AD7437" s="49"/>
      <c r="AE7437" s="95"/>
      <c r="AM7437" s="103"/>
      <c r="AT7437" s="10"/>
    </row>
    <row r="7438" spans="9:46" s="16" customFormat="1">
      <c r="I7438" s="47"/>
      <c r="P7438" s="48"/>
      <c r="Q7438" s="48"/>
      <c r="R7438" s="48"/>
      <c r="S7438" s="49"/>
      <c r="T7438" s="47"/>
      <c r="U7438" s="50"/>
      <c r="V7438" s="47"/>
      <c r="W7438" s="50"/>
      <c r="X7438" s="49"/>
      <c r="Y7438" s="49"/>
      <c r="Z7438" s="49"/>
      <c r="AA7438" s="49"/>
      <c r="AB7438" s="49"/>
      <c r="AC7438" s="49"/>
      <c r="AD7438" s="49"/>
      <c r="AE7438" s="95"/>
      <c r="AM7438" s="103"/>
      <c r="AT7438" s="10"/>
    </row>
    <row r="7439" spans="9:46" s="16" customFormat="1">
      <c r="I7439" s="47"/>
      <c r="P7439" s="48"/>
      <c r="Q7439" s="48"/>
      <c r="R7439" s="48"/>
      <c r="S7439" s="49"/>
      <c r="T7439" s="47"/>
      <c r="U7439" s="50"/>
      <c r="V7439" s="47"/>
      <c r="W7439" s="50"/>
      <c r="X7439" s="49"/>
      <c r="Y7439" s="49"/>
      <c r="Z7439" s="49"/>
      <c r="AA7439" s="49"/>
      <c r="AB7439" s="49"/>
      <c r="AC7439" s="49"/>
      <c r="AD7439" s="49"/>
      <c r="AE7439" s="95"/>
      <c r="AM7439" s="103"/>
      <c r="AT7439" s="10"/>
    </row>
    <row r="7440" spans="9:46" s="16" customFormat="1">
      <c r="I7440" s="47"/>
      <c r="P7440" s="48"/>
      <c r="Q7440" s="48"/>
      <c r="R7440" s="48"/>
      <c r="S7440" s="49"/>
      <c r="T7440" s="47"/>
      <c r="U7440" s="50"/>
      <c r="V7440" s="47"/>
      <c r="W7440" s="50"/>
      <c r="X7440" s="49"/>
      <c r="Y7440" s="49"/>
      <c r="Z7440" s="49"/>
      <c r="AA7440" s="49"/>
      <c r="AB7440" s="49"/>
      <c r="AC7440" s="49"/>
      <c r="AD7440" s="49"/>
      <c r="AE7440" s="95"/>
      <c r="AM7440" s="103"/>
      <c r="AT7440" s="10"/>
    </row>
    <row r="7441" spans="9:46" s="16" customFormat="1">
      <c r="I7441" s="47"/>
      <c r="P7441" s="48"/>
      <c r="Q7441" s="48"/>
      <c r="R7441" s="48"/>
      <c r="S7441" s="49"/>
      <c r="T7441" s="47"/>
      <c r="U7441" s="50"/>
      <c r="V7441" s="47"/>
      <c r="W7441" s="50"/>
      <c r="X7441" s="49"/>
      <c r="Y7441" s="49"/>
      <c r="Z7441" s="49"/>
      <c r="AA7441" s="49"/>
      <c r="AB7441" s="49"/>
      <c r="AC7441" s="49"/>
      <c r="AD7441" s="49"/>
      <c r="AE7441" s="95"/>
      <c r="AM7441" s="103"/>
      <c r="AT7441" s="10"/>
    </row>
    <row r="7442" spans="9:46" s="16" customFormat="1">
      <c r="I7442" s="47"/>
      <c r="P7442" s="48"/>
      <c r="Q7442" s="48"/>
      <c r="R7442" s="48"/>
      <c r="S7442" s="49"/>
      <c r="T7442" s="47"/>
      <c r="U7442" s="50"/>
      <c r="V7442" s="47"/>
      <c r="W7442" s="50"/>
      <c r="X7442" s="49"/>
      <c r="Y7442" s="49"/>
      <c r="Z7442" s="49"/>
      <c r="AA7442" s="49"/>
      <c r="AB7442" s="49"/>
      <c r="AC7442" s="49"/>
      <c r="AD7442" s="49"/>
      <c r="AE7442" s="95"/>
      <c r="AM7442" s="103"/>
      <c r="AT7442" s="10"/>
    </row>
    <row r="7443" spans="9:46" s="16" customFormat="1">
      <c r="I7443" s="47"/>
      <c r="P7443" s="48"/>
      <c r="Q7443" s="48"/>
      <c r="R7443" s="48"/>
      <c r="S7443" s="49"/>
      <c r="T7443" s="47"/>
      <c r="U7443" s="50"/>
      <c r="V7443" s="47"/>
      <c r="W7443" s="50"/>
      <c r="X7443" s="49"/>
      <c r="Y7443" s="49"/>
      <c r="Z7443" s="49"/>
      <c r="AA7443" s="49"/>
      <c r="AB7443" s="49"/>
      <c r="AC7443" s="49"/>
      <c r="AD7443" s="49"/>
      <c r="AE7443" s="95"/>
      <c r="AM7443" s="103"/>
      <c r="AT7443" s="10"/>
    </row>
    <row r="7444" spans="9:46" s="16" customFormat="1">
      <c r="I7444" s="47"/>
      <c r="P7444" s="48"/>
      <c r="Q7444" s="48"/>
      <c r="R7444" s="48"/>
      <c r="S7444" s="49"/>
      <c r="T7444" s="47"/>
      <c r="U7444" s="50"/>
      <c r="V7444" s="47"/>
      <c r="W7444" s="50"/>
      <c r="X7444" s="49"/>
      <c r="Y7444" s="49"/>
      <c r="Z7444" s="49"/>
      <c r="AA7444" s="49"/>
      <c r="AB7444" s="49"/>
      <c r="AC7444" s="49"/>
      <c r="AD7444" s="49"/>
      <c r="AE7444" s="95"/>
      <c r="AM7444" s="103"/>
      <c r="AT7444" s="10"/>
    </row>
    <row r="7445" spans="9:46" s="16" customFormat="1">
      <c r="I7445" s="47"/>
      <c r="P7445" s="48"/>
      <c r="Q7445" s="48"/>
      <c r="R7445" s="48"/>
      <c r="S7445" s="49"/>
      <c r="T7445" s="47"/>
      <c r="U7445" s="50"/>
      <c r="V7445" s="47"/>
      <c r="W7445" s="50"/>
      <c r="X7445" s="49"/>
      <c r="Y7445" s="49"/>
      <c r="Z7445" s="49"/>
      <c r="AA7445" s="49"/>
      <c r="AB7445" s="49"/>
      <c r="AC7445" s="49"/>
      <c r="AD7445" s="49"/>
      <c r="AE7445" s="95"/>
      <c r="AM7445" s="103"/>
      <c r="AT7445" s="10"/>
    </row>
    <row r="7446" spans="9:46" s="16" customFormat="1">
      <c r="I7446" s="47"/>
      <c r="P7446" s="48"/>
      <c r="Q7446" s="48"/>
      <c r="R7446" s="48"/>
      <c r="S7446" s="49"/>
      <c r="T7446" s="47"/>
      <c r="U7446" s="50"/>
      <c r="V7446" s="47"/>
      <c r="W7446" s="50"/>
      <c r="X7446" s="49"/>
      <c r="Y7446" s="49"/>
      <c r="Z7446" s="49"/>
      <c r="AA7446" s="49"/>
      <c r="AB7446" s="49"/>
      <c r="AC7446" s="49"/>
      <c r="AD7446" s="49"/>
      <c r="AE7446" s="95"/>
      <c r="AM7446" s="103"/>
      <c r="AT7446" s="10"/>
    </row>
    <row r="7447" spans="9:46" s="16" customFormat="1">
      <c r="I7447" s="47"/>
      <c r="P7447" s="48"/>
      <c r="Q7447" s="48"/>
      <c r="R7447" s="48"/>
      <c r="S7447" s="49"/>
      <c r="T7447" s="47"/>
      <c r="U7447" s="50"/>
      <c r="V7447" s="47"/>
      <c r="W7447" s="50"/>
      <c r="X7447" s="49"/>
      <c r="Y7447" s="49"/>
      <c r="Z7447" s="49"/>
      <c r="AA7447" s="49"/>
      <c r="AB7447" s="49"/>
      <c r="AC7447" s="49"/>
      <c r="AD7447" s="49"/>
      <c r="AE7447" s="95"/>
      <c r="AM7447" s="103"/>
      <c r="AT7447" s="10"/>
    </row>
    <row r="7448" spans="9:46" s="16" customFormat="1">
      <c r="I7448" s="47"/>
      <c r="P7448" s="48"/>
      <c r="Q7448" s="48"/>
      <c r="R7448" s="48"/>
      <c r="S7448" s="49"/>
      <c r="T7448" s="47"/>
      <c r="U7448" s="50"/>
      <c r="V7448" s="47"/>
      <c r="W7448" s="50"/>
      <c r="X7448" s="49"/>
      <c r="Y7448" s="49"/>
      <c r="Z7448" s="49"/>
      <c r="AA7448" s="49"/>
      <c r="AB7448" s="49"/>
      <c r="AC7448" s="49"/>
      <c r="AD7448" s="49"/>
      <c r="AE7448" s="95"/>
      <c r="AM7448" s="103"/>
      <c r="AT7448" s="10"/>
    </row>
    <row r="7449" spans="9:46" s="16" customFormat="1">
      <c r="I7449" s="47"/>
      <c r="P7449" s="48"/>
      <c r="Q7449" s="48"/>
      <c r="R7449" s="48"/>
      <c r="S7449" s="49"/>
      <c r="T7449" s="47"/>
      <c r="U7449" s="50"/>
      <c r="V7449" s="47"/>
      <c r="W7449" s="50"/>
      <c r="X7449" s="49"/>
      <c r="Y7449" s="49"/>
      <c r="Z7449" s="49"/>
      <c r="AA7449" s="49"/>
      <c r="AB7449" s="49"/>
      <c r="AC7449" s="49"/>
      <c r="AD7449" s="49"/>
      <c r="AE7449" s="95"/>
      <c r="AM7449" s="103"/>
      <c r="AT7449" s="10"/>
    </row>
    <row r="7450" spans="9:46" s="16" customFormat="1">
      <c r="I7450" s="47"/>
      <c r="P7450" s="48"/>
      <c r="Q7450" s="48"/>
      <c r="R7450" s="48"/>
      <c r="S7450" s="49"/>
      <c r="T7450" s="47"/>
      <c r="U7450" s="50"/>
      <c r="V7450" s="47"/>
      <c r="W7450" s="50"/>
      <c r="X7450" s="49"/>
      <c r="Y7450" s="49"/>
      <c r="Z7450" s="49"/>
      <c r="AA7450" s="49"/>
      <c r="AB7450" s="49"/>
      <c r="AC7450" s="49"/>
      <c r="AD7450" s="49"/>
      <c r="AE7450" s="95"/>
      <c r="AM7450" s="103"/>
      <c r="AT7450" s="10"/>
    </row>
    <row r="7451" spans="9:46" s="16" customFormat="1">
      <c r="I7451" s="47"/>
      <c r="P7451" s="48"/>
      <c r="Q7451" s="48"/>
      <c r="R7451" s="48"/>
      <c r="S7451" s="49"/>
      <c r="T7451" s="47"/>
      <c r="U7451" s="50"/>
      <c r="V7451" s="47"/>
      <c r="W7451" s="50"/>
      <c r="X7451" s="49"/>
      <c r="Y7451" s="49"/>
      <c r="Z7451" s="49"/>
      <c r="AA7451" s="49"/>
      <c r="AB7451" s="49"/>
      <c r="AC7451" s="49"/>
      <c r="AD7451" s="49"/>
      <c r="AE7451" s="95"/>
      <c r="AM7451" s="103"/>
      <c r="AT7451" s="10"/>
    </row>
    <row r="7452" spans="9:46" s="16" customFormat="1">
      <c r="I7452" s="47"/>
      <c r="P7452" s="48"/>
      <c r="Q7452" s="48"/>
      <c r="R7452" s="48"/>
      <c r="S7452" s="49"/>
      <c r="T7452" s="47"/>
      <c r="U7452" s="50"/>
      <c r="V7452" s="47"/>
      <c r="W7452" s="50"/>
      <c r="X7452" s="49"/>
      <c r="Y7452" s="49"/>
      <c r="Z7452" s="49"/>
      <c r="AA7452" s="49"/>
      <c r="AB7452" s="49"/>
      <c r="AC7452" s="49"/>
      <c r="AD7452" s="49"/>
      <c r="AE7452" s="95"/>
      <c r="AM7452" s="103"/>
      <c r="AT7452" s="10"/>
    </row>
    <row r="7453" spans="9:46" s="16" customFormat="1">
      <c r="I7453" s="47"/>
      <c r="P7453" s="48"/>
      <c r="Q7453" s="48"/>
      <c r="R7453" s="48"/>
      <c r="S7453" s="49"/>
      <c r="T7453" s="47"/>
      <c r="U7453" s="50"/>
      <c r="V7453" s="47"/>
      <c r="W7453" s="50"/>
      <c r="X7453" s="49"/>
      <c r="Y7453" s="49"/>
      <c r="Z7453" s="49"/>
      <c r="AA7453" s="49"/>
      <c r="AB7453" s="49"/>
      <c r="AC7453" s="49"/>
      <c r="AD7453" s="49"/>
      <c r="AE7453" s="95"/>
      <c r="AM7453" s="103"/>
      <c r="AT7453" s="10"/>
    </row>
    <row r="7454" spans="9:46" s="16" customFormat="1">
      <c r="I7454" s="47"/>
      <c r="P7454" s="48"/>
      <c r="Q7454" s="48"/>
      <c r="R7454" s="48"/>
      <c r="S7454" s="49"/>
      <c r="T7454" s="47"/>
      <c r="U7454" s="50"/>
      <c r="V7454" s="47"/>
      <c r="W7454" s="50"/>
      <c r="X7454" s="49"/>
      <c r="Y7454" s="49"/>
      <c r="Z7454" s="49"/>
      <c r="AA7454" s="49"/>
      <c r="AB7454" s="49"/>
      <c r="AC7454" s="49"/>
      <c r="AD7454" s="49"/>
      <c r="AE7454" s="95"/>
      <c r="AM7454" s="103"/>
      <c r="AT7454" s="10"/>
    </row>
    <row r="7455" spans="9:46" s="16" customFormat="1">
      <c r="I7455" s="47"/>
      <c r="P7455" s="48"/>
      <c r="Q7455" s="48"/>
      <c r="R7455" s="48"/>
      <c r="S7455" s="49"/>
      <c r="T7455" s="47"/>
      <c r="U7455" s="50"/>
      <c r="V7455" s="47"/>
      <c r="W7455" s="50"/>
      <c r="X7455" s="49"/>
      <c r="Y7455" s="49"/>
      <c r="Z7455" s="49"/>
      <c r="AA7455" s="49"/>
      <c r="AB7455" s="49"/>
      <c r="AC7455" s="49"/>
      <c r="AD7455" s="49"/>
      <c r="AE7455" s="95"/>
      <c r="AM7455" s="103"/>
      <c r="AT7455" s="10"/>
    </row>
    <row r="7456" spans="9:46" s="16" customFormat="1">
      <c r="I7456" s="47"/>
      <c r="P7456" s="48"/>
      <c r="Q7456" s="48"/>
      <c r="R7456" s="48"/>
      <c r="S7456" s="49"/>
      <c r="T7456" s="47"/>
      <c r="U7456" s="50"/>
      <c r="V7456" s="47"/>
      <c r="W7456" s="50"/>
      <c r="X7456" s="49"/>
      <c r="Y7456" s="49"/>
      <c r="Z7456" s="49"/>
      <c r="AA7456" s="49"/>
      <c r="AB7456" s="49"/>
      <c r="AC7456" s="49"/>
      <c r="AD7456" s="49"/>
      <c r="AE7456" s="95"/>
      <c r="AM7456" s="103"/>
      <c r="AT7456" s="10"/>
    </row>
    <row r="7457" spans="9:46" s="16" customFormat="1">
      <c r="I7457" s="47"/>
      <c r="P7457" s="48"/>
      <c r="Q7457" s="48"/>
      <c r="R7457" s="48"/>
      <c r="S7457" s="49"/>
      <c r="T7457" s="47"/>
      <c r="U7457" s="50"/>
      <c r="V7457" s="47"/>
      <c r="W7457" s="50"/>
      <c r="X7457" s="49"/>
      <c r="Y7457" s="49"/>
      <c r="Z7457" s="49"/>
      <c r="AA7457" s="49"/>
      <c r="AB7457" s="49"/>
      <c r="AC7457" s="49"/>
      <c r="AD7457" s="49"/>
      <c r="AE7457" s="95"/>
      <c r="AM7457" s="103"/>
      <c r="AT7457" s="10"/>
    </row>
    <row r="7458" spans="9:46" s="16" customFormat="1">
      <c r="I7458" s="47"/>
      <c r="P7458" s="48"/>
      <c r="Q7458" s="48"/>
      <c r="R7458" s="48"/>
      <c r="S7458" s="49"/>
      <c r="T7458" s="47"/>
      <c r="U7458" s="50"/>
      <c r="V7458" s="47"/>
      <c r="W7458" s="50"/>
      <c r="X7458" s="49"/>
      <c r="Y7458" s="49"/>
      <c r="Z7458" s="49"/>
      <c r="AA7458" s="49"/>
      <c r="AB7458" s="49"/>
      <c r="AC7458" s="49"/>
      <c r="AD7458" s="49"/>
      <c r="AE7458" s="95"/>
      <c r="AM7458" s="103"/>
      <c r="AT7458" s="10"/>
    </row>
    <row r="7459" spans="9:46" s="16" customFormat="1">
      <c r="I7459" s="47"/>
      <c r="P7459" s="48"/>
      <c r="Q7459" s="48"/>
      <c r="R7459" s="48"/>
      <c r="S7459" s="49"/>
      <c r="T7459" s="47"/>
      <c r="U7459" s="50"/>
      <c r="V7459" s="47"/>
      <c r="W7459" s="50"/>
      <c r="X7459" s="49"/>
      <c r="Y7459" s="49"/>
      <c r="Z7459" s="49"/>
      <c r="AA7459" s="49"/>
      <c r="AB7459" s="49"/>
      <c r="AC7459" s="49"/>
      <c r="AD7459" s="49"/>
      <c r="AE7459" s="95"/>
      <c r="AM7459" s="103"/>
      <c r="AT7459" s="10"/>
    </row>
    <row r="7460" spans="9:46" s="16" customFormat="1">
      <c r="I7460" s="47"/>
      <c r="P7460" s="48"/>
      <c r="Q7460" s="48"/>
      <c r="R7460" s="48"/>
      <c r="S7460" s="49"/>
      <c r="T7460" s="47"/>
      <c r="U7460" s="50"/>
      <c r="V7460" s="47"/>
      <c r="W7460" s="50"/>
      <c r="X7460" s="49"/>
      <c r="Y7460" s="49"/>
      <c r="Z7460" s="49"/>
      <c r="AA7460" s="49"/>
      <c r="AB7460" s="49"/>
      <c r="AC7460" s="49"/>
      <c r="AD7460" s="49"/>
      <c r="AE7460" s="95"/>
      <c r="AM7460" s="103"/>
      <c r="AT7460" s="10"/>
    </row>
    <row r="7461" spans="9:46" s="16" customFormat="1">
      <c r="I7461" s="47"/>
      <c r="P7461" s="48"/>
      <c r="Q7461" s="48"/>
      <c r="R7461" s="48"/>
      <c r="S7461" s="49"/>
      <c r="T7461" s="47"/>
      <c r="U7461" s="50"/>
      <c r="V7461" s="47"/>
      <c r="W7461" s="50"/>
      <c r="X7461" s="49"/>
      <c r="Y7461" s="49"/>
      <c r="Z7461" s="49"/>
      <c r="AA7461" s="49"/>
      <c r="AB7461" s="49"/>
      <c r="AC7461" s="49"/>
      <c r="AD7461" s="49"/>
      <c r="AE7461" s="95"/>
      <c r="AM7461" s="103"/>
      <c r="AT7461" s="10"/>
    </row>
    <row r="7462" spans="9:46" s="16" customFormat="1">
      <c r="I7462" s="47"/>
      <c r="P7462" s="48"/>
      <c r="Q7462" s="48"/>
      <c r="R7462" s="48"/>
      <c r="S7462" s="49"/>
      <c r="T7462" s="47"/>
      <c r="U7462" s="50"/>
      <c r="V7462" s="47"/>
      <c r="W7462" s="50"/>
      <c r="X7462" s="49"/>
      <c r="Y7462" s="49"/>
      <c r="Z7462" s="49"/>
      <c r="AA7462" s="49"/>
      <c r="AB7462" s="49"/>
      <c r="AC7462" s="49"/>
      <c r="AD7462" s="49"/>
      <c r="AE7462" s="95"/>
      <c r="AM7462" s="103"/>
      <c r="AT7462" s="10"/>
    </row>
    <row r="7463" spans="9:46" s="16" customFormat="1">
      <c r="I7463" s="47"/>
      <c r="P7463" s="48"/>
      <c r="Q7463" s="48"/>
      <c r="R7463" s="48"/>
      <c r="S7463" s="49"/>
      <c r="T7463" s="47"/>
      <c r="U7463" s="50"/>
      <c r="V7463" s="47"/>
      <c r="W7463" s="50"/>
      <c r="X7463" s="49"/>
      <c r="Y7463" s="49"/>
      <c r="Z7463" s="49"/>
      <c r="AA7463" s="49"/>
      <c r="AB7463" s="49"/>
      <c r="AC7463" s="49"/>
      <c r="AD7463" s="49"/>
      <c r="AE7463" s="95"/>
      <c r="AM7463" s="103"/>
      <c r="AT7463" s="10"/>
    </row>
    <row r="7464" spans="9:46" s="16" customFormat="1">
      <c r="I7464" s="47"/>
      <c r="P7464" s="48"/>
      <c r="Q7464" s="48"/>
      <c r="R7464" s="48"/>
      <c r="S7464" s="49"/>
      <c r="T7464" s="47"/>
      <c r="U7464" s="50"/>
      <c r="V7464" s="47"/>
      <c r="W7464" s="50"/>
      <c r="X7464" s="49"/>
      <c r="Y7464" s="49"/>
      <c r="Z7464" s="49"/>
      <c r="AA7464" s="49"/>
      <c r="AB7464" s="49"/>
      <c r="AC7464" s="49"/>
      <c r="AD7464" s="49"/>
      <c r="AE7464" s="95"/>
      <c r="AM7464" s="103"/>
      <c r="AT7464" s="10"/>
    </row>
    <row r="7465" spans="9:46" s="16" customFormat="1">
      <c r="I7465" s="47"/>
      <c r="P7465" s="48"/>
      <c r="Q7465" s="48"/>
      <c r="R7465" s="48"/>
      <c r="S7465" s="49"/>
      <c r="T7465" s="47"/>
      <c r="U7465" s="50"/>
      <c r="V7465" s="47"/>
      <c r="W7465" s="50"/>
      <c r="X7465" s="49"/>
      <c r="Y7465" s="49"/>
      <c r="Z7465" s="49"/>
      <c r="AA7465" s="49"/>
      <c r="AB7465" s="49"/>
      <c r="AC7465" s="49"/>
      <c r="AD7465" s="49"/>
      <c r="AE7465" s="95"/>
      <c r="AM7465" s="103"/>
      <c r="AT7465" s="10"/>
    </row>
    <row r="7466" spans="9:46" s="16" customFormat="1">
      <c r="I7466" s="47"/>
      <c r="P7466" s="48"/>
      <c r="Q7466" s="48"/>
      <c r="R7466" s="48"/>
      <c r="S7466" s="49"/>
      <c r="T7466" s="47"/>
      <c r="U7466" s="50"/>
      <c r="V7466" s="47"/>
      <c r="W7466" s="50"/>
      <c r="X7466" s="49"/>
      <c r="Y7466" s="49"/>
      <c r="Z7466" s="49"/>
      <c r="AA7466" s="49"/>
      <c r="AB7466" s="49"/>
      <c r="AC7466" s="49"/>
      <c r="AD7466" s="49"/>
      <c r="AE7466" s="95"/>
      <c r="AM7466" s="103"/>
      <c r="AT7466" s="10"/>
    </row>
    <row r="7467" spans="9:46" s="16" customFormat="1">
      <c r="I7467" s="47"/>
      <c r="P7467" s="48"/>
      <c r="Q7467" s="48"/>
      <c r="R7467" s="48"/>
      <c r="S7467" s="49"/>
      <c r="T7467" s="47"/>
      <c r="U7467" s="50"/>
      <c r="V7467" s="47"/>
      <c r="W7467" s="50"/>
      <c r="X7467" s="49"/>
      <c r="Y7467" s="49"/>
      <c r="Z7467" s="49"/>
      <c r="AA7467" s="49"/>
      <c r="AB7467" s="49"/>
      <c r="AC7467" s="49"/>
      <c r="AD7467" s="49"/>
      <c r="AE7467" s="95"/>
      <c r="AM7467" s="103"/>
      <c r="AT7467" s="10"/>
    </row>
    <row r="7468" spans="9:46" s="16" customFormat="1">
      <c r="I7468" s="47"/>
      <c r="P7468" s="48"/>
      <c r="Q7468" s="48"/>
      <c r="R7468" s="48"/>
      <c r="S7468" s="49"/>
      <c r="T7468" s="47"/>
      <c r="U7468" s="50"/>
      <c r="V7468" s="47"/>
      <c r="W7468" s="50"/>
      <c r="X7468" s="49"/>
      <c r="Y7468" s="49"/>
      <c r="Z7468" s="49"/>
      <c r="AA7468" s="49"/>
      <c r="AB7468" s="49"/>
      <c r="AC7468" s="49"/>
      <c r="AD7468" s="49"/>
      <c r="AE7468" s="95"/>
      <c r="AM7468" s="103"/>
      <c r="AT7468" s="10"/>
    </row>
    <row r="7469" spans="9:46" s="16" customFormat="1">
      <c r="I7469" s="47"/>
      <c r="P7469" s="48"/>
      <c r="Q7469" s="48"/>
      <c r="R7469" s="48"/>
      <c r="S7469" s="49"/>
      <c r="T7469" s="47"/>
      <c r="U7469" s="50"/>
      <c r="V7469" s="47"/>
      <c r="W7469" s="50"/>
      <c r="X7469" s="49"/>
      <c r="Y7469" s="49"/>
      <c r="Z7469" s="49"/>
      <c r="AA7469" s="49"/>
      <c r="AB7469" s="49"/>
      <c r="AC7469" s="49"/>
      <c r="AD7469" s="49"/>
      <c r="AE7469" s="95"/>
      <c r="AM7469" s="103"/>
      <c r="AT7469" s="10"/>
    </row>
    <row r="7470" spans="9:46" s="16" customFormat="1">
      <c r="I7470" s="47"/>
      <c r="P7470" s="48"/>
      <c r="Q7470" s="48"/>
      <c r="R7470" s="48"/>
      <c r="S7470" s="49"/>
      <c r="T7470" s="47"/>
      <c r="U7470" s="50"/>
      <c r="V7470" s="47"/>
      <c r="W7470" s="50"/>
      <c r="X7470" s="49"/>
      <c r="Y7470" s="49"/>
      <c r="Z7470" s="49"/>
      <c r="AA7470" s="49"/>
      <c r="AB7470" s="49"/>
      <c r="AC7470" s="49"/>
      <c r="AD7470" s="49"/>
      <c r="AE7470" s="95"/>
      <c r="AM7470" s="103"/>
      <c r="AT7470" s="10"/>
    </row>
    <row r="7471" spans="9:46" s="16" customFormat="1">
      <c r="I7471" s="47"/>
      <c r="P7471" s="48"/>
      <c r="Q7471" s="48"/>
      <c r="R7471" s="48"/>
      <c r="S7471" s="49"/>
      <c r="T7471" s="47"/>
      <c r="U7471" s="50"/>
      <c r="V7471" s="47"/>
      <c r="W7471" s="50"/>
      <c r="X7471" s="49"/>
      <c r="Y7471" s="49"/>
      <c r="Z7471" s="49"/>
      <c r="AA7471" s="49"/>
      <c r="AB7471" s="49"/>
      <c r="AC7471" s="49"/>
      <c r="AD7471" s="49"/>
      <c r="AE7471" s="95"/>
      <c r="AM7471" s="103"/>
      <c r="AT7471" s="10"/>
    </row>
    <row r="7472" spans="9:46" s="16" customFormat="1">
      <c r="I7472" s="47"/>
      <c r="P7472" s="48"/>
      <c r="Q7472" s="48"/>
      <c r="R7472" s="48"/>
      <c r="S7472" s="49"/>
      <c r="T7472" s="47"/>
      <c r="U7472" s="50"/>
      <c r="V7472" s="47"/>
      <c r="W7472" s="50"/>
      <c r="X7472" s="49"/>
      <c r="Y7472" s="49"/>
      <c r="Z7472" s="49"/>
      <c r="AA7472" s="49"/>
      <c r="AB7472" s="49"/>
      <c r="AC7472" s="49"/>
      <c r="AD7472" s="49"/>
      <c r="AE7472" s="95"/>
      <c r="AM7472" s="103"/>
      <c r="AT7472" s="10"/>
    </row>
    <row r="7473" spans="9:46" s="16" customFormat="1">
      <c r="I7473" s="47"/>
      <c r="P7473" s="48"/>
      <c r="Q7473" s="48"/>
      <c r="R7473" s="48"/>
      <c r="S7473" s="49"/>
      <c r="T7473" s="47"/>
      <c r="U7473" s="50"/>
      <c r="V7473" s="47"/>
      <c r="W7473" s="50"/>
      <c r="X7473" s="49"/>
      <c r="Y7473" s="49"/>
      <c r="Z7473" s="49"/>
      <c r="AA7473" s="49"/>
      <c r="AB7473" s="49"/>
      <c r="AC7473" s="49"/>
      <c r="AD7473" s="49"/>
      <c r="AE7473" s="95"/>
      <c r="AM7473" s="103"/>
      <c r="AT7473" s="10"/>
    </row>
    <row r="7474" spans="9:46" s="16" customFormat="1">
      <c r="I7474" s="47"/>
      <c r="P7474" s="48"/>
      <c r="Q7474" s="48"/>
      <c r="R7474" s="48"/>
      <c r="S7474" s="49"/>
      <c r="T7474" s="47"/>
      <c r="U7474" s="50"/>
      <c r="V7474" s="47"/>
      <c r="W7474" s="50"/>
      <c r="X7474" s="49"/>
      <c r="Y7474" s="49"/>
      <c r="Z7474" s="49"/>
      <c r="AA7474" s="49"/>
      <c r="AB7474" s="49"/>
      <c r="AC7474" s="49"/>
      <c r="AD7474" s="49"/>
      <c r="AE7474" s="95"/>
      <c r="AM7474" s="103"/>
      <c r="AT7474" s="10"/>
    </row>
    <row r="7475" spans="9:46" s="16" customFormat="1">
      <c r="I7475" s="47"/>
      <c r="P7475" s="48"/>
      <c r="Q7475" s="48"/>
      <c r="R7475" s="48"/>
      <c r="S7475" s="49"/>
      <c r="T7475" s="47"/>
      <c r="U7475" s="50"/>
      <c r="V7475" s="47"/>
      <c r="W7475" s="50"/>
      <c r="X7475" s="49"/>
      <c r="Y7475" s="49"/>
      <c r="Z7475" s="49"/>
      <c r="AA7475" s="49"/>
      <c r="AB7475" s="49"/>
      <c r="AC7475" s="49"/>
      <c r="AD7475" s="49"/>
      <c r="AE7475" s="95"/>
      <c r="AM7475" s="103"/>
      <c r="AT7475" s="10"/>
    </row>
    <row r="7476" spans="9:46" s="16" customFormat="1">
      <c r="I7476" s="47"/>
      <c r="P7476" s="48"/>
      <c r="Q7476" s="48"/>
      <c r="R7476" s="48"/>
      <c r="S7476" s="49"/>
      <c r="T7476" s="47"/>
      <c r="U7476" s="50"/>
      <c r="V7476" s="47"/>
      <c r="W7476" s="50"/>
      <c r="X7476" s="49"/>
      <c r="Y7476" s="49"/>
      <c r="Z7476" s="49"/>
      <c r="AA7476" s="49"/>
      <c r="AB7476" s="49"/>
      <c r="AC7476" s="49"/>
      <c r="AD7476" s="49"/>
      <c r="AE7476" s="95"/>
      <c r="AM7476" s="103"/>
      <c r="AT7476" s="10"/>
    </row>
    <row r="7477" spans="9:46" s="16" customFormat="1">
      <c r="I7477" s="47"/>
      <c r="P7477" s="48"/>
      <c r="Q7477" s="48"/>
      <c r="R7477" s="48"/>
      <c r="S7477" s="49"/>
      <c r="T7477" s="47"/>
      <c r="U7477" s="50"/>
      <c r="V7477" s="47"/>
      <c r="W7477" s="50"/>
      <c r="X7477" s="49"/>
      <c r="Y7477" s="49"/>
      <c r="Z7477" s="49"/>
      <c r="AA7477" s="49"/>
      <c r="AB7477" s="49"/>
      <c r="AC7477" s="49"/>
      <c r="AD7477" s="49"/>
      <c r="AE7477" s="95"/>
      <c r="AM7477" s="103"/>
      <c r="AT7477" s="10"/>
    </row>
    <row r="7478" spans="9:46" s="16" customFormat="1">
      <c r="I7478" s="47"/>
      <c r="P7478" s="48"/>
      <c r="Q7478" s="48"/>
      <c r="R7478" s="48"/>
      <c r="S7478" s="49"/>
      <c r="T7478" s="47"/>
      <c r="U7478" s="50"/>
      <c r="V7478" s="47"/>
      <c r="W7478" s="50"/>
      <c r="X7478" s="49"/>
      <c r="Y7478" s="49"/>
      <c r="Z7478" s="49"/>
      <c r="AA7478" s="49"/>
      <c r="AB7478" s="49"/>
      <c r="AC7478" s="49"/>
      <c r="AD7478" s="49"/>
      <c r="AE7478" s="95"/>
      <c r="AM7478" s="103"/>
      <c r="AT7478" s="10"/>
    </row>
    <row r="7479" spans="9:46" s="16" customFormat="1">
      <c r="I7479" s="47"/>
      <c r="P7479" s="48"/>
      <c r="Q7479" s="48"/>
      <c r="R7479" s="48"/>
      <c r="S7479" s="49"/>
      <c r="T7479" s="47"/>
      <c r="U7479" s="50"/>
      <c r="V7479" s="47"/>
      <c r="W7479" s="50"/>
      <c r="X7479" s="49"/>
      <c r="Y7479" s="49"/>
      <c r="Z7479" s="49"/>
      <c r="AA7479" s="49"/>
      <c r="AB7479" s="49"/>
      <c r="AC7479" s="49"/>
      <c r="AD7479" s="49"/>
      <c r="AE7479" s="95"/>
      <c r="AM7479" s="103"/>
      <c r="AT7479" s="10"/>
    </row>
    <row r="7480" spans="9:46" s="16" customFormat="1">
      <c r="I7480" s="47"/>
      <c r="P7480" s="48"/>
      <c r="Q7480" s="48"/>
      <c r="R7480" s="48"/>
      <c r="S7480" s="49"/>
      <c r="T7480" s="47"/>
      <c r="U7480" s="50"/>
      <c r="V7480" s="47"/>
      <c r="W7480" s="50"/>
      <c r="X7480" s="49"/>
      <c r="Y7480" s="49"/>
      <c r="Z7480" s="49"/>
      <c r="AA7480" s="49"/>
      <c r="AB7480" s="49"/>
      <c r="AC7480" s="49"/>
      <c r="AD7480" s="49"/>
      <c r="AE7480" s="95"/>
      <c r="AM7480" s="103"/>
      <c r="AT7480" s="10"/>
    </row>
    <row r="7481" spans="9:46" s="16" customFormat="1">
      <c r="I7481" s="47"/>
      <c r="P7481" s="48"/>
      <c r="Q7481" s="48"/>
      <c r="R7481" s="48"/>
      <c r="S7481" s="49"/>
      <c r="T7481" s="47"/>
      <c r="U7481" s="50"/>
      <c r="V7481" s="47"/>
      <c r="W7481" s="50"/>
      <c r="X7481" s="49"/>
      <c r="Y7481" s="49"/>
      <c r="Z7481" s="49"/>
      <c r="AA7481" s="49"/>
      <c r="AB7481" s="49"/>
      <c r="AC7481" s="49"/>
      <c r="AD7481" s="49"/>
      <c r="AE7481" s="95"/>
      <c r="AM7481" s="103"/>
      <c r="AT7481" s="10"/>
    </row>
    <row r="7482" spans="9:46" s="16" customFormat="1">
      <c r="I7482" s="47"/>
      <c r="P7482" s="48"/>
      <c r="Q7482" s="48"/>
      <c r="R7482" s="48"/>
      <c r="S7482" s="49"/>
      <c r="T7482" s="47"/>
      <c r="U7482" s="50"/>
      <c r="V7482" s="47"/>
      <c r="W7482" s="50"/>
      <c r="X7482" s="49"/>
      <c r="Y7482" s="49"/>
      <c r="Z7482" s="49"/>
      <c r="AA7482" s="49"/>
      <c r="AB7482" s="49"/>
      <c r="AC7482" s="49"/>
      <c r="AD7482" s="49"/>
      <c r="AE7482" s="95"/>
      <c r="AM7482" s="103"/>
      <c r="AT7482" s="10"/>
    </row>
    <row r="7483" spans="9:46" s="16" customFormat="1">
      <c r="I7483" s="47"/>
      <c r="P7483" s="48"/>
      <c r="Q7483" s="48"/>
      <c r="R7483" s="48"/>
      <c r="S7483" s="49"/>
      <c r="T7483" s="47"/>
      <c r="U7483" s="50"/>
      <c r="V7483" s="47"/>
      <c r="W7483" s="50"/>
      <c r="X7483" s="49"/>
      <c r="Y7483" s="49"/>
      <c r="Z7483" s="49"/>
      <c r="AA7483" s="49"/>
      <c r="AB7483" s="49"/>
      <c r="AC7483" s="49"/>
      <c r="AD7483" s="49"/>
      <c r="AE7483" s="95"/>
      <c r="AM7483" s="103"/>
      <c r="AT7483" s="10"/>
    </row>
    <row r="7484" spans="9:46" s="16" customFormat="1">
      <c r="I7484" s="47"/>
      <c r="P7484" s="48"/>
      <c r="Q7484" s="48"/>
      <c r="R7484" s="48"/>
      <c r="S7484" s="49"/>
      <c r="T7484" s="47"/>
      <c r="U7484" s="50"/>
      <c r="V7484" s="47"/>
      <c r="W7484" s="50"/>
      <c r="X7484" s="49"/>
      <c r="Y7484" s="49"/>
      <c r="Z7484" s="49"/>
      <c r="AA7484" s="49"/>
      <c r="AB7484" s="49"/>
      <c r="AC7484" s="49"/>
      <c r="AD7484" s="49"/>
      <c r="AE7484" s="95"/>
      <c r="AM7484" s="103"/>
      <c r="AT7484" s="10"/>
    </row>
    <row r="7485" spans="9:46" s="16" customFormat="1">
      <c r="I7485" s="47"/>
      <c r="P7485" s="48"/>
      <c r="Q7485" s="48"/>
      <c r="R7485" s="48"/>
      <c r="S7485" s="49"/>
      <c r="T7485" s="47"/>
      <c r="U7485" s="50"/>
      <c r="V7485" s="47"/>
      <c r="W7485" s="50"/>
      <c r="X7485" s="49"/>
      <c r="Y7485" s="49"/>
      <c r="Z7485" s="49"/>
      <c r="AA7485" s="49"/>
      <c r="AB7485" s="49"/>
      <c r="AC7485" s="49"/>
      <c r="AD7485" s="49"/>
      <c r="AE7485" s="95"/>
      <c r="AM7485" s="103"/>
      <c r="AT7485" s="10"/>
    </row>
    <row r="7486" spans="9:46" s="16" customFormat="1">
      <c r="I7486" s="47"/>
      <c r="P7486" s="48"/>
      <c r="Q7486" s="48"/>
      <c r="R7486" s="48"/>
      <c r="S7486" s="49"/>
      <c r="T7486" s="47"/>
      <c r="U7486" s="50"/>
      <c r="V7486" s="47"/>
      <c r="W7486" s="50"/>
      <c r="X7486" s="49"/>
      <c r="Y7486" s="49"/>
      <c r="Z7486" s="49"/>
      <c r="AA7486" s="49"/>
      <c r="AB7486" s="49"/>
      <c r="AC7486" s="49"/>
      <c r="AD7486" s="49"/>
      <c r="AE7486" s="95"/>
      <c r="AM7486" s="103"/>
      <c r="AT7486" s="10"/>
    </row>
    <row r="7487" spans="9:46" s="16" customFormat="1">
      <c r="I7487" s="47"/>
      <c r="P7487" s="48"/>
      <c r="Q7487" s="48"/>
      <c r="R7487" s="48"/>
      <c r="S7487" s="49"/>
      <c r="T7487" s="47"/>
      <c r="U7487" s="50"/>
      <c r="V7487" s="47"/>
      <c r="W7487" s="50"/>
      <c r="X7487" s="49"/>
      <c r="Y7487" s="49"/>
      <c r="Z7487" s="49"/>
      <c r="AA7487" s="49"/>
      <c r="AB7487" s="49"/>
      <c r="AC7487" s="49"/>
      <c r="AD7487" s="49"/>
      <c r="AE7487" s="95"/>
      <c r="AM7487" s="103"/>
      <c r="AT7487" s="10"/>
    </row>
    <row r="7488" spans="9:46" s="16" customFormat="1">
      <c r="I7488" s="47"/>
      <c r="P7488" s="48"/>
      <c r="Q7488" s="48"/>
      <c r="R7488" s="48"/>
      <c r="S7488" s="49"/>
      <c r="T7488" s="47"/>
      <c r="U7488" s="50"/>
      <c r="V7488" s="47"/>
      <c r="W7488" s="50"/>
      <c r="X7488" s="49"/>
      <c r="Y7488" s="49"/>
      <c r="Z7488" s="49"/>
      <c r="AA7488" s="49"/>
      <c r="AB7488" s="49"/>
      <c r="AC7488" s="49"/>
      <c r="AD7488" s="49"/>
      <c r="AE7488" s="95"/>
      <c r="AM7488" s="103"/>
      <c r="AT7488" s="10"/>
    </row>
    <row r="7489" spans="9:46" s="16" customFormat="1">
      <c r="I7489" s="47"/>
      <c r="P7489" s="48"/>
      <c r="Q7489" s="48"/>
      <c r="R7489" s="48"/>
      <c r="S7489" s="49"/>
      <c r="T7489" s="47"/>
      <c r="U7489" s="50"/>
      <c r="V7489" s="47"/>
      <c r="W7489" s="50"/>
      <c r="X7489" s="49"/>
      <c r="Y7489" s="49"/>
      <c r="Z7489" s="49"/>
      <c r="AA7489" s="49"/>
      <c r="AB7489" s="49"/>
      <c r="AC7489" s="49"/>
      <c r="AD7489" s="49"/>
      <c r="AE7489" s="95"/>
      <c r="AM7489" s="103"/>
      <c r="AT7489" s="10"/>
    </row>
    <row r="7490" spans="9:46" s="16" customFormat="1">
      <c r="I7490" s="47"/>
      <c r="P7490" s="48"/>
      <c r="Q7490" s="48"/>
      <c r="R7490" s="48"/>
      <c r="S7490" s="49"/>
      <c r="T7490" s="47"/>
      <c r="U7490" s="50"/>
      <c r="V7490" s="47"/>
      <c r="W7490" s="50"/>
      <c r="X7490" s="49"/>
      <c r="Y7490" s="49"/>
      <c r="Z7490" s="49"/>
      <c r="AA7490" s="49"/>
      <c r="AB7490" s="49"/>
      <c r="AC7490" s="49"/>
      <c r="AD7490" s="49"/>
      <c r="AE7490" s="95"/>
      <c r="AM7490" s="103"/>
      <c r="AT7490" s="10"/>
    </row>
    <row r="7491" spans="9:46" s="16" customFormat="1">
      <c r="I7491" s="47"/>
      <c r="P7491" s="48"/>
      <c r="Q7491" s="48"/>
      <c r="R7491" s="48"/>
      <c r="S7491" s="49"/>
      <c r="T7491" s="47"/>
      <c r="U7491" s="50"/>
      <c r="V7491" s="47"/>
      <c r="W7491" s="50"/>
      <c r="X7491" s="49"/>
      <c r="Y7491" s="49"/>
      <c r="Z7491" s="49"/>
      <c r="AA7491" s="49"/>
      <c r="AB7491" s="49"/>
      <c r="AC7491" s="49"/>
      <c r="AD7491" s="49"/>
      <c r="AE7491" s="95"/>
      <c r="AM7491" s="103"/>
      <c r="AT7491" s="10"/>
    </row>
    <row r="7492" spans="9:46" s="16" customFormat="1">
      <c r="I7492" s="47"/>
      <c r="P7492" s="48"/>
      <c r="Q7492" s="48"/>
      <c r="R7492" s="48"/>
      <c r="S7492" s="49"/>
      <c r="T7492" s="47"/>
      <c r="U7492" s="50"/>
      <c r="V7492" s="47"/>
      <c r="W7492" s="50"/>
      <c r="X7492" s="49"/>
      <c r="Y7492" s="49"/>
      <c r="Z7492" s="49"/>
      <c r="AA7492" s="49"/>
      <c r="AB7492" s="49"/>
      <c r="AC7492" s="49"/>
      <c r="AD7492" s="49"/>
      <c r="AE7492" s="95"/>
      <c r="AM7492" s="103"/>
      <c r="AT7492" s="10"/>
    </row>
    <row r="7493" spans="9:46" s="16" customFormat="1">
      <c r="I7493" s="47"/>
      <c r="P7493" s="48"/>
      <c r="Q7493" s="48"/>
      <c r="R7493" s="48"/>
      <c r="S7493" s="49"/>
      <c r="T7493" s="47"/>
      <c r="U7493" s="50"/>
      <c r="V7493" s="47"/>
      <c r="W7493" s="50"/>
      <c r="X7493" s="49"/>
      <c r="Y7493" s="49"/>
      <c r="Z7493" s="49"/>
      <c r="AA7493" s="49"/>
      <c r="AB7493" s="49"/>
      <c r="AC7493" s="49"/>
      <c r="AD7493" s="49"/>
      <c r="AE7493" s="95"/>
      <c r="AM7493" s="103"/>
      <c r="AT7493" s="10"/>
    </row>
    <row r="7494" spans="9:46" s="16" customFormat="1">
      <c r="I7494" s="47"/>
      <c r="P7494" s="48"/>
      <c r="Q7494" s="48"/>
      <c r="R7494" s="48"/>
      <c r="S7494" s="49"/>
      <c r="T7494" s="47"/>
      <c r="U7494" s="50"/>
      <c r="V7494" s="47"/>
      <c r="W7494" s="50"/>
      <c r="X7494" s="49"/>
      <c r="Y7494" s="49"/>
      <c r="Z7494" s="49"/>
      <c r="AA7494" s="49"/>
      <c r="AB7494" s="49"/>
      <c r="AC7494" s="49"/>
      <c r="AD7494" s="49"/>
      <c r="AE7494" s="95"/>
      <c r="AM7494" s="103"/>
      <c r="AT7494" s="10"/>
    </row>
    <row r="7495" spans="9:46" s="16" customFormat="1">
      <c r="I7495" s="47"/>
      <c r="P7495" s="48"/>
      <c r="Q7495" s="48"/>
      <c r="R7495" s="48"/>
      <c r="S7495" s="49"/>
      <c r="T7495" s="47"/>
      <c r="U7495" s="50"/>
      <c r="V7495" s="47"/>
      <c r="W7495" s="50"/>
      <c r="X7495" s="49"/>
      <c r="Y7495" s="49"/>
      <c r="Z7495" s="49"/>
      <c r="AA7495" s="49"/>
      <c r="AB7495" s="49"/>
      <c r="AC7495" s="49"/>
      <c r="AD7495" s="49"/>
      <c r="AE7495" s="95"/>
      <c r="AM7495" s="103"/>
      <c r="AT7495" s="10"/>
    </row>
    <row r="7496" spans="9:46" s="16" customFormat="1">
      <c r="I7496" s="47"/>
      <c r="P7496" s="48"/>
      <c r="Q7496" s="48"/>
      <c r="R7496" s="48"/>
      <c r="S7496" s="49"/>
      <c r="T7496" s="47"/>
      <c r="U7496" s="50"/>
      <c r="V7496" s="47"/>
      <c r="W7496" s="50"/>
      <c r="X7496" s="49"/>
      <c r="Y7496" s="49"/>
      <c r="Z7496" s="49"/>
      <c r="AA7496" s="49"/>
      <c r="AB7496" s="49"/>
      <c r="AC7496" s="49"/>
      <c r="AD7496" s="49"/>
      <c r="AE7496" s="95"/>
      <c r="AM7496" s="103"/>
      <c r="AT7496" s="10"/>
    </row>
    <row r="7497" spans="9:46" s="16" customFormat="1">
      <c r="I7497" s="47"/>
      <c r="P7497" s="48"/>
      <c r="Q7497" s="48"/>
      <c r="R7497" s="48"/>
      <c r="S7497" s="49"/>
      <c r="T7497" s="47"/>
      <c r="U7497" s="50"/>
      <c r="V7497" s="47"/>
      <c r="W7497" s="50"/>
      <c r="X7497" s="49"/>
      <c r="Y7497" s="49"/>
      <c r="Z7497" s="49"/>
      <c r="AA7497" s="49"/>
      <c r="AB7497" s="49"/>
      <c r="AC7497" s="49"/>
      <c r="AD7497" s="49"/>
      <c r="AE7497" s="95"/>
      <c r="AM7497" s="103"/>
      <c r="AT7497" s="10"/>
    </row>
    <row r="7498" spans="9:46" s="16" customFormat="1">
      <c r="I7498" s="47"/>
      <c r="P7498" s="48"/>
      <c r="Q7498" s="48"/>
      <c r="R7498" s="48"/>
      <c r="S7498" s="49"/>
      <c r="T7498" s="47"/>
      <c r="U7498" s="50"/>
      <c r="V7498" s="47"/>
      <c r="W7498" s="50"/>
      <c r="X7498" s="49"/>
      <c r="Y7498" s="49"/>
      <c r="Z7498" s="49"/>
      <c r="AA7498" s="49"/>
      <c r="AB7498" s="49"/>
      <c r="AC7498" s="49"/>
      <c r="AD7498" s="49"/>
      <c r="AE7498" s="95"/>
      <c r="AM7498" s="103"/>
      <c r="AT7498" s="10"/>
    </row>
    <row r="7499" spans="9:46" s="16" customFormat="1">
      <c r="I7499" s="47"/>
      <c r="P7499" s="48"/>
      <c r="Q7499" s="48"/>
      <c r="R7499" s="48"/>
      <c r="S7499" s="49"/>
      <c r="T7499" s="47"/>
      <c r="U7499" s="50"/>
      <c r="V7499" s="47"/>
      <c r="W7499" s="50"/>
      <c r="X7499" s="49"/>
      <c r="Y7499" s="49"/>
      <c r="Z7499" s="49"/>
      <c r="AA7499" s="49"/>
      <c r="AB7499" s="49"/>
      <c r="AC7499" s="49"/>
      <c r="AD7499" s="49"/>
      <c r="AE7499" s="95"/>
      <c r="AM7499" s="103"/>
      <c r="AT7499" s="10"/>
    </row>
    <row r="7500" spans="9:46" s="16" customFormat="1">
      <c r="I7500" s="47"/>
      <c r="P7500" s="48"/>
      <c r="Q7500" s="48"/>
      <c r="R7500" s="48"/>
      <c r="S7500" s="49"/>
      <c r="T7500" s="47"/>
      <c r="U7500" s="50"/>
      <c r="V7500" s="47"/>
      <c r="W7500" s="50"/>
      <c r="X7500" s="49"/>
      <c r="Y7500" s="49"/>
      <c r="Z7500" s="49"/>
      <c r="AA7500" s="49"/>
      <c r="AB7500" s="49"/>
      <c r="AC7500" s="49"/>
      <c r="AD7500" s="49"/>
      <c r="AE7500" s="95"/>
      <c r="AM7500" s="103"/>
      <c r="AT7500" s="10"/>
    </row>
    <row r="7501" spans="9:46" s="16" customFormat="1">
      <c r="I7501" s="47"/>
      <c r="P7501" s="48"/>
      <c r="Q7501" s="48"/>
      <c r="R7501" s="48"/>
      <c r="S7501" s="49"/>
      <c r="T7501" s="47"/>
      <c r="U7501" s="50"/>
      <c r="V7501" s="47"/>
      <c r="W7501" s="50"/>
      <c r="X7501" s="49"/>
      <c r="Y7501" s="49"/>
      <c r="Z7501" s="49"/>
      <c r="AA7501" s="49"/>
      <c r="AB7501" s="49"/>
      <c r="AC7501" s="49"/>
      <c r="AD7501" s="49"/>
      <c r="AE7501" s="95"/>
      <c r="AM7501" s="103"/>
      <c r="AT7501" s="10"/>
    </row>
    <row r="7502" spans="9:46" s="16" customFormat="1">
      <c r="I7502" s="47"/>
      <c r="P7502" s="48"/>
      <c r="Q7502" s="48"/>
      <c r="R7502" s="48"/>
      <c r="S7502" s="49"/>
      <c r="T7502" s="47"/>
      <c r="U7502" s="50"/>
      <c r="V7502" s="47"/>
      <c r="W7502" s="50"/>
      <c r="X7502" s="49"/>
      <c r="Y7502" s="49"/>
      <c r="Z7502" s="49"/>
      <c r="AA7502" s="49"/>
      <c r="AB7502" s="49"/>
      <c r="AC7502" s="49"/>
      <c r="AD7502" s="49"/>
      <c r="AE7502" s="95"/>
      <c r="AM7502" s="103"/>
      <c r="AT7502" s="10"/>
    </row>
    <row r="7503" spans="9:46" s="16" customFormat="1">
      <c r="I7503" s="47"/>
      <c r="P7503" s="48"/>
      <c r="Q7503" s="48"/>
      <c r="R7503" s="48"/>
      <c r="S7503" s="49"/>
      <c r="T7503" s="47"/>
      <c r="U7503" s="50"/>
      <c r="V7503" s="47"/>
      <c r="W7503" s="50"/>
      <c r="X7503" s="49"/>
      <c r="Y7503" s="49"/>
      <c r="Z7503" s="49"/>
      <c r="AA7503" s="49"/>
      <c r="AB7503" s="49"/>
      <c r="AC7503" s="49"/>
      <c r="AD7503" s="49"/>
      <c r="AE7503" s="95"/>
      <c r="AM7503" s="103"/>
      <c r="AT7503" s="10"/>
    </row>
    <row r="7504" spans="9:46" s="16" customFormat="1">
      <c r="I7504" s="47"/>
      <c r="P7504" s="48"/>
      <c r="Q7504" s="48"/>
      <c r="R7504" s="48"/>
      <c r="S7504" s="49"/>
      <c r="T7504" s="47"/>
      <c r="U7504" s="50"/>
      <c r="V7504" s="47"/>
      <c r="W7504" s="50"/>
      <c r="X7504" s="49"/>
      <c r="Y7504" s="49"/>
      <c r="Z7504" s="49"/>
      <c r="AA7504" s="49"/>
      <c r="AB7504" s="49"/>
      <c r="AC7504" s="49"/>
      <c r="AD7504" s="49"/>
      <c r="AE7504" s="95"/>
      <c r="AM7504" s="103"/>
      <c r="AT7504" s="10"/>
    </row>
    <row r="7505" spans="9:46" s="16" customFormat="1">
      <c r="I7505" s="47"/>
      <c r="P7505" s="48"/>
      <c r="Q7505" s="48"/>
      <c r="R7505" s="48"/>
      <c r="S7505" s="49"/>
      <c r="T7505" s="47"/>
      <c r="U7505" s="50"/>
      <c r="V7505" s="47"/>
      <c r="W7505" s="50"/>
      <c r="X7505" s="49"/>
      <c r="Y7505" s="49"/>
      <c r="Z7505" s="49"/>
      <c r="AA7505" s="49"/>
      <c r="AB7505" s="49"/>
      <c r="AC7505" s="49"/>
      <c r="AD7505" s="49"/>
      <c r="AE7505" s="95"/>
      <c r="AM7505" s="103"/>
      <c r="AT7505" s="10"/>
    </row>
    <row r="7506" spans="9:46" s="16" customFormat="1">
      <c r="I7506" s="47"/>
      <c r="P7506" s="48"/>
      <c r="Q7506" s="48"/>
      <c r="R7506" s="48"/>
      <c r="S7506" s="49"/>
      <c r="T7506" s="47"/>
      <c r="U7506" s="50"/>
      <c r="V7506" s="47"/>
      <c r="W7506" s="50"/>
      <c r="X7506" s="49"/>
      <c r="Y7506" s="49"/>
      <c r="Z7506" s="49"/>
      <c r="AA7506" s="49"/>
      <c r="AB7506" s="49"/>
      <c r="AC7506" s="49"/>
      <c r="AD7506" s="49"/>
      <c r="AE7506" s="95"/>
      <c r="AM7506" s="103"/>
      <c r="AT7506" s="10"/>
    </row>
    <row r="7507" spans="9:46" s="16" customFormat="1">
      <c r="I7507" s="47"/>
      <c r="P7507" s="48"/>
      <c r="Q7507" s="48"/>
      <c r="R7507" s="48"/>
      <c r="S7507" s="49"/>
      <c r="T7507" s="47"/>
      <c r="U7507" s="50"/>
      <c r="V7507" s="47"/>
      <c r="W7507" s="50"/>
      <c r="X7507" s="49"/>
      <c r="Y7507" s="49"/>
      <c r="Z7507" s="49"/>
      <c r="AA7507" s="49"/>
      <c r="AB7507" s="49"/>
      <c r="AC7507" s="49"/>
      <c r="AD7507" s="49"/>
      <c r="AE7507" s="95"/>
      <c r="AM7507" s="103"/>
      <c r="AT7507" s="10"/>
    </row>
    <row r="7508" spans="9:46" s="16" customFormat="1">
      <c r="I7508" s="47"/>
      <c r="P7508" s="48"/>
      <c r="Q7508" s="48"/>
      <c r="R7508" s="48"/>
      <c r="S7508" s="49"/>
      <c r="T7508" s="47"/>
      <c r="U7508" s="50"/>
      <c r="V7508" s="47"/>
      <c r="W7508" s="50"/>
      <c r="X7508" s="49"/>
      <c r="Y7508" s="49"/>
      <c r="Z7508" s="49"/>
      <c r="AA7508" s="49"/>
      <c r="AB7508" s="49"/>
      <c r="AC7508" s="49"/>
      <c r="AD7508" s="49"/>
      <c r="AE7508" s="95"/>
      <c r="AM7508" s="103"/>
      <c r="AT7508" s="10"/>
    </row>
    <row r="7509" spans="9:46" s="16" customFormat="1">
      <c r="I7509" s="47"/>
      <c r="P7509" s="48"/>
      <c r="Q7509" s="48"/>
      <c r="R7509" s="48"/>
      <c r="S7509" s="49"/>
      <c r="T7509" s="47"/>
      <c r="U7509" s="50"/>
      <c r="V7509" s="47"/>
      <c r="W7509" s="50"/>
      <c r="X7509" s="49"/>
      <c r="Y7509" s="49"/>
      <c r="Z7509" s="49"/>
      <c r="AA7509" s="49"/>
      <c r="AB7509" s="49"/>
      <c r="AC7509" s="49"/>
      <c r="AD7509" s="49"/>
      <c r="AE7509" s="95"/>
      <c r="AM7509" s="103"/>
      <c r="AT7509" s="10"/>
    </row>
    <row r="7510" spans="9:46" s="16" customFormat="1">
      <c r="I7510" s="47"/>
      <c r="P7510" s="48"/>
      <c r="Q7510" s="48"/>
      <c r="R7510" s="48"/>
      <c r="S7510" s="49"/>
      <c r="T7510" s="47"/>
      <c r="U7510" s="50"/>
      <c r="V7510" s="47"/>
      <c r="W7510" s="50"/>
      <c r="X7510" s="49"/>
      <c r="Y7510" s="49"/>
      <c r="Z7510" s="49"/>
      <c r="AA7510" s="49"/>
      <c r="AB7510" s="49"/>
      <c r="AC7510" s="49"/>
      <c r="AD7510" s="49"/>
      <c r="AE7510" s="95"/>
      <c r="AM7510" s="103"/>
      <c r="AT7510" s="10"/>
    </row>
    <row r="7511" spans="9:46" s="16" customFormat="1">
      <c r="I7511" s="47"/>
      <c r="P7511" s="48"/>
      <c r="Q7511" s="48"/>
      <c r="R7511" s="48"/>
      <c r="S7511" s="49"/>
      <c r="T7511" s="47"/>
      <c r="U7511" s="50"/>
      <c r="V7511" s="47"/>
      <c r="W7511" s="50"/>
      <c r="X7511" s="49"/>
      <c r="Y7511" s="49"/>
      <c r="Z7511" s="49"/>
      <c r="AA7511" s="49"/>
      <c r="AB7511" s="49"/>
      <c r="AC7511" s="49"/>
      <c r="AD7511" s="49"/>
      <c r="AE7511" s="95"/>
      <c r="AM7511" s="103"/>
      <c r="AT7511" s="10"/>
    </row>
    <row r="7512" spans="9:46" s="16" customFormat="1">
      <c r="I7512" s="47"/>
      <c r="P7512" s="48"/>
      <c r="Q7512" s="48"/>
      <c r="R7512" s="48"/>
      <c r="S7512" s="49"/>
      <c r="T7512" s="47"/>
      <c r="U7512" s="50"/>
      <c r="V7512" s="47"/>
      <c r="W7512" s="50"/>
      <c r="X7512" s="49"/>
      <c r="Y7512" s="49"/>
      <c r="Z7512" s="49"/>
      <c r="AA7512" s="49"/>
      <c r="AB7512" s="49"/>
      <c r="AC7512" s="49"/>
      <c r="AD7512" s="49"/>
      <c r="AE7512" s="95"/>
      <c r="AM7512" s="103"/>
      <c r="AT7512" s="10"/>
    </row>
    <row r="7513" spans="9:46" s="16" customFormat="1">
      <c r="I7513" s="47"/>
      <c r="P7513" s="48"/>
      <c r="Q7513" s="48"/>
      <c r="R7513" s="48"/>
      <c r="S7513" s="49"/>
      <c r="T7513" s="47"/>
      <c r="U7513" s="50"/>
      <c r="V7513" s="47"/>
      <c r="W7513" s="50"/>
      <c r="X7513" s="49"/>
      <c r="Y7513" s="49"/>
      <c r="Z7513" s="49"/>
      <c r="AA7513" s="49"/>
      <c r="AB7513" s="49"/>
      <c r="AC7513" s="49"/>
      <c r="AD7513" s="49"/>
      <c r="AE7513" s="95"/>
      <c r="AM7513" s="103"/>
      <c r="AT7513" s="10"/>
    </row>
    <row r="7514" spans="9:46" s="16" customFormat="1">
      <c r="I7514" s="47"/>
      <c r="P7514" s="48"/>
      <c r="Q7514" s="48"/>
      <c r="R7514" s="48"/>
      <c r="S7514" s="49"/>
      <c r="T7514" s="47"/>
      <c r="U7514" s="50"/>
      <c r="V7514" s="47"/>
      <c r="W7514" s="50"/>
      <c r="X7514" s="49"/>
      <c r="Y7514" s="49"/>
      <c r="Z7514" s="49"/>
      <c r="AA7514" s="49"/>
      <c r="AB7514" s="49"/>
      <c r="AC7514" s="49"/>
      <c r="AD7514" s="49"/>
      <c r="AE7514" s="95"/>
      <c r="AM7514" s="103"/>
      <c r="AT7514" s="10"/>
    </row>
    <row r="7515" spans="9:46" s="16" customFormat="1">
      <c r="I7515" s="47"/>
      <c r="P7515" s="48"/>
      <c r="Q7515" s="48"/>
      <c r="R7515" s="48"/>
      <c r="S7515" s="49"/>
      <c r="T7515" s="47"/>
      <c r="U7515" s="50"/>
      <c r="V7515" s="47"/>
      <c r="W7515" s="50"/>
      <c r="X7515" s="49"/>
      <c r="Y7515" s="49"/>
      <c r="Z7515" s="49"/>
      <c r="AA7515" s="49"/>
      <c r="AB7515" s="49"/>
      <c r="AC7515" s="49"/>
      <c r="AD7515" s="49"/>
      <c r="AE7515" s="95"/>
      <c r="AM7515" s="103"/>
      <c r="AT7515" s="10"/>
    </row>
    <row r="7516" spans="9:46" s="16" customFormat="1">
      <c r="I7516" s="47"/>
      <c r="P7516" s="48"/>
      <c r="Q7516" s="48"/>
      <c r="R7516" s="48"/>
      <c r="S7516" s="49"/>
      <c r="T7516" s="47"/>
      <c r="U7516" s="50"/>
      <c r="V7516" s="47"/>
      <c r="W7516" s="50"/>
      <c r="X7516" s="49"/>
      <c r="Y7516" s="49"/>
      <c r="Z7516" s="49"/>
      <c r="AA7516" s="49"/>
      <c r="AB7516" s="49"/>
      <c r="AC7516" s="49"/>
      <c r="AD7516" s="49"/>
      <c r="AE7516" s="95"/>
      <c r="AM7516" s="103"/>
      <c r="AT7516" s="10"/>
    </row>
    <row r="7517" spans="9:46" s="16" customFormat="1">
      <c r="I7517" s="47"/>
      <c r="P7517" s="48"/>
      <c r="Q7517" s="48"/>
      <c r="R7517" s="48"/>
      <c r="S7517" s="49"/>
      <c r="T7517" s="47"/>
      <c r="U7517" s="50"/>
      <c r="V7517" s="47"/>
      <c r="W7517" s="50"/>
      <c r="X7517" s="49"/>
      <c r="Y7517" s="49"/>
      <c r="Z7517" s="49"/>
      <c r="AA7517" s="49"/>
      <c r="AB7517" s="49"/>
      <c r="AC7517" s="49"/>
      <c r="AD7517" s="49"/>
      <c r="AE7517" s="95"/>
      <c r="AM7517" s="103"/>
      <c r="AT7517" s="10"/>
    </row>
    <row r="7518" spans="9:46" s="16" customFormat="1">
      <c r="I7518" s="47"/>
      <c r="P7518" s="48"/>
      <c r="Q7518" s="48"/>
      <c r="R7518" s="48"/>
      <c r="S7518" s="49"/>
      <c r="T7518" s="47"/>
      <c r="U7518" s="50"/>
      <c r="V7518" s="47"/>
      <c r="W7518" s="50"/>
      <c r="X7518" s="49"/>
      <c r="Y7518" s="49"/>
      <c r="Z7518" s="49"/>
      <c r="AA7518" s="49"/>
      <c r="AB7518" s="49"/>
      <c r="AC7518" s="49"/>
      <c r="AD7518" s="49"/>
      <c r="AE7518" s="95"/>
      <c r="AM7518" s="103"/>
      <c r="AT7518" s="10"/>
    </row>
    <row r="7519" spans="9:46" s="16" customFormat="1">
      <c r="I7519" s="47"/>
      <c r="P7519" s="48"/>
      <c r="Q7519" s="48"/>
      <c r="R7519" s="48"/>
      <c r="S7519" s="49"/>
      <c r="T7519" s="47"/>
      <c r="U7519" s="50"/>
      <c r="V7519" s="47"/>
      <c r="W7519" s="50"/>
      <c r="X7519" s="49"/>
      <c r="Y7519" s="49"/>
      <c r="Z7519" s="49"/>
      <c r="AA7519" s="49"/>
      <c r="AB7519" s="49"/>
      <c r="AC7519" s="49"/>
      <c r="AD7519" s="49"/>
      <c r="AE7519" s="95"/>
      <c r="AM7519" s="103"/>
      <c r="AT7519" s="10"/>
    </row>
    <row r="7520" spans="9:46" s="16" customFormat="1">
      <c r="I7520" s="47"/>
      <c r="P7520" s="48"/>
      <c r="Q7520" s="48"/>
      <c r="R7520" s="48"/>
      <c r="S7520" s="49"/>
      <c r="T7520" s="47"/>
      <c r="U7520" s="50"/>
      <c r="V7520" s="47"/>
      <c r="W7520" s="50"/>
      <c r="X7520" s="49"/>
      <c r="Y7520" s="49"/>
      <c r="Z7520" s="49"/>
      <c r="AA7520" s="49"/>
      <c r="AB7520" s="49"/>
      <c r="AC7520" s="49"/>
      <c r="AD7520" s="49"/>
      <c r="AE7520" s="95"/>
      <c r="AM7520" s="103"/>
      <c r="AT7520" s="10"/>
    </row>
    <row r="7521" spans="9:46" s="16" customFormat="1">
      <c r="I7521" s="47"/>
      <c r="P7521" s="48"/>
      <c r="Q7521" s="48"/>
      <c r="R7521" s="48"/>
      <c r="S7521" s="49"/>
      <c r="T7521" s="47"/>
      <c r="U7521" s="50"/>
      <c r="V7521" s="47"/>
      <c r="W7521" s="50"/>
      <c r="X7521" s="49"/>
      <c r="Y7521" s="49"/>
      <c r="Z7521" s="49"/>
      <c r="AA7521" s="49"/>
      <c r="AB7521" s="49"/>
      <c r="AC7521" s="49"/>
      <c r="AD7521" s="49"/>
      <c r="AE7521" s="95"/>
      <c r="AM7521" s="103"/>
      <c r="AT7521" s="10"/>
    </row>
    <row r="7522" spans="9:46" s="16" customFormat="1">
      <c r="I7522" s="47"/>
      <c r="P7522" s="48"/>
      <c r="Q7522" s="48"/>
      <c r="R7522" s="48"/>
      <c r="S7522" s="49"/>
      <c r="T7522" s="47"/>
      <c r="U7522" s="50"/>
      <c r="V7522" s="47"/>
      <c r="W7522" s="50"/>
      <c r="X7522" s="49"/>
      <c r="Y7522" s="49"/>
      <c r="Z7522" s="49"/>
      <c r="AA7522" s="49"/>
      <c r="AB7522" s="49"/>
      <c r="AC7522" s="49"/>
      <c r="AD7522" s="49"/>
      <c r="AE7522" s="95"/>
      <c r="AM7522" s="103"/>
      <c r="AT7522" s="10"/>
    </row>
    <row r="7523" spans="9:46" s="16" customFormat="1">
      <c r="I7523" s="47"/>
      <c r="P7523" s="48"/>
      <c r="Q7523" s="48"/>
      <c r="R7523" s="48"/>
      <c r="S7523" s="49"/>
      <c r="T7523" s="47"/>
      <c r="U7523" s="50"/>
      <c r="V7523" s="47"/>
      <c r="W7523" s="50"/>
      <c r="X7523" s="49"/>
      <c r="Y7523" s="49"/>
      <c r="Z7523" s="49"/>
      <c r="AA7523" s="49"/>
      <c r="AB7523" s="49"/>
      <c r="AC7523" s="49"/>
      <c r="AD7523" s="49"/>
      <c r="AE7523" s="95"/>
      <c r="AM7523" s="103"/>
      <c r="AT7523" s="10"/>
    </row>
    <row r="7524" spans="9:46" s="16" customFormat="1">
      <c r="I7524" s="47"/>
      <c r="P7524" s="48"/>
      <c r="Q7524" s="48"/>
      <c r="R7524" s="48"/>
      <c r="S7524" s="49"/>
      <c r="T7524" s="47"/>
      <c r="U7524" s="50"/>
      <c r="V7524" s="47"/>
      <c r="W7524" s="50"/>
      <c r="X7524" s="49"/>
      <c r="Y7524" s="49"/>
      <c r="Z7524" s="49"/>
      <c r="AA7524" s="49"/>
      <c r="AB7524" s="49"/>
      <c r="AC7524" s="49"/>
      <c r="AD7524" s="49"/>
      <c r="AE7524" s="95"/>
      <c r="AM7524" s="103"/>
      <c r="AT7524" s="10"/>
    </row>
    <row r="7525" spans="9:46" s="16" customFormat="1">
      <c r="I7525" s="47"/>
      <c r="P7525" s="48"/>
      <c r="Q7525" s="48"/>
      <c r="R7525" s="48"/>
      <c r="S7525" s="49"/>
      <c r="T7525" s="47"/>
      <c r="U7525" s="50"/>
      <c r="V7525" s="47"/>
      <c r="W7525" s="50"/>
      <c r="X7525" s="49"/>
      <c r="Y7525" s="49"/>
      <c r="Z7525" s="49"/>
      <c r="AA7525" s="49"/>
      <c r="AB7525" s="49"/>
      <c r="AC7525" s="49"/>
      <c r="AD7525" s="49"/>
      <c r="AE7525" s="95"/>
      <c r="AM7525" s="103"/>
      <c r="AT7525" s="10"/>
    </row>
    <row r="7526" spans="9:46" s="16" customFormat="1">
      <c r="I7526" s="47"/>
      <c r="P7526" s="48"/>
      <c r="Q7526" s="48"/>
      <c r="R7526" s="48"/>
      <c r="S7526" s="49"/>
      <c r="T7526" s="47"/>
      <c r="U7526" s="50"/>
      <c r="V7526" s="47"/>
      <c r="W7526" s="50"/>
      <c r="X7526" s="49"/>
      <c r="Y7526" s="49"/>
      <c r="Z7526" s="49"/>
      <c r="AA7526" s="49"/>
      <c r="AB7526" s="49"/>
      <c r="AC7526" s="49"/>
      <c r="AD7526" s="49"/>
      <c r="AE7526" s="95"/>
      <c r="AM7526" s="103"/>
      <c r="AT7526" s="10"/>
    </row>
    <row r="7527" spans="9:46" s="16" customFormat="1">
      <c r="I7527" s="47"/>
      <c r="P7527" s="48"/>
      <c r="Q7527" s="48"/>
      <c r="R7527" s="48"/>
      <c r="S7527" s="49"/>
      <c r="T7527" s="47"/>
      <c r="U7527" s="50"/>
      <c r="V7527" s="47"/>
      <c r="W7527" s="50"/>
      <c r="X7527" s="49"/>
      <c r="Y7527" s="49"/>
      <c r="Z7527" s="49"/>
      <c r="AA7527" s="49"/>
      <c r="AB7527" s="49"/>
      <c r="AC7527" s="49"/>
      <c r="AD7527" s="49"/>
      <c r="AE7527" s="95"/>
      <c r="AM7527" s="103"/>
      <c r="AT7527" s="10"/>
    </row>
    <row r="7528" spans="9:46" s="16" customFormat="1">
      <c r="I7528" s="47"/>
      <c r="P7528" s="48"/>
      <c r="Q7528" s="48"/>
      <c r="R7528" s="48"/>
      <c r="S7528" s="49"/>
      <c r="T7528" s="47"/>
      <c r="U7528" s="50"/>
      <c r="V7528" s="47"/>
      <c r="W7528" s="50"/>
      <c r="X7528" s="49"/>
      <c r="Y7528" s="49"/>
      <c r="Z7528" s="49"/>
      <c r="AA7528" s="49"/>
      <c r="AB7528" s="49"/>
      <c r="AC7528" s="49"/>
      <c r="AD7528" s="49"/>
      <c r="AE7528" s="95"/>
      <c r="AM7528" s="103"/>
      <c r="AT7528" s="10"/>
    </row>
    <row r="7529" spans="9:46" s="16" customFormat="1">
      <c r="I7529" s="47"/>
      <c r="P7529" s="48"/>
      <c r="Q7529" s="48"/>
      <c r="R7529" s="48"/>
      <c r="S7529" s="49"/>
      <c r="T7529" s="47"/>
      <c r="U7529" s="50"/>
      <c r="V7529" s="47"/>
      <c r="W7529" s="50"/>
      <c r="X7529" s="49"/>
      <c r="Y7529" s="49"/>
      <c r="Z7529" s="49"/>
      <c r="AA7529" s="49"/>
      <c r="AB7529" s="49"/>
      <c r="AC7529" s="49"/>
      <c r="AD7529" s="49"/>
      <c r="AE7529" s="95"/>
      <c r="AM7529" s="103"/>
      <c r="AT7529" s="10"/>
    </row>
    <row r="7530" spans="9:46" s="16" customFormat="1">
      <c r="I7530" s="47"/>
      <c r="P7530" s="48"/>
      <c r="Q7530" s="48"/>
      <c r="R7530" s="48"/>
      <c r="S7530" s="49"/>
      <c r="T7530" s="47"/>
      <c r="U7530" s="50"/>
      <c r="V7530" s="47"/>
      <c r="W7530" s="50"/>
      <c r="X7530" s="49"/>
      <c r="Y7530" s="49"/>
      <c r="Z7530" s="49"/>
      <c r="AA7530" s="49"/>
      <c r="AB7530" s="49"/>
      <c r="AC7530" s="49"/>
      <c r="AD7530" s="49"/>
      <c r="AE7530" s="95"/>
      <c r="AM7530" s="103"/>
      <c r="AT7530" s="10"/>
    </row>
    <row r="7531" spans="9:46" s="16" customFormat="1">
      <c r="I7531" s="47"/>
      <c r="P7531" s="48"/>
      <c r="Q7531" s="48"/>
      <c r="R7531" s="48"/>
      <c r="S7531" s="49"/>
      <c r="T7531" s="47"/>
      <c r="U7531" s="50"/>
      <c r="V7531" s="47"/>
      <c r="W7531" s="50"/>
      <c r="X7531" s="49"/>
      <c r="Y7531" s="49"/>
      <c r="Z7531" s="49"/>
      <c r="AA7531" s="49"/>
      <c r="AB7531" s="49"/>
      <c r="AC7531" s="49"/>
      <c r="AD7531" s="49"/>
      <c r="AE7531" s="95"/>
      <c r="AM7531" s="103"/>
      <c r="AT7531" s="10"/>
    </row>
    <row r="7532" spans="9:46" s="16" customFormat="1">
      <c r="I7532" s="47"/>
      <c r="P7532" s="48"/>
      <c r="Q7532" s="48"/>
      <c r="R7532" s="48"/>
      <c r="S7532" s="49"/>
      <c r="T7532" s="47"/>
      <c r="U7532" s="50"/>
      <c r="V7532" s="47"/>
      <c r="W7532" s="50"/>
      <c r="X7532" s="49"/>
      <c r="Y7532" s="49"/>
      <c r="Z7532" s="49"/>
      <c r="AA7532" s="49"/>
      <c r="AB7532" s="49"/>
      <c r="AC7532" s="49"/>
      <c r="AD7532" s="49"/>
      <c r="AE7532" s="95"/>
      <c r="AM7532" s="103"/>
      <c r="AT7532" s="10"/>
    </row>
    <row r="7533" spans="9:46" s="16" customFormat="1">
      <c r="I7533" s="47"/>
      <c r="P7533" s="48"/>
      <c r="Q7533" s="48"/>
      <c r="R7533" s="48"/>
      <c r="S7533" s="49"/>
      <c r="T7533" s="47"/>
      <c r="U7533" s="50"/>
      <c r="V7533" s="47"/>
      <c r="W7533" s="50"/>
      <c r="X7533" s="49"/>
      <c r="Y7533" s="49"/>
      <c r="Z7533" s="49"/>
      <c r="AA7533" s="49"/>
      <c r="AB7533" s="49"/>
      <c r="AC7533" s="49"/>
      <c r="AD7533" s="49"/>
      <c r="AE7533" s="95"/>
      <c r="AM7533" s="103"/>
      <c r="AT7533" s="10"/>
    </row>
    <row r="7534" spans="9:46" s="16" customFormat="1">
      <c r="I7534" s="47"/>
      <c r="P7534" s="48"/>
      <c r="Q7534" s="48"/>
      <c r="R7534" s="48"/>
      <c r="S7534" s="49"/>
      <c r="T7534" s="47"/>
      <c r="U7534" s="50"/>
      <c r="V7534" s="47"/>
      <c r="W7534" s="50"/>
      <c r="X7534" s="49"/>
      <c r="Y7534" s="49"/>
      <c r="Z7534" s="49"/>
      <c r="AA7534" s="49"/>
      <c r="AB7534" s="49"/>
      <c r="AC7534" s="49"/>
      <c r="AD7534" s="49"/>
      <c r="AE7534" s="95"/>
      <c r="AM7534" s="103"/>
      <c r="AT7534" s="10"/>
    </row>
    <row r="7535" spans="9:46" s="16" customFormat="1">
      <c r="I7535" s="47"/>
      <c r="P7535" s="48"/>
      <c r="Q7535" s="48"/>
      <c r="R7535" s="48"/>
      <c r="S7535" s="49"/>
      <c r="T7535" s="47"/>
      <c r="U7535" s="50"/>
      <c r="V7535" s="47"/>
      <c r="W7535" s="50"/>
      <c r="X7535" s="49"/>
      <c r="Y7535" s="49"/>
      <c r="Z7535" s="49"/>
      <c r="AA7535" s="49"/>
      <c r="AB7535" s="49"/>
      <c r="AC7535" s="49"/>
      <c r="AD7535" s="49"/>
      <c r="AE7535" s="95"/>
      <c r="AM7535" s="103"/>
      <c r="AT7535" s="10"/>
    </row>
    <row r="7536" spans="9:46" s="16" customFormat="1">
      <c r="I7536" s="47"/>
      <c r="P7536" s="48"/>
      <c r="Q7536" s="48"/>
      <c r="R7536" s="48"/>
      <c r="S7536" s="49"/>
      <c r="T7536" s="47"/>
      <c r="U7536" s="50"/>
      <c r="V7536" s="47"/>
      <c r="W7536" s="50"/>
      <c r="X7536" s="49"/>
      <c r="Y7536" s="49"/>
      <c r="Z7536" s="49"/>
      <c r="AA7536" s="49"/>
      <c r="AB7536" s="49"/>
      <c r="AC7536" s="49"/>
      <c r="AD7536" s="49"/>
      <c r="AE7536" s="95"/>
      <c r="AM7536" s="103"/>
      <c r="AT7536" s="10"/>
    </row>
    <row r="7537" spans="9:46" s="16" customFormat="1">
      <c r="I7537" s="47"/>
      <c r="P7537" s="48"/>
      <c r="Q7537" s="48"/>
      <c r="R7537" s="48"/>
      <c r="S7537" s="49"/>
      <c r="T7537" s="47"/>
      <c r="U7537" s="50"/>
      <c r="V7537" s="47"/>
      <c r="W7537" s="50"/>
      <c r="X7537" s="49"/>
      <c r="Y7537" s="49"/>
      <c r="Z7537" s="49"/>
      <c r="AA7537" s="49"/>
      <c r="AB7537" s="49"/>
      <c r="AC7537" s="49"/>
      <c r="AD7537" s="49"/>
      <c r="AE7537" s="95"/>
      <c r="AM7537" s="103"/>
      <c r="AT7537" s="10"/>
    </row>
    <row r="7538" spans="9:46" s="16" customFormat="1">
      <c r="I7538" s="47"/>
      <c r="P7538" s="48"/>
      <c r="Q7538" s="48"/>
      <c r="R7538" s="48"/>
      <c r="S7538" s="49"/>
      <c r="T7538" s="47"/>
      <c r="U7538" s="50"/>
      <c r="V7538" s="47"/>
      <c r="W7538" s="50"/>
      <c r="X7538" s="49"/>
      <c r="Y7538" s="49"/>
      <c r="Z7538" s="49"/>
      <c r="AA7538" s="49"/>
      <c r="AB7538" s="49"/>
      <c r="AC7538" s="49"/>
      <c r="AD7538" s="49"/>
      <c r="AE7538" s="95"/>
      <c r="AM7538" s="103"/>
      <c r="AT7538" s="10"/>
    </row>
    <row r="7539" spans="9:46" s="16" customFormat="1">
      <c r="I7539" s="47"/>
      <c r="P7539" s="48"/>
      <c r="Q7539" s="48"/>
      <c r="R7539" s="48"/>
      <c r="S7539" s="49"/>
      <c r="T7539" s="47"/>
      <c r="U7539" s="50"/>
      <c r="V7539" s="47"/>
      <c r="W7539" s="50"/>
      <c r="X7539" s="49"/>
      <c r="Y7539" s="49"/>
      <c r="Z7539" s="49"/>
      <c r="AA7539" s="49"/>
      <c r="AB7539" s="49"/>
      <c r="AC7539" s="49"/>
      <c r="AD7539" s="49"/>
      <c r="AE7539" s="95"/>
      <c r="AM7539" s="103"/>
      <c r="AT7539" s="10"/>
    </row>
    <row r="7540" spans="9:46" s="16" customFormat="1">
      <c r="I7540" s="47"/>
      <c r="P7540" s="48"/>
      <c r="Q7540" s="48"/>
      <c r="R7540" s="48"/>
      <c r="S7540" s="49"/>
      <c r="T7540" s="47"/>
      <c r="U7540" s="50"/>
      <c r="V7540" s="47"/>
      <c r="W7540" s="50"/>
      <c r="X7540" s="49"/>
      <c r="Y7540" s="49"/>
      <c r="Z7540" s="49"/>
      <c r="AA7540" s="49"/>
      <c r="AB7540" s="49"/>
      <c r="AC7540" s="49"/>
      <c r="AD7540" s="49"/>
      <c r="AE7540" s="95"/>
      <c r="AM7540" s="103"/>
      <c r="AT7540" s="10"/>
    </row>
    <row r="7541" spans="9:46" s="16" customFormat="1">
      <c r="I7541" s="47"/>
      <c r="P7541" s="48"/>
      <c r="Q7541" s="48"/>
      <c r="R7541" s="48"/>
      <c r="S7541" s="49"/>
      <c r="T7541" s="47"/>
      <c r="U7541" s="50"/>
      <c r="V7541" s="47"/>
      <c r="W7541" s="50"/>
      <c r="X7541" s="49"/>
      <c r="Y7541" s="49"/>
      <c r="Z7541" s="49"/>
      <c r="AA7541" s="49"/>
      <c r="AB7541" s="49"/>
      <c r="AC7541" s="49"/>
      <c r="AD7541" s="49"/>
      <c r="AE7541" s="95"/>
      <c r="AM7541" s="103"/>
      <c r="AT7541" s="10"/>
    </row>
    <row r="7542" spans="9:46" s="16" customFormat="1">
      <c r="I7542" s="47"/>
      <c r="P7542" s="48"/>
      <c r="Q7542" s="48"/>
      <c r="R7542" s="48"/>
      <c r="S7542" s="49"/>
      <c r="T7542" s="47"/>
      <c r="U7542" s="50"/>
      <c r="V7542" s="47"/>
      <c r="W7542" s="50"/>
      <c r="X7542" s="49"/>
      <c r="Y7542" s="49"/>
      <c r="Z7542" s="49"/>
      <c r="AA7542" s="49"/>
      <c r="AB7542" s="49"/>
      <c r="AC7542" s="49"/>
      <c r="AD7542" s="49"/>
      <c r="AE7542" s="95"/>
      <c r="AM7542" s="103"/>
      <c r="AT7542" s="10"/>
    </row>
    <row r="7543" spans="9:46" s="16" customFormat="1">
      <c r="I7543" s="47"/>
      <c r="P7543" s="48"/>
      <c r="Q7543" s="48"/>
      <c r="R7543" s="48"/>
      <c r="S7543" s="49"/>
      <c r="T7543" s="47"/>
      <c r="U7543" s="50"/>
      <c r="V7543" s="47"/>
      <c r="W7543" s="50"/>
      <c r="X7543" s="49"/>
      <c r="Y7543" s="49"/>
      <c r="Z7543" s="49"/>
      <c r="AA7543" s="49"/>
      <c r="AB7543" s="49"/>
      <c r="AC7543" s="49"/>
      <c r="AD7543" s="49"/>
      <c r="AE7543" s="95"/>
      <c r="AM7543" s="103"/>
      <c r="AT7543" s="10"/>
    </row>
    <row r="7544" spans="9:46" s="16" customFormat="1">
      <c r="I7544" s="47"/>
      <c r="P7544" s="48"/>
      <c r="Q7544" s="48"/>
      <c r="R7544" s="48"/>
      <c r="S7544" s="49"/>
      <c r="T7544" s="47"/>
      <c r="U7544" s="50"/>
      <c r="V7544" s="47"/>
      <c r="W7544" s="50"/>
      <c r="X7544" s="49"/>
      <c r="Y7544" s="49"/>
      <c r="Z7544" s="49"/>
      <c r="AA7544" s="49"/>
      <c r="AB7544" s="49"/>
      <c r="AC7544" s="49"/>
      <c r="AD7544" s="49"/>
      <c r="AE7544" s="95"/>
      <c r="AM7544" s="103"/>
      <c r="AT7544" s="10"/>
    </row>
    <row r="7545" spans="9:46" s="16" customFormat="1">
      <c r="I7545" s="47"/>
      <c r="P7545" s="48"/>
      <c r="Q7545" s="48"/>
      <c r="R7545" s="48"/>
      <c r="S7545" s="49"/>
      <c r="T7545" s="47"/>
      <c r="U7545" s="50"/>
      <c r="V7545" s="47"/>
      <c r="W7545" s="50"/>
      <c r="X7545" s="49"/>
      <c r="Y7545" s="49"/>
      <c r="Z7545" s="49"/>
      <c r="AA7545" s="49"/>
      <c r="AB7545" s="49"/>
      <c r="AC7545" s="49"/>
      <c r="AD7545" s="49"/>
      <c r="AE7545" s="95"/>
      <c r="AM7545" s="103"/>
      <c r="AT7545" s="10"/>
    </row>
    <row r="7546" spans="9:46" s="16" customFormat="1">
      <c r="I7546" s="47"/>
      <c r="P7546" s="48"/>
      <c r="Q7546" s="48"/>
      <c r="R7546" s="48"/>
      <c r="S7546" s="49"/>
      <c r="T7546" s="47"/>
      <c r="U7546" s="50"/>
      <c r="V7546" s="47"/>
      <c r="W7546" s="50"/>
      <c r="X7546" s="49"/>
      <c r="Y7546" s="49"/>
      <c r="Z7546" s="49"/>
      <c r="AA7546" s="49"/>
      <c r="AB7546" s="49"/>
      <c r="AC7546" s="49"/>
      <c r="AD7546" s="49"/>
      <c r="AE7546" s="95"/>
      <c r="AM7546" s="103"/>
      <c r="AT7546" s="10"/>
    </row>
    <row r="7547" spans="9:46" s="16" customFormat="1">
      <c r="I7547" s="47"/>
      <c r="P7547" s="48"/>
      <c r="Q7547" s="48"/>
      <c r="R7547" s="48"/>
      <c r="S7547" s="49"/>
      <c r="T7547" s="47"/>
      <c r="U7547" s="50"/>
      <c r="V7547" s="47"/>
      <c r="W7547" s="50"/>
      <c r="X7547" s="49"/>
      <c r="Y7547" s="49"/>
      <c r="Z7547" s="49"/>
      <c r="AA7547" s="49"/>
      <c r="AB7547" s="49"/>
      <c r="AC7547" s="49"/>
      <c r="AD7547" s="49"/>
      <c r="AE7547" s="95"/>
      <c r="AM7547" s="103"/>
      <c r="AT7547" s="10"/>
    </row>
    <row r="7548" spans="9:46" s="16" customFormat="1">
      <c r="I7548" s="47"/>
      <c r="P7548" s="48"/>
      <c r="Q7548" s="48"/>
      <c r="R7548" s="48"/>
      <c r="S7548" s="49"/>
      <c r="T7548" s="47"/>
      <c r="U7548" s="50"/>
      <c r="V7548" s="47"/>
      <c r="W7548" s="50"/>
      <c r="X7548" s="49"/>
      <c r="Y7548" s="49"/>
      <c r="Z7548" s="49"/>
      <c r="AA7548" s="49"/>
      <c r="AB7548" s="49"/>
      <c r="AC7548" s="49"/>
      <c r="AD7548" s="49"/>
      <c r="AE7548" s="95"/>
      <c r="AM7548" s="103"/>
      <c r="AT7548" s="10"/>
    </row>
    <row r="7549" spans="9:46" s="16" customFormat="1">
      <c r="I7549" s="47"/>
      <c r="P7549" s="48"/>
      <c r="Q7549" s="48"/>
      <c r="R7549" s="48"/>
      <c r="S7549" s="49"/>
      <c r="T7549" s="47"/>
      <c r="U7549" s="50"/>
      <c r="V7549" s="47"/>
      <c r="W7549" s="50"/>
      <c r="X7549" s="49"/>
      <c r="Y7549" s="49"/>
      <c r="Z7549" s="49"/>
      <c r="AA7549" s="49"/>
      <c r="AB7549" s="49"/>
      <c r="AC7549" s="49"/>
      <c r="AD7549" s="49"/>
      <c r="AE7549" s="95"/>
      <c r="AM7549" s="103"/>
      <c r="AT7549" s="10"/>
    </row>
    <row r="7550" spans="9:46" s="16" customFormat="1">
      <c r="I7550" s="47"/>
      <c r="P7550" s="48"/>
      <c r="Q7550" s="48"/>
      <c r="R7550" s="48"/>
      <c r="S7550" s="49"/>
      <c r="T7550" s="47"/>
      <c r="U7550" s="50"/>
      <c r="V7550" s="47"/>
      <c r="W7550" s="50"/>
      <c r="X7550" s="49"/>
      <c r="Y7550" s="49"/>
      <c r="Z7550" s="49"/>
      <c r="AA7550" s="49"/>
      <c r="AB7550" s="49"/>
      <c r="AC7550" s="49"/>
      <c r="AD7550" s="49"/>
      <c r="AE7550" s="95"/>
      <c r="AM7550" s="103"/>
      <c r="AT7550" s="10"/>
    </row>
    <row r="7551" spans="9:46" s="16" customFormat="1">
      <c r="I7551" s="47"/>
      <c r="P7551" s="48"/>
      <c r="Q7551" s="48"/>
      <c r="R7551" s="48"/>
      <c r="S7551" s="49"/>
      <c r="T7551" s="47"/>
      <c r="U7551" s="50"/>
      <c r="V7551" s="47"/>
      <c r="W7551" s="50"/>
      <c r="X7551" s="49"/>
      <c r="Y7551" s="49"/>
      <c r="Z7551" s="49"/>
      <c r="AA7551" s="49"/>
      <c r="AB7551" s="49"/>
      <c r="AC7551" s="49"/>
      <c r="AD7551" s="49"/>
      <c r="AE7551" s="95"/>
      <c r="AM7551" s="103"/>
      <c r="AT7551" s="10"/>
    </row>
    <row r="7552" spans="9:46" s="16" customFormat="1">
      <c r="I7552" s="47"/>
      <c r="P7552" s="48"/>
      <c r="Q7552" s="48"/>
      <c r="R7552" s="48"/>
      <c r="S7552" s="49"/>
      <c r="T7552" s="47"/>
      <c r="U7552" s="50"/>
      <c r="V7552" s="47"/>
      <c r="W7552" s="50"/>
      <c r="X7552" s="49"/>
      <c r="Y7552" s="49"/>
      <c r="Z7552" s="49"/>
      <c r="AA7552" s="49"/>
      <c r="AB7552" s="49"/>
      <c r="AC7552" s="49"/>
      <c r="AD7552" s="49"/>
      <c r="AE7552" s="95"/>
      <c r="AM7552" s="103"/>
      <c r="AT7552" s="10"/>
    </row>
    <row r="7553" spans="9:46" s="16" customFormat="1">
      <c r="I7553" s="47"/>
      <c r="P7553" s="48"/>
      <c r="Q7553" s="48"/>
      <c r="R7553" s="48"/>
      <c r="S7553" s="49"/>
      <c r="T7553" s="47"/>
      <c r="U7553" s="50"/>
      <c r="V7553" s="47"/>
      <c r="W7553" s="50"/>
      <c r="X7553" s="49"/>
      <c r="Y7553" s="49"/>
      <c r="Z7553" s="49"/>
      <c r="AA7553" s="49"/>
      <c r="AB7553" s="49"/>
      <c r="AC7553" s="49"/>
      <c r="AD7553" s="49"/>
      <c r="AE7553" s="95"/>
      <c r="AM7553" s="103"/>
      <c r="AT7553" s="10"/>
    </row>
    <row r="7554" spans="9:46" s="16" customFormat="1">
      <c r="I7554" s="47"/>
      <c r="P7554" s="48"/>
      <c r="Q7554" s="48"/>
      <c r="R7554" s="48"/>
      <c r="S7554" s="49"/>
      <c r="T7554" s="47"/>
      <c r="U7554" s="50"/>
      <c r="V7554" s="47"/>
      <c r="W7554" s="50"/>
      <c r="X7554" s="49"/>
      <c r="Y7554" s="49"/>
      <c r="Z7554" s="49"/>
      <c r="AA7554" s="49"/>
      <c r="AB7554" s="49"/>
      <c r="AC7554" s="49"/>
      <c r="AD7554" s="49"/>
      <c r="AE7554" s="95"/>
      <c r="AM7554" s="103"/>
      <c r="AT7554" s="10"/>
    </row>
    <row r="7555" spans="9:46" s="16" customFormat="1">
      <c r="I7555" s="47"/>
      <c r="P7555" s="48"/>
      <c r="Q7555" s="48"/>
      <c r="R7555" s="48"/>
      <c r="S7555" s="49"/>
      <c r="T7555" s="47"/>
      <c r="U7555" s="50"/>
      <c r="V7555" s="47"/>
      <c r="W7555" s="50"/>
      <c r="X7555" s="49"/>
      <c r="Y7555" s="49"/>
      <c r="Z7555" s="49"/>
      <c r="AA7555" s="49"/>
      <c r="AB7555" s="49"/>
      <c r="AC7555" s="49"/>
      <c r="AD7555" s="49"/>
      <c r="AE7555" s="95"/>
      <c r="AM7555" s="103"/>
      <c r="AT7555" s="10"/>
    </row>
    <row r="7556" spans="9:46" s="16" customFormat="1">
      <c r="I7556" s="47"/>
      <c r="P7556" s="48"/>
      <c r="Q7556" s="48"/>
      <c r="R7556" s="48"/>
      <c r="S7556" s="49"/>
      <c r="T7556" s="47"/>
      <c r="U7556" s="50"/>
      <c r="V7556" s="47"/>
      <c r="W7556" s="50"/>
      <c r="X7556" s="49"/>
      <c r="Y7556" s="49"/>
      <c r="Z7556" s="49"/>
      <c r="AA7556" s="49"/>
      <c r="AB7556" s="49"/>
      <c r="AC7556" s="49"/>
      <c r="AD7556" s="49"/>
      <c r="AE7556" s="95"/>
      <c r="AM7556" s="103"/>
      <c r="AT7556" s="10"/>
    </row>
    <row r="7557" spans="9:46" s="16" customFormat="1">
      <c r="I7557" s="47"/>
      <c r="P7557" s="48"/>
      <c r="Q7557" s="48"/>
      <c r="R7557" s="48"/>
      <c r="S7557" s="49"/>
      <c r="T7557" s="47"/>
      <c r="U7557" s="50"/>
      <c r="V7557" s="47"/>
      <c r="W7557" s="50"/>
      <c r="X7557" s="49"/>
      <c r="Y7557" s="49"/>
      <c r="Z7557" s="49"/>
      <c r="AA7557" s="49"/>
      <c r="AB7557" s="49"/>
      <c r="AC7557" s="49"/>
      <c r="AD7557" s="49"/>
      <c r="AE7557" s="95"/>
      <c r="AM7557" s="103"/>
      <c r="AT7557" s="10"/>
    </row>
    <row r="7558" spans="9:46" s="16" customFormat="1">
      <c r="I7558" s="47"/>
      <c r="P7558" s="48"/>
      <c r="Q7558" s="48"/>
      <c r="R7558" s="48"/>
      <c r="S7558" s="49"/>
      <c r="T7558" s="47"/>
      <c r="U7558" s="50"/>
      <c r="V7558" s="47"/>
      <c r="W7558" s="50"/>
      <c r="X7558" s="49"/>
      <c r="Y7558" s="49"/>
      <c r="Z7558" s="49"/>
      <c r="AA7558" s="49"/>
      <c r="AB7558" s="49"/>
      <c r="AC7558" s="49"/>
      <c r="AD7558" s="49"/>
      <c r="AE7558" s="95"/>
      <c r="AM7558" s="103"/>
      <c r="AT7558" s="10"/>
    </row>
    <row r="7559" spans="9:46" s="16" customFormat="1">
      <c r="I7559" s="47"/>
      <c r="P7559" s="48"/>
      <c r="Q7559" s="48"/>
      <c r="R7559" s="48"/>
      <c r="S7559" s="49"/>
      <c r="T7559" s="47"/>
      <c r="U7559" s="50"/>
      <c r="V7559" s="47"/>
      <c r="W7559" s="50"/>
      <c r="X7559" s="49"/>
      <c r="Y7559" s="49"/>
      <c r="Z7559" s="49"/>
      <c r="AA7559" s="49"/>
      <c r="AB7559" s="49"/>
      <c r="AC7559" s="49"/>
      <c r="AD7559" s="49"/>
      <c r="AE7559" s="95"/>
      <c r="AM7559" s="103"/>
      <c r="AT7559" s="10"/>
    </row>
    <row r="7560" spans="9:46" s="16" customFormat="1">
      <c r="I7560" s="47"/>
      <c r="P7560" s="48"/>
      <c r="Q7560" s="48"/>
      <c r="R7560" s="48"/>
      <c r="S7560" s="49"/>
      <c r="T7560" s="47"/>
      <c r="U7560" s="50"/>
      <c r="V7560" s="47"/>
      <c r="W7560" s="50"/>
      <c r="X7560" s="49"/>
      <c r="Y7560" s="49"/>
      <c r="Z7560" s="49"/>
      <c r="AA7560" s="49"/>
      <c r="AB7560" s="49"/>
      <c r="AC7560" s="49"/>
      <c r="AD7560" s="49"/>
      <c r="AE7560" s="95"/>
      <c r="AM7560" s="103"/>
      <c r="AT7560" s="10"/>
    </row>
    <row r="7561" spans="9:46" s="16" customFormat="1">
      <c r="I7561" s="47"/>
      <c r="P7561" s="48"/>
      <c r="Q7561" s="48"/>
      <c r="R7561" s="48"/>
      <c r="S7561" s="49"/>
      <c r="T7561" s="47"/>
      <c r="U7561" s="50"/>
      <c r="V7561" s="47"/>
      <c r="W7561" s="50"/>
      <c r="X7561" s="49"/>
      <c r="Y7561" s="49"/>
      <c r="Z7561" s="49"/>
      <c r="AA7561" s="49"/>
      <c r="AB7561" s="49"/>
      <c r="AC7561" s="49"/>
      <c r="AD7561" s="49"/>
      <c r="AE7561" s="95"/>
      <c r="AM7561" s="103"/>
      <c r="AT7561" s="10"/>
    </row>
    <row r="7562" spans="9:46" s="16" customFormat="1">
      <c r="I7562" s="47"/>
      <c r="P7562" s="48"/>
      <c r="Q7562" s="48"/>
      <c r="R7562" s="48"/>
      <c r="S7562" s="49"/>
      <c r="T7562" s="47"/>
      <c r="U7562" s="50"/>
      <c r="V7562" s="47"/>
      <c r="W7562" s="50"/>
      <c r="X7562" s="49"/>
      <c r="Y7562" s="49"/>
      <c r="Z7562" s="49"/>
      <c r="AA7562" s="49"/>
      <c r="AB7562" s="49"/>
      <c r="AC7562" s="49"/>
      <c r="AD7562" s="49"/>
      <c r="AE7562" s="95"/>
      <c r="AM7562" s="103"/>
      <c r="AT7562" s="10"/>
    </row>
    <row r="7563" spans="9:46" s="16" customFormat="1">
      <c r="I7563" s="47"/>
      <c r="P7563" s="48"/>
      <c r="Q7563" s="48"/>
      <c r="R7563" s="48"/>
      <c r="S7563" s="49"/>
      <c r="T7563" s="47"/>
      <c r="U7563" s="50"/>
      <c r="V7563" s="47"/>
      <c r="W7563" s="50"/>
      <c r="X7563" s="49"/>
      <c r="Y7563" s="49"/>
      <c r="Z7563" s="49"/>
      <c r="AA7563" s="49"/>
      <c r="AB7563" s="49"/>
      <c r="AC7563" s="49"/>
      <c r="AD7563" s="49"/>
      <c r="AE7563" s="95"/>
      <c r="AM7563" s="103"/>
      <c r="AT7563" s="10"/>
    </row>
    <row r="7564" spans="9:46" s="16" customFormat="1">
      <c r="I7564" s="47"/>
      <c r="P7564" s="48"/>
      <c r="Q7564" s="48"/>
      <c r="R7564" s="48"/>
      <c r="S7564" s="49"/>
      <c r="T7564" s="47"/>
      <c r="U7564" s="50"/>
      <c r="V7564" s="47"/>
      <c r="W7564" s="50"/>
      <c r="X7564" s="49"/>
      <c r="Y7564" s="49"/>
      <c r="Z7564" s="49"/>
      <c r="AA7564" s="49"/>
      <c r="AB7564" s="49"/>
      <c r="AC7564" s="49"/>
      <c r="AD7564" s="49"/>
      <c r="AE7564" s="95"/>
      <c r="AM7564" s="103"/>
      <c r="AT7564" s="10"/>
    </row>
    <row r="7565" spans="9:46" s="16" customFormat="1">
      <c r="I7565" s="47"/>
      <c r="P7565" s="48"/>
      <c r="Q7565" s="48"/>
      <c r="R7565" s="48"/>
      <c r="S7565" s="49"/>
      <c r="T7565" s="47"/>
      <c r="U7565" s="50"/>
      <c r="V7565" s="47"/>
      <c r="W7565" s="50"/>
      <c r="X7565" s="49"/>
      <c r="Y7565" s="49"/>
      <c r="Z7565" s="49"/>
      <c r="AA7565" s="49"/>
      <c r="AB7565" s="49"/>
      <c r="AC7565" s="49"/>
      <c r="AD7565" s="49"/>
      <c r="AE7565" s="95"/>
      <c r="AM7565" s="103"/>
      <c r="AT7565" s="10"/>
    </row>
    <row r="7566" spans="9:46" s="16" customFormat="1">
      <c r="I7566" s="47"/>
      <c r="P7566" s="48"/>
      <c r="Q7566" s="48"/>
      <c r="R7566" s="48"/>
      <c r="S7566" s="49"/>
      <c r="T7566" s="47"/>
      <c r="U7566" s="50"/>
      <c r="V7566" s="47"/>
      <c r="W7566" s="50"/>
      <c r="X7566" s="49"/>
      <c r="Y7566" s="49"/>
      <c r="Z7566" s="49"/>
      <c r="AA7566" s="49"/>
      <c r="AB7566" s="49"/>
      <c r="AC7566" s="49"/>
      <c r="AD7566" s="49"/>
      <c r="AE7566" s="95"/>
      <c r="AM7566" s="103"/>
      <c r="AT7566" s="10"/>
    </row>
    <row r="7567" spans="9:46" s="16" customFormat="1">
      <c r="I7567" s="47"/>
      <c r="P7567" s="48"/>
      <c r="Q7567" s="48"/>
      <c r="R7567" s="48"/>
      <c r="S7567" s="49"/>
      <c r="T7567" s="47"/>
      <c r="U7567" s="50"/>
      <c r="V7567" s="47"/>
      <c r="W7567" s="50"/>
      <c r="X7567" s="49"/>
      <c r="Y7567" s="49"/>
      <c r="Z7567" s="49"/>
      <c r="AA7567" s="49"/>
      <c r="AB7567" s="49"/>
      <c r="AC7567" s="49"/>
      <c r="AD7567" s="49"/>
      <c r="AE7567" s="95"/>
      <c r="AM7567" s="103"/>
      <c r="AT7567" s="10"/>
    </row>
    <row r="7568" spans="9:46" s="16" customFormat="1">
      <c r="I7568" s="47"/>
      <c r="P7568" s="48"/>
      <c r="Q7568" s="48"/>
      <c r="R7568" s="48"/>
      <c r="S7568" s="49"/>
      <c r="T7568" s="47"/>
      <c r="U7568" s="50"/>
      <c r="V7568" s="47"/>
      <c r="W7568" s="50"/>
      <c r="X7568" s="49"/>
      <c r="Y7568" s="49"/>
      <c r="Z7568" s="49"/>
      <c r="AA7568" s="49"/>
      <c r="AB7568" s="49"/>
      <c r="AC7568" s="49"/>
      <c r="AD7568" s="49"/>
      <c r="AE7568" s="95"/>
      <c r="AM7568" s="103"/>
      <c r="AT7568" s="10"/>
    </row>
    <row r="7569" spans="9:46" s="16" customFormat="1">
      <c r="I7569" s="47"/>
      <c r="P7569" s="48"/>
      <c r="Q7569" s="48"/>
      <c r="R7569" s="48"/>
      <c r="S7569" s="49"/>
      <c r="T7569" s="47"/>
      <c r="U7569" s="50"/>
      <c r="V7569" s="47"/>
      <c r="W7569" s="50"/>
      <c r="X7569" s="49"/>
      <c r="Y7569" s="49"/>
      <c r="Z7569" s="49"/>
      <c r="AA7569" s="49"/>
      <c r="AB7569" s="49"/>
      <c r="AC7569" s="49"/>
      <c r="AD7569" s="49"/>
      <c r="AE7569" s="95"/>
      <c r="AM7569" s="103"/>
      <c r="AT7569" s="10"/>
    </row>
    <row r="7570" spans="9:46" s="16" customFormat="1">
      <c r="I7570" s="47"/>
      <c r="P7570" s="48"/>
      <c r="Q7570" s="48"/>
      <c r="R7570" s="48"/>
      <c r="S7570" s="49"/>
      <c r="T7570" s="47"/>
      <c r="U7570" s="50"/>
      <c r="V7570" s="47"/>
      <c r="W7570" s="50"/>
      <c r="X7570" s="49"/>
      <c r="Y7570" s="49"/>
      <c r="Z7570" s="49"/>
      <c r="AA7570" s="49"/>
      <c r="AB7570" s="49"/>
      <c r="AC7570" s="49"/>
      <c r="AD7570" s="49"/>
      <c r="AE7570" s="95"/>
      <c r="AM7570" s="103"/>
      <c r="AT7570" s="10"/>
    </row>
    <row r="7571" spans="9:46" s="16" customFormat="1">
      <c r="I7571" s="47"/>
      <c r="P7571" s="48"/>
      <c r="Q7571" s="48"/>
      <c r="R7571" s="48"/>
      <c r="S7571" s="49"/>
      <c r="T7571" s="47"/>
      <c r="U7571" s="50"/>
      <c r="V7571" s="47"/>
      <c r="W7571" s="50"/>
      <c r="X7571" s="49"/>
      <c r="Y7571" s="49"/>
      <c r="Z7571" s="49"/>
      <c r="AA7571" s="49"/>
      <c r="AB7571" s="49"/>
      <c r="AC7571" s="49"/>
      <c r="AD7571" s="49"/>
      <c r="AE7571" s="95"/>
      <c r="AM7571" s="103"/>
      <c r="AT7571" s="10"/>
    </row>
    <row r="7572" spans="9:46" s="16" customFormat="1">
      <c r="I7572" s="47"/>
      <c r="P7572" s="48"/>
      <c r="Q7572" s="48"/>
      <c r="R7572" s="48"/>
      <c r="S7572" s="49"/>
      <c r="T7572" s="47"/>
      <c r="U7572" s="50"/>
      <c r="V7572" s="47"/>
      <c r="W7572" s="50"/>
      <c r="X7572" s="49"/>
      <c r="Y7572" s="49"/>
      <c r="Z7572" s="49"/>
      <c r="AA7572" s="49"/>
      <c r="AB7572" s="49"/>
      <c r="AC7572" s="49"/>
      <c r="AD7572" s="49"/>
      <c r="AE7572" s="95"/>
      <c r="AM7572" s="103"/>
      <c r="AT7572" s="10"/>
    </row>
    <row r="7573" spans="9:46" s="16" customFormat="1">
      <c r="I7573" s="47"/>
      <c r="P7573" s="48"/>
      <c r="Q7573" s="48"/>
      <c r="R7573" s="48"/>
      <c r="S7573" s="49"/>
      <c r="T7573" s="47"/>
      <c r="U7573" s="50"/>
      <c r="V7573" s="47"/>
      <c r="W7573" s="50"/>
      <c r="X7573" s="49"/>
      <c r="Y7573" s="49"/>
      <c r="Z7573" s="49"/>
      <c r="AA7573" s="49"/>
      <c r="AB7573" s="49"/>
      <c r="AC7573" s="49"/>
      <c r="AD7573" s="49"/>
      <c r="AE7573" s="95"/>
      <c r="AM7573" s="103"/>
      <c r="AT7573" s="10"/>
    </row>
    <row r="7574" spans="9:46" s="16" customFormat="1">
      <c r="I7574" s="47"/>
      <c r="P7574" s="48"/>
      <c r="Q7574" s="48"/>
      <c r="R7574" s="48"/>
      <c r="S7574" s="49"/>
      <c r="T7574" s="47"/>
      <c r="U7574" s="50"/>
      <c r="V7574" s="47"/>
      <c r="W7574" s="50"/>
      <c r="X7574" s="49"/>
      <c r="Y7574" s="49"/>
      <c r="Z7574" s="49"/>
      <c r="AA7574" s="49"/>
      <c r="AB7574" s="49"/>
      <c r="AC7574" s="49"/>
      <c r="AD7574" s="49"/>
      <c r="AE7574" s="95"/>
      <c r="AM7574" s="103"/>
      <c r="AT7574" s="10"/>
    </row>
    <row r="7575" spans="9:46" s="16" customFormat="1">
      <c r="I7575" s="47"/>
      <c r="P7575" s="48"/>
      <c r="Q7575" s="48"/>
      <c r="R7575" s="48"/>
      <c r="S7575" s="49"/>
      <c r="T7575" s="47"/>
      <c r="U7575" s="50"/>
      <c r="V7575" s="47"/>
      <c r="W7575" s="50"/>
      <c r="X7575" s="49"/>
      <c r="Y7575" s="49"/>
      <c r="Z7575" s="49"/>
      <c r="AA7575" s="49"/>
      <c r="AB7575" s="49"/>
      <c r="AC7575" s="49"/>
      <c r="AD7575" s="49"/>
      <c r="AE7575" s="95"/>
      <c r="AM7575" s="103"/>
      <c r="AT7575" s="10"/>
    </row>
    <row r="7576" spans="9:46" s="16" customFormat="1">
      <c r="I7576" s="47"/>
      <c r="P7576" s="48"/>
      <c r="Q7576" s="48"/>
      <c r="R7576" s="48"/>
      <c r="S7576" s="49"/>
      <c r="T7576" s="47"/>
      <c r="U7576" s="50"/>
      <c r="V7576" s="47"/>
      <c r="W7576" s="50"/>
      <c r="X7576" s="49"/>
      <c r="Y7576" s="49"/>
      <c r="Z7576" s="49"/>
      <c r="AA7576" s="49"/>
      <c r="AB7576" s="49"/>
      <c r="AC7576" s="49"/>
      <c r="AD7576" s="49"/>
      <c r="AE7576" s="95"/>
      <c r="AM7576" s="103"/>
      <c r="AT7576" s="10"/>
    </row>
    <row r="7577" spans="9:46" s="16" customFormat="1">
      <c r="I7577" s="47"/>
      <c r="P7577" s="48"/>
      <c r="Q7577" s="48"/>
      <c r="R7577" s="48"/>
      <c r="S7577" s="49"/>
      <c r="T7577" s="47"/>
      <c r="U7577" s="50"/>
      <c r="V7577" s="47"/>
      <c r="W7577" s="50"/>
      <c r="X7577" s="49"/>
      <c r="Y7577" s="49"/>
      <c r="Z7577" s="49"/>
      <c r="AA7577" s="49"/>
      <c r="AB7577" s="49"/>
      <c r="AC7577" s="49"/>
      <c r="AD7577" s="49"/>
      <c r="AE7577" s="95"/>
      <c r="AM7577" s="103"/>
      <c r="AT7577" s="10"/>
    </row>
    <row r="7578" spans="9:46" s="16" customFormat="1">
      <c r="I7578" s="47"/>
      <c r="P7578" s="48"/>
      <c r="Q7578" s="48"/>
      <c r="R7578" s="48"/>
      <c r="S7578" s="49"/>
      <c r="T7578" s="47"/>
      <c r="U7578" s="50"/>
      <c r="V7578" s="47"/>
      <c r="W7578" s="50"/>
      <c r="X7578" s="49"/>
      <c r="Y7578" s="49"/>
      <c r="Z7578" s="49"/>
      <c r="AA7578" s="49"/>
      <c r="AB7578" s="49"/>
      <c r="AC7578" s="49"/>
      <c r="AD7578" s="49"/>
      <c r="AE7578" s="95"/>
      <c r="AM7578" s="103"/>
      <c r="AT7578" s="10"/>
    </row>
    <row r="7579" spans="9:46" s="16" customFormat="1">
      <c r="I7579" s="47"/>
      <c r="P7579" s="48"/>
      <c r="Q7579" s="48"/>
      <c r="R7579" s="48"/>
      <c r="S7579" s="49"/>
      <c r="T7579" s="47"/>
      <c r="U7579" s="50"/>
      <c r="V7579" s="47"/>
      <c r="W7579" s="50"/>
      <c r="X7579" s="49"/>
      <c r="Y7579" s="49"/>
      <c r="Z7579" s="49"/>
      <c r="AA7579" s="49"/>
      <c r="AB7579" s="49"/>
      <c r="AC7579" s="49"/>
      <c r="AD7579" s="49"/>
      <c r="AE7579" s="95"/>
      <c r="AM7579" s="103"/>
      <c r="AT7579" s="10"/>
    </row>
    <row r="7580" spans="9:46" s="16" customFormat="1">
      <c r="I7580" s="47"/>
      <c r="P7580" s="48"/>
      <c r="Q7580" s="48"/>
      <c r="R7580" s="48"/>
      <c r="S7580" s="49"/>
      <c r="T7580" s="47"/>
      <c r="U7580" s="50"/>
      <c r="V7580" s="47"/>
      <c r="W7580" s="50"/>
      <c r="X7580" s="49"/>
      <c r="Y7580" s="49"/>
      <c r="Z7580" s="49"/>
      <c r="AA7580" s="49"/>
      <c r="AB7580" s="49"/>
      <c r="AC7580" s="49"/>
      <c r="AD7580" s="49"/>
      <c r="AE7580" s="95"/>
      <c r="AM7580" s="103"/>
      <c r="AT7580" s="10"/>
    </row>
    <row r="7581" spans="9:46" s="16" customFormat="1">
      <c r="I7581" s="47"/>
      <c r="P7581" s="48"/>
      <c r="Q7581" s="48"/>
      <c r="R7581" s="48"/>
      <c r="S7581" s="49"/>
      <c r="T7581" s="47"/>
      <c r="U7581" s="50"/>
      <c r="V7581" s="47"/>
      <c r="W7581" s="50"/>
      <c r="X7581" s="49"/>
      <c r="Y7581" s="49"/>
      <c r="Z7581" s="49"/>
      <c r="AA7581" s="49"/>
      <c r="AB7581" s="49"/>
      <c r="AC7581" s="49"/>
      <c r="AD7581" s="49"/>
      <c r="AE7581" s="95"/>
      <c r="AM7581" s="103"/>
      <c r="AT7581" s="10"/>
    </row>
    <row r="7582" spans="9:46" s="16" customFormat="1">
      <c r="I7582" s="47"/>
      <c r="P7582" s="48"/>
      <c r="Q7582" s="48"/>
      <c r="R7582" s="48"/>
      <c r="S7582" s="49"/>
      <c r="T7582" s="47"/>
      <c r="U7582" s="50"/>
      <c r="V7582" s="47"/>
      <c r="W7582" s="50"/>
      <c r="X7582" s="49"/>
      <c r="Y7582" s="49"/>
      <c r="Z7582" s="49"/>
      <c r="AA7582" s="49"/>
      <c r="AB7582" s="49"/>
      <c r="AC7582" s="49"/>
      <c r="AD7582" s="49"/>
      <c r="AE7582" s="95"/>
      <c r="AM7582" s="103"/>
      <c r="AT7582" s="10"/>
    </row>
    <row r="7583" spans="9:46" s="16" customFormat="1">
      <c r="I7583" s="47"/>
      <c r="P7583" s="48"/>
      <c r="Q7583" s="48"/>
      <c r="R7583" s="48"/>
      <c r="S7583" s="49"/>
      <c r="T7583" s="47"/>
      <c r="U7583" s="50"/>
      <c r="V7583" s="47"/>
      <c r="W7583" s="50"/>
      <c r="X7583" s="49"/>
      <c r="Y7583" s="49"/>
      <c r="Z7583" s="49"/>
      <c r="AA7583" s="49"/>
      <c r="AB7583" s="49"/>
      <c r="AC7583" s="49"/>
      <c r="AD7583" s="49"/>
      <c r="AE7583" s="95"/>
      <c r="AM7583" s="103"/>
      <c r="AT7583" s="10"/>
    </row>
    <row r="7584" spans="9:46" s="16" customFormat="1">
      <c r="I7584" s="47"/>
      <c r="P7584" s="48"/>
      <c r="Q7584" s="48"/>
      <c r="R7584" s="48"/>
      <c r="S7584" s="49"/>
      <c r="T7584" s="47"/>
      <c r="U7584" s="50"/>
      <c r="V7584" s="47"/>
      <c r="W7584" s="50"/>
      <c r="X7584" s="49"/>
      <c r="Y7584" s="49"/>
      <c r="Z7584" s="49"/>
      <c r="AA7584" s="49"/>
      <c r="AB7584" s="49"/>
      <c r="AC7584" s="49"/>
      <c r="AD7584" s="49"/>
      <c r="AE7584" s="95"/>
      <c r="AM7584" s="103"/>
      <c r="AT7584" s="10"/>
    </row>
    <row r="7585" spans="9:46" s="16" customFormat="1">
      <c r="I7585" s="47"/>
      <c r="P7585" s="48"/>
      <c r="Q7585" s="48"/>
      <c r="R7585" s="48"/>
      <c r="S7585" s="49"/>
      <c r="T7585" s="47"/>
      <c r="U7585" s="50"/>
      <c r="V7585" s="47"/>
      <c r="W7585" s="50"/>
      <c r="X7585" s="49"/>
      <c r="Y7585" s="49"/>
      <c r="Z7585" s="49"/>
      <c r="AA7585" s="49"/>
      <c r="AB7585" s="49"/>
      <c r="AC7585" s="49"/>
      <c r="AD7585" s="49"/>
      <c r="AE7585" s="95"/>
      <c r="AM7585" s="103"/>
      <c r="AT7585" s="10"/>
    </row>
    <row r="7586" spans="9:46" s="16" customFormat="1">
      <c r="I7586" s="47"/>
      <c r="P7586" s="48"/>
      <c r="Q7586" s="48"/>
      <c r="R7586" s="48"/>
      <c r="S7586" s="49"/>
      <c r="T7586" s="47"/>
      <c r="U7586" s="50"/>
      <c r="V7586" s="47"/>
      <c r="W7586" s="50"/>
      <c r="X7586" s="49"/>
      <c r="Y7586" s="49"/>
      <c r="Z7586" s="49"/>
      <c r="AA7586" s="49"/>
      <c r="AB7586" s="49"/>
      <c r="AC7586" s="49"/>
      <c r="AD7586" s="49"/>
      <c r="AE7586" s="95"/>
      <c r="AM7586" s="103"/>
      <c r="AT7586" s="10"/>
    </row>
    <row r="7587" spans="9:46" s="16" customFormat="1">
      <c r="I7587" s="47"/>
      <c r="P7587" s="48"/>
      <c r="Q7587" s="48"/>
      <c r="R7587" s="48"/>
      <c r="S7587" s="49"/>
      <c r="T7587" s="47"/>
      <c r="U7587" s="50"/>
      <c r="V7587" s="47"/>
      <c r="W7587" s="50"/>
      <c r="X7587" s="49"/>
      <c r="Y7587" s="49"/>
      <c r="Z7587" s="49"/>
      <c r="AA7587" s="49"/>
      <c r="AB7587" s="49"/>
      <c r="AC7587" s="49"/>
      <c r="AD7587" s="49"/>
      <c r="AE7587" s="95"/>
      <c r="AM7587" s="103"/>
      <c r="AT7587" s="10"/>
    </row>
    <row r="7588" spans="9:46" s="16" customFormat="1">
      <c r="I7588" s="47"/>
      <c r="P7588" s="48"/>
      <c r="Q7588" s="48"/>
      <c r="R7588" s="48"/>
      <c r="S7588" s="49"/>
      <c r="T7588" s="47"/>
      <c r="U7588" s="50"/>
      <c r="V7588" s="47"/>
      <c r="W7588" s="50"/>
      <c r="X7588" s="49"/>
      <c r="Y7588" s="49"/>
      <c r="Z7588" s="49"/>
      <c r="AA7588" s="49"/>
      <c r="AB7588" s="49"/>
      <c r="AC7588" s="49"/>
      <c r="AD7588" s="49"/>
      <c r="AE7588" s="95"/>
      <c r="AM7588" s="103"/>
      <c r="AT7588" s="10"/>
    </row>
    <row r="7589" spans="9:46" s="16" customFormat="1">
      <c r="I7589" s="47"/>
      <c r="P7589" s="48"/>
      <c r="Q7589" s="48"/>
      <c r="R7589" s="48"/>
      <c r="S7589" s="49"/>
      <c r="T7589" s="47"/>
      <c r="U7589" s="50"/>
      <c r="V7589" s="47"/>
      <c r="W7589" s="50"/>
      <c r="X7589" s="49"/>
      <c r="Y7589" s="49"/>
      <c r="Z7589" s="49"/>
      <c r="AA7589" s="49"/>
      <c r="AB7589" s="49"/>
      <c r="AC7589" s="49"/>
      <c r="AD7589" s="49"/>
      <c r="AE7589" s="95"/>
      <c r="AM7589" s="103"/>
      <c r="AT7589" s="10"/>
    </row>
    <row r="7590" spans="9:46" s="16" customFormat="1">
      <c r="I7590" s="47"/>
      <c r="P7590" s="48"/>
      <c r="Q7590" s="48"/>
      <c r="R7590" s="48"/>
      <c r="S7590" s="49"/>
      <c r="T7590" s="47"/>
      <c r="U7590" s="50"/>
      <c r="V7590" s="47"/>
      <c r="W7590" s="50"/>
      <c r="X7590" s="49"/>
      <c r="Y7590" s="49"/>
      <c r="Z7590" s="49"/>
      <c r="AA7590" s="49"/>
      <c r="AB7590" s="49"/>
      <c r="AC7590" s="49"/>
      <c r="AD7590" s="49"/>
      <c r="AE7590" s="95"/>
      <c r="AM7590" s="103"/>
      <c r="AT7590" s="10"/>
    </row>
    <row r="7591" spans="9:46" s="16" customFormat="1">
      <c r="I7591" s="47"/>
      <c r="P7591" s="48"/>
      <c r="Q7591" s="48"/>
      <c r="R7591" s="48"/>
      <c r="S7591" s="49"/>
      <c r="T7591" s="47"/>
      <c r="U7591" s="50"/>
      <c r="V7591" s="47"/>
      <c r="W7591" s="50"/>
      <c r="X7591" s="49"/>
      <c r="Y7591" s="49"/>
      <c r="Z7591" s="49"/>
      <c r="AA7591" s="49"/>
      <c r="AB7591" s="49"/>
      <c r="AC7591" s="49"/>
      <c r="AD7591" s="49"/>
      <c r="AE7591" s="95"/>
      <c r="AM7591" s="103"/>
      <c r="AT7591" s="10"/>
    </row>
    <row r="7592" spans="9:46" s="16" customFormat="1">
      <c r="I7592" s="47"/>
      <c r="P7592" s="48"/>
      <c r="Q7592" s="48"/>
      <c r="R7592" s="48"/>
      <c r="S7592" s="49"/>
      <c r="T7592" s="47"/>
      <c r="U7592" s="50"/>
      <c r="V7592" s="47"/>
      <c r="W7592" s="50"/>
      <c r="X7592" s="49"/>
      <c r="Y7592" s="49"/>
      <c r="Z7592" s="49"/>
      <c r="AA7592" s="49"/>
      <c r="AB7592" s="49"/>
      <c r="AC7592" s="49"/>
      <c r="AD7592" s="49"/>
      <c r="AE7592" s="95"/>
      <c r="AM7592" s="103"/>
      <c r="AT7592" s="10"/>
    </row>
    <row r="7593" spans="9:46" s="16" customFormat="1">
      <c r="I7593" s="47"/>
      <c r="P7593" s="48"/>
      <c r="Q7593" s="48"/>
      <c r="R7593" s="48"/>
      <c r="S7593" s="49"/>
      <c r="T7593" s="47"/>
      <c r="U7593" s="50"/>
      <c r="V7593" s="47"/>
      <c r="W7593" s="50"/>
      <c r="X7593" s="49"/>
      <c r="Y7593" s="49"/>
      <c r="Z7593" s="49"/>
      <c r="AA7593" s="49"/>
      <c r="AB7593" s="49"/>
      <c r="AC7593" s="49"/>
      <c r="AD7593" s="49"/>
      <c r="AE7593" s="95"/>
      <c r="AM7593" s="103"/>
      <c r="AT7593" s="10"/>
    </row>
    <row r="7594" spans="9:46" s="16" customFormat="1">
      <c r="I7594" s="47"/>
      <c r="P7594" s="48"/>
      <c r="Q7594" s="48"/>
      <c r="R7594" s="48"/>
      <c r="S7594" s="49"/>
      <c r="T7594" s="47"/>
      <c r="U7594" s="50"/>
      <c r="V7594" s="47"/>
      <c r="W7594" s="50"/>
      <c r="X7594" s="49"/>
      <c r="Y7594" s="49"/>
      <c r="Z7594" s="49"/>
      <c r="AA7594" s="49"/>
      <c r="AB7594" s="49"/>
      <c r="AC7594" s="49"/>
      <c r="AD7594" s="49"/>
      <c r="AE7594" s="95"/>
      <c r="AM7594" s="103"/>
      <c r="AT7594" s="10"/>
    </row>
    <row r="7595" spans="9:46" s="16" customFormat="1">
      <c r="I7595" s="47"/>
      <c r="P7595" s="48"/>
      <c r="Q7595" s="48"/>
      <c r="R7595" s="48"/>
      <c r="S7595" s="49"/>
      <c r="T7595" s="47"/>
      <c r="U7595" s="50"/>
      <c r="V7595" s="47"/>
      <c r="W7595" s="50"/>
      <c r="X7595" s="49"/>
      <c r="Y7595" s="49"/>
      <c r="Z7595" s="49"/>
      <c r="AA7595" s="49"/>
      <c r="AB7595" s="49"/>
      <c r="AC7595" s="49"/>
      <c r="AD7595" s="49"/>
      <c r="AE7595" s="95"/>
      <c r="AM7595" s="103"/>
      <c r="AT7595" s="10"/>
    </row>
    <row r="7596" spans="9:46" s="16" customFormat="1">
      <c r="I7596" s="47"/>
      <c r="P7596" s="48"/>
      <c r="Q7596" s="48"/>
      <c r="R7596" s="48"/>
      <c r="S7596" s="49"/>
      <c r="T7596" s="47"/>
      <c r="U7596" s="50"/>
      <c r="V7596" s="47"/>
      <c r="W7596" s="50"/>
      <c r="X7596" s="49"/>
      <c r="Y7596" s="49"/>
      <c r="Z7596" s="49"/>
      <c r="AA7596" s="49"/>
      <c r="AB7596" s="49"/>
      <c r="AC7596" s="49"/>
      <c r="AD7596" s="49"/>
      <c r="AE7596" s="95"/>
      <c r="AM7596" s="103"/>
      <c r="AT7596" s="10"/>
    </row>
    <row r="7597" spans="9:46" s="16" customFormat="1">
      <c r="I7597" s="47"/>
      <c r="P7597" s="48"/>
      <c r="Q7597" s="48"/>
      <c r="R7597" s="48"/>
      <c r="S7597" s="49"/>
      <c r="T7597" s="47"/>
      <c r="U7597" s="50"/>
      <c r="V7597" s="47"/>
      <c r="W7597" s="50"/>
      <c r="X7597" s="49"/>
      <c r="Y7597" s="49"/>
      <c r="Z7597" s="49"/>
      <c r="AA7597" s="49"/>
      <c r="AB7597" s="49"/>
      <c r="AC7597" s="49"/>
      <c r="AD7597" s="49"/>
      <c r="AE7597" s="95"/>
      <c r="AM7597" s="103"/>
      <c r="AT7597" s="10"/>
    </row>
    <row r="7598" spans="9:46" s="16" customFormat="1">
      <c r="I7598" s="47"/>
      <c r="P7598" s="48"/>
      <c r="Q7598" s="48"/>
      <c r="R7598" s="48"/>
      <c r="S7598" s="49"/>
      <c r="T7598" s="47"/>
      <c r="U7598" s="50"/>
      <c r="V7598" s="47"/>
      <c r="W7598" s="50"/>
      <c r="X7598" s="49"/>
      <c r="Y7598" s="49"/>
      <c r="Z7598" s="49"/>
      <c r="AA7598" s="49"/>
      <c r="AB7598" s="49"/>
      <c r="AC7598" s="49"/>
      <c r="AD7598" s="49"/>
      <c r="AE7598" s="95"/>
      <c r="AM7598" s="103"/>
      <c r="AT7598" s="10"/>
    </row>
    <row r="7599" spans="9:46" s="16" customFormat="1">
      <c r="I7599" s="47"/>
      <c r="P7599" s="48"/>
      <c r="Q7599" s="48"/>
      <c r="R7599" s="48"/>
      <c r="S7599" s="49"/>
      <c r="T7599" s="47"/>
      <c r="U7599" s="50"/>
      <c r="V7599" s="47"/>
      <c r="W7599" s="50"/>
      <c r="X7599" s="49"/>
      <c r="Y7599" s="49"/>
      <c r="Z7599" s="49"/>
      <c r="AA7599" s="49"/>
      <c r="AB7599" s="49"/>
      <c r="AC7599" s="49"/>
      <c r="AD7599" s="49"/>
      <c r="AE7599" s="95"/>
      <c r="AM7599" s="103"/>
      <c r="AT7599" s="10"/>
    </row>
    <row r="7600" spans="9:46" s="16" customFormat="1">
      <c r="I7600" s="47"/>
      <c r="P7600" s="48"/>
      <c r="Q7600" s="48"/>
      <c r="R7600" s="48"/>
      <c r="S7600" s="49"/>
      <c r="T7600" s="47"/>
      <c r="U7600" s="50"/>
      <c r="V7600" s="47"/>
      <c r="W7600" s="50"/>
      <c r="X7600" s="49"/>
      <c r="Y7600" s="49"/>
      <c r="Z7600" s="49"/>
      <c r="AA7600" s="49"/>
      <c r="AB7600" s="49"/>
      <c r="AC7600" s="49"/>
      <c r="AD7600" s="49"/>
      <c r="AE7600" s="95"/>
      <c r="AM7600" s="103"/>
      <c r="AT7600" s="10"/>
    </row>
    <row r="7601" spans="9:46" s="16" customFormat="1">
      <c r="I7601" s="47"/>
      <c r="P7601" s="48"/>
      <c r="Q7601" s="48"/>
      <c r="R7601" s="48"/>
      <c r="S7601" s="49"/>
      <c r="T7601" s="47"/>
      <c r="U7601" s="50"/>
      <c r="V7601" s="47"/>
      <c r="W7601" s="50"/>
      <c r="X7601" s="49"/>
      <c r="Y7601" s="49"/>
      <c r="Z7601" s="49"/>
      <c r="AA7601" s="49"/>
      <c r="AB7601" s="49"/>
      <c r="AC7601" s="49"/>
      <c r="AD7601" s="49"/>
      <c r="AE7601" s="95"/>
      <c r="AM7601" s="103"/>
      <c r="AT7601" s="10"/>
    </row>
    <row r="7602" spans="9:46" s="16" customFormat="1">
      <c r="I7602" s="47"/>
      <c r="P7602" s="48"/>
      <c r="Q7602" s="48"/>
      <c r="R7602" s="48"/>
      <c r="S7602" s="49"/>
      <c r="T7602" s="47"/>
      <c r="U7602" s="50"/>
      <c r="V7602" s="47"/>
      <c r="W7602" s="50"/>
      <c r="X7602" s="49"/>
      <c r="Y7602" s="49"/>
      <c r="Z7602" s="49"/>
      <c r="AA7602" s="49"/>
      <c r="AB7602" s="49"/>
      <c r="AC7602" s="49"/>
      <c r="AD7602" s="49"/>
      <c r="AE7602" s="95"/>
      <c r="AM7602" s="103"/>
      <c r="AT7602" s="10"/>
    </row>
    <row r="7603" spans="9:46" s="16" customFormat="1">
      <c r="I7603" s="47"/>
      <c r="P7603" s="48"/>
      <c r="Q7603" s="48"/>
      <c r="R7603" s="48"/>
      <c r="S7603" s="49"/>
      <c r="T7603" s="47"/>
      <c r="U7603" s="50"/>
      <c r="V7603" s="47"/>
      <c r="W7603" s="50"/>
      <c r="X7603" s="49"/>
      <c r="Y7603" s="49"/>
      <c r="Z7603" s="49"/>
      <c r="AA7603" s="49"/>
      <c r="AB7603" s="49"/>
      <c r="AC7603" s="49"/>
      <c r="AD7603" s="49"/>
      <c r="AE7603" s="95"/>
      <c r="AM7603" s="103"/>
      <c r="AT7603" s="10"/>
    </row>
    <row r="7604" spans="9:46" s="16" customFormat="1">
      <c r="I7604" s="47"/>
      <c r="P7604" s="48"/>
      <c r="Q7604" s="48"/>
      <c r="R7604" s="48"/>
      <c r="S7604" s="49"/>
      <c r="T7604" s="47"/>
      <c r="U7604" s="50"/>
      <c r="V7604" s="47"/>
      <c r="W7604" s="50"/>
      <c r="X7604" s="49"/>
      <c r="Y7604" s="49"/>
      <c r="Z7604" s="49"/>
      <c r="AA7604" s="49"/>
      <c r="AB7604" s="49"/>
      <c r="AC7604" s="49"/>
      <c r="AD7604" s="49"/>
      <c r="AE7604" s="95"/>
      <c r="AM7604" s="103"/>
      <c r="AT7604" s="10"/>
    </row>
    <row r="7605" spans="9:46" s="16" customFormat="1">
      <c r="I7605" s="47"/>
      <c r="P7605" s="48"/>
      <c r="Q7605" s="48"/>
      <c r="R7605" s="48"/>
      <c r="S7605" s="49"/>
      <c r="T7605" s="47"/>
      <c r="U7605" s="50"/>
      <c r="V7605" s="47"/>
      <c r="W7605" s="50"/>
      <c r="X7605" s="49"/>
      <c r="Y7605" s="49"/>
      <c r="Z7605" s="49"/>
      <c r="AA7605" s="49"/>
      <c r="AB7605" s="49"/>
      <c r="AC7605" s="49"/>
      <c r="AD7605" s="49"/>
      <c r="AE7605" s="95"/>
      <c r="AM7605" s="103"/>
      <c r="AT7605" s="10"/>
    </row>
    <row r="7606" spans="9:46" s="16" customFormat="1">
      <c r="I7606" s="47"/>
      <c r="P7606" s="48"/>
      <c r="Q7606" s="48"/>
      <c r="R7606" s="48"/>
      <c r="S7606" s="49"/>
      <c r="T7606" s="47"/>
      <c r="U7606" s="50"/>
      <c r="V7606" s="47"/>
      <c r="W7606" s="50"/>
      <c r="X7606" s="49"/>
      <c r="Y7606" s="49"/>
      <c r="Z7606" s="49"/>
      <c r="AA7606" s="49"/>
      <c r="AB7606" s="49"/>
      <c r="AC7606" s="49"/>
      <c r="AD7606" s="49"/>
      <c r="AE7606" s="95"/>
      <c r="AM7606" s="103"/>
      <c r="AT7606" s="10"/>
    </row>
    <row r="7607" spans="9:46" s="16" customFormat="1">
      <c r="I7607" s="47"/>
      <c r="P7607" s="48"/>
      <c r="Q7607" s="48"/>
      <c r="R7607" s="48"/>
      <c r="S7607" s="49"/>
      <c r="T7607" s="47"/>
      <c r="U7607" s="50"/>
      <c r="V7607" s="47"/>
      <c r="W7607" s="50"/>
      <c r="X7607" s="49"/>
      <c r="Y7607" s="49"/>
      <c r="Z7607" s="49"/>
      <c r="AA7607" s="49"/>
      <c r="AB7607" s="49"/>
      <c r="AC7607" s="49"/>
      <c r="AD7607" s="49"/>
      <c r="AE7607" s="95"/>
      <c r="AM7607" s="103"/>
      <c r="AT7607" s="10"/>
    </row>
    <row r="7608" spans="9:46" s="16" customFormat="1">
      <c r="I7608" s="47"/>
      <c r="P7608" s="48"/>
      <c r="Q7608" s="48"/>
      <c r="R7608" s="48"/>
      <c r="S7608" s="49"/>
      <c r="T7608" s="47"/>
      <c r="U7608" s="50"/>
      <c r="V7608" s="47"/>
      <c r="W7608" s="50"/>
      <c r="X7608" s="49"/>
      <c r="Y7608" s="49"/>
      <c r="Z7608" s="49"/>
      <c r="AA7608" s="49"/>
      <c r="AB7608" s="49"/>
      <c r="AC7608" s="49"/>
      <c r="AD7608" s="49"/>
      <c r="AE7608" s="95"/>
      <c r="AM7608" s="103"/>
      <c r="AT7608" s="10"/>
    </row>
    <row r="7609" spans="9:46" s="16" customFormat="1">
      <c r="I7609" s="47"/>
      <c r="P7609" s="48"/>
      <c r="Q7609" s="48"/>
      <c r="R7609" s="48"/>
      <c r="S7609" s="49"/>
      <c r="T7609" s="47"/>
      <c r="U7609" s="50"/>
      <c r="V7609" s="47"/>
      <c r="W7609" s="50"/>
      <c r="X7609" s="49"/>
      <c r="Y7609" s="49"/>
      <c r="Z7609" s="49"/>
      <c r="AA7609" s="49"/>
      <c r="AB7609" s="49"/>
      <c r="AC7609" s="49"/>
      <c r="AD7609" s="49"/>
      <c r="AE7609" s="95"/>
      <c r="AM7609" s="103"/>
      <c r="AT7609" s="10"/>
    </row>
    <row r="7610" spans="9:46" s="16" customFormat="1">
      <c r="I7610" s="47"/>
      <c r="P7610" s="48"/>
      <c r="Q7610" s="48"/>
      <c r="R7610" s="48"/>
      <c r="S7610" s="49"/>
      <c r="T7610" s="47"/>
      <c r="U7610" s="50"/>
      <c r="V7610" s="47"/>
      <c r="W7610" s="50"/>
      <c r="X7610" s="49"/>
      <c r="Y7610" s="49"/>
      <c r="Z7610" s="49"/>
      <c r="AA7610" s="49"/>
      <c r="AB7610" s="49"/>
      <c r="AC7610" s="49"/>
      <c r="AD7610" s="49"/>
      <c r="AE7610" s="95"/>
      <c r="AM7610" s="103"/>
      <c r="AT7610" s="10"/>
    </row>
    <row r="7611" spans="9:46" s="16" customFormat="1">
      <c r="I7611" s="47"/>
      <c r="P7611" s="48"/>
      <c r="Q7611" s="48"/>
      <c r="R7611" s="48"/>
      <c r="S7611" s="49"/>
      <c r="T7611" s="47"/>
      <c r="U7611" s="50"/>
      <c r="V7611" s="47"/>
      <c r="W7611" s="50"/>
      <c r="X7611" s="49"/>
      <c r="Y7611" s="49"/>
      <c r="Z7611" s="49"/>
      <c r="AA7611" s="49"/>
      <c r="AB7611" s="49"/>
      <c r="AC7611" s="49"/>
      <c r="AD7611" s="49"/>
      <c r="AE7611" s="95"/>
      <c r="AM7611" s="103"/>
      <c r="AT7611" s="10"/>
    </row>
    <row r="7612" spans="9:46" s="16" customFormat="1">
      <c r="I7612" s="47"/>
      <c r="P7612" s="48"/>
      <c r="Q7612" s="48"/>
      <c r="R7612" s="48"/>
      <c r="S7612" s="49"/>
      <c r="T7612" s="47"/>
      <c r="U7612" s="50"/>
      <c r="V7612" s="47"/>
      <c r="W7612" s="50"/>
      <c r="X7612" s="49"/>
      <c r="Y7612" s="49"/>
      <c r="Z7612" s="49"/>
      <c r="AA7612" s="49"/>
      <c r="AB7612" s="49"/>
      <c r="AC7612" s="49"/>
      <c r="AD7612" s="49"/>
      <c r="AE7612" s="95"/>
      <c r="AM7612" s="103"/>
      <c r="AT7612" s="10"/>
    </row>
    <row r="7613" spans="9:46" s="16" customFormat="1">
      <c r="I7613" s="47"/>
      <c r="P7613" s="48"/>
      <c r="Q7613" s="48"/>
      <c r="R7613" s="48"/>
      <c r="S7613" s="49"/>
      <c r="T7613" s="47"/>
      <c r="U7613" s="50"/>
      <c r="V7613" s="47"/>
      <c r="W7613" s="50"/>
      <c r="X7613" s="49"/>
      <c r="Y7613" s="49"/>
      <c r="Z7613" s="49"/>
      <c r="AA7613" s="49"/>
      <c r="AB7613" s="49"/>
      <c r="AC7613" s="49"/>
      <c r="AD7613" s="49"/>
      <c r="AE7613" s="95"/>
      <c r="AM7613" s="103"/>
      <c r="AT7613" s="10"/>
    </row>
    <row r="7614" spans="9:46" s="16" customFormat="1">
      <c r="I7614" s="47"/>
      <c r="P7614" s="48"/>
      <c r="Q7614" s="48"/>
      <c r="R7614" s="48"/>
      <c r="S7614" s="49"/>
      <c r="T7614" s="47"/>
      <c r="U7614" s="50"/>
      <c r="V7614" s="47"/>
      <c r="W7614" s="50"/>
      <c r="X7614" s="49"/>
      <c r="Y7614" s="49"/>
      <c r="Z7614" s="49"/>
      <c r="AA7614" s="49"/>
      <c r="AB7614" s="49"/>
      <c r="AC7614" s="49"/>
      <c r="AD7614" s="49"/>
      <c r="AE7614" s="95"/>
      <c r="AM7614" s="103"/>
      <c r="AT7614" s="10"/>
    </row>
    <row r="7615" spans="9:46" s="16" customFormat="1">
      <c r="I7615" s="47"/>
      <c r="P7615" s="48"/>
      <c r="Q7615" s="48"/>
      <c r="R7615" s="48"/>
      <c r="S7615" s="49"/>
      <c r="T7615" s="47"/>
      <c r="U7615" s="50"/>
      <c r="V7615" s="47"/>
      <c r="W7615" s="50"/>
      <c r="X7615" s="49"/>
      <c r="Y7615" s="49"/>
      <c r="Z7615" s="49"/>
      <c r="AA7615" s="49"/>
      <c r="AB7615" s="49"/>
      <c r="AC7615" s="49"/>
      <c r="AD7615" s="49"/>
      <c r="AE7615" s="95"/>
      <c r="AM7615" s="103"/>
      <c r="AT7615" s="10"/>
    </row>
    <row r="7616" spans="9:46" s="16" customFormat="1">
      <c r="I7616" s="47"/>
      <c r="P7616" s="48"/>
      <c r="Q7616" s="48"/>
      <c r="R7616" s="48"/>
      <c r="S7616" s="49"/>
      <c r="T7616" s="47"/>
      <c r="U7616" s="50"/>
      <c r="V7616" s="47"/>
      <c r="W7616" s="50"/>
      <c r="X7616" s="49"/>
      <c r="Y7616" s="49"/>
      <c r="Z7616" s="49"/>
      <c r="AA7616" s="49"/>
      <c r="AB7616" s="49"/>
      <c r="AC7616" s="49"/>
      <c r="AD7616" s="49"/>
      <c r="AE7616" s="95"/>
      <c r="AM7616" s="103"/>
      <c r="AT7616" s="10"/>
    </row>
    <row r="7617" spans="9:46" s="16" customFormat="1">
      <c r="I7617" s="47"/>
      <c r="P7617" s="48"/>
      <c r="Q7617" s="48"/>
      <c r="R7617" s="48"/>
      <c r="S7617" s="49"/>
      <c r="T7617" s="47"/>
      <c r="U7617" s="50"/>
      <c r="V7617" s="47"/>
      <c r="W7617" s="50"/>
      <c r="X7617" s="49"/>
      <c r="Y7617" s="49"/>
      <c r="Z7617" s="49"/>
      <c r="AA7617" s="49"/>
      <c r="AB7617" s="49"/>
      <c r="AC7617" s="49"/>
      <c r="AD7617" s="49"/>
      <c r="AE7617" s="95"/>
      <c r="AM7617" s="103"/>
      <c r="AT7617" s="10"/>
    </row>
    <row r="7618" spans="9:46" s="16" customFormat="1">
      <c r="I7618" s="47"/>
      <c r="P7618" s="48"/>
      <c r="Q7618" s="48"/>
      <c r="R7618" s="48"/>
      <c r="S7618" s="49"/>
      <c r="T7618" s="47"/>
      <c r="U7618" s="50"/>
      <c r="V7618" s="47"/>
      <c r="W7618" s="50"/>
      <c r="X7618" s="49"/>
      <c r="Y7618" s="49"/>
      <c r="Z7618" s="49"/>
      <c r="AA7618" s="49"/>
      <c r="AB7618" s="49"/>
      <c r="AC7618" s="49"/>
      <c r="AD7618" s="49"/>
      <c r="AE7618" s="95"/>
      <c r="AM7618" s="103"/>
      <c r="AT7618" s="10"/>
    </row>
    <row r="7619" spans="9:46" s="16" customFormat="1">
      <c r="I7619" s="47"/>
      <c r="P7619" s="48"/>
      <c r="Q7619" s="48"/>
      <c r="R7619" s="48"/>
      <c r="S7619" s="49"/>
      <c r="T7619" s="47"/>
      <c r="U7619" s="50"/>
      <c r="V7619" s="47"/>
      <c r="W7619" s="50"/>
      <c r="X7619" s="49"/>
      <c r="Y7619" s="49"/>
      <c r="Z7619" s="49"/>
      <c r="AA7619" s="49"/>
      <c r="AB7619" s="49"/>
      <c r="AC7619" s="49"/>
      <c r="AD7619" s="49"/>
      <c r="AE7619" s="95"/>
      <c r="AM7619" s="103"/>
      <c r="AT7619" s="10"/>
    </row>
    <row r="7620" spans="9:46" s="16" customFormat="1">
      <c r="I7620" s="47"/>
      <c r="P7620" s="48"/>
      <c r="Q7620" s="48"/>
      <c r="R7620" s="48"/>
      <c r="S7620" s="49"/>
      <c r="T7620" s="47"/>
      <c r="U7620" s="50"/>
      <c r="V7620" s="47"/>
      <c r="W7620" s="50"/>
      <c r="X7620" s="49"/>
      <c r="Y7620" s="49"/>
      <c r="Z7620" s="49"/>
      <c r="AA7620" s="49"/>
      <c r="AB7620" s="49"/>
      <c r="AC7620" s="49"/>
      <c r="AD7620" s="49"/>
      <c r="AE7620" s="95"/>
      <c r="AM7620" s="103"/>
      <c r="AT7620" s="10"/>
    </row>
    <row r="7621" spans="9:46" s="16" customFormat="1">
      <c r="I7621" s="47"/>
      <c r="P7621" s="48"/>
      <c r="Q7621" s="48"/>
      <c r="R7621" s="48"/>
      <c r="S7621" s="49"/>
      <c r="T7621" s="47"/>
      <c r="U7621" s="50"/>
      <c r="V7621" s="47"/>
      <c r="W7621" s="50"/>
      <c r="X7621" s="49"/>
      <c r="Y7621" s="49"/>
      <c r="Z7621" s="49"/>
      <c r="AA7621" s="49"/>
      <c r="AB7621" s="49"/>
      <c r="AC7621" s="49"/>
      <c r="AD7621" s="49"/>
      <c r="AE7621" s="95"/>
      <c r="AM7621" s="103"/>
      <c r="AT7621" s="10"/>
    </row>
    <row r="7622" spans="9:46" s="16" customFormat="1">
      <c r="I7622" s="47"/>
      <c r="P7622" s="48"/>
      <c r="Q7622" s="48"/>
      <c r="R7622" s="48"/>
      <c r="S7622" s="49"/>
      <c r="T7622" s="47"/>
      <c r="U7622" s="50"/>
      <c r="V7622" s="47"/>
      <c r="W7622" s="50"/>
      <c r="X7622" s="49"/>
      <c r="Y7622" s="49"/>
      <c r="Z7622" s="49"/>
      <c r="AA7622" s="49"/>
      <c r="AB7622" s="49"/>
      <c r="AC7622" s="49"/>
      <c r="AD7622" s="49"/>
      <c r="AE7622" s="95"/>
      <c r="AM7622" s="103"/>
      <c r="AT7622" s="10"/>
    </row>
    <row r="7623" spans="9:46" s="16" customFormat="1">
      <c r="I7623" s="47"/>
      <c r="P7623" s="48"/>
      <c r="Q7623" s="48"/>
      <c r="R7623" s="48"/>
      <c r="S7623" s="49"/>
      <c r="T7623" s="47"/>
      <c r="U7623" s="50"/>
      <c r="V7623" s="47"/>
      <c r="W7623" s="50"/>
      <c r="X7623" s="49"/>
      <c r="Y7623" s="49"/>
      <c r="Z7623" s="49"/>
      <c r="AA7623" s="49"/>
      <c r="AB7623" s="49"/>
      <c r="AC7623" s="49"/>
      <c r="AD7623" s="49"/>
      <c r="AE7623" s="95"/>
      <c r="AM7623" s="103"/>
      <c r="AT7623" s="10"/>
    </row>
    <row r="7624" spans="9:46" s="16" customFormat="1">
      <c r="I7624" s="47"/>
      <c r="P7624" s="48"/>
      <c r="Q7624" s="48"/>
      <c r="R7624" s="48"/>
      <c r="S7624" s="49"/>
      <c r="T7624" s="47"/>
      <c r="U7624" s="50"/>
      <c r="V7624" s="47"/>
      <c r="W7624" s="50"/>
      <c r="X7624" s="49"/>
      <c r="Y7624" s="49"/>
      <c r="Z7624" s="49"/>
      <c r="AA7624" s="49"/>
      <c r="AB7624" s="49"/>
      <c r="AC7624" s="49"/>
      <c r="AD7624" s="49"/>
      <c r="AE7624" s="95"/>
      <c r="AM7624" s="103"/>
      <c r="AT7624" s="10"/>
    </row>
    <row r="7625" spans="9:46" s="16" customFormat="1">
      <c r="I7625" s="47"/>
      <c r="P7625" s="48"/>
      <c r="Q7625" s="48"/>
      <c r="R7625" s="48"/>
      <c r="S7625" s="49"/>
      <c r="T7625" s="47"/>
      <c r="U7625" s="50"/>
      <c r="V7625" s="47"/>
      <c r="W7625" s="50"/>
      <c r="X7625" s="49"/>
      <c r="Y7625" s="49"/>
      <c r="Z7625" s="49"/>
      <c r="AA7625" s="49"/>
      <c r="AB7625" s="49"/>
      <c r="AC7625" s="49"/>
      <c r="AD7625" s="49"/>
      <c r="AE7625" s="95"/>
      <c r="AM7625" s="103"/>
      <c r="AT7625" s="10"/>
    </row>
    <row r="7626" spans="9:46" s="16" customFormat="1">
      <c r="I7626" s="47"/>
      <c r="P7626" s="48"/>
      <c r="Q7626" s="48"/>
      <c r="R7626" s="48"/>
      <c r="S7626" s="49"/>
      <c r="T7626" s="47"/>
      <c r="U7626" s="50"/>
      <c r="V7626" s="47"/>
      <c r="W7626" s="50"/>
      <c r="X7626" s="49"/>
      <c r="Y7626" s="49"/>
      <c r="Z7626" s="49"/>
      <c r="AA7626" s="49"/>
      <c r="AB7626" s="49"/>
      <c r="AC7626" s="49"/>
      <c r="AD7626" s="49"/>
      <c r="AE7626" s="95"/>
      <c r="AM7626" s="103"/>
      <c r="AT7626" s="10"/>
    </row>
    <row r="7627" spans="9:46" s="16" customFormat="1">
      <c r="I7627" s="47"/>
      <c r="P7627" s="48"/>
      <c r="Q7627" s="48"/>
      <c r="R7627" s="48"/>
      <c r="S7627" s="49"/>
      <c r="T7627" s="47"/>
      <c r="U7627" s="50"/>
      <c r="V7627" s="47"/>
      <c r="W7627" s="50"/>
      <c r="X7627" s="49"/>
      <c r="Y7627" s="49"/>
      <c r="Z7627" s="49"/>
      <c r="AA7627" s="49"/>
      <c r="AB7627" s="49"/>
      <c r="AC7627" s="49"/>
      <c r="AD7627" s="49"/>
      <c r="AE7627" s="95"/>
      <c r="AM7627" s="103"/>
      <c r="AT7627" s="10"/>
    </row>
    <row r="7628" spans="9:46" s="16" customFormat="1">
      <c r="I7628" s="47"/>
      <c r="P7628" s="48"/>
      <c r="Q7628" s="48"/>
      <c r="R7628" s="48"/>
      <c r="S7628" s="49"/>
      <c r="T7628" s="47"/>
      <c r="U7628" s="50"/>
      <c r="V7628" s="47"/>
      <c r="W7628" s="50"/>
      <c r="X7628" s="49"/>
      <c r="Y7628" s="49"/>
      <c r="Z7628" s="49"/>
      <c r="AA7628" s="49"/>
      <c r="AB7628" s="49"/>
      <c r="AC7628" s="49"/>
      <c r="AD7628" s="49"/>
      <c r="AE7628" s="95"/>
      <c r="AM7628" s="103"/>
      <c r="AT7628" s="10"/>
    </row>
    <row r="7629" spans="9:46" s="16" customFormat="1">
      <c r="I7629" s="47"/>
      <c r="P7629" s="48"/>
      <c r="Q7629" s="48"/>
      <c r="R7629" s="48"/>
      <c r="S7629" s="49"/>
      <c r="T7629" s="47"/>
      <c r="U7629" s="50"/>
      <c r="V7629" s="47"/>
      <c r="W7629" s="50"/>
      <c r="X7629" s="49"/>
      <c r="Y7629" s="49"/>
      <c r="Z7629" s="49"/>
      <c r="AA7629" s="49"/>
      <c r="AB7629" s="49"/>
      <c r="AC7629" s="49"/>
      <c r="AD7629" s="49"/>
      <c r="AE7629" s="95"/>
      <c r="AM7629" s="103"/>
      <c r="AT7629" s="10"/>
    </row>
    <row r="7630" spans="9:46" s="16" customFormat="1">
      <c r="I7630" s="47"/>
      <c r="P7630" s="48"/>
      <c r="Q7630" s="48"/>
      <c r="R7630" s="48"/>
      <c r="S7630" s="49"/>
      <c r="T7630" s="47"/>
      <c r="U7630" s="50"/>
      <c r="V7630" s="47"/>
      <c r="W7630" s="50"/>
      <c r="X7630" s="49"/>
      <c r="Y7630" s="49"/>
      <c r="Z7630" s="49"/>
      <c r="AA7630" s="49"/>
      <c r="AB7630" s="49"/>
      <c r="AC7630" s="49"/>
      <c r="AD7630" s="49"/>
      <c r="AE7630" s="95"/>
      <c r="AM7630" s="103"/>
      <c r="AT7630" s="10"/>
    </row>
    <row r="7631" spans="9:46" s="16" customFormat="1">
      <c r="I7631" s="47"/>
      <c r="P7631" s="48"/>
      <c r="Q7631" s="48"/>
      <c r="R7631" s="48"/>
      <c r="S7631" s="49"/>
      <c r="T7631" s="47"/>
      <c r="U7631" s="50"/>
      <c r="V7631" s="47"/>
      <c r="W7631" s="50"/>
      <c r="X7631" s="49"/>
      <c r="Y7631" s="49"/>
      <c r="Z7631" s="49"/>
      <c r="AA7631" s="49"/>
      <c r="AB7631" s="49"/>
      <c r="AC7631" s="49"/>
      <c r="AD7631" s="49"/>
      <c r="AE7631" s="95"/>
      <c r="AM7631" s="103"/>
      <c r="AT7631" s="10"/>
    </row>
    <row r="7632" spans="9:46" s="16" customFormat="1">
      <c r="I7632" s="47"/>
      <c r="P7632" s="48"/>
      <c r="Q7632" s="48"/>
      <c r="R7632" s="48"/>
      <c r="S7632" s="49"/>
      <c r="T7632" s="47"/>
      <c r="U7632" s="50"/>
      <c r="V7632" s="47"/>
      <c r="W7632" s="50"/>
      <c r="X7632" s="49"/>
      <c r="Y7632" s="49"/>
      <c r="Z7632" s="49"/>
      <c r="AA7632" s="49"/>
      <c r="AB7632" s="49"/>
      <c r="AC7632" s="49"/>
      <c r="AD7632" s="49"/>
      <c r="AE7632" s="95"/>
      <c r="AM7632" s="103"/>
      <c r="AT7632" s="10"/>
    </row>
    <row r="7633" spans="9:46" s="16" customFormat="1">
      <c r="I7633" s="47"/>
      <c r="P7633" s="48"/>
      <c r="Q7633" s="48"/>
      <c r="R7633" s="48"/>
      <c r="S7633" s="49"/>
      <c r="T7633" s="47"/>
      <c r="U7633" s="50"/>
      <c r="V7633" s="47"/>
      <c r="W7633" s="50"/>
      <c r="X7633" s="49"/>
      <c r="Y7633" s="49"/>
      <c r="Z7633" s="49"/>
      <c r="AA7633" s="49"/>
      <c r="AB7633" s="49"/>
      <c r="AC7633" s="49"/>
      <c r="AD7633" s="49"/>
      <c r="AE7633" s="95"/>
      <c r="AM7633" s="103"/>
      <c r="AT7633" s="10"/>
    </row>
    <row r="7634" spans="9:46" s="16" customFormat="1">
      <c r="I7634" s="47"/>
      <c r="P7634" s="48"/>
      <c r="Q7634" s="48"/>
      <c r="R7634" s="48"/>
      <c r="S7634" s="49"/>
      <c r="T7634" s="47"/>
      <c r="U7634" s="50"/>
      <c r="V7634" s="47"/>
      <c r="W7634" s="50"/>
      <c r="X7634" s="49"/>
      <c r="Y7634" s="49"/>
      <c r="Z7634" s="49"/>
      <c r="AA7634" s="49"/>
      <c r="AB7634" s="49"/>
      <c r="AC7634" s="49"/>
      <c r="AD7634" s="49"/>
      <c r="AE7634" s="95"/>
      <c r="AM7634" s="103"/>
      <c r="AT7634" s="10"/>
    </row>
    <row r="7635" spans="9:46" s="16" customFormat="1">
      <c r="I7635" s="47"/>
      <c r="P7635" s="48"/>
      <c r="Q7635" s="48"/>
      <c r="R7635" s="48"/>
      <c r="S7635" s="49"/>
      <c r="T7635" s="47"/>
      <c r="U7635" s="50"/>
      <c r="V7635" s="47"/>
      <c r="W7635" s="50"/>
      <c r="X7635" s="49"/>
      <c r="Y7635" s="49"/>
      <c r="Z7635" s="49"/>
      <c r="AA7635" s="49"/>
      <c r="AB7635" s="49"/>
      <c r="AC7635" s="49"/>
      <c r="AD7635" s="49"/>
      <c r="AE7635" s="95"/>
      <c r="AM7635" s="103"/>
      <c r="AT7635" s="10"/>
    </row>
    <row r="7636" spans="9:46" s="16" customFormat="1">
      <c r="I7636" s="47"/>
      <c r="P7636" s="48"/>
      <c r="Q7636" s="48"/>
      <c r="R7636" s="48"/>
      <c r="S7636" s="49"/>
      <c r="T7636" s="47"/>
      <c r="U7636" s="50"/>
      <c r="V7636" s="47"/>
      <c r="W7636" s="50"/>
      <c r="X7636" s="49"/>
      <c r="Y7636" s="49"/>
      <c r="Z7636" s="49"/>
      <c r="AA7636" s="49"/>
      <c r="AB7636" s="49"/>
      <c r="AC7636" s="49"/>
      <c r="AD7636" s="49"/>
      <c r="AE7636" s="95"/>
      <c r="AM7636" s="103"/>
      <c r="AT7636" s="10"/>
    </row>
    <row r="7637" spans="9:46" s="16" customFormat="1">
      <c r="I7637" s="47"/>
      <c r="P7637" s="48"/>
      <c r="Q7637" s="48"/>
      <c r="R7637" s="48"/>
      <c r="S7637" s="49"/>
      <c r="T7637" s="47"/>
      <c r="U7637" s="50"/>
      <c r="V7637" s="47"/>
      <c r="W7637" s="50"/>
      <c r="X7637" s="49"/>
      <c r="Y7637" s="49"/>
      <c r="Z7637" s="49"/>
      <c r="AA7637" s="49"/>
      <c r="AB7637" s="49"/>
      <c r="AC7637" s="49"/>
      <c r="AD7637" s="49"/>
      <c r="AE7637" s="95"/>
      <c r="AM7637" s="103"/>
      <c r="AT7637" s="10"/>
    </row>
    <row r="7638" spans="9:46" s="16" customFormat="1">
      <c r="I7638" s="47"/>
      <c r="P7638" s="48"/>
      <c r="Q7638" s="48"/>
      <c r="R7638" s="48"/>
      <c r="S7638" s="49"/>
      <c r="T7638" s="47"/>
      <c r="U7638" s="50"/>
      <c r="V7638" s="47"/>
      <c r="W7638" s="50"/>
      <c r="X7638" s="49"/>
      <c r="Y7638" s="49"/>
      <c r="Z7638" s="49"/>
      <c r="AA7638" s="49"/>
      <c r="AB7638" s="49"/>
      <c r="AC7638" s="49"/>
      <c r="AD7638" s="49"/>
      <c r="AE7638" s="95"/>
      <c r="AM7638" s="103"/>
      <c r="AT7638" s="10"/>
    </row>
    <row r="7639" spans="9:46" s="16" customFormat="1">
      <c r="I7639" s="47"/>
      <c r="P7639" s="48"/>
      <c r="Q7639" s="48"/>
      <c r="R7639" s="48"/>
      <c r="S7639" s="49"/>
      <c r="T7639" s="47"/>
      <c r="U7639" s="50"/>
      <c r="V7639" s="47"/>
      <c r="W7639" s="50"/>
      <c r="X7639" s="49"/>
      <c r="Y7639" s="49"/>
      <c r="Z7639" s="49"/>
      <c r="AA7639" s="49"/>
      <c r="AB7639" s="49"/>
      <c r="AC7639" s="49"/>
      <c r="AD7639" s="49"/>
      <c r="AE7639" s="95"/>
      <c r="AM7639" s="103"/>
      <c r="AT7639" s="10"/>
    </row>
    <row r="7640" spans="9:46" s="16" customFormat="1">
      <c r="I7640" s="47"/>
      <c r="P7640" s="48"/>
      <c r="Q7640" s="48"/>
      <c r="R7640" s="48"/>
      <c r="S7640" s="49"/>
      <c r="T7640" s="47"/>
      <c r="U7640" s="50"/>
      <c r="V7640" s="47"/>
      <c r="W7640" s="50"/>
      <c r="X7640" s="49"/>
      <c r="Y7640" s="49"/>
      <c r="Z7640" s="49"/>
      <c r="AA7640" s="49"/>
      <c r="AB7640" s="49"/>
      <c r="AC7640" s="49"/>
      <c r="AD7640" s="49"/>
      <c r="AE7640" s="95"/>
      <c r="AM7640" s="103"/>
      <c r="AT7640" s="10"/>
    </row>
    <row r="7641" spans="9:46" s="16" customFormat="1">
      <c r="I7641" s="47"/>
      <c r="P7641" s="48"/>
      <c r="Q7641" s="48"/>
      <c r="R7641" s="48"/>
      <c r="S7641" s="49"/>
      <c r="T7641" s="47"/>
      <c r="U7641" s="50"/>
      <c r="V7641" s="47"/>
      <c r="W7641" s="50"/>
      <c r="X7641" s="49"/>
      <c r="Y7641" s="49"/>
      <c r="Z7641" s="49"/>
      <c r="AA7641" s="49"/>
      <c r="AB7641" s="49"/>
      <c r="AC7641" s="49"/>
      <c r="AD7641" s="49"/>
      <c r="AE7641" s="95"/>
      <c r="AM7641" s="103"/>
      <c r="AT7641" s="10"/>
    </row>
    <row r="7642" spans="9:46" s="16" customFormat="1">
      <c r="I7642" s="47"/>
      <c r="P7642" s="48"/>
      <c r="Q7642" s="48"/>
      <c r="R7642" s="48"/>
      <c r="S7642" s="49"/>
      <c r="T7642" s="47"/>
      <c r="U7642" s="50"/>
      <c r="V7642" s="47"/>
      <c r="W7642" s="50"/>
      <c r="X7642" s="49"/>
      <c r="Y7642" s="49"/>
      <c r="Z7642" s="49"/>
      <c r="AA7642" s="49"/>
      <c r="AB7642" s="49"/>
      <c r="AC7642" s="49"/>
      <c r="AD7642" s="49"/>
      <c r="AE7642" s="95"/>
      <c r="AM7642" s="103"/>
      <c r="AT7642" s="10"/>
    </row>
    <row r="7643" spans="9:46" s="16" customFormat="1">
      <c r="I7643" s="47"/>
      <c r="P7643" s="48"/>
      <c r="Q7643" s="48"/>
      <c r="R7643" s="48"/>
      <c r="S7643" s="49"/>
      <c r="T7643" s="47"/>
      <c r="U7643" s="50"/>
      <c r="V7643" s="47"/>
      <c r="W7643" s="50"/>
      <c r="X7643" s="49"/>
      <c r="Y7643" s="49"/>
      <c r="Z7643" s="49"/>
      <c r="AA7643" s="49"/>
      <c r="AB7643" s="49"/>
      <c r="AC7643" s="49"/>
      <c r="AD7643" s="49"/>
      <c r="AE7643" s="95"/>
      <c r="AM7643" s="103"/>
      <c r="AT7643" s="10"/>
    </row>
    <row r="7644" spans="9:46" s="16" customFormat="1">
      <c r="I7644" s="47"/>
      <c r="P7644" s="48"/>
      <c r="Q7644" s="48"/>
      <c r="R7644" s="48"/>
      <c r="S7644" s="49"/>
      <c r="T7644" s="47"/>
      <c r="U7644" s="50"/>
      <c r="V7644" s="47"/>
      <c r="W7644" s="50"/>
      <c r="X7644" s="49"/>
      <c r="Y7644" s="49"/>
      <c r="Z7644" s="49"/>
      <c r="AA7644" s="49"/>
      <c r="AB7644" s="49"/>
      <c r="AC7644" s="49"/>
      <c r="AD7644" s="49"/>
      <c r="AE7644" s="95"/>
      <c r="AM7644" s="103"/>
      <c r="AT7644" s="10"/>
    </row>
    <row r="7645" spans="9:46" s="16" customFormat="1">
      <c r="I7645" s="47"/>
      <c r="P7645" s="48"/>
      <c r="Q7645" s="48"/>
      <c r="R7645" s="48"/>
      <c r="S7645" s="49"/>
      <c r="T7645" s="47"/>
      <c r="U7645" s="50"/>
      <c r="V7645" s="47"/>
      <c r="W7645" s="50"/>
      <c r="X7645" s="49"/>
      <c r="Y7645" s="49"/>
      <c r="Z7645" s="49"/>
      <c r="AA7645" s="49"/>
      <c r="AB7645" s="49"/>
      <c r="AC7645" s="49"/>
      <c r="AD7645" s="49"/>
      <c r="AE7645" s="95"/>
      <c r="AM7645" s="103"/>
      <c r="AT7645" s="10"/>
    </row>
    <row r="7646" spans="9:46" s="16" customFormat="1">
      <c r="I7646" s="47"/>
      <c r="P7646" s="48"/>
      <c r="Q7646" s="48"/>
      <c r="R7646" s="48"/>
      <c r="S7646" s="49"/>
      <c r="T7646" s="47"/>
      <c r="U7646" s="50"/>
      <c r="V7646" s="47"/>
      <c r="W7646" s="50"/>
      <c r="X7646" s="49"/>
      <c r="Y7646" s="49"/>
      <c r="Z7646" s="49"/>
      <c r="AA7646" s="49"/>
      <c r="AB7646" s="49"/>
      <c r="AC7646" s="49"/>
      <c r="AD7646" s="49"/>
      <c r="AE7646" s="95"/>
      <c r="AM7646" s="103"/>
      <c r="AT7646" s="10"/>
    </row>
    <row r="7647" spans="9:46" s="16" customFormat="1">
      <c r="I7647" s="47"/>
      <c r="P7647" s="48"/>
      <c r="Q7647" s="48"/>
      <c r="R7647" s="48"/>
      <c r="S7647" s="49"/>
      <c r="T7647" s="47"/>
      <c r="U7647" s="50"/>
      <c r="V7647" s="47"/>
      <c r="W7647" s="50"/>
      <c r="X7647" s="49"/>
      <c r="Y7647" s="49"/>
      <c r="Z7647" s="49"/>
      <c r="AA7647" s="49"/>
      <c r="AB7647" s="49"/>
      <c r="AC7647" s="49"/>
      <c r="AD7647" s="49"/>
      <c r="AE7647" s="95"/>
      <c r="AM7647" s="103"/>
      <c r="AT7647" s="10"/>
    </row>
    <row r="7648" spans="9:46" s="16" customFormat="1">
      <c r="I7648" s="47"/>
      <c r="P7648" s="48"/>
      <c r="Q7648" s="48"/>
      <c r="R7648" s="48"/>
      <c r="S7648" s="49"/>
      <c r="T7648" s="47"/>
      <c r="U7648" s="50"/>
      <c r="V7648" s="47"/>
      <c r="W7648" s="50"/>
      <c r="X7648" s="49"/>
      <c r="Y7648" s="49"/>
      <c r="Z7648" s="49"/>
      <c r="AA7648" s="49"/>
      <c r="AB7648" s="49"/>
      <c r="AC7648" s="49"/>
      <c r="AD7648" s="49"/>
      <c r="AE7648" s="95"/>
      <c r="AM7648" s="103"/>
      <c r="AT7648" s="10"/>
    </row>
    <row r="7649" spans="9:46" s="16" customFormat="1">
      <c r="I7649" s="47"/>
      <c r="P7649" s="48"/>
      <c r="Q7649" s="48"/>
      <c r="R7649" s="48"/>
      <c r="S7649" s="49"/>
      <c r="T7649" s="47"/>
      <c r="U7649" s="50"/>
      <c r="V7649" s="47"/>
      <c r="W7649" s="50"/>
      <c r="X7649" s="49"/>
      <c r="Y7649" s="49"/>
      <c r="Z7649" s="49"/>
      <c r="AA7649" s="49"/>
      <c r="AB7649" s="49"/>
      <c r="AC7649" s="49"/>
      <c r="AD7649" s="49"/>
      <c r="AE7649" s="95"/>
      <c r="AM7649" s="103"/>
      <c r="AT7649" s="10"/>
    </row>
    <row r="7650" spans="9:46" s="16" customFormat="1">
      <c r="I7650" s="47"/>
      <c r="P7650" s="48"/>
      <c r="Q7650" s="48"/>
      <c r="R7650" s="48"/>
      <c r="S7650" s="49"/>
      <c r="T7650" s="47"/>
      <c r="U7650" s="50"/>
      <c r="V7650" s="47"/>
      <c r="W7650" s="50"/>
      <c r="X7650" s="49"/>
      <c r="Y7650" s="49"/>
      <c r="Z7650" s="49"/>
      <c r="AA7650" s="49"/>
      <c r="AB7650" s="49"/>
      <c r="AC7650" s="49"/>
      <c r="AD7650" s="49"/>
      <c r="AE7650" s="95"/>
      <c r="AM7650" s="103"/>
      <c r="AT7650" s="10"/>
    </row>
    <row r="7651" spans="9:46" s="16" customFormat="1">
      <c r="I7651" s="47"/>
      <c r="P7651" s="48"/>
      <c r="Q7651" s="48"/>
      <c r="R7651" s="48"/>
      <c r="S7651" s="49"/>
      <c r="T7651" s="47"/>
      <c r="U7651" s="50"/>
      <c r="V7651" s="47"/>
      <c r="W7651" s="50"/>
      <c r="X7651" s="49"/>
      <c r="Y7651" s="49"/>
      <c r="Z7651" s="49"/>
      <c r="AA7651" s="49"/>
      <c r="AB7651" s="49"/>
      <c r="AC7651" s="49"/>
      <c r="AD7651" s="49"/>
      <c r="AE7651" s="95"/>
      <c r="AM7651" s="103"/>
      <c r="AT7651" s="10"/>
    </row>
    <row r="7652" spans="9:46" s="16" customFormat="1">
      <c r="I7652" s="47"/>
      <c r="P7652" s="48"/>
      <c r="Q7652" s="48"/>
      <c r="R7652" s="48"/>
      <c r="S7652" s="49"/>
      <c r="T7652" s="47"/>
      <c r="U7652" s="50"/>
      <c r="V7652" s="47"/>
      <c r="W7652" s="50"/>
      <c r="X7652" s="49"/>
      <c r="Y7652" s="49"/>
      <c r="Z7652" s="49"/>
      <c r="AA7652" s="49"/>
      <c r="AB7652" s="49"/>
      <c r="AC7652" s="49"/>
      <c r="AD7652" s="49"/>
      <c r="AE7652" s="95"/>
      <c r="AM7652" s="103"/>
      <c r="AT7652" s="10"/>
    </row>
    <row r="7653" spans="9:46" s="16" customFormat="1">
      <c r="I7653" s="47"/>
      <c r="P7653" s="48"/>
      <c r="Q7653" s="48"/>
      <c r="R7653" s="48"/>
      <c r="S7653" s="49"/>
      <c r="T7653" s="47"/>
      <c r="U7653" s="50"/>
      <c r="V7653" s="47"/>
      <c r="W7653" s="50"/>
      <c r="X7653" s="49"/>
      <c r="Y7653" s="49"/>
      <c r="Z7653" s="49"/>
      <c r="AA7653" s="49"/>
      <c r="AB7653" s="49"/>
      <c r="AC7653" s="49"/>
      <c r="AD7653" s="49"/>
      <c r="AE7653" s="95"/>
      <c r="AM7653" s="103"/>
      <c r="AT7653" s="10"/>
    </row>
    <row r="7654" spans="9:46" s="16" customFormat="1">
      <c r="I7654" s="47"/>
      <c r="P7654" s="48"/>
      <c r="Q7654" s="48"/>
      <c r="R7654" s="48"/>
      <c r="S7654" s="49"/>
      <c r="T7654" s="47"/>
      <c r="U7654" s="50"/>
      <c r="V7654" s="47"/>
      <c r="W7654" s="50"/>
      <c r="X7654" s="49"/>
      <c r="Y7654" s="49"/>
      <c r="Z7654" s="49"/>
      <c r="AA7654" s="49"/>
      <c r="AB7654" s="49"/>
      <c r="AC7654" s="49"/>
      <c r="AD7654" s="49"/>
      <c r="AE7654" s="95"/>
      <c r="AM7654" s="103"/>
      <c r="AT7654" s="10"/>
    </row>
    <row r="7655" spans="9:46" s="16" customFormat="1">
      <c r="I7655" s="47"/>
      <c r="P7655" s="48"/>
      <c r="Q7655" s="48"/>
      <c r="R7655" s="48"/>
      <c r="S7655" s="49"/>
      <c r="T7655" s="47"/>
      <c r="U7655" s="50"/>
      <c r="V7655" s="47"/>
      <c r="W7655" s="50"/>
      <c r="X7655" s="49"/>
      <c r="Y7655" s="49"/>
      <c r="Z7655" s="49"/>
      <c r="AA7655" s="49"/>
      <c r="AB7655" s="49"/>
      <c r="AC7655" s="49"/>
      <c r="AD7655" s="49"/>
      <c r="AE7655" s="95"/>
      <c r="AM7655" s="103"/>
      <c r="AT7655" s="10"/>
    </row>
    <row r="7656" spans="9:46" s="16" customFormat="1">
      <c r="I7656" s="47"/>
      <c r="P7656" s="48"/>
      <c r="Q7656" s="48"/>
      <c r="R7656" s="48"/>
      <c r="S7656" s="49"/>
      <c r="T7656" s="47"/>
      <c r="U7656" s="50"/>
      <c r="V7656" s="47"/>
      <c r="W7656" s="50"/>
      <c r="X7656" s="49"/>
      <c r="Y7656" s="49"/>
      <c r="Z7656" s="49"/>
      <c r="AA7656" s="49"/>
      <c r="AB7656" s="49"/>
      <c r="AC7656" s="49"/>
      <c r="AD7656" s="49"/>
      <c r="AE7656" s="95"/>
      <c r="AM7656" s="103"/>
      <c r="AT7656" s="10"/>
    </row>
    <row r="7657" spans="9:46" s="16" customFormat="1">
      <c r="I7657" s="47"/>
      <c r="P7657" s="48"/>
      <c r="Q7657" s="48"/>
      <c r="R7657" s="48"/>
      <c r="S7657" s="49"/>
      <c r="T7657" s="47"/>
      <c r="U7657" s="50"/>
      <c r="V7657" s="47"/>
      <c r="W7657" s="50"/>
      <c r="X7657" s="49"/>
      <c r="Y7657" s="49"/>
      <c r="Z7657" s="49"/>
      <c r="AA7657" s="49"/>
      <c r="AB7657" s="49"/>
      <c r="AC7657" s="49"/>
      <c r="AD7657" s="49"/>
      <c r="AE7657" s="95"/>
      <c r="AM7657" s="103"/>
      <c r="AT7657" s="10"/>
    </row>
    <row r="7658" spans="9:46" s="16" customFormat="1">
      <c r="I7658" s="47"/>
      <c r="P7658" s="48"/>
      <c r="Q7658" s="48"/>
      <c r="R7658" s="48"/>
      <c r="S7658" s="49"/>
      <c r="T7658" s="47"/>
      <c r="U7658" s="50"/>
      <c r="V7658" s="47"/>
      <c r="W7658" s="50"/>
      <c r="X7658" s="49"/>
      <c r="Y7658" s="49"/>
      <c r="Z7658" s="49"/>
      <c r="AA7658" s="49"/>
      <c r="AB7658" s="49"/>
      <c r="AC7658" s="49"/>
      <c r="AD7658" s="49"/>
      <c r="AE7658" s="95"/>
      <c r="AM7658" s="103"/>
      <c r="AT7658" s="10"/>
    </row>
    <row r="7659" spans="9:46" s="16" customFormat="1">
      <c r="I7659" s="47"/>
      <c r="P7659" s="48"/>
      <c r="Q7659" s="48"/>
      <c r="R7659" s="48"/>
      <c r="S7659" s="49"/>
      <c r="T7659" s="47"/>
      <c r="U7659" s="50"/>
      <c r="V7659" s="47"/>
      <c r="W7659" s="50"/>
      <c r="X7659" s="49"/>
      <c r="Y7659" s="49"/>
      <c r="Z7659" s="49"/>
      <c r="AA7659" s="49"/>
      <c r="AB7659" s="49"/>
      <c r="AC7659" s="49"/>
      <c r="AD7659" s="49"/>
      <c r="AE7659" s="95"/>
      <c r="AM7659" s="103"/>
      <c r="AT7659" s="10"/>
    </row>
    <row r="7660" spans="9:46" s="16" customFormat="1">
      <c r="I7660" s="47"/>
      <c r="P7660" s="48"/>
      <c r="Q7660" s="48"/>
      <c r="R7660" s="48"/>
      <c r="S7660" s="49"/>
      <c r="T7660" s="47"/>
      <c r="U7660" s="50"/>
      <c r="V7660" s="47"/>
      <c r="W7660" s="50"/>
      <c r="X7660" s="49"/>
      <c r="Y7660" s="49"/>
      <c r="Z7660" s="49"/>
      <c r="AA7660" s="49"/>
      <c r="AB7660" s="49"/>
      <c r="AC7660" s="49"/>
      <c r="AD7660" s="49"/>
      <c r="AE7660" s="95"/>
      <c r="AM7660" s="103"/>
      <c r="AT7660" s="10"/>
    </row>
    <row r="7661" spans="9:46" s="16" customFormat="1">
      <c r="I7661" s="47"/>
      <c r="P7661" s="48"/>
      <c r="Q7661" s="48"/>
      <c r="R7661" s="48"/>
      <c r="S7661" s="49"/>
      <c r="T7661" s="47"/>
      <c r="U7661" s="50"/>
      <c r="V7661" s="47"/>
      <c r="W7661" s="50"/>
      <c r="X7661" s="49"/>
      <c r="Y7661" s="49"/>
      <c r="Z7661" s="49"/>
      <c r="AA7661" s="49"/>
      <c r="AB7661" s="49"/>
      <c r="AC7661" s="49"/>
      <c r="AD7661" s="49"/>
      <c r="AE7661" s="95"/>
      <c r="AM7661" s="103"/>
      <c r="AT7661" s="10"/>
    </row>
    <row r="7662" spans="9:46" s="16" customFormat="1">
      <c r="I7662" s="47"/>
      <c r="P7662" s="48"/>
      <c r="Q7662" s="48"/>
      <c r="R7662" s="48"/>
      <c r="S7662" s="49"/>
      <c r="T7662" s="47"/>
      <c r="U7662" s="50"/>
      <c r="V7662" s="47"/>
      <c r="W7662" s="50"/>
      <c r="X7662" s="49"/>
      <c r="Y7662" s="49"/>
      <c r="Z7662" s="49"/>
      <c r="AA7662" s="49"/>
      <c r="AB7662" s="49"/>
      <c r="AC7662" s="49"/>
      <c r="AD7662" s="49"/>
      <c r="AE7662" s="95"/>
      <c r="AM7662" s="103"/>
      <c r="AT7662" s="10"/>
    </row>
    <row r="7663" spans="9:46" s="16" customFormat="1">
      <c r="I7663" s="47"/>
      <c r="P7663" s="48"/>
      <c r="Q7663" s="48"/>
      <c r="R7663" s="48"/>
      <c r="S7663" s="49"/>
      <c r="T7663" s="47"/>
      <c r="U7663" s="50"/>
      <c r="V7663" s="47"/>
      <c r="W7663" s="50"/>
      <c r="X7663" s="49"/>
      <c r="Y7663" s="49"/>
      <c r="Z7663" s="49"/>
      <c r="AA7663" s="49"/>
      <c r="AB7663" s="49"/>
      <c r="AC7663" s="49"/>
      <c r="AD7663" s="49"/>
      <c r="AE7663" s="95"/>
      <c r="AM7663" s="103"/>
      <c r="AT7663" s="10"/>
    </row>
    <row r="7664" spans="9:46" s="16" customFormat="1">
      <c r="I7664" s="47"/>
      <c r="P7664" s="48"/>
      <c r="Q7664" s="48"/>
      <c r="R7664" s="48"/>
      <c r="S7664" s="49"/>
      <c r="T7664" s="47"/>
      <c r="U7664" s="50"/>
      <c r="V7664" s="47"/>
      <c r="W7664" s="50"/>
      <c r="X7664" s="49"/>
      <c r="Y7664" s="49"/>
      <c r="Z7664" s="49"/>
      <c r="AA7664" s="49"/>
      <c r="AB7664" s="49"/>
      <c r="AC7664" s="49"/>
      <c r="AD7664" s="49"/>
      <c r="AE7664" s="95"/>
      <c r="AM7664" s="103"/>
      <c r="AT7664" s="10"/>
    </row>
    <row r="7665" spans="9:46" s="16" customFormat="1">
      <c r="I7665" s="47"/>
      <c r="P7665" s="48"/>
      <c r="Q7665" s="48"/>
      <c r="R7665" s="48"/>
      <c r="S7665" s="49"/>
      <c r="T7665" s="47"/>
      <c r="U7665" s="50"/>
      <c r="V7665" s="47"/>
      <c r="W7665" s="50"/>
      <c r="X7665" s="49"/>
      <c r="Y7665" s="49"/>
      <c r="Z7665" s="49"/>
      <c r="AA7665" s="49"/>
      <c r="AB7665" s="49"/>
      <c r="AC7665" s="49"/>
      <c r="AD7665" s="49"/>
      <c r="AE7665" s="95"/>
      <c r="AM7665" s="103"/>
      <c r="AT7665" s="10"/>
    </row>
    <row r="7666" spans="9:46" s="16" customFormat="1">
      <c r="I7666" s="47"/>
      <c r="P7666" s="48"/>
      <c r="Q7666" s="48"/>
      <c r="R7666" s="48"/>
      <c r="S7666" s="49"/>
      <c r="T7666" s="47"/>
      <c r="U7666" s="50"/>
      <c r="V7666" s="47"/>
      <c r="W7666" s="50"/>
      <c r="X7666" s="49"/>
      <c r="Y7666" s="49"/>
      <c r="Z7666" s="49"/>
      <c r="AA7666" s="49"/>
      <c r="AB7666" s="49"/>
      <c r="AC7666" s="49"/>
      <c r="AD7666" s="49"/>
      <c r="AE7666" s="95"/>
      <c r="AM7666" s="103"/>
      <c r="AT7666" s="10"/>
    </row>
    <row r="7667" spans="9:46" s="16" customFormat="1">
      <c r="I7667" s="47"/>
      <c r="P7667" s="48"/>
      <c r="Q7667" s="48"/>
      <c r="R7667" s="48"/>
      <c r="S7667" s="49"/>
      <c r="T7667" s="47"/>
      <c r="U7667" s="50"/>
      <c r="V7667" s="47"/>
      <c r="W7667" s="50"/>
      <c r="X7667" s="49"/>
      <c r="Y7667" s="49"/>
      <c r="Z7667" s="49"/>
      <c r="AA7667" s="49"/>
      <c r="AB7667" s="49"/>
      <c r="AC7667" s="49"/>
      <c r="AD7667" s="49"/>
      <c r="AE7667" s="95"/>
      <c r="AM7667" s="103"/>
      <c r="AT7667" s="10"/>
    </row>
    <row r="7668" spans="9:46" s="16" customFormat="1">
      <c r="I7668" s="47"/>
      <c r="P7668" s="48"/>
      <c r="Q7668" s="48"/>
      <c r="R7668" s="48"/>
      <c r="S7668" s="49"/>
      <c r="T7668" s="47"/>
      <c r="U7668" s="50"/>
      <c r="V7668" s="47"/>
      <c r="W7668" s="50"/>
      <c r="X7668" s="49"/>
      <c r="Y7668" s="49"/>
      <c r="Z7668" s="49"/>
      <c r="AA7668" s="49"/>
      <c r="AB7668" s="49"/>
      <c r="AC7668" s="49"/>
      <c r="AD7668" s="49"/>
      <c r="AE7668" s="95"/>
      <c r="AM7668" s="103"/>
      <c r="AT7668" s="10"/>
    </row>
    <row r="7669" spans="9:46" s="16" customFormat="1">
      <c r="I7669" s="47"/>
      <c r="P7669" s="48"/>
      <c r="Q7669" s="48"/>
      <c r="R7669" s="48"/>
      <c r="S7669" s="49"/>
      <c r="T7669" s="47"/>
      <c r="U7669" s="50"/>
      <c r="V7669" s="47"/>
      <c r="W7669" s="50"/>
      <c r="X7669" s="49"/>
      <c r="Y7669" s="49"/>
      <c r="Z7669" s="49"/>
      <c r="AA7669" s="49"/>
      <c r="AB7669" s="49"/>
      <c r="AC7669" s="49"/>
      <c r="AD7669" s="49"/>
      <c r="AE7669" s="95"/>
      <c r="AM7669" s="103"/>
      <c r="AT7669" s="10"/>
    </row>
    <row r="7670" spans="9:46" s="16" customFormat="1">
      <c r="I7670" s="47"/>
      <c r="P7670" s="48"/>
      <c r="Q7670" s="48"/>
      <c r="R7670" s="48"/>
      <c r="S7670" s="49"/>
      <c r="T7670" s="47"/>
      <c r="U7670" s="50"/>
      <c r="V7670" s="47"/>
      <c r="W7670" s="50"/>
      <c r="X7670" s="49"/>
      <c r="Y7670" s="49"/>
      <c r="Z7670" s="49"/>
      <c r="AA7670" s="49"/>
      <c r="AB7670" s="49"/>
      <c r="AC7670" s="49"/>
      <c r="AD7670" s="49"/>
      <c r="AE7670" s="95"/>
      <c r="AM7670" s="103"/>
      <c r="AT7670" s="10"/>
    </row>
    <row r="7671" spans="9:46" s="16" customFormat="1">
      <c r="I7671" s="47"/>
      <c r="P7671" s="48"/>
      <c r="Q7671" s="48"/>
      <c r="R7671" s="48"/>
      <c r="S7671" s="49"/>
      <c r="T7671" s="47"/>
      <c r="U7671" s="50"/>
      <c r="V7671" s="47"/>
      <c r="W7671" s="50"/>
      <c r="X7671" s="49"/>
      <c r="Y7671" s="49"/>
      <c r="Z7671" s="49"/>
      <c r="AA7671" s="49"/>
      <c r="AB7671" s="49"/>
      <c r="AC7671" s="49"/>
      <c r="AD7671" s="49"/>
      <c r="AE7671" s="95"/>
      <c r="AM7671" s="103"/>
      <c r="AT7671" s="10"/>
    </row>
    <row r="7672" spans="9:46" s="16" customFormat="1">
      <c r="I7672" s="47"/>
      <c r="P7672" s="48"/>
      <c r="Q7672" s="48"/>
      <c r="R7672" s="48"/>
      <c r="S7672" s="49"/>
      <c r="T7672" s="47"/>
      <c r="U7672" s="50"/>
      <c r="V7672" s="47"/>
      <c r="W7672" s="50"/>
      <c r="X7672" s="49"/>
      <c r="Y7672" s="49"/>
      <c r="Z7672" s="49"/>
      <c r="AA7672" s="49"/>
      <c r="AB7672" s="49"/>
      <c r="AC7672" s="49"/>
      <c r="AD7672" s="49"/>
      <c r="AE7672" s="95"/>
      <c r="AM7672" s="103"/>
      <c r="AT7672" s="10"/>
    </row>
    <row r="7673" spans="9:46" s="16" customFormat="1">
      <c r="I7673" s="47"/>
      <c r="P7673" s="48"/>
      <c r="Q7673" s="48"/>
      <c r="R7673" s="48"/>
      <c r="S7673" s="49"/>
      <c r="T7673" s="47"/>
      <c r="U7673" s="50"/>
      <c r="V7673" s="47"/>
      <c r="W7673" s="50"/>
      <c r="X7673" s="49"/>
      <c r="Y7673" s="49"/>
      <c r="Z7673" s="49"/>
      <c r="AA7673" s="49"/>
      <c r="AB7673" s="49"/>
      <c r="AC7673" s="49"/>
      <c r="AD7673" s="49"/>
      <c r="AE7673" s="95"/>
      <c r="AM7673" s="103"/>
      <c r="AT7673" s="10"/>
    </row>
    <row r="7674" spans="9:46" s="16" customFormat="1">
      <c r="I7674" s="47"/>
      <c r="P7674" s="48"/>
      <c r="Q7674" s="48"/>
      <c r="R7674" s="48"/>
      <c r="S7674" s="49"/>
      <c r="T7674" s="47"/>
      <c r="U7674" s="50"/>
      <c r="V7674" s="47"/>
      <c r="W7674" s="50"/>
      <c r="X7674" s="49"/>
      <c r="Y7674" s="49"/>
      <c r="Z7674" s="49"/>
      <c r="AA7674" s="49"/>
      <c r="AB7674" s="49"/>
      <c r="AC7674" s="49"/>
      <c r="AD7674" s="49"/>
      <c r="AE7674" s="95"/>
      <c r="AM7674" s="103"/>
      <c r="AT7674" s="10"/>
    </row>
    <row r="7675" spans="9:46" s="16" customFormat="1">
      <c r="I7675" s="47"/>
      <c r="P7675" s="48"/>
      <c r="Q7675" s="48"/>
      <c r="R7675" s="48"/>
      <c r="S7675" s="49"/>
      <c r="T7675" s="47"/>
      <c r="U7675" s="50"/>
      <c r="V7675" s="47"/>
      <c r="W7675" s="50"/>
      <c r="X7675" s="49"/>
      <c r="Y7675" s="49"/>
      <c r="Z7675" s="49"/>
      <c r="AA7675" s="49"/>
      <c r="AB7675" s="49"/>
      <c r="AC7675" s="49"/>
      <c r="AD7675" s="49"/>
      <c r="AE7675" s="95"/>
      <c r="AM7675" s="103"/>
      <c r="AT7675" s="10"/>
    </row>
    <row r="7676" spans="9:46" s="16" customFormat="1">
      <c r="I7676" s="47"/>
      <c r="P7676" s="48"/>
      <c r="Q7676" s="48"/>
      <c r="R7676" s="48"/>
      <c r="S7676" s="49"/>
      <c r="T7676" s="47"/>
      <c r="U7676" s="50"/>
      <c r="V7676" s="47"/>
      <c r="W7676" s="50"/>
      <c r="X7676" s="49"/>
      <c r="Y7676" s="49"/>
      <c r="Z7676" s="49"/>
      <c r="AA7676" s="49"/>
      <c r="AB7676" s="49"/>
      <c r="AC7676" s="49"/>
      <c r="AD7676" s="49"/>
      <c r="AE7676" s="95"/>
      <c r="AM7676" s="103"/>
      <c r="AT7676" s="10"/>
    </row>
    <row r="7677" spans="9:46" s="16" customFormat="1">
      <c r="I7677" s="47"/>
      <c r="P7677" s="48"/>
      <c r="Q7677" s="48"/>
      <c r="R7677" s="48"/>
      <c r="S7677" s="49"/>
      <c r="T7677" s="47"/>
      <c r="U7677" s="50"/>
      <c r="V7677" s="47"/>
      <c r="W7677" s="50"/>
      <c r="X7677" s="49"/>
      <c r="Y7677" s="49"/>
      <c r="Z7677" s="49"/>
      <c r="AA7677" s="49"/>
      <c r="AB7677" s="49"/>
      <c r="AC7677" s="49"/>
      <c r="AD7677" s="49"/>
      <c r="AE7677" s="95"/>
      <c r="AM7677" s="103"/>
      <c r="AT7677" s="10"/>
    </row>
    <row r="7678" spans="9:46" s="16" customFormat="1">
      <c r="I7678" s="47"/>
      <c r="P7678" s="48"/>
      <c r="Q7678" s="48"/>
      <c r="R7678" s="48"/>
      <c r="S7678" s="49"/>
      <c r="T7678" s="47"/>
      <c r="U7678" s="50"/>
      <c r="V7678" s="47"/>
      <c r="W7678" s="50"/>
      <c r="X7678" s="49"/>
      <c r="Y7678" s="49"/>
      <c r="Z7678" s="49"/>
      <c r="AA7678" s="49"/>
      <c r="AB7678" s="49"/>
      <c r="AC7678" s="49"/>
      <c r="AD7678" s="49"/>
      <c r="AE7678" s="95"/>
      <c r="AM7678" s="103"/>
      <c r="AT7678" s="10"/>
    </row>
    <row r="7679" spans="9:46" s="16" customFormat="1">
      <c r="I7679" s="47"/>
      <c r="P7679" s="48"/>
      <c r="Q7679" s="48"/>
      <c r="R7679" s="48"/>
      <c r="S7679" s="49"/>
      <c r="T7679" s="47"/>
      <c r="U7679" s="50"/>
      <c r="V7679" s="47"/>
      <c r="W7679" s="50"/>
      <c r="X7679" s="49"/>
      <c r="Y7679" s="49"/>
      <c r="Z7679" s="49"/>
      <c r="AA7679" s="49"/>
      <c r="AB7679" s="49"/>
      <c r="AC7679" s="49"/>
      <c r="AD7679" s="49"/>
      <c r="AE7679" s="95"/>
      <c r="AM7679" s="103"/>
      <c r="AT7679" s="10"/>
    </row>
    <row r="7680" spans="9:46" s="16" customFormat="1">
      <c r="I7680" s="47"/>
      <c r="P7680" s="48"/>
      <c r="Q7680" s="48"/>
      <c r="R7680" s="48"/>
      <c r="S7680" s="49"/>
      <c r="T7680" s="47"/>
      <c r="U7680" s="50"/>
      <c r="V7680" s="47"/>
      <c r="W7680" s="50"/>
      <c r="X7680" s="49"/>
      <c r="Y7680" s="49"/>
      <c r="Z7680" s="49"/>
      <c r="AA7680" s="49"/>
      <c r="AB7680" s="49"/>
      <c r="AC7680" s="49"/>
      <c r="AD7680" s="49"/>
      <c r="AE7680" s="95"/>
      <c r="AM7680" s="103"/>
      <c r="AT7680" s="10"/>
    </row>
    <row r="7681" spans="9:46" s="16" customFormat="1">
      <c r="I7681" s="47"/>
      <c r="P7681" s="48"/>
      <c r="Q7681" s="48"/>
      <c r="R7681" s="48"/>
      <c r="S7681" s="49"/>
      <c r="T7681" s="47"/>
      <c r="U7681" s="50"/>
      <c r="V7681" s="47"/>
      <c r="W7681" s="50"/>
      <c r="X7681" s="49"/>
      <c r="Y7681" s="49"/>
      <c r="Z7681" s="49"/>
      <c r="AA7681" s="49"/>
      <c r="AB7681" s="49"/>
      <c r="AC7681" s="49"/>
      <c r="AD7681" s="49"/>
      <c r="AE7681" s="95"/>
      <c r="AM7681" s="103"/>
      <c r="AT7681" s="10"/>
    </row>
    <row r="7682" spans="9:46" s="16" customFormat="1">
      <c r="I7682" s="47"/>
      <c r="P7682" s="48"/>
      <c r="Q7682" s="48"/>
      <c r="R7682" s="48"/>
      <c r="S7682" s="49"/>
      <c r="T7682" s="47"/>
      <c r="U7682" s="50"/>
      <c r="V7682" s="47"/>
      <c r="W7682" s="50"/>
      <c r="X7682" s="49"/>
      <c r="Y7682" s="49"/>
      <c r="Z7682" s="49"/>
      <c r="AA7682" s="49"/>
      <c r="AB7682" s="49"/>
      <c r="AC7682" s="49"/>
      <c r="AD7682" s="49"/>
      <c r="AE7682" s="95"/>
      <c r="AM7682" s="103"/>
      <c r="AT7682" s="10"/>
    </row>
    <row r="7683" spans="9:46" s="16" customFormat="1">
      <c r="I7683" s="47"/>
      <c r="P7683" s="48"/>
      <c r="Q7683" s="48"/>
      <c r="R7683" s="48"/>
      <c r="S7683" s="49"/>
      <c r="T7683" s="47"/>
      <c r="U7683" s="50"/>
      <c r="V7683" s="47"/>
      <c r="W7683" s="50"/>
      <c r="X7683" s="49"/>
      <c r="Y7683" s="49"/>
      <c r="Z7683" s="49"/>
      <c r="AA7683" s="49"/>
      <c r="AB7683" s="49"/>
      <c r="AC7683" s="49"/>
      <c r="AD7683" s="49"/>
      <c r="AE7683" s="95"/>
      <c r="AM7683" s="103"/>
      <c r="AT7683" s="10"/>
    </row>
    <row r="7684" spans="9:46" s="16" customFormat="1">
      <c r="I7684" s="47"/>
      <c r="P7684" s="48"/>
      <c r="Q7684" s="48"/>
      <c r="R7684" s="48"/>
      <c r="S7684" s="49"/>
      <c r="T7684" s="47"/>
      <c r="U7684" s="50"/>
      <c r="V7684" s="47"/>
      <c r="W7684" s="50"/>
      <c r="X7684" s="49"/>
      <c r="Y7684" s="49"/>
      <c r="Z7684" s="49"/>
      <c r="AA7684" s="49"/>
      <c r="AB7684" s="49"/>
      <c r="AC7684" s="49"/>
      <c r="AD7684" s="49"/>
      <c r="AE7684" s="95"/>
      <c r="AM7684" s="103"/>
      <c r="AT7684" s="10"/>
    </row>
    <row r="7685" spans="9:46" s="16" customFormat="1">
      <c r="I7685" s="47"/>
      <c r="P7685" s="48"/>
      <c r="Q7685" s="48"/>
      <c r="R7685" s="48"/>
      <c r="S7685" s="49"/>
      <c r="T7685" s="47"/>
      <c r="U7685" s="50"/>
      <c r="V7685" s="47"/>
      <c r="W7685" s="50"/>
      <c r="X7685" s="49"/>
      <c r="Y7685" s="49"/>
      <c r="Z7685" s="49"/>
      <c r="AA7685" s="49"/>
      <c r="AB7685" s="49"/>
      <c r="AC7685" s="49"/>
      <c r="AD7685" s="49"/>
      <c r="AE7685" s="95"/>
      <c r="AM7685" s="103"/>
      <c r="AT7685" s="10"/>
    </row>
    <row r="7686" spans="9:46" s="16" customFormat="1">
      <c r="I7686" s="47"/>
      <c r="P7686" s="48"/>
      <c r="Q7686" s="48"/>
      <c r="R7686" s="48"/>
      <c r="S7686" s="49"/>
      <c r="T7686" s="47"/>
      <c r="U7686" s="50"/>
      <c r="V7686" s="47"/>
      <c r="W7686" s="50"/>
      <c r="X7686" s="49"/>
      <c r="Y7686" s="49"/>
      <c r="Z7686" s="49"/>
      <c r="AA7686" s="49"/>
      <c r="AB7686" s="49"/>
      <c r="AC7686" s="49"/>
      <c r="AD7686" s="49"/>
      <c r="AE7686" s="95"/>
      <c r="AM7686" s="103"/>
      <c r="AT7686" s="10"/>
    </row>
    <row r="7687" spans="9:46" s="16" customFormat="1">
      <c r="I7687" s="47"/>
      <c r="P7687" s="48"/>
      <c r="Q7687" s="48"/>
      <c r="R7687" s="48"/>
      <c r="S7687" s="49"/>
      <c r="T7687" s="47"/>
      <c r="U7687" s="50"/>
      <c r="V7687" s="47"/>
      <c r="W7687" s="50"/>
      <c r="X7687" s="49"/>
      <c r="Y7687" s="49"/>
      <c r="Z7687" s="49"/>
      <c r="AA7687" s="49"/>
      <c r="AB7687" s="49"/>
      <c r="AC7687" s="49"/>
      <c r="AD7687" s="49"/>
      <c r="AE7687" s="95"/>
      <c r="AM7687" s="103"/>
      <c r="AT7687" s="10"/>
    </row>
    <row r="7688" spans="9:46" s="16" customFormat="1">
      <c r="I7688" s="47"/>
      <c r="P7688" s="48"/>
      <c r="Q7688" s="48"/>
      <c r="R7688" s="48"/>
      <c r="S7688" s="49"/>
      <c r="T7688" s="47"/>
      <c r="U7688" s="50"/>
      <c r="V7688" s="47"/>
      <c r="W7688" s="50"/>
      <c r="X7688" s="49"/>
      <c r="Y7688" s="49"/>
      <c r="Z7688" s="49"/>
      <c r="AA7688" s="49"/>
      <c r="AB7688" s="49"/>
      <c r="AC7688" s="49"/>
      <c r="AD7688" s="49"/>
      <c r="AE7688" s="95"/>
      <c r="AM7688" s="103"/>
      <c r="AT7688" s="10"/>
    </row>
    <row r="7689" spans="9:46" s="16" customFormat="1">
      <c r="I7689" s="47"/>
      <c r="P7689" s="48"/>
      <c r="Q7689" s="48"/>
      <c r="R7689" s="48"/>
      <c r="S7689" s="49"/>
      <c r="T7689" s="47"/>
      <c r="U7689" s="50"/>
      <c r="V7689" s="47"/>
      <c r="W7689" s="50"/>
      <c r="X7689" s="49"/>
      <c r="Y7689" s="49"/>
      <c r="Z7689" s="49"/>
      <c r="AA7689" s="49"/>
      <c r="AB7689" s="49"/>
      <c r="AC7689" s="49"/>
      <c r="AD7689" s="49"/>
      <c r="AE7689" s="95"/>
      <c r="AM7689" s="103"/>
      <c r="AT7689" s="10"/>
    </row>
    <row r="7690" spans="9:46" s="16" customFormat="1">
      <c r="I7690" s="47"/>
      <c r="P7690" s="48"/>
      <c r="Q7690" s="48"/>
      <c r="R7690" s="48"/>
      <c r="S7690" s="49"/>
      <c r="T7690" s="47"/>
      <c r="U7690" s="50"/>
      <c r="V7690" s="47"/>
      <c r="W7690" s="50"/>
      <c r="X7690" s="49"/>
      <c r="Y7690" s="49"/>
      <c r="Z7690" s="49"/>
      <c r="AA7690" s="49"/>
      <c r="AB7690" s="49"/>
      <c r="AC7690" s="49"/>
      <c r="AD7690" s="49"/>
      <c r="AE7690" s="95"/>
      <c r="AM7690" s="103"/>
      <c r="AT7690" s="10"/>
    </row>
    <row r="7691" spans="9:46" s="16" customFormat="1">
      <c r="I7691" s="47"/>
      <c r="P7691" s="48"/>
      <c r="Q7691" s="48"/>
      <c r="R7691" s="48"/>
      <c r="S7691" s="49"/>
      <c r="T7691" s="47"/>
      <c r="U7691" s="50"/>
      <c r="V7691" s="47"/>
      <c r="W7691" s="50"/>
      <c r="X7691" s="49"/>
      <c r="Y7691" s="49"/>
      <c r="Z7691" s="49"/>
      <c r="AA7691" s="49"/>
      <c r="AB7691" s="49"/>
      <c r="AC7691" s="49"/>
      <c r="AD7691" s="49"/>
      <c r="AE7691" s="95"/>
      <c r="AM7691" s="103"/>
      <c r="AT7691" s="10"/>
    </row>
    <row r="7692" spans="9:46" s="16" customFormat="1">
      <c r="I7692" s="47"/>
      <c r="P7692" s="48"/>
      <c r="Q7692" s="48"/>
      <c r="R7692" s="48"/>
      <c r="S7692" s="49"/>
      <c r="T7692" s="47"/>
      <c r="U7692" s="50"/>
      <c r="V7692" s="47"/>
      <c r="W7692" s="50"/>
      <c r="X7692" s="49"/>
      <c r="Y7692" s="49"/>
      <c r="Z7692" s="49"/>
      <c r="AA7692" s="49"/>
      <c r="AB7692" s="49"/>
      <c r="AC7692" s="49"/>
      <c r="AD7692" s="49"/>
      <c r="AE7692" s="95"/>
      <c r="AM7692" s="103"/>
      <c r="AT7692" s="10"/>
    </row>
    <row r="7693" spans="9:46" s="16" customFormat="1">
      <c r="I7693" s="47"/>
      <c r="P7693" s="48"/>
      <c r="Q7693" s="48"/>
      <c r="R7693" s="48"/>
      <c r="S7693" s="49"/>
      <c r="T7693" s="47"/>
      <c r="U7693" s="50"/>
      <c r="V7693" s="47"/>
      <c r="W7693" s="50"/>
      <c r="X7693" s="49"/>
      <c r="Y7693" s="49"/>
      <c r="Z7693" s="49"/>
      <c r="AA7693" s="49"/>
      <c r="AB7693" s="49"/>
      <c r="AC7693" s="49"/>
      <c r="AD7693" s="49"/>
      <c r="AE7693" s="95"/>
      <c r="AM7693" s="103"/>
      <c r="AT7693" s="10"/>
    </row>
    <row r="7694" spans="9:46" s="16" customFormat="1">
      <c r="I7694" s="47"/>
      <c r="P7694" s="48"/>
      <c r="Q7694" s="48"/>
      <c r="R7694" s="48"/>
      <c r="S7694" s="49"/>
      <c r="T7694" s="47"/>
      <c r="U7694" s="50"/>
      <c r="V7694" s="47"/>
      <c r="W7694" s="50"/>
      <c r="X7694" s="49"/>
      <c r="Y7694" s="49"/>
      <c r="Z7694" s="49"/>
      <c r="AA7694" s="49"/>
      <c r="AB7694" s="49"/>
      <c r="AC7694" s="49"/>
      <c r="AD7694" s="49"/>
      <c r="AE7694" s="95"/>
      <c r="AM7694" s="103"/>
      <c r="AT7694" s="10"/>
    </row>
    <row r="7695" spans="9:46" s="16" customFormat="1">
      <c r="I7695" s="47"/>
      <c r="P7695" s="48"/>
      <c r="Q7695" s="48"/>
      <c r="R7695" s="48"/>
      <c r="S7695" s="49"/>
      <c r="T7695" s="47"/>
      <c r="U7695" s="50"/>
      <c r="V7695" s="47"/>
      <c r="W7695" s="50"/>
      <c r="X7695" s="49"/>
      <c r="Y7695" s="49"/>
      <c r="Z7695" s="49"/>
      <c r="AA7695" s="49"/>
      <c r="AB7695" s="49"/>
      <c r="AC7695" s="49"/>
      <c r="AD7695" s="49"/>
      <c r="AE7695" s="95"/>
      <c r="AM7695" s="103"/>
      <c r="AT7695" s="10"/>
    </row>
    <row r="7696" spans="9:46" s="16" customFormat="1">
      <c r="I7696" s="47"/>
      <c r="P7696" s="48"/>
      <c r="Q7696" s="48"/>
      <c r="R7696" s="48"/>
      <c r="S7696" s="49"/>
      <c r="T7696" s="47"/>
      <c r="U7696" s="50"/>
      <c r="V7696" s="47"/>
      <c r="W7696" s="50"/>
      <c r="X7696" s="49"/>
      <c r="Y7696" s="49"/>
      <c r="Z7696" s="49"/>
      <c r="AA7696" s="49"/>
      <c r="AB7696" s="49"/>
      <c r="AC7696" s="49"/>
      <c r="AD7696" s="49"/>
      <c r="AE7696" s="95"/>
      <c r="AM7696" s="103"/>
      <c r="AT7696" s="10"/>
    </row>
    <row r="7697" spans="9:46" s="16" customFormat="1">
      <c r="I7697" s="47"/>
      <c r="P7697" s="48"/>
      <c r="Q7697" s="48"/>
      <c r="R7697" s="48"/>
      <c r="S7697" s="49"/>
      <c r="T7697" s="47"/>
      <c r="U7697" s="50"/>
      <c r="V7697" s="47"/>
      <c r="W7697" s="50"/>
      <c r="X7697" s="49"/>
      <c r="Y7697" s="49"/>
      <c r="Z7697" s="49"/>
      <c r="AA7697" s="49"/>
      <c r="AB7697" s="49"/>
      <c r="AC7697" s="49"/>
      <c r="AD7697" s="49"/>
      <c r="AE7697" s="95"/>
      <c r="AM7697" s="103"/>
      <c r="AT7697" s="10"/>
    </row>
    <row r="7698" spans="9:46" s="16" customFormat="1">
      <c r="I7698" s="47"/>
      <c r="P7698" s="48"/>
      <c r="Q7698" s="48"/>
      <c r="R7698" s="48"/>
      <c r="S7698" s="49"/>
      <c r="T7698" s="47"/>
      <c r="U7698" s="50"/>
      <c r="V7698" s="47"/>
      <c r="W7698" s="50"/>
      <c r="X7698" s="49"/>
      <c r="Y7698" s="49"/>
      <c r="Z7698" s="49"/>
      <c r="AA7698" s="49"/>
      <c r="AB7698" s="49"/>
      <c r="AC7698" s="49"/>
      <c r="AD7698" s="49"/>
      <c r="AE7698" s="95"/>
      <c r="AM7698" s="103"/>
      <c r="AT7698" s="10"/>
    </row>
    <row r="7699" spans="9:46" s="16" customFormat="1">
      <c r="I7699" s="47"/>
      <c r="P7699" s="48"/>
      <c r="Q7699" s="48"/>
      <c r="R7699" s="48"/>
      <c r="S7699" s="49"/>
      <c r="T7699" s="47"/>
      <c r="U7699" s="50"/>
      <c r="V7699" s="47"/>
      <c r="W7699" s="50"/>
      <c r="X7699" s="49"/>
      <c r="Y7699" s="49"/>
      <c r="Z7699" s="49"/>
      <c r="AA7699" s="49"/>
      <c r="AB7699" s="49"/>
      <c r="AC7699" s="49"/>
      <c r="AD7699" s="49"/>
      <c r="AE7699" s="95"/>
      <c r="AM7699" s="103"/>
      <c r="AT7699" s="10"/>
    </row>
    <row r="7700" spans="9:46" s="16" customFormat="1">
      <c r="I7700" s="47"/>
      <c r="P7700" s="48"/>
      <c r="Q7700" s="48"/>
      <c r="R7700" s="48"/>
      <c r="S7700" s="49"/>
      <c r="T7700" s="47"/>
      <c r="U7700" s="50"/>
      <c r="V7700" s="47"/>
      <c r="W7700" s="50"/>
      <c r="X7700" s="49"/>
      <c r="Y7700" s="49"/>
      <c r="Z7700" s="49"/>
      <c r="AA7700" s="49"/>
      <c r="AB7700" s="49"/>
      <c r="AC7700" s="49"/>
      <c r="AD7700" s="49"/>
      <c r="AE7700" s="95"/>
      <c r="AM7700" s="103"/>
      <c r="AT7700" s="10"/>
    </row>
    <row r="7701" spans="9:46" s="16" customFormat="1">
      <c r="I7701" s="47"/>
      <c r="P7701" s="48"/>
      <c r="Q7701" s="48"/>
      <c r="R7701" s="48"/>
      <c r="S7701" s="49"/>
      <c r="T7701" s="47"/>
      <c r="U7701" s="50"/>
      <c r="V7701" s="47"/>
      <c r="W7701" s="50"/>
      <c r="X7701" s="49"/>
      <c r="Y7701" s="49"/>
      <c r="Z7701" s="49"/>
      <c r="AA7701" s="49"/>
      <c r="AB7701" s="49"/>
      <c r="AC7701" s="49"/>
      <c r="AD7701" s="49"/>
      <c r="AE7701" s="95"/>
      <c r="AM7701" s="103"/>
      <c r="AT7701" s="10"/>
    </row>
    <row r="7702" spans="9:46" s="16" customFormat="1">
      <c r="I7702" s="47"/>
      <c r="P7702" s="48"/>
      <c r="Q7702" s="48"/>
      <c r="R7702" s="48"/>
      <c r="S7702" s="49"/>
      <c r="T7702" s="47"/>
      <c r="U7702" s="50"/>
      <c r="V7702" s="47"/>
      <c r="W7702" s="50"/>
      <c r="X7702" s="49"/>
      <c r="Y7702" s="49"/>
      <c r="Z7702" s="49"/>
      <c r="AA7702" s="49"/>
      <c r="AB7702" s="49"/>
      <c r="AC7702" s="49"/>
      <c r="AD7702" s="49"/>
      <c r="AE7702" s="95"/>
      <c r="AM7702" s="103"/>
      <c r="AT7702" s="10"/>
    </row>
    <row r="7703" spans="9:46" s="16" customFormat="1">
      <c r="I7703" s="47"/>
      <c r="P7703" s="48"/>
      <c r="Q7703" s="48"/>
      <c r="R7703" s="48"/>
      <c r="S7703" s="49"/>
      <c r="T7703" s="47"/>
      <c r="U7703" s="50"/>
      <c r="V7703" s="47"/>
      <c r="W7703" s="50"/>
      <c r="X7703" s="49"/>
      <c r="Y7703" s="49"/>
      <c r="Z7703" s="49"/>
      <c r="AA7703" s="49"/>
      <c r="AB7703" s="49"/>
      <c r="AC7703" s="49"/>
      <c r="AD7703" s="49"/>
      <c r="AE7703" s="95"/>
      <c r="AM7703" s="103"/>
      <c r="AT7703" s="10"/>
    </row>
    <row r="7704" spans="9:46" s="16" customFormat="1">
      <c r="I7704" s="47"/>
      <c r="P7704" s="48"/>
      <c r="Q7704" s="48"/>
      <c r="R7704" s="48"/>
      <c r="S7704" s="49"/>
      <c r="T7704" s="47"/>
      <c r="U7704" s="50"/>
      <c r="V7704" s="47"/>
      <c r="W7704" s="50"/>
      <c r="X7704" s="49"/>
      <c r="Y7704" s="49"/>
      <c r="Z7704" s="49"/>
      <c r="AA7704" s="49"/>
      <c r="AB7704" s="49"/>
      <c r="AC7704" s="49"/>
      <c r="AD7704" s="49"/>
      <c r="AE7704" s="95"/>
      <c r="AM7704" s="103"/>
      <c r="AT7704" s="10"/>
    </row>
    <row r="7705" spans="9:46" s="16" customFormat="1">
      <c r="I7705" s="47"/>
      <c r="P7705" s="48"/>
      <c r="Q7705" s="48"/>
      <c r="R7705" s="48"/>
      <c r="S7705" s="49"/>
      <c r="T7705" s="47"/>
      <c r="U7705" s="50"/>
      <c r="V7705" s="47"/>
      <c r="W7705" s="50"/>
      <c r="X7705" s="49"/>
      <c r="Y7705" s="49"/>
      <c r="Z7705" s="49"/>
      <c r="AA7705" s="49"/>
      <c r="AB7705" s="49"/>
      <c r="AC7705" s="49"/>
      <c r="AD7705" s="49"/>
      <c r="AE7705" s="95"/>
      <c r="AM7705" s="103"/>
      <c r="AT7705" s="10"/>
    </row>
    <row r="7706" spans="9:46" s="16" customFormat="1">
      <c r="I7706" s="47"/>
      <c r="P7706" s="48"/>
      <c r="Q7706" s="48"/>
      <c r="R7706" s="48"/>
      <c r="S7706" s="49"/>
      <c r="T7706" s="47"/>
      <c r="U7706" s="50"/>
      <c r="V7706" s="47"/>
      <c r="W7706" s="50"/>
      <c r="X7706" s="49"/>
      <c r="Y7706" s="49"/>
      <c r="Z7706" s="49"/>
      <c r="AA7706" s="49"/>
      <c r="AB7706" s="49"/>
      <c r="AC7706" s="49"/>
      <c r="AD7706" s="49"/>
      <c r="AE7706" s="95"/>
      <c r="AM7706" s="103"/>
      <c r="AT7706" s="10"/>
    </row>
    <row r="7707" spans="9:46" s="16" customFormat="1">
      <c r="I7707" s="47"/>
      <c r="P7707" s="48"/>
      <c r="Q7707" s="48"/>
      <c r="R7707" s="48"/>
      <c r="S7707" s="49"/>
      <c r="T7707" s="47"/>
      <c r="U7707" s="50"/>
      <c r="V7707" s="47"/>
      <c r="W7707" s="50"/>
      <c r="X7707" s="49"/>
      <c r="Y7707" s="49"/>
      <c r="Z7707" s="49"/>
      <c r="AA7707" s="49"/>
      <c r="AB7707" s="49"/>
      <c r="AC7707" s="49"/>
      <c r="AD7707" s="49"/>
      <c r="AE7707" s="95"/>
      <c r="AM7707" s="103"/>
      <c r="AT7707" s="10"/>
    </row>
    <row r="7708" spans="9:46" s="16" customFormat="1">
      <c r="I7708" s="47"/>
      <c r="P7708" s="48"/>
      <c r="Q7708" s="48"/>
      <c r="R7708" s="48"/>
      <c r="S7708" s="49"/>
      <c r="T7708" s="47"/>
      <c r="U7708" s="50"/>
      <c r="V7708" s="47"/>
      <c r="W7708" s="50"/>
      <c r="X7708" s="49"/>
      <c r="Y7708" s="49"/>
      <c r="Z7708" s="49"/>
      <c r="AA7708" s="49"/>
      <c r="AB7708" s="49"/>
      <c r="AC7708" s="49"/>
      <c r="AD7708" s="49"/>
      <c r="AE7708" s="95"/>
      <c r="AM7708" s="103"/>
      <c r="AT7708" s="10"/>
    </row>
    <row r="7709" spans="9:46" s="16" customFormat="1">
      <c r="I7709" s="47"/>
      <c r="P7709" s="48"/>
      <c r="Q7709" s="48"/>
      <c r="R7709" s="48"/>
      <c r="S7709" s="49"/>
      <c r="T7709" s="47"/>
      <c r="U7709" s="50"/>
      <c r="V7709" s="47"/>
      <c r="W7709" s="50"/>
      <c r="X7709" s="49"/>
      <c r="Y7709" s="49"/>
      <c r="Z7709" s="49"/>
      <c r="AA7709" s="49"/>
      <c r="AB7709" s="49"/>
      <c r="AC7709" s="49"/>
      <c r="AD7709" s="49"/>
      <c r="AE7709" s="95"/>
      <c r="AM7709" s="103"/>
      <c r="AT7709" s="10"/>
    </row>
    <row r="7710" spans="9:46" s="16" customFormat="1">
      <c r="I7710" s="47"/>
      <c r="P7710" s="48"/>
      <c r="Q7710" s="48"/>
      <c r="R7710" s="48"/>
      <c r="S7710" s="49"/>
      <c r="T7710" s="47"/>
      <c r="U7710" s="50"/>
      <c r="V7710" s="47"/>
      <c r="W7710" s="50"/>
      <c r="X7710" s="49"/>
      <c r="Y7710" s="49"/>
      <c r="Z7710" s="49"/>
      <c r="AA7710" s="49"/>
      <c r="AB7710" s="49"/>
      <c r="AC7710" s="49"/>
      <c r="AD7710" s="49"/>
      <c r="AE7710" s="95"/>
      <c r="AM7710" s="103"/>
      <c r="AT7710" s="10"/>
    </row>
    <row r="7711" spans="9:46" s="16" customFormat="1">
      <c r="I7711" s="47"/>
      <c r="P7711" s="48"/>
      <c r="Q7711" s="48"/>
      <c r="R7711" s="48"/>
      <c r="S7711" s="49"/>
      <c r="T7711" s="47"/>
      <c r="U7711" s="50"/>
      <c r="V7711" s="47"/>
      <c r="W7711" s="50"/>
      <c r="X7711" s="49"/>
      <c r="Y7711" s="49"/>
      <c r="Z7711" s="49"/>
      <c r="AA7711" s="49"/>
      <c r="AB7711" s="49"/>
      <c r="AC7711" s="49"/>
      <c r="AD7711" s="49"/>
      <c r="AE7711" s="95"/>
      <c r="AM7711" s="103"/>
      <c r="AT7711" s="10"/>
    </row>
    <row r="7712" spans="9:46" s="16" customFormat="1">
      <c r="I7712" s="47"/>
      <c r="P7712" s="48"/>
      <c r="Q7712" s="48"/>
      <c r="R7712" s="48"/>
      <c r="S7712" s="49"/>
      <c r="T7712" s="47"/>
      <c r="U7712" s="50"/>
      <c r="V7712" s="47"/>
      <c r="W7712" s="50"/>
      <c r="X7712" s="49"/>
      <c r="Y7712" s="49"/>
      <c r="Z7712" s="49"/>
      <c r="AA7712" s="49"/>
      <c r="AB7712" s="49"/>
      <c r="AC7712" s="49"/>
      <c r="AD7712" s="49"/>
      <c r="AE7712" s="95"/>
      <c r="AM7712" s="103"/>
      <c r="AT7712" s="10"/>
    </row>
    <row r="7713" spans="9:46" s="16" customFormat="1">
      <c r="I7713" s="47"/>
      <c r="P7713" s="48"/>
      <c r="Q7713" s="48"/>
      <c r="R7713" s="48"/>
      <c r="S7713" s="49"/>
      <c r="T7713" s="47"/>
      <c r="U7713" s="50"/>
      <c r="V7713" s="47"/>
      <c r="W7713" s="50"/>
      <c r="X7713" s="49"/>
      <c r="Y7713" s="49"/>
      <c r="Z7713" s="49"/>
      <c r="AA7713" s="49"/>
      <c r="AB7713" s="49"/>
      <c r="AC7713" s="49"/>
      <c r="AD7713" s="49"/>
      <c r="AE7713" s="95"/>
      <c r="AM7713" s="103"/>
      <c r="AT7713" s="10"/>
    </row>
    <row r="7714" spans="9:46" s="16" customFormat="1">
      <c r="I7714" s="47"/>
      <c r="P7714" s="48"/>
      <c r="Q7714" s="48"/>
      <c r="R7714" s="48"/>
      <c r="S7714" s="49"/>
      <c r="T7714" s="47"/>
      <c r="U7714" s="50"/>
      <c r="V7714" s="47"/>
      <c r="W7714" s="50"/>
      <c r="X7714" s="49"/>
      <c r="Y7714" s="49"/>
      <c r="Z7714" s="49"/>
      <c r="AA7714" s="49"/>
      <c r="AB7714" s="49"/>
      <c r="AC7714" s="49"/>
      <c r="AD7714" s="49"/>
      <c r="AE7714" s="95"/>
      <c r="AM7714" s="103"/>
      <c r="AT7714" s="10"/>
    </row>
    <row r="7715" spans="9:46" s="16" customFormat="1">
      <c r="I7715" s="47"/>
      <c r="P7715" s="48"/>
      <c r="Q7715" s="48"/>
      <c r="R7715" s="48"/>
      <c r="S7715" s="49"/>
      <c r="T7715" s="47"/>
      <c r="U7715" s="50"/>
      <c r="V7715" s="47"/>
      <c r="W7715" s="50"/>
      <c r="X7715" s="49"/>
      <c r="Y7715" s="49"/>
      <c r="Z7715" s="49"/>
      <c r="AA7715" s="49"/>
      <c r="AB7715" s="49"/>
      <c r="AC7715" s="49"/>
      <c r="AD7715" s="49"/>
      <c r="AE7715" s="95"/>
      <c r="AM7715" s="103"/>
      <c r="AT7715" s="10"/>
    </row>
    <row r="7716" spans="9:46" s="16" customFormat="1">
      <c r="I7716" s="47"/>
      <c r="P7716" s="48"/>
      <c r="Q7716" s="48"/>
      <c r="R7716" s="48"/>
      <c r="S7716" s="49"/>
      <c r="T7716" s="47"/>
      <c r="U7716" s="50"/>
      <c r="V7716" s="47"/>
      <c r="W7716" s="50"/>
      <c r="X7716" s="49"/>
      <c r="Y7716" s="49"/>
      <c r="Z7716" s="49"/>
      <c r="AA7716" s="49"/>
      <c r="AB7716" s="49"/>
      <c r="AC7716" s="49"/>
      <c r="AD7716" s="49"/>
      <c r="AE7716" s="95"/>
      <c r="AM7716" s="103"/>
      <c r="AT7716" s="10"/>
    </row>
    <row r="7717" spans="9:46" s="16" customFormat="1">
      <c r="I7717" s="47"/>
      <c r="P7717" s="48"/>
      <c r="Q7717" s="48"/>
      <c r="R7717" s="48"/>
      <c r="S7717" s="49"/>
      <c r="T7717" s="47"/>
      <c r="U7717" s="50"/>
      <c r="V7717" s="47"/>
      <c r="W7717" s="50"/>
      <c r="X7717" s="49"/>
      <c r="Y7717" s="49"/>
      <c r="Z7717" s="49"/>
      <c r="AA7717" s="49"/>
      <c r="AB7717" s="49"/>
      <c r="AC7717" s="49"/>
      <c r="AD7717" s="49"/>
      <c r="AE7717" s="95"/>
      <c r="AM7717" s="103"/>
      <c r="AT7717" s="10"/>
    </row>
    <row r="7718" spans="9:46" s="16" customFormat="1">
      <c r="I7718" s="47"/>
      <c r="P7718" s="48"/>
      <c r="Q7718" s="48"/>
      <c r="R7718" s="48"/>
      <c r="S7718" s="49"/>
      <c r="T7718" s="47"/>
      <c r="U7718" s="50"/>
      <c r="V7718" s="47"/>
      <c r="W7718" s="50"/>
      <c r="X7718" s="49"/>
      <c r="Y7718" s="49"/>
      <c r="Z7718" s="49"/>
      <c r="AA7718" s="49"/>
      <c r="AB7718" s="49"/>
      <c r="AC7718" s="49"/>
      <c r="AD7718" s="49"/>
      <c r="AE7718" s="95"/>
      <c r="AM7718" s="103"/>
      <c r="AT7718" s="10"/>
    </row>
    <row r="7719" spans="9:46" s="16" customFormat="1">
      <c r="I7719" s="47"/>
      <c r="P7719" s="48"/>
      <c r="Q7719" s="48"/>
      <c r="R7719" s="48"/>
      <c r="S7719" s="49"/>
      <c r="T7719" s="47"/>
      <c r="U7719" s="50"/>
      <c r="V7719" s="47"/>
      <c r="W7719" s="50"/>
      <c r="X7719" s="49"/>
      <c r="Y7719" s="49"/>
      <c r="Z7719" s="49"/>
      <c r="AA7719" s="49"/>
      <c r="AB7719" s="49"/>
      <c r="AC7719" s="49"/>
      <c r="AD7719" s="49"/>
      <c r="AE7719" s="95"/>
      <c r="AM7719" s="103"/>
      <c r="AT7719" s="10"/>
    </row>
    <row r="7720" spans="9:46" s="16" customFormat="1">
      <c r="I7720" s="47"/>
      <c r="P7720" s="48"/>
      <c r="Q7720" s="48"/>
      <c r="R7720" s="48"/>
      <c r="S7720" s="49"/>
      <c r="T7720" s="47"/>
      <c r="U7720" s="50"/>
      <c r="V7720" s="47"/>
      <c r="W7720" s="50"/>
      <c r="X7720" s="49"/>
      <c r="Y7720" s="49"/>
      <c r="Z7720" s="49"/>
      <c r="AA7720" s="49"/>
      <c r="AB7720" s="49"/>
      <c r="AC7720" s="49"/>
      <c r="AD7720" s="49"/>
      <c r="AE7720" s="95"/>
      <c r="AM7720" s="103"/>
      <c r="AT7720" s="10"/>
    </row>
    <row r="7721" spans="9:46" s="16" customFormat="1">
      <c r="I7721" s="47"/>
      <c r="P7721" s="48"/>
      <c r="Q7721" s="48"/>
      <c r="R7721" s="48"/>
      <c r="S7721" s="49"/>
      <c r="T7721" s="47"/>
      <c r="U7721" s="50"/>
      <c r="V7721" s="47"/>
      <c r="W7721" s="50"/>
      <c r="X7721" s="49"/>
      <c r="Y7721" s="49"/>
      <c r="Z7721" s="49"/>
      <c r="AA7721" s="49"/>
      <c r="AB7721" s="49"/>
      <c r="AC7721" s="49"/>
      <c r="AD7721" s="49"/>
      <c r="AE7721" s="95"/>
      <c r="AM7721" s="103"/>
      <c r="AT7721" s="10"/>
    </row>
    <row r="7722" spans="9:46" s="16" customFormat="1">
      <c r="I7722" s="47"/>
      <c r="P7722" s="48"/>
      <c r="Q7722" s="48"/>
      <c r="R7722" s="48"/>
      <c r="S7722" s="49"/>
      <c r="T7722" s="47"/>
      <c r="U7722" s="50"/>
      <c r="V7722" s="47"/>
      <c r="W7722" s="50"/>
      <c r="X7722" s="49"/>
      <c r="Y7722" s="49"/>
      <c r="Z7722" s="49"/>
      <c r="AA7722" s="49"/>
      <c r="AB7722" s="49"/>
      <c r="AC7722" s="49"/>
      <c r="AD7722" s="49"/>
      <c r="AE7722" s="95"/>
      <c r="AM7722" s="103"/>
      <c r="AT7722" s="10"/>
    </row>
    <row r="7723" spans="9:46" s="16" customFormat="1">
      <c r="I7723" s="47"/>
      <c r="P7723" s="48"/>
      <c r="Q7723" s="48"/>
      <c r="R7723" s="48"/>
      <c r="S7723" s="49"/>
      <c r="T7723" s="47"/>
      <c r="U7723" s="50"/>
      <c r="V7723" s="47"/>
      <c r="W7723" s="50"/>
      <c r="X7723" s="49"/>
      <c r="Y7723" s="49"/>
      <c r="Z7723" s="49"/>
      <c r="AA7723" s="49"/>
      <c r="AB7723" s="49"/>
      <c r="AC7723" s="49"/>
      <c r="AD7723" s="49"/>
      <c r="AE7723" s="95"/>
      <c r="AM7723" s="103"/>
      <c r="AT7723" s="10"/>
    </row>
    <row r="7724" spans="9:46" s="16" customFormat="1">
      <c r="I7724" s="47"/>
      <c r="P7724" s="48"/>
      <c r="Q7724" s="48"/>
      <c r="R7724" s="48"/>
      <c r="S7724" s="49"/>
      <c r="T7724" s="47"/>
      <c r="U7724" s="50"/>
      <c r="V7724" s="47"/>
      <c r="W7724" s="50"/>
      <c r="X7724" s="49"/>
      <c r="Y7724" s="49"/>
      <c r="Z7724" s="49"/>
      <c r="AA7724" s="49"/>
      <c r="AB7724" s="49"/>
      <c r="AC7724" s="49"/>
      <c r="AD7724" s="49"/>
      <c r="AE7724" s="95"/>
      <c r="AM7724" s="103"/>
      <c r="AT7724" s="10"/>
    </row>
    <row r="7725" spans="9:46" s="16" customFormat="1">
      <c r="I7725" s="47"/>
      <c r="P7725" s="48"/>
      <c r="Q7725" s="48"/>
      <c r="R7725" s="48"/>
      <c r="S7725" s="49"/>
      <c r="T7725" s="47"/>
      <c r="U7725" s="50"/>
      <c r="V7725" s="47"/>
      <c r="W7725" s="50"/>
      <c r="X7725" s="49"/>
      <c r="Y7725" s="49"/>
      <c r="Z7725" s="49"/>
      <c r="AA7725" s="49"/>
      <c r="AB7725" s="49"/>
      <c r="AC7725" s="49"/>
      <c r="AD7725" s="49"/>
      <c r="AE7725" s="95"/>
      <c r="AM7725" s="103"/>
      <c r="AT7725" s="10"/>
    </row>
    <row r="7726" spans="9:46" s="16" customFormat="1">
      <c r="I7726" s="47"/>
      <c r="P7726" s="48"/>
      <c r="Q7726" s="48"/>
      <c r="R7726" s="48"/>
      <c r="S7726" s="49"/>
      <c r="T7726" s="47"/>
      <c r="U7726" s="50"/>
      <c r="V7726" s="47"/>
      <c r="W7726" s="50"/>
      <c r="X7726" s="49"/>
      <c r="Y7726" s="49"/>
      <c r="Z7726" s="49"/>
      <c r="AA7726" s="49"/>
      <c r="AB7726" s="49"/>
      <c r="AC7726" s="49"/>
      <c r="AD7726" s="49"/>
      <c r="AE7726" s="95"/>
      <c r="AM7726" s="103"/>
      <c r="AT7726" s="10"/>
    </row>
    <row r="7727" spans="9:46" s="16" customFormat="1">
      <c r="I7727" s="47"/>
      <c r="P7727" s="48"/>
      <c r="Q7727" s="48"/>
      <c r="R7727" s="48"/>
      <c r="S7727" s="49"/>
      <c r="T7727" s="47"/>
      <c r="U7727" s="50"/>
      <c r="V7727" s="47"/>
      <c r="W7727" s="50"/>
      <c r="X7727" s="49"/>
      <c r="Y7727" s="49"/>
      <c r="Z7727" s="49"/>
      <c r="AA7727" s="49"/>
      <c r="AB7727" s="49"/>
      <c r="AC7727" s="49"/>
      <c r="AD7727" s="49"/>
      <c r="AE7727" s="95"/>
      <c r="AM7727" s="103"/>
      <c r="AT7727" s="10"/>
    </row>
    <row r="7728" spans="9:46" s="16" customFormat="1">
      <c r="I7728" s="47"/>
      <c r="P7728" s="48"/>
      <c r="Q7728" s="48"/>
      <c r="R7728" s="48"/>
      <c r="S7728" s="49"/>
      <c r="T7728" s="47"/>
      <c r="U7728" s="50"/>
      <c r="V7728" s="47"/>
      <c r="W7728" s="50"/>
      <c r="X7728" s="49"/>
      <c r="Y7728" s="49"/>
      <c r="Z7728" s="49"/>
      <c r="AA7728" s="49"/>
      <c r="AB7728" s="49"/>
      <c r="AC7728" s="49"/>
      <c r="AD7728" s="49"/>
      <c r="AE7728" s="95"/>
      <c r="AM7728" s="103"/>
      <c r="AT7728" s="10"/>
    </row>
    <row r="7729" spans="9:46" s="16" customFormat="1">
      <c r="I7729" s="47"/>
      <c r="P7729" s="48"/>
      <c r="Q7729" s="48"/>
      <c r="R7729" s="48"/>
      <c r="S7729" s="49"/>
      <c r="T7729" s="47"/>
      <c r="U7729" s="50"/>
      <c r="V7729" s="47"/>
      <c r="W7729" s="50"/>
      <c r="X7729" s="49"/>
      <c r="Y7729" s="49"/>
      <c r="Z7729" s="49"/>
      <c r="AA7729" s="49"/>
      <c r="AB7729" s="49"/>
      <c r="AC7729" s="49"/>
      <c r="AD7729" s="49"/>
      <c r="AE7729" s="95"/>
      <c r="AM7729" s="103"/>
      <c r="AT7729" s="10"/>
    </row>
    <row r="7730" spans="9:46" s="16" customFormat="1">
      <c r="I7730" s="47"/>
      <c r="P7730" s="48"/>
      <c r="Q7730" s="48"/>
      <c r="R7730" s="48"/>
      <c r="S7730" s="49"/>
      <c r="T7730" s="47"/>
      <c r="U7730" s="50"/>
      <c r="V7730" s="47"/>
      <c r="W7730" s="50"/>
      <c r="X7730" s="49"/>
      <c r="Y7730" s="49"/>
      <c r="Z7730" s="49"/>
      <c r="AA7730" s="49"/>
      <c r="AB7730" s="49"/>
      <c r="AC7730" s="49"/>
      <c r="AD7730" s="49"/>
      <c r="AE7730" s="95"/>
      <c r="AM7730" s="103"/>
      <c r="AT7730" s="10"/>
    </row>
    <row r="7731" spans="9:46" s="16" customFormat="1">
      <c r="I7731" s="47"/>
      <c r="P7731" s="48"/>
      <c r="Q7731" s="48"/>
      <c r="R7731" s="48"/>
      <c r="S7731" s="49"/>
      <c r="T7731" s="47"/>
      <c r="U7731" s="50"/>
      <c r="V7731" s="47"/>
      <c r="W7731" s="50"/>
      <c r="X7731" s="49"/>
      <c r="Y7731" s="49"/>
      <c r="Z7731" s="49"/>
      <c r="AA7731" s="49"/>
      <c r="AB7731" s="49"/>
      <c r="AC7731" s="49"/>
      <c r="AD7731" s="49"/>
      <c r="AE7731" s="95"/>
      <c r="AM7731" s="103"/>
      <c r="AT7731" s="10"/>
    </row>
    <row r="7732" spans="9:46" s="16" customFormat="1">
      <c r="I7732" s="47"/>
      <c r="P7732" s="48"/>
      <c r="Q7732" s="48"/>
      <c r="R7732" s="48"/>
      <c r="S7732" s="49"/>
      <c r="T7732" s="47"/>
      <c r="U7732" s="50"/>
      <c r="V7732" s="47"/>
      <c r="W7732" s="50"/>
      <c r="X7732" s="49"/>
      <c r="Y7732" s="49"/>
      <c r="Z7732" s="49"/>
      <c r="AA7732" s="49"/>
      <c r="AB7732" s="49"/>
      <c r="AC7732" s="49"/>
      <c r="AD7732" s="49"/>
      <c r="AE7732" s="95"/>
      <c r="AM7732" s="103"/>
      <c r="AT7732" s="10"/>
    </row>
    <row r="7733" spans="9:46" s="16" customFormat="1">
      <c r="I7733" s="47"/>
      <c r="P7733" s="48"/>
      <c r="Q7733" s="48"/>
      <c r="R7733" s="48"/>
      <c r="S7733" s="49"/>
      <c r="T7733" s="47"/>
      <c r="U7733" s="50"/>
      <c r="V7733" s="47"/>
      <c r="W7733" s="50"/>
      <c r="X7733" s="49"/>
      <c r="Y7733" s="49"/>
      <c r="Z7733" s="49"/>
      <c r="AA7733" s="49"/>
      <c r="AB7733" s="49"/>
      <c r="AC7733" s="49"/>
      <c r="AD7733" s="49"/>
      <c r="AE7733" s="95"/>
      <c r="AM7733" s="103"/>
      <c r="AT7733" s="10"/>
    </row>
    <row r="7734" spans="9:46" s="16" customFormat="1">
      <c r="I7734" s="47"/>
      <c r="P7734" s="48"/>
      <c r="Q7734" s="48"/>
      <c r="R7734" s="48"/>
      <c r="S7734" s="49"/>
      <c r="T7734" s="47"/>
      <c r="U7734" s="50"/>
      <c r="V7734" s="47"/>
      <c r="W7734" s="50"/>
      <c r="X7734" s="49"/>
      <c r="Y7734" s="49"/>
      <c r="Z7734" s="49"/>
      <c r="AA7734" s="49"/>
      <c r="AB7734" s="49"/>
      <c r="AC7734" s="49"/>
      <c r="AD7734" s="49"/>
      <c r="AE7734" s="95"/>
      <c r="AM7734" s="103"/>
      <c r="AT7734" s="10"/>
    </row>
    <row r="7735" spans="9:46" s="16" customFormat="1">
      <c r="I7735" s="47"/>
      <c r="P7735" s="48"/>
      <c r="Q7735" s="48"/>
      <c r="R7735" s="48"/>
      <c r="S7735" s="49"/>
      <c r="T7735" s="47"/>
      <c r="U7735" s="50"/>
      <c r="V7735" s="47"/>
      <c r="W7735" s="50"/>
      <c r="X7735" s="49"/>
      <c r="Y7735" s="49"/>
      <c r="Z7735" s="49"/>
      <c r="AA7735" s="49"/>
      <c r="AB7735" s="49"/>
      <c r="AC7735" s="49"/>
      <c r="AD7735" s="49"/>
      <c r="AE7735" s="95"/>
      <c r="AM7735" s="103"/>
      <c r="AT7735" s="10"/>
    </row>
    <row r="7736" spans="9:46" s="16" customFormat="1">
      <c r="I7736" s="47"/>
      <c r="P7736" s="48"/>
      <c r="Q7736" s="48"/>
      <c r="R7736" s="48"/>
      <c r="S7736" s="49"/>
      <c r="T7736" s="47"/>
      <c r="U7736" s="50"/>
      <c r="V7736" s="47"/>
      <c r="W7736" s="50"/>
      <c r="X7736" s="49"/>
      <c r="Y7736" s="49"/>
      <c r="Z7736" s="49"/>
      <c r="AA7736" s="49"/>
      <c r="AB7736" s="49"/>
      <c r="AC7736" s="49"/>
      <c r="AD7736" s="49"/>
      <c r="AE7736" s="95"/>
      <c r="AM7736" s="103"/>
      <c r="AT7736" s="10"/>
    </row>
    <row r="7737" spans="9:46" s="16" customFormat="1">
      <c r="I7737" s="47"/>
      <c r="P7737" s="48"/>
      <c r="Q7737" s="48"/>
      <c r="R7737" s="48"/>
      <c r="S7737" s="49"/>
      <c r="T7737" s="47"/>
      <c r="U7737" s="50"/>
      <c r="V7737" s="47"/>
      <c r="W7737" s="50"/>
      <c r="X7737" s="49"/>
      <c r="Y7737" s="49"/>
      <c r="Z7737" s="49"/>
      <c r="AA7737" s="49"/>
      <c r="AB7737" s="49"/>
      <c r="AC7737" s="49"/>
      <c r="AD7737" s="49"/>
      <c r="AE7737" s="95"/>
      <c r="AM7737" s="103"/>
      <c r="AT7737" s="10"/>
    </row>
    <row r="7738" spans="9:46" s="16" customFormat="1">
      <c r="I7738" s="47"/>
      <c r="P7738" s="48"/>
      <c r="Q7738" s="48"/>
      <c r="R7738" s="48"/>
      <c r="S7738" s="49"/>
      <c r="T7738" s="47"/>
      <c r="U7738" s="50"/>
      <c r="V7738" s="47"/>
      <c r="W7738" s="50"/>
      <c r="X7738" s="49"/>
      <c r="Y7738" s="49"/>
      <c r="Z7738" s="49"/>
      <c r="AA7738" s="49"/>
      <c r="AB7738" s="49"/>
      <c r="AC7738" s="49"/>
      <c r="AD7738" s="49"/>
      <c r="AE7738" s="95"/>
      <c r="AM7738" s="103"/>
      <c r="AT7738" s="10"/>
    </row>
    <row r="7739" spans="9:46" s="16" customFormat="1">
      <c r="I7739" s="47"/>
      <c r="P7739" s="48"/>
      <c r="Q7739" s="48"/>
      <c r="R7739" s="48"/>
      <c r="S7739" s="49"/>
      <c r="T7739" s="47"/>
      <c r="U7739" s="50"/>
      <c r="V7739" s="47"/>
      <c r="W7739" s="50"/>
      <c r="X7739" s="49"/>
      <c r="Y7739" s="49"/>
      <c r="Z7739" s="49"/>
      <c r="AA7739" s="49"/>
      <c r="AB7739" s="49"/>
      <c r="AC7739" s="49"/>
      <c r="AD7739" s="49"/>
      <c r="AE7739" s="95"/>
      <c r="AM7739" s="103"/>
      <c r="AT7739" s="10"/>
    </row>
    <row r="7740" spans="9:46" s="16" customFormat="1">
      <c r="I7740" s="47"/>
      <c r="P7740" s="48"/>
      <c r="Q7740" s="48"/>
      <c r="R7740" s="48"/>
      <c r="S7740" s="49"/>
      <c r="T7740" s="47"/>
      <c r="U7740" s="50"/>
      <c r="V7740" s="47"/>
      <c r="W7740" s="50"/>
      <c r="X7740" s="49"/>
      <c r="Y7740" s="49"/>
      <c r="Z7740" s="49"/>
      <c r="AA7740" s="49"/>
      <c r="AB7740" s="49"/>
      <c r="AC7740" s="49"/>
      <c r="AD7740" s="49"/>
      <c r="AE7740" s="95"/>
      <c r="AM7740" s="103"/>
      <c r="AT7740" s="10"/>
    </row>
    <row r="7741" spans="9:46" s="16" customFormat="1">
      <c r="I7741" s="47"/>
      <c r="P7741" s="48"/>
      <c r="Q7741" s="48"/>
      <c r="R7741" s="48"/>
      <c r="S7741" s="49"/>
      <c r="T7741" s="47"/>
      <c r="U7741" s="50"/>
      <c r="V7741" s="47"/>
      <c r="W7741" s="50"/>
      <c r="X7741" s="49"/>
      <c r="Y7741" s="49"/>
      <c r="Z7741" s="49"/>
      <c r="AA7741" s="49"/>
      <c r="AB7741" s="49"/>
      <c r="AC7741" s="49"/>
      <c r="AD7741" s="49"/>
      <c r="AE7741" s="95"/>
      <c r="AM7741" s="103"/>
      <c r="AT7741" s="10"/>
    </row>
    <row r="7742" spans="9:46" s="16" customFormat="1">
      <c r="I7742" s="47"/>
      <c r="P7742" s="48"/>
      <c r="Q7742" s="48"/>
      <c r="R7742" s="48"/>
      <c r="S7742" s="49"/>
      <c r="T7742" s="47"/>
      <c r="U7742" s="50"/>
      <c r="V7742" s="47"/>
      <c r="W7742" s="50"/>
      <c r="X7742" s="49"/>
      <c r="Y7742" s="49"/>
      <c r="Z7742" s="49"/>
      <c r="AA7742" s="49"/>
      <c r="AB7742" s="49"/>
      <c r="AC7742" s="49"/>
      <c r="AD7742" s="49"/>
      <c r="AE7742" s="95"/>
      <c r="AM7742" s="103"/>
      <c r="AT7742" s="10"/>
    </row>
    <row r="7743" spans="9:46" s="16" customFormat="1">
      <c r="I7743" s="47"/>
      <c r="P7743" s="48"/>
      <c r="Q7743" s="48"/>
      <c r="R7743" s="48"/>
      <c r="S7743" s="49"/>
      <c r="T7743" s="47"/>
      <c r="U7743" s="50"/>
      <c r="V7743" s="47"/>
      <c r="W7743" s="50"/>
      <c r="X7743" s="49"/>
      <c r="Y7743" s="49"/>
      <c r="Z7743" s="49"/>
      <c r="AA7743" s="49"/>
      <c r="AB7743" s="49"/>
      <c r="AC7743" s="49"/>
      <c r="AD7743" s="49"/>
      <c r="AE7743" s="95"/>
      <c r="AM7743" s="103"/>
      <c r="AT7743" s="10"/>
    </row>
    <row r="7744" spans="9:46" s="16" customFormat="1">
      <c r="I7744" s="47"/>
      <c r="P7744" s="48"/>
      <c r="Q7744" s="48"/>
      <c r="R7744" s="48"/>
      <c r="S7744" s="49"/>
      <c r="T7744" s="47"/>
      <c r="U7744" s="50"/>
      <c r="V7744" s="47"/>
      <c r="W7744" s="50"/>
      <c r="X7744" s="49"/>
      <c r="Y7744" s="49"/>
      <c r="Z7744" s="49"/>
      <c r="AA7744" s="49"/>
      <c r="AB7744" s="49"/>
      <c r="AC7744" s="49"/>
      <c r="AD7744" s="49"/>
      <c r="AE7744" s="95"/>
      <c r="AM7744" s="103"/>
      <c r="AT7744" s="10"/>
    </row>
    <row r="7745" spans="9:46" s="16" customFormat="1">
      <c r="I7745" s="47"/>
      <c r="P7745" s="48"/>
      <c r="Q7745" s="48"/>
      <c r="R7745" s="48"/>
      <c r="S7745" s="49"/>
      <c r="T7745" s="47"/>
      <c r="U7745" s="50"/>
      <c r="V7745" s="47"/>
      <c r="W7745" s="50"/>
      <c r="X7745" s="49"/>
      <c r="Y7745" s="49"/>
      <c r="Z7745" s="49"/>
      <c r="AA7745" s="49"/>
      <c r="AB7745" s="49"/>
      <c r="AC7745" s="49"/>
      <c r="AD7745" s="49"/>
      <c r="AE7745" s="95"/>
      <c r="AM7745" s="103"/>
      <c r="AT7745" s="10"/>
    </row>
    <row r="7746" spans="9:46" s="16" customFormat="1">
      <c r="I7746" s="47"/>
      <c r="P7746" s="48"/>
      <c r="Q7746" s="48"/>
      <c r="R7746" s="48"/>
      <c r="S7746" s="49"/>
      <c r="T7746" s="47"/>
      <c r="U7746" s="50"/>
      <c r="V7746" s="47"/>
      <c r="W7746" s="50"/>
      <c r="X7746" s="49"/>
      <c r="Y7746" s="49"/>
      <c r="Z7746" s="49"/>
      <c r="AA7746" s="49"/>
      <c r="AB7746" s="49"/>
      <c r="AC7746" s="49"/>
      <c r="AD7746" s="49"/>
      <c r="AE7746" s="95"/>
      <c r="AM7746" s="103"/>
      <c r="AT7746" s="10"/>
    </row>
    <row r="7747" spans="9:46" s="16" customFormat="1">
      <c r="I7747" s="47"/>
      <c r="P7747" s="48"/>
      <c r="Q7747" s="48"/>
      <c r="R7747" s="48"/>
      <c r="S7747" s="49"/>
      <c r="T7747" s="47"/>
      <c r="U7747" s="50"/>
      <c r="V7747" s="47"/>
      <c r="W7747" s="50"/>
      <c r="X7747" s="49"/>
      <c r="Y7747" s="49"/>
      <c r="Z7747" s="49"/>
      <c r="AA7747" s="49"/>
      <c r="AB7747" s="49"/>
      <c r="AC7747" s="49"/>
      <c r="AD7747" s="49"/>
      <c r="AE7747" s="95"/>
      <c r="AM7747" s="103"/>
      <c r="AT7747" s="10"/>
    </row>
    <row r="7748" spans="9:46" s="16" customFormat="1">
      <c r="I7748" s="47"/>
      <c r="P7748" s="48"/>
      <c r="Q7748" s="48"/>
      <c r="R7748" s="48"/>
      <c r="S7748" s="49"/>
      <c r="T7748" s="47"/>
      <c r="U7748" s="50"/>
      <c r="V7748" s="47"/>
      <c r="W7748" s="50"/>
      <c r="X7748" s="49"/>
      <c r="Y7748" s="49"/>
      <c r="Z7748" s="49"/>
      <c r="AA7748" s="49"/>
      <c r="AB7748" s="49"/>
      <c r="AC7748" s="49"/>
      <c r="AD7748" s="49"/>
      <c r="AE7748" s="95"/>
      <c r="AM7748" s="103"/>
      <c r="AT7748" s="10"/>
    </row>
    <row r="7749" spans="9:46" s="16" customFormat="1">
      <c r="I7749" s="47"/>
      <c r="P7749" s="48"/>
      <c r="Q7749" s="48"/>
      <c r="R7749" s="48"/>
      <c r="S7749" s="49"/>
      <c r="T7749" s="47"/>
      <c r="U7749" s="50"/>
      <c r="V7749" s="47"/>
      <c r="W7749" s="50"/>
      <c r="X7749" s="49"/>
      <c r="Y7749" s="49"/>
      <c r="Z7749" s="49"/>
      <c r="AA7749" s="49"/>
      <c r="AB7749" s="49"/>
      <c r="AC7749" s="49"/>
      <c r="AD7749" s="49"/>
      <c r="AE7749" s="95"/>
      <c r="AM7749" s="103"/>
      <c r="AT7749" s="10"/>
    </row>
    <row r="7750" spans="9:46" s="16" customFormat="1">
      <c r="I7750" s="47"/>
      <c r="P7750" s="48"/>
      <c r="Q7750" s="48"/>
      <c r="R7750" s="48"/>
      <c r="S7750" s="49"/>
      <c r="T7750" s="47"/>
      <c r="U7750" s="50"/>
      <c r="V7750" s="47"/>
      <c r="W7750" s="50"/>
      <c r="X7750" s="49"/>
      <c r="Y7750" s="49"/>
      <c r="Z7750" s="49"/>
      <c r="AA7750" s="49"/>
      <c r="AB7750" s="49"/>
      <c r="AC7750" s="49"/>
      <c r="AD7750" s="49"/>
      <c r="AE7750" s="95"/>
      <c r="AM7750" s="103"/>
      <c r="AT7750" s="10"/>
    </row>
    <row r="7751" spans="9:46" s="16" customFormat="1">
      <c r="I7751" s="47"/>
      <c r="P7751" s="48"/>
      <c r="Q7751" s="48"/>
      <c r="R7751" s="48"/>
      <c r="S7751" s="49"/>
      <c r="T7751" s="47"/>
      <c r="U7751" s="50"/>
      <c r="V7751" s="47"/>
      <c r="W7751" s="50"/>
      <c r="X7751" s="49"/>
      <c r="Y7751" s="49"/>
      <c r="Z7751" s="49"/>
      <c r="AA7751" s="49"/>
      <c r="AB7751" s="49"/>
      <c r="AC7751" s="49"/>
      <c r="AD7751" s="49"/>
      <c r="AE7751" s="95"/>
      <c r="AM7751" s="103"/>
      <c r="AT7751" s="10"/>
    </row>
    <row r="7752" spans="9:46" s="16" customFormat="1">
      <c r="I7752" s="47"/>
      <c r="P7752" s="48"/>
      <c r="Q7752" s="48"/>
      <c r="R7752" s="48"/>
      <c r="S7752" s="49"/>
      <c r="T7752" s="47"/>
      <c r="U7752" s="50"/>
      <c r="V7752" s="47"/>
      <c r="W7752" s="50"/>
      <c r="X7752" s="49"/>
      <c r="Y7752" s="49"/>
      <c r="Z7752" s="49"/>
      <c r="AA7752" s="49"/>
      <c r="AB7752" s="49"/>
      <c r="AC7752" s="49"/>
      <c r="AD7752" s="49"/>
      <c r="AE7752" s="95"/>
      <c r="AM7752" s="103"/>
      <c r="AT7752" s="10"/>
    </row>
    <row r="7753" spans="9:46" s="16" customFormat="1">
      <c r="I7753" s="47"/>
      <c r="P7753" s="48"/>
      <c r="Q7753" s="48"/>
      <c r="R7753" s="48"/>
      <c r="S7753" s="49"/>
      <c r="T7753" s="47"/>
      <c r="U7753" s="50"/>
      <c r="V7753" s="47"/>
      <c r="W7753" s="50"/>
      <c r="X7753" s="49"/>
      <c r="Y7753" s="49"/>
      <c r="Z7753" s="49"/>
      <c r="AA7753" s="49"/>
      <c r="AB7753" s="49"/>
      <c r="AC7753" s="49"/>
      <c r="AD7753" s="49"/>
      <c r="AE7753" s="95"/>
      <c r="AM7753" s="103"/>
      <c r="AT7753" s="10"/>
    </row>
    <row r="7754" spans="9:46" s="16" customFormat="1">
      <c r="I7754" s="47"/>
      <c r="P7754" s="48"/>
      <c r="Q7754" s="48"/>
      <c r="R7754" s="48"/>
      <c r="S7754" s="49"/>
      <c r="T7754" s="47"/>
      <c r="U7754" s="50"/>
      <c r="V7754" s="47"/>
      <c r="W7754" s="50"/>
      <c r="X7754" s="49"/>
      <c r="Y7754" s="49"/>
      <c r="Z7754" s="49"/>
      <c r="AA7754" s="49"/>
      <c r="AB7754" s="49"/>
      <c r="AC7754" s="49"/>
      <c r="AD7754" s="49"/>
      <c r="AE7754" s="95"/>
      <c r="AM7754" s="103"/>
      <c r="AT7754" s="10"/>
    </row>
    <row r="7755" spans="9:46" s="16" customFormat="1">
      <c r="I7755" s="47"/>
      <c r="P7755" s="48"/>
      <c r="Q7755" s="48"/>
      <c r="R7755" s="48"/>
      <c r="S7755" s="49"/>
      <c r="T7755" s="47"/>
      <c r="U7755" s="50"/>
      <c r="V7755" s="47"/>
      <c r="W7755" s="50"/>
      <c r="X7755" s="49"/>
      <c r="Y7755" s="49"/>
      <c r="Z7755" s="49"/>
      <c r="AA7755" s="49"/>
      <c r="AB7755" s="49"/>
      <c r="AC7755" s="49"/>
      <c r="AD7755" s="49"/>
      <c r="AE7755" s="95"/>
      <c r="AM7755" s="103"/>
      <c r="AT7755" s="10"/>
    </row>
    <row r="7756" spans="9:46" s="16" customFormat="1">
      <c r="I7756" s="47"/>
      <c r="P7756" s="48"/>
      <c r="Q7756" s="48"/>
      <c r="R7756" s="48"/>
      <c r="S7756" s="49"/>
      <c r="T7756" s="47"/>
      <c r="U7756" s="50"/>
      <c r="V7756" s="47"/>
      <c r="W7756" s="50"/>
      <c r="X7756" s="49"/>
      <c r="Y7756" s="49"/>
      <c r="Z7756" s="49"/>
      <c r="AA7756" s="49"/>
      <c r="AB7756" s="49"/>
      <c r="AC7756" s="49"/>
      <c r="AD7756" s="49"/>
      <c r="AE7756" s="95"/>
      <c r="AM7756" s="103"/>
      <c r="AT7756" s="10"/>
    </row>
    <row r="7757" spans="9:46" s="16" customFormat="1">
      <c r="I7757" s="47"/>
      <c r="P7757" s="48"/>
      <c r="Q7757" s="48"/>
      <c r="R7757" s="48"/>
      <c r="S7757" s="49"/>
      <c r="T7757" s="47"/>
      <c r="U7757" s="50"/>
      <c r="V7757" s="47"/>
      <c r="W7757" s="50"/>
      <c r="X7757" s="49"/>
      <c r="Y7757" s="49"/>
      <c r="Z7757" s="49"/>
      <c r="AA7757" s="49"/>
      <c r="AB7757" s="49"/>
      <c r="AC7757" s="49"/>
      <c r="AD7757" s="49"/>
      <c r="AE7757" s="95"/>
      <c r="AM7757" s="103"/>
      <c r="AT7757" s="10"/>
    </row>
    <row r="7758" spans="9:46" s="16" customFormat="1">
      <c r="I7758" s="47"/>
      <c r="P7758" s="48"/>
      <c r="Q7758" s="48"/>
      <c r="R7758" s="48"/>
      <c r="S7758" s="49"/>
      <c r="T7758" s="47"/>
      <c r="U7758" s="50"/>
      <c r="V7758" s="47"/>
      <c r="W7758" s="50"/>
      <c r="X7758" s="49"/>
      <c r="Y7758" s="49"/>
      <c r="Z7758" s="49"/>
      <c r="AA7758" s="49"/>
      <c r="AB7758" s="49"/>
      <c r="AC7758" s="49"/>
      <c r="AD7758" s="49"/>
      <c r="AE7758" s="95"/>
      <c r="AM7758" s="103"/>
      <c r="AT7758" s="10"/>
    </row>
    <row r="7759" spans="9:46" s="16" customFormat="1">
      <c r="I7759" s="47"/>
      <c r="P7759" s="48"/>
      <c r="Q7759" s="48"/>
      <c r="R7759" s="48"/>
      <c r="S7759" s="49"/>
      <c r="T7759" s="47"/>
      <c r="U7759" s="50"/>
      <c r="V7759" s="47"/>
      <c r="W7759" s="50"/>
      <c r="X7759" s="49"/>
      <c r="Y7759" s="49"/>
      <c r="Z7759" s="49"/>
      <c r="AA7759" s="49"/>
      <c r="AB7759" s="49"/>
      <c r="AC7759" s="49"/>
      <c r="AD7759" s="49"/>
      <c r="AE7759" s="95"/>
      <c r="AM7759" s="103"/>
      <c r="AT7759" s="10"/>
    </row>
    <row r="7760" spans="9:46" s="16" customFormat="1">
      <c r="I7760" s="47"/>
      <c r="P7760" s="48"/>
      <c r="Q7760" s="48"/>
      <c r="R7760" s="48"/>
      <c r="S7760" s="49"/>
      <c r="T7760" s="47"/>
      <c r="U7760" s="50"/>
      <c r="V7760" s="47"/>
      <c r="W7760" s="50"/>
      <c r="X7760" s="49"/>
      <c r="Y7760" s="49"/>
      <c r="Z7760" s="49"/>
      <c r="AA7760" s="49"/>
      <c r="AB7760" s="49"/>
      <c r="AC7760" s="49"/>
      <c r="AD7760" s="49"/>
      <c r="AE7760" s="95"/>
      <c r="AM7760" s="103"/>
      <c r="AT7760" s="10"/>
    </row>
    <row r="7761" spans="9:46" s="16" customFormat="1">
      <c r="I7761" s="47"/>
      <c r="P7761" s="48"/>
      <c r="Q7761" s="48"/>
      <c r="R7761" s="48"/>
      <c r="S7761" s="49"/>
      <c r="T7761" s="47"/>
      <c r="U7761" s="50"/>
      <c r="V7761" s="47"/>
      <c r="W7761" s="50"/>
      <c r="X7761" s="49"/>
      <c r="Y7761" s="49"/>
      <c r="Z7761" s="49"/>
      <c r="AA7761" s="49"/>
      <c r="AB7761" s="49"/>
      <c r="AC7761" s="49"/>
      <c r="AD7761" s="49"/>
      <c r="AE7761" s="95"/>
      <c r="AM7761" s="103"/>
      <c r="AT7761" s="10"/>
    </row>
    <row r="7762" spans="9:46" s="16" customFormat="1">
      <c r="I7762" s="47"/>
      <c r="P7762" s="48"/>
      <c r="Q7762" s="48"/>
      <c r="R7762" s="48"/>
      <c r="S7762" s="49"/>
      <c r="T7762" s="47"/>
      <c r="U7762" s="50"/>
      <c r="V7762" s="47"/>
      <c r="W7762" s="50"/>
      <c r="X7762" s="49"/>
      <c r="Y7762" s="49"/>
      <c r="Z7762" s="49"/>
      <c r="AA7762" s="49"/>
      <c r="AB7762" s="49"/>
      <c r="AC7762" s="49"/>
      <c r="AD7762" s="49"/>
      <c r="AE7762" s="95"/>
      <c r="AM7762" s="103"/>
      <c r="AT7762" s="10"/>
    </row>
    <row r="7763" spans="9:46" s="16" customFormat="1">
      <c r="I7763" s="47"/>
      <c r="P7763" s="48"/>
      <c r="Q7763" s="48"/>
      <c r="R7763" s="48"/>
      <c r="S7763" s="49"/>
      <c r="T7763" s="47"/>
      <c r="U7763" s="50"/>
      <c r="V7763" s="47"/>
      <c r="W7763" s="50"/>
      <c r="X7763" s="49"/>
      <c r="Y7763" s="49"/>
      <c r="Z7763" s="49"/>
      <c r="AA7763" s="49"/>
      <c r="AB7763" s="49"/>
      <c r="AC7763" s="49"/>
      <c r="AD7763" s="49"/>
      <c r="AE7763" s="95"/>
      <c r="AM7763" s="103"/>
      <c r="AT7763" s="10"/>
    </row>
    <row r="7764" spans="9:46" s="16" customFormat="1">
      <c r="I7764" s="47"/>
      <c r="P7764" s="48"/>
      <c r="Q7764" s="48"/>
      <c r="R7764" s="48"/>
      <c r="S7764" s="49"/>
      <c r="T7764" s="47"/>
      <c r="U7764" s="50"/>
      <c r="V7764" s="47"/>
      <c r="W7764" s="50"/>
      <c r="X7764" s="49"/>
      <c r="Y7764" s="49"/>
      <c r="Z7764" s="49"/>
      <c r="AA7764" s="49"/>
      <c r="AB7764" s="49"/>
      <c r="AC7764" s="49"/>
      <c r="AD7764" s="49"/>
      <c r="AE7764" s="95"/>
      <c r="AM7764" s="103"/>
      <c r="AT7764" s="10"/>
    </row>
    <row r="7765" spans="9:46" s="16" customFormat="1">
      <c r="I7765" s="47"/>
      <c r="P7765" s="48"/>
      <c r="Q7765" s="48"/>
      <c r="R7765" s="48"/>
      <c r="S7765" s="49"/>
      <c r="T7765" s="47"/>
      <c r="U7765" s="50"/>
      <c r="V7765" s="47"/>
      <c r="W7765" s="50"/>
      <c r="X7765" s="49"/>
      <c r="Y7765" s="49"/>
      <c r="Z7765" s="49"/>
      <c r="AA7765" s="49"/>
      <c r="AB7765" s="49"/>
      <c r="AC7765" s="49"/>
      <c r="AD7765" s="49"/>
      <c r="AE7765" s="95"/>
      <c r="AM7765" s="103"/>
      <c r="AT7765" s="10"/>
    </row>
    <row r="7766" spans="9:46" s="16" customFormat="1">
      <c r="I7766" s="47"/>
      <c r="P7766" s="48"/>
      <c r="Q7766" s="48"/>
      <c r="R7766" s="48"/>
      <c r="S7766" s="49"/>
      <c r="T7766" s="47"/>
      <c r="U7766" s="50"/>
      <c r="V7766" s="47"/>
      <c r="W7766" s="50"/>
      <c r="X7766" s="49"/>
      <c r="Y7766" s="49"/>
      <c r="Z7766" s="49"/>
      <c r="AA7766" s="49"/>
      <c r="AB7766" s="49"/>
      <c r="AC7766" s="49"/>
      <c r="AD7766" s="49"/>
      <c r="AE7766" s="95"/>
      <c r="AM7766" s="103"/>
      <c r="AT7766" s="10"/>
    </row>
    <row r="7767" spans="9:46" s="16" customFormat="1">
      <c r="I7767" s="47"/>
      <c r="P7767" s="48"/>
      <c r="Q7767" s="48"/>
      <c r="R7767" s="48"/>
      <c r="S7767" s="49"/>
      <c r="T7767" s="47"/>
      <c r="U7767" s="50"/>
      <c r="V7767" s="47"/>
      <c r="W7767" s="50"/>
      <c r="X7767" s="49"/>
      <c r="Y7767" s="49"/>
      <c r="Z7767" s="49"/>
      <c r="AA7767" s="49"/>
      <c r="AB7767" s="49"/>
      <c r="AC7767" s="49"/>
      <c r="AD7767" s="49"/>
      <c r="AE7767" s="95"/>
      <c r="AM7767" s="103"/>
      <c r="AT7767" s="10"/>
    </row>
    <row r="7768" spans="9:46" s="16" customFormat="1">
      <c r="I7768" s="47"/>
      <c r="P7768" s="48"/>
      <c r="Q7768" s="48"/>
      <c r="R7768" s="48"/>
      <c r="S7768" s="49"/>
      <c r="T7768" s="47"/>
      <c r="U7768" s="50"/>
      <c r="V7768" s="47"/>
      <c r="W7768" s="50"/>
      <c r="X7768" s="49"/>
      <c r="Y7768" s="49"/>
      <c r="Z7768" s="49"/>
      <c r="AA7768" s="49"/>
      <c r="AB7768" s="49"/>
      <c r="AC7768" s="49"/>
      <c r="AD7768" s="49"/>
      <c r="AE7768" s="95"/>
      <c r="AM7768" s="103"/>
      <c r="AT7768" s="10"/>
    </row>
    <row r="7769" spans="9:46" s="16" customFormat="1">
      <c r="I7769" s="47"/>
      <c r="P7769" s="48"/>
      <c r="Q7769" s="48"/>
      <c r="R7769" s="48"/>
      <c r="S7769" s="49"/>
      <c r="T7769" s="47"/>
      <c r="U7769" s="50"/>
      <c r="V7769" s="47"/>
      <c r="W7769" s="50"/>
      <c r="X7769" s="49"/>
      <c r="Y7769" s="49"/>
      <c r="Z7769" s="49"/>
      <c r="AA7769" s="49"/>
      <c r="AB7769" s="49"/>
      <c r="AC7769" s="49"/>
      <c r="AD7769" s="49"/>
      <c r="AE7769" s="95"/>
      <c r="AM7769" s="103"/>
      <c r="AT7769" s="10"/>
    </row>
    <row r="7770" spans="9:46" s="16" customFormat="1">
      <c r="I7770" s="47"/>
      <c r="P7770" s="48"/>
      <c r="Q7770" s="48"/>
      <c r="R7770" s="48"/>
      <c r="S7770" s="49"/>
      <c r="T7770" s="47"/>
      <c r="U7770" s="50"/>
      <c r="V7770" s="47"/>
      <c r="W7770" s="50"/>
      <c r="X7770" s="49"/>
      <c r="Y7770" s="49"/>
      <c r="Z7770" s="49"/>
      <c r="AA7770" s="49"/>
      <c r="AB7770" s="49"/>
      <c r="AC7770" s="49"/>
      <c r="AD7770" s="49"/>
      <c r="AE7770" s="95"/>
      <c r="AM7770" s="103"/>
      <c r="AT7770" s="10"/>
    </row>
    <row r="7771" spans="9:46" s="16" customFormat="1">
      <c r="I7771" s="47"/>
      <c r="P7771" s="48"/>
      <c r="Q7771" s="48"/>
      <c r="R7771" s="48"/>
      <c r="S7771" s="49"/>
      <c r="T7771" s="47"/>
      <c r="U7771" s="50"/>
      <c r="V7771" s="47"/>
      <c r="W7771" s="50"/>
      <c r="X7771" s="49"/>
      <c r="Y7771" s="49"/>
      <c r="Z7771" s="49"/>
      <c r="AA7771" s="49"/>
      <c r="AB7771" s="49"/>
      <c r="AC7771" s="49"/>
      <c r="AD7771" s="49"/>
      <c r="AE7771" s="95"/>
      <c r="AM7771" s="103"/>
      <c r="AT7771" s="10"/>
    </row>
    <row r="7772" spans="9:46" s="16" customFormat="1">
      <c r="I7772" s="47"/>
      <c r="P7772" s="48"/>
      <c r="Q7772" s="48"/>
      <c r="R7772" s="48"/>
      <c r="S7772" s="49"/>
      <c r="T7772" s="47"/>
      <c r="U7772" s="50"/>
      <c r="V7772" s="47"/>
      <c r="W7772" s="50"/>
      <c r="X7772" s="49"/>
      <c r="Y7772" s="49"/>
      <c r="Z7772" s="49"/>
      <c r="AA7772" s="49"/>
      <c r="AB7772" s="49"/>
      <c r="AC7772" s="49"/>
      <c r="AD7772" s="49"/>
      <c r="AE7772" s="95"/>
      <c r="AM7772" s="103"/>
      <c r="AT7772" s="10"/>
    </row>
    <row r="7773" spans="9:46" s="16" customFormat="1">
      <c r="I7773" s="47"/>
      <c r="P7773" s="48"/>
      <c r="Q7773" s="48"/>
      <c r="R7773" s="48"/>
      <c r="S7773" s="49"/>
      <c r="T7773" s="47"/>
      <c r="U7773" s="50"/>
      <c r="V7773" s="47"/>
      <c r="W7773" s="50"/>
      <c r="X7773" s="49"/>
      <c r="Y7773" s="49"/>
      <c r="Z7773" s="49"/>
      <c r="AA7773" s="49"/>
      <c r="AB7773" s="49"/>
      <c r="AC7773" s="49"/>
      <c r="AD7773" s="49"/>
      <c r="AE7773" s="95"/>
      <c r="AM7773" s="103"/>
      <c r="AT7773" s="10"/>
    </row>
    <row r="7774" spans="9:46" s="16" customFormat="1">
      <c r="I7774" s="47"/>
      <c r="P7774" s="48"/>
      <c r="Q7774" s="48"/>
      <c r="R7774" s="48"/>
      <c r="S7774" s="49"/>
      <c r="T7774" s="47"/>
      <c r="U7774" s="50"/>
      <c r="V7774" s="47"/>
      <c r="W7774" s="50"/>
      <c r="X7774" s="49"/>
      <c r="Y7774" s="49"/>
      <c r="Z7774" s="49"/>
      <c r="AA7774" s="49"/>
      <c r="AB7774" s="49"/>
      <c r="AC7774" s="49"/>
      <c r="AD7774" s="49"/>
      <c r="AE7774" s="95"/>
      <c r="AM7774" s="103"/>
      <c r="AT7774" s="10"/>
    </row>
    <row r="7775" spans="9:46" s="16" customFormat="1">
      <c r="I7775" s="47"/>
      <c r="P7775" s="48"/>
      <c r="Q7775" s="48"/>
      <c r="R7775" s="48"/>
      <c r="S7775" s="49"/>
      <c r="T7775" s="47"/>
      <c r="U7775" s="50"/>
      <c r="V7775" s="47"/>
      <c r="W7775" s="50"/>
      <c r="X7775" s="49"/>
      <c r="Y7775" s="49"/>
      <c r="Z7775" s="49"/>
      <c r="AA7775" s="49"/>
      <c r="AB7775" s="49"/>
      <c r="AC7775" s="49"/>
      <c r="AD7775" s="49"/>
      <c r="AE7775" s="95"/>
      <c r="AM7775" s="103"/>
      <c r="AT7775" s="10"/>
    </row>
    <row r="7776" spans="9:46" s="16" customFormat="1">
      <c r="I7776" s="47"/>
      <c r="P7776" s="48"/>
      <c r="Q7776" s="48"/>
      <c r="R7776" s="48"/>
      <c r="S7776" s="49"/>
      <c r="T7776" s="47"/>
      <c r="U7776" s="50"/>
      <c r="V7776" s="47"/>
      <c r="W7776" s="50"/>
      <c r="X7776" s="49"/>
      <c r="Y7776" s="49"/>
      <c r="Z7776" s="49"/>
      <c r="AA7776" s="49"/>
      <c r="AB7776" s="49"/>
      <c r="AC7776" s="49"/>
      <c r="AD7776" s="49"/>
      <c r="AE7776" s="95"/>
      <c r="AM7776" s="103"/>
      <c r="AT7776" s="10"/>
    </row>
    <row r="7777" spans="9:46" s="16" customFormat="1">
      <c r="I7777" s="47"/>
      <c r="P7777" s="48"/>
      <c r="Q7777" s="48"/>
      <c r="R7777" s="48"/>
      <c r="S7777" s="49"/>
      <c r="T7777" s="47"/>
      <c r="U7777" s="50"/>
      <c r="V7777" s="47"/>
      <c r="W7777" s="50"/>
      <c r="X7777" s="49"/>
      <c r="Y7777" s="49"/>
      <c r="Z7777" s="49"/>
      <c r="AA7777" s="49"/>
      <c r="AB7777" s="49"/>
      <c r="AC7777" s="49"/>
      <c r="AD7777" s="49"/>
      <c r="AE7777" s="95"/>
      <c r="AM7777" s="103"/>
      <c r="AT7777" s="10"/>
    </row>
    <row r="7778" spans="9:46" s="16" customFormat="1">
      <c r="I7778" s="47"/>
      <c r="P7778" s="48"/>
      <c r="Q7778" s="48"/>
      <c r="R7778" s="48"/>
      <c r="S7778" s="49"/>
      <c r="T7778" s="47"/>
      <c r="U7778" s="50"/>
      <c r="V7778" s="47"/>
      <c r="W7778" s="50"/>
      <c r="X7778" s="49"/>
      <c r="Y7778" s="49"/>
      <c r="Z7778" s="49"/>
      <c r="AA7778" s="49"/>
      <c r="AB7778" s="49"/>
      <c r="AC7778" s="49"/>
      <c r="AD7778" s="49"/>
      <c r="AE7778" s="95"/>
      <c r="AM7778" s="103"/>
      <c r="AT7778" s="10"/>
    </row>
    <row r="7779" spans="9:46" s="16" customFormat="1">
      <c r="I7779" s="47"/>
      <c r="P7779" s="48"/>
      <c r="Q7779" s="48"/>
      <c r="R7779" s="48"/>
      <c r="S7779" s="49"/>
      <c r="T7779" s="47"/>
      <c r="U7779" s="50"/>
      <c r="V7779" s="47"/>
      <c r="W7779" s="50"/>
      <c r="X7779" s="49"/>
      <c r="Y7779" s="49"/>
      <c r="Z7779" s="49"/>
      <c r="AA7779" s="49"/>
      <c r="AB7779" s="49"/>
      <c r="AC7779" s="49"/>
      <c r="AD7779" s="49"/>
      <c r="AE7779" s="95"/>
      <c r="AM7779" s="103"/>
      <c r="AT7779" s="10"/>
    </row>
    <row r="7780" spans="9:46" s="16" customFormat="1">
      <c r="I7780" s="47"/>
      <c r="P7780" s="48"/>
      <c r="Q7780" s="48"/>
      <c r="R7780" s="48"/>
      <c r="S7780" s="49"/>
      <c r="T7780" s="47"/>
      <c r="U7780" s="50"/>
      <c r="V7780" s="47"/>
      <c r="W7780" s="50"/>
      <c r="X7780" s="49"/>
      <c r="Y7780" s="49"/>
      <c r="Z7780" s="49"/>
      <c r="AA7780" s="49"/>
      <c r="AB7780" s="49"/>
      <c r="AC7780" s="49"/>
      <c r="AD7780" s="49"/>
      <c r="AE7780" s="95"/>
      <c r="AM7780" s="103"/>
      <c r="AT7780" s="10"/>
    </row>
    <row r="7781" spans="9:46" s="16" customFormat="1">
      <c r="I7781" s="47"/>
      <c r="P7781" s="48"/>
      <c r="Q7781" s="48"/>
      <c r="R7781" s="48"/>
      <c r="S7781" s="49"/>
      <c r="T7781" s="47"/>
      <c r="U7781" s="50"/>
      <c r="V7781" s="47"/>
      <c r="W7781" s="50"/>
      <c r="X7781" s="49"/>
      <c r="Y7781" s="49"/>
      <c r="Z7781" s="49"/>
      <c r="AA7781" s="49"/>
      <c r="AB7781" s="49"/>
      <c r="AC7781" s="49"/>
      <c r="AD7781" s="49"/>
      <c r="AE7781" s="95"/>
      <c r="AM7781" s="103"/>
      <c r="AT7781" s="10"/>
    </row>
    <row r="7782" spans="9:46" s="16" customFormat="1">
      <c r="I7782" s="47"/>
      <c r="P7782" s="48"/>
      <c r="Q7782" s="48"/>
      <c r="R7782" s="48"/>
      <c r="S7782" s="49"/>
      <c r="T7782" s="47"/>
      <c r="U7782" s="50"/>
      <c r="V7782" s="47"/>
      <c r="W7782" s="50"/>
      <c r="X7782" s="49"/>
      <c r="Y7782" s="49"/>
      <c r="Z7782" s="49"/>
      <c r="AA7782" s="49"/>
      <c r="AB7782" s="49"/>
      <c r="AC7782" s="49"/>
      <c r="AD7782" s="49"/>
      <c r="AE7782" s="95"/>
      <c r="AM7782" s="103"/>
      <c r="AT7782" s="10"/>
    </row>
    <row r="7783" spans="9:46" s="16" customFormat="1">
      <c r="I7783" s="47"/>
      <c r="P7783" s="48"/>
      <c r="Q7783" s="48"/>
      <c r="R7783" s="48"/>
      <c r="S7783" s="49"/>
      <c r="T7783" s="47"/>
      <c r="U7783" s="50"/>
      <c r="V7783" s="47"/>
      <c r="W7783" s="50"/>
      <c r="X7783" s="49"/>
      <c r="Y7783" s="49"/>
      <c r="Z7783" s="49"/>
      <c r="AA7783" s="49"/>
      <c r="AB7783" s="49"/>
      <c r="AC7783" s="49"/>
      <c r="AD7783" s="49"/>
      <c r="AE7783" s="95"/>
      <c r="AM7783" s="103"/>
      <c r="AT7783" s="10"/>
    </row>
    <row r="7784" spans="9:46" s="16" customFormat="1">
      <c r="I7784" s="47"/>
      <c r="P7784" s="48"/>
      <c r="Q7784" s="48"/>
      <c r="R7784" s="48"/>
      <c r="S7784" s="49"/>
      <c r="T7784" s="47"/>
      <c r="U7784" s="50"/>
      <c r="V7784" s="47"/>
      <c r="W7784" s="50"/>
      <c r="X7784" s="49"/>
      <c r="Y7784" s="49"/>
      <c r="Z7784" s="49"/>
      <c r="AA7784" s="49"/>
      <c r="AB7784" s="49"/>
      <c r="AC7784" s="49"/>
      <c r="AD7784" s="49"/>
      <c r="AE7784" s="95"/>
      <c r="AM7784" s="103"/>
      <c r="AT7784" s="10"/>
    </row>
    <row r="7785" spans="9:46" s="16" customFormat="1">
      <c r="I7785" s="47"/>
      <c r="P7785" s="48"/>
      <c r="Q7785" s="48"/>
      <c r="R7785" s="48"/>
      <c r="S7785" s="49"/>
      <c r="T7785" s="47"/>
      <c r="U7785" s="50"/>
      <c r="V7785" s="47"/>
      <c r="W7785" s="50"/>
      <c r="X7785" s="49"/>
      <c r="Y7785" s="49"/>
      <c r="Z7785" s="49"/>
      <c r="AA7785" s="49"/>
      <c r="AB7785" s="49"/>
      <c r="AC7785" s="49"/>
      <c r="AD7785" s="49"/>
      <c r="AE7785" s="95"/>
      <c r="AM7785" s="103"/>
      <c r="AT7785" s="10"/>
    </row>
    <row r="7786" spans="9:46" s="16" customFormat="1">
      <c r="I7786" s="47"/>
      <c r="P7786" s="48"/>
      <c r="Q7786" s="48"/>
      <c r="R7786" s="48"/>
      <c r="S7786" s="49"/>
      <c r="T7786" s="47"/>
      <c r="U7786" s="50"/>
      <c r="V7786" s="47"/>
      <c r="W7786" s="50"/>
      <c r="X7786" s="49"/>
      <c r="Y7786" s="49"/>
      <c r="Z7786" s="49"/>
      <c r="AA7786" s="49"/>
      <c r="AB7786" s="49"/>
      <c r="AC7786" s="49"/>
      <c r="AD7786" s="49"/>
      <c r="AE7786" s="95"/>
      <c r="AM7786" s="103"/>
      <c r="AT7786" s="10"/>
    </row>
    <row r="7787" spans="9:46" s="16" customFormat="1">
      <c r="I7787" s="47"/>
      <c r="P7787" s="48"/>
      <c r="Q7787" s="48"/>
      <c r="R7787" s="48"/>
      <c r="S7787" s="49"/>
      <c r="T7787" s="47"/>
      <c r="U7787" s="50"/>
      <c r="V7787" s="47"/>
      <c r="W7787" s="50"/>
      <c r="X7787" s="49"/>
      <c r="Y7787" s="49"/>
      <c r="Z7787" s="49"/>
      <c r="AA7787" s="49"/>
      <c r="AB7787" s="49"/>
      <c r="AC7787" s="49"/>
      <c r="AD7787" s="49"/>
      <c r="AE7787" s="95"/>
      <c r="AM7787" s="103"/>
      <c r="AT7787" s="10"/>
    </row>
    <row r="7788" spans="9:46" s="16" customFormat="1">
      <c r="I7788" s="47"/>
      <c r="P7788" s="48"/>
      <c r="Q7788" s="48"/>
      <c r="R7788" s="48"/>
      <c r="S7788" s="49"/>
      <c r="T7788" s="47"/>
      <c r="U7788" s="50"/>
      <c r="V7788" s="47"/>
      <c r="W7788" s="50"/>
      <c r="X7788" s="49"/>
      <c r="Y7788" s="49"/>
      <c r="Z7788" s="49"/>
      <c r="AA7788" s="49"/>
      <c r="AB7788" s="49"/>
      <c r="AC7788" s="49"/>
      <c r="AD7788" s="49"/>
      <c r="AE7788" s="95"/>
      <c r="AM7788" s="103"/>
      <c r="AT7788" s="10"/>
    </row>
    <row r="7789" spans="9:46" s="16" customFormat="1">
      <c r="I7789" s="47"/>
      <c r="P7789" s="48"/>
      <c r="Q7789" s="48"/>
      <c r="R7789" s="48"/>
      <c r="S7789" s="49"/>
      <c r="T7789" s="47"/>
      <c r="U7789" s="50"/>
      <c r="V7789" s="47"/>
      <c r="W7789" s="50"/>
      <c r="X7789" s="49"/>
      <c r="Y7789" s="49"/>
      <c r="Z7789" s="49"/>
      <c r="AA7789" s="49"/>
      <c r="AB7789" s="49"/>
      <c r="AC7789" s="49"/>
      <c r="AD7789" s="49"/>
      <c r="AE7789" s="95"/>
      <c r="AM7789" s="103"/>
      <c r="AT7789" s="10"/>
    </row>
    <row r="7790" spans="9:46" s="16" customFormat="1">
      <c r="I7790" s="47"/>
      <c r="P7790" s="48"/>
      <c r="Q7790" s="48"/>
      <c r="R7790" s="48"/>
      <c r="S7790" s="49"/>
      <c r="T7790" s="47"/>
      <c r="U7790" s="50"/>
      <c r="V7790" s="47"/>
      <c r="W7790" s="50"/>
      <c r="X7790" s="49"/>
      <c r="Y7790" s="49"/>
      <c r="Z7790" s="49"/>
      <c r="AA7790" s="49"/>
      <c r="AB7790" s="49"/>
      <c r="AC7790" s="49"/>
      <c r="AD7790" s="49"/>
      <c r="AE7790" s="95"/>
      <c r="AM7790" s="103"/>
      <c r="AT7790" s="10"/>
    </row>
    <row r="7791" spans="9:46" s="16" customFormat="1">
      <c r="I7791" s="47"/>
      <c r="P7791" s="48"/>
      <c r="Q7791" s="48"/>
      <c r="R7791" s="48"/>
      <c r="S7791" s="49"/>
      <c r="T7791" s="47"/>
      <c r="U7791" s="50"/>
      <c r="V7791" s="47"/>
      <c r="W7791" s="50"/>
      <c r="X7791" s="49"/>
      <c r="Y7791" s="49"/>
      <c r="Z7791" s="49"/>
      <c r="AA7791" s="49"/>
      <c r="AB7791" s="49"/>
      <c r="AC7791" s="49"/>
      <c r="AD7791" s="49"/>
      <c r="AE7791" s="95"/>
      <c r="AM7791" s="103"/>
      <c r="AT7791" s="10"/>
    </row>
    <row r="7792" spans="9:46" s="16" customFormat="1">
      <c r="I7792" s="47"/>
      <c r="P7792" s="48"/>
      <c r="Q7792" s="48"/>
      <c r="R7792" s="48"/>
      <c r="S7792" s="49"/>
      <c r="T7792" s="47"/>
      <c r="U7792" s="50"/>
      <c r="V7792" s="47"/>
      <c r="W7792" s="50"/>
      <c r="X7792" s="49"/>
      <c r="Y7792" s="49"/>
      <c r="Z7792" s="49"/>
      <c r="AA7792" s="49"/>
      <c r="AB7792" s="49"/>
      <c r="AC7792" s="49"/>
      <c r="AD7792" s="49"/>
      <c r="AE7792" s="95"/>
      <c r="AM7792" s="103"/>
      <c r="AT7792" s="10"/>
    </row>
    <row r="7793" spans="9:46" s="16" customFormat="1">
      <c r="I7793" s="47"/>
      <c r="P7793" s="48"/>
      <c r="Q7793" s="48"/>
      <c r="R7793" s="48"/>
      <c r="S7793" s="49"/>
      <c r="T7793" s="47"/>
      <c r="U7793" s="50"/>
      <c r="V7793" s="47"/>
      <c r="W7793" s="50"/>
      <c r="X7793" s="49"/>
      <c r="Y7793" s="49"/>
      <c r="Z7793" s="49"/>
      <c r="AA7793" s="49"/>
      <c r="AB7793" s="49"/>
      <c r="AC7793" s="49"/>
      <c r="AD7793" s="49"/>
      <c r="AE7793" s="95"/>
      <c r="AM7793" s="103"/>
      <c r="AT7793" s="10"/>
    </row>
    <row r="7794" spans="9:46" s="16" customFormat="1">
      <c r="I7794" s="47"/>
      <c r="P7794" s="48"/>
      <c r="Q7794" s="48"/>
      <c r="R7794" s="48"/>
      <c r="S7794" s="49"/>
      <c r="T7794" s="47"/>
      <c r="U7794" s="50"/>
      <c r="V7794" s="47"/>
      <c r="W7794" s="50"/>
      <c r="X7794" s="49"/>
      <c r="Y7794" s="49"/>
      <c r="Z7794" s="49"/>
      <c r="AA7794" s="49"/>
      <c r="AB7794" s="49"/>
      <c r="AC7794" s="49"/>
      <c r="AD7794" s="49"/>
      <c r="AE7794" s="95"/>
      <c r="AM7794" s="103"/>
      <c r="AT7794" s="10"/>
    </row>
    <row r="7795" spans="9:46" s="16" customFormat="1">
      <c r="I7795" s="47"/>
      <c r="P7795" s="48"/>
      <c r="Q7795" s="48"/>
      <c r="R7795" s="48"/>
      <c r="S7795" s="49"/>
      <c r="T7795" s="47"/>
      <c r="U7795" s="50"/>
      <c r="V7795" s="47"/>
      <c r="W7795" s="50"/>
      <c r="X7795" s="49"/>
      <c r="Y7795" s="49"/>
      <c r="Z7795" s="49"/>
      <c r="AA7795" s="49"/>
      <c r="AB7795" s="49"/>
      <c r="AC7795" s="49"/>
      <c r="AD7795" s="49"/>
      <c r="AE7795" s="95"/>
      <c r="AM7795" s="103"/>
      <c r="AT7795" s="10"/>
    </row>
    <row r="7796" spans="9:46" s="16" customFormat="1">
      <c r="I7796" s="47"/>
      <c r="P7796" s="48"/>
      <c r="Q7796" s="48"/>
      <c r="R7796" s="48"/>
      <c r="S7796" s="49"/>
      <c r="T7796" s="47"/>
      <c r="U7796" s="50"/>
      <c r="V7796" s="47"/>
      <c r="W7796" s="50"/>
      <c r="X7796" s="49"/>
      <c r="Y7796" s="49"/>
      <c r="Z7796" s="49"/>
      <c r="AA7796" s="49"/>
      <c r="AB7796" s="49"/>
      <c r="AC7796" s="49"/>
      <c r="AD7796" s="49"/>
      <c r="AE7796" s="95"/>
      <c r="AM7796" s="103"/>
      <c r="AT7796" s="10"/>
    </row>
    <row r="7797" spans="9:46" s="16" customFormat="1">
      <c r="I7797" s="47"/>
      <c r="P7797" s="48"/>
      <c r="Q7797" s="48"/>
      <c r="R7797" s="48"/>
      <c r="S7797" s="49"/>
      <c r="T7797" s="47"/>
      <c r="U7797" s="50"/>
      <c r="V7797" s="47"/>
      <c r="W7797" s="50"/>
      <c r="X7797" s="49"/>
      <c r="Y7797" s="49"/>
      <c r="Z7797" s="49"/>
      <c r="AA7797" s="49"/>
      <c r="AB7797" s="49"/>
      <c r="AC7797" s="49"/>
      <c r="AD7797" s="49"/>
      <c r="AE7797" s="95"/>
      <c r="AM7797" s="103"/>
      <c r="AT7797" s="10"/>
    </row>
    <row r="7798" spans="9:46" s="16" customFormat="1">
      <c r="I7798" s="47"/>
      <c r="P7798" s="48"/>
      <c r="Q7798" s="48"/>
      <c r="R7798" s="48"/>
      <c r="S7798" s="49"/>
      <c r="T7798" s="47"/>
      <c r="U7798" s="50"/>
      <c r="V7798" s="47"/>
      <c r="W7798" s="50"/>
      <c r="X7798" s="49"/>
      <c r="Y7798" s="49"/>
      <c r="Z7798" s="49"/>
      <c r="AA7798" s="49"/>
      <c r="AB7798" s="49"/>
      <c r="AC7798" s="49"/>
      <c r="AD7798" s="49"/>
      <c r="AE7798" s="95"/>
      <c r="AM7798" s="103"/>
      <c r="AT7798" s="10"/>
    </row>
    <row r="7799" spans="9:46" s="16" customFormat="1">
      <c r="I7799" s="47"/>
      <c r="P7799" s="48"/>
      <c r="Q7799" s="48"/>
      <c r="R7799" s="48"/>
      <c r="S7799" s="49"/>
      <c r="T7799" s="47"/>
      <c r="U7799" s="50"/>
      <c r="V7799" s="47"/>
      <c r="W7799" s="50"/>
      <c r="X7799" s="49"/>
      <c r="Y7799" s="49"/>
      <c r="Z7799" s="49"/>
      <c r="AA7799" s="49"/>
      <c r="AB7799" s="49"/>
      <c r="AC7799" s="49"/>
      <c r="AD7799" s="49"/>
      <c r="AE7799" s="95"/>
      <c r="AM7799" s="103"/>
      <c r="AT7799" s="10"/>
    </row>
    <row r="7800" spans="9:46" s="16" customFormat="1">
      <c r="I7800" s="47"/>
      <c r="P7800" s="48"/>
      <c r="Q7800" s="48"/>
      <c r="R7800" s="48"/>
      <c r="S7800" s="49"/>
      <c r="T7800" s="47"/>
      <c r="U7800" s="50"/>
      <c r="V7800" s="47"/>
      <c r="W7800" s="50"/>
      <c r="X7800" s="49"/>
      <c r="Y7800" s="49"/>
      <c r="Z7800" s="49"/>
      <c r="AA7800" s="49"/>
      <c r="AB7800" s="49"/>
      <c r="AC7800" s="49"/>
      <c r="AD7800" s="49"/>
      <c r="AE7800" s="95"/>
      <c r="AM7800" s="103"/>
      <c r="AT7800" s="10"/>
    </row>
    <row r="7801" spans="9:46" s="16" customFormat="1">
      <c r="I7801" s="47"/>
      <c r="P7801" s="48"/>
      <c r="Q7801" s="48"/>
      <c r="R7801" s="48"/>
      <c r="S7801" s="49"/>
      <c r="T7801" s="47"/>
      <c r="U7801" s="50"/>
      <c r="V7801" s="47"/>
      <c r="W7801" s="50"/>
      <c r="X7801" s="49"/>
      <c r="Y7801" s="49"/>
      <c r="Z7801" s="49"/>
      <c r="AA7801" s="49"/>
      <c r="AB7801" s="49"/>
      <c r="AC7801" s="49"/>
      <c r="AD7801" s="49"/>
      <c r="AE7801" s="95"/>
      <c r="AM7801" s="103"/>
      <c r="AT7801" s="10"/>
    </row>
    <row r="7802" spans="9:46" s="16" customFormat="1">
      <c r="I7802" s="47"/>
      <c r="P7802" s="48"/>
      <c r="Q7802" s="48"/>
      <c r="R7802" s="48"/>
      <c r="S7802" s="49"/>
      <c r="T7802" s="47"/>
      <c r="U7802" s="50"/>
      <c r="V7802" s="47"/>
      <c r="W7802" s="50"/>
      <c r="X7802" s="49"/>
      <c r="Y7802" s="49"/>
      <c r="Z7802" s="49"/>
      <c r="AA7802" s="49"/>
      <c r="AB7802" s="49"/>
      <c r="AC7802" s="49"/>
      <c r="AD7802" s="49"/>
      <c r="AE7802" s="95"/>
      <c r="AM7802" s="103"/>
      <c r="AT7802" s="10"/>
    </row>
    <row r="7803" spans="9:46" s="16" customFormat="1">
      <c r="I7803" s="47"/>
      <c r="P7803" s="48"/>
      <c r="Q7803" s="48"/>
      <c r="R7803" s="48"/>
      <c r="S7803" s="49"/>
      <c r="T7803" s="47"/>
      <c r="U7803" s="50"/>
      <c r="V7803" s="47"/>
      <c r="W7803" s="50"/>
      <c r="X7803" s="49"/>
      <c r="Y7803" s="49"/>
      <c r="Z7803" s="49"/>
      <c r="AA7803" s="49"/>
      <c r="AB7803" s="49"/>
      <c r="AC7803" s="49"/>
      <c r="AD7803" s="49"/>
      <c r="AE7803" s="95"/>
      <c r="AM7803" s="103"/>
      <c r="AT7803" s="10"/>
    </row>
    <row r="7804" spans="9:46" s="16" customFormat="1">
      <c r="I7804" s="47"/>
      <c r="P7804" s="48"/>
      <c r="Q7804" s="48"/>
      <c r="R7804" s="48"/>
      <c r="S7804" s="49"/>
      <c r="T7804" s="47"/>
      <c r="U7804" s="50"/>
      <c r="V7804" s="47"/>
      <c r="W7804" s="50"/>
      <c r="X7804" s="49"/>
      <c r="Y7804" s="49"/>
      <c r="Z7804" s="49"/>
      <c r="AA7804" s="49"/>
      <c r="AB7804" s="49"/>
      <c r="AC7804" s="49"/>
      <c r="AD7804" s="49"/>
      <c r="AE7804" s="95"/>
      <c r="AM7804" s="103"/>
      <c r="AT7804" s="10"/>
    </row>
    <row r="7805" spans="9:46" s="16" customFormat="1">
      <c r="I7805" s="47"/>
      <c r="P7805" s="48"/>
      <c r="Q7805" s="48"/>
      <c r="R7805" s="48"/>
      <c r="S7805" s="49"/>
      <c r="T7805" s="47"/>
      <c r="U7805" s="50"/>
      <c r="V7805" s="47"/>
      <c r="W7805" s="50"/>
      <c r="X7805" s="49"/>
      <c r="Y7805" s="49"/>
      <c r="Z7805" s="49"/>
      <c r="AA7805" s="49"/>
      <c r="AB7805" s="49"/>
      <c r="AC7805" s="49"/>
      <c r="AD7805" s="49"/>
      <c r="AE7805" s="95"/>
      <c r="AM7805" s="103"/>
      <c r="AT7805" s="10"/>
    </row>
    <row r="7806" spans="9:46" s="16" customFormat="1">
      <c r="I7806" s="47"/>
      <c r="P7806" s="48"/>
      <c r="Q7806" s="48"/>
      <c r="R7806" s="48"/>
      <c r="S7806" s="49"/>
      <c r="T7806" s="47"/>
      <c r="U7806" s="50"/>
      <c r="V7806" s="47"/>
      <c r="W7806" s="50"/>
      <c r="X7806" s="49"/>
      <c r="Y7806" s="49"/>
      <c r="Z7806" s="49"/>
      <c r="AA7806" s="49"/>
      <c r="AB7806" s="49"/>
      <c r="AC7806" s="49"/>
      <c r="AD7806" s="49"/>
      <c r="AE7806" s="95"/>
      <c r="AM7806" s="103"/>
      <c r="AT7806" s="10"/>
    </row>
    <row r="7807" spans="9:46" s="16" customFormat="1">
      <c r="I7807" s="47"/>
      <c r="P7807" s="48"/>
      <c r="Q7807" s="48"/>
      <c r="R7807" s="48"/>
      <c r="S7807" s="49"/>
      <c r="T7807" s="47"/>
      <c r="U7807" s="50"/>
      <c r="V7807" s="47"/>
      <c r="W7807" s="50"/>
      <c r="X7807" s="49"/>
      <c r="Y7807" s="49"/>
      <c r="Z7807" s="49"/>
      <c r="AA7807" s="49"/>
      <c r="AB7807" s="49"/>
      <c r="AC7807" s="49"/>
      <c r="AD7807" s="49"/>
      <c r="AE7807" s="95"/>
      <c r="AM7807" s="103"/>
      <c r="AT7807" s="10"/>
    </row>
    <row r="7808" spans="9:46" s="16" customFormat="1">
      <c r="I7808" s="47"/>
      <c r="P7808" s="48"/>
      <c r="Q7808" s="48"/>
      <c r="R7808" s="48"/>
      <c r="S7808" s="49"/>
      <c r="T7808" s="47"/>
      <c r="U7808" s="50"/>
      <c r="V7808" s="47"/>
      <c r="W7808" s="50"/>
      <c r="X7808" s="49"/>
      <c r="Y7808" s="49"/>
      <c r="Z7808" s="49"/>
      <c r="AA7808" s="49"/>
      <c r="AB7808" s="49"/>
      <c r="AC7808" s="49"/>
      <c r="AD7808" s="49"/>
      <c r="AE7808" s="95"/>
      <c r="AM7808" s="103"/>
      <c r="AT7808" s="10"/>
    </row>
    <row r="7809" spans="9:46" s="16" customFormat="1">
      <c r="I7809" s="47"/>
      <c r="P7809" s="48"/>
      <c r="Q7809" s="48"/>
      <c r="R7809" s="48"/>
      <c r="S7809" s="49"/>
      <c r="T7809" s="47"/>
      <c r="U7809" s="50"/>
      <c r="V7809" s="47"/>
      <c r="W7809" s="50"/>
      <c r="X7809" s="49"/>
      <c r="Y7809" s="49"/>
      <c r="Z7809" s="49"/>
      <c r="AA7809" s="49"/>
      <c r="AB7809" s="49"/>
      <c r="AC7809" s="49"/>
      <c r="AD7809" s="49"/>
      <c r="AE7809" s="95"/>
      <c r="AM7809" s="103"/>
      <c r="AT7809" s="10"/>
    </row>
    <row r="7810" spans="9:46" s="16" customFormat="1">
      <c r="I7810" s="47"/>
      <c r="P7810" s="48"/>
      <c r="Q7810" s="48"/>
      <c r="R7810" s="48"/>
      <c r="S7810" s="49"/>
      <c r="T7810" s="47"/>
      <c r="U7810" s="50"/>
      <c r="V7810" s="47"/>
      <c r="W7810" s="50"/>
      <c r="X7810" s="49"/>
      <c r="Y7810" s="49"/>
      <c r="Z7810" s="49"/>
      <c r="AA7810" s="49"/>
      <c r="AB7810" s="49"/>
      <c r="AC7810" s="49"/>
      <c r="AD7810" s="49"/>
      <c r="AE7810" s="95"/>
      <c r="AM7810" s="103"/>
      <c r="AT7810" s="10"/>
    </row>
    <row r="7811" spans="9:46" s="16" customFormat="1">
      <c r="I7811" s="47"/>
      <c r="P7811" s="48"/>
      <c r="Q7811" s="48"/>
      <c r="R7811" s="48"/>
      <c r="S7811" s="49"/>
      <c r="T7811" s="47"/>
      <c r="U7811" s="50"/>
      <c r="V7811" s="47"/>
      <c r="W7811" s="50"/>
      <c r="X7811" s="49"/>
      <c r="Y7811" s="49"/>
      <c r="Z7811" s="49"/>
      <c r="AA7811" s="49"/>
      <c r="AB7811" s="49"/>
      <c r="AC7811" s="49"/>
      <c r="AD7811" s="49"/>
      <c r="AE7811" s="95"/>
      <c r="AM7811" s="103"/>
      <c r="AT7811" s="10"/>
    </row>
    <row r="7812" spans="9:46" s="16" customFormat="1">
      <c r="I7812" s="47"/>
      <c r="P7812" s="48"/>
      <c r="Q7812" s="48"/>
      <c r="R7812" s="48"/>
      <c r="S7812" s="49"/>
      <c r="T7812" s="47"/>
      <c r="U7812" s="50"/>
      <c r="V7812" s="47"/>
      <c r="W7812" s="50"/>
      <c r="X7812" s="49"/>
      <c r="Y7812" s="49"/>
      <c r="Z7812" s="49"/>
      <c r="AA7812" s="49"/>
      <c r="AB7812" s="49"/>
      <c r="AC7812" s="49"/>
      <c r="AD7812" s="49"/>
      <c r="AE7812" s="95"/>
      <c r="AM7812" s="103"/>
      <c r="AT7812" s="10"/>
    </row>
    <row r="7813" spans="9:46" s="16" customFormat="1">
      <c r="I7813" s="47"/>
      <c r="P7813" s="48"/>
      <c r="Q7813" s="48"/>
      <c r="R7813" s="48"/>
      <c r="S7813" s="49"/>
      <c r="T7813" s="47"/>
      <c r="U7813" s="50"/>
      <c r="V7813" s="47"/>
      <c r="W7813" s="50"/>
      <c r="X7813" s="49"/>
      <c r="Y7813" s="49"/>
      <c r="Z7813" s="49"/>
      <c r="AA7813" s="49"/>
      <c r="AB7813" s="49"/>
      <c r="AC7813" s="49"/>
      <c r="AD7813" s="49"/>
      <c r="AE7813" s="95"/>
      <c r="AM7813" s="103"/>
      <c r="AT7813" s="10"/>
    </row>
    <row r="7814" spans="9:46" s="16" customFormat="1">
      <c r="I7814" s="47"/>
      <c r="P7814" s="48"/>
      <c r="Q7814" s="48"/>
      <c r="R7814" s="48"/>
      <c r="S7814" s="49"/>
      <c r="T7814" s="47"/>
      <c r="U7814" s="50"/>
      <c r="V7814" s="47"/>
      <c r="W7814" s="50"/>
      <c r="X7814" s="49"/>
      <c r="Y7814" s="49"/>
      <c r="Z7814" s="49"/>
      <c r="AA7814" s="49"/>
      <c r="AB7814" s="49"/>
      <c r="AC7814" s="49"/>
      <c r="AD7814" s="49"/>
      <c r="AE7814" s="95"/>
      <c r="AM7814" s="103"/>
      <c r="AT7814" s="10"/>
    </row>
    <row r="7815" spans="9:46" s="16" customFormat="1">
      <c r="I7815" s="47"/>
      <c r="P7815" s="48"/>
      <c r="Q7815" s="48"/>
      <c r="R7815" s="48"/>
      <c r="S7815" s="49"/>
      <c r="T7815" s="47"/>
      <c r="U7815" s="50"/>
      <c r="V7815" s="47"/>
      <c r="W7815" s="50"/>
      <c r="X7815" s="49"/>
      <c r="Y7815" s="49"/>
      <c r="Z7815" s="49"/>
      <c r="AA7815" s="49"/>
      <c r="AB7815" s="49"/>
      <c r="AC7815" s="49"/>
      <c r="AD7815" s="49"/>
      <c r="AE7815" s="95"/>
      <c r="AM7815" s="103"/>
      <c r="AT7815" s="10"/>
    </row>
    <row r="7816" spans="9:46" s="16" customFormat="1">
      <c r="I7816" s="47"/>
      <c r="P7816" s="48"/>
      <c r="Q7816" s="48"/>
      <c r="R7816" s="48"/>
      <c r="S7816" s="49"/>
      <c r="T7816" s="47"/>
      <c r="U7816" s="50"/>
      <c r="V7816" s="47"/>
      <c r="W7816" s="50"/>
      <c r="X7816" s="49"/>
      <c r="Y7816" s="49"/>
      <c r="Z7816" s="49"/>
      <c r="AA7816" s="49"/>
      <c r="AB7816" s="49"/>
      <c r="AC7816" s="49"/>
      <c r="AD7816" s="49"/>
      <c r="AE7816" s="95"/>
      <c r="AM7816" s="103"/>
      <c r="AT7816" s="10"/>
    </row>
    <row r="7817" spans="9:46" s="16" customFormat="1">
      <c r="I7817" s="47"/>
      <c r="P7817" s="48"/>
      <c r="Q7817" s="48"/>
      <c r="R7817" s="48"/>
      <c r="S7817" s="49"/>
      <c r="T7817" s="47"/>
      <c r="U7817" s="50"/>
      <c r="V7817" s="47"/>
      <c r="W7817" s="50"/>
      <c r="X7817" s="49"/>
      <c r="Y7817" s="49"/>
      <c r="Z7817" s="49"/>
      <c r="AA7817" s="49"/>
      <c r="AB7817" s="49"/>
      <c r="AC7817" s="49"/>
      <c r="AD7817" s="49"/>
      <c r="AE7817" s="95"/>
      <c r="AM7817" s="103"/>
      <c r="AT7817" s="10"/>
    </row>
    <row r="7818" spans="9:46" s="16" customFormat="1">
      <c r="I7818" s="47"/>
      <c r="P7818" s="48"/>
      <c r="Q7818" s="48"/>
      <c r="R7818" s="48"/>
      <c r="S7818" s="49"/>
      <c r="T7818" s="47"/>
      <c r="U7818" s="50"/>
      <c r="V7818" s="47"/>
      <c r="W7818" s="50"/>
      <c r="X7818" s="49"/>
      <c r="Y7818" s="49"/>
      <c r="Z7818" s="49"/>
      <c r="AA7818" s="49"/>
      <c r="AB7818" s="49"/>
      <c r="AC7818" s="49"/>
      <c r="AD7818" s="49"/>
      <c r="AE7818" s="95"/>
      <c r="AM7818" s="103"/>
      <c r="AT7818" s="10"/>
    </row>
    <row r="7819" spans="9:46" s="16" customFormat="1">
      <c r="I7819" s="47"/>
      <c r="P7819" s="48"/>
      <c r="Q7819" s="48"/>
      <c r="R7819" s="48"/>
      <c r="S7819" s="49"/>
      <c r="T7819" s="47"/>
      <c r="U7819" s="50"/>
      <c r="V7819" s="47"/>
      <c r="W7819" s="50"/>
      <c r="X7819" s="49"/>
      <c r="Y7819" s="49"/>
      <c r="Z7819" s="49"/>
      <c r="AA7819" s="49"/>
      <c r="AB7819" s="49"/>
      <c r="AC7819" s="49"/>
      <c r="AD7819" s="49"/>
      <c r="AE7819" s="95"/>
      <c r="AM7819" s="103"/>
      <c r="AT7819" s="10"/>
    </row>
    <row r="7820" spans="9:46" s="16" customFormat="1">
      <c r="I7820" s="47"/>
      <c r="P7820" s="48"/>
      <c r="Q7820" s="48"/>
      <c r="R7820" s="48"/>
      <c r="S7820" s="49"/>
      <c r="T7820" s="47"/>
      <c r="U7820" s="50"/>
      <c r="V7820" s="47"/>
      <c r="W7820" s="50"/>
      <c r="X7820" s="49"/>
      <c r="Y7820" s="49"/>
      <c r="Z7820" s="49"/>
      <c r="AA7820" s="49"/>
      <c r="AB7820" s="49"/>
      <c r="AC7820" s="49"/>
      <c r="AD7820" s="49"/>
      <c r="AE7820" s="95"/>
      <c r="AM7820" s="103"/>
      <c r="AT7820" s="10"/>
    </row>
    <row r="7821" spans="9:46" s="16" customFormat="1">
      <c r="I7821" s="47"/>
      <c r="P7821" s="48"/>
      <c r="Q7821" s="48"/>
      <c r="R7821" s="48"/>
      <c r="S7821" s="49"/>
      <c r="T7821" s="47"/>
      <c r="U7821" s="50"/>
      <c r="V7821" s="47"/>
      <c r="W7821" s="50"/>
      <c r="X7821" s="49"/>
      <c r="Y7821" s="49"/>
      <c r="Z7821" s="49"/>
      <c r="AA7821" s="49"/>
      <c r="AB7821" s="49"/>
      <c r="AC7821" s="49"/>
      <c r="AD7821" s="49"/>
      <c r="AE7821" s="95"/>
      <c r="AM7821" s="103"/>
      <c r="AT7821" s="10"/>
    </row>
    <row r="7822" spans="9:46" s="16" customFormat="1">
      <c r="I7822" s="47"/>
      <c r="P7822" s="48"/>
      <c r="Q7822" s="48"/>
      <c r="R7822" s="48"/>
      <c r="S7822" s="49"/>
      <c r="T7822" s="47"/>
      <c r="U7822" s="50"/>
      <c r="V7822" s="47"/>
      <c r="W7822" s="50"/>
      <c r="X7822" s="49"/>
      <c r="Y7822" s="49"/>
      <c r="Z7822" s="49"/>
      <c r="AA7822" s="49"/>
      <c r="AB7822" s="49"/>
      <c r="AC7822" s="49"/>
      <c r="AD7822" s="49"/>
      <c r="AE7822" s="95"/>
      <c r="AM7822" s="103"/>
      <c r="AT7822" s="10"/>
    </row>
    <row r="7823" spans="9:46" s="16" customFormat="1">
      <c r="I7823" s="47"/>
      <c r="P7823" s="48"/>
      <c r="Q7823" s="48"/>
      <c r="R7823" s="48"/>
      <c r="S7823" s="49"/>
      <c r="T7823" s="47"/>
      <c r="U7823" s="50"/>
      <c r="V7823" s="47"/>
      <c r="W7823" s="50"/>
      <c r="X7823" s="49"/>
      <c r="Y7823" s="49"/>
      <c r="Z7823" s="49"/>
      <c r="AA7823" s="49"/>
      <c r="AB7823" s="49"/>
      <c r="AC7823" s="49"/>
      <c r="AD7823" s="49"/>
      <c r="AE7823" s="95"/>
      <c r="AM7823" s="103"/>
      <c r="AT7823" s="10"/>
    </row>
    <row r="7824" spans="9:46" s="16" customFormat="1">
      <c r="I7824" s="47"/>
      <c r="P7824" s="48"/>
      <c r="Q7824" s="48"/>
      <c r="R7824" s="48"/>
      <c r="S7824" s="49"/>
      <c r="T7824" s="47"/>
      <c r="U7824" s="50"/>
      <c r="V7824" s="47"/>
      <c r="W7824" s="50"/>
      <c r="X7824" s="49"/>
      <c r="Y7824" s="49"/>
      <c r="Z7824" s="49"/>
      <c r="AA7824" s="49"/>
      <c r="AB7824" s="49"/>
      <c r="AC7824" s="49"/>
      <c r="AD7824" s="49"/>
      <c r="AE7824" s="95"/>
      <c r="AM7824" s="103"/>
      <c r="AT7824" s="10"/>
    </row>
    <row r="7825" spans="9:46" s="16" customFormat="1">
      <c r="I7825" s="47"/>
      <c r="P7825" s="48"/>
      <c r="Q7825" s="48"/>
      <c r="R7825" s="48"/>
      <c r="S7825" s="49"/>
      <c r="T7825" s="47"/>
      <c r="U7825" s="50"/>
      <c r="V7825" s="47"/>
      <c r="W7825" s="50"/>
      <c r="X7825" s="49"/>
      <c r="Y7825" s="49"/>
      <c r="Z7825" s="49"/>
      <c r="AA7825" s="49"/>
      <c r="AB7825" s="49"/>
      <c r="AC7825" s="49"/>
      <c r="AD7825" s="49"/>
      <c r="AE7825" s="95"/>
      <c r="AM7825" s="103"/>
      <c r="AT7825" s="10"/>
    </row>
    <row r="7826" spans="9:46" s="16" customFormat="1">
      <c r="I7826" s="47"/>
      <c r="P7826" s="48"/>
      <c r="Q7826" s="48"/>
      <c r="R7826" s="48"/>
      <c r="S7826" s="49"/>
      <c r="T7826" s="47"/>
      <c r="U7826" s="50"/>
      <c r="V7826" s="47"/>
      <c r="W7826" s="50"/>
      <c r="X7826" s="49"/>
      <c r="Y7826" s="49"/>
      <c r="Z7826" s="49"/>
      <c r="AA7826" s="49"/>
      <c r="AB7826" s="49"/>
      <c r="AC7826" s="49"/>
      <c r="AD7826" s="49"/>
      <c r="AE7826" s="95"/>
      <c r="AM7826" s="103"/>
      <c r="AT7826" s="10"/>
    </row>
    <row r="7827" spans="9:46" s="16" customFormat="1">
      <c r="I7827" s="47"/>
      <c r="P7827" s="48"/>
      <c r="Q7827" s="48"/>
      <c r="R7827" s="48"/>
      <c r="S7827" s="49"/>
      <c r="T7827" s="47"/>
      <c r="U7827" s="50"/>
      <c r="V7827" s="47"/>
      <c r="W7827" s="50"/>
      <c r="X7827" s="49"/>
      <c r="Y7827" s="49"/>
      <c r="Z7827" s="49"/>
      <c r="AA7827" s="49"/>
      <c r="AB7827" s="49"/>
      <c r="AC7827" s="49"/>
      <c r="AD7827" s="49"/>
      <c r="AE7827" s="95"/>
      <c r="AM7827" s="103"/>
      <c r="AT7827" s="10"/>
    </row>
    <row r="7828" spans="9:46" s="16" customFormat="1">
      <c r="I7828" s="47"/>
      <c r="P7828" s="48"/>
      <c r="Q7828" s="48"/>
      <c r="R7828" s="48"/>
      <c r="S7828" s="49"/>
      <c r="T7828" s="47"/>
      <c r="U7828" s="50"/>
      <c r="V7828" s="47"/>
      <c r="W7828" s="50"/>
      <c r="X7828" s="49"/>
      <c r="Y7828" s="49"/>
      <c r="Z7828" s="49"/>
      <c r="AA7828" s="49"/>
      <c r="AB7828" s="49"/>
      <c r="AC7828" s="49"/>
      <c r="AD7828" s="49"/>
      <c r="AE7828" s="95"/>
      <c r="AM7828" s="103"/>
      <c r="AT7828" s="10"/>
    </row>
    <row r="7829" spans="9:46" s="16" customFormat="1">
      <c r="I7829" s="47"/>
      <c r="P7829" s="48"/>
      <c r="Q7829" s="48"/>
      <c r="R7829" s="48"/>
      <c r="S7829" s="49"/>
      <c r="T7829" s="47"/>
      <c r="U7829" s="50"/>
      <c r="V7829" s="47"/>
      <c r="W7829" s="50"/>
      <c r="X7829" s="49"/>
      <c r="Y7829" s="49"/>
      <c r="Z7829" s="49"/>
      <c r="AA7829" s="49"/>
      <c r="AB7829" s="49"/>
      <c r="AC7829" s="49"/>
      <c r="AD7829" s="49"/>
      <c r="AE7829" s="95"/>
      <c r="AM7829" s="103"/>
      <c r="AT7829" s="10"/>
    </row>
    <row r="7830" spans="9:46" s="16" customFormat="1">
      <c r="I7830" s="47"/>
      <c r="P7830" s="48"/>
      <c r="Q7830" s="48"/>
      <c r="R7830" s="48"/>
      <c r="S7830" s="49"/>
      <c r="T7830" s="47"/>
      <c r="U7830" s="50"/>
      <c r="V7830" s="47"/>
      <c r="W7830" s="50"/>
      <c r="X7830" s="49"/>
      <c r="Y7830" s="49"/>
      <c r="Z7830" s="49"/>
      <c r="AA7830" s="49"/>
      <c r="AB7830" s="49"/>
      <c r="AC7830" s="49"/>
      <c r="AD7830" s="49"/>
      <c r="AE7830" s="95"/>
      <c r="AM7830" s="103"/>
      <c r="AT7830" s="10"/>
    </row>
    <row r="7831" spans="9:46" s="16" customFormat="1">
      <c r="I7831" s="47"/>
      <c r="P7831" s="48"/>
      <c r="Q7831" s="48"/>
      <c r="R7831" s="48"/>
      <c r="S7831" s="49"/>
      <c r="T7831" s="47"/>
      <c r="U7831" s="50"/>
      <c r="V7831" s="47"/>
      <c r="W7831" s="50"/>
      <c r="X7831" s="49"/>
      <c r="Y7831" s="49"/>
      <c r="Z7831" s="49"/>
      <c r="AA7831" s="49"/>
      <c r="AB7831" s="49"/>
      <c r="AC7831" s="49"/>
      <c r="AD7831" s="49"/>
      <c r="AE7831" s="95"/>
      <c r="AM7831" s="103"/>
      <c r="AT7831" s="10"/>
    </row>
    <row r="7832" spans="9:46" s="16" customFormat="1">
      <c r="I7832" s="47"/>
      <c r="P7832" s="48"/>
      <c r="Q7832" s="48"/>
      <c r="R7832" s="48"/>
      <c r="S7832" s="49"/>
      <c r="T7832" s="47"/>
      <c r="U7832" s="50"/>
      <c r="V7832" s="47"/>
      <c r="W7832" s="50"/>
      <c r="X7832" s="49"/>
      <c r="Y7832" s="49"/>
      <c r="Z7832" s="49"/>
      <c r="AA7832" s="49"/>
      <c r="AB7832" s="49"/>
      <c r="AC7832" s="49"/>
      <c r="AD7832" s="49"/>
      <c r="AE7832" s="95"/>
      <c r="AM7832" s="103"/>
      <c r="AT7832" s="10"/>
    </row>
    <row r="7833" spans="9:46" s="16" customFormat="1">
      <c r="I7833" s="47"/>
      <c r="P7833" s="48"/>
      <c r="Q7833" s="48"/>
      <c r="R7833" s="48"/>
      <c r="S7833" s="49"/>
      <c r="T7833" s="47"/>
      <c r="U7833" s="50"/>
      <c r="V7833" s="47"/>
      <c r="W7833" s="50"/>
      <c r="X7833" s="49"/>
      <c r="Y7833" s="49"/>
      <c r="Z7833" s="49"/>
      <c r="AA7833" s="49"/>
      <c r="AB7833" s="49"/>
      <c r="AC7833" s="49"/>
      <c r="AD7833" s="49"/>
      <c r="AE7833" s="95"/>
      <c r="AM7833" s="103"/>
      <c r="AT7833" s="10"/>
    </row>
    <row r="7834" spans="9:46" s="16" customFormat="1">
      <c r="I7834" s="47"/>
      <c r="P7834" s="48"/>
      <c r="Q7834" s="48"/>
      <c r="R7834" s="48"/>
      <c r="S7834" s="49"/>
      <c r="T7834" s="47"/>
      <c r="U7834" s="50"/>
      <c r="V7834" s="47"/>
      <c r="W7834" s="50"/>
      <c r="X7834" s="49"/>
      <c r="Y7834" s="49"/>
      <c r="Z7834" s="49"/>
      <c r="AA7834" s="49"/>
      <c r="AB7834" s="49"/>
      <c r="AC7834" s="49"/>
      <c r="AD7834" s="49"/>
      <c r="AE7834" s="95"/>
      <c r="AM7834" s="103"/>
      <c r="AT7834" s="10"/>
    </row>
    <row r="7835" spans="9:46" s="16" customFormat="1">
      <c r="I7835" s="47"/>
      <c r="P7835" s="48"/>
      <c r="Q7835" s="48"/>
      <c r="R7835" s="48"/>
      <c r="S7835" s="49"/>
      <c r="T7835" s="47"/>
      <c r="U7835" s="50"/>
      <c r="V7835" s="47"/>
      <c r="W7835" s="50"/>
      <c r="X7835" s="49"/>
      <c r="Y7835" s="49"/>
      <c r="Z7835" s="49"/>
      <c r="AA7835" s="49"/>
      <c r="AB7835" s="49"/>
      <c r="AC7835" s="49"/>
      <c r="AD7835" s="49"/>
      <c r="AE7835" s="95"/>
      <c r="AM7835" s="103"/>
      <c r="AT7835" s="10"/>
    </row>
    <row r="7836" spans="9:46" s="16" customFormat="1">
      <c r="I7836" s="47"/>
      <c r="P7836" s="48"/>
      <c r="Q7836" s="48"/>
      <c r="R7836" s="48"/>
      <c r="S7836" s="49"/>
      <c r="T7836" s="47"/>
      <c r="U7836" s="50"/>
      <c r="V7836" s="47"/>
      <c r="W7836" s="50"/>
      <c r="X7836" s="49"/>
      <c r="Y7836" s="49"/>
      <c r="Z7836" s="49"/>
      <c r="AA7836" s="49"/>
      <c r="AB7836" s="49"/>
      <c r="AC7836" s="49"/>
      <c r="AD7836" s="49"/>
      <c r="AE7836" s="95"/>
      <c r="AM7836" s="103"/>
      <c r="AT7836" s="10"/>
    </row>
    <row r="7837" spans="9:46" s="16" customFormat="1">
      <c r="I7837" s="47"/>
      <c r="P7837" s="48"/>
      <c r="Q7837" s="48"/>
      <c r="R7837" s="48"/>
      <c r="S7837" s="49"/>
      <c r="T7837" s="47"/>
      <c r="U7837" s="50"/>
      <c r="V7837" s="47"/>
      <c r="W7837" s="50"/>
      <c r="X7837" s="49"/>
      <c r="Y7837" s="49"/>
      <c r="Z7837" s="49"/>
      <c r="AA7837" s="49"/>
      <c r="AB7837" s="49"/>
      <c r="AC7837" s="49"/>
      <c r="AD7837" s="49"/>
      <c r="AE7837" s="95"/>
      <c r="AM7837" s="103"/>
      <c r="AT7837" s="10"/>
    </row>
    <row r="7838" spans="9:46" s="16" customFormat="1">
      <c r="I7838" s="47"/>
      <c r="P7838" s="48"/>
      <c r="Q7838" s="48"/>
      <c r="R7838" s="48"/>
      <c r="S7838" s="49"/>
      <c r="T7838" s="47"/>
      <c r="U7838" s="50"/>
      <c r="V7838" s="47"/>
      <c r="W7838" s="50"/>
      <c r="X7838" s="49"/>
      <c r="Y7838" s="49"/>
      <c r="Z7838" s="49"/>
      <c r="AA7838" s="49"/>
      <c r="AB7838" s="49"/>
      <c r="AC7838" s="49"/>
      <c r="AD7838" s="49"/>
      <c r="AE7838" s="95"/>
      <c r="AM7838" s="103"/>
      <c r="AT7838" s="10"/>
    </row>
    <row r="7839" spans="9:46" s="16" customFormat="1">
      <c r="I7839" s="47"/>
      <c r="P7839" s="48"/>
      <c r="Q7839" s="48"/>
      <c r="R7839" s="48"/>
      <c r="S7839" s="49"/>
      <c r="T7839" s="47"/>
      <c r="U7839" s="50"/>
      <c r="V7839" s="47"/>
      <c r="W7839" s="50"/>
      <c r="X7839" s="49"/>
      <c r="Y7839" s="49"/>
      <c r="Z7839" s="49"/>
      <c r="AA7839" s="49"/>
      <c r="AB7839" s="49"/>
      <c r="AC7839" s="49"/>
      <c r="AD7839" s="49"/>
      <c r="AE7839" s="95"/>
      <c r="AM7839" s="103"/>
      <c r="AT7839" s="10"/>
    </row>
    <row r="7840" spans="9:46" s="16" customFormat="1">
      <c r="I7840" s="47"/>
      <c r="P7840" s="48"/>
      <c r="Q7840" s="48"/>
      <c r="R7840" s="48"/>
      <c r="S7840" s="49"/>
      <c r="T7840" s="47"/>
      <c r="U7840" s="50"/>
      <c r="V7840" s="47"/>
      <c r="W7840" s="50"/>
      <c r="X7840" s="49"/>
      <c r="Y7840" s="49"/>
      <c r="Z7840" s="49"/>
      <c r="AA7840" s="49"/>
      <c r="AB7840" s="49"/>
      <c r="AC7840" s="49"/>
      <c r="AD7840" s="49"/>
      <c r="AE7840" s="95"/>
      <c r="AM7840" s="103"/>
      <c r="AT7840" s="10"/>
    </row>
    <row r="7841" spans="9:46" s="16" customFormat="1">
      <c r="I7841" s="47"/>
      <c r="P7841" s="48"/>
      <c r="Q7841" s="48"/>
      <c r="R7841" s="48"/>
      <c r="S7841" s="49"/>
      <c r="T7841" s="47"/>
      <c r="U7841" s="50"/>
      <c r="V7841" s="47"/>
      <c r="W7841" s="50"/>
      <c r="X7841" s="49"/>
      <c r="Y7841" s="49"/>
      <c r="Z7841" s="49"/>
      <c r="AA7841" s="49"/>
      <c r="AB7841" s="49"/>
      <c r="AC7841" s="49"/>
      <c r="AD7841" s="49"/>
      <c r="AE7841" s="95"/>
      <c r="AM7841" s="103"/>
      <c r="AT7841" s="10"/>
    </row>
    <row r="7842" spans="9:46" s="16" customFormat="1">
      <c r="I7842" s="47"/>
      <c r="P7842" s="48"/>
      <c r="Q7842" s="48"/>
      <c r="R7842" s="48"/>
      <c r="S7842" s="49"/>
      <c r="T7842" s="47"/>
      <c r="U7842" s="50"/>
      <c r="V7842" s="47"/>
      <c r="W7842" s="50"/>
      <c r="X7842" s="49"/>
      <c r="Y7842" s="49"/>
      <c r="Z7842" s="49"/>
      <c r="AA7842" s="49"/>
      <c r="AB7842" s="49"/>
      <c r="AC7842" s="49"/>
      <c r="AD7842" s="49"/>
      <c r="AE7842" s="95"/>
      <c r="AM7842" s="103"/>
      <c r="AT7842" s="10"/>
    </row>
    <row r="7843" spans="9:46" s="16" customFormat="1">
      <c r="I7843" s="47"/>
      <c r="P7843" s="48"/>
      <c r="Q7843" s="48"/>
      <c r="R7843" s="48"/>
      <c r="S7843" s="49"/>
      <c r="T7843" s="47"/>
      <c r="U7843" s="50"/>
      <c r="V7843" s="47"/>
      <c r="W7843" s="50"/>
      <c r="X7843" s="49"/>
      <c r="Y7843" s="49"/>
      <c r="Z7843" s="49"/>
      <c r="AA7843" s="49"/>
      <c r="AB7843" s="49"/>
      <c r="AC7843" s="49"/>
      <c r="AD7843" s="49"/>
      <c r="AE7843" s="95"/>
      <c r="AM7843" s="103"/>
      <c r="AT7843" s="10"/>
    </row>
    <row r="7844" spans="9:46" s="16" customFormat="1">
      <c r="I7844" s="47"/>
      <c r="P7844" s="48"/>
      <c r="Q7844" s="48"/>
      <c r="R7844" s="48"/>
      <c r="S7844" s="49"/>
      <c r="T7844" s="47"/>
      <c r="U7844" s="50"/>
      <c r="V7844" s="47"/>
      <c r="W7844" s="50"/>
      <c r="X7844" s="49"/>
      <c r="Y7844" s="49"/>
      <c r="Z7844" s="49"/>
      <c r="AA7844" s="49"/>
      <c r="AB7844" s="49"/>
      <c r="AC7844" s="49"/>
      <c r="AD7844" s="49"/>
      <c r="AE7844" s="95"/>
      <c r="AM7844" s="103"/>
      <c r="AT7844" s="10"/>
    </row>
    <row r="7845" spans="9:46" s="16" customFormat="1">
      <c r="I7845" s="47"/>
      <c r="P7845" s="48"/>
      <c r="Q7845" s="48"/>
      <c r="R7845" s="48"/>
      <c r="S7845" s="49"/>
      <c r="T7845" s="47"/>
      <c r="U7845" s="50"/>
      <c r="V7845" s="47"/>
      <c r="W7845" s="50"/>
      <c r="X7845" s="49"/>
      <c r="Y7845" s="49"/>
      <c r="Z7845" s="49"/>
      <c r="AA7845" s="49"/>
      <c r="AB7845" s="49"/>
      <c r="AC7845" s="49"/>
      <c r="AD7845" s="49"/>
      <c r="AE7845" s="95"/>
      <c r="AM7845" s="103"/>
      <c r="AT7845" s="10"/>
    </row>
    <row r="7846" spans="9:46" s="16" customFormat="1">
      <c r="I7846" s="47"/>
      <c r="P7846" s="48"/>
      <c r="Q7846" s="48"/>
      <c r="R7846" s="48"/>
      <c r="S7846" s="49"/>
      <c r="T7846" s="47"/>
      <c r="U7846" s="50"/>
      <c r="V7846" s="47"/>
      <c r="W7846" s="50"/>
      <c r="X7846" s="49"/>
      <c r="Y7846" s="49"/>
      <c r="Z7846" s="49"/>
      <c r="AA7846" s="49"/>
      <c r="AB7846" s="49"/>
      <c r="AC7846" s="49"/>
      <c r="AD7846" s="49"/>
      <c r="AE7846" s="95"/>
      <c r="AM7846" s="103"/>
      <c r="AT7846" s="10"/>
    </row>
    <row r="7847" spans="9:46" s="16" customFormat="1">
      <c r="I7847" s="47"/>
      <c r="P7847" s="48"/>
      <c r="Q7847" s="48"/>
      <c r="R7847" s="48"/>
      <c r="S7847" s="49"/>
      <c r="T7847" s="47"/>
      <c r="U7847" s="50"/>
      <c r="V7847" s="47"/>
      <c r="W7847" s="50"/>
      <c r="X7847" s="49"/>
      <c r="Y7847" s="49"/>
      <c r="Z7847" s="49"/>
      <c r="AA7847" s="49"/>
      <c r="AB7847" s="49"/>
      <c r="AC7847" s="49"/>
      <c r="AD7847" s="49"/>
      <c r="AE7847" s="95"/>
      <c r="AM7847" s="103"/>
      <c r="AT7847" s="10"/>
    </row>
    <row r="7848" spans="9:46" s="16" customFormat="1">
      <c r="I7848" s="47"/>
      <c r="P7848" s="48"/>
      <c r="Q7848" s="48"/>
      <c r="R7848" s="48"/>
      <c r="S7848" s="49"/>
      <c r="T7848" s="47"/>
      <c r="U7848" s="50"/>
      <c r="V7848" s="47"/>
      <c r="W7848" s="50"/>
      <c r="X7848" s="49"/>
      <c r="Y7848" s="49"/>
      <c r="Z7848" s="49"/>
      <c r="AA7848" s="49"/>
      <c r="AB7848" s="49"/>
      <c r="AC7848" s="49"/>
      <c r="AD7848" s="49"/>
      <c r="AE7848" s="95"/>
      <c r="AM7848" s="103"/>
      <c r="AT7848" s="10"/>
    </row>
    <row r="7849" spans="9:46" s="16" customFormat="1">
      <c r="I7849" s="47"/>
      <c r="P7849" s="48"/>
      <c r="Q7849" s="48"/>
      <c r="R7849" s="48"/>
      <c r="S7849" s="49"/>
      <c r="T7849" s="47"/>
      <c r="U7849" s="50"/>
      <c r="V7849" s="47"/>
      <c r="W7849" s="50"/>
      <c r="X7849" s="49"/>
      <c r="Y7849" s="49"/>
      <c r="Z7849" s="49"/>
      <c r="AA7849" s="49"/>
      <c r="AB7849" s="49"/>
      <c r="AC7849" s="49"/>
      <c r="AD7849" s="49"/>
      <c r="AE7849" s="95"/>
      <c r="AM7849" s="103"/>
      <c r="AT7849" s="10"/>
    </row>
    <row r="7850" spans="9:46" s="16" customFormat="1">
      <c r="I7850" s="47"/>
      <c r="P7850" s="48"/>
      <c r="Q7850" s="48"/>
      <c r="R7850" s="48"/>
      <c r="S7850" s="49"/>
      <c r="T7850" s="47"/>
      <c r="U7850" s="50"/>
      <c r="V7850" s="47"/>
      <c r="W7850" s="50"/>
      <c r="X7850" s="49"/>
      <c r="Y7850" s="49"/>
      <c r="Z7850" s="49"/>
      <c r="AA7850" s="49"/>
      <c r="AB7850" s="49"/>
      <c r="AC7850" s="49"/>
      <c r="AD7850" s="49"/>
      <c r="AE7850" s="95"/>
      <c r="AM7850" s="103"/>
      <c r="AT7850" s="10"/>
    </row>
    <row r="7851" spans="9:46" s="16" customFormat="1">
      <c r="I7851" s="47"/>
      <c r="P7851" s="48"/>
      <c r="Q7851" s="48"/>
      <c r="R7851" s="48"/>
      <c r="S7851" s="49"/>
      <c r="T7851" s="47"/>
      <c r="U7851" s="50"/>
      <c r="V7851" s="47"/>
      <c r="W7851" s="50"/>
      <c r="X7851" s="49"/>
      <c r="Y7851" s="49"/>
      <c r="Z7851" s="49"/>
      <c r="AA7851" s="49"/>
      <c r="AB7851" s="49"/>
      <c r="AC7851" s="49"/>
      <c r="AD7851" s="49"/>
      <c r="AE7851" s="95"/>
      <c r="AM7851" s="103"/>
      <c r="AT7851" s="10"/>
    </row>
    <row r="7852" spans="9:46" s="16" customFormat="1">
      <c r="I7852" s="47"/>
      <c r="P7852" s="48"/>
      <c r="Q7852" s="48"/>
      <c r="R7852" s="48"/>
      <c r="S7852" s="49"/>
      <c r="T7852" s="47"/>
      <c r="U7852" s="50"/>
      <c r="V7852" s="47"/>
      <c r="W7852" s="50"/>
      <c r="X7852" s="49"/>
      <c r="Y7852" s="49"/>
      <c r="Z7852" s="49"/>
      <c r="AA7852" s="49"/>
      <c r="AB7852" s="49"/>
      <c r="AC7852" s="49"/>
      <c r="AD7852" s="49"/>
      <c r="AE7852" s="95"/>
      <c r="AM7852" s="103"/>
      <c r="AT7852" s="10"/>
    </row>
    <row r="7853" spans="9:46" s="16" customFormat="1">
      <c r="I7853" s="47"/>
      <c r="P7853" s="48"/>
      <c r="Q7853" s="48"/>
      <c r="R7853" s="48"/>
      <c r="S7853" s="49"/>
      <c r="T7853" s="47"/>
      <c r="U7853" s="50"/>
      <c r="V7853" s="47"/>
      <c r="W7853" s="50"/>
      <c r="X7853" s="49"/>
      <c r="Y7853" s="49"/>
      <c r="Z7853" s="49"/>
      <c r="AA7853" s="49"/>
      <c r="AB7853" s="49"/>
      <c r="AC7853" s="49"/>
      <c r="AD7853" s="49"/>
      <c r="AE7853" s="95"/>
      <c r="AM7853" s="103"/>
      <c r="AT7853" s="10"/>
    </row>
    <row r="7854" spans="9:46" s="16" customFormat="1">
      <c r="I7854" s="47"/>
      <c r="P7854" s="48"/>
      <c r="Q7854" s="48"/>
      <c r="R7854" s="48"/>
      <c r="S7854" s="49"/>
      <c r="T7854" s="47"/>
      <c r="U7854" s="50"/>
      <c r="V7854" s="47"/>
      <c r="W7854" s="50"/>
      <c r="X7854" s="49"/>
      <c r="Y7854" s="49"/>
      <c r="Z7854" s="49"/>
      <c r="AA7854" s="49"/>
      <c r="AB7854" s="49"/>
      <c r="AC7854" s="49"/>
      <c r="AD7854" s="49"/>
      <c r="AE7854" s="95"/>
      <c r="AM7854" s="103"/>
      <c r="AT7854" s="10"/>
    </row>
    <row r="7855" spans="9:46" s="16" customFormat="1">
      <c r="I7855" s="47"/>
      <c r="P7855" s="48"/>
      <c r="Q7855" s="48"/>
      <c r="R7855" s="48"/>
      <c r="S7855" s="49"/>
      <c r="T7855" s="47"/>
      <c r="U7855" s="50"/>
      <c r="V7855" s="47"/>
      <c r="W7855" s="50"/>
      <c r="X7855" s="49"/>
      <c r="Y7855" s="49"/>
      <c r="Z7855" s="49"/>
      <c r="AA7855" s="49"/>
      <c r="AB7855" s="49"/>
      <c r="AC7855" s="49"/>
      <c r="AD7855" s="49"/>
      <c r="AE7855" s="95"/>
      <c r="AM7855" s="103"/>
      <c r="AT7855" s="10"/>
    </row>
    <row r="7856" spans="9:46" s="16" customFormat="1">
      <c r="I7856" s="47"/>
      <c r="P7856" s="48"/>
      <c r="Q7856" s="48"/>
      <c r="R7856" s="48"/>
      <c r="S7856" s="49"/>
      <c r="T7856" s="47"/>
      <c r="U7856" s="50"/>
      <c r="V7856" s="47"/>
      <c r="W7856" s="50"/>
      <c r="X7856" s="49"/>
      <c r="Y7856" s="49"/>
      <c r="Z7856" s="49"/>
      <c r="AA7856" s="49"/>
      <c r="AB7856" s="49"/>
      <c r="AC7856" s="49"/>
      <c r="AD7856" s="49"/>
      <c r="AE7856" s="95"/>
      <c r="AM7856" s="103"/>
      <c r="AT7856" s="10"/>
    </row>
    <row r="7857" spans="9:46" s="16" customFormat="1">
      <c r="I7857" s="47"/>
      <c r="P7857" s="48"/>
      <c r="Q7857" s="48"/>
      <c r="R7857" s="48"/>
      <c r="S7857" s="49"/>
      <c r="T7857" s="47"/>
      <c r="U7857" s="50"/>
      <c r="V7857" s="47"/>
      <c r="W7857" s="50"/>
      <c r="X7857" s="49"/>
      <c r="Y7857" s="49"/>
      <c r="Z7857" s="49"/>
      <c r="AA7857" s="49"/>
      <c r="AB7857" s="49"/>
      <c r="AC7857" s="49"/>
      <c r="AD7857" s="49"/>
      <c r="AE7857" s="95"/>
      <c r="AM7857" s="103"/>
      <c r="AT7857" s="10"/>
    </row>
    <row r="7858" spans="9:46" s="16" customFormat="1">
      <c r="I7858" s="47"/>
      <c r="P7858" s="48"/>
      <c r="Q7858" s="48"/>
      <c r="R7858" s="48"/>
      <c r="S7858" s="49"/>
      <c r="T7858" s="47"/>
      <c r="U7858" s="50"/>
      <c r="V7858" s="47"/>
      <c r="W7858" s="50"/>
      <c r="X7858" s="49"/>
      <c r="Y7858" s="49"/>
      <c r="Z7858" s="49"/>
      <c r="AA7858" s="49"/>
      <c r="AB7858" s="49"/>
      <c r="AC7858" s="49"/>
      <c r="AD7858" s="49"/>
      <c r="AE7858" s="95"/>
      <c r="AM7858" s="103"/>
      <c r="AT7858" s="10"/>
    </row>
    <row r="7859" spans="9:46" s="16" customFormat="1">
      <c r="I7859" s="47"/>
      <c r="P7859" s="48"/>
      <c r="Q7859" s="48"/>
      <c r="R7859" s="48"/>
      <c r="S7859" s="49"/>
      <c r="T7859" s="47"/>
      <c r="U7859" s="50"/>
      <c r="V7859" s="47"/>
      <c r="W7859" s="50"/>
      <c r="X7859" s="49"/>
      <c r="Y7859" s="49"/>
      <c r="Z7859" s="49"/>
      <c r="AA7859" s="49"/>
      <c r="AB7859" s="49"/>
      <c r="AC7859" s="49"/>
      <c r="AD7859" s="49"/>
      <c r="AE7859" s="95"/>
      <c r="AM7859" s="103"/>
      <c r="AT7859" s="10"/>
    </row>
    <row r="7860" spans="9:46" s="16" customFormat="1">
      <c r="I7860" s="47"/>
      <c r="P7860" s="48"/>
      <c r="Q7860" s="48"/>
      <c r="R7860" s="48"/>
      <c r="S7860" s="49"/>
      <c r="T7860" s="47"/>
      <c r="U7860" s="50"/>
      <c r="V7860" s="47"/>
      <c r="W7860" s="50"/>
      <c r="X7860" s="49"/>
      <c r="Y7860" s="49"/>
      <c r="Z7860" s="49"/>
      <c r="AA7860" s="49"/>
      <c r="AB7860" s="49"/>
      <c r="AC7860" s="49"/>
      <c r="AD7860" s="49"/>
      <c r="AE7860" s="95"/>
      <c r="AM7860" s="103"/>
      <c r="AT7860" s="10"/>
    </row>
    <row r="7861" spans="9:46" s="16" customFormat="1">
      <c r="I7861" s="47"/>
      <c r="P7861" s="48"/>
      <c r="Q7861" s="48"/>
      <c r="R7861" s="48"/>
      <c r="S7861" s="49"/>
      <c r="T7861" s="47"/>
      <c r="U7861" s="50"/>
      <c r="V7861" s="47"/>
      <c r="W7861" s="50"/>
      <c r="X7861" s="49"/>
      <c r="Y7861" s="49"/>
      <c r="Z7861" s="49"/>
      <c r="AA7861" s="49"/>
      <c r="AB7861" s="49"/>
      <c r="AC7861" s="49"/>
      <c r="AD7861" s="49"/>
      <c r="AE7861" s="95"/>
      <c r="AM7861" s="103"/>
      <c r="AT7861" s="10"/>
    </row>
    <row r="7862" spans="9:46" s="16" customFormat="1">
      <c r="I7862" s="47"/>
      <c r="P7862" s="48"/>
      <c r="Q7862" s="48"/>
      <c r="R7862" s="48"/>
      <c r="S7862" s="49"/>
      <c r="T7862" s="47"/>
      <c r="U7862" s="50"/>
      <c r="V7862" s="47"/>
      <c r="W7862" s="50"/>
      <c r="X7862" s="49"/>
      <c r="Y7862" s="49"/>
      <c r="Z7862" s="49"/>
      <c r="AA7862" s="49"/>
      <c r="AB7862" s="49"/>
      <c r="AC7862" s="49"/>
      <c r="AD7862" s="49"/>
      <c r="AE7862" s="95"/>
      <c r="AM7862" s="103"/>
      <c r="AT7862" s="10"/>
    </row>
    <row r="7863" spans="9:46" s="16" customFormat="1">
      <c r="I7863" s="47"/>
      <c r="P7863" s="48"/>
      <c r="Q7863" s="48"/>
      <c r="R7863" s="48"/>
      <c r="S7863" s="49"/>
      <c r="T7863" s="47"/>
      <c r="U7863" s="50"/>
      <c r="V7863" s="47"/>
      <c r="W7863" s="50"/>
      <c r="X7863" s="49"/>
      <c r="Y7863" s="49"/>
      <c r="Z7863" s="49"/>
      <c r="AA7863" s="49"/>
      <c r="AB7863" s="49"/>
      <c r="AC7863" s="49"/>
      <c r="AD7863" s="49"/>
      <c r="AE7863" s="95"/>
      <c r="AM7863" s="103"/>
      <c r="AT7863" s="10"/>
    </row>
    <row r="7864" spans="9:46" s="16" customFormat="1">
      <c r="I7864" s="47"/>
      <c r="P7864" s="48"/>
      <c r="Q7864" s="48"/>
      <c r="R7864" s="48"/>
      <c r="S7864" s="49"/>
      <c r="T7864" s="47"/>
      <c r="U7864" s="50"/>
      <c r="V7864" s="47"/>
      <c r="W7864" s="50"/>
      <c r="X7864" s="49"/>
      <c r="Y7864" s="49"/>
      <c r="Z7864" s="49"/>
      <c r="AA7864" s="49"/>
      <c r="AB7864" s="49"/>
      <c r="AC7864" s="49"/>
      <c r="AD7864" s="49"/>
      <c r="AE7864" s="95"/>
      <c r="AM7864" s="103"/>
      <c r="AT7864" s="10"/>
    </row>
    <row r="7865" spans="9:46" s="16" customFormat="1">
      <c r="I7865" s="47"/>
      <c r="P7865" s="48"/>
      <c r="Q7865" s="48"/>
      <c r="R7865" s="48"/>
      <c r="S7865" s="49"/>
      <c r="T7865" s="47"/>
      <c r="U7865" s="50"/>
      <c r="V7865" s="47"/>
      <c r="W7865" s="50"/>
      <c r="X7865" s="49"/>
      <c r="Y7865" s="49"/>
      <c r="Z7865" s="49"/>
      <c r="AA7865" s="49"/>
      <c r="AB7865" s="49"/>
      <c r="AC7865" s="49"/>
      <c r="AD7865" s="49"/>
      <c r="AE7865" s="95"/>
      <c r="AM7865" s="103"/>
      <c r="AT7865" s="10"/>
    </row>
    <row r="7866" spans="9:46" s="16" customFormat="1">
      <c r="I7866" s="47"/>
      <c r="P7866" s="48"/>
      <c r="Q7866" s="48"/>
      <c r="R7866" s="48"/>
      <c r="S7866" s="49"/>
      <c r="T7866" s="47"/>
      <c r="U7866" s="50"/>
      <c r="V7866" s="47"/>
      <c r="W7866" s="50"/>
      <c r="X7866" s="49"/>
      <c r="Y7866" s="49"/>
      <c r="Z7866" s="49"/>
      <c r="AA7866" s="49"/>
      <c r="AB7866" s="49"/>
      <c r="AC7866" s="49"/>
      <c r="AD7866" s="49"/>
      <c r="AE7866" s="95"/>
      <c r="AM7866" s="103"/>
      <c r="AT7866" s="10"/>
    </row>
    <row r="7867" spans="9:46" s="16" customFormat="1">
      <c r="I7867" s="47"/>
      <c r="P7867" s="48"/>
      <c r="Q7867" s="48"/>
      <c r="R7867" s="48"/>
      <c r="S7867" s="49"/>
      <c r="T7867" s="47"/>
      <c r="U7867" s="50"/>
      <c r="V7867" s="47"/>
      <c r="W7867" s="50"/>
      <c r="X7867" s="49"/>
      <c r="Y7867" s="49"/>
      <c r="Z7867" s="49"/>
      <c r="AA7867" s="49"/>
      <c r="AB7867" s="49"/>
      <c r="AC7867" s="49"/>
      <c r="AD7867" s="49"/>
      <c r="AE7867" s="95"/>
      <c r="AM7867" s="103"/>
      <c r="AT7867" s="10"/>
    </row>
    <row r="7868" spans="9:46" s="16" customFormat="1">
      <c r="I7868" s="47"/>
      <c r="P7868" s="48"/>
      <c r="Q7868" s="48"/>
      <c r="R7868" s="48"/>
      <c r="S7868" s="49"/>
      <c r="T7868" s="47"/>
      <c r="U7868" s="50"/>
      <c r="V7868" s="47"/>
      <c r="W7868" s="50"/>
      <c r="X7868" s="49"/>
      <c r="Y7868" s="49"/>
      <c r="Z7868" s="49"/>
      <c r="AA7868" s="49"/>
      <c r="AB7868" s="49"/>
      <c r="AC7868" s="49"/>
      <c r="AD7868" s="49"/>
      <c r="AE7868" s="95"/>
      <c r="AM7868" s="103"/>
      <c r="AT7868" s="10"/>
    </row>
    <row r="7869" spans="9:46" s="16" customFormat="1">
      <c r="I7869" s="47"/>
      <c r="P7869" s="48"/>
      <c r="Q7869" s="48"/>
      <c r="R7869" s="48"/>
      <c r="S7869" s="49"/>
      <c r="T7869" s="47"/>
      <c r="U7869" s="50"/>
      <c r="V7869" s="47"/>
      <c r="W7869" s="50"/>
      <c r="X7869" s="49"/>
      <c r="Y7869" s="49"/>
      <c r="Z7869" s="49"/>
      <c r="AA7869" s="49"/>
      <c r="AB7869" s="49"/>
      <c r="AC7869" s="49"/>
      <c r="AD7869" s="49"/>
      <c r="AE7869" s="95"/>
      <c r="AM7869" s="103"/>
      <c r="AT7869" s="10"/>
    </row>
    <row r="7870" spans="9:46" s="16" customFormat="1">
      <c r="I7870" s="47"/>
      <c r="P7870" s="48"/>
      <c r="Q7870" s="48"/>
      <c r="R7870" s="48"/>
      <c r="S7870" s="49"/>
      <c r="T7870" s="47"/>
      <c r="U7870" s="50"/>
      <c r="V7870" s="47"/>
      <c r="W7870" s="50"/>
      <c r="X7870" s="49"/>
      <c r="Y7870" s="49"/>
      <c r="Z7870" s="49"/>
      <c r="AA7870" s="49"/>
      <c r="AB7870" s="49"/>
      <c r="AC7870" s="49"/>
      <c r="AD7870" s="49"/>
      <c r="AE7870" s="95"/>
      <c r="AM7870" s="103"/>
      <c r="AT7870" s="10"/>
    </row>
    <row r="7871" spans="9:46" s="16" customFormat="1">
      <c r="I7871" s="47"/>
      <c r="P7871" s="48"/>
      <c r="Q7871" s="48"/>
      <c r="R7871" s="48"/>
      <c r="S7871" s="49"/>
      <c r="T7871" s="47"/>
      <c r="U7871" s="50"/>
      <c r="V7871" s="47"/>
      <c r="W7871" s="50"/>
      <c r="X7871" s="49"/>
      <c r="Y7871" s="49"/>
      <c r="Z7871" s="49"/>
      <c r="AA7871" s="49"/>
      <c r="AB7871" s="49"/>
      <c r="AC7871" s="49"/>
      <c r="AD7871" s="49"/>
      <c r="AE7871" s="95"/>
      <c r="AM7871" s="103"/>
      <c r="AT7871" s="10"/>
    </row>
    <row r="7872" spans="9:46" s="16" customFormat="1">
      <c r="I7872" s="47"/>
      <c r="P7872" s="48"/>
      <c r="Q7872" s="48"/>
      <c r="R7872" s="48"/>
      <c r="S7872" s="49"/>
      <c r="T7872" s="47"/>
      <c r="U7872" s="50"/>
      <c r="V7872" s="47"/>
      <c r="W7872" s="50"/>
      <c r="X7872" s="49"/>
      <c r="Y7872" s="49"/>
      <c r="Z7872" s="49"/>
      <c r="AA7872" s="49"/>
      <c r="AB7872" s="49"/>
      <c r="AC7872" s="49"/>
      <c r="AD7872" s="49"/>
      <c r="AE7872" s="95"/>
      <c r="AM7872" s="103"/>
      <c r="AT7872" s="10"/>
    </row>
    <row r="7873" spans="9:46" s="16" customFormat="1">
      <c r="I7873" s="47"/>
      <c r="P7873" s="48"/>
      <c r="Q7873" s="48"/>
      <c r="R7873" s="48"/>
      <c r="S7873" s="49"/>
      <c r="T7873" s="47"/>
      <c r="U7873" s="50"/>
      <c r="V7873" s="47"/>
      <c r="W7873" s="50"/>
      <c r="X7873" s="49"/>
      <c r="Y7873" s="49"/>
      <c r="Z7873" s="49"/>
      <c r="AA7873" s="49"/>
      <c r="AB7873" s="49"/>
      <c r="AC7873" s="49"/>
      <c r="AD7873" s="49"/>
      <c r="AE7873" s="95"/>
      <c r="AM7873" s="103"/>
      <c r="AT7873" s="10"/>
    </row>
    <row r="7874" spans="9:46" s="16" customFormat="1">
      <c r="I7874" s="47"/>
      <c r="P7874" s="48"/>
      <c r="Q7874" s="48"/>
      <c r="R7874" s="48"/>
      <c r="S7874" s="49"/>
      <c r="T7874" s="47"/>
      <c r="U7874" s="50"/>
      <c r="V7874" s="47"/>
      <c r="W7874" s="50"/>
      <c r="X7874" s="49"/>
      <c r="Y7874" s="49"/>
      <c r="Z7874" s="49"/>
      <c r="AA7874" s="49"/>
      <c r="AB7874" s="49"/>
      <c r="AC7874" s="49"/>
      <c r="AD7874" s="49"/>
      <c r="AE7874" s="95"/>
      <c r="AM7874" s="103"/>
      <c r="AT7874" s="10"/>
    </row>
    <row r="7875" spans="9:46" s="16" customFormat="1">
      <c r="I7875" s="47"/>
      <c r="P7875" s="48"/>
      <c r="Q7875" s="48"/>
      <c r="R7875" s="48"/>
      <c r="S7875" s="49"/>
      <c r="T7875" s="47"/>
      <c r="U7875" s="50"/>
      <c r="V7875" s="47"/>
      <c r="W7875" s="50"/>
      <c r="X7875" s="49"/>
      <c r="Y7875" s="49"/>
      <c r="Z7875" s="49"/>
      <c r="AA7875" s="49"/>
      <c r="AB7875" s="49"/>
      <c r="AC7875" s="49"/>
      <c r="AD7875" s="49"/>
      <c r="AE7875" s="95"/>
      <c r="AM7875" s="103"/>
      <c r="AT7875" s="10"/>
    </row>
    <row r="7876" spans="9:46" s="16" customFormat="1">
      <c r="I7876" s="47"/>
      <c r="P7876" s="48"/>
      <c r="Q7876" s="48"/>
      <c r="R7876" s="48"/>
      <c r="S7876" s="49"/>
      <c r="T7876" s="47"/>
      <c r="U7876" s="50"/>
      <c r="V7876" s="47"/>
      <c r="W7876" s="50"/>
      <c r="X7876" s="49"/>
      <c r="Y7876" s="49"/>
      <c r="Z7876" s="49"/>
      <c r="AA7876" s="49"/>
      <c r="AB7876" s="49"/>
      <c r="AC7876" s="49"/>
      <c r="AD7876" s="49"/>
      <c r="AE7876" s="95"/>
      <c r="AM7876" s="103"/>
      <c r="AT7876" s="10"/>
    </row>
    <row r="7877" spans="9:46" s="16" customFormat="1">
      <c r="I7877" s="47"/>
      <c r="P7877" s="48"/>
      <c r="Q7877" s="48"/>
      <c r="R7877" s="48"/>
      <c r="S7877" s="49"/>
      <c r="T7877" s="47"/>
      <c r="U7877" s="50"/>
      <c r="V7877" s="47"/>
      <c r="W7877" s="50"/>
      <c r="X7877" s="49"/>
      <c r="Y7877" s="49"/>
      <c r="Z7877" s="49"/>
      <c r="AA7877" s="49"/>
      <c r="AB7877" s="49"/>
      <c r="AC7877" s="49"/>
      <c r="AD7877" s="49"/>
      <c r="AE7877" s="95"/>
      <c r="AM7877" s="103"/>
      <c r="AT7877" s="10"/>
    </row>
    <row r="7878" spans="9:46" s="16" customFormat="1">
      <c r="I7878" s="47"/>
      <c r="P7878" s="48"/>
      <c r="Q7878" s="48"/>
      <c r="R7878" s="48"/>
      <c r="S7878" s="49"/>
      <c r="T7878" s="47"/>
      <c r="U7878" s="50"/>
      <c r="V7878" s="47"/>
      <c r="W7878" s="50"/>
      <c r="X7878" s="49"/>
      <c r="Y7878" s="49"/>
      <c r="Z7878" s="49"/>
      <c r="AA7878" s="49"/>
      <c r="AB7878" s="49"/>
      <c r="AC7878" s="49"/>
      <c r="AD7878" s="49"/>
      <c r="AE7878" s="95"/>
      <c r="AM7878" s="103"/>
      <c r="AT7878" s="10"/>
    </row>
    <row r="7879" spans="9:46" s="16" customFormat="1">
      <c r="I7879" s="47"/>
      <c r="P7879" s="48"/>
      <c r="Q7879" s="48"/>
      <c r="R7879" s="48"/>
      <c r="S7879" s="49"/>
      <c r="T7879" s="47"/>
      <c r="U7879" s="50"/>
      <c r="V7879" s="47"/>
      <c r="W7879" s="50"/>
      <c r="X7879" s="49"/>
      <c r="Y7879" s="49"/>
      <c r="Z7879" s="49"/>
      <c r="AA7879" s="49"/>
      <c r="AB7879" s="49"/>
      <c r="AC7879" s="49"/>
      <c r="AD7879" s="49"/>
      <c r="AE7879" s="95"/>
      <c r="AM7879" s="103"/>
      <c r="AT7879" s="10"/>
    </row>
    <row r="7880" spans="9:46" s="16" customFormat="1">
      <c r="I7880" s="47"/>
      <c r="P7880" s="48"/>
      <c r="Q7880" s="48"/>
      <c r="R7880" s="48"/>
      <c r="S7880" s="49"/>
      <c r="T7880" s="47"/>
      <c r="U7880" s="50"/>
      <c r="V7880" s="47"/>
      <c r="W7880" s="50"/>
      <c r="X7880" s="49"/>
      <c r="Y7880" s="49"/>
      <c r="Z7880" s="49"/>
      <c r="AA7880" s="49"/>
      <c r="AB7880" s="49"/>
      <c r="AC7880" s="49"/>
      <c r="AD7880" s="49"/>
      <c r="AE7880" s="95"/>
      <c r="AM7880" s="103"/>
      <c r="AT7880" s="10"/>
    </row>
    <row r="7881" spans="9:46" s="16" customFormat="1">
      <c r="I7881" s="47"/>
      <c r="P7881" s="48"/>
      <c r="Q7881" s="48"/>
      <c r="R7881" s="48"/>
      <c r="S7881" s="49"/>
      <c r="T7881" s="47"/>
      <c r="U7881" s="50"/>
      <c r="V7881" s="47"/>
      <c r="W7881" s="50"/>
      <c r="X7881" s="49"/>
      <c r="Y7881" s="49"/>
      <c r="Z7881" s="49"/>
      <c r="AA7881" s="49"/>
      <c r="AB7881" s="49"/>
      <c r="AC7881" s="49"/>
      <c r="AD7881" s="49"/>
      <c r="AE7881" s="95"/>
      <c r="AM7881" s="103"/>
      <c r="AT7881" s="10"/>
    </row>
    <row r="7882" spans="9:46" s="16" customFormat="1">
      <c r="I7882" s="47"/>
      <c r="P7882" s="48"/>
      <c r="Q7882" s="48"/>
      <c r="R7882" s="48"/>
      <c r="S7882" s="49"/>
      <c r="T7882" s="47"/>
      <c r="U7882" s="50"/>
      <c r="V7882" s="47"/>
      <c r="W7882" s="50"/>
      <c r="X7882" s="49"/>
      <c r="Y7882" s="49"/>
      <c r="Z7882" s="49"/>
      <c r="AA7882" s="49"/>
      <c r="AB7882" s="49"/>
      <c r="AC7882" s="49"/>
      <c r="AD7882" s="49"/>
      <c r="AE7882" s="95"/>
      <c r="AM7882" s="103"/>
      <c r="AT7882" s="10"/>
    </row>
    <row r="7883" spans="9:46" s="16" customFormat="1">
      <c r="I7883" s="47"/>
      <c r="P7883" s="48"/>
      <c r="Q7883" s="48"/>
      <c r="R7883" s="48"/>
      <c r="S7883" s="49"/>
      <c r="T7883" s="47"/>
      <c r="U7883" s="50"/>
      <c r="V7883" s="47"/>
      <c r="W7883" s="50"/>
      <c r="X7883" s="49"/>
      <c r="Y7883" s="49"/>
      <c r="Z7883" s="49"/>
      <c r="AA7883" s="49"/>
      <c r="AB7883" s="49"/>
      <c r="AC7883" s="49"/>
      <c r="AD7883" s="49"/>
      <c r="AE7883" s="95"/>
      <c r="AM7883" s="103"/>
      <c r="AT7883" s="10"/>
    </row>
    <row r="7884" spans="9:46" s="16" customFormat="1">
      <c r="I7884" s="47"/>
      <c r="P7884" s="48"/>
      <c r="Q7884" s="48"/>
      <c r="R7884" s="48"/>
      <c r="S7884" s="49"/>
      <c r="T7884" s="47"/>
      <c r="U7884" s="50"/>
      <c r="V7884" s="47"/>
      <c r="W7884" s="50"/>
      <c r="X7884" s="49"/>
      <c r="Y7884" s="49"/>
      <c r="Z7884" s="49"/>
      <c r="AA7884" s="49"/>
      <c r="AB7884" s="49"/>
      <c r="AC7884" s="49"/>
      <c r="AD7884" s="49"/>
      <c r="AE7884" s="95"/>
      <c r="AM7884" s="103"/>
      <c r="AT7884" s="10"/>
    </row>
    <row r="7885" spans="9:46" s="16" customFormat="1">
      <c r="I7885" s="47"/>
      <c r="P7885" s="48"/>
      <c r="Q7885" s="48"/>
      <c r="R7885" s="48"/>
      <c r="S7885" s="49"/>
      <c r="T7885" s="47"/>
      <c r="U7885" s="50"/>
      <c r="V7885" s="47"/>
      <c r="W7885" s="50"/>
      <c r="X7885" s="49"/>
      <c r="Y7885" s="49"/>
      <c r="Z7885" s="49"/>
      <c r="AA7885" s="49"/>
      <c r="AB7885" s="49"/>
      <c r="AC7885" s="49"/>
      <c r="AD7885" s="49"/>
      <c r="AE7885" s="95"/>
      <c r="AM7885" s="103"/>
      <c r="AT7885" s="10"/>
    </row>
    <row r="7886" spans="9:46" s="16" customFormat="1">
      <c r="I7886" s="47"/>
      <c r="P7886" s="48"/>
      <c r="Q7886" s="48"/>
      <c r="R7886" s="48"/>
      <c r="S7886" s="49"/>
      <c r="T7886" s="47"/>
      <c r="U7886" s="50"/>
      <c r="V7886" s="47"/>
      <c r="W7886" s="50"/>
      <c r="X7886" s="49"/>
      <c r="Y7886" s="49"/>
      <c r="Z7886" s="49"/>
      <c r="AA7886" s="49"/>
      <c r="AB7886" s="49"/>
      <c r="AC7886" s="49"/>
      <c r="AD7886" s="49"/>
      <c r="AE7886" s="95"/>
      <c r="AM7886" s="103"/>
      <c r="AT7886" s="10"/>
    </row>
    <row r="7887" spans="9:46" s="16" customFormat="1">
      <c r="I7887" s="47"/>
      <c r="P7887" s="48"/>
      <c r="Q7887" s="48"/>
      <c r="R7887" s="48"/>
      <c r="S7887" s="49"/>
      <c r="T7887" s="47"/>
      <c r="U7887" s="50"/>
      <c r="V7887" s="47"/>
      <c r="W7887" s="50"/>
      <c r="X7887" s="49"/>
      <c r="Y7887" s="49"/>
      <c r="Z7887" s="49"/>
      <c r="AA7887" s="49"/>
      <c r="AB7887" s="49"/>
      <c r="AC7887" s="49"/>
      <c r="AD7887" s="49"/>
      <c r="AE7887" s="95"/>
      <c r="AM7887" s="103"/>
      <c r="AT7887" s="10"/>
    </row>
    <row r="7888" spans="9:46" s="16" customFormat="1">
      <c r="I7888" s="47"/>
      <c r="P7888" s="48"/>
      <c r="Q7888" s="48"/>
      <c r="R7888" s="48"/>
      <c r="S7888" s="49"/>
      <c r="T7888" s="47"/>
      <c r="U7888" s="50"/>
      <c r="V7888" s="47"/>
      <c r="W7888" s="50"/>
      <c r="X7888" s="49"/>
      <c r="Y7888" s="49"/>
      <c r="Z7888" s="49"/>
      <c r="AA7888" s="49"/>
      <c r="AB7888" s="49"/>
      <c r="AC7888" s="49"/>
      <c r="AD7888" s="49"/>
      <c r="AE7888" s="95"/>
      <c r="AM7888" s="103"/>
      <c r="AT7888" s="10"/>
    </row>
    <row r="7889" spans="9:46" s="16" customFormat="1">
      <c r="I7889" s="47"/>
      <c r="P7889" s="48"/>
      <c r="Q7889" s="48"/>
      <c r="R7889" s="48"/>
      <c r="S7889" s="49"/>
      <c r="T7889" s="47"/>
      <c r="U7889" s="50"/>
      <c r="V7889" s="47"/>
      <c r="W7889" s="50"/>
      <c r="X7889" s="49"/>
      <c r="Y7889" s="49"/>
      <c r="Z7889" s="49"/>
      <c r="AA7889" s="49"/>
      <c r="AB7889" s="49"/>
      <c r="AC7889" s="49"/>
      <c r="AD7889" s="49"/>
      <c r="AE7889" s="95"/>
      <c r="AM7889" s="103"/>
      <c r="AT7889" s="10"/>
    </row>
    <row r="7890" spans="9:46" s="16" customFormat="1">
      <c r="I7890" s="47"/>
      <c r="P7890" s="48"/>
      <c r="Q7890" s="48"/>
      <c r="R7890" s="48"/>
      <c r="S7890" s="49"/>
      <c r="T7890" s="47"/>
      <c r="U7890" s="50"/>
      <c r="V7890" s="47"/>
      <c r="W7890" s="50"/>
      <c r="X7890" s="49"/>
      <c r="Y7890" s="49"/>
      <c r="Z7890" s="49"/>
      <c r="AA7890" s="49"/>
      <c r="AB7890" s="49"/>
      <c r="AC7890" s="49"/>
      <c r="AD7890" s="49"/>
      <c r="AE7890" s="95"/>
      <c r="AM7890" s="103"/>
      <c r="AT7890" s="10"/>
    </row>
    <row r="7891" spans="9:46" s="16" customFormat="1">
      <c r="I7891" s="47"/>
      <c r="P7891" s="48"/>
      <c r="Q7891" s="48"/>
      <c r="R7891" s="48"/>
      <c r="S7891" s="49"/>
      <c r="T7891" s="47"/>
      <c r="U7891" s="50"/>
      <c r="V7891" s="47"/>
      <c r="W7891" s="50"/>
      <c r="X7891" s="49"/>
      <c r="Y7891" s="49"/>
      <c r="Z7891" s="49"/>
      <c r="AA7891" s="49"/>
      <c r="AB7891" s="49"/>
      <c r="AC7891" s="49"/>
      <c r="AD7891" s="49"/>
      <c r="AE7891" s="95"/>
      <c r="AM7891" s="103"/>
      <c r="AT7891" s="10"/>
    </row>
    <row r="7892" spans="9:46" s="16" customFormat="1">
      <c r="I7892" s="47"/>
      <c r="P7892" s="48"/>
      <c r="Q7892" s="48"/>
      <c r="R7892" s="48"/>
      <c r="S7892" s="49"/>
      <c r="T7892" s="47"/>
      <c r="U7892" s="50"/>
      <c r="V7892" s="47"/>
      <c r="W7892" s="50"/>
      <c r="X7892" s="49"/>
      <c r="Y7892" s="49"/>
      <c r="Z7892" s="49"/>
      <c r="AA7892" s="49"/>
      <c r="AB7892" s="49"/>
      <c r="AC7892" s="49"/>
      <c r="AD7892" s="49"/>
      <c r="AE7892" s="95"/>
      <c r="AM7892" s="103"/>
      <c r="AT7892" s="10"/>
    </row>
    <row r="7893" spans="9:46" s="16" customFormat="1">
      <c r="I7893" s="47"/>
      <c r="P7893" s="48"/>
      <c r="Q7893" s="48"/>
      <c r="R7893" s="48"/>
      <c r="S7893" s="49"/>
      <c r="T7893" s="47"/>
      <c r="U7893" s="50"/>
      <c r="V7893" s="47"/>
      <c r="W7893" s="50"/>
      <c r="X7893" s="49"/>
      <c r="Y7893" s="49"/>
      <c r="Z7893" s="49"/>
      <c r="AA7893" s="49"/>
      <c r="AB7893" s="49"/>
      <c r="AC7893" s="49"/>
      <c r="AD7893" s="49"/>
      <c r="AE7893" s="95"/>
      <c r="AM7893" s="103"/>
      <c r="AT7893" s="10"/>
    </row>
    <row r="7894" spans="9:46" s="16" customFormat="1">
      <c r="I7894" s="47"/>
      <c r="P7894" s="48"/>
      <c r="Q7894" s="48"/>
      <c r="R7894" s="48"/>
      <c r="S7894" s="49"/>
      <c r="T7894" s="47"/>
      <c r="U7894" s="50"/>
      <c r="V7894" s="47"/>
      <c r="W7894" s="50"/>
      <c r="X7894" s="49"/>
      <c r="Y7894" s="49"/>
      <c r="Z7894" s="49"/>
      <c r="AA7894" s="49"/>
      <c r="AB7894" s="49"/>
      <c r="AC7894" s="49"/>
      <c r="AD7894" s="49"/>
      <c r="AE7894" s="95"/>
      <c r="AM7894" s="103"/>
      <c r="AT7894" s="10"/>
    </row>
    <row r="7895" spans="9:46" s="16" customFormat="1">
      <c r="I7895" s="47"/>
      <c r="P7895" s="48"/>
      <c r="Q7895" s="48"/>
      <c r="R7895" s="48"/>
      <c r="S7895" s="49"/>
      <c r="T7895" s="47"/>
      <c r="U7895" s="50"/>
      <c r="V7895" s="47"/>
      <c r="W7895" s="50"/>
      <c r="X7895" s="49"/>
      <c r="Y7895" s="49"/>
      <c r="Z7895" s="49"/>
      <c r="AA7895" s="49"/>
      <c r="AB7895" s="49"/>
      <c r="AC7895" s="49"/>
      <c r="AD7895" s="49"/>
      <c r="AE7895" s="95"/>
      <c r="AM7895" s="103"/>
      <c r="AT7895" s="10"/>
    </row>
    <row r="7896" spans="9:46" s="16" customFormat="1">
      <c r="I7896" s="47"/>
      <c r="P7896" s="48"/>
      <c r="Q7896" s="48"/>
      <c r="R7896" s="48"/>
      <c r="S7896" s="49"/>
      <c r="T7896" s="47"/>
      <c r="U7896" s="50"/>
      <c r="V7896" s="47"/>
      <c r="W7896" s="50"/>
      <c r="X7896" s="49"/>
      <c r="Y7896" s="49"/>
      <c r="Z7896" s="49"/>
      <c r="AA7896" s="49"/>
      <c r="AB7896" s="49"/>
      <c r="AC7896" s="49"/>
      <c r="AD7896" s="49"/>
      <c r="AE7896" s="95"/>
      <c r="AM7896" s="103"/>
      <c r="AT7896" s="10"/>
    </row>
    <row r="7897" spans="9:46" s="16" customFormat="1">
      <c r="I7897" s="47"/>
      <c r="P7897" s="48"/>
      <c r="Q7897" s="48"/>
      <c r="R7897" s="48"/>
      <c r="S7897" s="49"/>
      <c r="T7897" s="47"/>
      <c r="U7897" s="50"/>
      <c r="V7897" s="47"/>
      <c r="W7897" s="50"/>
      <c r="X7897" s="49"/>
      <c r="Y7897" s="49"/>
      <c r="Z7897" s="49"/>
      <c r="AA7897" s="49"/>
      <c r="AB7897" s="49"/>
      <c r="AC7897" s="49"/>
      <c r="AD7897" s="49"/>
      <c r="AE7897" s="95"/>
      <c r="AM7897" s="103"/>
      <c r="AT7897" s="10"/>
    </row>
    <row r="7898" spans="9:46" s="16" customFormat="1">
      <c r="I7898" s="47"/>
      <c r="P7898" s="48"/>
      <c r="Q7898" s="48"/>
      <c r="R7898" s="48"/>
      <c r="S7898" s="49"/>
      <c r="T7898" s="47"/>
      <c r="U7898" s="50"/>
      <c r="V7898" s="47"/>
      <c r="W7898" s="50"/>
      <c r="X7898" s="49"/>
      <c r="Y7898" s="49"/>
      <c r="Z7898" s="49"/>
      <c r="AA7898" s="49"/>
      <c r="AB7898" s="49"/>
      <c r="AC7898" s="49"/>
      <c r="AD7898" s="49"/>
      <c r="AE7898" s="95"/>
      <c r="AM7898" s="103"/>
      <c r="AT7898" s="10"/>
    </row>
    <row r="7899" spans="9:46" s="16" customFormat="1">
      <c r="I7899" s="47"/>
      <c r="P7899" s="48"/>
      <c r="Q7899" s="48"/>
      <c r="R7899" s="48"/>
      <c r="S7899" s="49"/>
      <c r="T7899" s="47"/>
      <c r="U7899" s="50"/>
      <c r="V7899" s="47"/>
      <c r="W7899" s="50"/>
      <c r="X7899" s="49"/>
      <c r="Y7899" s="49"/>
      <c r="Z7899" s="49"/>
      <c r="AA7899" s="49"/>
      <c r="AB7899" s="49"/>
      <c r="AC7899" s="49"/>
      <c r="AD7899" s="49"/>
      <c r="AE7899" s="95"/>
      <c r="AM7899" s="103"/>
      <c r="AT7899" s="10"/>
    </row>
    <row r="7900" spans="9:46" s="16" customFormat="1">
      <c r="I7900" s="47"/>
      <c r="P7900" s="48"/>
      <c r="Q7900" s="48"/>
      <c r="R7900" s="48"/>
      <c r="S7900" s="49"/>
      <c r="T7900" s="47"/>
      <c r="U7900" s="50"/>
      <c r="V7900" s="47"/>
      <c r="W7900" s="50"/>
      <c r="X7900" s="49"/>
      <c r="Y7900" s="49"/>
      <c r="Z7900" s="49"/>
      <c r="AA7900" s="49"/>
      <c r="AB7900" s="49"/>
      <c r="AC7900" s="49"/>
      <c r="AD7900" s="49"/>
      <c r="AE7900" s="95"/>
      <c r="AM7900" s="103"/>
      <c r="AT7900" s="10"/>
    </row>
    <row r="7901" spans="9:46" s="16" customFormat="1">
      <c r="I7901" s="47"/>
      <c r="P7901" s="48"/>
      <c r="Q7901" s="48"/>
      <c r="R7901" s="48"/>
      <c r="S7901" s="49"/>
      <c r="T7901" s="47"/>
      <c r="U7901" s="50"/>
      <c r="V7901" s="47"/>
      <c r="W7901" s="50"/>
      <c r="X7901" s="49"/>
      <c r="Y7901" s="49"/>
      <c r="Z7901" s="49"/>
      <c r="AA7901" s="49"/>
      <c r="AB7901" s="49"/>
      <c r="AC7901" s="49"/>
      <c r="AD7901" s="49"/>
      <c r="AE7901" s="95"/>
      <c r="AM7901" s="103"/>
      <c r="AT7901" s="10"/>
    </row>
    <row r="7902" spans="9:46" s="16" customFormat="1">
      <c r="I7902" s="47"/>
      <c r="P7902" s="48"/>
      <c r="Q7902" s="48"/>
      <c r="R7902" s="48"/>
      <c r="S7902" s="49"/>
      <c r="T7902" s="47"/>
      <c r="U7902" s="50"/>
      <c r="V7902" s="47"/>
      <c r="W7902" s="50"/>
      <c r="X7902" s="49"/>
      <c r="Y7902" s="49"/>
      <c r="Z7902" s="49"/>
      <c r="AA7902" s="49"/>
      <c r="AB7902" s="49"/>
      <c r="AC7902" s="49"/>
      <c r="AD7902" s="49"/>
      <c r="AE7902" s="95"/>
      <c r="AM7902" s="103"/>
      <c r="AT7902" s="10"/>
    </row>
    <row r="7903" spans="9:46" s="16" customFormat="1">
      <c r="I7903" s="47"/>
      <c r="P7903" s="48"/>
      <c r="Q7903" s="48"/>
      <c r="R7903" s="48"/>
      <c r="S7903" s="49"/>
      <c r="T7903" s="47"/>
      <c r="U7903" s="50"/>
      <c r="V7903" s="47"/>
      <c r="W7903" s="50"/>
      <c r="X7903" s="49"/>
      <c r="Y7903" s="49"/>
      <c r="Z7903" s="49"/>
      <c r="AA7903" s="49"/>
      <c r="AB7903" s="49"/>
      <c r="AC7903" s="49"/>
      <c r="AD7903" s="49"/>
      <c r="AE7903" s="95"/>
      <c r="AM7903" s="103"/>
      <c r="AT7903" s="10"/>
    </row>
    <row r="7904" spans="9:46" s="16" customFormat="1">
      <c r="I7904" s="47"/>
      <c r="P7904" s="48"/>
      <c r="Q7904" s="48"/>
      <c r="R7904" s="48"/>
      <c r="S7904" s="49"/>
      <c r="T7904" s="47"/>
      <c r="U7904" s="50"/>
      <c r="V7904" s="47"/>
      <c r="W7904" s="50"/>
      <c r="X7904" s="49"/>
      <c r="Y7904" s="49"/>
      <c r="Z7904" s="49"/>
      <c r="AA7904" s="49"/>
      <c r="AB7904" s="49"/>
      <c r="AC7904" s="49"/>
      <c r="AD7904" s="49"/>
      <c r="AE7904" s="95"/>
      <c r="AM7904" s="103"/>
      <c r="AT7904" s="10"/>
    </row>
    <row r="7905" spans="9:46" s="16" customFormat="1">
      <c r="I7905" s="47"/>
      <c r="P7905" s="48"/>
      <c r="Q7905" s="48"/>
      <c r="R7905" s="48"/>
      <c r="S7905" s="49"/>
      <c r="T7905" s="47"/>
      <c r="U7905" s="50"/>
      <c r="V7905" s="47"/>
      <c r="W7905" s="50"/>
      <c r="X7905" s="49"/>
      <c r="Y7905" s="49"/>
      <c r="Z7905" s="49"/>
      <c r="AA7905" s="49"/>
      <c r="AB7905" s="49"/>
      <c r="AC7905" s="49"/>
      <c r="AD7905" s="49"/>
      <c r="AE7905" s="95"/>
      <c r="AM7905" s="103"/>
      <c r="AT7905" s="10"/>
    </row>
    <row r="7906" spans="9:46" s="16" customFormat="1">
      <c r="I7906" s="47"/>
      <c r="P7906" s="48"/>
      <c r="Q7906" s="48"/>
      <c r="R7906" s="48"/>
      <c r="S7906" s="49"/>
      <c r="T7906" s="47"/>
      <c r="U7906" s="50"/>
      <c r="V7906" s="47"/>
      <c r="W7906" s="50"/>
      <c r="X7906" s="49"/>
      <c r="Y7906" s="49"/>
      <c r="Z7906" s="49"/>
      <c r="AA7906" s="49"/>
      <c r="AB7906" s="49"/>
      <c r="AC7906" s="49"/>
      <c r="AD7906" s="49"/>
      <c r="AE7906" s="95"/>
      <c r="AM7906" s="103"/>
      <c r="AT7906" s="10"/>
    </row>
    <row r="7907" spans="9:46" s="16" customFormat="1">
      <c r="I7907" s="47"/>
      <c r="P7907" s="48"/>
      <c r="Q7907" s="48"/>
      <c r="R7907" s="48"/>
      <c r="S7907" s="49"/>
      <c r="T7907" s="47"/>
      <c r="U7907" s="50"/>
      <c r="V7907" s="47"/>
      <c r="W7907" s="50"/>
      <c r="X7907" s="49"/>
      <c r="Y7907" s="49"/>
      <c r="Z7907" s="49"/>
      <c r="AA7907" s="49"/>
      <c r="AB7907" s="49"/>
      <c r="AC7907" s="49"/>
      <c r="AD7907" s="49"/>
      <c r="AE7907" s="95"/>
      <c r="AM7907" s="103"/>
      <c r="AT7907" s="10"/>
    </row>
    <row r="7908" spans="9:46" s="16" customFormat="1">
      <c r="I7908" s="47"/>
      <c r="P7908" s="48"/>
      <c r="Q7908" s="48"/>
      <c r="R7908" s="48"/>
      <c r="S7908" s="49"/>
      <c r="T7908" s="47"/>
      <c r="U7908" s="50"/>
      <c r="V7908" s="47"/>
      <c r="W7908" s="50"/>
      <c r="X7908" s="49"/>
      <c r="Y7908" s="49"/>
      <c r="Z7908" s="49"/>
      <c r="AA7908" s="49"/>
      <c r="AB7908" s="49"/>
      <c r="AC7908" s="49"/>
      <c r="AD7908" s="49"/>
      <c r="AE7908" s="95"/>
      <c r="AM7908" s="103"/>
      <c r="AT7908" s="10"/>
    </row>
    <row r="7909" spans="9:46" s="16" customFormat="1">
      <c r="I7909" s="47"/>
      <c r="P7909" s="48"/>
      <c r="Q7909" s="48"/>
      <c r="R7909" s="48"/>
      <c r="S7909" s="49"/>
      <c r="T7909" s="47"/>
      <c r="U7909" s="50"/>
      <c r="V7909" s="47"/>
      <c r="W7909" s="50"/>
      <c r="X7909" s="49"/>
      <c r="Y7909" s="49"/>
      <c r="Z7909" s="49"/>
      <c r="AA7909" s="49"/>
      <c r="AB7909" s="49"/>
      <c r="AC7909" s="49"/>
      <c r="AD7909" s="49"/>
      <c r="AE7909" s="95"/>
      <c r="AM7909" s="103"/>
      <c r="AT7909" s="10"/>
    </row>
    <row r="7910" spans="9:46" s="16" customFormat="1">
      <c r="I7910" s="47"/>
      <c r="P7910" s="48"/>
      <c r="Q7910" s="48"/>
      <c r="R7910" s="48"/>
      <c r="S7910" s="49"/>
      <c r="T7910" s="47"/>
      <c r="U7910" s="50"/>
      <c r="V7910" s="47"/>
      <c r="W7910" s="50"/>
      <c r="X7910" s="49"/>
      <c r="Y7910" s="49"/>
      <c r="Z7910" s="49"/>
      <c r="AA7910" s="49"/>
      <c r="AB7910" s="49"/>
      <c r="AC7910" s="49"/>
      <c r="AD7910" s="49"/>
      <c r="AE7910" s="95"/>
      <c r="AM7910" s="103"/>
      <c r="AT7910" s="10"/>
    </row>
    <row r="7911" spans="9:46" s="16" customFormat="1">
      <c r="I7911" s="47"/>
      <c r="P7911" s="48"/>
      <c r="Q7911" s="48"/>
      <c r="R7911" s="48"/>
      <c r="S7911" s="49"/>
      <c r="T7911" s="47"/>
      <c r="U7911" s="50"/>
      <c r="V7911" s="47"/>
      <c r="W7911" s="50"/>
      <c r="X7911" s="49"/>
      <c r="Y7911" s="49"/>
      <c r="Z7911" s="49"/>
      <c r="AA7911" s="49"/>
      <c r="AB7911" s="49"/>
      <c r="AC7911" s="49"/>
      <c r="AD7911" s="49"/>
      <c r="AE7911" s="95"/>
      <c r="AM7911" s="103"/>
      <c r="AT7911" s="10"/>
    </row>
    <row r="7912" spans="9:46" s="16" customFormat="1">
      <c r="I7912" s="47"/>
      <c r="P7912" s="48"/>
      <c r="Q7912" s="48"/>
      <c r="R7912" s="48"/>
      <c r="S7912" s="49"/>
      <c r="T7912" s="47"/>
      <c r="U7912" s="50"/>
      <c r="V7912" s="47"/>
      <c r="W7912" s="50"/>
      <c r="X7912" s="49"/>
      <c r="Y7912" s="49"/>
      <c r="Z7912" s="49"/>
      <c r="AA7912" s="49"/>
      <c r="AB7912" s="49"/>
      <c r="AC7912" s="49"/>
      <c r="AD7912" s="49"/>
      <c r="AE7912" s="95"/>
      <c r="AM7912" s="103"/>
      <c r="AT7912" s="10"/>
    </row>
    <row r="7913" spans="9:46" s="16" customFormat="1">
      <c r="I7913" s="47"/>
      <c r="P7913" s="48"/>
      <c r="Q7913" s="48"/>
      <c r="R7913" s="48"/>
      <c r="S7913" s="49"/>
      <c r="T7913" s="47"/>
      <c r="U7913" s="50"/>
      <c r="V7913" s="47"/>
      <c r="W7913" s="50"/>
      <c r="X7913" s="49"/>
      <c r="Y7913" s="49"/>
      <c r="Z7913" s="49"/>
      <c r="AA7913" s="49"/>
      <c r="AB7913" s="49"/>
      <c r="AC7913" s="49"/>
      <c r="AD7913" s="49"/>
      <c r="AE7913" s="95"/>
      <c r="AM7913" s="103"/>
      <c r="AT7913" s="10"/>
    </row>
    <row r="7914" spans="9:46" s="16" customFormat="1">
      <c r="I7914" s="47"/>
      <c r="P7914" s="48"/>
      <c r="Q7914" s="48"/>
      <c r="R7914" s="48"/>
      <c r="S7914" s="49"/>
      <c r="T7914" s="47"/>
      <c r="U7914" s="50"/>
      <c r="V7914" s="47"/>
      <c r="W7914" s="50"/>
      <c r="X7914" s="49"/>
      <c r="Y7914" s="49"/>
      <c r="Z7914" s="49"/>
      <c r="AA7914" s="49"/>
      <c r="AB7914" s="49"/>
      <c r="AC7914" s="49"/>
      <c r="AD7914" s="49"/>
      <c r="AE7914" s="95"/>
      <c r="AM7914" s="103"/>
      <c r="AT7914" s="10"/>
    </row>
    <row r="7915" spans="9:46" s="16" customFormat="1">
      <c r="I7915" s="47"/>
      <c r="P7915" s="48"/>
      <c r="Q7915" s="48"/>
      <c r="R7915" s="48"/>
      <c r="S7915" s="49"/>
      <c r="T7915" s="47"/>
      <c r="U7915" s="50"/>
      <c r="V7915" s="47"/>
      <c r="W7915" s="50"/>
      <c r="X7915" s="49"/>
      <c r="Y7915" s="49"/>
      <c r="Z7915" s="49"/>
      <c r="AA7915" s="49"/>
      <c r="AB7915" s="49"/>
      <c r="AC7915" s="49"/>
      <c r="AD7915" s="49"/>
      <c r="AE7915" s="95"/>
      <c r="AM7915" s="103"/>
      <c r="AT7915" s="10"/>
    </row>
    <row r="7916" spans="9:46" s="16" customFormat="1">
      <c r="I7916" s="47"/>
      <c r="P7916" s="48"/>
      <c r="Q7916" s="48"/>
      <c r="R7916" s="48"/>
      <c r="S7916" s="49"/>
      <c r="T7916" s="47"/>
      <c r="U7916" s="50"/>
      <c r="V7916" s="47"/>
      <c r="W7916" s="50"/>
      <c r="X7916" s="49"/>
      <c r="Y7916" s="49"/>
      <c r="Z7916" s="49"/>
      <c r="AA7916" s="49"/>
      <c r="AB7916" s="49"/>
      <c r="AC7916" s="49"/>
      <c r="AD7916" s="49"/>
      <c r="AE7916" s="95"/>
      <c r="AM7916" s="103"/>
      <c r="AT7916" s="10"/>
    </row>
    <row r="7917" spans="9:46" s="16" customFormat="1">
      <c r="I7917" s="47"/>
      <c r="P7917" s="48"/>
      <c r="Q7917" s="48"/>
      <c r="R7917" s="48"/>
      <c r="S7917" s="49"/>
      <c r="T7917" s="47"/>
      <c r="U7917" s="50"/>
      <c r="V7917" s="47"/>
      <c r="W7917" s="50"/>
      <c r="X7917" s="49"/>
      <c r="Y7917" s="49"/>
      <c r="Z7917" s="49"/>
      <c r="AA7917" s="49"/>
      <c r="AB7917" s="49"/>
      <c r="AC7917" s="49"/>
      <c r="AD7917" s="49"/>
      <c r="AE7917" s="95"/>
      <c r="AM7917" s="103"/>
      <c r="AT7917" s="10"/>
    </row>
    <row r="7918" spans="9:46" s="16" customFormat="1">
      <c r="I7918" s="47"/>
      <c r="P7918" s="48"/>
      <c r="Q7918" s="48"/>
      <c r="R7918" s="48"/>
      <c r="S7918" s="49"/>
      <c r="T7918" s="47"/>
      <c r="U7918" s="50"/>
      <c r="V7918" s="47"/>
      <c r="W7918" s="50"/>
      <c r="X7918" s="49"/>
      <c r="Y7918" s="49"/>
      <c r="Z7918" s="49"/>
      <c r="AA7918" s="49"/>
      <c r="AB7918" s="49"/>
      <c r="AC7918" s="49"/>
      <c r="AD7918" s="49"/>
      <c r="AE7918" s="95"/>
      <c r="AM7918" s="103"/>
      <c r="AT7918" s="10"/>
    </row>
    <row r="7919" spans="9:46" s="16" customFormat="1">
      <c r="I7919" s="47"/>
      <c r="P7919" s="48"/>
      <c r="Q7919" s="48"/>
      <c r="R7919" s="48"/>
      <c r="S7919" s="49"/>
      <c r="T7919" s="47"/>
      <c r="U7919" s="50"/>
      <c r="V7919" s="47"/>
      <c r="W7919" s="50"/>
      <c r="X7919" s="49"/>
      <c r="Y7919" s="49"/>
      <c r="Z7919" s="49"/>
      <c r="AA7919" s="49"/>
      <c r="AB7919" s="49"/>
      <c r="AC7919" s="49"/>
      <c r="AD7919" s="49"/>
      <c r="AE7919" s="95"/>
      <c r="AM7919" s="103"/>
      <c r="AT7919" s="10"/>
    </row>
    <row r="7920" spans="9:46" s="16" customFormat="1">
      <c r="I7920" s="47"/>
      <c r="P7920" s="48"/>
      <c r="Q7920" s="48"/>
      <c r="R7920" s="48"/>
      <c r="S7920" s="49"/>
      <c r="T7920" s="47"/>
      <c r="U7920" s="50"/>
      <c r="V7920" s="47"/>
      <c r="W7920" s="50"/>
      <c r="X7920" s="49"/>
      <c r="Y7920" s="49"/>
      <c r="Z7920" s="49"/>
      <c r="AA7920" s="49"/>
      <c r="AB7920" s="49"/>
      <c r="AC7920" s="49"/>
      <c r="AD7920" s="49"/>
      <c r="AE7920" s="95"/>
      <c r="AM7920" s="103"/>
      <c r="AT7920" s="10"/>
    </row>
    <row r="7921" spans="9:46" s="16" customFormat="1">
      <c r="I7921" s="47"/>
      <c r="P7921" s="48"/>
      <c r="Q7921" s="48"/>
      <c r="R7921" s="48"/>
      <c r="S7921" s="49"/>
      <c r="T7921" s="47"/>
      <c r="U7921" s="50"/>
      <c r="V7921" s="47"/>
      <c r="W7921" s="50"/>
      <c r="X7921" s="49"/>
      <c r="Y7921" s="49"/>
      <c r="Z7921" s="49"/>
      <c r="AA7921" s="49"/>
      <c r="AB7921" s="49"/>
      <c r="AC7921" s="49"/>
      <c r="AD7921" s="49"/>
      <c r="AE7921" s="95"/>
      <c r="AM7921" s="103"/>
      <c r="AT7921" s="10"/>
    </row>
    <row r="7922" spans="9:46" s="16" customFormat="1">
      <c r="I7922" s="47"/>
      <c r="P7922" s="48"/>
      <c r="Q7922" s="48"/>
      <c r="R7922" s="48"/>
      <c r="S7922" s="49"/>
      <c r="T7922" s="47"/>
      <c r="U7922" s="50"/>
      <c r="V7922" s="47"/>
      <c r="W7922" s="50"/>
      <c r="X7922" s="49"/>
      <c r="Y7922" s="49"/>
      <c r="Z7922" s="49"/>
      <c r="AA7922" s="49"/>
      <c r="AB7922" s="49"/>
      <c r="AC7922" s="49"/>
      <c r="AD7922" s="49"/>
      <c r="AE7922" s="95"/>
      <c r="AM7922" s="103"/>
      <c r="AT7922" s="10"/>
    </row>
    <row r="7923" spans="9:46" s="16" customFormat="1">
      <c r="I7923" s="47"/>
      <c r="P7923" s="48"/>
      <c r="Q7923" s="48"/>
      <c r="R7923" s="48"/>
      <c r="S7923" s="49"/>
      <c r="T7923" s="47"/>
      <c r="U7923" s="50"/>
      <c r="V7923" s="47"/>
      <c r="W7923" s="50"/>
      <c r="X7923" s="49"/>
      <c r="Y7923" s="49"/>
      <c r="Z7923" s="49"/>
      <c r="AA7923" s="49"/>
      <c r="AB7923" s="49"/>
      <c r="AC7923" s="49"/>
      <c r="AD7923" s="49"/>
      <c r="AE7923" s="95"/>
      <c r="AM7923" s="103"/>
      <c r="AT7923" s="10"/>
    </row>
    <row r="7924" spans="9:46" s="16" customFormat="1">
      <c r="I7924" s="47"/>
      <c r="P7924" s="48"/>
      <c r="Q7924" s="48"/>
      <c r="R7924" s="48"/>
      <c r="S7924" s="49"/>
      <c r="T7924" s="47"/>
      <c r="U7924" s="50"/>
      <c r="V7924" s="47"/>
      <c r="W7924" s="50"/>
      <c r="X7924" s="49"/>
      <c r="Y7924" s="49"/>
      <c r="Z7924" s="49"/>
      <c r="AA7924" s="49"/>
      <c r="AB7924" s="49"/>
      <c r="AC7924" s="49"/>
      <c r="AD7924" s="49"/>
      <c r="AE7924" s="95"/>
      <c r="AM7924" s="103"/>
      <c r="AT7924" s="10"/>
    </row>
    <row r="7925" spans="9:46" s="16" customFormat="1">
      <c r="I7925" s="47"/>
      <c r="P7925" s="48"/>
      <c r="Q7925" s="48"/>
      <c r="R7925" s="48"/>
      <c r="S7925" s="49"/>
      <c r="T7925" s="47"/>
      <c r="U7925" s="50"/>
      <c r="V7925" s="47"/>
      <c r="W7925" s="50"/>
      <c r="X7925" s="49"/>
      <c r="Y7925" s="49"/>
      <c r="Z7925" s="49"/>
      <c r="AA7925" s="49"/>
      <c r="AB7925" s="49"/>
      <c r="AC7925" s="49"/>
      <c r="AD7925" s="49"/>
      <c r="AE7925" s="95"/>
      <c r="AM7925" s="103"/>
      <c r="AT7925" s="10"/>
    </row>
    <row r="7926" spans="9:46" s="16" customFormat="1">
      <c r="I7926" s="47"/>
      <c r="P7926" s="48"/>
      <c r="Q7926" s="48"/>
      <c r="R7926" s="48"/>
      <c r="S7926" s="49"/>
      <c r="T7926" s="47"/>
      <c r="U7926" s="50"/>
      <c r="V7926" s="47"/>
      <c r="W7926" s="50"/>
      <c r="X7926" s="49"/>
      <c r="Y7926" s="49"/>
      <c r="Z7926" s="49"/>
      <c r="AA7926" s="49"/>
      <c r="AB7926" s="49"/>
      <c r="AC7926" s="49"/>
      <c r="AD7926" s="49"/>
      <c r="AE7926" s="95"/>
      <c r="AM7926" s="103"/>
      <c r="AT7926" s="10"/>
    </row>
    <row r="7927" spans="9:46" s="16" customFormat="1">
      <c r="I7927" s="47"/>
      <c r="P7927" s="48"/>
      <c r="Q7927" s="48"/>
      <c r="R7927" s="48"/>
      <c r="S7927" s="49"/>
      <c r="T7927" s="47"/>
      <c r="U7927" s="50"/>
      <c r="V7927" s="47"/>
      <c r="W7927" s="50"/>
      <c r="X7927" s="49"/>
      <c r="Y7927" s="49"/>
      <c r="Z7927" s="49"/>
      <c r="AA7927" s="49"/>
      <c r="AB7927" s="49"/>
      <c r="AC7927" s="49"/>
      <c r="AD7927" s="49"/>
      <c r="AE7927" s="95"/>
      <c r="AM7927" s="103"/>
      <c r="AT7927" s="10"/>
    </row>
    <row r="7928" spans="9:46" s="16" customFormat="1">
      <c r="I7928" s="47"/>
      <c r="P7928" s="48"/>
      <c r="Q7928" s="48"/>
      <c r="R7928" s="48"/>
      <c r="S7928" s="49"/>
      <c r="T7928" s="47"/>
      <c r="U7928" s="50"/>
      <c r="V7928" s="47"/>
      <c r="W7928" s="50"/>
      <c r="X7928" s="49"/>
      <c r="Y7928" s="49"/>
      <c r="Z7928" s="49"/>
      <c r="AA7928" s="49"/>
      <c r="AB7928" s="49"/>
      <c r="AC7928" s="49"/>
      <c r="AD7928" s="49"/>
      <c r="AE7928" s="95"/>
      <c r="AM7928" s="103"/>
      <c r="AT7928" s="10"/>
    </row>
    <row r="7929" spans="9:46" s="16" customFormat="1">
      <c r="I7929" s="47"/>
      <c r="P7929" s="48"/>
      <c r="Q7929" s="48"/>
      <c r="R7929" s="48"/>
      <c r="S7929" s="49"/>
      <c r="T7929" s="47"/>
      <c r="U7929" s="50"/>
      <c r="V7929" s="47"/>
      <c r="W7929" s="50"/>
      <c r="X7929" s="49"/>
      <c r="Y7929" s="49"/>
      <c r="Z7929" s="49"/>
      <c r="AA7929" s="49"/>
      <c r="AB7929" s="49"/>
      <c r="AC7929" s="49"/>
      <c r="AD7929" s="49"/>
      <c r="AE7929" s="95"/>
      <c r="AM7929" s="103"/>
      <c r="AT7929" s="10"/>
    </row>
    <row r="7930" spans="9:46" s="16" customFormat="1">
      <c r="I7930" s="47"/>
      <c r="P7930" s="48"/>
      <c r="Q7930" s="48"/>
      <c r="R7930" s="48"/>
      <c r="S7930" s="49"/>
      <c r="T7930" s="47"/>
      <c r="U7930" s="50"/>
      <c r="V7930" s="47"/>
      <c r="W7930" s="50"/>
      <c r="X7930" s="49"/>
      <c r="Y7930" s="49"/>
      <c r="Z7930" s="49"/>
      <c r="AA7930" s="49"/>
      <c r="AB7930" s="49"/>
      <c r="AC7930" s="49"/>
      <c r="AD7930" s="49"/>
      <c r="AE7930" s="95"/>
      <c r="AM7930" s="103"/>
      <c r="AT7930" s="10"/>
    </row>
    <row r="7931" spans="9:46" s="16" customFormat="1">
      <c r="I7931" s="47"/>
      <c r="P7931" s="48"/>
      <c r="Q7931" s="48"/>
      <c r="R7931" s="48"/>
      <c r="S7931" s="49"/>
      <c r="T7931" s="47"/>
      <c r="U7931" s="50"/>
      <c r="V7931" s="47"/>
      <c r="W7931" s="50"/>
      <c r="X7931" s="49"/>
      <c r="Y7931" s="49"/>
      <c r="Z7931" s="49"/>
      <c r="AA7931" s="49"/>
      <c r="AB7931" s="49"/>
      <c r="AC7931" s="49"/>
      <c r="AD7931" s="49"/>
      <c r="AE7931" s="95"/>
      <c r="AM7931" s="103"/>
      <c r="AT7931" s="10"/>
    </row>
    <row r="7932" spans="9:46" s="16" customFormat="1">
      <c r="I7932" s="47"/>
      <c r="P7932" s="48"/>
      <c r="Q7932" s="48"/>
      <c r="R7932" s="48"/>
      <c r="S7932" s="49"/>
      <c r="T7932" s="47"/>
      <c r="U7932" s="50"/>
      <c r="V7932" s="47"/>
      <c r="W7932" s="50"/>
      <c r="X7932" s="49"/>
      <c r="Y7932" s="49"/>
      <c r="Z7932" s="49"/>
      <c r="AA7932" s="49"/>
      <c r="AB7932" s="49"/>
      <c r="AC7932" s="49"/>
      <c r="AD7932" s="49"/>
      <c r="AE7932" s="95"/>
      <c r="AM7932" s="103"/>
      <c r="AT7932" s="10"/>
    </row>
    <row r="7933" spans="9:46" s="16" customFormat="1">
      <c r="I7933" s="47"/>
      <c r="P7933" s="48"/>
      <c r="Q7933" s="48"/>
      <c r="R7933" s="48"/>
      <c r="S7933" s="49"/>
      <c r="T7933" s="47"/>
      <c r="U7933" s="50"/>
      <c r="V7933" s="47"/>
      <c r="W7933" s="50"/>
      <c r="X7933" s="49"/>
      <c r="Y7933" s="49"/>
      <c r="Z7933" s="49"/>
      <c r="AA7933" s="49"/>
      <c r="AB7933" s="49"/>
      <c r="AC7933" s="49"/>
      <c r="AD7933" s="49"/>
      <c r="AE7933" s="95"/>
      <c r="AM7933" s="103"/>
      <c r="AT7933" s="10"/>
    </row>
    <row r="7934" spans="9:46" s="16" customFormat="1">
      <c r="I7934" s="47"/>
      <c r="P7934" s="48"/>
      <c r="Q7934" s="48"/>
      <c r="R7934" s="48"/>
      <c r="S7934" s="49"/>
      <c r="T7934" s="47"/>
      <c r="U7934" s="50"/>
      <c r="V7934" s="47"/>
      <c r="W7934" s="50"/>
      <c r="X7934" s="49"/>
      <c r="Y7934" s="49"/>
      <c r="Z7934" s="49"/>
      <c r="AA7934" s="49"/>
      <c r="AB7934" s="49"/>
      <c r="AC7934" s="49"/>
      <c r="AD7934" s="49"/>
      <c r="AE7934" s="95"/>
      <c r="AM7934" s="103"/>
      <c r="AT7934" s="10"/>
    </row>
    <row r="7935" spans="9:46" s="16" customFormat="1">
      <c r="I7935" s="47"/>
      <c r="P7935" s="48"/>
      <c r="Q7935" s="48"/>
      <c r="R7935" s="48"/>
      <c r="S7935" s="49"/>
      <c r="T7935" s="47"/>
      <c r="U7935" s="50"/>
      <c r="V7935" s="47"/>
      <c r="W7935" s="50"/>
      <c r="X7935" s="49"/>
      <c r="Y7935" s="49"/>
      <c r="Z7935" s="49"/>
      <c r="AA7935" s="49"/>
      <c r="AB7935" s="49"/>
      <c r="AC7935" s="49"/>
      <c r="AD7935" s="49"/>
      <c r="AE7935" s="95"/>
      <c r="AM7935" s="103"/>
      <c r="AT7935" s="10"/>
    </row>
    <row r="7936" spans="9:46" s="16" customFormat="1">
      <c r="I7936" s="47"/>
      <c r="P7936" s="48"/>
      <c r="Q7936" s="48"/>
      <c r="R7936" s="48"/>
      <c r="S7936" s="49"/>
      <c r="T7936" s="47"/>
      <c r="U7936" s="50"/>
      <c r="V7936" s="47"/>
      <c r="W7936" s="50"/>
      <c r="X7936" s="49"/>
      <c r="Y7936" s="49"/>
      <c r="Z7936" s="49"/>
      <c r="AA7936" s="49"/>
      <c r="AB7936" s="49"/>
      <c r="AC7936" s="49"/>
      <c r="AD7936" s="49"/>
      <c r="AE7936" s="95"/>
      <c r="AM7936" s="103"/>
      <c r="AT7936" s="10"/>
    </row>
    <row r="7937" spans="9:46" s="16" customFormat="1">
      <c r="I7937" s="47"/>
      <c r="P7937" s="48"/>
      <c r="Q7937" s="48"/>
      <c r="R7937" s="48"/>
      <c r="S7937" s="49"/>
      <c r="T7937" s="47"/>
      <c r="U7937" s="50"/>
      <c r="V7937" s="47"/>
      <c r="W7937" s="50"/>
      <c r="X7937" s="49"/>
      <c r="Y7937" s="49"/>
      <c r="Z7937" s="49"/>
      <c r="AA7937" s="49"/>
      <c r="AB7937" s="49"/>
      <c r="AC7937" s="49"/>
      <c r="AD7937" s="49"/>
      <c r="AE7937" s="95"/>
      <c r="AM7937" s="103"/>
      <c r="AT7937" s="10"/>
    </row>
    <row r="7938" spans="9:46" s="16" customFormat="1">
      <c r="I7938" s="47"/>
      <c r="P7938" s="48"/>
      <c r="Q7938" s="48"/>
      <c r="R7938" s="48"/>
      <c r="S7938" s="49"/>
      <c r="T7938" s="47"/>
      <c r="U7938" s="50"/>
      <c r="V7938" s="47"/>
      <c r="W7938" s="50"/>
      <c r="X7938" s="49"/>
      <c r="Y7938" s="49"/>
      <c r="Z7938" s="49"/>
      <c r="AA7938" s="49"/>
      <c r="AB7938" s="49"/>
      <c r="AC7938" s="49"/>
      <c r="AD7938" s="49"/>
      <c r="AE7938" s="95"/>
      <c r="AM7938" s="103"/>
      <c r="AT7938" s="10"/>
    </row>
    <row r="7939" spans="9:46" s="16" customFormat="1">
      <c r="I7939" s="47"/>
      <c r="P7939" s="48"/>
      <c r="Q7939" s="48"/>
      <c r="R7939" s="48"/>
      <c r="S7939" s="49"/>
      <c r="T7939" s="47"/>
      <c r="U7939" s="50"/>
      <c r="V7939" s="47"/>
      <c r="W7939" s="50"/>
      <c r="X7939" s="49"/>
      <c r="Y7939" s="49"/>
      <c r="Z7939" s="49"/>
      <c r="AA7939" s="49"/>
      <c r="AB7939" s="49"/>
      <c r="AC7939" s="49"/>
      <c r="AD7939" s="49"/>
      <c r="AE7939" s="95"/>
      <c r="AM7939" s="103"/>
      <c r="AT7939" s="10"/>
    </row>
    <row r="7940" spans="9:46" s="16" customFormat="1">
      <c r="I7940" s="47"/>
      <c r="P7940" s="48"/>
      <c r="Q7940" s="48"/>
      <c r="R7940" s="48"/>
      <c r="S7940" s="49"/>
      <c r="T7940" s="47"/>
      <c r="U7940" s="50"/>
      <c r="V7940" s="47"/>
      <c r="W7940" s="50"/>
      <c r="X7940" s="49"/>
      <c r="Y7940" s="49"/>
      <c r="Z7940" s="49"/>
      <c r="AA7940" s="49"/>
      <c r="AB7940" s="49"/>
      <c r="AC7940" s="49"/>
      <c r="AD7940" s="49"/>
      <c r="AE7940" s="95"/>
      <c r="AM7940" s="103"/>
      <c r="AT7940" s="10"/>
    </row>
    <row r="7941" spans="9:46" s="16" customFormat="1">
      <c r="I7941" s="47"/>
      <c r="P7941" s="48"/>
      <c r="Q7941" s="48"/>
      <c r="R7941" s="48"/>
      <c r="S7941" s="49"/>
      <c r="T7941" s="47"/>
      <c r="U7941" s="50"/>
      <c r="V7941" s="47"/>
      <c r="W7941" s="50"/>
      <c r="X7941" s="49"/>
      <c r="Y7941" s="49"/>
      <c r="Z7941" s="49"/>
      <c r="AA7941" s="49"/>
      <c r="AB7941" s="49"/>
      <c r="AC7941" s="49"/>
      <c r="AD7941" s="49"/>
      <c r="AE7941" s="95"/>
      <c r="AM7941" s="103"/>
      <c r="AT7941" s="10"/>
    </row>
    <row r="7942" spans="9:46" s="16" customFormat="1">
      <c r="I7942" s="47"/>
      <c r="P7942" s="48"/>
      <c r="Q7942" s="48"/>
      <c r="R7942" s="48"/>
      <c r="S7942" s="49"/>
      <c r="T7942" s="47"/>
      <c r="U7942" s="50"/>
      <c r="V7942" s="47"/>
      <c r="W7942" s="50"/>
      <c r="X7942" s="49"/>
      <c r="Y7942" s="49"/>
      <c r="Z7942" s="49"/>
      <c r="AA7942" s="49"/>
      <c r="AB7942" s="49"/>
      <c r="AC7942" s="49"/>
      <c r="AD7942" s="49"/>
      <c r="AE7942" s="95"/>
      <c r="AM7942" s="103"/>
      <c r="AT7942" s="10"/>
    </row>
    <row r="7943" spans="9:46" s="16" customFormat="1">
      <c r="I7943" s="47"/>
      <c r="P7943" s="48"/>
      <c r="Q7943" s="48"/>
      <c r="R7943" s="48"/>
      <c r="S7943" s="49"/>
      <c r="T7943" s="47"/>
      <c r="U7943" s="50"/>
      <c r="V7943" s="47"/>
      <c r="W7943" s="50"/>
      <c r="X7943" s="49"/>
      <c r="Y7943" s="49"/>
      <c r="Z7943" s="49"/>
      <c r="AA7943" s="49"/>
      <c r="AB7943" s="49"/>
      <c r="AC7943" s="49"/>
      <c r="AD7943" s="49"/>
      <c r="AE7943" s="95"/>
      <c r="AM7943" s="103"/>
      <c r="AT7943" s="10"/>
    </row>
    <row r="7944" spans="9:46" s="16" customFormat="1">
      <c r="I7944" s="47"/>
      <c r="P7944" s="48"/>
      <c r="Q7944" s="48"/>
      <c r="R7944" s="48"/>
      <c r="S7944" s="49"/>
      <c r="T7944" s="47"/>
      <c r="U7944" s="50"/>
      <c r="V7944" s="47"/>
      <c r="W7944" s="50"/>
      <c r="X7944" s="49"/>
      <c r="Y7944" s="49"/>
      <c r="Z7944" s="49"/>
      <c r="AA7944" s="49"/>
      <c r="AB7944" s="49"/>
      <c r="AC7944" s="49"/>
      <c r="AD7944" s="49"/>
      <c r="AE7944" s="95"/>
      <c r="AM7944" s="103"/>
      <c r="AT7944" s="10"/>
    </row>
    <row r="7945" spans="9:46" s="16" customFormat="1">
      <c r="I7945" s="47"/>
      <c r="P7945" s="48"/>
      <c r="Q7945" s="48"/>
      <c r="R7945" s="48"/>
      <c r="S7945" s="49"/>
      <c r="T7945" s="47"/>
      <c r="U7945" s="50"/>
      <c r="V7945" s="47"/>
      <c r="W7945" s="50"/>
      <c r="X7945" s="49"/>
      <c r="Y7945" s="49"/>
      <c r="Z7945" s="49"/>
      <c r="AA7945" s="49"/>
      <c r="AB7945" s="49"/>
      <c r="AC7945" s="49"/>
      <c r="AD7945" s="49"/>
      <c r="AE7945" s="95"/>
      <c r="AM7945" s="103"/>
      <c r="AT7945" s="10"/>
    </row>
    <row r="7946" spans="9:46" s="16" customFormat="1">
      <c r="I7946" s="47"/>
      <c r="P7946" s="48"/>
      <c r="Q7946" s="48"/>
      <c r="R7946" s="48"/>
      <c r="S7946" s="49"/>
      <c r="T7946" s="47"/>
      <c r="U7946" s="50"/>
      <c r="V7946" s="47"/>
      <c r="W7946" s="50"/>
      <c r="X7946" s="49"/>
      <c r="Y7946" s="49"/>
      <c r="Z7946" s="49"/>
      <c r="AA7946" s="49"/>
      <c r="AB7946" s="49"/>
      <c r="AC7946" s="49"/>
      <c r="AD7946" s="49"/>
      <c r="AE7946" s="95"/>
      <c r="AM7946" s="103"/>
      <c r="AT7946" s="10"/>
    </row>
    <row r="7947" spans="9:46" s="16" customFormat="1">
      <c r="I7947" s="47"/>
      <c r="P7947" s="48"/>
      <c r="Q7947" s="48"/>
      <c r="R7947" s="48"/>
      <c r="S7947" s="49"/>
      <c r="T7947" s="47"/>
      <c r="U7947" s="50"/>
      <c r="V7947" s="47"/>
      <c r="W7947" s="50"/>
      <c r="X7947" s="49"/>
      <c r="Y7947" s="49"/>
      <c r="Z7947" s="49"/>
      <c r="AA7947" s="49"/>
      <c r="AB7947" s="49"/>
      <c r="AC7947" s="49"/>
      <c r="AD7947" s="49"/>
      <c r="AE7947" s="95"/>
      <c r="AM7947" s="103"/>
      <c r="AT7947" s="10"/>
    </row>
    <row r="7948" spans="9:46" s="16" customFormat="1">
      <c r="I7948" s="47"/>
      <c r="P7948" s="48"/>
      <c r="Q7948" s="48"/>
      <c r="R7948" s="48"/>
      <c r="S7948" s="49"/>
      <c r="T7948" s="47"/>
      <c r="U7948" s="50"/>
      <c r="V7948" s="47"/>
      <c r="W7948" s="50"/>
      <c r="X7948" s="49"/>
      <c r="Y7948" s="49"/>
      <c r="Z7948" s="49"/>
      <c r="AA7948" s="49"/>
      <c r="AB7948" s="49"/>
      <c r="AC7948" s="49"/>
      <c r="AD7948" s="49"/>
      <c r="AE7948" s="95"/>
      <c r="AM7948" s="103"/>
      <c r="AT7948" s="10"/>
    </row>
    <row r="7949" spans="9:46" s="16" customFormat="1">
      <c r="I7949" s="47"/>
      <c r="P7949" s="48"/>
      <c r="Q7949" s="48"/>
      <c r="R7949" s="48"/>
      <c r="S7949" s="49"/>
      <c r="T7949" s="47"/>
      <c r="U7949" s="50"/>
      <c r="V7949" s="47"/>
      <c r="W7949" s="50"/>
      <c r="X7949" s="49"/>
      <c r="Y7949" s="49"/>
      <c r="Z7949" s="49"/>
      <c r="AA7949" s="49"/>
      <c r="AB7949" s="49"/>
      <c r="AC7949" s="49"/>
      <c r="AD7949" s="49"/>
      <c r="AE7949" s="95"/>
      <c r="AM7949" s="103"/>
      <c r="AT7949" s="10"/>
    </row>
    <row r="7950" spans="9:46" s="16" customFormat="1">
      <c r="I7950" s="47"/>
      <c r="P7950" s="48"/>
      <c r="Q7950" s="48"/>
      <c r="R7950" s="48"/>
      <c r="S7950" s="49"/>
      <c r="T7950" s="47"/>
      <c r="U7950" s="50"/>
      <c r="V7950" s="47"/>
      <c r="W7950" s="50"/>
      <c r="X7950" s="49"/>
      <c r="Y7950" s="49"/>
      <c r="Z7950" s="49"/>
      <c r="AA7950" s="49"/>
      <c r="AB7950" s="49"/>
      <c r="AC7950" s="49"/>
      <c r="AD7950" s="49"/>
      <c r="AE7950" s="95"/>
      <c r="AM7950" s="103"/>
      <c r="AT7950" s="10"/>
    </row>
    <row r="7951" spans="9:46" s="16" customFormat="1">
      <c r="I7951" s="47"/>
      <c r="P7951" s="48"/>
      <c r="Q7951" s="48"/>
      <c r="R7951" s="48"/>
      <c r="S7951" s="49"/>
      <c r="T7951" s="47"/>
      <c r="U7951" s="50"/>
      <c r="V7951" s="47"/>
      <c r="W7951" s="50"/>
      <c r="X7951" s="49"/>
      <c r="Y7951" s="49"/>
      <c r="Z7951" s="49"/>
      <c r="AA7951" s="49"/>
      <c r="AB7951" s="49"/>
      <c r="AC7951" s="49"/>
      <c r="AD7951" s="49"/>
      <c r="AE7951" s="95"/>
      <c r="AM7951" s="103"/>
      <c r="AT7951" s="10"/>
    </row>
    <row r="7952" spans="9:46" s="16" customFormat="1">
      <c r="I7952" s="47"/>
      <c r="P7952" s="48"/>
      <c r="Q7952" s="48"/>
      <c r="R7952" s="48"/>
      <c r="S7952" s="49"/>
      <c r="T7952" s="47"/>
      <c r="U7952" s="50"/>
      <c r="V7952" s="47"/>
      <c r="W7952" s="50"/>
      <c r="X7952" s="49"/>
      <c r="Y7952" s="49"/>
      <c r="Z7952" s="49"/>
      <c r="AA7952" s="49"/>
      <c r="AB7952" s="49"/>
      <c r="AC7952" s="49"/>
      <c r="AD7952" s="49"/>
      <c r="AE7952" s="95"/>
      <c r="AM7952" s="103"/>
      <c r="AT7952" s="10"/>
    </row>
    <row r="7953" spans="9:46" s="16" customFormat="1">
      <c r="I7953" s="47"/>
      <c r="P7953" s="48"/>
      <c r="Q7953" s="48"/>
      <c r="R7953" s="48"/>
      <c r="S7953" s="49"/>
      <c r="T7953" s="47"/>
      <c r="U7953" s="50"/>
      <c r="V7953" s="47"/>
      <c r="W7953" s="50"/>
      <c r="X7953" s="49"/>
      <c r="Y7953" s="49"/>
      <c r="Z7953" s="49"/>
      <c r="AA7953" s="49"/>
      <c r="AB7953" s="49"/>
      <c r="AC7953" s="49"/>
      <c r="AD7953" s="49"/>
      <c r="AE7953" s="95"/>
      <c r="AM7953" s="103"/>
      <c r="AT7953" s="10"/>
    </row>
    <row r="7954" spans="9:46" s="16" customFormat="1">
      <c r="I7954" s="47"/>
      <c r="P7954" s="48"/>
      <c r="Q7954" s="48"/>
      <c r="R7954" s="48"/>
      <c r="S7954" s="49"/>
      <c r="T7954" s="47"/>
      <c r="U7954" s="50"/>
      <c r="V7954" s="47"/>
      <c r="W7954" s="50"/>
      <c r="X7954" s="49"/>
      <c r="Y7954" s="49"/>
      <c r="Z7954" s="49"/>
      <c r="AA7954" s="49"/>
      <c r="AB7954" s="49"/>
      <c r="AC7954" s="49"/>
      <c r="AD7954" s="49"/>
      <c r="AE7954" s="95"/>
      <c r="AM7954" s="103"/>
      <c r="AT7954" s="10"/>
    </row>
    <row r="7955" spans="9:46" s="16" customFormat="1">
      <c r="I7955" s="47"/>
      <c r="P7955" s="48"/>
      <c r="Q7955" s="48"/>
      <c r="R7955" s="48"/>
      <c r="S7955" s="49"/>
      <c r="T7955" s="47"/>
      <c r="U7955" s="50"/>
      <c r="V7955" s="47"/>
      <c r="W7955" s="50"/>
      <c r="X7955" s="49"/>
      <c r="Y7955" s="49"/>
      <c r="Z7955" s="49"/>
      <c r="AA7955" s="49"/>
      <c r="AB7955" s="49"/>
      <c r="AC7955" s="49"/>
      <c r="AD7955" s="49"/>
      <c r="AE7955" s="95"/>
      <c r="AM7955" s="103"/>
      <c r="AT7955" s="10"/>
    </row>
    <row r="7956" spans="9:46" s="16" customFormat="1">
      <c r="I7956" s="47"/>
      <c r="P7956" s="48"/>
      <c r="Q7956" s="48"/>
      <c r="R7956" s="48"/>
      <c r="S7956" s="49"/>
      <c r="T7956" s="47"/>
      <c r="U7956" s="50"/>
      <c r="V7956" s="47"/>
      <c r="W7956" s="50"/>
      <c r="X7956" s="49"/>
      <c r="Y7956" s="49"/>
      <c r="Z7956" s="49"/>
      <c r="AA7956" s="49"/>
      <c r="AB7956" s="49"/>
      <c r="AC7956" s="49"/>
      <c r="AD7956" s="49"/>
      <c r="AE7956" s="95"/>
      <c r="AM7956" s="103"/>
      <c r="AT7956" s="10"/>
    </row>
    <row r="7957" spans="9:46" s="16" customFormat="1">
      <c r="I7957" s="47"/>
      <c r="P7957" s="48"/>
      <c r="Q7957" s="48"/>
      <c r="R7957" s="48"/>
      <c r="S7957" s="49"/>
      <c r="T7957" s="47"/>
      <c r="U7957" s="50"/>
      <c r="V7957" s="47"/>
      <c r="W7957" s="50"/>
      <c r="X7957" s="49"/>
      <c r="Y7957" s="49"/>
      <c r="Z7957" s="49"/>
      <c r="AA7957" s="49"/>
      <c r="AB7957" s="49"/>
      <c r="AC7957" s="49"/>
      <c r="AD7957" s="49"/>
      <c r="AE7957" s="95"/>
      <c r="AM7957" s="103"/>
      <c r="AT7957" s="10"/>
    </row>
    <row r="7958" spans="9:46" s="16" customFormat="1">
      <c r="I7958" s="47"/>
      <c r="P7958" s="48"/>
      <c r="Q7958" s="48"/>
      <c r="R7958" s="48"/>
      <c r="S7958" s="49"/>
      <c r="T7958" s="47"/>
      <c r="U7958" s="50"/>
      <c r="V7958" s="47"/>
      <c r="W7958" s="50"/>
      <c r="X7958" s="49"/>
      <c r="Y7958" s="49"/>
      <c r="Z7958" s="49"/>
      <c r="AA7958" s="49"/>
      <c r="AB7958" s="49"/>
      <c r="AC7958" s="49"/>
      <c r="AD7958" s="49"/>
      <c r="AE7958" s="95"/>
      <c r="AM7958" s="103"/>
      <c r="AT7958" s="10"/>
    </row>
    <row r="7959" spans="9:46" s="16" customFormat="1">
      <c r="I7959" s="47"/>
      <c r="P7959" s="48"/>
      <c r="Q7959" s="48"/>
      <c r="R7959" s="48"/>
      <c r="S7959" s="49"/>
      <c r="T7959" s="47"/>
      <c r="U7959" s="50"/>
      <c r="V7959" s="47"/>
      <c r="W7959" s="50"/>
      <c r="X7959" s="49"/>
      <c r="Y7959" s="49"/>
      <c r="Z7959" s="49"/>
      <c r="AA7959" s="49"/>
      <c r="AB7959" s="49"/>
      <c r="AC7959" s="49"/>
      <c r="AD7959" s="49"/>
      <c r="AE7959" s="95"/>
      <c r="AM7959" s="103"/>
      <c r="AT7959" s="10"/>
    </row>
    <row r="7960" spans="9:46" s="16" customFormat="1">
      <c r="I7960" s="47"/>
      <c r="P7960" s="48"/>
      <c r="Q7960" s="48"/>
      <c r="R7960" s="48"/>
      <c r="S7960" s="49"/>
      <c r="T7960" s="47"/>
      <c r="U7960" s="50"/>
      <c r="V7960" s="47"/>
      <c r="W7960" s="50"/>
      <c r="X7960" s="49"/>
      <c r="Y7960" s="49"/>
      <c r="Z7960" s="49"/>
      <c r="AA7960" s="49"/>
      <c r="AB7960" s="49"/>
      <c r="AC7960" s="49"/>
      <c r="AD7960" s="49"/>
      <c r="AE7960" s="95"/>
      <c r="AM7960" s="103"/>
      <c r="AT7960" s="10"/>
    </row>
    <row r="7961" spans="9:46" s="16" customFormat="1">
      <c r="I7961" s="47"/>
      <c r="P7961" s="48"/>
      <c r="Q7961" s="48"/>
      <c r="R7961" s="48"/>
      <c r="S7961" s="49"/>
      <c r="T7961" s="47"/>
      <c r="U7961" s="50"/>
      <c r="V7961" s="47"/>
      <c r="W7961" s="50"/>
      <c r="X7961" s="49"/>
      <c r="Y7961" s="49"/>
      <c r="Z7961" s="49"/>
      <c r="AA7961" s="49"/>
      <c r="AB7961" s="49"/>
      <c r="AC7961" s="49"/>
      <c r="AD7961" s="49"/>
      <c r="AE7961" s="95"/>
      <c r="AM7961" s="103"/>
      <c r="AT7961" s="10"/>
    </row>
    <row r="7962" spans="9:46" s="16" customFormat="1">
      <c r="I7962" s="47"/>
      <c r="P7962" s="48"/>
      <c r="Q7962" s="48"/>
      <c r="R7962" s="48"/>
      <c r="S7962" s="49"/>
      <c r="T7962" s="47"/>
      <c r="U7962" s="50"/>
      <c r="V7962" s="47"/>
      <c r="W7962" s="50"/>
      <c r="X7962" s="49"/>
      <c r="Y7962" s="49"/>
      <c r="Z7962" s="49"/>
      <c r="AA7962" s="49"/>
      <c r="AB7962" s="49"/>
      <c r="AC7962" s="49"/>
      <c r="AD7962" s="49"/>
      <c r="AE7962" s="95"/>
      <c r="AM7962" s="103"/>
      <c r="AT7962" s="10"/>
    </row>
    <row r="7963" spans="9:46" s="16" customFormat="1">
      <c r="I7963" s="47"/>
      <c r="P7963" s="48"/>
      <c r="Q7963" s="48"/>
      <c r="R7963" s="48"/>
      <c r="S7963" s="49"/>
      <c r="T7963" s="47"/>
      <c r="U7963" s="50"/>
      <c r="V7963" s="47"/>
      <c r="W7963" s="50"/>
      <c r="X7963" s="49"/>
      <c r="Y7963" s="49"/>
      <c r="Z7963" s="49"/>
      <c r="AA7963" s="49"/>
      <c r="AB7963" s="49"/>
      <c r="AC7963" s="49"/>
      <c r="AD7963" s="49"/>
      <c r="AE7963" s="95"/>
      <c r="AM7963" s="103"/>
      <c r="AT7963" s="10"/>
    </row>
    <row r="7964" spans="9:46" s="16" customFormat="1">
      <c r="I7964" s="47"/>
      <c r="P7964" s="48"/>
      <c r="Q7964" s="48"/>
      <c r="R7964" s="48"/>
      <c r="S7964" s="49"/>
      <c r="T7964" s="47"/>
      <c r="U7964" s="50"/>
      <c r="V7964" s="47"/>
      <c r="W7964" s="50"/>
      <c r="X7964" s="49"/>
      <c r="Y7964" s="49"/>
      <c r="Z7964" s="49"/>
      <c r="AA7964" s="49"/>
      <c r="AB7964" s="49"/>
      <c r="AC7964" s="49"/>
      <c r="AD7964" s="49"/>
      <c r="AE7964" s="95"/>
      <c r="AM7964" s="103"/>
      <c r="AT7964" s="10"/>
    </row>
    <row r="7965" spans="9:46" s="16" customFormat="1">
      <c r="I7965" s="47"/>
      <c r="P7965" s="48"/>
      <c r="Q7965" s="48"/>
      <c r="R7965" s="48"/>
      <c r="S7965" s="49"/>
      <c r="T7965" s="47"/>
      <c r="U7965" s="50"/>
      <c r="V7965" s="47"/>
      <c r="W7965" s="50"/>
      <c r="X7965" s="49"/>
      <c r="Y7965" s="49"/>
      <c r="Z7965" s="49"/>
      <c r="AA7965" s="49"/>
      <c r="AB7965" s="49"/>
      <c r="AC7965" s="49"/>
      <c r="AD7965" s="49"/>
      <c r="AE7965" s="95"/>
      <c r="AM7965" s="103"/>
      <c r="AT7965" s="10"/>
    </row>
    <row r="7966" spans="9:46" s="16" customFormat="1">
      <c r="I7966" s="47"/>
      <c r="P7966" s="48"/>
      <c r="Q7966" s="48"/>
      <c r="R7966" s="48"/>
      <c r="S7966" s="49"/>
      <c r="T7966" s="47"/>
      <c r="U7966" s="50"/>
      <c r="V7966" s="47"/>
      <c r="W7966" s="50"/>
      <c r="X7966" s="49"/>
      <c r="Y7966" s="49"/>
      <c r="Z7966" s="49"/>
      <c r="AA7966" s="49"/>
      <c r="AB7966" s="49"/>
      <c r="AC7966" s="49"/>
      <c r="AD7966" s="49"/>
      <c r="AE7966" s="95"/>
      <c r="AM7966" s="103"/>
      <c r="AT7966" s="10"/>
    </row>
    <row r="7967" spans="9:46" s="16" customFormat="1">
      <c r="I7967" s="47"/>
      <c r="P7967" s="48"/>
      <c r="Q7967" s="48"/>
      <c r="R7967" s="48"/>
      <c r="S7967" s="49"/>
      <c r="T7967" s="47"/>
      <c r="U7967" s="50"/>
      <c r="V7967" s="47"/>
      <c r="W7967" s="50"/>
      <c r="X7967" s="49"/>
      <c r="Y7967" s="49"/>
      <c r="Z7967" s="49"/>
      <c r="AA7967" s="49"/>
      <c r="AB7967" s="49"/>
      <c r="AC7967" s="49"/>
      <c r="AD7967" s="49"/>
      <c r="AE7967" s="95"/>
      <c r="AM7967" s="103"/>
      <c r="AT7967" s="10"/>
    </row>
    <row r="7968" spans="9:46" s="16" customFormat="1">
      <c r="I7968" s="47"/>
      <c r="P7968" s="48"/>
      <c r="Q7968" s="48"/>
      <c r="R7968" s="48"/>
      <c r="S7968" s="49"/>
      <c r="T7968" s="47"/>
      <c r="U7968" s="50"/>
      <c r="V7968" s="47"/>
      <c r="W7968" s="50"/>
      <c r="X7968" s="49"/>
      <c r="Y7968" s="49"/>
      <c r="Z7968" s="49"/>
      <c r="AA7968" s="49"/>
      <c r="AB7968" s="49"/>
      <c r="AC7968" s="49"/>
      <c r="AD7968" s="49"/>
      <c r="AE7968" s="95"/>
      <c r="AM7968" s="103"/>
      <c r="AT7968" s="10"/>
    </row>
    <row r="7969" spans="9:46" s="16" customFormat="1">
      <c r="I7969" s="47"/>
      <c r="P7969" s="48"/>
      <c r="Q7969" s="48"/>
      <c r="R7969" s="48"/>
      <c r="S7969" s="49"/>
      <c r="T7969" s="47"/>
      <c r="U7969" s="50"/>
      <c r="V7969" s="47"/>
      <c r="W7969" s="50"/>
      <c r="X7969" s="49"/>
      <c r="Y7969" s="49"/>
      <c r="Z7969" s="49"/>
      <c r="AA7969" s="49"/>
      <c r="AB7969" s="49"/>
      <c r="AC7969" s="49"/>
      <c r="AD7969" s="49"/>
      <c r="AE7969" s="95"/>
      <c r="AM7969" s="103"/>
      <c r="AT7969" s="10"/>
    </row>
    <row r="7970" spans="9:46" s="16" customFormat="1">
      <c r="I7970" s="47"/>
      <c r="P7970" s="48"/>
      <c r="Q7970" s="48"/>
      <c r="R7970" s="48"/>
      <c r="S7970" s="49"/>
      <c r="T7970" s="47"/>
      <c r="U7970" s="50"/>
      <c r="V7970" s="47"/>
      <c r="W7970" s="50"/>
      <c r="X7970" s="49"/>
      <c r="Y7970" s="49"/>
      <c r="Z7970" s="49"/>
      <c r="AA7970" s="49"/>
      <c r="AB7970" s="49"/>
      <c r="AC7970" s="49"/>
      <c r="AD7970" s="49"/>
      <c r="AE7970" s="95"/>
      <c r="AM7970" s="103"/>
      <c r="AT7970" s="10"/>
    </row>
    <row r="7971" spans="9:46" s="16" customFormat="1">
      <c r="I7971" s="47"/>
      <c r="P7971" s="48"/>
      <c r="Q7971" s="48"/>
      <c r="R7971" s="48"/>
      <c r="S7971" s="49"/>
      <c r="T7971" s="47"/>
      <c r="U7971" s="50"/>
      <c r="V7971" s="47"/>
      <c r="W7971" s="50"/>
      <c r="X7971" s="49"/>
      <c r="Y7971" s="49"/>
      <c r="Z7971" s="49"/>
      <c r="AA7971" s="49"/>
      <c r="AB7971" s="49"/>
      <c r="AC7971" s="49"/>
      <c r="AD7971" s="49"/>
      <c r="AE7971" s="95"/>
      <c r="AM7971" s="103"/>
      <c r="AT7971" s="10"/>
    </row>
    <row r="7972" spans="9:46" s="16" customFormat="1">
      <c r="I7972" s="47"/>
      <c r="P7972" s="48"/>
      <c r="Q7972" s="48"/>
      <c r="R7972" s="48"/>
      <c r="S7972" s="49"/>
      <c r="T7972" s="47"/>
      <c r="U7972" s="50"/>
      <c r="V7972" s="47"/>
      <c r="W7972" s="50"/>
      <c r="X7972" s="49"/>
      <c r="Y7972" s="49"/>
      <c r="Z7972" s="49"/>
      <c r="AA7972" s="49"/>
      <c r="AB7972" s="49"/>
      <c r="AC7972" s="49"/>
      <c r="AD7972" s="49"/>
      <c r="AE7972" s="95"/>
      <c r="AM7972" s="103"/>
      <c r="AT7972" s="10"/>
    </row>
    <row r="7973" spans="9:46" s="16" customFormat="1">
      <c r="I7973" s="47"/>
      <c r="P7973" s="48"/>
      <c r="Q7973" s="48"/>
      <c r="R7973" s="48"/>
      <c r="S7973" s="49"/>
      <c r="T7973" s="47"/>
      <c r="U7973" s="50"/>
      <c r="V7973" s="47"/>
      <c r="W7973" s="50"/>
      <c r="X7973" s="49"/>
      <c r="Y7973" s="49"/>
      <c r="Z7973" s="49"/>
      <c r="AA7973" s="49"/>
      <c r="AB7973" s="49"/>
      <c r="AC7973" s="49"/>
      <c r="AD7973" s="49"/>
      <c r="AE7973" s="95"/>
      <c r="AM7973" s="103"/>
      <c r="AT7973" s="10"/>
    </row>
    <row r="7974" spans="9:46" s="16" customFormat="1">
      <c r="I7974" s="47"/>
      <c r="P7974" s="48"/>
      <c r="Q7974" s="48"/>
      <c r="R7974" s="48"/>
      <c r="S7974" s="49"/>
      <c r="T7974" s="47"/>
      <c r="U7974" s="50"/>
      <c r="V7974" s="47"/>
      <c r="W7974" s="50"/>
      <c r="X7974" s="49"/>
      <c r="Y7974" s="49"/>
      <c r="Z7974" s="49"/>
      <c r="AA7974" s="49"/>
      <c r="AB7974" s="49"/>
      <c r="AC7974" s="49"/>
      <c r="AD7974" s="49"/>
      <c r="AE7974" s="95"/>
      <c r="AM7974" s="103"/>
      <c r="AT7974" s="10"/>
    </row>
    <row r="7975" spans="9:46" s="16" customFormat="1">
      <c r="I7975" s="47"/>
      <c r="P7975" s="48"/>
      <c r="Q7975" s="48"/>
      <c r="R7975" s="48"/>
      <c r="S7975" s="49"/>
      <c r="T7975" s="47"/>
      <c r="U7975" s="50"/>
      <c r="V7975" s="47"/>
      <c r="W7975" s="50"/>
      <c r="X7975" s="49"/>
      <c r="Y7975" s="49"/>
      <c r="Z7975" s="49"/>
      <c r="AA7975" s="49"/>
      <c r="AB7975" s="49"/>
      <c r="AC7975" s="49"/>
      <c r="AD7975" s="49"/>
      <c r="AE7975" s="95"/>
      <c r="AM7975" s="103"/>
      <c r="AT7975" s="10"/>
    </row>
    <row r="7976" spans="9:46" s="16" customFormat="1">
      <c r="I7976" s="47"/>
      <c r="P7976" s="48"/>
      <c r="Q7976" s="48"/>
      <c r="R7976" s="48"/>
      <c r="S7976" s="49"/>
      <c r="T7976" s="47"/>
      <c r="U7976" s="50"/>
      <c r="V7976" s="47"/>
      <c r="W7976" s="50"/>
      <c r="X7976" s="49"/>
      <c r="Y7976" s="49"/>
      <c r="Z7976" s="49"/>
      <c r="AA7976" s="49"/>
      <c r="AB7976" s="49"/>
      <c r="AC7976" s="49"/>
      <c r="AD7976" s="49"/>
      <c r="AE7976" s="95"/>
      <c r="AM7976" s="103"/>
      <c r="AT7976" s="10"/>
    </row>
    <row r="7977" spans="9:46" s="16" customFormat="1">
      <c r="I7977" s="47"/>
      <c r="P7977" s="48"/>
      <c r="Q7977" s="48"/>
      <c r="R7977" s="48"/>
      <c r="S7977" s="49"/>
      <c r="T7977" s="47"/>
      <c r="U7977" s="50"/>
      <c r="V7977" s="47"/>
      <c r="W7977" s="50"/>
      <c r="X7977" s="49"/>
      <c r="Y7977" s="49"/>
      <c r="Z7977" s="49"/>
      <c r="AA7977" s="49"/>
      <c r="AB7977" s="49"/>
      <c r="AC7977" s="49"/>
      <c r="AD7977" s="49"/>
      <c r="AE7977" s="95"/>
      <c r="AM7977" s="103"/>
      <c r="AT7977" s="10"/>
    </row>
    <row r="7978" spans="9:46" s="16" customFormat="1">
      <c r="I7978" s="47"/>
      <c r="P7978" s="48"/>
      <c r="Q7978" s="48"/>
      <c r="R7978" s="48"/>
      <c r="S7978" s="49"/>
      <c r="T7978" s="47"/>
      <c r="U7978" s="50"/>
      <c r="V7978" s="47"/>
      <c r="W7978" s="50"/>
      <c r="X7978" s="49"/>
      <c r="Y7978" s="49"/>
      <c r="Z7978" s="49"/>
      <c r="AA7978" s="49"/>
      <c r="AB7978" s="49"/>
      <c r="AC7978" s="49"/>
      <c r="AD7978" s="49"/>
      <c r="AE7978" s="95"/>
      <c r="AM7978" s="103"/>
      <c r="AT7978" s="10"/>
    </row>
    <row r="7979" spans="9:46" s="16" customFormat="1">
      <c r="I7979" s="47"/>
      <c r="P7979" s="48"/>
      <c r="Q7979" s="48"/>
      <c r="R7979" s="48"/>
      <c r="S7979" s="49"/>
      <c r="T7979" s="47"/>
      <c r="U7979" s="50"/>
      <c r="V7979" s="47"/>
      <c r="W7979" s="50"/>
      <c r="X7979" s="49"/>
      <c r="Y7979" s="49"/>
      <c r="Z7979" s="49"/>
      <c r="AA7979" s="49"/>
      <c r="AB7979" s="49"/>
      <c r="AC7979" s="49"/>
      <c r="AD7979" s="49"/>
      <c r="AE7979" s="95"/>
      <c r="AM7979" s="103"/>
      <c r="AT7979" s="10"/>
    </row>
    <row r="7980" spans="9:46" s="16" customFormat="1">
      <c r="I7980" s="47"/>
      <c r="P7980" s="48"/>
      <c r="Q7980" s="48"/>
      <c r="R7980" s="48"/>
      <c r="S7980" s="49"/>
      <c r="T7980" s="47"/>
      <c r="U7980" s="50"/>
      <c r="V7980" s="47"/>
      <c r="W7980" s="50"/>
      <c r="X7980" s="49"/>
      <c r="Y7980" s="49"/>
      <c r="Z7980" s="49"/>
      <c r="AA7980" s="49"/>
      <c r="AB7980" s="49"/>
      <c r="AC7980" s="49"/>
      <c r="AD7980" s="49"/>
      <c r="AE7980" s="95"/>
      <c r="AM7980" s="103"/>
      <c r="AT7980" s="10"/>
    </row>
    <row r="7981" spans="9:46" s="16" customFormat="1">
      <c r="I7981" s="47"/>
      <c r="P7981" s="48"/>
      <c r="Q7981" s="48"/>
      <c r="R7981" s="48"/>
      <c r="S7981" s="49"/>
      <c r="T7981" s="47"/>
      <c r="U7981" s="50"/>
      <c r="V7981" s="47"/>
      <c r="W7981" s="50"/>
      <c r="X7981" s="49"/>
      <c r="Y7981" s="49"/>
      <c r="Z7981" s="49"/>
      <c r="AA7981" s="49"/>
      <c r="AB7981" s="49"/>
      <c r="AC7981" s="49"/>
      <c r="AD7981" s="49"/>
      <c r="AE7981" s="95"/>
      <c r="AM7981" s="103"/>
      <c r="AT7981" s="10"/>
    </row>
    <row r="7982" spans="9:46" s="16" customFormat="1">
      <c r="I7982" s="47"/>
      <c r="P7982" s="48"/>
      <c r="Q7982" s="48"/>
      <c r="R7982" s="48"/>
      <c r="S7982" s="49"/>
      <c r="T7982" s="47"/>
      <c r="U7982" s="50"/>
      <c r="V7982" s="47"/>
      <c r="W7982" s="50"/>
      <c r="X7982" s="49"/>
      <c r="Y7982" s="49"/>
      <c r="Z7982" s="49"/>
      <c r="AA7982" s="49"/>
      <c r="AB7982" s="49"/>
      <c r="AC7982" s="49"/>
      <c r="AD7982" s="49"/>
      <c r="AE7982" s="95"/>
      <c r="AM7982" s="103"/>
      <c r="AT7982" s="10"/>
    </row>
    <row r="7983" spans="9:46" s="16" customFormat="1">
      <c r="I7983" s="47"/>
      <c r="P7983" s="48"/>
      <c r="Q7983" s="48"/>
      <c r="R7983" s="48"/>
      <c r="S7983" s="49"/>
      <c r="T7983" s="47"/>
      <c r="U7983" s="50"/>
      <c r="V7983" s="47"/>
      <c r="W7983" s="50"/>
      <c r="X7983" s="49"/>
      <c r="Y7983" s="49"/>
      <c r="Z7983" s="49"/>
      <c r="AA7983" s="49"/>
      <c r="AB7983" s="49"/>
      <c r="AC7983" s="49"/>
      <c r="AD7983" s="49"/>
      <c r="AE7983" s="95"/>
      <c r="AM7983" s="103"/>
      <c r="AT7983" s="10"/>
    </row>
    <row r="7984" spans="9:46" s="16" customFormat="1">
      <c r="I7984" s="47"/>
      <c r="P7984" s="48"/>
      <c r="Q7984" s="48"/>
      <c r="R7984" s="48"/>
      <c r="S7984" s="49"/>
      <c r="T7984" s="47"/>
      <c r="U7984" s="50"/>
      <c r="V7984" s="47"/>
      <c r="W7984" s="50"/>
      <c r="X7984" s="49"/>
      <c r="Y7984" s="49"/>
      <c r="Z7984" s="49"/>
      <c r="AA7984" s="49"/>
      <c r="AB7984" s="49"/>
      <c r="AC7984" s="49"/>
      <c r="AD7984" s="49"/>
      <c r="AE7984" s="95"/>
      <c r="AM7984" s="103"/>
      <c r="AT7984" s="10"/>
    </row>
    <row r="7985" spans="9:46" s="16" customFormat="1">
      <c r="I7985" s="47"/>
      <c r="P7985" s="48"/>
      <c r="Q7985" s="48"/>
      <c r="R7985" s="48"/>
      <c r="S7985" s="49"/>
      <c r="T7985" s="47"/>
      <c r="U7985" s="50"/>
      <c r="V7985" s="47"/>
      <c r="W7985" s="50"/>
      <c r="X7985" s="49"/>
      <c r="Y7985" s="49"/>
      <c r="Z7985" s="49"/>
      <c r="AA7985" s="49"/>
      <c r="AB7985" s="49"/>
      <c r="AC7985" s="49"/>
      <c r="AD7985" s="49"/>
      <c r="AE7985" s="95"/>
      <c r="AM7985" s="103"/>
      <c r="AT7985" s="10"/>
    </row>
    <row r="7986" spans="9:46" s="16" customFormat="1">
      <c r="I7986" s="47"/>
      <c r="P7986" s="48"/>
      <c r="Q7986" s="48"/>
      <c r="R7986" s="48"/>
      <c r="S7986" s="49"/>
      <c r="T7986" s="47"/>
      <c r="U7986" s="50"/>
      <c r="V7986" s="47"/>
      <c r="W7986" s="50"/>
      <c r="X7986" s="49"/>
      <c r="Y7986" s="49"/>
      <c r="Z7986" s="49"/>
      <c r="AA7986" s="49"/>
      <c r="AB7986" s="49"/>
      <c r="AC7986" s="49"/>
      <c r="AD7986" s="49"/>
      <c r="AE7986" s="95"/>
      <c r="AM7986" s="103"/>
      <c r="AT7986" s="10"/>
    </row>
    <row r="7987" spans="9:46" s="16" customFormat="1">
      <c r="I7987" s="47"/>
      <c r="P7987" s="48"/>
      <c r="Q7987" s="48"/>
      <c r="R7987" s="48"/>
      <c r="S7987" s="49"/>
      <c r="T7987" s="47"/>
      <c r="U7987" s="50"/>
      <c r="V7987" s="47"/>
      <c r="W7987" s="50"/>
      <c r="X7987" s="49"/>
      <c r="Y7987" s="49"/>
      <c r="Z7987" s="49"/>
      <c r="AA7987" s="49"/>
      <c r="AB7987" s="49"/>
      <c r="AC7987" s="49"/>
      <c r="AD7987" s="49"/>
      <c r="AE7987" s="95"/>
      <c r="AM7987" s="103"/>
      <c r="AT7987" s="10"/>
    </row>
    <row r="7988" spans="9:46" s="16" customFormat="1">
      <c r="I7988" s="47"/>
      <c r="P7988" s="48"/>
      <c r="Q7988" s="48"/>
      <c r="R7988" s="48"/>
      <c r="S7988" s="49"/>
      <c r="T7988" s="47"/>
      <c r="U7988" s="50"/>
      <c r="V7988" s="47"/>
      <c r="W7988" s="50"/>
      <c r="X7988" s="49"/>
      <c r="Y7988" s="49"/>
      <c r="Z7988" s="49"/>
      <c r="AA7988" s="49"/>
      <c r="AB7988" s="49"/>
      <c r="AC7988" s="49"/>
      <c r="AD7988" s="49"/>
      <c r="AE7988" s="95"/>
      <c r="AM7988" s="103"/>
      <c r="AT7988" s="10"/>
    </row>
    <row r="7989" spans="9:46" s="16" customFormat="1">
      <c r="I7989" s="47"/>
      <c r="P7989" s="48"/>
      <c r="Q7989" s="48"/>
      <c r="R7989" s="48"/>
      <c r="S7989" s="49"/>
      <c r="T7989" s="47"/>
      <c r="U7989" s="50"/>
      <c r="V7989" s="47"/>
      <c r="W7989" s="50"/>
      <c r="X7989" s="49"/>
      <c r="Y7989" s="49"/>
      <c r="Z7989" s="49"/>
      <c r="AA7989" s="49"/>
      <c r="AB7989" s="49"/>
      <c r="AC7989" s="49"/>
      <c r="AD7989" s="49"/>
      <c r="AE7989" s="95"/>
      <c r="AM7989" s="103"/>
      <c r="AT7989" s="10"/>
    </row>
    <row r="7990" spans="9:46" s="16" customFormat="1">
      <c r="I7990" s="47"/>
      <c r="P7990" s="48"/>
      <c r="Q7990" s="48"/>
      <c r="R7990" s="48"/>
      <c r="S7990" s="49"/>
      <c r="T7990" s="47"/>
      <c r="U7990" s="50"/>
      <c r="V7990" s="47"/>
      <c r="W7990" s="50"/>
      <c r="X7990" s="49"/>
      <c r="Y7990" s="49"/>
      <c r="Z7990" s="49"/>
      <c r="AA7990" s="49"/>
      <c r="AB7990" s="49"/>
      <c r="AC7990" s="49"/>
      <c r="AD7990" s="49"/>
      <c r="AE7990" s="95"/>
      <c r="AM7990" s="103"/>
      <c r="AT7990" s="10"/>
    </row>
    <row r="7991" spans="9:46" s="16" customFormat="1">
      <c r="I7991" s="47"/>
      <c r="P7991" s="48"/>
      <c r="Q7991" s="48"/>
      <c r="R7991" s="48"/>
      <c r="S7991" s="49"/>
      <c r="T7991" s="47"/>
      <c r="U7991" s="50"/>
      <c r="V7991" s="47"/>
      <c r="W7991" s="50"/>
      <c r="X7991" s="49"/>
      <c r="Y7991" s="49"/>
      <c r="Z7991" s="49"/>
      <c r="AA7991" s="49"/>
      <c r="AB7991" s="49"/>
      <c r="AC7991" s="49"/>
      <c r="AD7991" s="49"/>
      <c r="AE7991" s="95"/>
      <c r="AM7991" s="103"/>
      <c r="AT7991" s="10"/>
    </row>
    <row r="7992" spans="9:46" s="16" customFormat="1">
      <c r="I7992" s="47"/>
      <c r="P7992" s="48"/>
      <c r="Q7992" s="48"/>
      <c r="R7992" s="48"/>
      <c r="S7992" s="49"/>
      <c r="T7992" s="47"/>
      <c r="U7992" s="50"/>
      <c r="V7992" s="47"/>
      <c r="W7992" s="50"/>
      <c r="X7992" s="49"/>
      <c r="Y7992" s="49"/>
      <c r="Z7992" s="49"/>
      <c r="AA7992" s="49"/>
      <c r="AB7992" s="49"/>
      <c r="AC7992" s="49"/>
      <c r="AD7992" s="49"/>
      <c r="AE7992" s="95"/>
      <c r="AM7992" s="103"/>
      <c r="AT7992" s="10"/>
    </row>
    <row r="7993" spans="9:46" s="16" customFormat="1">
      <c r="I7993" s="47"/>
      <c r="P7993" s="48"/>
      <c r="Q7993" s="48"/>
      <c r="R7993" s="48"/>
      <c r="S7993" s="49"/>
      <c r="T7993" s="47"/>
      <c r="U7993" s="50"/>
      <c r="V7993" s="47"/>
      <c r="W7993" s="50"/>
      <c r="X7993" s="49"/>
      <c r="Y7993" s="49"/>
      <c r="Z7993" s="49"/>
      <c r="AA7993" s="49"/>
      <c r="AB7993" s="49"/>
      <c r="AC7993" s="49"/>
      <c r="AD7993" s="49"/>
      <c r="AE7993" s="95"/>
      <c r="AM7993" s="103"/>
      <c r="AT7993" s="10"/>
    </row>
    <row r="7994" spans="9:46" s="16" customFormat="1">
      <c r="I7994" s="47"/>
      <c r="P7994" s="48"/>
      <c r="Q7994" s="48"/>
      <c r="R7994" s="48"/>
      <c r="S7994" s="49"/>
      <c r="T7994" s="47"/>
      <c r="U7994" s="50"/>
      <c r="V7994" s="47"/>
      <c r="W7994" s="50"/>
      <c r="X7994" s="49"/>
      <c r="Y7994" s="49"/>
      <c r="Z7994" s="49"/>
      <c r="AA7994" s="49"/>
      <c r="AB7994" s="49"/>
      <c r="AC7994" s="49"/>
      <c r="AD7994" s="49"/>
      <c r="AE7994" s="95"/>
      <c r="AM7994" s="103"/>
      <c r="AT7994" s="10"/>
    </row>
    <row r="7995" spans="9:46" s="16" customFormat="1">
      <c r="I7995" s="47"/>
      <c r="P7995" s="48"/>
      <c r="Q7995" s="48"/>
      <c r="R7995" s="48"/>
      <c r="S7995" s="49"/>
      <c r="T7995" s="47"/>
      <c r="U7995" s="50"/>
      <c r="V7995" s="47"/>
      <c r="W7995" s="50"/>
      <c r="X7995" s="49"/>
      <c r="Y7995" s="49"/>
      <c r="Z7995" s="49"/>
      <c r="AA7995" s="49"/>
      <c r="AB7995" s="49"/>
      <c r="AC7995" s="49"/>
      <c r="AD7995" s="49"/>
      <c r="AE7995" s="95"/>
      <c r="AM7995" s="103"/>
      <c r="AT7995" s="10"/>
    </row>
    <row r="7996" spans="9:46" s="16" customFormat="1">
      <c r="I7996" s="47"/>
      <c r="P7996" s="48"/>
      <c r="Q7996" s="48"/>
      <c r="R7996" s="48"/>
      <c r="S7996" s="49"/>
      <c r="T7996" s="47"/>
      <c r="U7996" s="50"/>
      <c r="V7996" s="47"/>
      <c r="W7996" s="50"/>
      <c r="X7996" s="49"/>
      <c r="Y7996" s="49"/>
      <c r="Z7996" s="49"/>
      <c r="AA7996" s="49"/>
      <c r="AB7996" s="49"/>
      <c r="AC7996" s="49"/>
      <c r="AD7996" s="49"/>
      <c r="AE7996" s="95"/>
      <c r="AM7996" s="103"/>
      <c r="AT7996" s="10"/>
    </row>
    <row r="7997" spans="9:46" s="16" customFormat="1">
      <c r="I7997" s="47"/>
      <c r="P7997" s="48"/>
      <c r="Q7997" s="48"/>
      <c r="R7997" s="48"/>
      <c r="S7997" s="49"/>
      <c r="T7997" s="47"/>
      <c r="U7997" s="50"/>
      <c r="V7997" s="47"/>
      <c r="W7997" s="50"/>
      <c r="X7997" s="49"/>
      <c r="Y7997" s="49"/>
      <c r="Z7997" s="49"/>
      <c r="AA7997" s="49"/>
      <c r="AB7997" s="49"/>
      <c r="AC7997" s="49"/>
      <c r="AD7997" s="49"/>
      <c r="AE7997" s="95"/>
      <c r="AM7997" s="103"/>
      <c r="AT7997" s="10"/>
    </row>
    <row r="7998" spans="9:46" s="16" customFormat="1">
      <c r="I7998" s="47"/>
      <c r="P7998" s="48"/>
      <c r="Q7998" s="48"/>
      <c r="R7998" s="48"/>
      <c r="S7998" s="49"/>
      <c r="T7998" s="47"/>
      <c r="U7998" s="50"/>
      <c r="V7998" s="47"/>
      <c r="W7998" s="50"/>
      <c r="X7998" s="49"/>
      <c r="Y7998" s="49"/>
      <c r="Z7998" s="49"/>
      <c r="AA7998" s="49"/>
      <c r="AB7998" s="49"/>
      <c r="AC7998" s="49"/>
      <c r="AD7998" s="49"/>
      <c r="AE7998" s="95"/>
      <c r="AM7998" s="103"/>
      <c r="AT7998" s="10"/>
    </row>
    <row r="7999" spans="9:46" s="16" customFormat="1">
      <c r="I7999" s="47"/>
      <c r="P7999" s="48"/>
      <c r="Q7999" s="48"/>
      <c r="R7999" s="48"/>
      <c r="S7999" s="49"/>
      <c r="T7999" s="47"/>
      <c r="U7999" s="50"/>
      <c r="V7999" s="47"/>
      <c r="W7999" s="50"/>
      <c r="X7999" s="49"/>
      <c r="Y7999" s="49"/>
      <c r="Z7999" s="49"/>
      <c r="AA7999" s="49"/>
      <c r="AB7999" s="49"/>
      <c r="AC7999" s="49"/>
      <c r="AD7999" s="49"/>
      <c r="AE7999" s="95"/>
      <c r="AM7999" s="103"/>
      <c r="AT7999" s="10"/>
    </row>
    <row r="8000" spans="9:46" s="16" customFormat="1">
      <c r="I8000" s="47"/>
      <c r="P8000" s="48"/>
      <c r="Q8000" s="48"/>
      <c r="R8000" s="48"/>
      <c r="S8000" s="49"/>
      <c r="T8000" s="47"/>
      <c r="U8000" s="50"/>
      <c r="V8000" s="47"/>
      <c r="W8000" s="50"/>
      <c r="X8000" s="49"/>
      <c r="Y8000" s="49"/>
      <c r="Z8000" s="49"/>
      <c r="AA8000" s="49"/>
      <c r="AB8000" s="49"/>
      <c r="AC8000" s="49"/>
      <c r="AD8000" s="49"/>
      <c r="AE8000" s="95"/>
      <c r="AM8000" s="103"/>
      <c r="AT8000" s="10"/>
    </row>
    <row r="8001" spans="9:46" s="16" customFormat="1">
      <c r="I8001" s="47"/>
      <c r="P8001" s="48"/>
      <c r="Q8001" s="48"/>
      <c r="R8001" s="48"/>
      <c r="S8001" s="49"/>
      <c r="T8001" s="47"/>
      <c r="U8001" s="50"/>
      <c r="V8001" s="47"/>
      <c r="W8001" s="50"/>
      <c r="X8001" s="49"/>
      <c r="Y8001" s="49"/>
      <c r="Z8001" s="49"/>
      <c r="AA8001" s="49"/>
      <c r="AB8001" s="49"/>
      <c r="AC8001" s="49"/>
      <c r="AD8001" s="49"/>
      <c r="AE8001" s="95"/>
      <c r="AM8001" s="103"/>
      <c r="AT8001" s="10"/>
    </row>
    <row r="8002" spans="9:46" s="16" customFormat="1">
      <c r="I8002" s="47"/>
      <c r="P8002" s="48"/>
      <c r="Q8002" s="48"/>
      <c r="R8002" s="48"/>
      <c r="S8002" s="49"/>
      <c r="T8002" s="47"/>
      <c r="U8002" s="50"/>
      <c r="V8002" s="47"/>
      <c r="W8002" s="50"/>
      <c r="X8002" s="49"/>
      <c r="Y8002" s="49"/>
      <c r="Z8002" s="49"/>
      <c r="AA8002" s="49"/>
      <c r="AB8002" s="49"/>
      <c r="AC8002" s="49"/>
      <c r="AD8002" s="49"/>
      <c r="AE8002" s="95"/>
      <c r="AM8002" s="103"/>
      <c r="AT8002" s="10"/>
    </row>
    <row r="8003" spans="9:46" s="16" customFormat="1">
      <c r="I8003" s="47"/>
      <c r="P8003" s="48"/>
      <c r="Q8003" s="48"/>
      <c r="R8003" s="48"/>
      <c r="S8003" s="49"/>
      <c r="T8003" s="47"/>
      <c r="U8003" s="50"/>
      <c r="V8003" s="47"/>
      <c r="W8003" s="50"/>
      <c r="X8003" s="49"/>
      <c r="Y8003" s="49"/>
      <c r="Z8003" s="49"/>
      <c r="AA8003" s="49"/>
      <c r="AB8003" s="49"/>
      <c r="AC8003" s="49"/>
      <c r="AD8003" s="49"/>
      <c r="AE8003" s="95"/>
      <c r="AM8003" s="103"/>
      <c r="AT8003" s="10"/>
    </row>
    <row r="8004" spans="9:46" s="16" customFormat="1">
      <c r="I8004" s="47"/>
      <c r="P8004" s="48"/>
      <c r="Q8004" s="48"/>
      <c r="R8004" s="48"/>
      <c r="S8004" s="49"/>
      <c r="T8004" s="47"/>
      <c r="U8004" s="50"/>
      <c r="V8004" s="47"/>
      <c r="W8004" s="50"/>
      <c r="X8004" s="49"/>
      <c r="Y8004" s="49"/>
      <c r="Z8004" s="49"/>
      <c r="AA8004" s="49"/>
      <c r="AB8004" s="49"/>
      <c r="AC8004" s="49"/>
      <c r="AD8004" s="49"/>
      <c r="AE8004" s="95"/>
      <c r="AM8004" s="103"/>
      <c r="AT8004" s="10"/>
    </row>
    <row r="8005" spans="9:46" s="16" customFormat="1">
      <c r="I8005" s="47"/>
      <c r="P8005" s="48"/>
      <c r="Q8005" s="48"/>
      <c r="R8005" s="48"/>
      <c r="S8005" s="49"/>
      <c r="T8005" s="47"/>
      <c r="U8005" s="50"/>
      <c r="V8005" s="47"/>
      <c r="W8005" s="50"/>
      <c r="X8005" s="49"/>
      <c r="Y8005" s="49"/>
      <c r="Z8005" s="49"/>
      <c r="AA8005" s="49"/>
      <c r="AB8005" s="49"/>
      <c r="AC8005" s="49"/>
      <c r="AD8005" s="49"/>
      <c r="AE8005" s="95"/>
      <c r="AM8005" s="103"/>
      <c r="AT8005" s="10"/>
    </row>
    <row r="8006" spans="9:46" s="16" customFormat="1">
      <c r="I8006" s="47"/>
      <c r="P8006" s="48"/>
      <c r="Q8006" s="48"/>
      <c r="R8006" s="48"/>
      <c r="S8006" s="49"/>
      <c r="T8006" s="47"/>
      <c r="U8006" s="50"/>
      <c r="V8006" s="47"/>
      <c r="W8006" s="50"/>
      <c r="X8006" s="49"/>
      <c r="Y8006" s="49"/>
      <c r="Z8006" s="49"/>
      <c r="AA8006" s="49"/>
      <c r="AB8006" s="49"/>
      <c r="AC8006" s="49"/>
      <c r="AD8006" s="49"/>
      <c r="AE8006" s="95"/>
      <c r="AM8006" s="103"/>
      <c r="AT8006" s="10"/>
    </row>
    <row r="8007" spans="9:46" s="16" customFormat="1">
      <c r="I8007" s="47"/>
      <c r="P8007" s="48"/>
      <c r="Q8007" s="48"/>
      <c r="R8007" s="48"/>
      <c r="S8007" s="49"/>
      <c r="T8007" s="47"/>
      <c r="U8007" s="50"/>
      <c r="V8007" s="47"/>
      <c r="W8007" s="50"/>
      <c r="X8007" s="49"/>
      <c r="Y8007" s="49"/>
      <c r="Z8007" s="49"/>
      <c r="AA8007" s="49"/>
      <c r="AB8007" s="49"/>
      <c r="AC8007" s="49"/>
      <c r="AD8007" s="49"/>
      <c r="AE8007" s="95"/>
      <c r="AM8007" s="103"/>
      <c r="AT8007" s="10"/>
    </row>
    <row r="8008" spans="9:46" s="16" customFormat="1">
      <c r="I8008" s="47"/>
      <c r="P8008" s="48"/>
      <c r="Q8008" s="48"/>
      <c r="R8008" s="48"/>
      <c r="S8008" s="49"/>
      <c r="T8008" s="47"/>
      <c r="U8008" s="50"/>
      <c r="V8008" s="47"/>
      <c r="W8008" s="50"/>
      <c r="X8008" s="49"/>
      <c r="Y8008" s="49"/>
      <c r="Z8008" s="49"/>
      <c r="AA8008" s="49"/>
      <c r="AB8008" s="49"/>
      <c r="AC8008" s="49"/>
      <c r="AD8008" s="49"/>
      <c r="AE8008" s="95"/>
      <c r="AM8008" s="103"/>
      <c r="AT8008" s="10"/>
    </row>
    <row r="8009" spans="9:46" s="16" customFormat="1">
      <c r="I8009" s="47"/>
      <c r="P8009" s="48"/>
      <c r="Q8009" s="48"/>
      <c r="R8009" s="48"/>
      <c r="S8009" s="49"/>
      <c r="T8009" s="47"/>
      <c r="U8009" s="50"/>
      <c r="V8009" s="47"/>
      <c r="W8009" s="50"/>
      <c r="X8009" s="49"/>
      <c r="Y8009" s="49"/>
      <c r="Z8009" s="49"/>
      <c r="AA8009" s="49"/>
      <c r="AB8009" s="49"/>
      <c r="AC8009" s="49"/>
      <c r="AD8009" s="49"/>
      <c r="AE8009" s="95"/>
      <c r="AM8009" s="103"/>
      <c r="AT8009" s="10"/>
    </row>
    <row r="8010" spans="9:46" s="16" customFormat="1">
      <c r="I8010" s="47"/>
      <c r="P8010" s="48"/>
      <c r="Q8010" s="48"/>
      <c r="R8010" s="48"/>
      <c r="S8010" s="49"/>
      <c r="T8010" s="47"/>
      <c r="U8010" s="50"/>
      <c r="V8010" s="47"/>
      <c r="W8010" s="50"/>
      <c r="X8010" s="49"/>
      <c r="Y8010" s="49"/>
      <c r="Z8010" s="49"/>
      <c r="AA8010" s="49"/>
      <c r="AB8010" s="49"/>
      <c r="AC8010" s="49"/>
      <c r="AD8010" s="49"/>
      <c r="AE8010" s="95"/>
      <c r="AM8010" s="103"/>
      <c r="AT8010" s="10"/>
    </row>
    <row r="8011" spans="9:46" s="16" customFormat="1">
      <c r="I8011" s="47"/>
      <c r="P8011" s="48"/>
      <c r="Q8011" s="48"/>
      <c r="R8011" s="48"/>
      <c r="S8011" s="49"/>
      <c r="T8011" s="47"/>
      <c r="U8011" s="50"/>
      <c r="V8011" s="47"/>
      <c r="W8011" s="50"/>
      <c r="X8011" s="49"/>
      <c r="Y8011" s="49"/>
      <c r="Z8011" s="49"/>
      <c r="AA8011" s="49"/>
      <c r="AB8011" s="49"/>
      <c r="AC8011" s="49"/>
      <c r="AD8011" s="49"/>
      <c r="AE8011" s="95"/>
      <c r="AM8011" s="103"/>
      <c r="AT8011" s="10"/>
    </row>
    <row r="8012" spans="9:46" s="16" customFormat="1">
      <c r="I8012" s="47"/>
      <c r="P8012" s="48"/>
      <c r="Q8012" s="48"/>
      <c r="R8012" s="48"/>
      <c r="S8012" s="49"/>
      <c r="T8012" s="47"/>
      <c r="U8012" s="50"/>
      <c r="V8012" s="47"/>
      <c r="W8012" s="50"/>
      <c r="X8012" s="49"/>
      <c r="Y8012" s="49"/>
      <c r="Z8012" s="49"/>
      <c r="AA8012" s="49"/>
      <c r="AB8012" s="49"/>
      <c r="AC8012" s="49"/>
      <c r="AD8012" s="49"/>
      <c r="AE8012" s="95"/>
      <c r="AM8012" s="103"/>
      <c r="AT8012" s="10"/>
    </row>
    <row r="8013" spans="9:46" s="16" customFormat="1">
      <c r="I8013" s="47"/>
      <c r="P8013" s="48"/>
      <c r="Q8013" s="48"/>
      <c r="R8013" s="48"/>
      <c r="S8013" s="49"/>
      <c r="T8013" s="47"/>
      <c r="U8013" s="50"/>
      <c r="V8013" s="47"/>
      <c r="W8013" s="50"/>
      <c r="X8013" s="49"/>
      <c r="Y8013" s="49"/>
      <c r="Z8013" s="49"/>
      <c r="AA8013" s="49"/>
      <c r="AB8013" s="49"/>
      <c r="AC8013" s="49"/>
      <c r="AD8013" s="49"/>
      <c r="AE8013" s="95"/>
      <c r="AM8013" s="103"/>
      <c r="AT8013" s="10"/>
    </row>
    <row r="8014" spans="9:46" s="16" customFormat="1">
      <c r="I8014" s="47"/>
      <c r="P8014" s="48"/>
      <c r="Q8014" s="48"/>
      <c r="R8014" s="48"/>
      <c r="S8014" s="49"/>
      <c r="T8014" s="47"/>
      <c r="U8014" s="50"/>
      <c r="V8014" s="47"/>
      <c r="W8014" s="50"/>
      <c r="X8014" s="49"/>
      <c r="Y8014" s="49"/>
      <c r="Z8014" s="49"/>
      <c r="AA8014" s="49"/>
      <c r="AB8014" s="49"/>
      <c r="AC8014" s="49"/>
      <c r="AD8014" s="49"/>
      <c r="AE8014" s="95"/>
      <c r="AM8014" s="103"/>
      <c r="AT8014" s="10"/>
    </row>
    <row r="8015" spans="9:46" s="16" customFormat="1">
      <c r="I8015" s="47"/>
      <c r="P8015" s="48"/>
      <c r="Q8015" s="48"/>
      <c r="R8015" s="48"/>
      <c r="S8015" s="49"/>
      <c r="T8015" s="47"/>
      <c r="U8015" s="50"/>
      <c r="V8015" s="47"/>
      <c r="W8015" s="50"/>
      <c r="X8015" s="49"/>
      <c r="Y8015" s="49"/>
      <c r="Z8015" s="49"/>
      <c r="AA8015" s="49"/>
      <c r="AB8015" s="49"/>
      <c r="AC8015" s="49"/>
      <c r="AD8015" s="49"/>
      <c r="AE8015" s="95"/>
      <c r="AM8015" s="103"/>
      <c r="AT8015" s="10"/>
    </row>
    <row r="8016" spans="9:46" s="16" customFormat="1">
      <c r="I8016" s="47"/>
      <c r="P8016" s="48"/>
      <c r="Q8016" s="48"/>
      <c r="R8016" s="48"/>
      <c r="S8016" s="49"/>
      <c r="T8016" s="47"/>
      <c r="U8016" s="50"/>
      <c r="V8016" s="47"/>
      <c r="W8016" s="50"/>
      <c r="X8016" s="49"/>
      <c r="Y8016" s="49"/>
      <c r="Z8016" s="49"/>
      <c r="AA8016" s="49"/>
      <c r="AB8016" s="49"/>
      <c r="AC8016" s="49"/>
      <c r="AD8016" s="49"/>
      <c r="AE8016" s="95"/>
      <c r="AM8016" s="103"/>
      <c r="AT8016" s="10"/>
    </row>
    <row r="8017" spans="9:46" s="16" customFormat="1">
      <c r="I8017" s="47"/>
      <c r="P8017" s="48"/>
      <c r="Q8017" s="48"/>
      <c r="R8017" s="48"/>
      <c r="S8017" s="49"/>
      <c r="T8017" s="47"/>
      <c r="U8017" s="50"/>
      <c r="V8017" s="47"/>
      <c r="W8017" s="50"/>
      <c r="X8017" s="49"/>
      <c r="Y8017" s="49"/>
      <c r="Z8017" s="49"/>
      <c r="AA8017" s="49"/>
      <c r="AB8017" s="49"/>
      <c r="AC8017" s="49"/>
      <c r="AD8017" s="49"/>
      <c r="AE8017" s="95"/>
      <c r="AM8017" s="103"/>
      <c r="AT8017" s="10"/>
    </row>
    <row r="8018" spans="9:46" s="16" customFormat="1">
      <c r="I8018" s="47"/>
      <c r="P8018" s="48"/>
      <c r="Q8018" s="48"/>
      <c r="R8018" s="48"/>
      <c r="S8018" s="49"/>
      <c r="T8018" s="47"/>
      <c r="U8018" s="50"/>
      <c r="V8018" s="47"/>
      <c r="W8018" s="50"/>
      <c r="X8018" s="49"/>
      <c r="Y8018" s="49"/>
      <c r="Z8018" s="49"/>
      <c r="AA8018" s="49"/>
      <c r="AB8018" s="49"/>
      <c r="AC8018" s="49"/>
      <c r="AD8018" s="49"/>
      <c r="AE8018" s="95"/>
      <c r="AM8018" s="103"/>
      <c r="AT8018" s="10"/>
    </row>
    <row r="8019" spans="9:46" s="16" customFormat="1">
      <c r="I8019" s="47"/>
      <c r="P8019" s="48"/>
      <c r="Q8019" s="48"/>
      <c r="R8019" s="48"/>
      <c r="S8019" s="49"/>
      <c r="T8019" s="47"/>
      <c r="U8019" s="50"/>
      <c r="V8019" s="47"/>
      <c r="W8019" s="50"/>
      <c r="X8019" s="49"/>
      <c r="Y8019" s="49"/>
      <c r="Z8019" s="49"/>
      <c r="AA8019" s="49"/>
      <c r="AB8019" s="49"/>
      <c r="AC8019" s="49"/>
      <c r="AD8019" s="49"/>
      <c r="AE8019" s="95"/>
      <c r="AM8019" s="103"/>
      <c r="AT8019" s="10"/>
    </row>
    <row r="8020" spans="9:46" s="16" customFormat="1">
      <c r="I8020" s="47"/>
      <c r="P8020" s="48"/>
      <c r="Q8020" s="48"/>
      <c r="R8020" s="48"/>
      <c r="S8020" s="49"/>
      <c r="T8020" s="47"/>
      <c r="U8020" s="50"/>
      <c r="V8020" s="47"/>
      <c r="W8020" s="50"/>
      <c r="X8020" s="49"/>
      <c r="Y8020" s="49"/>
      <c r="Z8020" s="49"/>
      <c r="AA8020" s="49"/>
      <c r="AB8020" s="49"/>
      <c r="AC8020" s="49"/>
      <c r="AD8020" s="49"/>
      <c r="AE8020" s="95"/>
      <c r="AM8020" s="103"/>
      <c r="AT8020" s="10"/>
    </row>
    <row r="8021" spans="9:46" s="16" customFormat="1">
      <c r="I8021" s="47"/>
      <c r="P8021" s="48"/>
      <c r="Q8021" s="48"/>
      <c r="R8021" s="48"/>
      <c r="S8021" s="49"/>
      <c r="T8021" s="47"/>
      <c r="U8021" s="50"/>
      <c r="V8021" s="47"/>
      <c r="W8021" s="50"/>
      <c r="X8021" s="49"/>
      <c r="Y8021" s="49"/>
      <c r="Z8021" s="49"/>
      <c r="AA8021" s="49"/>
      <c r="AB8021" s="49"/>
      <c r="AC8021" s="49"/>
      <c r="AD8021" s="49"/>
      <c r="AE8021" s="95"/>
      <c r="AM8021" s="103"/>
      <c r="AT8021" s="10"/>
    </row>
    <row r="8022" spans="9:46" s="16" customFormat="1">
      <c r="I8022" s="47"/>
      <c r="P8022" s="48"/>
      <c r="Q8022" s="48"/>
      <c r="R8022" s="48"/>
      <c r="S8022" s="49"/>
      <c r="T8022" s="47"/>
      <c r="U8022" s="50"/>
      <c r="V8022" s="47"/>
      <c r="W8022" s="50"/>
      <c r="X8022" s="49"/>
      <c r="Y8022" s="49"/>
      <c r="Z8022" s="49"/>
      <c r="AA8022" s="49"/>
      <c r="AB8022" s="49"/>
      <c r="AC8022" s="49"/>
      <c r="AD8022" s="49"/>
      <c r="AE8022" s="95"/>
      <c r="AM8022" s="103"/>
      <c r="AT8022" s="10"/>
    </row>
    <row r="8023" spans="9:46" s="16" customFormat="1">
      <c r="I8023" s="47"/>
      <c r="P8023" s="48"/>
      <c r="Q8023" s="48"/>
      <c r="R8023" s="48"/>
      <c r="S8023" s="49"/>
      <c r="T8023" s="47"/>
      <c r="U8023" s="50"/>
      <c r="V8023" s="47"/>
      <c r="W8023" s="50"/>
      <c r="X8023" s="49"/>
      <c r="Y8023" s="49"/>
      <c r="Z8023" s="49"/>
      <c r="AA8023" s="49"/>
      <c r="AB8023" s="49"/>
      <c r="AC8023" s="49"/>
      <c r="AD8023" s="49"/>
      <c r="AE8023" s="95"/>
      <c r="AM8023" s="103"/>
      <c r="AT8023" s="10"/>
    </row>
    <row r="8024" spans="9:46" s="16" customFormat="1">
      <c r="I8024" s="47"/>
      <c r="P8024" s="48"/>
      <c r="Q8024" s="48"/>
      <c r="R8024" s="48"/>
      <c r="S8024" s="49"/>
      <c r="T8024" s="47"/>
      <c r="U8024" s="50"/>
      <c r="V8024" s="47"/>
      <c r="W8024" s="50"/>
      <c r="X8024" s="49"/>
      <c r="Y8024" s="49"/>
      <c r="Z8024" s="49"/>
      <c r="AA8024" s="49"/>
      <c r="AB8024" s="49"/>
      <c r="AC8024" s="49"/>
      <c r="AD8024" s="49"/>
      <c r="AE8024" s="95"/>
      <c r="AM8024" s="103"/>
      <c r="AT8024" s="10"/>
    </row>
    <row r="8025" spans="9:46" s="16" customFormat="1">
      <c r="I8025" s="47"/>
      <c r="P8025" s="48"/>
      <c r="Q8025" s="48"/>
      <c r="R8025" s="48"/>
      <c r="S8025" s="49"/>
      <c r="T8025" s="47"/>
      <c r="U8025" s="50"/>
      <c r="V8025" s="47"/>
      <c r="W8025" s="50"/>
      <c r="X8025" s="49"/>
      <c r="Y8025" s="49"/>
      <c r="Z8025" s="49"/>
      <c r="AA8025" s="49"/>
      <c r="AB8025" s="49"/>
      <c r="AC8025" s="49"/>
      <c r="AD8025" s="49"/>
      <c r="AE8025" s="95"/>
      <c r="AM8025" s="103"/>
      <c r="AT8025" s="10"/>
    </row>
    <row r="8026" spans="9:46" s="16" customFormat="1">
      <c r="I8026" s="47"/>
      <c r="P8026" s="48"/>
      <c r="Q8026" s="48"/>
      <c r="R8026" s="48"/>
      <c r="S8026" s="49"/>
      <c r="T8026" s="47"/>
      <c r="U8026" s="50"/>
      <c r="V8026" s="47"/>
      <c r="W8026" s="50"/>
      <c r="X8026" s="49"/>
      <c r="Y8026" s="49"/>
      <c r="Z8026" s="49"/>
      <c r="AA8026" s="49"/>
      <c r="AB8026" s="49"/>
      <c r="AC8026" s="49"/>
      <c r="AD8026" s="49"/>
      <c r="AE8026" s="95"/>
      <c r="AM8026" s="103"/>
      <c r="AT8026" s="10"/>
    </row>
    <row r="8027" spans="9:46" s="16" customFormat="1">
      <c r="I8027" s="47"/>
      <c r="P8027" s="48"/>
      <c r="Q8027" s="48"/>
      <c r="R8027" s="48"/>
      <c r="S8027" s="49"/>
      <c r="T8027" s="47"/>
      <c r="U8027" s="50"/>
      <c r="V8027" s="47"/>
      <c r="W8027" s="50"/>
      <c r="X8027" s="49"/>
      <c r="Y8027" s="49"/>
      <c r="Z8027" s="49"/>
      <c r="AA8027" s="49"/>
      <c r="AB8027" s="49"/>
      <c r="AC8027" s="49"/>
      <c r="AD8027" s="49"/>
      <c r="AE8027" s="95"/>
      <c r="AM8027" s="103"/>
      <c r="AT8027" s="10"/>
    </row>
    <row r="8028" spans="9:46" s="16" customFormat="1">
      <c r="I8028" s="47"/>
      <c r="P8028" s="48"/>
      <c r="Q8028" s="48"/>
      <c r="R8028" s="48"/>
      <c r="S8028" s="49"/>
      <c r="T8028" s="47"/>
      <c r="U8028" s="50"/>
      <c r="V8028" s="47"/>
      <c r="W8028" s="50"/>
      <c r="X8028" s="49"/>
      <c r="Y8028" s="49"/>
      <c r="Z8028" s="49"/>
      <c r="AA8028" s="49"/>
      <c r="AB8028" s="49"/>
      <c r="AC8028" s="49"/>
      <c r="AD8028" s="49"/>
      <c r="AE8028" s="95"/>
      <c r="AM8028" s="103"/>
      <c r="AT8028" s="10"/>
    </row>
    <row r="8029" spans="9:46" s="16" customFormat="1">
      <c r="I8029" s="47"/>
      <c r="P8029" s="48"/>
      <c r="Q8029" s="48"/>
      <c r="R8029" s="48"/>
      <c r="S8029" s="49"/>
      <c r="T8029" s="47"/>
      <c r="U8029" s="50"/>
      <c r="V8029" s="47"/>
      <c r="W8029" s="50"/>
      <c r="X8029" s="49"/>
      <c r="Y8029" s="49"/>
      <c r="Z8029" s="49"/>
      <c r="AA8029" s="49"/>
      <c r="AB8029" s="49"/>
      <c r="AC8029" s="49"/>
      <c r="AD8029" s="49"/>
      <c r="AE8029" s="95"/>
      <c r="AM8029" s="103"/>
      <c r="AT8029" s="10"/>
    </row>
    <row r="8030" spans="9:46" s="16" customFormat="1">
      <c r="I8030" s="47"/>
      <c r="P8030" s="48"/>
      <c r="Q8030" s="48"/>
      <c r="R8030" s="48"/>
      <c r="S8030" s="49"/>
      <c r="T8030" s="47"/>
      <c r="U8030" s="50"/>
      <c r="V8030" s="47"/>
      <c r="W8030" s="50"/>
      <c r="X8030" s="49"/>
      <c r="Y8030" s="49"/>
      <c r="Z8030" s="49"/>
      <c r="AA8030" s="49"/>
      <c r="AB8030" s="49"/>
      <c r="AC8030" s="49"/>
      <c r="AD8030" s="49"/>
      <c r="AE8030" s="95"/>
      <c r="AM8030" s="103"/>
      <c r="AT8030" s="10"/>
    </row>
    <row r="8031" spans="9:46" s="16" customFormat="1">
      <c r="I8031" s="47"/>
      <c r="P8031" s="48"/>
      <c r="Q8031" s="48"/>
      <c r="R8031" s="48"/>
      <c r="S8031" s="49"/>
      <c r="T8031" s="47"/>
      <c r="U8031" s="50"/>
      <c r="V8031" s="47"/>
      <c r="W8031" s="50"/>
      <c r="X8031" s="49"/>
      <c r="Y8031" s="49"/>
      <c r="Z8031" s="49"/>
      <c r="AA8031" s="49"/>
      <c r="AB8031" s="49"/>
      <c r="AC8031" s="49"/>
      <c r="AD8031" s="49"/>
      <c r="AE8031" s="95"/>
      <c r="AM8031" s="103"/>
      <c r="AT8031" s="10"/>
    </row>
    <row r="8032" spans="9:46" s="16" customFormat="1">
      <c r="I8032" s="47"/>
      <c r="P8032" s="48"/>
      <c r="Q8032" s="48"/>
      <c r="R8032" s="48"/>
      <c r="S8032" s="49"/>
      <c r="T8032" s="47"/>
      <c r="U8032" s="50"/>
      <c r="V8032" s="47"/>
      <c r="W8032" s="50"/>
      <c r="X8032" s="49"/>
      <c r="Y8032" s="49"/>
      <c r="Z8032" s="49"/>
      <c r="AA8032" s="49"/>
      <c r="AB8032" s="49"/>
      <c r="AC8032" s="49"/>
      <c r="AD8032" s="49"/>
      <c r="AE8032" s="95"/>
      <c r="AM8032" s="103"/>
      <c r="AT8032" s="10"/>
    </row>
    <row r="8033" spans="9:46" s="16" customFormat="1">
      <c r="I8033" s="47"/>
      <c r="P8033" s="48"/>
      <c r="Q8033" s="48"/>
      <c r="R8033" s="48"/>
      <c r="S8033" s="49"/>
      <c r="T8033" s="47"/>
      <c r="U8033" s="50"/>
      <c r="V8033" s="47"/>
      <c r="W8033" s="50"/>
      <c r="X8033" s="49"/>
      <c r="Y8033" s="49"/>
      <c r="Z8033" s="49"/>
      <c r="AA8033" s="49"/>
      <c r="AB8033" s="49"/>
      <c r="AC8033" s="49"/>
      <c r="AD8033" s="49"/>
      <c r="AE8033" s="95"/>
      <c r="AM8033" s="103"/>
      <c r="AT8033" s="10"/>
    </row>
    <row r="8034" spans="9:46" s="16" customFormat="1">
      <c r="I8034" s="47"/>
      <c r="P8034" s="48"/>
      <c r="Q8034" s="48"/>
      <c r="R8034" s="48"/>
      <c r="S8034" s="49"/>
      <c r="T8034" s="47"/>
      <c r="U8034" s="50"/>
      <c r="V8034" s="47"/>
      <c r="W8034" s="50"/>
      <c r="X8034" s="49"/>
      <c r="Y8034" s="49"/>
      <c r="Z8034" s="49"/>
      <c r="AA8034" s="49"/>
      <c r="AB8034" s="49"/>
      <c r="AC8034" s="49"/>
      <c r="AD8034" s="49"/>
      <c r="AE8034" s="95"/>
      <c r="AM8034" s="103"/>
      <c r="AT8034" s="10"/>
    </row>
    <row r="8035" spans="9:46" s="16" customFormat="1">
      <c r="I8035" s="47"/>
      <c r="P8035" s="48"/>
      <c r="Q8035" s="48"/>
      <c r="R8035" s="48"/>
      <c r="S8035" s="49"/>
      <c r="T8035" s="47"/>
      <c r="U8035" s="50"/>
      <c r="V8035" s="47"/>
      <c r="W8035" s="50"/>
      <c r="X8035" s="49"/>
      <c r="Y8035" s="49"/>
      <c r="Z8035" s="49"/>
      <c r="AA8035" s="49"/>
      <c r="AB8035" s="49"/>
      <c r="AC8035" s="49"/>
      <c r="AD8035" s="49"/>
      <c r="AE8035" s="95"/>
      <c r="AM8035" s="103"/>
      <c r="AT8035" s="10"/>
    </row>
    <row r="8036" spans="9:46" s="16" customFormat="1">
      <c r="I8036" s="47"/>
      <c r="P8036" s="48"/>
      <c r="Q8036" s="48"/>
      <c r="R8036" s="48"/>
      <c r="S8036" s="49"/>
      <c r="T8036" s="47"/>
      <c r="U8036" s="50"/>
      <c r="V8036" s="47"/>
      <c r="W8036" s="50"/>
      <c r="X8036" s="49"/>
      <c r="Y8036" s="49"/>
      <c r="Z8036" s="49"/>
      <c r="AA8036" s="49"/>
      <c r="AB8036" s="49"/>
      <c r="AC8036" s="49"/>
      <c r="AD8036" s="49"/>
      <c r="AE8036" s="95"/>
      <c r="AM8036" s="103"/>
      <c r="AT8036" s="10"/>
    </row>
    <row r="8037" spans="9:46" s="16" customFormat="1">
      <c r="I8037" s="47"/>
      <c r="P8037" s="48"/>
      <c r="Q8037" s="48"/>
      <c r="R8037" s="48"/>
      <c r="S8037" s="49"/>
      <c r="T8037" s="47"/>
      <c r="U8037" s="50"/>
      <c r="V8037" s="47"/>
      <c r="W8037" s="50"/>
      <c r="X8037" s="49"/>
      <c r="Y8037" s="49"/>
      <c r="Z8037" s="49"/>
      <c r="AA8037" s="49"/>
      <c r="AB8037" s="49"/>
      <c r="AC8037" s="49"/>
      <c r="AD8037" s="49"/>
      <c r="AE8037" s="95"/>
      <c r="AM8037" s="103"/>
      <c r="AT8037" s="10"/>
    </row>
    <row r="8038" spans="9:46" s="16" customFormat="1">
      <c r="I8038" s="47"/>
      <c r="P8038" s="48"/>
      <c r="Q8038" s="48"/>
      <c r="R8038" s="48"/>
      <c r="S8038" s="49"/>
      <c r="T8038" s="47"/>
      <c r="U8038" s="50"/>
      <c r="V8038" s="47"/>
      <c r="W8038" s="50"/>
      <c r="X8038" s="49"/>
      <c r="Y8038" s="49"/>
      <c r="Z8038" s="49"/>
      <c r="AA8038" s="49"/>
      <c r="AB8038" s="49"/>
      <c r="AC8038" s="49"/>
      <c r="AD8038" s="49"/>
      <c r="AE8038" s="95"/>
      <c r="AM8038" s="103"/>
      <c r="AT8038" s="10"/>
    </row>
    <row r="8039" spans="9:46" s="16" customFormat="1">
      <c r="I8039" s="47"/>
      <c r="P8039" s="48"/>
      <c r="Q8039" s="48"/>
      <c r="R8039" s="48"/>
      <c r="S8039" s="49"/>
      <c r="T8039" s="47"/>
      <c r="U8039" s="50"/>
      <c r="V8039" s="47"/>
      <c r="W8039" s="50"/>
      <c r="X8039" s="49"/>
      <c r="Y8039" s="49"/>
      <c r="Z8039" s="49"/>
      <c r="AA8039" s="49"/>
      <c r="AB8039" s="49"/>
      <c r="AC8039" s="49"/>
      <c r="AD8039" s="49"/>
      <c r="AE8039" s="95"/>
      <c r="AM8039" s="103"/>
      <c r="AT8039" s="10"/>
    </row>
    <row r="8040" spans="9:46" s="16" customFormat="1">
      <c r="I8040" s="47"/>
      <c r="P8040" s="48"/>
      <c r="Q8040" s="48"/>
      <c r="R8040" s="48"/>
      <c r="S8040" s="49"/>
      <c r="T8040" s="47"/>
      <c r="U8040" s="50"/>
      <c r="V8040" s="47"/>
      <c r="W8040" s="50"/>
      <c r="X8040" s="49"/>
      <c r="Y8040" s="49"/>
      <c r="Z8040" s="49"/>
      <c r="AA8040" s="49"/>
      <c r="AB8040" s="49"/>
      <c r="AC8040" s="49"/>
      <c r="AD8040" s="49"/>
      <c r="AE8040" s="95"/>
      <c r="AM8040" s="103"/>
      <c r="AT8040" s="10"/>
    </row>
    <row r="8041" spans="9:46" s="16" customFormat="1">
      <c r="I8041" s="47"/>
      <c r="P8041" s="48"/>
      <c r="Q8041" s="48"/>
      <c r="R8041" s="48"/>
      <c r="S8041" s="49"/>
      <c r="T8041" s="47"/>
      <c r="U8041" s="50"/>
      <c r="V8041" s="47"/>
      <c r="W8041" s="50"/>
      <c r="X8041" s="49"/>
      <c r="Y8041" s="49"/>
      <c r="Z8041" s="49"/>
      <c r="AA8041" s="49"/>
      <c r="AB8041" s="49"/>
      <c r="AC8041" s="49"/>
      <c r="AD8041" s="49"/>
      <c r="AE8041" s="95"/>
      <c r="AM8041" s="103"/>
      <c r="AT8041" s="10"/>
    </row>
    <row r="8042" spans="9:46" s="16" customFormat="1">
      <c r="I8042" s="47"/>
      <c r="P8042" s="48"/>
      <c r="Q8042" s="48"/>
      <c r="R8042" s="48"/>
      <c r="S8042" s="49"/>
      <c r="T8042" s="47"/>
      <c r="U8042" s="50"/>
      <c r="V8042" s="47"/>
      <c r="W8042" s="50"/>
      <c r="X8042" s="49"/>
      <c r="Y8042" s="49"/>
      <c r="Z8042" s="49"/>
      <c r="AA8042" s="49"/>
      <c r="AB8042" s="49"/>
      <c r="AC8042" s="49"/>
      <c r="AD8042" s="49"/>
      <c r="AE8042" s="95"/>
      <c r="AM8042" s="103"/>
      <c r="AT8042" s="10"/>
    </row>
    <row r="8043" spans="9:46" s="16" customFormat="1">
      <c r="I8043" s="47"/>
      <c r="P8043" s="48"/>
      <c r="Q8043" s="48"/>
      <c r="R8043" s="48"/>
      <c r="S8043" s="49"/>
      <c r="T8043" s="47"/>
      <c r="U8043" s="50"/>
      <c r="V8043" s="47"/>
      <c r="W8043" s="50"/>
      <c r="X8043" s="49"/>
      <c r="Y8043" s="49"/>
      <c r="Z8043" s="49"/>
      <c r="AA8043" s="49"/>
      <c r="AB8043" s="49"/>
      <c r="AC8043" s="49"/>
      <c r="AD8043" s="49"/>
      <c r="AE8043" s="95"/>
      <c r="AM8043" s="103"/>
      <c r="AT8043" s="10"/>
    </row>
    <row r="8044" spans="9:46" s="16" customFormat="1">
      <c r="I8044" s="47"/>
      <c r="P8044" s="48"/>
      <c r="Q8044" s="48"/>
      <c r="R8044" s="48"/>
      <c r="S8044" s="49"/>
      <c r="T8044" s="47"/>
      <c r="U8044" s="50"/>
      <c r="V8044" s="47"/>
      <c r="W8044" s="50"/>
      <c r="X8044" s="49"/>
      <c r="Y8044" s="49"/>
      <c r="Z8044" s="49"/>
      <c r="AA8044" s="49"/>
      <c r="AB8044" s="49"/>
      <c r="AC8044" s="49"/>
      <c r="AD8044" s="49"/>
      <c r="AE8044" s="95"/>
      <c r="AM8044" s="103"/>
      <c r="AT8044" s="10"/>
    </row>
    <row r="8045" spans="9:46" s="16" customFormat="1">
      <c r="I8045" s="47"/>
      <c r="P8045" s="48"/>
      <c r="Q8045" s="48"/>
      <c r="R8045" s="48"/>
      <c r="S8045" s="49"/>
      <c r="T8045" s="47"/>
      <c r="U8045" s="50"/>
      <c r="V8045" s="47"/>
      <c r="W8045" s="50"/>
      <c r="X8045" s="49"/>
      <c r="Y8045" s="49"/>
      <c r="Z8045" s="49"/>
      <c r="AA8045" s="49"/>
      <c r="AB8045" s="49"/>
      <c r="AC8045" s="49"/>
      <c r="AD8045" s="49"/>
      <c r="AE8045" s="95"/>
      <c r="AM8045" s="103"/>
      <c r="AT8045" s="10"/>
    </row>
    <row r="8046" spans="9:46" s="16" customFormat="1">
      <c r="I8046" s="47"/>
      <c r="P8046" s="48"/>
      <c r="Q8046" s="48"/>
      <c r="R8046" s="48"/>
      <c r="S8046" s="49"/>
      <c r="T8046" s="47"/>
      <c r="U8046" s="50"/>
      <c r="V8046" s="47"/>
      <c r="W8046" s="50"/>
      <c r="X8046" s="49"/>
      <c r="Y8046" s="49"/>
      <c r="Z8046" s="49"/>
      <c r="AA8046" s="49"/>
      <c r="AB8046" s="49"/>
      <c r="AC8046" s="49"/>
      <c r="AD8046" s="49"/>
      <c r="AE8046" s="95"/>
      <c r="AM8046" s="103"/>
      <c r="AT8046" s="10"/>
    </row>
    <row r="8047" spans="9:46" s="16" customFormat="1">
      <c r="I8047" s="47"/>
      <c r="P8047" s="48"/>
      <c r="Q8047" s="48"/>
      <c r="R8047" s="48"/>
      <c r="S8047" s="49"/>
      <c r="T8047" s="47"/>
      <c r="U8047" s="50"/>
      <c r="V8047" s="47"/>
      <c r="W8047" s="50"/>
      <c r="X8047" s="49"/>
      <c r="Y8047" s="49"/>
      <c r="Z8047" s="49"/>
      <c r="AA8047" s="49"/>
      <c r="AB8047" s="49"/>
      <c r="AC8047" s="49"/>
      <c r="AD8047" s="49"/>
      <c r="AE8047" s="95"/>
      <c r="AM8047" s="103"/>
      <c r="AT8047" s="10"/>
    </row>
    <row r="8048" spans="9:46" s="16" customFormat="1">
      <c r="I8048" s="47"/>
      <c r="P8048" s="48"/>
      <c r="Q8048" s="48"/>
      <c r="R8048" s="48"/>
      <c r="S8048" s="49"/>
      <c r="T8048" s="47"/>
      <c r="U8048" s="50"/>
      <c r="V8048" s="47"/>
      <c r="W8048" s="50"/>
      <c r="X8048" s="49"/>
      <c r="Y8048" s="49"/>
      <c r="Z8048" s="49"/>
      <c r="AA8048" s="49"/>
      <c r="AB8048" s="49"/>
      <c r="AC8048" s="49"/>
      <c r="AD8048" s="49"/>
      <c r="AE8048" s="95"/>
      <c r="AM8048" s="103"/>
      <c r="AT8048" s="10"/>
    </row>
    <row r="8049" spans="9:46" s="16" customFormat="1">
      <c r="I8049" s="47"/>
      <c r="P8049" s="48"/>
      <c r="Q8049" s="48"/>
      <c r="R8049" s="48"/>
      <c r="S8049" s="49"/>
      <c r="T8049" s="47"/>
      <c r="U8049" s="50"/>
      <c r="V8049" s="47"/>
      <c r="W8049" s="50"/>
      <c r="X8049" s="49"/>
      <c r="Y8049" s="49"/>
      <c r="Z8049" s="49"/>
      <c r="AA8049" s="49"/>
      <c r="AB8049" s="49"/>
      <c r="AC8049" s="49"/>
      <c r="AD8049" s="49"/>
      <c r="AE8049" s="95"/>
      <c r="AM8049" s="103"/>
      <c r="AT8049" s="10"/>
    </row>
    <row r="8050" spans="9:46" s="16" customFormat="1">
      <c r="I8050" s="47"/>
      <c r="P8050" s="48"/>
      <c r="Q8050" s="48"/>
      <c r="R8050" s="48"/>
      <c r="S8050" s="49"/>
      <c r="T8050" s="47"/>
      <c r="U8050" s="50"/>
      <c r="V8050" s="47"/>
      <c r="W8050" s="50"/>
      <c r="X8050" s="49"/>
      <c r="Y8050" s="49"/>
      <c r="Z8050" s="49"/>
      <c r="AA8050" s="49"/>
      <c r="AB8050" s="49"/>
      <c r="AC8050" s="49"/>
      <c r="AD8050" s="49"/>
      <c r="AE8050" s="95"/>
      <c r="AM8050" s="103"/>
      <c r="AT8050" s="10"/>
    </row>
    <row r="8051" spans="9:46" s="16" customFormat="1">
      <c r="I8051" s="47"/>
      <c r="P8051" s="48"/>
      <c r="Q8051" s="48"/>
      <c r="R8051" s="48"/>
      <c r="S8051" s="49"/>
      <c r="T8051" s="47"/>
      <c r="U8051" s="50"/>
      <c r="V8051" s="47"/>
      <c r="W8051" s="50"/>
      <c r="X8051" s="49"/>
      <c r="Y8051" s="49"/>
      <c r="Z8051" s="49"/>
      <c r="AA8051" s="49"/>
      <c r="AB8051" s="49"/>
      <c r="AC8051" s="49"/>
      <c r="AD8051" s="49"/>
      <c r="AE8051" s="95"/>
      <c r="AM8051" s="103"/>
      <c r="AT8051" s="10"/>
    </row>
    <row r="8052" spans="9:46" s="16" customFormat="1">
      <c r="I8052" s="47"/>
      <c r="P8052" s="48"/>
      <c r="Q8052" s="48"/>
      <c r="R8052" s="48"/>
      <c r="S8052" s="49"/>
      <c r="T8052" s="47"/>
      <c r="U8052" s="50"/>
      <c r="V8052" s="47"/>
      <c r="W8052" s="50"/>
      <c r="X8052" s="49"/>
      <c r="Y8052" s="49"/>
      <c r="Z8052" s="49"/>
      <c r="AA8052" s="49"/>
      <c r="AB8052" s="49"/>
      <c r="AC8052" s="49"/>
      <c r="AD8052" s="49"/>
      <c r="AE8052" s="95"/>
      <c r="AM8052" s="103"/>
      <c r="AT8052" s="10"/>
    </row>
    <row r="8053" spans="9:46" s="16" customFormat="1">
      <c r="I8053" s="47"/>
      <c r="P8053" s="48"/>
      <c r="Q8053" s="48"/>
      <c r="R8053" s="48"/>
      <c r="S8053" s="49"/>
      <c r="T8053" s="47"/>
      <c r="U8053" s="50"/>
      <c r="V8053" s="47"/>
      <c r="W8053" s="50"/>
      <c r="X8053" s="49"/>
      <c r="Y8053" s="49"/>
      <c r="Z8053" s="49"/>
      <c r="AA8053" s="49"/>
      <c r="AB8053" s="49"/>
      <c r="AC8053" s="49"/>
      <c r="AD8053" s="49"/>
      <c r="AE8053" s="95"/>
      <c r="AM8053" s="103"/>
      <c r="AT8053" s="10"/>
    </row>
    <row r="8054" spans="9:46" s="16" customFormat="1">
      <c r="I8054" s="47"/>
      <c r="P8054" s="48"/>
      <c r="Q8054" s="48"/>
      <c r="R8054" s="48"/>
      <c r="S8054" s="49"/>
      <c r="T8054" s="47"/>
      <c r="U8054" s="50"/>
      <c r="V8054" s="47"/>
      <c r="W8054" s="50"/>
      <c r="X8054" s="49"/>
      <c r="Y8054" s="49"/>
      <c r="Z8054" s="49"/>
      <c r="AA8054" s="49"/>
      <c r="AB8054" s="49"/>
      <c r="AC8054" s="49"/>
      <c r="AD8054" s="49"/>
      <c r="AE8054" s="95"/>
      <c r="AM8054" s="103"/>
      <c r="AT8054" s="10"/>
    </row>
    <row r="8055" spans="9:46" s="16" customFormat="1">
      <c r="I8055" s="47"/>
      <c r="P8055" s="48"/>
      <c r="Q8055" s="48"/>
      <c r="R8055" s="48"/>
      <c r="S8055" s="49"/>
      <c r="T8055" s="47"/>
      <c r="U8055" s="50"/>
      <c r="V8055" s="47"/>
      <c r="W8055" s="50"/>
      <c r="X8055" s="49"/>
      <c r="Y8055" s="49"/>
      <c r="Z8055" s="49"/>
      <c r="AA8055" s="49"/>
      <c r="AB8055" s="49"/>
      <c r="AC8055" s="49"/>
      <c r="AD8055" s="49"/>
      <c r="AE8055" s="95"/>
      <c r="AM8055" s="103"/>
      <c r="AT8055" s="10"/>
    </row>
    <row r="8056" spans="9:46" s="16" customFormat="1">
      <c r="I8056" s="47"/>
      <c r="P8056" s="48"/>
      <c r="Q8056" s="48"/>
      <c r="R8056" s="48"/>
      <c r="S8056" s="49"/>
      <c r="T8056" s="47"/>
      <c r="U8056" s="50"/>
      <c r="V8056" s="47"/>
      <c r="W8056" s="50"/>
      <c r="X8056" s="49"/>
      <c r="Y8056" s="49"/>
      <c r="Z8056" s="49"/>
      <c r="AA8056" s="49"/>
      <c r="AB8056" s="49"/>
      <c r="AC8056" s="49"/>
      <c r="AD8056" s="49"/>
      <c r="AE8056" s="95"/>
      <c r="AM8056" s="103"/>
      <c r="AT8056" s="10"/>
    </row>
    <row r="8057" spans="9:46" s="16" customFormat="1">
      <c r="I8057" s="47"/>
      <c r="P8057" s="48"/>
      <c r="Q8057" s="48"/>
      <c r="R8057" s="48"/>
      <c r="S8057" s="49"/>
      <c r="T8057" s="47"/>
      <c r="U8057" s="50"/>
      <c r="V8057" s="47"/>
      <c r="W8057" s="50"/>
      <c r="X8057" s="49"/>
      <c r="Y8057" s="49"/>
      <c r="Z8057" s="49"/>
      <c r="AA8057" s="49"/>
      <c r="AB8057" s="49"/>
      <c r="AC8057" s="49"/>
      <c r="AD8057" s="49"/>
      <c r="AE8057" s="95"/>
      <c r="AM8057" s="103"/>
      <c r="AT8057" s="10"/>
    </row>
    <row r="8058" spans="9:46" s="16" customFormat="1">
      <c r="I8058" s="47"/>
      <c r="P8058" s="48"/>
      <c r="Q8058" s="48"/>
      <c r="R8058" s="48"/>
      <c r="S8058" s="49"/>
      <c r="T8058" s="47"/>
      <c r="U8058" s="50"/>
      <c r="V8058" s="47"/>
      <c r="W8058" s="50"/>
      <c r="X8058" s="49"/>
      <c r="Y8058" s="49"/>
      <c r="Z8058" s="49"/>
      <c r="AA8058" s="49"/>
      <c r="AB8058" s="49"/>
      <c r="AC8058" s="49"/>
      <c r="AD8058" s="49"/>
      <c r="AE8058" s="95"/>
      <c r="AM8058" s="103"/>
      <c r="AT8058" s="10"/>
    </row>
    <row r="8059" spans="9:46" s="16" customFormat="1">
      <c r="I8059" s="47"/>
      <c r="P8059" s="48"/>
      <c r="Q8059" s="48"/>
      <c r="R8059" s="48"/>
      <c r="S8059" s="49"/>
      <c r="T8059" s="47"/>
      <c r="U8059" s="50"/>
      <c r="V8059" s="47"/>
      <c r="W8059" s="50"/>
      <c r="X8059" s="49"/>
      <c r="Y8059" s="49"/>
      <c r="Z8059" s="49"/>
      <c r="AA8059" s="49"/>
      <c r="AB8059" s="49"/>
      <c r="AC8059" s="49"/>
      <c r="AD8059" s="49"/>
      <c r="AE8059" s="95"/>
      <c r="AM8059" s="103"/>
      <c r="AT8059" s="10"/>
    </row>
    <row r="8060" spans="9:46" s="16" customFormat="1">
      <c r="I8060" s="47"/>
      <c r="P8060" s="48"/>
      <c r="Q8060" s="48"/>
      <c r="R8060" s="48"/>
      <c r="S8060" s="49"/>
      <c r="T8060" s="47"/>
      <c r="U8060" s="50"/>
      <c r="V8060" s="47"/>
      <c r="W8060" s="50"/>
      <c r="X8060" s="49"/>
      <c r="Y8060" s="49"/>
      <c r="Z8060" s="49"/>
      <c r="AA8060" s="49"/>
      <c r="AB8060" s="49"/>
      <c r="AC8060" s="49"/>
      <c r="AD8060" s="49"/>
      <c r="AE8060" s="95"/>
      <c r="AM8060" s="103"/>
      <c r="AT8060" s="10"/>
    </row>
    <row r="8061" spans="9:46" s="16" customFormat="1">
      <c r="I8061" s="47"/>
      <c r="P8061" s="48"/>
      <c r="Q8061" s="48"/>
      <c r="R8061" s="48"/>
      <c r="S8061" s="49"/>
      <c r="T8061" s="47"/>
      <c r="U8061" s="50"/>
      <c r="V8061" s="47"/>
      <c r="W8061" s="50"/>
      <c r="X8061" s="49"/>
      <c r="Y8061" s="49"/>
      <c r="Z8061" s="49"/>
      <c r="AA8061" s="49"/>
      <c r="AB8061" s="49"/>
      <c r="AC8061" s="49"/>
      <c r="AD8061" s="49"/>
      <c r="AE8061" s="95"/>
      <c r="AM8061" s="103"/>
      <c r="AT8061" s="10"/>
    </row>
    <row r="8062" spans="9:46" s="16" customFormat="1">
      <c r="I8062" s="47"/>
      <c r="P8062" s="48"/>
      <c r="Q8062" s="48"/>
      <c r="R8062" s="48"/>
      <c r="S8062" s="49"/>
      <c r="T8062" s="47"/>
      <c r="U8062" s="50"/>
      <c r="V8062" s="47"/>
      <c r="W8062" s="50"/>
      <c r="X8062" s="49"/>
      <c r="Y8062" s="49"/>
      <c r="Z8062" s="49"/>
      <c r="AA8062" s="49"/>
      <c r="AB8062" s="49"/>
      <c r="AC8062" s="49"/>
      <c r="AD8062" s="49"/>
      <c r="AE8062" s="95"/>
      <c r="AM8062" s="103"/>
      <c r="AT8062" s="10"/>
    </row>
    <row r="8063" spans="9:46" s="16" customFormat="1">
      <c r="I8063" s="47"/>
      <c r="P8063" s="48"/>
      <c r="Q8063" s="48"/>
      <c r="R8063" s="48"/>
      <c r="S8063" s="49"/>
      <c r="T8063" s="47"/>
      <c r="U8063" s="50"/>
      <c r="V8063" s="47"/>
      <c r="W8063" s="50"/>
      <c r="X8063" s="49"/>
      <c r="Y8063" s="49"/>
      <c r="Z8063" s="49"/>
      <c r="AA8063" s="49"/>
      <c r="AB8063" s="49"/>
      <c r="AC8063" s="49"/>
      <c r="AD8063" s="49"/>
      <c r="AE8063" s="95"/>
      <c r="AM8063" s="103"/>
      <c r="AT8063" s="10"/>
    </row>
    <row r="8064" spans="9:46" s="16" customFormat="1">
      <c r="I8064" s="47"/>
      <c r="P8064" s="48"/>
      <c r="Q8064" s="48"/>
      <c r="R8064" s="48"/>
      <c r="S8064" s="49"/>
      <c r="T8064" s="47"/>
      <c r="U8064" s="50"/>
      <c r="V8064" s="47"/>
      <c r="W8064" s="50"/>
      <c r="X8064" s="49"/>
      <c r="Y8064" s="49"/>
      <c r="Z8064" s="49"/>
      <c r="AA8064" s="49"/>
      <c r="AB8064" s="49"/>
      <c r="AC8064" s="49"/>
      <c r="AD8064" s="49"/>
      <c r="AE8064" s="95"/>
      <c r="AM8064" s="103"/>
      <c r="AT8064" s="10"/>
    </row>
    <row r="8065" spans="9:46" s="16" customFormat="1">
      <c r="I8065" s="47"/>
      <c r="P8065" s="48"/>
      <c r="Q8065" s="48"/>
      <c r="R8065" s="48"/>
      <c r="S8065" s="49"/>
      <c r="T8065" s="47"/>
      <c r="U8065" s="50"/>
      <c r="V8065" s="47"/>
      <c r="W8065" s="50"/>
      <c r="X8065" s="49"/>
      <c r="Y8065" s="49"/>
      <c r="Z8065" s="49"/>
      <c r="AA8065" s="49"/>
      <c r="AB8065" s="49"/>
      <c r="AC8065" s="49"/>
      <c r="AD8065" s="49"/>
      <c r="AE8065" s="95"/>
      <c r="AM8065" s="103"/>
      <c r="AT8065" s="10"/>
    </row>
    <row r="8066" spans="9:46" s="16" customFormat="1">
      <c r="I8066" s="47"/>
      <c r="P8066" s="48"/>
      <c r="Q8066" s="48"/>
      <c r="R8066" s="48"/>
      <c r="S8066" s="49"/>
      <c r="T8066" s="47"/>
      <c r="U8066" s="50"/>
      <c r="V8066" s="47"/>
      <c r="W8066" s="50"/>
      <c r="X8066" s="49"/>
      <c r="Y8066" s="49"/>
      <c r="Z8066" s="49"/>
      <c r="AA8066" s="49"/>
      <c r="AB8066" s="49"/>
      <c r="AC8066" s="49"/>
      <c r="AD8066" s="49"/>
      <c r="AE8066" s="95"/>
      <c r="AM8066" s="103"/>
      <c r="AT8066" s="10"/>
    </row>
    <row r="8067" spans="9:46" s="16" customFormat="1">
      <c r="I8067" s="47"/>
      <c r="P8067" s="48"/>
      <c r="Q8067" s="48"/>
      <c r="R8067" s="48"/>
      <c r="S8067" s="49"/>
      <c r="T8067" s="47"/>
      <c r="U8067" s="50"/>
      <c r="V8067" s="47"/>
      <c r="W8067" s="50"/>
      <c r="X8067" s="49"/>
      <c r="Y8067" s="49"/>
      <c r="Z8067" s="49"/>
      <c r="AA8067" s="49"/>
      <c r="AB8067" s="49"/>
      <c r="AC8067" s="49"/>
      <c r="AD8067" s="49"/>
      <c r="AE8067" s="95"/>
      <c r="AM8067" s="103"/>
      <c r="AT8067" s="10"/>
    </row>
    <row r="8068" spans="9:46" s="16" customFormat="1">
      <c r="I8068" s="47"/>
      <c r="P8068" s="48"/>
      <c r="Q8068" s="48"/>
      <c r="R8068" s="48"/>
      <c r="S8068" s="49"/>
      <c r="T8068" s="47"/>
      <c r="U8068" s="50"/>
      <c r="V8068" s="47"/>
      <c r="W8068" s="50"/>
      <c r="X8068" s="49"/>
      <c r="Y8068" s="49"/>
      <c r="Z8068" s="49"/>
      <c r="AA8068" s="49"/>
      <c r="AB8068" s="49"/>
      <c r="AC8068" s="49"/>
      <c r="AD8068" s="49"/>
      <c r="AE8068" s="95"/>
      <c r="AM8068" s="103"/>
      <c r="AT8068" s="10"/>
    </row>
    <row r="8069" spans="9:46" s="16" customFormat="1">
      <c r="I8069" s="47"/>
      <c r="P8069" s="48"/>
      <c r="Q8069" s="48"/>
      <c r="R8069" s="48"/>
      <c r="S8069" s="49"/>
      <c r="T8069" s="47"/>
      <c r="U8069" s="50"/>
      <c r="V8069" s="47"/>
      <c r="W8069" s="50"/>
      <c r="X8069" s="49"/>
      <c r="Y8069" s="49"/>
      <c r="Z8069" s="49"/>
      <c r="AA8069" s="49"/>
      <c r="AB8069" s="49"/>
      <c r="AC8069" s="49"/>
      <c r="AD8069" s="49"/>
      <c r="AE8069" s="95"/>
      <c r="AM8069" s="103"/>
      <c r="AT8069" s="10"/>
    </row>
    <row r="8070" spans="9:46" s="16" customFormat="1">
      <c r="I8070" s="47"/>
      <c r="P8070" s="48"/>
      <c r="Q8070" s="48"/>
      <c r="R8070" s="48"/>
      <c r="S8070" s="49"/>
      <c r="T8070" s="47"/>
      <c r="U8070" s="50"/>
      <c r="V8070" s="47"/>
      <c r="W8070" s="50"/>
      <c r="X8070" s="49"/>
      <c r="Y8070" s="49"/>
      <c r="Z8070" s="49"/>
      <c r="AA8070" s="49"/>
      <c r="AB8070" s="49"/>
      <c r="AC8070" s="49"/>
      <c r="AD8070" s="49"/>
      <c r="AE8070" s="95"/>
      <c r="AM8070" s="103"/>
      <c r="AT8070" s="10"/>
    </row>
    <row r="8071" spans="9:46" s="16" customFormat="1">
      <c r="I8071" s="47"/>
      <c r="P8071" s="48"/>
      <c r="Q8071" s="48"/>
      <c r="R8071" s="48"/>
      <c r="S8071" s="49"/>
      <c r="T8071" s="47"/>
      <c r="U8071" s="50"/>
      <c r="V8071" s="47"/>
      <c r="W8071" s="50"/>
      <c r="X8071" s="49"/>
      <c r="Y8071" s="49"/>
      <c r="Z8071" s="49"/>
      <c r="AA8071" s="49"/>
      <c r="AB8071" s="49"/>
      <c r="AC8071" s="49"/>
      <c r="AD8071" s="49"/>
      <c r="AE8071" s="95"/>
      <c r="AM8071" s="103"/>
      <c r="AT8071" s="10"/>
    </row>
    <row r="8072" spans="9:46" s="16" customFormat="1">
      <c r="I8072" s="47"/>
      <c r="P8072" s="48"/>
      <c r="Q8072" s="48"/>
      <c r="R8072" s="48"/>
      <c r="S8072" s="49"/>
      <c r="T8072" s="47"/>
      <c r="U8072" s="50"/>
      <c r="V8072" s="47"/>
      <c r="W8072" s="50"/>
      <c r="X8072" s="49"/>
      <c r="Y8072" s="49"/>
      <c r="Z8072" s="49"/>
      <c r="AA8072" s="49"/>
      <c r="AB8072" s="49"/>
      <c r="AC8072" s="49"/>
      <c r="AD8072" s="49"/>
      <c r="AE8072" s="95"/>
      <c r="AM8072" s="103"/>
      <c r="AT8072" s="10"/>
    </row>
    <row r="8073" spans="9:46" s="16" customFormat="1">
      <c r="I8073" s="47"/>
      <c r="P8073" s="48"/>
      <c r="Q8073" s="48"/>
      <c r="R8073" s="48"/>
      <c r="S8073" s="49"/>
      <c r="T8073" s="47"/>
      <c r="U8073" s="50"/>
      <c r="V8073" s="47"/>
      <c r="W8073" s="50"/>
      <c r="X8073" s="49"/>
      <c r="Y8073" s="49"/>
      <c r="Z8073" s="49"/>
      <c r="AA8073" s="49"/>
      <c r="AB8073" s="49"/>
      <c r="AC8073" s="49"/>
      <c r="AD8073" s="49"/>
      <c r="AE8073" s="95"/>
      <c r="AM8073" s="103"/>
      <c r="AT8073" s="10"/>
    </row>
    <row r="8074" spans="9:46" s="16" customFormat="1">
      <c r="I8074" s="47"/>
      <c r="P8074" s="48"/>
      <c r="Q8074" s="48"/>
      <c r="R8074" s="48"/>
      <c r="S8074" s="49"/>
      <c r="T8074" s="47"/>
      <c r="U8074" s="50"/>
      <c r="V8074" s="47"/>
      <c r="W8074" s="50"/>
      <c r="X8074" s="49"/>
      <c r="Y8074" s="49"/>
      <c r="Z8074" s="49"/>
      <c r="AA8074" s="49"/>
      <c r="AB8074" s="49"/>
      <c r="AC8074" s="49"/>
      <c r="AD8074" s="49"/>
      <c r="AE8074" s="95"/>
      <c r="AM8074" s="103"/>
      <c r="AT8074" s="10"/>
    </row>
    <row r="8075" spans="9:46" s="16" customFormat="1">
      <c r="I8075" s="47"/>
      <c r="P8075" s="48"/>
      <c r="Q8075" s="48"/>
      <c r="R8075" s="48"/>
      <c r="S8075" s="49"/>
      <c r="T8075" s="47"/>
      <c r="U8075" s="50"/>
      <c r="V8075" s="47"/>
      <c r="W8075" s="50"/>
      <c r="X8075" s="49"/>
      <c r="Y8075" s="49"/>
      <c r="Z8075" s="49"/>
      <c r="AA8075" s="49"/>
      <c r="AB8075" s="49"/>
      <c r="AC8075" s="49"/>
      <c r="AD8075" s="49"/>
      <c r="AE8075" s="95"/>
      <c r="AM8075" s="103"/>
      <c r="AT8075" s="10"/>
    </row>
    <row r="8076" spans="9:46" s="16" customFormat="1">
      <c r="I8076" s="47"/>
      <c r="P8076" s="48"/>
      <c r="Q8076" s="48"/>
      <c r="R8076" s="48"/>
      <c r="S8076" s="49"/>
      <c r="T8076" s="47"/>
      <c r="U8076" s="50"/>
      <c r="V8076" s="47"/>
      <c r="W8076" s="50"/>
      <c r="X8076" s="49"/>
      <c r="Y8076" s="49"/>
      <c r="Z8076" s="49"/>
      <c r="AA8076" s="49"/>
      <c r="AB8076" s="49"/>
      <c r="AC8076" s="49"/>
      <c r="AD8076" s="49"/>
      <c r="AE8076" s="95"/>
      <c r="AM8076" s="103"/>
      <c r="AT8076" s="10"/>
    </row>
    <row r="8077" spans="9:46" s="16" customFormat="1">
      <c r="I8077" s="47"/>
      <c r="P8077" s="48"/>
      <c r="Q8077" s="48"/>
      <c r="R8077" s="48"/>
      <c r="S8077" s="49"/>
      <c r="T8077" s="47"/>
      <c r="U8077" s="50"/>
      <c r="V8077" s="47"/>
      <c r="W8077" s="50"/>
      <c r="X8077" s="49"/>
      <c r="Y8077" s="49"/>
      <c r="Z8077" s="49"/>
      <c r="AA8077" s="49"/>
      <c r="AB8077" s="49"/>
      <c r="AC8077" s="49"/>
      <c r="AD8077" s="49"/>
      <c r="AE8077" s="95"/>
      <c r="AM8077" s="103"/>
      <c r="AT8077" s="10"/>
    </row>
    <row r="8078" spans="9:46" s="16" customFormat="1">
      <c r="I8078" s="47"/>
      <c r="P8078" s="48"/>
      <c r="Q8078" s="48"/>
      <c r="R8078" s="48"/>
      <c r="S8078" s="49"/>
      <c r="T8078" s="47"/>
      <c r="U8078" s="50"/>
      <c r="V8078" s="47"/>
      <c r="W8078" s="50"/>
      <c r="X8078" s="49"/>
      <c r="Y8078" s="49"/>
      <c r="Z8078" s="49"/>
      <c r="AA8078" s="49"/>
      <c r="AB8078" s="49"/>
      <c r="AC8078" s="49"/>
      <c r="AD8078" s="49"/>
      <c r="AE8078" s="95"/>
      <c r="AM8078" s="103"/>
      <c r="AT8078" s="10"/>
    </row>
    <row r="8079" spans="9:46" s="16" customFormat="1">
      <c r="I8079" s="47"/>
      <c r="P8079" s="48"/>
      <c r="Q8079" s="48"/>
      <c r="R8079" s="48"/>
      <c r="S8079" s="49"/>
      <c r="T8079" s="47"/>
      <c r="U8079" s="50"/>
      <c r="V8079" s="47"/>
      <c r="W8079" s="50"/>
      <c r="X8079" s="49"/>
      <c r="Y8079" s="49"/>
      <c r="Z8079" s="49"/>
      <c r="AA8079" s="49"/>
      <c r="AB8079" s="49"/>
      <c r="AC8079" s="49"/>
      <c r="AD8079" s="49"/>
      <c r="AE8079" s="95"/>
      <c r="AM8079" s="103"/>
      <c r="AT8079" s="10"/>
    </row>
    <row r="8080" spans="9:46" s="16" customFormat="1">
      <c r="I8080" s="47"/>
      <c r="P8080" s="48"/>
      <c r="Q8080" s="48"/>
      <c r="R8080" s="48"/>
      <c r="S8080" s="49"/>
      <c r="T8080" s="47"/>
      <c r="U8080" s="50"/>
      <c r="V8080" s="47"/>
      <c r="W8080" s="50"/>
      <c r="X8080" s="49"/>
      <c r="Y8080" s="49"/>
      <c r="Z8080" s="49"/>
      <c r="AA8080" s="49"/>
      <c r="AB8080" s="49"/>
      <c r="AC8080" s="49"/>
      <c r="AD8080" s="49"/>
      <c r="AE8080" s="95"/>
      <c r="AM8080" s="103"/>
      <c r="AT8080" s="10"/>
    </row>
    <row r="8081" spans="9:46" s="16" customFormat="1">
      <c r="I8081" s="47"/>
      <c r="P8081" s="48"/>
      <c r="Q8081" s="48"/>
      <c r="R8081" s="48"/>
      <c r="S8081" s="49"/>
      <c r="T8081" s="47"/>
      <c r="U8081" s="50"/>
      <c r="V8081" s="47"/>
      <c r="W8081" s="50"/>
      <c r="X8081" s="49"/>
      <c r="Y8081" s="49"/>
      <c r="Z8081" s="49"/>
      <c r="AA8081" s="49"/>
      <c r="AB8081" s="49"/>
      <c r="AC8081" s="49"/>
      <c r="AD8081" s="49"/>
      <c r="AE8081" s="95"/>
      <c r="AM8081" s="103"/>
      <c r="AT8081" s="10"/>
    </row>
    <row r="8082" spans="9:46" s="16" customFormat="1">
      <c r="I8082" s="47"/>
      <c r="P8082" s="48"/>
      <c r="Q8082" s="48"/>
      <c r="R8082" s="48"/>
      <c r="S8082" s="49"/>
      <c r="T8082" s="47"/>
      <c r="U8082" s="50"/>
      <c r="V8082" s="47"/>
      <c r="W8082" s="50"/>
      <c r="X8082" s="49"/>
      <c r="Y8082" s="49"/>
      <c r="Z8082" s="49"/>
      <c r="AA8082" s="49"/>
      <c r="AB8082" s="49"/>
      <c r="AC8082" s="49"/>
      <c r="AD8082" s="49"/>
      <c r="AE8082" s="95"/>
      <c r="AM8082" s="103"/>
      <c r="AT8082" s="10"/>
    </row>
    <row r="8083" spans="9:46" s="16" customFormat="1">
      <c r="I8083" s="47"/>
      <c r="P8083" s="48"/>
      <c r="Q8083" s="48"/>
      <c r="R8083" s="48"/>
      <c r="S8083" s="49"/>
      <c r="T8083" s="47"/>
      <c r="U8083" s="50"/>
      <c r="V8083" s="47"/>
      <c r="W8083" s="50"/>
      <c r="X8083" s="49"/>
      <c r="Y8083" s="49"/>
      <c r="Z8083" s="49"/>
      <c r="AA8083" s="49"/>
      <c r="AB8083" s="49"/>
      <c r="AC8083" s="49"/>
      <c r="AD8083" s="49"/>
      <c r="AE8083" s="95"/>
      <c r="AM8083" s="103"/>
      <c r="AT8083" s="10"/>
    </row>
    <row r="8084" spans="9:46" s="16" customFormat="1">
      <c r="I8084" s="47"/>
      <c r="P8084" s="48"/>
      <c r="Q8084" s="48"/>
      <c r="R8084" s="48"/>
      <c r="S8084" s="49"/>
      <c r="T8084" s="47"/>
      <c r="U8084" s="50"/>
      <c r="V8084" s="47"/>
      <c r="W8084" s="50"/>
      <c r="X8084" s="49"/>
      <c r="Y8084" s="49"/>
      <c r="Z8084" s="49"/>
      <c r="AA8084" s="49"/>
      <c r="AB8084" s="49"/>
      <c r="AC8084" s="49"/>
      <c r="AD8084" s="49"/>
      <c r="AE8084" s="95"/>
      <c r="AM8084" s="103"/>
      <c r="AT8084" s="10"/>
    </row>
    <row r="8085" spans="9:46" s="16" customFormat="1">
      <c r="I8085" s="47"/>
      <c r="P8085" s="48"/>
      <c r="Q8085" s="48"/>
      <c r="R8085" s="48"/>
      <c r="S8085" s="49"/>
      <c r="T8085" s="47"/>
      <c r="U8085" s="50"/>
      <c r="V8085" s="47"/>
      <c r="W8085" s="50"/>
      <c r="X8085" s="49"/>
      <c r="Y8085" s="49"/>
      <c r="Z8085" s="49"/>
      <c r="AA8085" s="49"/>
      <c r="AB8085" s="49"/>
      <c r="AC8085" s="49"/>
      <c r="AD8085" s="49"/>
      <c r="AE8085" s="95"/>
      <c r="AM8085" s="103"/>
      <c r="AT8085" s="10"/>
    </row>
    <row r="8086" spans="9:46" s="16" customFormat="1">
      <c r="I8086" s="47"/>
      <c r="P8086" s="48"/>
      <c r="Q8086" s="48"/>
      <c r="R8086" s="48"/>
      <c r="S8086" s="49"/>
      <c r="T8086" s="47"/>
      <c r="U8086" s="50"/>
      <c r="V8086" s="47"/>
      <c r="W8086" s="50"/>
      <c r="X8086" s="49"/>
      <c r="Y8086" s="49"/>
      <c r="Z8086" s="49"/>
      <c r="AA8086" s="49"/>
      <c r="AB8086" s="49"/>
      <c r="AC8086" s="49"/>
      <c r="AD8086" s="49"/>
      <c r="AE8086" s="95"/>
      <c r="AM8086" s="103"/>
      <c r="AT8086" s="10"/>
    </row>
    <row r="8087" spans="9:46" s="16" customFormat="1">
      <c r="I8087" s="47"/>
      <c r="P8087" s="48"/>
      <c r="Q8087" s="48"/>
      <c r="R8087" s="48"/>
      <c r="S8087" s="49"/>
      <c r="T8087" s="47"/>
      <c r="U8087" s="50"/>
      <c r="V8087" s="47"/>
      <c r="W8087" s="50"/>
      <c r="X8087" s="49"/>
      <c r="Y8087" s="49"/>
      <c r="Z8087" s="49"/>
      <c r="AA8087" s="49"/>
      <c r="AB8087" s="49"/>
      <c r="AC8087" s="49"/>
      <c r="AD8087" s="49"/>
      <c r="AE8087" s="95"/>
      <c r="AM8087" s="103"/>
      <c r="AT8087" s="10"/>
    </row>
    <row r="8088" spans="9:46" s="16" customFormat="1">
      <c r="I8088" s="47"/>
      <c r="P8088" s="48"/>
      <c r="Q8088" s="48"/>
      <c r="R8088" s="48"/>
      <c r="S8088" s="49"/>
      <c r="T8088" s="47"/>
      <c r="U8088" s="50"/>
      <c r="V8088" s="47"/>
      <c r="W8088" s="50"/>
      <c r="X8088" s="49"/>
      <c r="Y8088" s="49"/>
      <c r="Z8088" s="49"/>
      <c r="AA8088" s="49"/>
      <c r="AB8088" s="49"/>
      <c r="AC8088" s="49"/>
      <c r="AD8088" s="49"/>
      <c r="AE8088" s="95"/>
      <c r="AM8088" s="103"/>
      <c r="AT8088" s="10"/>
    </row>
    <row r="8089" spans="9:46" s="16" customFormat="1">
      <c r="I8089" s="47"/>
      <c r="P8089" s="48"/>
      <c r="Q8089" s="48"/>
      <c r="R8089" s="48"/>
      <c r="S8089" s="49"/>
      <c r="T8089" s="47"/>
      <c r="U8089" s="50"/>
      <c r="V8089" s="47"/>
      <c r="W8089" s="50"/>
      <c r="X8089" s="49"/>
      <c r="Y8089" s="49"/>
      <c r="Z8089" s="49"/>
      <c r="AA8089" s="49"/>
      <c r="AB8089" s="49"/>
      <c r="AC8089" s="49"/>
      <c r="AD8089" s="49"/>
      <c r="AE8089" s="95"/>
      <c r="AM8089" s="103"/>
      <c r="AT8089" s="10"/>
    </row>
    <row r="8090" spans="9:46" s="16" customFormat="1">
      <c r="I8090" s="47"/>
      <c r="P8090" s="48"/>
      <c r="Q8090" s="48"/>
      <c r="R8090" s="48"/>
      <c r="S8090" s="49"/>
      <c r="T8090" s="47"/>
      <c r="U8090" s="50"/>
      <c r="V8090" s="47"/>
      <c r="W8090" s="50"/>
      <c r="X8090" s="49"/>
      <c r="Y8090" s="49"/>
      <c r="Z8090" s="49"/>
      <c r="AA8090" s="49"/>
      <c r="AB8090" s="49"/>
      <c r="AC8090" s="49"/>
      <c r="AD8090" s="49"/>
      <c r="AE8090" s="95"/>
      <c r="AM8090" s="103"/>
      <c r="AT8090" s="10"/>
    </row>
    <row r="8091" spans="9:46" s="16" customFormat="1">
      <c r="I8091" s="47"/>
      <c r="P8091" s="48"/>
      <c r="Q8091" s="48"/>
      <c r="R8091" s="48"/>
      <c r="S8091" s="49"/>
      <c r="T8091" s="47"/>
      <c r="U8091" s="50"/>
      <c r="V8091" s="47"/>
      <c r="W8091" s="50"/>
      <c r="X8091" s="49"/>
      <c r="Y8091" s="49"/>
      <c r="Z8091" s="49"/>
      <c r="AA8091" s="49"/>
      <c r="AB8091" s="49"/>
      <c r="AC8091" s="49"/>
      <c r="AD8091" s="49"/>
      <c r="AE8091" s="95"/>
      <c r="AM8091" s="103"/>
      <c r="AT8091" s="10"/>
    </row>
    <row r="8092" spans="9:46" s="16" customFormat="1">
      <c r="I8092" s="47"/>
      <c r="P8092" s="48"/>
      <c r="Q8092" s="48"/>
      <c r="R8092" s="48"/>
      <c r="S8092" s="49"/>
      <c r="T8092" s="47"/>
      <c r="U8092" s="50"/>
      <c r="V8092" s="47"/>
      <c r="W8092" s="50"/>
      <c r="X8092" s="49"/>
      <c r="Y8092" s="49"/>
      <c r="Z8092" s="49"/>
      <c r="AA8092" s="49"/>
      <c r="AB8092" s="49"/>
      <c r="AC8092" s="49"/>
      <c r="AD8092" s="49"/>
      <c r="AE8092" s="95"/>
      <c r="AM8092" s="103"/>
      <c r="AT8092" s="10"/>
    </row>
    <row r="8093" spans="9:46" s="16" customFormat="1">
      <c r="I8093" s="47"/>
      <c r="P8093" s="48"/>
      <c r="Q8093" s="48"/>
      <c r="R8093" s="48"/>
      <c r="S8093" s="49"/>
      <c r="T8093" s="47"/>
      <c r="U8093" s="50"/>
      <c r="V8093" s="47"/>
      <c r="W8093" s="50"/>
      <c r="X8093" s="49"/>
      <c r="Y8093" s="49"/>
      <c r="Z8093" s="49"/>
      <c r="AA8093" s="49"/>
      <c r="AB8093" s="49"/>
      <c r="AC8093" s="49"/>
      <c r="AD8093" s="49"/>
      <c r="AE8093" s="95"/>
      <c r="AM8093" s="103"/>
      <c r="AT8093" s="10"/>
    </row>
    <row r="8094" spans="9:46" s="16" customFormat="1">
      <c r="I8094" s="47"/>
      <c r="P8094" s="48"/>
      <c r="Q8094" s="48"/>
      <c r="R8094" s="48"/>
      <c r="S8094" s="49"/>
      <c r="T8094" s="47"/>
      <c r="U8094" s="50"/>
      <c r="V8094" s="47"/>
      <c r="W8094" s="50"/>
      <c r="X8094" s="49"/>
      <c r="Y8094" s="49"/>
      <c r="Z8094" s="49"/>
      <c r="AA8094" s="49"/>
      <c r="AB8094" s="49"/>
      <c r="AC8094" s="49"/>
      <c r="AD8094" s="49"/>
      <c r="AE8094" s="95"/>
      <c r="AM8094" s="103"/>
      <c r="AT8094" s="10"/>
    </row>
    <row r="8095" spans="9:46" s="16" customFormat="1">
      <c r="I8095" s="47"/>
      <c r="P8095" s="48"/>
      <c r="Q8095" s="48"/>
      <c r="R8095" s="48"/>
      <c r="S8095" s="49"/>
      <c r="T8095" s="47"/>
      <c r="U8095" s="50"/>
      <c r="V8095" s="47"/>
      <c r="W8095" s="50"/>
      <c r="X8095" s="49"/>
      <c r="Y8095" s="49"/>
      <c r="Z8095" s="49"/>
      <c r="AA8095" s="49"/>
      <c r="AB8095" s="49"/>
      <c r="AC8095" s="49"/>
      <c r="AD8095" s="49"/>
      <c r="AE8095" s="95"/>
      <c r="AM8095" s="103"/>
      <c r="AT8095" s="10"/>
    </row>
    <row r="8096" spans="9:46" s="16" customFormat="1">
      <c r="I8096" s="47"/>
      <c r="P8096" s="48"/>
      <c r="Q8096" s="48"/>
      <c r="R8096" s="48"/>
      <c r="S8096" s="49"/>
      <c r="T8096" s="47"/>
      <c r="U8096" s="50"/>
      <c r="V8096" s="47"/>
      <c r="W8096" s="50"/>
      <c r="X8096" s="49"/>
      <c r="Y8096" s="49"/>
      <c r="Z8096" s="49"/>
      <c r="AA8096" s="49"/>
      <c r="AB8096" s="49"/>
      <c r="AC8096" s="49"/>
      <c r="AD8096" s="49"/>
      <c r="AE8096" s="95"/>
      <c r="AM8096" s="103"/>
      <c r="AT8096" s="10"/>
    </row>
    <row r="8097" spans="9:46" s="16" customFormat="1">
      <c r="I8097" s="47"/>
      <c r="P8097" s="48"/>
      <c r="Q8097" s="48"/>
      <c r="R8097" s="48"/>
      <c r="S8097" s="49"/>
      <c r="T8097" s="47"/>
      <c r="U8097" s="50"/>
      <c r="V8097" s="47"/>
      <c r="W8097" s="50"/>
      <c r="X8097" s="49"/>
      <c r="Y8097" s="49"/>
      <c r="Z8097" s="49"/>
      <c r="AA8097" s="49"/>
      <c r="AB8097" s="49"/>
      <c r="AC8097" s="49"/>
      <c r="AD8097" s="49"/>
      <c r="AE8097" s="95"/>
      <c r="AM8097" s="103"/>
      <c r="AT8097" s="10"/>
    </row>
    <row r="8098" spans="9:46" s="16" customFormat="1">
      <c r="I8098" s="47"/>
      <c r="P8098" s="48"/>
      <c r="Q8098" s="48"/>
      <c r="R8098" s="48"/>
      <c r="S8098" s="49"/>
      <c r="T8098" s="47"/>
      <c r="U8098" s="50"/>
      <c r="V8098" s="47"/>
      <c r="W8098" s="50"/>
      <c r="X8098" s="49"/>
      <c r="Y8098" s="49"/>
      <c r="Z8098" s="49"/>
      <c r="AA8098" s="49"/>
      <c r="AB8098" s="49"/>
      <c r="AC8098" s="49"/>
      <c r="AD8098" s="49"/>
      <c r="AE8098" s="95"/>
      <c r="AM8098" s="103"/>
      <c r="AT8098" s="10"/>
    </row>
    <row r="8099" spans="9:46" s="16" customFormat="1">
      <c r="I8099" s="47"/>
      <c r="P8099" s="48"/>
      <c r="Q8099" s="48"/>
      <c r="R8099" s="48"/>
      <c r="S8099" s="49"/>
      <c r="T8099" s="47"/>
      <c r="U8099" s="50"/>
      <c r="V8099" s="47"/>
      <c r="W8099" s="50"/>
      <c r="X8099" s="49"/>
      <c r="Y8099" s="49"/>
      <c r="Z8099" s="49"/>
      <c r="AA8099" s="49"/>
      <c r="AB8099" s="49"/>
      <c r="AC8099" s="49"/>
      <c r="AD8099" s="49"/>
      <c r="AE8099" s="95"/>
      <c r="AM8099" s="103"/>
      <c r="AT8099" s="10"/>
    </row>
    <row r="8100" spans="9:46" s="16" customFormat="1">
      <c r="I8100" s="47"/>
      <c r="P8100" s="48"/>
      <c r="Q8100" s="48"/>
      <c r="R8100" s="48"/>
      <c r="S8100" s="49"/>
      <c r="T8100" s="47"/>
      <c r="U8100" s="50"/>
      <c r="V8100" s="47"/>
      <c r="W8100" s="50"/>
      <c r="X8100" s="49"/>
      <c r="Y8100" s="49"/>
      <c r="Z8100" s="49"/>
      <c r="AA8100" s="49"/>
      <c r="AB8100" s="49"/>
      <c r="AC8100" s="49"/>
      <c r="AD8100" s="49"/>
      <c r="AE8100" s="95"/>
      <c r="AM8100" s="103"/>
      <c r="AT8100" s="10"/>
    </row>
    <row r="8101" spans="9:46" s="16" customFormat="1">
      <c r="I8101" s="47"/>
      <c r="P8101" s="48"/>
      <c r="Q8101" s="48"/>
      <c r="R8101" s="48"/>
      <c r="S8101" s="49"/>
      <c r="T8101" s="47"/>
      <c r="U8101" s="50"/>
      <c r="V8101" s="47"/>
      <c r="W8101" s="50"/>
      <c r="X8101" s="49"/>
      <c r="Y8101" s="49"/>
      <c r="Z8101" s="49"/>
      <c r="AA8101" s="49"/>
      <c r="AB8101" s="49"/>
      <c r="AC8101" s="49"/>
      <c r="AD8101" s="49"/>
      <c r="AE8101" s="95"/>
      <c r="AM8101" s="103"/>
      <c r="AT8101" s="10"/>
    </row>
    <row r="8102" spans="9:46" s="16" customFormat="1">
      <c r="I8102" s="47"/>
      <c r="P8102" s="48"/>
      <c r="Q8102" s="48"/>
      <c r="R8102" s="48"/>
      <c r="S8102" s="49"/>
      <c r="T8102" s="47"/>
      <c r="U8102" s="50"/>
      <c r="V8102" s="47"/>
      <c r="W8102" s="50"/>
      <c r="X8102" s="49"/>
      <c r="Y8102" s="49"/>
      <c r="Z8102" s="49"/>
      <c r="AA8102" s="49"/>
      <c r="AB8102" s="49"/>
      <c r="AC8102" s="49"/>
      <c r="AD8102" s="49"/>
      <c r="AE8102" s="95"/>
      <c r="AM8102" s="103"/>
      <c r="AT8102" s="10"/>
    </row>
    <row r="8103" spans="9:46" s="16" customFormat="1">
      <c r="I8103" s="47"/>
      <c r="P8103" s="48"/>
      <c r="Q8103" s="48"/>
      <c r="R8103" s="48"/>
      <c r="S8103" s="49"/>
      <c r="T8103" s="47"/>
      <c r="U8103" s="50"/>
      <c r="V8103" s="47"/>
      <c r="W8103" s="50"/>
      <c r="X8103" s="49"/>
      <c r="Y8103" s="49"/>
      <c r="Z8103" s="49"/>
      <c r="AA8103" s="49"/>
      <c r="AB8103" s="49"/>
      <c r="AC8103" s="49"/>
      <c r="AD8103" s="49"/>
      <c r="AE8103" s="95"/>
      <c r="AM8103" s="103"/>
      <c r="AT8103" s="10"/>
    </row>
    <row r="8104" spans="9:46" s="16" customFormat="1">
      <c r="I8104" s="47"/>
      <c r="P8104" s="48"/>
      <c r="Q8104" s="48"/>
      <c r="R8104" s="48"/>
      <c r="S8104" s="49"/>
      <c r="T8104" s="47"/>
      <c r="U8104" s="50"/>
      <c r="V8104" s="47"/>
      <c r="W8104" s="50"/>
      <c r="X8104" s="49"/>
      <c r="Y8104" s="49"/>
      <c r="Z8104" s="49"/>
      <c r="AA8104" s="49"/>
      <c r="AB8104" s="49"/>
      <c r="AC8104" s="49"/>
      <c r="AD8104" s="49"/>
      <c r="AE8104" s="95"/>
      <c r="AM8104" s="103"/>
      <c r="AT8104" s="10"/>
    </row>
    <row r="8105" spans="9:46" s="16" customFormat="1">
      <c r="I8105" s="47"/>
      <c r="P8105" s="48"/>
      <c r="Q8105" s="48"/>
      <c r="R8105" s="48"/>
      <c r="S8105" s="49"/>
      <c r="T8105" s="47"/>
      <c r="U8105" s="50"/>
      <c r="V8105" s="47"/>
      <c r="W8105" s="50"/>
      <c r="X8105" s="49"/>
      <c r="Y8105" s="49"/>
      <c r="Z8105" s="49"/>
      <c r="AA8105" s="49"/>
      <c r="AB8105" s="49"/>
      <c r="AC8105" s="49"/>
      <c r="AD8105" s="49"/>
      <c r="AE8105" s="95"/>
      <c r="AM8105" s="103"/>
      <c r="AT8105" s="10"/>
    </row>
    <row r="8106" spans="9:46" s="16" customFormat="1">
      <c r="I8106" s="47"/>
      <c r="P8106" s="48"/>
      <c r="Q8106" s="48"/>
      <c r="R8106" s="48"/>
      <c r="S8106" s="49"/>
      <c r="T8106" s="47"/>
      <c r="U8106" s="50"/>
      <c r="V8106" s="47"/>
      <c r="W8106" s="50"/>
      <c r="X8106" s="49"/>
      <c r="Y8106" s="49"/>
      <c r="Z8106" s="49"/>
      <c r="AA8106" s="49"/>
      <c r="AB8106" s="49"/>
      <c r="AC8106" s="49"/>
      <c r="AD8106" s="49"/>
      <c r="AE8106" s="95"/>
      <c r="AM8106" s="103"/>
      <c r="AT8106" s="10"/>
    </row>
    <row r="8107" spans="9:46" s="16" customFormat="1">
      <c r="I8107" s="47"/>
      <c r="P8107" s="48"/>
      <c r="Q8107" s="48"/>
      <c r="R8107" s="48"/>
      <c r="S8107" s="49"/>
      <c r="T8107" s="47"/>
      <c r="U8107" s="50"/>
      <c r="V8107" s="47"/>
      <c r="W8107" s="50"/>
      <c r="X8107" s="49"/>
      <c r="Y8107" s="49"/>
      <c r="Z8107" s="49"/>
      <c r="AA8107" s="49"/>
      <c r="AB8107" s="49"/>
      <c r="AC8107" s="49"/>
      <c r="AD8107" s="49"/>
      <c r="AE8107" s="95"/>
      <c r="AM8107" s="103"/>
      <c r="AT8107" s="10"/>
    </row>
    <row r="8108" spans="9:46" s="16" customFormat="1">
      <c r="I8108" s="47"/>
      <c r="P8108" s="48"/>
      <c r="Q8108" s="48"/>
      <c r="R8108" s="48"/>
      <c r="S8108" s="49"/>
      <c r="T8108" s="47"/>
      <c r="U8108" s="50"/>
      <c r="V8108" s="47"/>
      <c r="W8108" s="50"/>
      <c r="X8108" s="49"/>
      <c r="Y8108" s="49"/>
      <c r="Z8108" s="49"/>
      <c r="AA8108" s="49"/>
      <c r="AB8108" s="49"/>
      <c r="AC8108" s="49"/>
      <c r="AD8108" s="49"/>
      <c r="AE8108" s="95"/>
      <c r="AM8108" s="103"/>
      <c r="AT8108" s="10"/>
    </row>
    <row r="8109" spans="9:46" s="16" customFormat="1">
      <c r="I8109" s="47"/>
      <c r="P8109" s="48"/>
      <c r="Q8109" s="48"/>
      <c r="R8109" s="48"/>
      <c r="S8109" s="49"/>
      <c r="T8109" s="47"/>
      <c r="U8109" s="50"/>
      <c r="V8109" s="47"/>
      <c r="W8109" s="50"/>
      <c r="X8109" s="49"/>
      <c r="Y8109" s="49"/>
      <c r="Z8109" s="49"/>
      <c r="AA8109" s="49"/>
      <c r="AB8109" s="49"/>
      <c r="AC8109" s="49"/>
      <c r="AD8109" s="49"/>
      <c r="AE8109" s="95"/>
      <c r="AM8109" s="103"/>
      <c r="AT8109" s="10"/>
    </row>
    <row r="8110" spans="9:46" s="16" customFormat="1">
      <c r="I8110" s="47"/>
      <c r="P8110" s="48"/>
      <c r="Q8110" s="48"/>
      <c r="R8110" s="48"/>
      <c r="S8110" s="49"/>
      <c r="T8110" s="47"/>
      <c r="U8110" s="50"/>
      <c r="V8110" s="47"/>
      <c r="W8110" s="50"/>
      <c r="X8110" s="49"/>
      <c r="Y8110" s="49"/>
      <c r="Z8110" s="49"/>
      <c r="AA8110" s="49"/>
      <c r="AB8110" s="49"/>
      <c r="AC8110" s="49"/>
      <c r="AD8110" s="49"/>
      <c r="AE8110" s="95"/>
      <c r="AM8110" s="103"/>
      <c r="AT8110" s="10"/>
    </row>
    <row r="8111" spans="9:46" s="16" customFormat="1">
      <c r="I8111" s="47"/>
      <c r="P8111" s="48"/>
      <c r="Q8111" s="48"/>
      <c r="R8111" s="48"/>
      <c r="S8111" s="49"/>
      <c r="T8111" s="47"/>
      <c r="U8111" s="50"/>
      <c r="V8111" s="47"/>
      <c r="W8111" s="50"/>
      <c r="X8111" s="49"/>
      <c r="Y8111" s="49"/>
      <c r="Z8111" s="49"/>
      <c r="AA8111" s="49"/>
      <c r="AB8111" s="49"/>
      <c r="AC8111" s="49"/>
      <c r="AD8111" s="49"/>
      <c r="AE8111" s="95"/>
      <c r="AM8111" s="103"/>
      <c r="AT8111" s="10"/>
    </row>
    <row r="8112" spans="9:46" s="16" customFormat="1">
      <c r="I8112" s="47"/>
      <c r="P8112" s="48"/>
      <c r="Q8112" s="48"/>
      <c r="R8112" s="48"/>
      <c r="S8112" s="49"/>
      <c r="T8112" s="47"/>
      <c r="U8112" s="50"/>
      <c r="V8112" s="47"/>
      <c r="W8112" s="50"/>
      <c r="X8112" s="49"/>
      <c r="Y8112" s="49"/>
      <c r="Z8112" s="49"/>
      <c r="AA8112" s="49"/>
      <c r="AB8112" s="49"/>
      <c r="AC8112" s="49"/>
      <c r="AD8112" s="49"/>
      <c r="AE8112" s="95"/>
      <c r="AM8112" s="103"/>
      <c r="AT8112" s="10"/>
    </row>
    <row r="8113" spans="9:46" s="16" customFormat="1">
      <c r="I8113" s="47"/>
      <c r="P8113" s="48"/>
      <c r="Q8113" s="48"/>
      <c r="R8113" s="48"/>
      <c r="S8113" s="49"/>
      <c r="T8113" s="47"/>
      <c r="U8113" s="50"/>
      <c r="V8113" s="47"/>
      <c r="W8113" s="50"/>
      <c r="X8113" s="49"/>
      <c r="Y8113" s="49"/>
      <c r="Z8113" s="49"/>
      <c r="AA8113" s="49"/>
      <c r="AB8113" s="49"/>
      <c r="AC8113" s="49"/>
      <c r="AD8113" s="49"/>
      <c r="AE8113" s="95"/>
      <c r="AM8113" s="103"/>
      <c r="AT8113" s="10"/>
    </row>
    <row r="8114" spans="9:46" s="16" customFormat="1">
      <c r="I8114" s="47"/>
      <c r="P8114" s="48"/>
      <c r="Q8114" s="48"/>
      <c r="R8114" s="48"/>
      <c r="S8114" s="49"/>
      <c r="T8114" s="47"/>
      <c r="U8114" s="50"/>
      <c r="V8114" s="47"/>
      <c r="W8114" s="50"/>
      <c r="X8114" s="49"/>
      <c r="Y8114" s="49"/>
      <c r="Z8114" s="49"/>
      <c r="AA8114" s="49"/>
      <c r="AB8114" s="49"/>
      <c r="AC8114" s="49"/>
      <c r="AD8114" s="49"/>
      <c r="AE8114" s="95"/>
      <c r="AM8114" s="103"/>
      <c r="AT8114" s="10"/>
    </row>
    <row r="8115" spans="9:46" s="16" customFormat="1">
      <c r="I8115" s="47"/>
      <c r="P8115" s="48"/>
      <c r="Q8115" s="48"/>
      <c r="R8115" s="48"/>
      <c r="S8115" s="49"/>
      <c r="T8115" s="47"/>
      <c r="U8115" s="50"/>
      <c r="V8115" s="47"/>
      <c r="W8115" s="50"/>
      <c r="X8115" s="49"/>
      <c r="Y8115" s="49"/>
      <c r="Z8115" s="49"/>
      <c r="AA8115" s="49"/>
      <c r="AB8115" s="49"/>
      <c r="AC8115" s="49"/>
      <c r="AD8115" s="49"/>
      <c r="AE8115" s="95"/>
      <c r="AM8115" s="103"/>
      <c r="AT8115" s="10"/>
    </row>
    <row r="8116" spans="9:46" s="16" customFormat="1">
      <c r="I8116" s="47"/>
      <c r="P8116" s="48"/>
      <c r="Q8116" s="48"/>
      <c r="R8116" s="48"/>
      <c r="S8116" s="49"/>
      <c r="T8116" s="47"/>
      <c r="U8116" s="50"/>
      <c r="V8116" s="47"/>
      <c r="W8116" s="50"/>
      <c r="X8116" s="49"/>
      <c r="Y8116" s="49"/>
      <c r="Z8116" s="49"/>
      <c r="AA8116" s="49"/>
      <c r="AB8116" s="49"/>
      <c r="AC8116" s="49"/>
      <c r="AD8116" s="49"/>
      <c r="AE8116" s="95"/>
      <c r="AM8116" s="103"/>
      <c r="AT8116" s="10"/>
    </row>
    <row r="8117" spans="9:46" s="16" customFormat="1">
      <c r="I8117" s="47"/>
      <c r="P8117" s="48"/>
      <c r="Q8117" s="48"/>
      <c r="R8117" s="48"/>
      <c r="S8117" s="49"/>
      <c r="T8117" s="47"/>
      <c r="U8117" s="50"/>
      <c r="V8117" s="47"/>
      <c r="W8117" s="50"/>
      <c r="X8117" s="49"/>
      <c r="Y8117" s="49"/>
      <c r="Z8117" s="49"/>
      <c r="AA8117" s="49"/>
      <c r="AB8117" s="49"/>
      <c r="AC8117" s="49"/>
      <c r="AD8117" s="49"/>
      <c r="AE8117" s="95"/>
      <c r="AM8117" s="103"/>
      <c r="AT8117" s="10"/>
    </row>
    <row r="8118" spans="9:46" s="16" customFormat="1">
      <c r="I8118" s="47"/>
      <c r="P8118" s="48"/>
      <c r="Q8118" s="48"/>
      <c r="R8118" s="48"/>
      <c r="S8118" s="49"/>
      <c r="T8118" s="47"/>
      <c r="U8118" s="50"/>
      <c r="V8118" s="47"/>
      <c r="W8118" s="50"/>
      <c r="X8118" s="49"/>
      <c r="Y8118" s="49"/>
      <c r="Z8118" s="49"/>
      <c r="AA8118" s="49"/>
      <c r="AB8118" s="49"/>
      <c r="AC8118" s="49"/>
      <c r="AD8118" s="49"/>
      <c r="AE8118" s="95"/>
      <c r="AM8118" s="103"/>
      <c r="AT8118" s="10"/>
    </row>
    <row r="8119" spans="9:46" s="16" customFormat="1">
      <c r="I8119" s="47"/>
      <c r="P8119" s="48"/>
      <c r="Q8119" s="48"/>
      <c r="R8119" s="48"/>
      <c r="S8119" s="49"/>
      <c r="T8119" s="47"/>
      <c r="U8119" s="50"/>
      <c r="V8119" s="47"/>
      <c r="W8119" s="50"/>
      <c r="X8119" s="49"/>
      <c r="Y8119" s="49"/>
      <c r="Z8119" s="49"/>
      <c r="AA8119" s="49"/>
      <c r="AB8119" s="49"/>
      <c r="AC8119" s="49"/>
      <c r="AD8119" s="49"/>
      <c r="AE8119" s="95"/>
      <c r="AM8119" s="103"/>
      <c r="AT8119" s="10"/>
    </row>
    <row r="8120" spans="9:46" s="16" customFormat="1">
      <c r="I8120" s="47"/>
      <c r="P8120" s="48"/>
      <c r="Q8120" s="48"/>
      <c r="R8120" s="48"/>
      <c r="S8120" s="49"/>
      <c r="T8120" s="47"/>
      <c r="U8120" s="50"/>
      <c r="V8120" s="47"/>
      <c r="W8120" s="50"/>
      <c r="X8120" s="49"/>
      <c r="Y8120" s="49"/>
      <c r="Z8120" s="49"/>
      <c r="AA8120" s="49"/>
      <c r="AB8120" s="49"/>
      <c r="AC8120" s="49"/>
      <c r="AD8120" s="49"/>
      <c r="AE8120" s="95"/>
      <c r="AM8120" s="103"/>
      <c r="AT8120" s="10"/>
    </row>
    <row r="8121" spans="9:46" s="16" customFormat="1">
      <c r="I8121" s="47"/>
      <c r="P8121" s="48"/>
      <c r="Q8121" s="48"/>
      <c r="R8121" s="48"/>
      <c r="S8121" s="49"/>
      <c r="T8121" s="47"/>
      <c r="U8121" s="50"/>
      <c r="V8121" s="47"/>
      <c r="W8121" s="50"/>
      <c r="X8121" s="49"/>
      <c r="Y8121" s="49"/>
      <c r="Z8121" s="49"/>
      <c r="AA8121" s="49"/>
      <c r="AB8121" s="49"/>
      <c r="AC8121" s="49"/>
      <c r="AD8121" s="49"/>
      <c r="AE8121" s="95"/>
      <c r="AM8121" s="103"/>
      <c r="AT8121" s="10"/>
    </row>
    <row r="8122" spans="9:46" s="16" customFormat="1">
      <c r="I8122" s="47"/>
      <c r="P8122" s="48"/>
      <c r="Q8122" s="48"/>
      <c r="R8122" s="48"/>
      <c r="S8122" s="49"/>
      <c r="T8122" s="47"/>
      <c r="U8122" s="50"/>
      <c r="V8122" s="47"/>
      <c r="W8122" s="50"/>
      <c r="X8122" s="49"/>
      <c r="Y8122" s="49"/>
      <c r="Z8122" s="49"/>
      <c r="AA8122" s="49"/>
      <c r="AB8122" s="49"/>
      <c r="AC8122" s="49"/>
      <c r="AD8122" s="49"/>
      <c r="AE8122" s="95"/>
      <c r="AM8122" s="103"/>
      <c r="AT8122" s="10"/>
    </row>
    <row r="8123" spans="9:46" s="16" customFormat="1">
      <c r="I8123" s="47"/>
      <c r="P8123" s="48"/>
      <c r="Q8123" s="48"/>
      <c r="R8123" s="48"/>
      <c r="S8123" s="49"/>
      <c r="T8123" s="47"/>
      <c r="U8123" s="50"/>
      <c r="V8123" s="47"/>
      <c r="W8123" s="50"/>
      <c r="X8123" s="49"/>
      <c r="Y8123" s="49"/>
      <c r="Z8123" s="49"/>
      <c r="AA8123" s="49"/>
      <c r="AB8123" s="49"/>
      <c r="AC8123" s="49"/>
      <c r="AD8123" s="49"/>
      <c r="AE8123" s="95"/>
      <c r="AM8123" s="103"/>
      <c r="AT8123" s="10"/>
    </row>
    <row r="8124" spans="9:46" s="16" customFormat="1">
      <c r="I8124" s="47"/>
      <c r="P8124" s="48"/>
      <c r="Q8124" s="48"/>
      <c r="R8124" s="48"/>
      <c r="S8124" s="49"/>
      <c r="T8124" s="47"/>
      <c r="U8124" s="50"/>
      <c r="V8124" s="47"/>
      <c r="W8124" s="50"/>
      <c r="X8124" s="49"/>
      <c r="Y8124" s="49"/>
      <c r="Z8124" s="49"/>
      <c r="AA8124" s="49"/>
      <c r="AB8124" s="49"/>
      <c r="AC8124" s="49"/>
      <c r="AD8124" s="49"/>
      <c r="AE8124" s="95"/>
      <c r="AM8124" s="103"/>
      <c r="AT8124" s="10"/>
    </row>
    <row r="8125" spans="9:46" s="16" customFormat="1">
      <c r="I8125" s="47"/>
      <c r="P8125" s="48"/>
      <c r="Q8125" s="48"/>
      <c r="R8125" s="48"/>
      <c r="S8125" s="49"/>
      <c r="T8125" s="47"/>
      <c r="U8125" s="50"/>
      <c r="V8125" s="47"/>
      <c r="W8125" s="50"/>
      <c r="X8125" s="49"/>
      <c r="Y8125" s="49"/>
      <c r="Z8125" s="49"/>
      <c r="AA8125" s="49"/>
      <c r="AB8125" s="49"/>
      <c r="AC8125" s="49"/>
      <c r="AD8125" s="49"/>
      <c r="AE8125" s="95"/>
      <c r="AM8125" s="103"/>
      <c r="AT8125" s="10"/>
    </row>
    <row r="8126" spans="9:46" s="16" customFormat="1">
      <c r="I8126" s="47"/>
      <c r="P8126" s="48"/>
      <c r="Q8126" s="48"/>
      <c r="R8126" s="48"/>
      <c r="S8126" s="49"/>
      <c r="T8126" s="47"/>
      <c r="U8126" s="50"/>
      <c r="V8126" s="47"/>
      <c r="W8126" s="50"/>
      <c r="X8126" s="49"/>
      <c r="Y8126" s="49"/>
      <c r="Z8126" s="49"/>
      <c r="AA8126" s="49"/>
      <c r="AB8126" s="49"/>
      <c r="AC8126" s="49"/>
      <c r="AD8126" s="49"/>
      <c r="AE8126" s="95"/>
      <c r="AM8126" s="103"/>
      <c r="AT8126" s="10"/>
    </row>
    <row r="8127" spans="9:46" s="16" customFormat="1">
      <c r="I8127" s="47"/>
      <c r="P8127" s="48"/>
      <c r="Q8127" s="48"/>
      <c r="R8127" s="48"/>
      <c r="S8127" s="49"/>
      <c r="T8127" s="47"/>
      <c r="U8127" s="50"/>
      <c r="V8127" s="47"/>
      <c r="W8127" s="50"/>
      <c r="X8127" s="49"/>
      <c r="Y8127" s="49"/>
      <c r="Z8127" s="49"/>
      <c r="AA8127" s="49"/>
      <c r="AB8127" s="49"/>
      <c r="AC8127" s="49"/>
      <c r="AD8127" s="49"/>
      <c r="AE8127" s="95"/>
      <c r="AM8127" s="103"/>
      <c r="AT8127" s="10"/>
    </row>
    <row r="8128" spans="9:46" s="16" customFormat="1">
      <c r="I8128" s="47"/>
      <c r="P8128" s="48"/>
      <c r="Q8128" s="48"/>
      <c r="R8128" s="48"/>
      <c r="S8128" s="49"/>
      <c r="T8128" s="47"/>
      <c r="U8128" s="50"/>
      <c r="V8128" s="47"/>
      <c r="W8128" s="50"/>
      <c r="X8128" s="49"/>
      <c r="Y8128" s="49"/>
      <c r="Z8128" s="49"/>
      <c r="AA8128" s="49"/>
      <c r="AB8128" s="49"/>
      <c r="AC8128" s="49"/>
      <c r="AD8128" s="49"/>
      <c r="AE8128" s="95"/>
      <c r="AM8128" s="103"/>
      <c r="AT8128" s="10"/>
    </row>
    <row r="8129" spans="9:46" s="16" customFormat="1">
      <c r="I8129" s="47"/>
      <c r="P8129" s="48"/>
      <c r="Q8129" s="48"/>
      <c r="R8129" s="48"/>
      <c r="S8129" s="49"/>
      <c r="T8129" s="47"/>
      <c r="U8129" s="50"/>
      <c r="V8129" s="47"/>
      <c r="W8129" s="50"/>
      <c r="X8129" s="49"/>
      <c r="Y8129" s="49"/>
      <c r="Z8129" s="49"/>
      <c r="AA8129" s="49"/>
      <c r="AB8129" s="49"/>
      <c r="AC8129" s="49"/>
      <c r="AD8129" s="49"/>
      <c r="AE8129" s="95"/>
      <c r="AM8129" s="103"/>
      <c r="AT8129" s="10"/>
    </row>
    <row r="8130" spans="9:46" s="16" customFormat="1">
      <c r="I8130" s="47"/>
      <c r="P8130" s="48"/>
      <c r="Q8130" s="48"/>
      <c r="R8130" s="48"/>
      <c r="S8130" s="49"/>
      <c r="T8130" s="47"/>
      <c r="U8130" s="50"/>
      <c r="V8130" s="47"/>
      <c r="W8130" s="50"/>
      <c r="X8130" s="49"/>
      <c r="Y8130" s="49"/>
      <c r="Z8130" s="49"/>
      <c r="AA8130" s="49"/>
      <c r="AB8130" s="49"/>
      <c r="AC8130" s="49"/>
      <c r="AD8130" s="49"/>
      <c r="AE8130" s="95"/>
      <c r="AM8130" s="103"/>
      <c r="AT8130" s="10"/>
    </row>
    <row r="8131" spans="9:46" s="16" customFormat="1">
      <c r="I8131" s="47"/>
      <c r="P8131" s="48"/>
      <c r="Q8131" s="48"/>
      <c r="R8131" s="48"/>
      <c r="S8131" s="49"/>
      <c r="T8131" s="47"/>
      <c r="U8131" s="50"/>
      <c r="V8131" s="47"/>
      <c r="W8131" s="50"/>
      <c r="X8131" s="49"/>
      <c r="Y8131" s="49"/>
      <c r="Z8131" s="49"/>
      <c r="AA8131" s="49"/>
      <c r="AB8131" s="49"/>
      <c r="AC8131" s="49"/>
      <c r="AD8131" s="49"/>
      <c r="AE8131" s="95"/>
      <c r="AM8131" s="103"/>
      <c r="AT8131" s="10"/>
    </row>
    <row r="8132" spans="9:46" s="16" customFormat="1">
      <c r="I8132" s="47"/>
      <c r="P8132" s="48"/>
      <c r="Q8132" s="48"/>
      <c r="R8132" s="48"/>
      <c r="S8132" s="49"/>
      <c r="T8132" s="47"/>
      <c r="U8132" s="50"/>
      <c r="V8132" s="47"/>
      <c r="W8132" s="50"/>
      <c r="X8132" s="49"/>
      <c r="Y8132" s="49"/>
      <c r="Z8132" s="49"/>
      <c r="AA8132" s="49"/>
      <c r="AB8132" s="49"/>
      <c r="AC8132" s="49"/>
      <c r="AD8132" s="49"/>
      <c r="AE8132" s="95"/>
      <c r="AM8132" s="103"/>
      <c r="AT8132" s="10"/>
    </row>
    <row r="8133" spans="9:46" s="16" customFormat="1">
      <c r="I8133" s="47"/>
      <c r="P8133" s="48"/>
      <c r="Q8133" s="48"/>
      <c r="R8133" s="48"/>
      <c r="S8133" s="49"/>
      <c r="T8133" s="47"/>
      <c r="U8133" s="50"/>
      <c r="V8133" s="47"/>
      <c r="W8133" s="50"/>
      <c r="X8133" s="49"/>
      <c r="Y8133" s="49"/>
      <c r="Z8133" s="49"/>
      <c r="AA8133" s="49"/>
      <c r="AB8133" s="49"/>
      <c r="AC8133" s="49"/>
      <c r="AD8133" s="49"/>
      <c r="AE8133" s="95"/>
      <c r="AM8133" s="103"/>
      <c r="AT8133" s="10"/>
    </row>
    <row r="8134" spans="9:46" s="16" customFormat="1">
      <c r="I8134" s="47"/>
      <c r="P8134" s="48"/>
      <c r="Q8134" s="48"/>
      <c r="R8134" s="48"/>
      <c r="S8134" s="49"/>
      <c r="T8134" s="47"/>
      <c r="U8134" s="50"/>
      <c r="V8134" s="47"/>
      <c r="W8134" s="50"/>
      <c r="X8134" s="49"/>
      <c r="Y8134" s="49"/>
      <c r="Z8134" s="49"/>
      <c r="AA8134" s="49"/>
      <c r="AB8134" s="49"/>
      <c r="AC8134" s="49"/>
      <c r="AD8134" s="49"/>
      <c r="AE8134" s="95"/>
      <c r="AM8134" s="103"/>
      <c r="AT8134" s="10"/>
    </row>
    <row r="8135" spans="9:46" s="16" customFormat="1">
      <c r="I8135" s="47"/>
      <c r="P8135" s="48"/>
      <c r="Q8135" s="48"/>
      <c r="R8135" s="48"/>
      <c r="S8135" s="49"/>
      <c r="T8135" s="47"/>
      <c r="U8135" s="50"/>
      <c r="V8135" s="47"/>
      <c r="W8135" s="50"/>
      <c r="X8135" s="49"/>
      <c r="Y8135" s="49"/>
      <c r="Z8135" s="49"/>
      <c r="AA8135" s="49"/>
      <c r="AB8135" s="49"/>
      <c r="AC8135" s="49"/>
      <c r="AD8135" s="49"/>
      <c r="AE8135" s="95"/>
      <c r="AM8135" s="103"/>
      <c r="AT8135" s="10"/>
    </row>
    <row r="8136" spans="9:46" s="16" customFormat="1">
      <c r="I8136" s="47"/>
      <c r="P8136" s="48"/>
      <c r="Q8136" s="48"/>
      <c r="R8136" s="48"/>
      <c r="S8136" s="49"/>
      <c r="T8136" s="47"/>
      <c r="U8136" s="50"/>
      <c r="V8136" s="47"/>
      <c r="W8136" s="50"/>
      <c r="X8136" s="49"/>
      <c r="Y8136" s="49"/>
      <c r="Z8136" s="49"/>
      <c r="AA8136" s="49"/>
      <c r="AB8136" s="49"/>
      <c r="AC8136" s="49"/>
      <c r="AD8136" s="49"/>
      <c r="AE8136" s="95"/>
      <c r="AM8136" s="103"/>
      <c r="AT8136" s="10"/>
    </row>
    <row r="8137" spans="9:46" s="16" customFormat="1">
      <c r="I8137" s="47"/>
      <c r="P8137" s="48"/>
      <c r="Q8137" s="48"/>
      <c r="R8137" s="48"/>
      <c r="S8137" s="49"/>
      <c r="T8137" s="47"/>
      <c r="U8137" s="50"/>
      <c r="V8137" s="47"/>
      <c r="W8137" s="50"/>
      <c r="X8137" s="49"/>
      <c r="Y8137" s="49"/>
      <c r="Z8137" s="49"/>
      <c r="AA8137" s="49"/>
      <c r="AB8137" s="49"/>
      <c r="AC8137" s="49"/>
      <c r="AD8137" s="49"/>
      <c r="AE8137" s="95"/>
      <c r="AM8137" s="103"/>
      <c r="AT8137" s="10"/>
    </row>
    <row r="8138" spans="9:46" s="16" customFormat="1">
      <c r="I8138" s="47"/>
      <c r="P8138" s="48"/>
      <c r="Q8138" s="48"/>
      <c r="R8138" s="48"/>
      <c r="S8138" s="49"/>
      <c r="T8138" s="47"/>
      <c r="U8138" s="50"/>
      <c r="V8138" s="47"/>
      <c r="W8138" s="50"/>
      <c r="X8138" s="49"/>
      <c r="Y8138" s="49"/>
      <c r="Z8138" s="49"/>
      <c r="AA8138" s="49"/>
      <c r="AB8138" s="49"/>
      <c r="AC8138" s="49"/>
      <c r="AD8138" s="49"/>
      <c r="AE8138" s="95"/>
      <c r="AM8138" s="103"/>
      <c r="AT8138" s="10"/>
    </row>
    <row r="8139" spans="9:46" s="16" customFormat="1">
      <c r="I8139" s="47"/>
      <c r="P8139" s="48"/>
      <c r="Q8139" s="48"/>
      <c r="R8139" s="48"/>
      <c r="S8139" s="49"/>
      <c r="T8139" s="47"/>
      <c r="U8139" s="50"/>
      <c r="V8139" s="47"/>
      <c r="W8139" s="50"/>
      <c r="X8139" s="49"/>
      <c r="Y8139" s="49"/>
      <c r="Z8139" s="49"/>
      <c r="AA8139" s="49"/>
      <c r="AB8139" s="49"/>
      <c r="AC8139" s="49"/>
      <c r="AD8139" s="49"/>
      <c r="AE8139" s="95"/>
      <c r="AM8139" s="103"/>
      <c r="AT8139" s="10"/>
    </row>
    <row r="8140" spans="9:46" s="16" customFormat="1">
      <c r="I8140" s="47"/>
      <c r="P8140" s="48"/>
      <c r="Q8140" s="48"/>
      <c r="R8140" s="48"/>
      <c r="S8140" s="49"/>
      <c r="T8140" s="47"/>
      <c r="U8140" s="50"/>
      <c r="V8140" s="47"/>
      <c r="W8140" s="50"/>
      <c r="X8140" s="49"/>
      <c r="Y8140" s="49"/>
      <c r="Z8140" s="49"/>
      <c r="AA8140" s="49"/>
      <c r="AB8140" s="49"/>
      <c r="AC8140" s="49"/>
      <c r="AD8140" s="49"/>
      <c r="AE8140" s="95"/>
      <c r="AM8140" s="103"/>
      <c r="AT8140" s="10"/>
    </row>
    <row r="8141" spans="9:46" s="16" customFormat="1">
      <c r="I8141" s="47"/>
      <c r="P8141" s="48"/>
      <c r="Q8141" s="48"/>
      <c r="R8141" s="48"/>
      <c r="S8141" s="49"/>
      <c r="T8141" s="47"/>
      <c r="U8141" s="50"/>
      <c r="V8141" s="47"/>
      <c r="W8141" s="50"/>
      <c r="X8141" s="49"/>
      <c r="Y8141" s="49"/>
      <c r="Z8141" s="49"/>
      <c r="AA8141" s="49"/>
      <c r="AB8141" s="49"/>
      <c r="AC8141" s="49"/>
      <c r="AD8141" s="49"/>
      <c r="AE8141" s="95"/>
      <c r="AM8141" s="103"/>
      <c r="AT8141" s="10"/>
    </row>
    <row r="8142" spans="9:46" s="16" customFormat="1">
      <c r="I8142" s="47"/>
      <c r="P8142" s="48"/>
      <c r="Q8142" s="48"/>
      <c r="R8142" s="48"/>
      <c r="S8142" s="49"/>
      <c r="T8142" s="47"/>
      <c r="U8142" s="50"/>
      <c r="V8142" s="47"/>
      <c r="W8142" s="50"/>
      <c r="X8142" s="49"/>
      <c r="Y8142" s="49"/>
      <c r="Z8142" s="49"/>
      <c r="AA8142" s="49"/>
      <c r="AB8142" s="49"/>
      <c r="AC8142" s="49"/>
      <c r="AD8142" s="49"/>
      <c r="AE8142" s="95"/>
      <c r="AM8142" s="103"/>
      <c r="AT8142" s="10"/>
    </row>
    <row r="8143" spans="9:46" s="16" customFormat="1">
      <c r="I8143" s="47"/>
      <c r="P8143" s="48"/>
      <c r="Q8143" s="48"/>
      <c r="R8143" s="48"/>
      <c r="S8143" s="49"/>
      <c r="T8143" s="47"/>
      <c r="U8143" s="50"/>
      <c r="V8143" s="47"/>
      <c r="W8143" s="50"/>
      <c r="X8143" s="49"/>
      <c r="Y8143" s="49"/>
      <c r="Z8143" s="49"/>
      <c r="AA8143" s="49"/>
      <c r="AB8143" s="49"/>
      <c r="AC8143" s="49"/>
      <c r="AD8143" s="49"/>
      <c r="AE8143" s="95"/>
      <c r="AM8143" s="103"/>
      <c r="AT8143" s="10"/>
    </row>
    <row r="8144" spans="9:46" s="16" customFormat="1">
      <c r="I8144" s="47"/>
      <c r="P8144" s="48"/>
      <c r="Q8144" s="48"/>
      <c r="R8144" s="48"/>
      <c r="S8144" s="49"/>
      <c r="T8144" s="47"/>
      <c r="U8144" s="50"/>
      <c r="V8144" s="47"/>
      <c r="W8144" s="50"/>
      <c r="X8144" s="49"/>
      <c r="Y8144" s="49"/>
      <c r="Z8144" s="49"/>
      <c r="AA8144" s="49"/>
      <c r="AB8144" s="49"/>
      <c r="AC8144" s="49"/>
      <c r="AD8144" s="49"/>
      <c r="AE8144" s="95"/>
      <c r="AM8144" s="103"/>
      <c r="AT8144" s="10"/>
    </row>
    <row r="8145" spans="9:46" s="16" customFormat="1">
      <c r="I8145" s="47"/>
      <c r="P8145" s="48"/>
      <c r="Q8145" s="48"/>
      <c r="R8145" s="48"/>
      <c r="S8145" s="49"/>
      <c r="T8145" s="47"/>
      <c r="U8145" s="50"/>
      <c r="V8145" s="47"/>
      <c r="W8145" s="50"/>
      <c r="X8145" s="49"/>
      <c r="Y8145" s="49"/>
      <c r="Z8145" s="49"/>
      <c r="AA8145" s="49"/>
      <c r="AB8145" s="49"/>
      <c r="AC8145" s="49"/>
      <c r="AD8145" s="49"/>
      <c r="AE8145" s="95"/>
      <c r="AM8145" s="103"/>
      <c r="AT8145" s="10"/>
    </row>
    <row r="8146" spans="9:46" s="16" customFormat="1">
      <c r="I8146" s="47"/>
      <c r="P8146" s="48"/>
      <c r="Q8146" s="48"/>
      <c r="R8146" s="48"/>
      <c r="S8146" s="49"/>
      <c r="T8146" s="47"/>
      <c r="U8146" s="50"/>
      <c r="V8146" s="47"/>
      <c r="W8146" s="50"/>
      <c r="X8146" s="49"/>
      <c r="Y8146" s="49"/>
      <c r="Z8146" s="49"/>
      <c r="AA8146" s="49"/>
      <c r="AB8146" s="49"/>
      <c r="AC8146" s="49"/>
      <c r="AD8146" s="49"/>
      <c r="AE8146" s="95"/>
      <c r="AM8146" s="103"/>
      <c r="AT8146" s="10"/>
    </row>
    <row r="8147" spans="9:46" s="16" customFormat="1">
      <c r="I8147" s="47"/>
      <c r="P8147" s="48"/>
      <c r="Q8147" s="48"/>
      <c r="R8147" s="48"/>
      <c r="S8147" s="49"/>
      <c r="T8147" s="47"/>
      <c r="U8147" s="50"/>
      <c r="V8147" s="47"/>
      <c r="W8147" s="50"/>
      <c r="X8147" s="49"/>
      <c r="Y8147" s="49"/>
      <c r="Z8147" s="49"/>
      <c r="AA8147" s="49"/>
      <c r="AB8147" s="49"/>
      <c r="AC8147" s="49"/>
      <c r="AD8147" s="49"/>
      <c r="AE8147" s="95"/>
      <c r="AM8147" s="103"/>
      <c r="AT8147" s="10"/>
    </row>
    <row r="8148" spans="9:46" s="16" customFormat="1">
      <c r="I8148" s="47"/>
      <c r="P8148" s="48"/>
      <c r="Q8148" s="48"/>
      <c r="R8148" s="48"/>
      <c r="S8148" s="49"/>
      <c r="T8148" s="47"/>
      <c r="U8148" s="50"/>
      <c r="V8148" s="47"/>
      <c r="W8148" s="50"/>
      <c r="X8148" s="49"/>
      <c r="Y8148" s="49"/>
      <c r="Z8148" s="49"/>
      <c r="AA8148" s="49"/>
      <c r="AB8148" s="49"/>
      <c r="AC8148" s="49"/>
      <c r="AD8148" s="49"/>
      <c r="AE8148" s="95"/>
      <c r="AM8148" s="103"/>
      <c r="AT8148" s="10"/>
    </row>
    <row r="8149" spans="9:46" s="16" customFormat="1">
      <c r="I8149" s="47"/>
      <c r="P8149" s="48"/>
      <c r="Q8149" s="48"/>
      <c r="R8149" s="48"/>
      <c r="S8149" s="49"/>
      <c r="T8149" s="47"/>
      <c r="U8149" s="50"/>
      <c r="V8149" s="47"/>
      <c r="W8149" s="50"/>
      <c r="X8149" s="49"/>
      <c r="Y8149" s="49"/>
      <c r="Z8149" s="49"/>
      <c r="AA8149" s="49"/>
      <c r="AB8149" s="49"/>
      <c r="AC8149" s="49"/>
      <c r="AD8149" s="49"/>
      <c r="AE8149" s="95"/>
      <c r="AM8149" s="103"/>
      <c r="AT8149" s="10"/>
    </row>
    <row r="8150" spans="9:46" s="16" customFormat="1">
      <c r="I8150" s="47"/>
      <c r="P8150" s="48"/>
      <c r="Q8150" s="48"/>
      <c r="R8150" s="48"/>
      <c r="S8150" s="49"/>
      <c r="T8150" s="47"/>
      <c r="U8150" s="50"/>
      <c r="V8150" s="47"/>
      <c r="W8150" s="50"/>
      <c r="X8150" s="49"/>
      <c r="Y8150" s="49"/>
      <c r="Z8150" s="49"/>
      <c r="AA8150" s="49"/>
      <c r="AB8150" s="49"/>
      <c r="AC8150" s="49"/>
      <c r="AD8150" s="49"/>
      <c r="AE8150" s="95"/>
      <c r="AM8150" s="103"/>
      <c r="AT8150" s="10"/>
    </row>
    <row r="8151" spans="9:46" s="16" customFormat="1">
      <c r="I8151" s="47"/>
      <c r="P8151" s="48"/>
      <c r="Q8151" s="48"/>
      <c r="R8151" s="48"/>
      <c r="S8151" s="49"/>
      <c r="T8151" s="47"/>
      <c r="U8151" s="50"/>
      <c r="V8151" s="47"/>
      <c r="W8151" s="50"/>
      <c r="X8151" s="49"/>
      <c r="Y8151" s="49"/>
      <c r="Z8151" s="49"/>
      <c r="AA8151" s="49"/>
      <c r="AB8151" s="49"/>
      <c r="AC8151" s="49"/>
      <c r="AD8151" s="49"/>
      <c r="AE8151" s="95"/>
      <c r="AM8151" s="103"/>
      <c r="AT8151" s="10"/>
    </row>
    <row r="8152" spans="9:46" s="16" customFormat="1">
      <c r="I8152" s="47"/>
      <c r="P8152" s="48"/>
      <c r="Q8152" s="48"/>
      <c r="R8152" s="48"/>
      <c r="S8152" s="49"/>
      <c r="T8152" s="47"/>
      <c r="U8152" s="50"/>
      <c r="V8152" s="47"/>
      <c r="W8152" s="50"/>
      <c r="X8152" s="49"/>
      <c r="Y8152" s="49"/>
      <c r="Z8152" s="49"/>
      <c r="AA8152" s="49"/>
      <c r="AB8152" s="49"/>
      <c r="AC8152" s="49"/>
      <c r="AD8152" s="49"/>
      <c r="AE8152" s="95"/>
      <c r="AM8152" s="103"/>
      <c r="AT8152" s="10"/>
    </row>
    <row r="8153" spans="9:46" s="16" customFormat="1">
      <c r="I8153" s="47"/>
      <c r="P8153" s="48"/>
      <c r="Q8153" s="48"/>
      <c r="R8153" s="48"/>
      <c r="S8153" s="49"/>
      <c r="T8153" s="47"/>
      <c r="U8153" s="50"/>
      <c r="V8153" s="47"/>
      <c r="W8153" s="50"/>
      <c r="X8153" s="49"/>
      <c r="Y8153" s="49"/>
      <c r="Z8153" s="49"/>
      <c r="AA8153" s="49"/>
      <c r="AB8153" s="49"/>
      <c r="AC8153" s="49"/>
      <c r="AD8153" s="49"/>
      <c r="AE8153" s="95"/>
      <c r="AM8153" s="103"/>
      <c r="AT8153" s="10"/>
    </row>
    <row r="8154" spans="9:46" s="16" customFormat="1">
      <c r="I8154" s="47"/>
      <c r="P8154" s="48"/>
      <c r="Q8154" s="48"/>
      <c r="R8154" s="48"/>
      <c r="S8154" s="49"/>
      <c r="T8154" s="47"/>
      <c r="U8154" s="50"/>
      <c r="V8154" s="47"/>
      <c r="W8154" s="50"/>
      <c r="X8154" s="49"/>
      <c r="Y8154" s="49"/>
      <c r="Z8154" s="49"/>
      <c r="AA8154" s="49"/>
      <c r="AB8154" s="49"/>
      <c r="AC8154" s="49"/>
      <c r="AD8154" s="49"/>
      <c r="AE8154" s="95"/>
      <c r="AM8154" s="103"/>
      <c r="AT8154" s="10"/>
    </row>
    <row r="8155" spans="9:46" s="16" customFormat="1">
      <c r="I8155" s="47"/>
      <c r="P8155" s="48"/>
      <c r="Q8155" s="48"/>
      <c r="R8155" s="48"/>
      <c r="S8155" s="49"/>
      <c r="T8155" s="47"/>
      <c r="U8155" s="50"/>
      <c r="V8155" s="47"/>
      <c r="W8155" s="50"/>
      <c r="X8155" s="49"/>
      <c r="Y8155" s="49"/>
      <c r="Z8155" s="49"/>
      <c r="AA8155" s="49"/>
      <c r="AB8155" s="49"/>
      <c r="AC8155" s="49"/>
      <c r="AD8155" s="49"/>
      <c r="AE8155" s="95"/>
      <c r="AM8155" s="103"/>
      <c r="AT8155" s="10"/>
    </row>
    <row r="8156" spans="9:46" s="16" customFormat="1">
      <c r="I8156" s="47"/>
      <c r="P8156" s="48"/>
      <c r="Q8156" s="48"/>
      <c r="R8156" s="48"/>
      <c r="S8156" s="49"/>
      <c r="T8156" s="47"/>
      <c r="U8156" s="50"/>
      <c r="V8156" s="47"/>
      <c r="W8156" s="50"/>
      <c r="X8156" s="49"/>
      <c r="Y8156" s="49"/>
      <c r="Z8156" s="49"/>
      <c r="AA8156" s="49"/>
      <c r="AB8156" s="49"/>
      <c r="AC8156" s="49"/>
      <c r="AD8156" s="49"/>
      <c r="AE8156" s="95"/>
      <c r="AM8156" s="103"/>
      <c r="AT8156" s="10"/>
    </row>
    <row r="8157" spans="9:46" s="16" customFormat="1">
      <c r="I8157" s="47"/>
      <c r="P8157" s="48"/>
      <c r="Q8157" s="48"/>
      <c r="R8157" s="48"/>
      <c r="S8157" s="49"/>
      <c r="T8157" s="47"/>
      <c r="U8157" s="50"/>
      <c r="V8157" s="47"/>
      <c r="W8157" s="50"/>
      <c r="X8157" s="49"/>
      <c r="Y8157" s="49"/>
      <c r="Z8157" s="49"/>
      <c r="AA8157" s="49"/>
      <c r="AB8157" s="49"/>
      <c r="AC8157" s="49"/>
      <c r="AD8157" s="49"/>
      <c r="AE8157" s="95"/>
      <c r="AM8157" s="103"/>
      <c r="AT8157" s="10"/>
    </row>
    <row r="8158" spans="9:46" s="16" customFormat="1">
      <c r="I8158" s="47"/>
      <c r="P8158" s="48"/>
      <c r="Q8158" s="48"/>
      <c r="R8158" s="48"/>
      <c r="S8158" s="49"/>
      <c r="T8158" s="47"/>
      <c r="U8158" s="50"/>
      <c r="V8158" s="47"/>
      <c r="W8158" s="50"/>
      <c r="X8158" s="49"/>
      <c r="Y8158" s="49"/>
      <c r="Z8158" s="49"/>
      <c r="AA8158" s="49"/>
      <c r="AB8158" s="49"/>
      <c r="AC8158" s="49"/>
      <c r="AD8158" s="49"/>
      <c r="AE8158" s="95"/>
      <c r="AM8158" s="103"/>
      <c r="AT8158" s="10"/>
    </row>
    <row r="8159" spans="9:46" s="16" customFormat="1">
      <c r="I8159" s="47"/>
      <c r="P8159" s="48"/>
      <c r="Q8159" s="48"/>
      <c r="R8159" s="48"/>
      <c r="S8159" s="49"/>
      <c r="T8159" s="47"/>
      <c r="U8159" s="50"/>
      <c r="V8159" s="47"/>
      <c r="W8159" s="50"/>
      <c r="X8159" s="49"/>
      <c r="Y8159" s="49"/>
      <c r="Z8159" s="49"/>
      <c r="AA8159" s="49"/>
      <c r="AB8159" s="49"/>
      <c r="AC8159" s="49"/>
      <c r="AD8159" s="49"/>
      <c r="AE8159" s="95"/>
      <c r="AM8159" s="103"/>
      <c r="AT8159" s="10"/>
    </row>
    <row r="8160" spans="9:46" s="16" customFormat="1">
      <c r="I8160" s="47"/>
      <c r="P8160" s="48"/>
      <c r="Q8160" s="48"/>
      <c r="R8160" s="48"/>
      <c r="S8160" s="49"/>
      <c r="T8160" s="47"/>
      <c r="U8160" s="50"/>
      <c r="V8160" s="47"/>
      <c r="W8160" s="50"/>
      <c r="X8160" s="49"/>
      <c r="Y8160" s="49"/>
      <c r="Z8160" s="49"/>
      <c r="AA8160" s="49"/>
      <c r="AB8160" s="49"/>
      <c r="AC8160" s="49"/>
      <c r="AD8160" s="49"/>
      <c r="AE8160" s="95"/>
      <c r="AM8160" s="103"/>
      <c r="AT8160" s="10"/>
    </row>
    <row r="8161" spans="9:46" s="16" customFormat="1">
      <c r="I8161" s="47"/>
      <c r="P8161" s="48"/>
      <c r="Q8161" s="48"/>
      <c r="R8161" s="48"/>
      <c r="S8161" s="49"/>
      <c r="T8161" s="47"/>
      <c r="U8161" s="50"/>
      <c r="V8161" s="47"/>
      <c r="W8161" s="50"/>
      <c r="X8161" s="49"/>
      <c r="Y8161" s="49"/>
      <c r="Z8161" s="49"/>
      <c r="AA8161" s="49"/>
      <c r="AB8161" s="49"/>
      <c r="AC8161" s="49"/>
      <c r="AD8161" s="49"/>
      <c r="AE8161" s="95"/>
      <c r="AM8161" s="103"/>
      <c r="AT8161" s="10"/>
    </row>
    <row r="8162" spans="9:46" s="16" customFormat="1">
      <c r="I8162" s="47"/>
      <c r="P8162" s="48"/>
      <c r="Q8162" s="48"/>
      <c r="R8162" s="48"/>
      <c r="S8162" s="49"/>
      <c r="T8162" s="47"/>
      <c r="U8162" s="50"/>
      <c r="V8162" s="47"/>
      <c r="W8162" s="50"/>
      <c r="X8162" s="49"/>
      <c r="Y8162" s="49"/>
      <c r="Z8162" s="49"/>
      <c r="AA8162" s="49"/>
      <c r="AB8162" s="49"/>
      <c r="AC8162" s="49"/>
      <c r="AD8162" s="49"/>
      <c r="AE8162" s="95"/>
      <c r="AM8162" s="103"/>
      <c r="AT8162" s="10"/>
    </row>
    <row r="8163" spans="9:46" s="16" customFormat="1">
      <c r="I8163" s="47"/>
      <c r="P8163" s="48"/>
      <c r="Q8163" s="48"/>
      <c r="R8163" s="48"/>
      <c r="S8163" s="49"/>
      <c r="T8163" s="47"/>
      <c r="U8163" s="50"/>
      <c r="V8163" s="47"/>
      <c r="W8163" s="50"/>
      <c r="X8163" s="49"/>
      <c r="Y8163" s="49"/>
      <c r="Z8163" s="49"/>
      <c r="AA8163" s="49"/>
      <c r="AB8163" s="49"/>
      <c r="AC8163" s="49"/>
      <c r="AD8163" s="49"/>
      <c r="AE8163" s="95"/>
      <c r="AM8163" s="103"/>
      <c r="AT8163" s="10"/>
    </row>
    <row r="8164" spans="9:46" s="16" customFormat="1">
      <c r="I8164" s="47"/>
      <c r="P8164" s="48"/>
      <c r="Q8164" s="48"/>
      <c r="R8164" s="48"/>
      <c r="S8164" s="49"/>
      <c r="T8164" s="47"/>
      <c r="U8164" s="50"/>
      <c r="V8164" s="47"/>
      <c r="W8164" s="50"/>
      <c r="X8164" s="49"/>
      <c r="Y8164" s="49"/>
      <c r="Z8164" s="49"/>
      <c r="AA8164" s="49"/>
      <c r="AB8164" s="49"/>
      <c r="AC8164" s="49"/>
      <c r="AD8164" s="49"/>
      <c r="AE8164" s="95"/>
      <c r="AM8164" s="103"/>
      <c r="AT8164" s="10"/>
    </row>
    <row r="8165" spans="9:46" s="16" customFormat="1">
      <c r="I8165" s="47"/>
      <c r="P8165" s="48"/>
      <c r="Q8165" s="48"/>
      <c r="R8165" s="48"/>
      <c r="S8165" s="49"/>
      <c r="T8165" s="47"/>
      <c r="U8165" s="50"/>
      <c r="V8165" s="47"/>
      <c r="W8165" s="50"/>
      <c r="X8165" s="49"/>
      <c r="Y8165" s="49"/>
      <c r="Z8165" s="49"/>
      <c r="AA8165" s="49"/>
      <c r="AB8165" s="49"/>
      <c r="AC8165" s="49"/>
      <c r="AD8165" s="49"/>
      <c r="AE8165" s="95"/>
      <c r="AM8165" s="103"/>
      <c r="AT8165" s="10"/>
    </row>
    <row r="8166" spans="9:46" s="16" customFormat="1">
      <c r="I8166" s="47"/>
      <c r="P8166" s="48"/>
      <c r="Q8166" s="48"/>
      <c r="R8166" s="48"/>
      <c r="S8166" s="49"/>
      <c r="T8166" s="47"/>
      <c r="U8166" s="50"/>
      <c r="V8166" s="47"/>
      <c r="W8166" s="50"/>
      <c r="X8166" s="49"/>
      <c r="Y8166" s="49"/>
      <c r="Z8166" s="49"/>
      <c r="AA8166" s="49"/>
      <c r="AB8166" s="49"/>
      <c r="AC8166" s="49"/>
      <c r="AD8166" s="49"/>
      <c r="AE8166" s="95"/>
      <c r="AM8166" s="103"/>
      <c r="AT8166" s="10"/>
    </row>
    <row r="8167" spans="9:46" s="16" customFormat="1">
      <c r="I8167" s="47"/>
      <c r="P8167" s="48"/>
      <c r="Q8167" s="48"/>
      <c r="R8167" s="48"/>
      <c r="S8167" s="49"/>
      <c r="T8167" s="47"/>
      <c r="U8167" s="50"/>
      <c r="V8167" s="47"/>
      <c r="W8167" s="50"/>
      <c r="X8167" s="49"/>
      <c r="Y8167" s="49"/>
      <c r="Z8167" s="49"/>
      <c r="AA8167" s="49"/>
      <c r="AB8167" s="49"/>
      <c r="AC8167" s="49"/>
      <c r="AD8167" s="49"/>
      <c r="AE8167" s="95"/>
      <c r="AM8167" s="103"/>
      <c r="AT8167" s="10"/>
    </row>
    <row r="8168" spans="9:46" s="16" customFormat="1">
      <c r="I8168" s="47"/>
      <c r="P8168" s="48"/>
      <c r="Q8168" s="48"/>
      <c r="R8168" s="48"/>
      <c r="S8168" s="49"/>
      <c r="T8168" s="47"/>
      <c r="U8168" s="50"/>
      <c r="V8168" s="47"/>
      <c r="W8168" s="50"/>
      <c r="X8168" s="49"/>
      <c r="Y8168" s="49"/>
      <c r="Z8168" s="49"/>
      <c r="AA8168" s="49"/>
      <c r="AB8168" s="49"/>
      <c r="AC8168" s="49"/>
      <c r="AD8168" s="49"/>
      <c r="AE8168" s="95"/>
      <c r="AM8168" s="103"/>
      <c r="AT8168" s="10"/>
    </row>
    <row r="8169" spans="9:46" s="16" customFormat="1">
      <c r="I8169" s="47"/>
      <c r="P8169" s="48"/>
      <c r="Q8169" s="48"/>
      <c r="R8169" s="48"/>
      <c r="S8169" s="49"/>
      <c r="T8169" s="47"/>
      <c r="U8169" s="50"/>
      <c r="V8169" s="47"/>
      <c r="W8169" s="50"/>
      <c r="X8169" s="49"/>
      <c r="Y8169" s="49"/>
      <c r="Z8169" s="49"/>
      <c r="AA8169" s="49"/>
      <c r="AB8169" s="49"/>
      <c r="AC8169" s="49"/>
      <c r="AD8169" s="49"/>
      <c r="AE8169" s="95"/>
      <c r="AM8169" s="103"/>
      <c r="AT8169" s="10"/>
    </row>
    <row r="8170" spans="9:46" s="16" customFormat="1">
      <c r="I8170" s="47"/>
      <c r="P8170" s="48"/>
      <c r="Q8170" s="48"/>
      <c r="R8170" s="48"/>
      <c r="S8170" s="49"/>
      <c r="T8170" s="47"/>
      <c r="U8170" s="50"/>
      <c r="V8170" s="47"/>
      <c r="W8170" s="50"/>
      <c r="X8170" s="49"/>
      <c r="Y8170" s="49"/>
      <c r="Z8170" s="49"/>
      <c r="AA8170" s="49"/>
      <c r="AB8170" s="49"/>
      <c r="AC8170" s="49"/>
      <c r="AD8170" s="49"/>
      <c r="AE8170" s="95"/>
      <c r="AM8170" s="103"/>
      <c r="AT8170" s="10"/>
    </row>
    <row r="8171" spans="9:46" s="16" customFormat="1">
      <c r="I8171" s="47"/>
      <c r="P8171" s="48"/>
      <c r="Q8171" s="48"/>
      <c r="R8171" s="48"/>
      <c r="S8171" s="49"/>
      <c r="T8171" s="47"/>
      <c r="U8171" s="50"/>
      <c r="V8171" s="47"/>
      <c r="W8171" s="50"/>
      <c r="X8171" s="49"/>
      <c r="Y8171" s="49"/>
      <c r="Z8171" s="49"/>
      <c r="AA8171" s="49"/>
      <c r="AB8171" s="49"/>
      <c r="AC8171" s="49"/>
      <c r="AD8171" s="49"/>
      <c r="AE8171" s="95"/>
      <c r="AM8171" s="103"/>
      <c r="AT8171" s="10"/>
    </row>
    <row r="8172" spans="9:46" s="16" customFormat="1">
      <c r="I8172" s="47"/>
      <c r="P8172" s="48"/>
      <c r="Q8172" s="48"/>
      <c r="R8172" s="48"/>
      <c r="S8172" s="49"/>
      <c r="T8172" s="47"/>
      <c r="U8172" s="50"/>
      <c r="V8172" s="47"/>
      <c r="W8172" s="50"/>
      <c r="X8172" s="49"/>
      <c r="Y8172" s="49"/>
      <c r="Z8172" s="49"/>
      <c r="AA8172" s="49"/>
      <c r="AB8172" s="49"/>
      <c r="AC8172" s="49"/>
      <c r="AD8172" s="49"/>
      <c r="AE8172" s="95"/>
      <c r="AM8172" s="103"/>
      <c r="AT8172" s="10"/>
    </row>
    <row r="8173" spans="9:46" s="16" customFormat="1">
      <c r="I8173" s="47"/>
      <c r="P8173" s="48"/>
      <c r="Q8173" s="48"/>
      <c r="R8173" s="48"/>
      <c r="S8173" s="49"/>
      <c r="T8173" s="47"/>
      <c r="U8173" s="50"/>
      <c r="V8173" s="47"/>
      <c r="W8173" s="50"/>
      <c r="X8173" s="49"/>
      <c r="Y8173" s="49"/>
      <c r="Z8173" s="49"/>
      <c r="AA8173" s="49"/>
      <c r="AB8173" s="49"/>
      <c r="AC8173" s="49"/>
      <c r="AD8173" s="49"/>
      <c r="AE8173" s="95"/>
      <c r="AM8173" s="103"/>
      <c r="AT8173" s="10"/>
    </row>
    <row r="8174" spans="9:46" s="16" customFormat="1">
      <c r="I8174" s="47"/>
      <c r="P8174" s="48"/>
      <c r="Q8174" s="48"/>
      <c r="R8174" s="48"/>
      <c r="S8174" s="49"/>
      <c r="T8174" s="47"/>
      <c r="U8174" s="50"/>
      <c r="V8174" s="47"/>
      <c r="W8174" s="50"/>
      <c r="X8174" s="49"/>
      <c r="Y8174" s="49"/>
      <c r="Z8174" s="49"/>
      <c r="AA8174" s="49"/>
      <c r="AB8174" s="49"/>
      <c r="AC8174" s="49"/>
      <c r="AD8174" s="49"/>
      <c r="AE8174" s="95"/>
      <c r="AM8174" s="103"/>
      <c r="AT8174" s="10"/>
    </row>
    <row r="8175" spans="9:46" s="16" customFormat="1">
      <c r="I8175" s="47"/>
      <c r="P8175" s="48"/>
      <c r="Q8175" s="48"/>
      <c r="R8175" s="48"/>
      <c r="S8175" s="49"/>
      <c r="T8175" s="47"/>
      <c r="U8175" s="50"/>
      <c r="V8175" s="47"/>
      <c r="W8175" s="50"/>
      <c r="X8175" s="49"/>
      <c r="Y8175" s="49"/>
      <c r="Z8175" s="49"/>
      <c r="AA8175" s="49"/>
      <c r="AB8175" s="49"/>
      <c r="AC8175" s="49"/>
      <c r="AD8175" s="49"/>
      <c r="AE8175" s="95"/>
      <c r="AM8175" s="103"/>
      <c r="AT8175" s="10"/>
    </row>
    <row r="8176" spans="9:46" s="16" customFormat="1">
      <c r="I8176" s="47"/>
      <c r="P8176" s="48"/>
      <c r="Q8176" s="48"/>
      <c r="R8176" s="48"/>
      <c r="S8176" s="49"/>
      <c r="T8176" s="47"/>
      <c r="U8176" s="50"/>
      <c r="V8176" s="47"/>
      <c r="W8176" s="50"/>
      <c r="X8176" s="49"/>
      <c r="Y8176" s="49"/>
      <c r="Z8176" s="49"/>
      <c r="AA8176" s="49"/>
      <c r="AB8176" s="49"/>
      <c r="AC8176" s="49"/>
      <c r="AD8176" s="49"/>
      <c r="AE8176" s="95"/>
      <c r="AM8176" s="103"/>
      <c r="AT8176" s="10"/>
    </row>
    <row r="8177" spans="9:46" s="16" customFormat="1">
      <c r="I8177" s="47"/>
      <c r="P8177" s="48"/>
      <c r="Q8177" s="48"/>
      <c r="R8177" s="48"/>
      <c r="S8177" s="49"/>
      <c r="T8177" s="47"/>
      <c r="U8177" s="50"/>
      <c r="V8177" s="47"/>
      <c r="W8177" s="50"/>
      <c r="X8177" s="49"/>
      <c r="Y8177" s="49"/>
      <c r="Z8177" s="49"/>
      <c r="AA8177" s="49"/>
      <c r="AB8177" s="49"/>
      <c r="AC8177" s="49"/>
      <c r="AD8177" s="49"/>
      <c r="AE8177" s="95"/>
      <c r="AM8177" s="103"/>
      <c r="AT8177" s="10"/>
    </row>
    <row r="8178" spans="9:46" s="16" customFormat="1">
      <c r="I8178" s="47"/>
      <c r="P8178" s="48"/>
      <c r="Q8178" s="48"/>
      <c r="R8178" s="48"/>
      <c r="S8178" s="49"/>
      <c r="T8178" s="47"/>
      <c r="U8178" s="50"/>
      <c r="V8178" s="47"/>
      <c r="W8178" s="50"/>
      <c r="X8178" s="49"/>
      <c r="Y8178" s="49"/>
      <c r="Z8178" s="49"/>
      <c r="AA8178" s="49"/>
      <c r="AB8178" s="49"/>
      <c r="AC8178" s="49"/>
      <c r="AD8178" s="49"/>
      <c r="AE8178" s="95"/>
      <c r="AM8178" s="103"/>
      <c r="AT8178" s="10"/>
    </row>
    <row r="8179" spans="9:46" s="16" customFormat="1">
      <c r="I8179" s="47"/>
      <c r="P8179" s="48"/>
      <c r="Q8179" s="48"/>
      <c r="R8179" s="48"/>
      <c r="S8179" s="49"/>
      <c r="T8179" s="47"/>
      <c r="U8179" s="50"/>
      <c r="V8179" s="47"/>
      <c r="W8179" s="50"/>
      <c r="X8179" s="49"/>
      <c r="Y8179" s="49"/>
      <c r="Z8179" s="49"/>
      <c r="AA8179" s="49"/>
      <c r="AB8179" s="49"/>
      <c r="AC8179" s="49"/>
      <c r="AD8179" s="49"/>
      <c r="AE8179" s="95"/>
      <c r="AM8179" s="103"/>
      <c r="AT8179" s="10"/>
    </row>
    <row r="8180" spans="9:46" s="16" customFormat="1">
      <c r="I8180" s="47"/>
      <c r="P8180" s="48"/>
      <c r="Q8180" s="48"/>
      <c r="R8180" s="48"/>
      <c r="S8180" s="49"/>
      <c r="T8180" s="47"/>
      <c r="U8180" s="50"/>
      <c r="V8180" s="47"/>
      <c r="W8180" s="50"/>
      <c r="X8180" s="49"/>
      <c r="Y8180" s="49"/>
      <c r="Z8180" s="49"/>
      <c r="AA8180" s="49"/>
      <c r="AB8180" s="49"/>
      <c r="AC8180" s="49"/>
      <c r="AD8180" s="49"/>
      <c r="AE8180" s="95"/>
      <c r="AM8180" s="103"/>
      <c r="AT8180" s="10"/>
    </row>
    <row r="8181" spans="9:46" s="16" customFormat="1">
      <c r="I8181" s="47"/>
      <c r="P8181" s="48"/>
      <c r="Q8181" s="48"/>
      <c r="R8181" s="48"/>
      <c r="S8181" s="49"/>
      <c r="T8181" s="47"/>
      <c r="U8181" s="50"/>
      <c r="V8181" s="47"/>
      <c r="W8181" s="50"/>
      <c r="X8181" s="49"/>
      <c r="Y8181" s="49"/>
      <c r="Z8181" s="49"/>
      <c r="AA8181" s="49"/>
      <c r="AB8181" s="49"/>
      <c r="AC8181" s="49"/>
      <c r="AD8181" s="49"/>
      <c r="AE8181" s="95"/>
      <c r="AM8181" s="103"/>
      <c r="AT8181" s="10"/>
    </row>
    <row r="8182" spans="9:46" s="16" customFormat="1">
      <c r="I8182" s="47"/>
      <c r="P8182" s="48"/>
      <c r="Q8182" s="48"/>
      <c r="R8182" s="48"/>
      <c r="S8182" s="49"/>
      <c r="T8182" s="47"/>
      <c r="U8182" s="50"/>
      <c r="V8182" s="47"/>
      <c r="W8182" s="50"/>
      <c r="X8182" s="49"/>
      <c r="Y8182" s="49"/>
      <c r="Z8182" s="49"/>
      <c r="AA8182" s="49"/>
      <c r="AB8182" s="49"/>
      <c r="AC8182" s="49"/>
      <c r="AD8182" s="49"/>
      <c r="AE8182" s="95"/>
      <c r="AM8182" s="103"/>
      <c r="AT8182" s="10"/>
    </row>
    <row r="8183" spans="9:46" s="16" customFormat="1">
      <c r="I8183" s="47"/>
      <c r="P8183" s="48"/>
      <c r="Q8183" s="48"/>
      <c r="R8183" s="48"/>
      <c r="S8183" s="49"/>
      <c r="T8183" s="47"/>
      <c r="U8183" s="50"/>
      <c r="V8183" s="47"/>
      <c r="W8183" s="50"/>
      <c r="X8183" s="49"/>
      <c r="Y8183" s="49"/>
      <c r="Z8183" s="49"/>
      <c r="AA8183" s="49"/>
      <c r="AB8183" s="49"/>
      <c r="AC8183" s="49"/>
      <c r="AD8183" s="49"/>
      <c r="AE8183" s="95"/>
      <c r="AM8183" s="103"/>
      <c r="AT8183" s="10"/>
    </row>
    <row r="8184" spans="9:46" s="16" customFormat="1">
      <c r="I8184" s="47"/>
      <c r="P8184" s="48"/>
      <c r="Q8184" s="48"/>
      <c r="R8184" s="48"/>
      <c r="S8184" s="49"/>
      <c r="T8184" s="47"/>
      <c r="U8184" s="50"/>
      <c r="V8184" s="47"/>
      <c r="W8184" s="50"/>
      <c r="X8184" s="49"/>
      <c r="Y8184" s="49"/>
      <c r="Z8184" s="49"/>
      <c r="AA8184" s="49"/>
      <c r="AB8184" s="49"/>
      <c r="AC8184" s="49"/>
      <c r="AD8184" s="49"/>
      <c r="AE8184" s="95"/>
      <c r="AM8184" s="103"/>
      <c r="AT8184" s="10"/>
    </row>
    <row r="8185" spans="9:46" s="16" customFormat="1">
      <c r="I8185" s="47"/>
      <c r="P8185" s="48"/>
      <c r="Q8185" s="48"/>
      <c r="R8185" s="48"/>
      <c r="S8185" s="49"/>
      <c r="T8185" s="47"/>
      <c r="U8185" s="50"/>
      <c r="V8185" s="47"/>
      <c r="W8185" s="50"/>
      <c r="X8185" s="49"/>
      <c r="Y8185" s="49"/>
      <c r="Z8185" s="49"/>
      <c r="AA8185" s="49"/>
      <c r="AB8185" s="49"/>
      <c r="AC8185" s="49"/>
      <c r="AD8185" s="49"/>
      <c r="AE8185" s="95"/>
      <c r="AM8185" s="103"/>
      <c r="AT8185" s="10"/>
    </row>
    <row r="8186" spans="9:46" s="16" customFormat="1">
      <c r="I8186" s="47"/>
      <c r="P8186" s="48"/>
      <c r="Q8186" s="48"/>
      <c r="R8186" s="48"/>
      <c r="S8186" s="49"/>
      <c r="T8186" s="47"/>
      <c r="U8186" s="50"/>
      <c r="V8186" s="47"/>
      <c r="W8186" s="50"/>
      <c r="X8186" s="49"/>
      <c r="Y8186" s="49"/>
      <c r="Z8186" s="49"/>
      <c r="AA8186" s="49"/>
      <c r="AB8186" s="49"/>
      <c r="AC8186" s="49"/>
      <c r="AD8186" s="49"/>
      <c r="AE8186" s="95"/>
      <c r="AM8186" s="103"/>
      <c r="AT8186" s="10"/>
    </row>
    <row r="8187" spans="9:46" s="16" customFormat="1">
      <c r="I8187" s="47"/>
      <c r="P8187" s="48"/>
      <c r="Q8187" s="48"/>
      <c r="R8187" s="48"/>
      <c r="S8187" s="49"/>
      <c r="T8187" s="47"/>
      <c r="U8187" s="50"/>
      <c r="V8187" s="47"/>
      <c r="W8187" s="50"/>
      <c r="X8187" s="49"/>
      <c r="Y8187" s="49"/>
      <c r="Z8187" s="49"/>
      <c r="AA8187" s="49"/>
      <c r="AB8187" s="49"/>
      <c r="AC8187" s="49"/>
      <c r="AD8187" s="49"/>
      <c r="AE8187" s="95"/>
      <c r="AM8187" s="103"/>
      <c r="AT8187" s="10"/>
    </row>
    <row r="8188" spans="9:46" s="16" customFormat="1">
      <c r="I8188" s="47"/>
      <c r="P8188" s="48"/>
      <c r="Q8188" s="48"/>
      <c r="R8188" s="48"/>
      <c r="S8188" s="49"/>
      <c r="T8188" s="47"/>
      <c r="U8188" s="50"/>
      <c r="V8188" s="47"/>
      <c r="W8188" s="50"/>
      <c r="X8188" s="49"/>
      <c r="Y8188" s="49"/>
      <c r="Z8188" s="49"/>
      <c r="AA8188" s="49"/>
      <c r="AB8188" s="49"/>
      <c r="AC8188" s="49"/>
      <c r="AD8188" s="49"/>
      <c r="AE8188" s="95"/>
      <c r="AM8188" s="103"/>
      <c r="AT8188" s="10"/>
    </row>
    <row r="8189" spans="9:46" s="16" customFormat="1">
      <c r="I8189" s="47"/>
      <c r="P8189" s="48"/>
      <c r="Q8189" s="48"/>
      <c r="R8189" s="48"/>
      <c r="S8189" s="49"/>
      <c r="T8189" s="47"/>
      <c r="U8189" s="50"/>
      <c r="V8189" s="47"/>
      <c r="W8189" s="50"/>
      <c r="X8189" s="49"/>
      <c r="Y8189" s="49"/>
      <c r="Z8189" s="49"/>
      <c r="AA8189" s="49"/>
      <c r="AB8189" s="49"/>
      <c r="AC8189" s="49"/>
      <c r="AD8189" s="49"/>
      <c r="AE8189" s="95"/>
      <c r="AM8189" s="103"/>
      <c r="AT8189" s="10"/>
    </row>
    <row r="8190" spans="9:46" s="16" customFormat="1">
      <c r="I8190" s="47"/>
      <c r="P8190" s="48"/>
      <c r="Q8190" s="48"/>
      <c r="R8190" s="48"/>
      <c r="S8190" s="49"/>
      <c r="T8190" s="47"/>
      <c r="U8190" s="50"/>
      <c r="V8190" s="47"/>
      <c r="W8190" s="50"/>
      <c r="X8190" s="49"/>
      <c r="Y8190" s="49"/>
      <c r="Z8190" s="49"/>
      <c r="AA8190" s="49"/>
      <c r="AB8190" s="49"/>
      <c r="AC8190" s="49"/>
      <c r="AD8190" s="49"/>
      <c r="AE8190" s="95"/>
      <c r="AM8190" s="103"/>
      <c r="AT8190" s="10"/>
    </row>
    <row r="8191" spans="9:46" s="16" customFormat="1">
      <c r="I8191" s="47"/>
      <c r="P8191" s="48"/>
      <c r="Q8191" s="48"/>
      <c r="R8191" s="48"/>
      <c r="S8191" s="49"/>
      <c r="T8191" s="47"/>
      <c r="U8191" s="50"/>
      <c r="V8191" s="47"/>
      <c r="W8191" s="50"/>
      <c r="X8191" s="49"/>
      <c r="Y8191" s="49"/>
      <c r="Z8191" s="49"/>
      <c r="AA8191" s="49"/>
      <c r="AB8191" s="49"/>
      <c r="AC8191" s="49"/>
      <c r="AD8191" s="49"/>
      <c r="AE8191" s="95"/>
      <c r="AM8191" s="103"/>
      <c r="AT8191" s="10"/>
    </row>
    <row r="8192" spans="9:46" s="16" customFormat="1">
      <c r="I8192" s="47"/>
      <c r="P8192" s="48"/>
      <c r="Q8192" s="48"/>
      <c r="R8192" s="48"/>
      <c r="S8192" s="49"/>
      <c r="T8192" s="47"/>
      <c r="U8192" s="50"/>
      <c r="V8192" s="47"/>
      <c r="W8192" s="50"/>
      <c r="X8192" s="49"/>
      <c r="Y8192" s="49"/>
      <c r="Z8192" s="49"/>
      <c r="AA8192" s="49"/>
      <c r="AB8192" s="49"/>
      <c r="AC8192" s="49"/>
      <c r="AD8192" s="49"/>
      <c r="AE8192" s="95"/>
      <c r="AM8192" s="103"/>
      <c r="AT8192" s="10"/>
    </row>
    <row r="8193" spans="9:46" s="16" customFormat="1">
      <c r="I8193" s="47"/>
      <c r="P8193" s="48"/>
      <c r="Q8193" s="48"/>
      <c r="R8193" s="48"/>
      <c r="S8193" s="49"/>
      <c r="T8193" s="47"/>
      <c r="U8193" s="50"/>
      <c r="V8193" s="47"/>
      <c r="W8193" s="50"/>
      <c r="X8193" s="49"/>
      <c r="Y8193" s="49"/>
      <c r="Z8193" s="49"/>
      <c r="AA8193" s="49"/>
      <c r="AB8193" s="49"/>
      <c r="AC8193" s="49"/>
      <c r="AD8193" s="49"/>
      <c r="AE8193" s="95"/>
      <c r="AM8193" s="103"/>
      <c r="AT8193" s="10"/>
    </row>
    <row r="8194" spans="9:46" s="16" customFormat="1">
      <c r="I8194" s="47"/>
      <c r="P8194" s="48"/>
      <c r="Q8194" s="48"/>
      <c r="R8194" s="48"/>
      <c r="S8194" s="49"/>
      <c r="T8194" s="47"/>
      <c r="U8194" s="50"/>
      <c r="V8194" s="47"/>
      <c r="W8194" s="50"/>
      <c r="X8194" s="49"/>
      <c r="Y8194" s="49"/>
      <c r="Z8194" s="49"/>
      <c r="AA8194" s="49"/>
      <c r="AB8194" s="49"/>
      <c r="AC8194" s="49"/>
      <c r="AD8194" s="49"/>
      <c r="AE8194" s="95"/>
      <c r="AM8194" s="103"/>
      <c r="AT8194" s="10"/>
    </row>
    <row r="8195" spans="9:46" s="16" customFormat="1">
      <c r="I8195" s="47"/>
      <c r="P8195" s="48"/>
      <c r="Q8195" s="48"/>
      <c r="R8195" s="48"/>
      <c r="S8195" s="49"/>
      <c r="T8195" s="47"/>
      <c r="U8195" s="50"/>
      <c r="V8195" s="47"/>
      <c r="W8195" s="50"/>
      <c r="X8195" s="49"/>
      <c r="Y8195" s="49"/>
      <c r="Z8195" s="49"/>
      <c r="AA8195" s="49"/>
      <c r="AB8195" s="49"/>
      <c r="AC8195" s="49"/>
      <c r="AD8195" s="49"/>
      <c r="AE8195" s="95"/>
      <c r="AM8195" s="103"/>
      <c r="AT8195" s="10"/>
    </row>
    <row r="8196" spans="9:46" s="16" customFormat="1">
      <c r="I8196" s="47"/>
      <c r="P8196" s="48"/>
      <c r="Q8196" s="48"/>
      <c r="R8196" s="48"/>
      <c r="S8196" s="49"/>
      <c r="T8196" s="47"/>
      <c r="U8196" s="50"/>
      <c r="V8196" s="47"/>
      <c r="W8196" s="50"/>
      <c r="X8196" s="49"/>
      <c r="Y8196" s="49"/>
      <c r="Z8196" s="49"/>
      <c r="AA8196" s="49"/>
      <c r="AB8196" s="49"/>
      <c r="AC8196" s="49"/>
      <c r="AD8196" s="49"/>
      <c r="AE8196" s="95"/>
      <c r="AM8196" s="103"/>
      <c r="AT8196" s="10"/>
    </row>
    <row r="8197" spans="9:46" s="16" customFormat="1">
      <c r="I8197" s="47"/>
      <c r="P8197" s="48"/>
      <c r="Q8197" s="48"/>
      <c r="R8197" s="48"/>
      <c r="S8197" s="49"/>
      <c r="T8197" s="47"/>
      <c r="U8197" s="50"/>
      <c r="V8197" s="47"/>
      <c r="W8197" s="50"/>
      <c r="X8197" s="49"/>
      <c r="Y8197" s="49"/>
      <c r="Z8197" s="49"/>
      <c r="AA8197" s="49"/>
      <c r="AB8197" s="49"/>
      <c r="AC8197" s="49"/>
      <c r="AD8197" s="49"/>
      <c r="AE8197" s="95"/>
      <c r="AM8197" s="103"/>
      <c r="AT8197" s="10"/>
    </row>
    <row r="8198" spans="9:46" s="16" customFormat="1">
      <c r="I8198" s="47"/>
      <c r="P8198" s="48"/>
      <c r="Q8198" s="48"/>
      <c r="R8198" s="48"/>
      <c r="S8198" s="49"/>
      <c r="T8198" s="47"/>
      <c r="U8198" s="50"/>
      <c r="V8198" s="47"/>
      <c r="W8198" s="50"/>
      <c r="X8198" s="49"/>
      <c r="Y8198" s="49"/>
      <c r="Z8198" s="49"/>
      <c r="AA8198" s="49"/>
      <c r="AB8198" s="49"/>
      <c r="AC8198" s="49"/>
      <c r="AD8198" s="49"/>
      <c r="AE8198" s="95"/>
      <c r="AM8198" s="103"/>
      <c r="AT8198" s="10"/>
    </row>
    <row r="8199" spans="9:46" s="16" customFormat="1">
      <c r="I8199" s="47"/>
      <c r="P8199" s="48"/>
      <c r="Q8199" s="48"/>
      <c r="R8199" s="48"/>
      <c r="S8199" s="49"/>
      <c r="T8199" s="47"/>
      <c r="U8199" s="50"/>
      <c r="V8199" s="47"/>
      <c r="W8199" s="50"/>
      <c r="X8199" s="49"/>
      <c r="Y8199" s="49"/>
      <c r="Z8199" s="49"/>
      <c r="AA8199" s="49"/>
      <c r="AB8199" s="49"/>
      <c r="AC8199" s="49"/>
      <c r="AD8199" s="49"/>
      <c r="AE8199" s="95"/>
      <c r="AM8199" s="103"/>
      <c r="AT8199" s="10"/>
    </row>
    <row r="8200" spans="9:46" s="16" customFormat="1">
      <c r="I8200" s="47"/>
      <c r="P8200" s="48"/>
      <c r="Q8200" s="48"/>
      <c r="R8200" s="48"/>
      <c r="S8200" s="49"/>
      <c r="T8200" s="47"/>
      <c r="U8200" s="50"/>
      <c r="V8200" s="47"/>
      <c r="W8200" s="50"/>
      <c r="X8200" s="49"/>
      <c r="Y8200" s="49"/>
      <c r="Z8200" s="49"/>
      <c r="AA8200" s="49"/>
      <c r="AB8200" s="49"/>
      <c r="AC8200" s="49"/>
      <c r="AD8200" s="49"/>
      <c r="AE8200" s="95"/>
      <c r="AM8200" s="103"/>
      <c r="AT8200" s="10"/>
    </row>
    <row r="8201" spans="9:46" s="16" customFormat="1">
      <c r="I8201" s="47"/>
      <c r="P8201" s="48"/>
      <c r="Q8201" s="48"/>
      <c r="R8201" s="48"/>
      <c r="S8201" s="49"/>
      <c r="T8201" s="47"/>
      <c r="U8201" s="50"/>
      <c r="V8201" s="47"/>
      <c r="W8201" s="50"/>
      <c r="X8201" s="49"/>
      <c r="Y8201" s="49"/>
      <c r="Z8201" s="49"/>
      <c r="AA8201" s="49"/>
      <c r="AB8201" s="49"/>
      <c r="AC8201" s="49"/>
      <c r="AD8201" s="49"/>
      <c r="AE8201" s="95"/>
      <c r="AM8201" s="103"/>
      <c r="AT8201" s="10"/>
    </row>
    <row r="8202" spans="9:46" s="16" customFormat="1">
      <c r="I8202" s="47"/>
      <c r="P8202" s="48"/>
      <c r="Q8202" s="48"/>
      <c r="R8202" s="48"/>
      <c r="S8202" s="49"/>
      <c r="T8202" s="47"/>
      <c r="U8202" s="50"/>
      <c r="V8202" s="47"/>
      <c r="W8202" s="50"/>
      <c r="X8202" s="49"/>
      <c r="Y8202" s="49"/>
      <c r="Z8202" s="49"/>
      <c r="AA8202" s="49"/>
      <c r="AB8202" s="49"/>
      <c r="AC8202" s="49"/>
      <c r="AD8202" s="49"/>
      <c r="AE8202" s="95"/>
      <c r="AM8202" s="103"/>
      <c r="AT8202" s="10"/>
    </row>
    <row r="8203" spans="9:46" s="16" customFormat="1">
      <c r="I8203" s="47"/>
      <c r="P8203" s="48"/>
      <c r="Q8203" s="48"/>
      <c r="R8203" s="48"/>
      <c r="S8203" s="49"/>
      <c r="T8203" s="47"/>
      <c r="U8203" s="50"/>
      <c r="V8203" s="47"/>
      <c r="W8203" s="50"/>
      <c r="X8203" s="49"/>
      <c r="Y8203" s="49"/>
      <c r="Z8203" s="49"/>
      <c r="AA8203" s="49"/>
      <c r="AB8203" s="49"/>
      <c r="AC8203" s="49"/>
      <c r="AD8203" s="49"/>
      <c r="AE8203" s="95"/>
      <c r="AM8203" s="103"/>
      <c r="AT8203" s="10"/>
    </row>
    <row r="8204" spans="9:46" s="16" customFormat="1">
      <c r="I8204" s="47"/>
      <c r="P8204" s="48"/>
      <c r="Q8204" s="48"/>
      <c r="R8204" s="48"/>
      <c r="S8204" s="49"/>
      <c r="T8204" s="47"/>
      <c r="U8204" s="50"/>
      <c r="V8204" s="47"/>
      <c r="W8204" s="50"/>
      <c r="X8204" s="49"/>
      <c r="Y8204" s="49"/>
      <c r="Z8204" s="49"/>
      <c r="AA8204" s="49"/>
      <c r="AB8204" s="49"/>
      <c r="AC8204" s="49"/>
      <c r="AD8204" s="49"/>
      <c r="AE8204" s="95"/>
      <c r="AM8204" s="103"/>
      <c r="AT8204" s="10"/>
    </row>
    <row r="8205" spans="9:46" s="16" customFormat="1">
      <c r="I8205" s="47"/>
      <c r="P8205" s="48"/>
      <c r="Q8205" s="48"/>
      <c r="R8205" s="48"/>
      <c r="S8205" s="49"/>
      <c r="T8205" s="47"/>
      <c r="U8205" s="50"/>
      <c r="V8205" s="47"/>
      <c r="W8205" s="50"/>
      <c r="X8205" s="49"/>
      <c r="Y8205" s="49"/>
      <c r="Z8205" s="49"/>
      <c r="AA8205" s="49"/>
      <c r="AB8205" s="49"/>
      <c r="AC8205" s="49"/>
      <c r="AD8205" s="49"/>
      <c r="AE8205" s="95"/>
      <c r="AM8205" s="103"/>
      <c r="AT8205" s="10"/>
    </row>
    <row r="8206" spans="9:46" s="16" customFormat="1">
      <c r="I8206" s="47"/>
      <c r="P8206" s="48"/>
      <c r="Q8206" s="48"/>
      <c r="R8206" s="48"/>
      <c r="S8206" s="49"/>
      <c r="T8206" s="47"/>
      <c r="U8206" s="50"/>
      <c r="V8206" s="47"/>
      <c r="W8206" s="50"/>
      <c r="X8206" s="49"/>
      <c r="Y8206" s="49"/>
      <c r="Z8206" s="49"/>
      <c r="AA8206" s="49"/>
      <c r="AB8206" s="49"/>
      <c r="AC8206" s="49"/>
      <c r="AD8206" s="49"/>
      <c r="AE8206" s="95"/>
      <c r="AM8206" s="103"/>
      <c r="AT8206" s="10"/>
    </row>
    <row r="8207" spans="9:46" s="16" customFormat="1">
      <c r="I8207" s="47"/>
      <c r="P8207" s="48"/>
      <c r="Q8207" s="48"/>
      <c r="R8207" s="48"/>
      <c r="S8207" s="49"/>
      <c r="T8207" s="47"/>
      <c r="U8207" s="50"/>
      <c r="V8207" s="47"/>
      <c r="W8207" s="50"/>
      <c r="X8207" s="49"/>
      <c r="Y8207" s="49"/>
      <c r="Z8207" s="49"/>
      <c r="AA8207" s="49"/>
      <c r="AB8207" s="49"/>
      <c r="AC8207" s="49"/>
      <c r="AD8207" s="49"/>
      <c r="AE8207" s="95"/>
      <c r="AM8207" s="103"/>
      <c r="AT8207" s="10"/>
    </row>
    <row r="8208" spans="9:46" s="16" customFormat="1">
      <c r="I8208" s="47"/>
      <c r="P8208" s="48"/>
      <c r="Q8208" s="48"/>
      <c r="R8208" s="48"/>
      <c r="S8208" s="49"/>
      <c r="T8208" s="47"/>
      <c r="U8208" s="50"/>
      <c r="V8208" s="47"/>
      <c r="W8208" s="50"/>
      <c r="X8208" s="49"/>
      <c r="Y8208" s="49"/>
      <c r="Z8208" s="49"/>
      <c r="AA8208" s="49"/>
      <c r="AB8208" s="49"/>
      <c r="AC8208" s="49"/>
      <c r="AD8208" s="49"/>
      <c r="AE8208" s="95"/>
      <c r="AM8208" s="103"/>
      <c r="AT8208" s="10"/>
    </row>
    <row r="8209" spans="9:46" s="16" customFormat="1">
      <c r="I8209" s="47"/>
      <c r="P8209" s="48"/>
      <c r="Q8209" s="48"/>
      <c r="R8209" s="48"/>
      <c r="S8209" s="49"/>
      <c r="T8209" s="47"/>
      <c r="U8209" s="50"/>
      <c r="V8209" s="47"/>
      <c r="W8209" s="50"/>
      <c r="X8209" s="49"/>
      <c r="Y8209" s="49"/>
      <c r="Z8209" s="49"/>
      <c r="AA8209" s="49"/>
      <c r="AB8209" s="49"/>
      <c r="AC8209" s="49"/>
      <c r="AD8209" s="49"/>
      <c r="AE8209" s="95"/>
      <c r="AM8209" s="103"/>
      <c r="AT8209" s="10"/>
    </row>
    <row r="8210" spans="9:46" s="16" customFormat="1">
      <c r="I8210" s="47"/>
      <c r="P8210" s="48"/>
      <c r="Q8210" s="48"/>
      <c r="R8210" s="48"/>
      <c r="S8210" s="49"/>
      <c r="T8210" s="47"/>
      <c r="U8210" s="50"/>
      <c r="V8210" s="47"/>
      <c r="W8210" s="50"/>
      <c r="X8210" s="49"/>
      <c r="Y8210" s="49"/>
      <c r="Z8210" s="49"/>
      <c r="AA8210" s="49"/>
      <c r="AB8210" s="49"/>
      <c r="AC8210" s="49"/>
      <c r="AD8210" s="49"/>
      <c r="AE8210" s="95"/>
      <c r="AM8210" s="103"/>
      <c r="AT8210" s="10"/>
    </row>
    <row r="8211" spans="9:46" s="16" customFormat="1">
      <c r="I8211" s="47"/>
      <c r="P8211" s="48"/>
      <c r="Q8211" s="48"/>
      <c r="R8211" s="48"/>
      <c r="S8211" s="49"/>
      <c r="T8211" s="47"/>
      <c r="U8211" s="50"/>
      <c r="V8211" s="47"/>
      <c r="W8211" s="50"/>
      <c r="X8211" s="49"/>
      <c r="Y8211" s="49"/>
      <c r="Z8211" s="49"/>
      <c r="AA8211" s="49"/>
      <c r="AB8211" s="49"/>
      <c r="AC8211" s="49"/>
      <c r="AD8211" s="49"/>
      <c r="AE8211" s="95"/>
      <c r="AM8211" s="103"/>
      <c r="AT8211" s="10"/>
    </row>
    <row r="8212" spans="9:46" s="16" customFormat="1">
      <c r="I8212" s="47"/>
      <c r="P8212" s="48"/>
      <c r="Q8212" s="48"/>
      <c r="R8212" s="48"/>
      <c r="S8212" s="49"/>
      <c r="T8212" s="47"/>
      <c r="U8212" s="50"/>
      <c r="V8212" s="47"/>
      <c r="W8212" s="50"/>
      <c r="X8212" s="49"/>
      <c r="Y8212" s="49"/>
      <c r="Z8212" s="49"/>
      <c r="AA8212" s="49"/>
      <c r="AB8212" s="49"/>
      <c r="AC8212" s="49"/>
      <c r="AD8212" s="49"/>
      <c r="AE8212" s="95"/>
      <c r="AM8212" s="103"/>
      <c r="AT8212" s="10"/>
    </row>
    <row r="8213" spans="9:46" s="16" customFormat="1">
      <c r="I8213" s="47"/>
      <c r="P8213" s="48"/>
      <c r="Q8213" s="48"/>
      <c r="R8213" s="48"/>
      <c r="S8213" s="49"/>
      <c r="T8213" s="47"/>
      <c r="U8213" s="50"/>
      <c r="V8213" s="47"/>
      <c r="W8213" s="50"/>
      <c r="X8213" s="49"/>
      <c r="Y8213" s="49"/>
      <c r="Z8213" s="49"/>
      <c r="AA8213" s="49"/>
      <c r="AB8213" s="49"/>
      <c r="AC8213" s="49"/>
      <c r="AD8213" s="49"/>
      <c r="AE8213" s="95"/>
      <c r="AM8213" s="103"/>
      <c r="AT8213" s="10"/>
    </row>
    <row r="8214" spans="9:46" s="16" customFormat="1">
      <c r="I8214" s="47"/>
      <c r="P8214" s="48"/>
      <c r="Q8214" s="48"/>
      <c r="R8214" s="48"/>
      <c r="S8214" s="49"/>
      <c r="T8214" s="47"/>
      <c r="U8214" s="50"/>
      <c r="V8214" s="47"/>
      <c r="W8214" s="50"/>
      <c r="X8214" s="49"/>
      <c r="Y8214" s="49"/>
      <c r="Z8214" s="49"/>
      <c r="AA8214" s="49"/>
      <c r="AB8214" s="49"/>
      <c r="AC8214" s="49"/>
      <c r="AD8214" s="49"/>
      <c r="AE8214" s="95"/>
      <c r="AM8214" s="103"/>
      <c r="AT8214" s="10"/>
    </row>
    <row r="8215" spans="9:46" s="16" customFormat="1">
      <c r="I8215" s="47"/>
      <c r="P8215" s="48"/>
      <c r="Q8215" s="48"/>
      <c r="R8215" s="48"/>
      <c r="S8215" s="49"/>
      <c r="T8215" s="47"/>
      <c r="U8215" s="50"/>
      <c r="V8215" s="47"/>
      <c r="W8215" s="50"/>
      <c r="X8215" s="49"/>
      <c r="Y8215" s="49"/>
      <c r="Z8215" s="49"/>
      <c r="AA8215" s="49"/>
      <c r="AB8215" s="49"/>
      <c r="AC8215" s="49"/>
      <c r="AD8215" s="49"/>
      <c r="AE8215" s="95"/>
      <c r="AM8215" s="103"/>
      <c r="AT8215" s="10"/>
    </row>
    <row r="8216" spans="9:46" s="16" customFormat="1">
      <c r="I8216" s="47"/>
      <c r="P8216" s="48"/>
      <c r="Q8216" s="48"/>
      <c r="R8216" s="48"/>
      <c r="S8216" s="49"/>
      <c r="T8216" s="47"/>
      <c r="U8216" s="50"/>
      <c r="V8216" s="47"/>
      <c r="W8216" s="50"/>
      <c r="X8216" s="49"/>
      <c r="Y8216" s="49"/>
      <c r="Z8216" s="49"/>
      <c r="AA8216" s="49"/>
      <c r="AB8216" s="49"/>
      <c r="AC8216" s="49"/>
      <c r="AD8216" s="49"/>
      <c r="AE8216" s="95"/>
      <c r="AM8216" s="103"/>
      <c r="AT8216" s="10"/>
    </row>
    <row r="8217" spans="9:46" s="16" customFormat="1">
      <c r="I8217" s="47"/>
      <c r="P8217" s="48"/>
      <c r="Q8217" s="48"/>
      <c r="R8217" s="48"/>
      <c r="S8217" s="49"/>
      <c r="T8217" s="47"/>
      <c r="U8217" s="50"/>
      <c r="V8217" s="47"/>
      <c r="W8217" s="50"/>
      <c r="X8217" s="49"/>
      <c r="Y8217" s="49"/>
      <c r="Z8217" s="49"/>
      <c r="AA8217" s="49"/>
      <c r="AB8217" s="49"/>
      <c r="AC8217" s="49"/>
      <c r="AD8217" s="49"/>
      <c r="AE8217" s="95"/>
      <c r="AM8217" s="103"/>
      <c r="AT8217" s="10"/>
    </row>
    <row r="8218" spans="9:46" s="16" customFormat="1">
      <c r="I8218" s="47"/>
      <c r="P8218" s="48"/>
      <c r="Q8218" s="48"/>
      <c r="R8218" s="48"/>
      <c r="S8218" s="49"/>
      <c r="T8218" s="47"/>
      <c r="U8218" s="50"/>
      <c r="V8218" s="47"/>
      <c r="W8218" s="50"/>
      <c r="X8218" s="49"/>
      <c r="Y8218" s="49"/>
      <c r="Z8218" s="49"/>
      <c r="AA8218" s="49"/>
      <c r="AB8218" s="49"/>
      <c r="AC8218" s="49"/>
      <c r="AD8218" s="49"/>
      <c r="AE8218" s="95"/>
      <c r="AM8218" s="103"/>
      <c r="AT8218" s="10"/>
    </row>
    <row r="8219" spans="9:46" s="16" customFormat="1">
      <c r="I8219" s="47"/>
      <c r="P8219" s="48"/>
      <c r="Q8219" s="48"/>
      <c r="R8219" s="48"/>
      <c r="S8219" s="49"/>
      <c r="T8219" s="47"/>
      <c r="U8219" s="50"/>
      <c r="V8219" s="47"/>
      <c r="W8219" s="50"/>
      <c r="X8219" s="49"/>
      <c r="Y8219" s="49"/>
      <c r="Z8219" s="49"/>
      <c r="AA8219" s="49"/>
      <c r="AB8219" s="49"/>
      <c r="AC8219" s="49"/>
      <c r="AD8219" s="49"/>
      <c r="AE8219" s="95"/>
      <c r="AM8219" s="103"/>
      <c r="AT8219" s="10"/>
    </row>
    <row r="8220" spans="9:46" s="16" customFormat="1">
      <c r="I8220" s="47"/>
      <c r="P8220" s="48"/>
      <c r="Q8220" s="48"/>
      <c r="R8220" s="48"/>
      <c r="S8220" s="49"/>
      <c r="T8220" s="47"/>
      <c r="U8220" s="50"/>
      <c r="V8220" s="47"/>
      <c r="W8220" s="50"/>
      <c r="X8220" s="49"/>
      <c r="Y8220" s="49"/>
      <c r="Z8220" s="49"/>
      <c r="AA8220" s="49"/>
      <c r="AB8220" s="49"/>
      <c r="AC8220" s="49"/>
      <c r="AD8220" s="49"/>
      <c r="AE8220" s="95"/>
      <c r="AM8220" s="103"/>
      <c r="AT8220" s="10"/>
    </row>
    <row r="8221" spans="9:46" s="16" customFormat="1">
      <c r="I8221" s="47"/>
      <c r="P8221" s="48"/>
      <c r="Q8221" s="48"/>
      <c r="R8221" s="48"/>
      <c r="S8221" s="49"/>
      <c r="T8221" s="47"/>
      <c r="U8221" s="50"/>
      <c r="V8221" s="47"/>
      <c r="W8221" s="50"/>
      <c r="X8221" s="49"/>
      <c r="Y8221" s="49"/>
      <c r="Z8221" s="49"/>
      <c r="AA8221" s="49"/>
      <c r="AB8221" s="49"/>
      <c r="AC8221" s="49"/>
      <c r="AD8221" s="49"/>
      <c r="AE8221" s="95"/>
      <c r="AM8221" s="103"/>
      <c r="AT8221" s="10"/>
    </row>
    <row r="8222" spans="9:46" s="16" customFormat="1">
      <c r="I8222" s="47"/>
      <c r="P8222" s="48"/>
      <c r="Q8222" s="48"/>
      <c r="R8222" s="48"/>
      <c r="S8222" s="49"/>
      <c r="T8222" s="47"/>
      <c r="U8222" s="50"/>
      <c r="V8222" s="47"/>
      <c r="W8222" s="50"/>
      <c r="X8222" s="49"/>
      <c r="Y8222" s="49"/>
      <c r="Z8222" s="49"/>
      <c r="AA8222" s="49"/>
      <c r="AB8222" s="49"/>
      <c r="AC8222" s="49"/>
      <c r="AD8222" s="49"/>
      <c r="AE8222" s="95"/>
      <c r="AM8222" s="103"/>
      <c r="AT8222" s="10"/>
    </row>
    <row r="8223" spans="9:46" s="16" customFormat="1">
      <c r="I8223" s="47"/>
      <c r="P8223" s="48"/>
      <c r="Q8223" s="48"/>
      <c r="R8223" s="48"/>
      <c r="S8223" s="49"/>
      <c r="T8223" s="47"/>
      <c r="U8223" s="50"/>
      <c r="V8223" s="47"/>
      <c r="W8223" s="50"/>
      <c r="X8223" s="49"/>
      <c r="Y8223" s="49"/>
      <c r="Z8223" s="49"/>
      <c r="AA8223" s="49"/>
      <c r="AB8223" s="49"/>
      <c r="AC8223" s="49"/>
      <c r="AD8223" s="49"/>
      <c r="AE8223" s="95"/>
      <c r="AM8223" s="103"/>
      <c r="AT8223" s="10"/>
    </row>
    <row r="8224" spans="9:46" s="16" customFormat="1">
      <c r="I8224" s="47"/>
      <c r="P8224" s="48"/>
      <c r="Q8224" s="48"/>
      <c r="R8224" s="48"/>
      <c r="S8224" s="49"/>
      <c r="T8224" s="47"/>
      <c r="U8224" s="50"/>
      <c r="V8224" s="47"/>
      <c r="W8224" s="50"/>
      <c r="X8224" s="49"/>
      <c r="Y8224" s="49"/>
      <c r="Z8224" s="49"/>
      <c r="AA8224" s="49"/>
      <c r="AB8224" s="49"/>
      <c r="AC8224" s="49"/>
      <c r="AD8224" s="49"/>
      <c r="AE8224" s="95"/>
      <c r="AM8224" s="103"/>
      <c r="AT8224" s="10"/>
    </row>
    <row r="8225" spans="9:46" s="16" customFormat="1">
      <c r="I8225" s="47"/>
      <c r="P8225" s="48"/>
      <c r="Q8225" s="48"/>
      <c r="R8225" s="48"/>
      <c r="S8225" s="49"/>
      <c r="T8225" s="47"/>
      <c r="U8225" s="50"/>
      <c r="V8225" s="47"/>
      <c r="W8225" s="50"/>
      <c r="X8225" s="49"/>
      <c r="Y8225" s="49"/>
      <c r="Z8225" s="49"/>
      <c r="AA8225" s="49"/>
      <c r="AB8225" s="49"/>
      <c r="AC8225" s="49"/>
      <c r="AD8225" s="49"/>
      <c r="AE8225" s="95"/>
      <c r="AM8225" s="103"/>
      <c r="AT8225" s="10"/>
    </row>
    <row r="8226" spans="9:46" s="16" customFormat="1">
      <c r="I8226" s="47"/>
      <c r="P8226" s="48"/>
      <c r="Q8226" s="48"/>
      <c r="R8226" s="48"/>
      <c r="S8226" s="49"/>
      <c r="T8226" s="47"/>
      <c r="U8226" s="50"/>
      <c r="V8226" s="47"/>
      <c r="W8226" s="50"/>
      <c r="X8226" s="49"/>
      <c r="Y8226" s="49"/>
      <c r="Z8226" s="49"/>
      <c r="AA8226" s="49"/>
      <c r="AB8226" s="49"/>
      <c r="AC8226" s="49"/>
      <c r="AD8226" s="49"/>
      <c r="AE8226" s="95"/>
      <c r="AM8226" s="103"/>
      <c r="AT8226" s="10"/>
    </row>
    <row r="8227" spans="9:46" s="16" customFormat="1">
      <c r="I8227" s="47"/>
      <c r="P8227" s="48"/>
      <c r="Q8227" s="48"/>
      <c r="R8227" s="48"/>
      <c r="S8227" s="49"/>
      <c r="T8227" s="47"/>
      <c r="U8227" s="50"/>
      <c r="V8227" s="47"/>
      <c r="W8227" s="50"/>
      <c r="X8227" s="49"/>
      <c r="Y8227" s="49"/>
      <c r="Z8227" s="49"/>
      <c r="AA8227" s="49"/>
      <c r="AB8227" s="49"/>
      <c r="AC8227" s="49"/>
      <c r="AD8227" s="49"/>
      <c r="AE8227" s="95"/>
      <c r="AM8227" s="103"/>
      <c r="AT8227" s="10"/>
    </row>
    <row r="8228" spans="9:46" s="16" customFormat="1">
      <c r="I8228" s="47"/>
      <c r="P8228" s="48"/>
      <c r="Q8228" s="48"/>
      <c r="R8228" s="48"/>
      <c r="S8228" s="49"/>
      <c r="T8228" s="47"/>
      <c r="U8228" s="50"/>
      <c r="V8228" s="47"/>
      <c r="W8228" s="50"/>
      <c r="X8228" s="49"/>
      <c r="Y8228" s="49"/>
      <c r="Z8228" s="49"/>
      <c r="AA8228" s="49"/>
      <c r="AB8228" s="49"/>
      <c r="AC8228" s="49"/>
      <c r="AD8228" s="49"/>
      <c r="AE8228" s="95"/>
      <c r="AM8228" s="103"/>
      <c r="AT8228" s="10"/>
    </row>
    <row r="8229" spans="9:46" s="16" customFormat="1">
      <c r="I8229" s="47"/>
      <c r="P8229" s="48"/>
      <c r="Q8229" s="48"/>
      <c r="R8229" s="48"/>
      <c r="S8229" s="49"/>
      <c r="T8229" s="47"/>
      <c r="U8229" s="50"/>
      <c r="V8229" s="47"/>
      <c r="W8229" s="50"/>
      <c r="X8229" s="49"/>
      <c r="Y8229" s="49"/>
      <c r="Z8229" s="49"/>
      <c r="AA8229" s="49"/>
      <c r="AB8229" s="49"/>
      <c r="AC8229" s="49"/>
      <c r="AD8229" s="49"/>
      <c r="AE8229" s="95"/>
      <c r="AM8229" s="103"/>
      <c r="AT8229" s="10"/>
    </row>
    <row r="8230" spans="9:46" s="16" customFormat="1">
      <c r="I8230" s="47"/>
      <c r="P8230" s="48"/>
      <c r="Q8230" s="48"/>
      <c r="R8230" s="48"/>
      <c r="S8230" s="49"/>
      <c r="T8230" s="47"/>
      <c r="U8230" s="50"/>
      <c r="V8230" s="47"/>
      <c r="W8230" s="50"/>
      <c r="X8230" s="49"/>
      <c r="Y8230" s="49"/>
      <c r="Z8230" s="49"/>
      <c r="AA8230" s="49"/>
      <c r="AB8230" s="49"/>
      <c r="AC8230" s="49"/>
      <c r="AD8230" s="49"/>
      <c r="AE8230" s="95"/>
      <c r="AM8230" s="103"/>
      <c r="AT8230" s="10"/>
    </row>
    <row r="8231" spans="9:46" s="16" customFormat="1">
      <c r="I8231" s="47"/>
      <c r="P8231" s="48"/>
      <c r="Q8231" s="48"/>
      <c r="R8231" s="48"/>
      <c r="S8231" s="49"/>
      <c r="T8231" s="47"/>
      <c r="U8231" s="50"/>
      <c r="V8231" s="47"/>
      <c r="W8231" s="50"/>
      <c r="X8231" s="49"/>
      <c r="Y8231" s="49"/>
      <c r="Z8231" s="49"/>
      <c r="AA8231" s="49"/>
      <c r="AB8231" s="49"/>
      <c r="AC8231" s="49"/>
      <c r="AD8231" s="49"/>
      <c r="AE8231" s="95"/>
      <c r="AM8231" s="103"/>
      <c r="AT8231" s="10"/>
    </row>
    <row r="8232" spans="9:46" s="16" customFormat="1">
      <c r="I8232" s="47"/>
      <c r="P8232" s="48"/>
      <c r="Q8232" s="48"/>
      <c r="R8232" s="48"/>
      <c r="S8232" s="49"/>
      <c r="T8232" s="47"/>
      <c r="U8232" s="50"/>
      <c r="V8232" s="47"/>
      <c r="W8232" s="50"/>
      <c r="X8232" s="49"/>
      <c r="Y8232" s="49"/>
      <c r="Z8232" s="49"/>
      <c r="AA8232" s="49"/>
      <c r="AB8232" s="49"/>
      <c r="AC8232" s="49"/>
      <c r="AD8232" s="49"/>
      <c r="AE8232" s="95"/>
      <c r="AM8232" s="103"/>
      <c r="AT8232" s="10"/>
    </row>
    <row r="8233" spans="9:46" s="16" customFormat="1">
      <c r="I8233" s="47"/>
      <c r="P8233" s="48"/>
      <c r="Q8233" s="48"/>
      <c r="R8233" s="48"/>
      <c r="S8233" s="49"/>
      <c r="T8233" s="47"/>
      <c r="U8233" s="50"/>
      <c r="V8233" s="47"/>
      <c r="W8233" s="50"/>
      <c r="X8233" s="49"/>
      <c r="Y8233" s="49"/>
      <c r="Z8233" s="49"/>
      <c r="AA8233" s="49"/>
      <c r="AB8233" s="49"/>
      <c r="AC8233" s="49"/>
      <c r="AD8233" s="49"/>
      <c r="AE8233" s="95"/>
      <c r="AM8233" s="103"/>
      <c r="AT8233" s="10"/>
    </row>
    <row r="8234" spans="9:46" s="16" customFormat="1">
      <c r="I8234" s="47"/>
      <c r="P8234" s="48"/>
      <c r="Q8234" s="48"/>
      <c r="R8234" s="48"/>
      <c r="S8234" s="49"/>
      <c r="T8234" s="47"/>
      <c r="U8234" s="50"/>
      <c r="V8234" s="47"/>
      <c r="W8234" s="50"/>
      <c r="X8234" s="49"/>
      <c r="Y8234" s="49"/>
      <c r="Z8234" s="49"/>
      <c r="AA8234" s="49"/>
      <c r="AB8234" s="49"/>
      <c r="AC8234" s="49"/>
      <c r="AD8234" s="49"/>
      <c r="AE8234" s="95"/>
      <c r="AM8234" s="103"/>
      <c r="AT8234" s="10"/>
    </row>
    <row r="8235" spans="9:46" s="16" customFormat="1">
      <c r="I8235" s="47"/>
      <c r="P8235" s="48"/>
      <c r="Q8235" s="48"/>
      <c r="R8235" s="48"/>
      <c r="S8235" s="49"/>
      <c r="T8235" s="47"/>
      <c r="U8235" s="50"/>
      <c r="V8235" s="47"/>
      <c r="W8235" s="50"/>
      <c r="X8235" s="49"/>
      <c r="Y8235" s="49"/>
      <c r="Z8235" s="49"/>
      <c r="AA8235" s="49"/>
      <c r="AB8235" s="49"/>
      <c r="AC8235" s="49"/>
      <c r="AD8235" s="49"/>
      <c r="AE8235" s="95"/>
      <c r="AM8235" s="103"/>
      <c r="AT8235" s="10"/>
    </row>
    <row r="8236" spans="9:46" s="16" customFormat="1">
      <c r="I8236" s="47"/>
      <c r="P8236" s="48"/>
      <c r="Q8236" s="48"/>
      <c r="R8236" s="48"/>
      <c r="S8236" s="49"/>
      <c r="T8236" s="47"/>
      <c r="U8236" s="50"/>
      <c r="V8236" s="47"/>
      <c r="W8236" s="50"/>
      <c r="X8236" s="49"/>
      <c r="Y8236" s="49"/>
      <c r="Z8236" s="49"/>
      <c r="AA8236" s="49"/>
      <c r="AB8236" s="49"/>
      <c r="AC8236" s="49"/>
      <c r="AD8236" s="49"/>
      <c r="AE8236" s="95"/>
      <c r="AM8236" s="103"/>
      <c r="AT8236" s="10"/>
    </row>
    <row r="8237" spans="9:46" s="16" customFormat="1">
      <c r="I8237" s="47"/>
      <c r="P8237" s="48"/>
      <c r="Q8237" s="48"/>
      <c r="R8237" s="48"/>
      <c r="S8237" s="49"/>
      <c r="T8237" s="47"/>
      <c r="U8237" s="50"/>
      <c r="V8237" s="47"/>
      <c r="W8237" s="50"/>
      <c r="X8237" s="49"/>
      <c r="Y8237" s="49"/>
      <c r="Z8237" s="49"/>
      <c r="AA8237" s="49"/>
      <c r="AB8237" s="49"/>
      <c r="AC8237" s="49"/>
      <c r="AD8237" s="49"/>
      <c r="AE8237" s="95"/>
      <c r="AM8237" s="103"/>
      <c r="AT8237" s="10"/>
    </row>
    <row r="8238" spans="9:46" s="16" customFormat="1">
      <c r="I8238" s="47"/>
      <c r="P8238" s="48"/>
      <c r="Q8238" s="48"/>
      <c r="R8238" s="48"/>
      <c r="S8238" s="49"/>
      <c r="T8238" s="47"/>
      <c r="U8238" s="50"/>
      <c r="V8238" s="47"/>
      <c r="W8238" s="50"/>
      <c r="X8238" s="49"/>
      <c r="Y8238" s="49"/>
      <c r="Z8238" s="49"/>
      <c r="AA8238" s="49"/>
      <c r="AB8238" s="49"/>
      <c r="AC8238" s="49"/>
      <c r="AD8238" s="49"/>
      <c r="AE8238" s="95"/>
      <c r="AM8238" s="103"/>
      <c r="AT8238" s="10"/>
    </row>
    <row r="8239" spans="9:46" s="16" customFormat="1">
      <c r="I8239" s="47"/>
      <c r="P8239" s="48"/>
      <c r="Q8239" s="48"/>
      <c r="R8239" s="48"/>
      <c r="S8239" s="49"/>
      <c r="T8239" s="47"/>
      <c r="U8239" s="50"/>
      <c r="V8239" s="47"/>
      <c r="W8239" s="50"/>
      <c r="X8239" s="49"/>
      <c r="Y8239" s="49"/>
      <c r="Z8239" s="49"/>
      <c r="AA8239" s="49"/>
      <c r="AB8239" s="49"/>
      <c r="AC8239" s="49"/>
      <c r="AD8239" s="49"/>
      <c r="AE8239" s="95"/>
      <c r="AM8239" s="103"/>
      <c r="AT8239" s="10"/>
    </row>
    <row r="8240" spans="9:46" s="16" customFormat="1">
      <c r="I8240" s="47"/>
      <c r="P8240" s="48"/>
      <c r="Q8240" s="48"/>
      <c r="R8240" s="48"/>
      <c r="S8240" s="49"/>
      <c r="T8240" s="47"/>
      <c r="U8240" s="50"/>
      <c r="V8240" s="47"/>
      <c r="W8240" s="50"/>
      <c r="X8240" s="49"/>
      <c r="Y8240" s="49"/>
      <c r="Z8240" s="49"/>
      <c r="AA8240" s="49"/>
      <c r="AB8240" s="49"/>
      <c r="AC8240" s="49"/>
      <c r="AD8240" s="49"/>
      <c r="AE8240" s="95"/>
      <c r="AM8240" s="103"/>
      <c r="AT8240" s="10"/>
    </row>
    <row r="8241" spans="9:46" s="16" customFormat="1">
      <c r="I8241" s="47"/>
      <c r="P8241" s="48"/>
      <c r="Q8241" s="48"/>
      <c r="R8241" s="48"/>
      <c r="S8241" s="49"/>
      <c r="T8241" s="47"/>
      <c r="U8241" s="50"/>
      <c r="V8241" s="47"/>
      <c r="W8241" s="50"/>
      <c r="X8241" s="49"/>
      <c r="Y8241" s="49"/>
      <c r="Z8241" s="49"/>
      <c r="AA8241" s="49"/>
      <c r="AB8241" s="49"/>
      <c r="AC8241" s="49"/>
      <c r="AD8241" s="49"/>
      <c r="AE8241" s="95"/>
      <c r="AM8241" s="103"/>
      <c r="AT8241" s="10"/>
    </row>
    <row r="8242" spans="9:46" s="16" customFormat="1">
      <c r="I8242" s="47"/>
      <c r="P8242" s="48"/>
      <c r="Q8242" s="48"/>
      <c r="R8242" s="48"/>
      <c r="S8242" s="49"/>
      <c r="T8242" s="47"/>
      <c r="U8242" s="50"/>
      <c r="V8242" s="47"/>
      <c r="W8242" s="50"/>
      <c r="X8242" s="49"/>
      <c r="Y8242" s="49"/>
      <c r="Z8242" s="49"/>
      <c r="AA8242" s="49"/>
      <c r="AB8242" s="49"/>
      <c r="AC8242" s="49"/>
      <c r="AD8242" s="49"/>
      <c r="AE8242" s="95"/>
      <c r="AM8242" s="103"/>
      <c r="AT8242" s="10"/>
    </row>
    <row r="8243" spans="9:46" s="16" customFormat="1">
      <c r="I8243" s="47"/>
      <c r="P8243" s="48"/>
      <c r="Q8243" s="48"/>
      <c r="R8243" s="48"/>
      <c r="S8243" s="49"/>
      <c r="T8243" s="47"/>
      <c r="U8243" s="50"/>
      <c r="V8243" s="47"/>
      <c r="W8243" s="50"/>
      <c r="X8243" s="49"/>
      <c r="Y8243" s="49"/>
      <c r="Z8243" s="49"/>
      <c r="AA8243" s="49"/>
      <c r="AB8243" s="49"/>
      <c r="AC8243" s="49"/>
      <c r="AD8243" s="49"/>
      <c r="AE8243" s="95"/>
      <c r="AM8243" s="103"/>
      <c r="AT8243" s="10"/>
    </row>
    <row r="8244" spans="9:46" s="16" customFormat="1">
      <c r="I8244" s="47"/>
      <c r="P8244" s="48"/>
      <c r="Q8244" s="48"/>
      <c r="R8244" s="48"/>
      <c r="S8244" s="49"/>
      <c r="T8244" s="47"/>
      <c r="U8244" s="50"/>
      <c r="V8244" s="47"/>
      <c r="W8244" s="50"/>
      <c r="X8244" s="49"/>
      <c r="Y8244" s="49"/>
      <c r="Z8244" s="49"/>
      <c r="AA8244" s="49"/>
      <c r="AB8244" s="49"/>
      <c r="AC8244" s="49"/>
      <c r="AD8244" s="49"/>
      <c r="AE8244" s="95"/>
      <c r="AM8244" s="103"/>
      <c r="AT8244" s="10"/>
    </row>
    <row r="8245" spans="9:46" s="16" customFormat="1">
      <c r="I8245" s="47"/>
      <c r="P8245" s="48"/>
      <c r="Q8245" s="48"/>
      <c r="R8245" s="48"/>
      <c r="S8245" s="49"/>
      <c r="T8245" s="47"/>
      <c r="U8245" s="50"/>
      <c r="V8245" s="47"/>
      <c r="W8245" s="50"/>
      <c r="X8245" s="49"/>
      <c r="Y8245" s="49"/>
      <c r="Z8245" s="49"/>
      <c r="AA8245" s="49"/>
      <c r="AB8245" s="49"/>
      <c r="AC8245" s="49"/>
      <c r="AD8245" s="49"/>
      <c r="AE8245" s="95"/>
      <c r="AM8245" s="103"/>
      <c r="AT8245" s="10"/>
    </row>
    <row r="8246" spans="9:46" s="16" customFormat="1">
      <c r="I8246" s="47"/>
      <c r="P8246" s="48"/>
      <c r="Q8246" s="48"/>
      <c r="R8246" s="48"/>
      <c r="S8246" s="49"/>
      <c r="T8246" s="47"/>
      <c r="U8246" s="50"/>
      <c r="V8246" s="47"/>
      <c r="W8246" s="50"/>
      <c r="X8246" s="49"/>
      <c r="Y8246" s="49"/>
      <c r="Z8246" s="49"/>
      <c r="AA8246" s="49"/>
      <c r="AB8246" s="49"/>
      <c r="AC8246" s="49"/>
      <c r="AD8246" s="49"/>
      <c r="AE8246" s="95"/>
      <c r="AM8246" s="103"/>
      <c r="AT8246" s="10"/>
    </row>
    <row r="8247" spans="9:46" s="16" customFormat="1">
      <c r="I8247" s="47"/>
      <c r="P8247" s="48"/>
      <c r="Q8247" s="48"/>
      <c r="R8247" s="48"/>
      <c r="S8247" s="49"/>
      <c r="T8247" s="47"/>
      <c r="U8247" s="50"/>
      <c r="V8247" s="47"/>
      <c r="W8247" s="50"/>
      <c r="X8247" s="49"/>
      <c r="Y8247" s="49"/>
      <c r="Z8247" s="49"/>
      <c r="AA8247" s="49"/>
      <c r="AB8247" s="49"/>
      <c r="AC8247" s="49"/>
      <c r="AD8247" s="49"/>
      <c r="AE8247" s="95"/>
      <c r="AM8247" s="103"/>
      <c r="AT8247" s="10"/>
    </row>
    <row r="8248" spans="9:46" s="16" customFormat="1">
      <c r="I8248" s="47"/>
      <c r="P8248" s="48"/>
      <c r="Q8248" s="48"/>
      <c r="R8248" s="48"/>
      <c r="S8248" s="49"/>
      <c r="T8248" s="47"/>
      <c r="U8248" s="50"/>
      <c r="V8248" s="47"/>
      <c r="W8248" s="50"/>
      <c r="X8248" s="49"/>
      <c r="Y8248" s="49"/>
      <c r="Z8248" s="49"/>
      <c r="AA8248" s="49"/>
      <c r="AB8248" s="49"/>
      <c r="AC8248" s="49"/>
      <c r="AD8248" s="49"/>
      <c r="AE8248" s="95"/>
      <c r="AM8248" s="103"/>
      <c r="AT8248" s="10"/>
    </row>
    <row r="8249" spans="9:46" s="16" customFormat="1">
      <c r="I8249" s="47"/>
      <c r="P8249" s="48"/>
      <c r="Q8249" s="48"/>
      <c r="R8249" s="48"/>
      <c r="S8249" s="49"/>
      <c r="T8249" s="47"/>
      <c r="U8249" s="50"/>
      <c r="V8249" s="47"/>
      <c r="W8249" s="50"/>
      <c r="X8249" s="49"/>
      <c r="Y8249" s="49"/>
      <c r="Z8249" s="49"/>
      <c r="AA8249" s="49"/>
      <c r="AB8249" s="49"/>
      <c r="AC8249" s="49"/>
      <c r="AD8249" s="49"/>
      <c r="AE8249" s="95"/>
      <c r="AM8249" s="103"/>
      <c r="AT8249" s="10"/>
    </row>
    <row r="8250" spans="9:46" s="16" customFormat="1">
      <c r="I8250" s="47"/>
      <c r="P8250" s="48"/>
      <c r="Q8250" s="48"/>
      <c r="R8250" s="48"/>
      <c r="S8250" s="49"/>
      <c r="T8250" s="47"/>
      <c r="U8250" s="50"/>
      <c r="V8250" s="47"/>
      <c r="W8250" s="50"/>
      <c r="X8250" s="49"/>
      <c r="Y8250" s="49"/>
      <c r="Z8250" s="49"/>
      <c r="AA8250" s="49"/>
      <c r="AB8250" s="49"/>
      <c r="AC8250" s="49"/>
      <c r="AD8250" s="49"/>
      <c r="AE8250" s="95"/>
      <c r="AM8250" s="103"/>
      <c r="AT8250" s="10"/>
    </row>
    <row r="8251" spans="9:46" s="16" customFormat="1">
      <c r="I8251" s="47"/>
      <c r="P8251" s="48"/>
      <c r="Q8251" s="48"/>
      <c r="R8251" s="48"/>
      <c r="S8251" s="49"/>
      <c r="T8251" s="47"/>
      <c r="U8251" s="50"/>
      <c r="V8251" s="47"/>
      <c r="W8251" s="50"/>
      <c r="X8251" s="49"/>
      <c r="Y8251" s="49"/>
      <c r="Z8251" s="49"/>
      <c r="AA8251" s="49"/>
      <c r="AB8251" s="49"/>
      <c r="AC8251" s="49"/>
      <c r="AD8251" s="49"/>
      <c r="AE8251" s="95"/>
      <c r="AM8251" s="103"/>
      <c r="AT8251" s="10"/>
    </row>
    <row r="8252" spans="9:46" s="16" customFormat="1">
      <c r="I8252" s="47"/>
      <c r="P8252" s="48"/>
      <c r="Q8252" s="48"/>
      <c r="R8252" s="48"/>
      <c r="S8252" s="49"/>
      <c r="T8252" s="47"/>
      <c r="U8252" s="50"/>
      <c r="V8252" s="47"/>
      <c r="W8252" s="50"/>
      <c r="X8252" s="49"/>
      <c r="Y8252" s="49"/>
      <c r="Z8252" s="49"/>
      <c r="AA8252" s="49"/>
      <c r="AB8252" s="49"/>
      <c r="AC8252" s="49"/>
      <c r="AD8252" s="49"/>
      <c r="AE8252" s="95"/>
      <c r="AM8252" s="103"/>
      <c r="AT8252" s="10"/>
    </row>
    <row r="8253" spans="9:46" s="16" customFormat="1">
      <c r="I8253" s="47"/>
      <c r="P8253" s="48"/>
      <c r="Q8253" s="48"/>
      <c r="R8253" s="48"/>
      <c r="S8253" s="49"/>
      <c r="T8253" s="47"/>
      <c r="U8253" s="50"/>
      <c r="V8253" s="47"/>
      <c r="W8253" s="50"/>
      <c r="X8253" s="49"/>
      <c r="Y8253" s="49"/>
      <c r="Z8253" s="49"/>
      <c r="AA8253" s="49"/>
      <c r="AB8253" s="49"/>
      <c r="AC8253" s="49"/>
      <c r="AD8253" s="49"/>
      <c r="AE8253" s="95"/>
      <c r="AM8253" s="103"/>
      <c r="AT8253" s="10"/>
    </row>
    <row r="8254" spans="9:46" s="16" customFormat="1">
      <c r="I8254" s="47"/>
      <c r="P8254" s="48"/>
      <c r="Q8254" s="48"/>
      <c r="R8254" s="48"/>
      <c r="S8254" s="49"/>
      <c r="T8254" s="47"/>
      <c r="U8254" s="50"/>
      <c r="V8254" s="47"/>
      <c r="W8254" s="50"/>
      <c r="X8254" s="49"/>
      <c r="Y8254" s="49"/>
      <c r="Z8254" s="49"/>
      <c r="AA8254" s="49"/>
      <c r="AB8254" s="49"/>
      <c r="AC8254" s="49"/>
      <c r="AD8254" s="49"/>
      <c r="AE8254" s="95"/>
      <c r="AM8254" s="103"/>
      <c r="AT8254" s="10"/>
    </row>
    <row r="8255" spans="9:46" s="16" customFormat="1">
      <c r="I8255" s="47"/>
      <c r="P8255" s="48"/>
      <c r="Q8255" s="48"/>
      <c r="R8255" s="48"/>
      <c r="S8255" s="49"/>
      <c r="T8255" s="47"/>
      <c r="U8255" s="50"/>
      <c r="V8255" s="47"/>
      <c r="W8255" s="50"/>
      <c r="X8255" s="49"/>
      <c r="Y8255" s="49"/>
      <c r="Z8255" s="49"/>
      <c r="AA8255" s="49"/>
      <c r="AB8255" s="49"/>
      <c r="AC8255" s="49"/>
      <c r="AD8255" s="49"/>
      <c r="AE8255" s="95"/>
      <c r="AM8255" s="103"/>
      <c r="AT8255" s="10"/>
    </row>
    <row r="8256" spans="9:46" s="16" customFormat="1">
      <c r="I8256" s="47"/>
      <c r="P8256" s="48"/>
      <c r="Q8256" s="48"/>
      <c r="R8256" s="48"/>
      <c r="S8256" s="49"/>
      <c r="T8256" s="47"/>
      <c r="U8256" s="50"/>
      <c r="V8256" s="47"/>
      <c r="W8256" s="50"/>
      <c r="X8256" s="49"/>
      <c r="Y8256" s="49"/>
      <c r="Z8256" s="49"/>
      <c r="AA8256" s="49"/>
      <c r="AB8256" s="49"/>
      <c r="AC8256" s="49"/>
      <c r="AD8256" s="49"/>
      <c r="AE8256" s="95"/>
      <c r="AM8256" s="103"/>
      <c r="AT8256" s="10"/>
    </row>
    <row r="8257" spans="9:46" s="16" customFormat="1">
      <c r="I8257" s="47"/>
      <c r="P8257" s="48"/>
      <c r="Q8257" s="48"/>
      <c r="R8257" s="48"/>
      <c r="S8257" s="49"/>
      <c r="T8257" s="47"/>
      <c r="U8257" s="50"/>
      <c r="V8257" s="47"/>
      <c r="W8257" s="50"/>
      <c r="X8257" s="49"/>
      <c r="Y8257" s="49"/>
      <c r="Z8257" s="49"/>
      <c r="AA8257" s="49"/>
      <c r="AB8257" s="49"/>
      <c r="AC8257" s="49"/>
      <c r="AD8257" s="49"/>
      <c r="AE8257" s="95"/>
      <c r="AM8257" s="103"/>
      <c r="AT8257" s="10"/>
    </row>
    <row r="8258" spans="9:46" s="16" customFormat="1">
      <c r="I8258" s="47"/>
      <c r="P8258" s="48"/>
      <c r="Q8258" s="48"/>
      <c r="R8258" s="48"/>
      <c r="S8258" s="49"/>
      <c r="T8258" s="47"/>
      <c r="U8258" s="50"/>
      <c r="V8258" s="47"/>
      <c r="W8258" s="50"/>
      <c r="X8258" s="49"/>
      <c r="Y8258" s="49"/>
      <c r="Z8258" s="49"/>
      <c r="AA8258" s="49"/>
      <c r="AB8258" s="49"/>
      <c r="AC8258" s="49"/>
      <c r="AD8258" s="49"/>
      <c r="AE8258" s="95"/>
      <c r="AM8258" s="103"/>
      <c r="AT8258" s="10"/>
    </row>
    <row r="8259" spans="9:46" s="16" customFormat="1">
      <c r="I8259" s="47"/>
      <c r="P8259" s="48"/>
      <c r="Q8259" s="48"/>
      <c r="R8259" s="48"/>
      <c r="S8259" s="49"/>
      <c r="T8259" s="47"/>
      <c r="U8259" s="50"/>
      <c r="V8259" s="47"/>
      <c r="W8259" s="50"/>
      <c r="X8259" s="49"/>
      <c r="Y8259" s="49"/>
      <c r="Z8259" s="49"/>
      <c r="AA8259" s="49"/>
      <c r="AB8259" s="49"/>
      <c r="AC8259" s="49"/>
      <c r="AD8259" s="49"/>
      <c r="AE8259" s="95"/>
      <c r="AM8259" s="103"/>
      <c r="AT8259" s="10"/>
    </row>
    <row r="8260" spans="9:46" s="16" customFormat="1">
      <c r="I8260" s="47"/>
      <c r="P8260" s="48"/>
      <c r="Q8260" s="48"/>
      <c r="R8260" s="48"/>
      <c r="S8260" s="49"/>
      <c r="T8260" s="47"/>
      <c r="U8260" s="50"/>
      <c r="V8260" s="47"/>
      <c r="W8260" s="50"/>
      <c r="X8260" s="49"/>
      <c r="Y8260" s="49"/>
      <c r="Z8260" s="49"/>
      <c r="AA8260" s="49"/>
      <c r="AB8260" s="49"/>
      <c r="AC8260" s="49"/>
      <c r="AD8260" s="49"/>
      <c r="AE8260" s="95"/>
      <c r="AM8260" s="103"/>
      <c r="AT8260" s="10"/>
    </row>
    <row r="8261" spans="9:46" s="16" customFormat="1">
      <c r="I8261" s="47"/>
      <c r="P8261" s="48"/>
      <c r="Q8261" s="48"/>
      <c r="R8261" s="48"/>
      <c r="S8261" s="49"/>
      <c r="T8261" s="47"/>
      <c r="U8261" s="50"/>
      <c r="V8261" s="47"/>
      <c r="W8261" s="50"/>
      <c r="X8261" s="49"/>
      <c r="Y8261" s="49"/>
      <c r="Z8261" s="49"/>
      <c r="AA8261" s="49"/>
      <c r="AB8261" s="49"/>
      <c r="AC8261" s="49"/>
      <c r="AD8261" s="49"/>
      <c r="AE8261" s="95"/>
      <c r="AM8261" s="103"/>
      <c r="AT8261" s="10"/>
    </row>
    <row r="8262" spans="9:46" s="16" customFormat="1">
      <c r="I8262" s="47"/>
      <c r="P8262" s="48"/>
      <c r="Q8262" s="48"/>
      <c r="R8262" s="48"/>
      <c r="S8262" s="49"/>
      <c r="T8262" s="47"/>
      <c r="U8262" s="50"/>
      <c r="V8262" s="47"/>
      <c r="W8262" s="50"/>
      <c r="X8262" s="49"/>
      <c r="Y8262" s="49"/>
      <c r="Z8262" s="49"/>
      <c r="AA8262" s="49"/>
      <c r="AB8262" s="49"/>
      <c r="AC8262" s="49"/>
      <c r="AD8262" s="49"/>
      <c r="AE8262" s="95"/>
      <c r="AM8262" s="103"/>
      <c r="AT8262" s="10"/>
    </row>
    <row r="8263" spans="9:46" s="16" customFormat="1">
      <c r="I8263" s="47"/>
      <c r="P8263" s="48"/>
      <c r="Q8263" s="48"/>
      <c r="R8263" s="48"/>
      <c r="S8263" s="49"/>
      <c r="T8263" s="47"/>
      <c r="U8263" s="50"/>
      <c r="V8263" s="47"/>
      <c r="W8263" s="50"/>
      <c r="X8263" s="49"/>
      <c r="Y8263" s="49"/>
      <c r="Z8263" s="49"/>
      <c r="AA8263" s="49"/>
      <c r="AB8263" s="49"/>
      <c r="AC8263" s="49"/>
      <c r="AD8263" s="49"/>
      <c r="AE8263" s="95"/>
      <c r="AM8263" s="103"/>
      <c r="AT8263" s="10"/>
    </row>
    <row r="8264" spans="9:46" s="16" customFormat="1">
      <c r="I8264" s="47"/>
      <c r="P8264" s="48"/>
      <c r="Q8264" s="48"/>
      <c r="R8264" s="48"/>
      <c r="S8264" s="49"/>
      <c r="T8264" s="47"/>
      <c r="U8264" s="50"/>
      <c r="V8264" s="47"/>
      <c r="W8264" s="50"/>
      <c r="X8264" s="49"/>
      <c r="Y8264" s="49"/>
      <c r="Z8264" s="49"/>
      <c r="AA8264" s="49"/>
      <c r="AB8264" s="49"/>
      <c r="AC8264" s="49"/>
      <c r="AD8264" s="49"/>
      <c r="AE8264" s="95"/>
      <c r="AM8264" s="103"/>
      <c r="AT8264" s="10"/>
    </row>
    <row r="8265" spans="9:46" s="16" customFormat="1">
      <c r="I8265" s="47"/>
      <c r="P8265" s="48"/>
      <c r="Q8265" s="48"/>
      <c r="R8265" s="48"/>
      <c r="S8265" s="49"/>
      <c r="T8265" s="47"/>
      <c r="U8265" s="50"/>
      <c r="V8265" s="47"/>
      <c r="W8265" s="50"/>
      <c r="X8265" s="49"/>
      <c r="Y8265" s="49"/>
      <c r="Z8265" s="49"/>
      <c r="AA8265" s="49"/>
      <c r="AB8265" s="49"/>
      <c r="AC8265" s="49"/>
      <c r="AD8265" s="49"/>
      <c r="AE8265" s="95"/>
      <c r="AM8265" s="103"/>
      <c r="AT8265" s="10"/>
    </row>
    <row r="8266" spans="9:46" s="16" customFormat="1">
      <c r="I8266" s="47"/>
      <c r="P8266" s="48"/>
      <c r="Q8266" s="48"/>
      <c r="R8266" s="48"/>
      <c r="S8266" s="49"/>
      <c r="T8266" s="47"/>
      <c r="U8266" s="50"/>
      <c r="V8266" s="47"/>
      <c r="W8266" s="50"/>
      <c r="X8266" s="49"/>
      <c r="Y8266" s="49"/>
      <c r="Z8266" s="49"/>
      <c r="AA8266" s="49"/>
      <c r="AB8266" s="49"/>
      <c r="AC8266" s="49"/>
      <c r="AD8266" s="49"/>
      <c r="AE8266" s="95"/>
      <c r="AM8266" s="103"/>
      <c r="AT8266" s="10"/>
    </row>
    <row r="8267" spans="9:46" s="16" customFormat="1">
      <c r="I8267" s="47"/>
      <c r="P8267" s="48"/>
      <c r="Q8267" s="48"/>
      <c r="R8267" s="48"/>
      <c r="S8267" s="49"/>
      <c r="T8267" s="47"/>
      <c r="U8267" s="50"/>
      <c r="V8267" s="47"/>
      <c r="W8267" s="50"/>
      <c r="X8267" s="49"/>
      <c r="Y8267" s="49"/>
      <c r="Z8267" s="49"/>
      <c r="AA8267" s="49"/>
      <c r="AB8267" s="49"/>
      <c r="AC8267" s="49"/>
      <c r="AD8267" s="49"/>
      <c r="AE8267" s="95"/>
      <c r="AM8267" s="103"/>
      <c r="AT8267" s="10"/>
    </row>
    <row r="8268" spans="9:46" s="16" customFormat="1">
      <c r="I8268" s="47"/>
      <c r="P8268" s="48"/>
      <c r="Q8268" s="48"/>
      <c r="R8268" s="48"/>
      <c r="S8268" s="49"/>
      <c r="T8268" s="47"/>
      <c r="U8268" s="50"/>
      <c r="V8268" s="47"/>
      <c r="W8268" s="50"/>
      <c r="X8268" s="49"/>
      <c r="Y8268" s="49"/>
      <c r="Z8268" s="49"/>
      <c r="AA8268" s="49"/>
      <c r="AB8268" s="49"/>
      <c r="AC8268" s="49"/>
      <c r="AD8268" s="49"/>
      <c r="AE8268" s="95"/>
      <c r="AM8268" s="103"/>
      <c r="AT8268" s="10"/>
    </row>
    <row r="8269" spans="9:46" s="16" customFormat="1">
      <c r="I8269" s="47"/>
      <c r="P8269" s="48"/>
      <c r="Q8269" s="48"/>
      <c r="R8269" s="48"/>
      <c r="S8269" s="49"/>
      <c r="T8269" s="47"/>
      <c r="U8269" s="50"/>
      <c r="V8269" s="47"/>
      <c r="W8269" s="50"/>
      <c r="X8269" s="49"/>
      <c r="Y8269" s="49"/>
      <c r="Z8269" s="49"/>
      <c r="AA8269" s="49"/>
      <c r="AB8269" s="49"/>
      <c r="AC8269" s="49"/>
      <c r="AD8269" s="49"/>
      <c r="AE8269" s="95"/>
      <c r="AM8269" s="103"/>
      <c r="AT8269" s="10"/>
    </row>
    <row r="8270" spans="9:46" s="16" customFormat="1">
      <c r="I8270" s="47"/>
      <c r="P8270" s="48"/>
      <c r="Q8270" s="48"/>
      <c r="R8270" s="48"/>
      <c r="S8270" s="49"/>
      <c r="T8270" s="47"/>
      <c r="U8270" s="50"/>
      <c r="V8270" s="47"/>
      <c r="W8270" s="50"/>
      <c r="X8270" s="49"/>
      <c r="Y8270" s="49"/>
      <c r="Z8270" s="49"/>
      <c r="AA8270" s="49"/>
      <c r="AB8270" s="49"/>
      <c r="AC8270" s="49"/>
      <c r="AD8270" s="49"/>
      <c r="AE8270" s="95"/>
      <c r="AM8270" s="103"/>
      <c r="AT8270" s="10"/>
    </row>
    <row r="8271" spans="9:46" s="16" customFormat="1">
      <c r="I8271" s="47"/>
      <c r="P8271" s="48"/>
      <c r="Q8271" s="48"/>
      <c r="R8271" s="48"/>
      <c r="S8271" s="49"/>
      <c r="T8271" s="47"/>
      <c r="U8271" s="50"/>
      <c r="V8271" s="47"/>
      <c r="W8271" s="50"/>
      <c r="X8271" s="49"/>
      <c r="Y8271" s="49"/>
      <c r="Z8271" s="49"/>
      <c r="AA8271" s="49"/>
      <c r="AB8271" s="49"/>
      <c r="AC8271" s="49"/>
      <c r="AD8271" s="49"/>
      <c r="AE8271" s="95"/>
      <c r="AM8271" s="103"/>
      <c r="AT8271" s="10"/>
    </row>
    <row r="8272" spans="9:46" s="16" customFormat="1">
      <c r="I8272" s="47"/>
      <c r="P8272" s="48"/>
      <c r="Q8272" s="48"/>
      <c r="R8272" s="48"/>
      <c r="S8272" s="49"/>
      <c r="T8272" s="47"/>
      <c r="U8272" s="50"/>
      <c r="V8272" s="47"/>
      <c r="W8272" s="50"/>
      <c r="X8272" s="49"/>
      <c r="Y8272" s="49"/>
      <c r="Z8272" s="49"/>
      <c r="AA8272" s="49"/>
      <c r="AB8272" s="49"/>
      <c r="AC8272" s="49"/>
      <c r="AD8272" s="49"/>
      <c r="AE8272" s="95"/>
      <c r="AM8272" s="103"/>
      <c r="AT8272" s="10"/>
    </row>
    <row r="8273" spans="9:46" s="16" customFormat="1">
      <c r="I8273" s="47"/>
      <c r="P8273" s="48"/>
      <c r="Q8273" s="48"/>
      <c r="R8273" s="48"/>
      <c r="S8273" s="49"/>
      <c r="T8273" s="47"/>
      <c r="U8273" s="50"/>
      <c r="V8273" s="47"/>
      <c r="W8273" s="50"/>
      <c r="X8273" s="49"/>
      <c r="Y8273" s="49"/>
      <c r="Z8273" s="49"/>
      <c r="AA8273" s="49"/>
      <c r="AB8273" s="49"/>
      <c r="AC8273" s="49"/>
      <c r="AD8273" s="49"/>
      <c r="AE8273" s="95"/>
      <c r="AM8273" s="103"/>
      <c r="AT8273" s="10"/>
    </row>
    <row r="8274" spans="9:46" s="16" customFormat="1">
      <c r="I8274" s="47"/>
      <c r="P8274" s="48"/>
      <c r="Q8274" s="48"/>
      <c r="R8274" s="48"/>
      <c r="S8274" s="49"/>
      <c r="T8274" s="47"/>
      <c r="U8274" s="50"/>
      <c r="V8274" s="47"/>
      <c r="W8274" s="50"/>
      <c r="X8274" s="49"/>
      <c r="Y8274" s="49"/>
      <c r="Z8274" s="49"/>
      <c r="AA8274" s="49"/>
      <c r="AB8274" s="49"/>
      <c r="AC8274" s="49"/>
      <c r="AD8274" s="49"/>
      <c r="AE8274" s="95"/>
      <c r="AM8274" s="103"/>
      <c r="AT8274" s="10"/>
    </row>
    <row r="8275" spans="9:46" s="16" customFormat="1">
      <c r="I8275" s="47"/>
      <c r="P8275" s="48"/>
      <c r="Q8275" s="48"/>
      <c r="R8275" s="48"/>
      <c r="S8275" s="49"/>
      <c r="T8275" s="47"/>
      <c r="U8275" s="50"/>
      <c r="V8275" s="47"/>
      <c r="W8275" s="50"/>
      <c r="X8275" s="49"/>
      <c r="Y8275" s="49"/>
      <c r="Z8275" s="49"/>
      <c r="AA8275" s="49"/>
      <c r="AB8275" s="49"/>
      <c r="AC8275" s="49"/>
      <c r="AD8275" s="49"/>
      <c r="AE8275" s="95"/>
      <c r="AM8275" s="103"/>
      <c r="AT8275" s="10"/>
    </row>
    <row r="8276" spans="9:46" s="16" customFormat="1">
      <c r="I8276" s="47"/>
      <c r="P8276" s="48"/>
      <c r="Q8276" s="48"/>
      <c r="R8276" s="48"/>
      <c r="S8276" s="49"/>
      <c r="T8276" s="47"/>
      <c r="U8276" s="50"/>
      <c r="V8276" s="47"/>
      <c r="W8276" s="50"/>
      <c r="X8276" s="49"/>
      <c r="Y8276" s="49"/>
      <c r="Z8276" s="49"/>
      <c r="AA8276" s="49"/>
      <c r="AB8276" s="49"/>
      <c r="AC8276" s="49"/>
      <c r="AD8276" s="49"/>
      <c r="AE8276" s="95"/>
      <c r="AM8276" s="103"/>
      <c r="AT8276" s="10"/>
    </row>
    <row r="8277" spans="9:46" s="16" customFormat="1">
      <c r="I8277" s="47"/>
      <c r="P8277" s="48"/>
      <c r="Q8277" s="48"/>
      <c r="R8277" s="48"/>
      <c r="S8277" s="49"/>
      <c r="T8277" s="47"/>
      <c r="U8277" s="50"/>
      <c r="V8277" s="47"/>
      <c r="W8277" s="50"/>
      <c r="X8277" s="49"/>
      <c r="Y8277" s="49"/>
      <c r="Z8277" s="49"/>
      <c r="AA8277" s="49"/>
      <c r="AB8277" s="49"/>
      <c r="AC8277" s="49"/>
      <c r="AD8277" s="49"/>
      <c r="AE8277" s="95"/>
      <c r="AM8277" s="103"/>
      <c r="AT8277" s="10"/>
    </row>
    <row r="8278" spans="9:46" s="16" customFormat="1">
      <c r="I8278" s="47"/>
      <c r="P8278" s="48"/>
      <c r="Q8278" s="48"/>
      <c r="R8278" s="48"/>
      <c r="S8278" s="49"/>
      <c r="T8278" s="47"/>
      <c r="U8278" s="50"/>
      <c r="V8278" s="47"/>
      <c r="W8278" s="50"/>
      <c r="X8278" s="49"/>
      <c r="Y8278" s="49"/>
      <c r="Z8278" s="49"/>
      <c r="AA8278" s="49"/>
      <c r="AB8278" s="49"/>
      <c r="AC8278" s="49"/>
      <c r="AD8278" s="49"/>
      <c r="AE8278" s="95"/>
      <c r="AM8278" s="103"/>
      <c r="AT8278" s="10"/>
    </row>
    <row r="8279" spans="9:46" s="16" customFormat="1">
      <c r="I8279" s="47"/>
      <c r="P8279" s="48"/>
      <c r="Q8279" s="48"/>
      <c r="R8279" s="48"/>
      <c r="S8279" s="49"/>
      <c r="T8279" s="47"/>
      <c r="U8279" s="50"/>
      <c r="V8279" s="47"/>
      <c r="W8279" s="50"/>
      <c r="X8279" s="49"/>
      <c r="Y8279" s="49"/>
      <c r="Z8279" s="49"/>
      <c r="AA8279" s="49"/>
      <c r="AB8279" s="49"/>
      <c r="AC8279" s="49"/>
      <c r="AD8279" s="49"/>
      <c r="AE8279" s="95"/>
      <c r="AM8279" s="103"/>
      <c r="AT8279" s="10"/>
    </row>
    <row r="8280" spans="9:46" s="16" customFormat="1">
      <c r="I8280" s="47"/>
      <c r="P8280" s="48"/>
      <c r="Q8280" s="48"/>
      <c r="R8280" s="48"/>
      <c r="S8280" s="49"/>
      <c r="T8280" s="47"/>
      <c r="U8280" s="50"/>
      <c r="V8280" s="47"/>
      <c r="W8280" s="50"/>
      <c r="X8280" s="49"/>
      <c r="Y8280" s="49"/>
      <c r="Z8280" s="49"/>
      <c r="AA8280" s="49"/>
      <c r="AB8280" s="49"/>
      <c r="AC8280" s="49"/>
      <c r="AD8280" s="49"/>
      <c r="AE8280" s="95"/>
      <c r="AM8280" s="103"/>
      <c r="AT8280" s="10"/>
    </row>
    <row r="8281" spans="9:46" s="16" customFormat="1">
      <c r="I8281" s="47"/>
      <c r="P8281" s="48"/>
      <c r="Q8281" s="48"/>
      <c r="R8281" s="48"/>
      <c r="S8281" s="49"/>
      <c r="T8281" s="47"/>
      <c r="U8281" s="50"/>
      <c r="V8281" s="47"/>
      <c r="W8281" s="50"/>
      <c r="X8281" s="49"/>
      <c r="Y8281" s="49"/>
      <c r="Z8281" s="49"/>
      <c r="AA8281" s="49"/>
      <c r="AB8281" s="49"/>
      <c r="AC8281" s="49"/>
      <c r="AD8281" s="49"/>
      <c r="AE8281" s="95"/>
      <c r="AM8281" s="103"/>
      <c r="AT8281" s="10"/>
    </row>
    <row r="8282" spans="9:46" s="16" customFormat="1">
      <c r="I8282" s="47"/>
      <c r="P8282" s="48"/>
      <c r="Q8282" s="48"/>
      <c r="R8282" s="48"/>
      <c r="S8282" s="49"/>
      <c r="T8282" s="47"/>
      <c r="U8282" s="50"/>
      <c r="V8282" s="47"/>
      <c r="W8282" s="50"/>
      <c r="X8282" s="49"/>
      <c r="Y8282" s="49"/>
      <c r="Z8282" s="49"/>
      <c r="AA8282" s="49"/>
      <c r="AB8282" s="49"/>
      <c r="AC8282" s="49"/>
      <c r="AD8282" s="49"/>
      <c r="AE8282" s="95"/>
      <c r="AM8282" s="103"/>
      <c r="AT8282" s="10"/>
    </row>
    <row r="8283" spans="9:46" s="16" customFormat="1">
      <c r="I8283" s="47"/>
      <c r="P8283" s="48"/>
      <c r="Q8283" s="48"/>
      <c r="R8283" s="48"/>
      <c r="S8283" s="49"/>
      <c r="T8283" s="47"/>
      <c r="U8283" s="50"/>
      <c r="V8283" s="47"/>
      <c r="W8283" s="50"/>
      <c r="X8283" s="49"/>
      <c r="Y8283" s="49"/>
      <c r="Z8283" s="49"/>
      <c r="AA8283" s="49"/>
      <c r="AB8283" s="49"/>
      <c r="AC8283" s="49"/>
      <c r="AD8283" s="49"/>
      <c r="AE8283" s="95"/>
      <c r="AM8283" s="103"/>
      <c r="AT8283" s="10"/>
    </row>
    <row r="8284" spans="9:46" s="16" customFormat="1">
      <c r="I8284" s="47"/>
      <c r="P8284" s="48"/>
      <c r="Q8284" s="48"/>
      <c r="R8284" s="48"/>
      <c r="S8284" s="49"/>
      <c r="T8284" s="47"/>
      <c r="U8284" s="50"/>
      <c r="V8284" s="47"/>
      <c r="W8284" s="50"/>
      <c r="X8284" s="49"/>
      <c r="Y8284" s="49"/>
      <c r="Z8284" s="49"/>
      <c r="AA8284" s="49"/>
      <c r="AB8284" s="49"/>
      <c r="AC8284" s="49"/>
      <c r="AD8284" s="49"/>
      <c r="AE8284" s="95"/>
      <c r="AM8284" s="103"/>
      <c r="AT8284" s="10"/>
    </row>
    <row r="8285" spans="9:46" s="16" customFormat="1">
      <c r="I8285" s="47"/>
      <c r="P8285" s="48"/>
      <c r="Q8285" s="48"/>
      <c r="R8285" s="48"/>
      <c r="S8285" s="49"/>
      <c r="T8285" s="47"/>
      <c r="U8285" s="50"/>
      <c r="V8285" s="47"/>
      <c r="W8285" s="50"/>
      <c r="X8285" s="49"/>
      <c r="Y8285" s="49"/>
      <c r="Z8285" s="49"/>
      <c r="AA8285" s="49"/>
      <c r="AB8285" s="49"/>
      <c r="AC8285" s="49"/>
      <c r="AD8285" s="49"/>
      <c r="AE8285" s="95"/>
      <c r="AM8285" s="103"/>
      <c r="AT8285" s="10"/>
    </row>
    <row r="8286" spans="9:46" s="16" customFormat="1">
      <c r="I8286" s="47"/>
      <c r="P8286" s="48"/>
      <c r="Q8286" s="48"/>
      <c r="R8286" s="48"/>
      <c r="S8286" s="49"/>
      <c r="T8286" s="47"/>
      <c r="U8286" s="50"/>
      <c r="V8286" s="47"/>
      <c r="W8286" s="50"/>
      <c r="X8286" s="49"/>
      <c r="Y8286" s="49"/>
      <c r="Z8286" s="49"/>
      <c r="AA8286" s="49"/>
      <c r="AB8286" s="49"/>
      <c r="AC8286" s="49"/>
      <c r="AD8286" s="49"/>
      <c r="AE8286" s="95"/>
      <c r="AM8286" s="103"/>
      <c r="AT8286" s="10"/>
    </row>
    <row r="8287" spans="9:46" s="16" customFormat="1">
      <c r="I8287" s="47"/>
      <c r="P8287" s="48"/>
      <c r="Q8287" s="48"/>
      <c r="R8287" s="48"/>
      <c r="S8287" s="49"/>
      <c r="T8287" s="47"/>
      <c r="U8287" s="50"/>
      <c r="V8287" s="47"/>
      <c r="W8287" s="50"/>
      <c r="X8287" s="49"/>
      <c r="Y8287" s="49"/>
      <c r="Z8287" s="49"/>
      <c r="AA8287" s="49"/>
      <c r="AB8287" s="49"/>
      <c r="AC8287" s="49"/>
      <c r="AD8287" s="49"/>
      <c r="AE8287" s="95"/>
      <c r="AM8287" s="103"/>
      <c r="AT8287" s="10"/>
    </row>
    <row r="8288" spans="9:46" s="16" customFormat="1">
      <c r="I8288" s="47"/>
      <c r="P8288" s="48"/>
      <c r="Q8288" s="48"/>
      <c r="R8288" s="48"/>
      <c r="S8288" s="49"/>
      <c r="T8288" s="47"/>
      <c r="U8288" s="50"/>
      <c r="V8288" s="47"/>
      <c r="W8288" s="50"/>
      <c r="X8288" s="49"/>
      <c r="Y8288" s="49"/>
      <c r="Z8288" s="49"/>
      <c r="AA8288" s="49"/>
      <c r="AB8288" s="49"/>
      <c r="AC8288" s="49"/>
      <c r="AD8288" s="49"/>
      <c r="AE8288" s="95"/>
      <c r="AM8288" s="103"/>
      <c r="AT8288" s="10"/>
    </row>
    <row r="8289" spans="9:46" s="16" customFormat="1">
      <c r="I8289" s="47"/>
      <c r="P8289" s="48"/>
      <c r="Q8289" s="48"/>
      <c r="R8289" s="48"/>
      <c r="S8289" s="49"/>
      <c r="T8289" s="47"/>
      <c r="U8289" s="50"/>
      <c r="V8289" s="47"/>
      <c r="W8289" s="50"/>
      <c r="X8289" s="49"/>
      <c r="Y8289" s="49"/>
      <c r="Z8289" s="49"/>
      <c r="AA8289" s="49"/>
      <c r="AB8289" s="49"/>
      <c r="AC8289" s="49"/>
      <c r="AD8289" s="49"/>
      <c r="AE8289" s="95"/>
      <c r="AM8289" s="103"/>
      <c r="AT8289" s="10"/>
    </row>
    <row r="8290" spans="9:46" s="16" customFormat="1">
      <c r="I8290" s="47"/>
      <c r="P8290" s="48"/>
      <c r="Q8290" s="48"/>
      <c r="R8290" s="48"/>
      <c r="S8290" s="49"/>
      <c r="T8290" s="47"/>
      <c r="U8290" s="50"/>
      <c r="V8290" s="47"/>
      <c r="W8290" s="50"/>
      <c r="X8290" s="49"/>
      <c r="Y8290" s="49"/>
      <c r="Z8290" s="49"/>
      <c r="AA8290" s="49"/>
      <c r="AB8290" s="49"/>
      <c r="AC8290" s="49"/>
      <c r="AD8290" s="49"/>
      <c r="AE8290" s="95"/>
      <c r="AM8290" s="103"/>
      <c r="AT8290" s="10"/>
    </row>
    <row r="8291" spans="9:46" s="16" customFormat="1">
      <c r="I8291" s="47"/>
      <c r="P8291" s="48"/>
      <c r="Q8291" s="48"/>
      <c r="R8291" s="48"/>
      <c r="S8291" s="49"/>
      <c r="T8291" s="47"/>
      <c r="U8291" s="50"/>
      <c r="V8291" s="47"/>
      <c r="W8291" s="50"/>
      <c r="X8291" s="49"/>
      <c r="Y8291" s="49"/>
      <c r="Z8291" s="49"/>
      <c r="AA8291" s="49"/>
      <c r="AB8291" s="49"/>
      <c r="AC8291" s="49"/>
      <c r="AD8291" s="49"/>
      <c r="AE8291" s="95"/>
      <c r="AM8291" s="103"/>
      <c r="AT8291" s="10"/>
    </row>
    <row r="8292" spans="9:46" s="16" customFormat="1">
      <c r="I8292" s="47"/>
      <c r="P8292" s="48"/>
      <c r="Q8292" s="48"/>
      <c r="R8292" s="48"/>
      <c r="S8292" s="49"/>
      <c r="T8292" s="47"/>
      <c r="U8292" s="50"/>
      <c r="V8292" s="47"/>
      <c r="W8292" s="50"/>
      <c r="X8292" s="49"/>
      <c r="Y8292" s="49"/>
      <c r="Z8292" s="49"/>
      <c r="AA8292" s="49"/>
      <c r="AB8292" s="49"/>
      <c r="AC8292" s="49"/>
      <c r="AD8292" s="49"/>
      <c r="AE8292" s="95"/>
      <c r="AM8292" s="103"/>
      <c r="AT8292" s="10"/>
    </row>
    <row r="8293" spans="9:46" s="16" customFormat="1">
      <c r="I8293" s="47"/>
      <c r="P8293" s="48"/>
      <c r="Q8293" s="48"/>
      <c r="R8293" s="48"/>
      <c r="S8293" s="49"/>
      <c r="T8293" s="47"/>
      <c r="U8293" s="50"/>
      <c r="V8293" s="47"/>
      <c r="W8293" s="50"/>
      <c r="X8293" s="49"/>
      <c r="Y8293" s="49"/>
      <c r="Z8293" s="49"/>
      <c r="AA8293" s="49"/>
      <c r="AB8293" s="49"/>
      <c r="AC8293" s="49"/>
      <c r="AD8293" s="49"/>
      <c r="AE8293" s="95"/>
      <c r="AM8293" s="103"/>
      <c r="AT8293" s="10"/>
    </row>
    <row r="8294" spans="9:46" s="16" customFormat="1">
      <c r="I8294" s="47"/>
      <c r="P8294" s="48"/>
      <c r="Q8294" s="48"/>
      <c r="R8294" s="48"/>
      <c r="S8294" s="49"/>
      <c r="T8294" s="47"/>
      <c r="U8294" s="50"/>
      <c r="V8294" s="47"/>
      <c r="W8294" s="50"/>
      <c r="X8294" s="49"/>
      <c r="Y8294" s="49"/>
      <c r="Z8294" s="49"/>
      <c r="AA8294" s="49"/>
      <c r="AB8294" s="49"/>
      <c r="AC8294" s="49"/>
      <c r="AD8294" s="49"/>
      <c r="AE8294" s="95"/>
      <c r="AM8294" s="103"/>
      <c r="AT8294" s="10"/>
    </row>
    <row r="8295" spans="9:46" s="16" customFormat="1">
      <c r="I8295" s="47"/>
      <c r="P8295" s="48"/>
      <c r="Q8295" s="48"/>
      <c r="R8295" s="48"/>
      <c r="S8295" s="49"/>
      <c r="T8295" s="47"/>
      <c r="U8295" s="50"/>
      <c r="V8295" s="47"/>
      <c r="W8295" s="50"/>
      <c r="X8295" s="49"/>
      <c r="Y8295" s="49"/>
      <c r="Z8295" s="49"/>
      <c r="AA8295" s="49"/>
      <c r="AB8295" s="49"/>
      <c r="AC8295" s="49"/>
      <c r="AD8295" s="49"/>
      <c r="AE8295" s="95"/>
      <c r="AM8295" s="103"/>
      <c r="AT8295" s="10"/>
    </row>
    <row r="8296" spans="9:46" s="16" customFormat="1">
      <c r="I8296" s="47"/>
      <c r="P8296" s="48"/>
      <c r="Q8296" s="48"/>
      <c r="R8296" s="48"/>
      <c r="S8296" s="49"/>
      <c r="T8296" s="47"/>
      <c r="U8296" s="50"/>
      <c r="V8296" s="47"/>
      <c r="W8296" s="50"/>
      <c r="X8296" s="49"/>
      <c r="Y8296" s="49"/>
      <c r="Z8296" s="49"/>
      <c r="AA8296" s="49"/>
      <c r="AB8296" s="49"/>
      <c r="AC8296" s="49"/>
      <c r="AD8296" s="49"/>
      <c r="AE8296" s="95"/>
      <c r="AM8296" s="103"/>
      <c r="AT8296" s="10"/>
    </row>
    <row r="8297" spans="9:46" s="16" customFormat="1">
      <c r="I8297" s="47"/>
      <c r="P8297" s="48"/>
      <c r="Q8297" s="48"/>
      <c r="R8297" s="48"/>
      <c r="S8297" s="49"/>
      <c r="T8297" s="47"/>
      <c r="U8297" s="50"/>
      <c r="V8297" s="47"/>
      <c r="W8297" s="50"/>
      <c r="X8297" s="49"/>
      <c r="Y8297" s="49"/>
      <c r="Z8297" s="49"/>
      <c r="AA8297" s="49"/>
      <c r="AB8297" s="49"/>
      <c r="AC8297" s="49"/>
      <c r="AD8297" s="49"/>
      <c r="AE8297" s="95"/>
      <c r="AM8297" s="103"/>
      <c r="AT8297" s="10"/>
    </row>
    <row r="8298" spans="9:46" s="16" customFormat="1">
      <c r="I8298" s="47"/>
      <c r="P8298" s="48"/>
      <c r="Q8298" s="48"/>
      <c r="R8298" s="48"/>
      <c r="S8298" s="49"/>
      <c r="T8298" s="47"/>
      <c r="U8298" s="50"/>
      <c r="V8298" s="47"/>
      <c r="W8298" s="50"/>
      <c r="X8298" s="49"/>
      <c r="Y8298" s="49"/>
      <c r="Z8298" s="49"/>
      <c r="AA8298" s="49"/>
      <c r="AB8298" s="49"/>
      <c r="AC8298" s="49"/>
      <c r="AD8298" s="49"/>
      <c r="AE8298" s="95"/>
      <c r="AM8298" s="103"/>
      <c r="AT8298" s="10"/>
    </row>
    <row r="8299" spans="9:46" s="16" customFormat="1">
      <c r="I8299" s="47"/>
      <c r="P8299" s="48"/>
      <c r="Q8299" s="48"/>
      <c r="R8299" s="48"/>
      <c r="S8299" s="49"/>
      <c r="T8299" s="47"/>
      <c r="U8299" s="50"/>
      <c r="V8299" s="47"/>
      <c r="W8299" s="50"/>
      <c r="X8299" s="49"/>
      <c r="Y8299" s="49"/>
      <c r="Z8299" s="49"/>
      <c r="AA8299" s="49"/>
      <c r="AB8299" s="49"/>
      <c r="AC8299" s="49"/>
      <c r="AD8299" s="49"/>
      <c r="AE8299" s="95"/>
      <c r="AM8299" s="103"/>
      <c r="AT8299" s="10"/>
    </row>
    <row r="8300" spans="9:46" s="16" customFormat="1">
      <c r="I8300" s="47"/>
      <c r="P8300" s="48"/>
      <c r="Q8300" s="48"/>
      <c r="R8300" s="48"/>
      <c r="S8300" s="49"/>
      <c r="T8300" s="47"/>
      <c r="U8300" s="50"/>
      <c r="V8300" s="47"/>
      <c r="W8300" s="50"/>
      <c r="X8300" s="49"/>
      <c r="Y8300" s="49"/>
      <c r="Z8300" s="49"/>
      <c r="AA8300" s="49"/>
      <c r="AB8300" s="49"/>
      <c r="AC8300" s="49"/>
      <c r="AD8300" s="49"/>
      <c r="AE8300" s="95"/>
      <c r="AM8300" s="103"/>
      <c r="AT8300" s="10"/>
    </row>
    <row r="8301" spans="9:46" s="16" customFormat="1">
      <c r="I8301" s="47"/>
      <c r="P8301" s="48"/>
      <c r="Q8301" s="48"/>
      <c r="R8301" s="48"/>
      <c r="S8301" s="49"/>
      <c r="T8301" s="47"/>
      <c r="U8301" s="50"/>
      <c r="V8301" s="47"/>
      <c r="W8301" s="50"/>
      <c r="X8301" s="49"/>
      <c r="Y8301" s="49"/>
      <c r="Z8301" s="49"/>
      <c r="AA8301" s="49"/>
      <c r="AB8301" s="49"/>
      <c r="AC8301" s="49"/>
      <c r="AD8301" s="49"/>
      <c r="AE8301" s="95"/>
      <c r="AM8301" s="103"/>
      <c r="AT8301" s="10"/>
    </row>
    <row r="8302" spans="9:46" s="16" customFormat="1">
      <c r="I8302" s="47"/>
      <c r="P8302" s="48"/>
      <c r="Q8302" s="48"/>
      <c r="R8302" s="48"/>
      <c r="S8302" s="49"/>
      <c r="T8302" s="47"/>
      <c r="U8302" s="50"/>
      <c r="V8302" s="47"/>
      <c r="W8302" s="50"/>
      <c r="X8302" s="49"/>
      <c r="Y8302" s="49"/>
      <c r="Z8302" s="49"/>
      <c r="AA8302" s="49"/>
      <c r="AB8302" s="49"/>
      <c r="AC8302" s="49"/>
      <c r="AD8302" s="49"/>
      <c r="AE8302" s="95"/>
      <c r="AM8302" s="103"/>
      <c r="AT8302" s="10"/>
    </row>
    <row r="8303" spans="9:46" s="16" customFormat="1">
      <c r="I8303" s="47"/>
      <c r="P8303" s="48"/>
      <c r="Q8303" s="48"/>
      <c r="R8303" s="48"/>
      <c r="S8303" s="49"/>
      <c r="T8303" s="47"/>
      <c r="U8303" s="50"/>
      <c r="V8303" s="47"/>
      <c r="W8303" s="50"/>
      <c r="X8303" s="49"/>
      <c r="Y8303" s="49"/>
      <c r="Z8303" s="49"/>
      <c r="AA8303" s="49"/>
      <c r="AB8303" s="49"/>
      <c r="AC8303" s="49"/>
      <c r="AD8303" s="49"/>
      <c r="AE8303" s="95"/>
      <c r="AM8303" s="103"/>
      <c r="AT8303" s="10"/>
    </row>
    <row r="8304" spans="9:46" s="16" customFormat="1">
      <c r="I8304" s="47"/>
      <c r="P8304" s="48"/>
      <c r="Q8304" s="48"/>
      <c r="R8304" s="48"/>
      <c r="S8304" s="49"/>
      <c r="T8304" s="47"/>
      <c r="U8304" s="50"/>
      <c r="V8304" s="47"/>
      <c r="W8304" s="50"/>
      <c r="X8304" s="49"/>
      <c r="Y8304" s="49"/>
      <c r="Z8304" s="49"/>
      <c r="AA8304" s="49"/>
      <c r="AB8304" s="49"/>
      <c r="AC8304" s="49"/>
      <c r="AD8304" s="49"/>
      <c r="AE8304" s="95"/>
      <c r="AM8304" s="103"/>
      <c r="AT8304" s="10"/>
    </row>
    <row r="8305" spans="9:46" s="16" customFormat="1">
      <c r="I8305" s="47"/>
      <c r="P8305" s="48"/>
      <c r="Q8305" s="48"/>
      <c r="R8305" s="48"/>
      <c r="S8305" s="49"/>
      <c r="T8305" s="47"/>
      <c r="U8305" s="50"/>
      <c r="V8305" s="47"/>
      <c r="W8305" s="50"/>
      <c r="X8305" s="49"/>
      <c r="Y8305" s="49"/>
      <c r="Z8305" s="49"/>
      <c r="AA8305" s="49"/>
      <c r="AB8305" s="49"/>
      <c r="AC8305" s="49"/>
      <c r="AD8305" s="49"/>
      <c r="AE8305" s="95"/>
      <c r="AM8305" s="103"/>
      <c r="AT8305" s="10"/>
    </row>
    <row r="8306" spans="9:46" s="16" customFormat="1">
      <c r="I8306" s="47"/>
      <c r="P8306" s="48"/>
      <c r="Q8306" s="48"/>
      <c r="R8306" s="48"/>
      <c r="S8306" s="49"/>
      <c r="T8306" s="47"/>
      <c r="U8306" s="50"/>
      <c r="V8306" s="47"/>
      <c r="W8306" s="50"/>
      <c r="X8306" s="49"/>
      <c r="Y8306" s="49"/>
      <c r="Z8306" s="49"/>
      <c r="AA8306" s="49"/>
      <c r="AB8306" s="49"/>
      <c r="AC8306" s="49"/>
      <c r="AD8306" s="49"/>
      <c r="AE8306" s="95"/>
      <c r="AM8306" s="103"/>
      <c r="AT8306" s="10"/>
    </row>
    <row r="8307" spans="9:46" s="16" customFormat="1">
      <c r="I8307" s="47"/>
      <c r="P8307" s="48"/>
      <c r="Q8307" s="48"/>
      <c r="R8307" s="48"/>
      <c r="S8307" s="49"/>
      <c r="T8307" s="47"/>
      <c r="U8307" s="50"/>
      <c r="V8307" s="47"/>
      <c r="W8307" s="50"/>
      <c r="X8307" s="49"/>
      <c r="Y8307" s="49"/>
      <c r="Z8307" s="49"/>
      <c r="AA8307" s="49"/>
      <c r="AB8307" s="49"/>
      <c r="AC8307" s="49"/>
      <c r="AD8307" s="49"/>
      <c r="AE8307" s="95"/>
      <c r="AM8307" s="103"/>
      <c r="AT8307" s="10"/>
    </row>
    <row r="8308" spans="9:46" s="16" customFormat="1">
      <c r="I8308" s="47"/>
      <c r="P8308" s="48"/>
      <c r="Q8308" s="48"/>
      <c r="R8308" s="48"/>
      <c r="S8308" s="49"/>
      <c r="T8308" s="47"/>
      <c r="U8308" s="50"/>
      <c r="V8308" s="47"/>
      <c r="W8308" s="50"/>
      <c r="X8308" s="49"/>
      <c r="Y8308" s="49"/>
      <c r="Z8308" s="49"/>
      <c r="AA8308" s="49"/>
      <c r="AB8308" s="49"/>
      <c r="AC8308" s="49"/>
      <c r="AD8308" s="49"/>
      <c r="AE8308" s="95"/>
      <c r="AM8308" s="103"/>
      <c r="AT8308" s="10"/>
    </row>
    <row r="8309" spans="9:46" s="16" customFormat="1">
      <c r="I8309" s="47"/>
      <c r="P8309" s="48"/>
      <c r="Q8309" s="48"/>
      <c r="R8309" s="48"/>
      <c r="S8309" s="49"/>
      <c r="T8309" s="47"/>
      <c r="U8309" s="50"/>
      <c r="V8309" s="47"/>
      <c r="W8309" s="50"/>
      <c r="X8309" s="49"/>
      <c r="Y8309" s="49"/>
      <c r="Z8309" s="49"/>
      <c r="AA8309" s="49"/>
      <c r="AB8309" s="49"/>
      <c r="AC8309" s="49"/>
      <c r="AD8309" s="49"/>
      <c r="AE8309" s="95"/>
      <c r="AM8309" s="103"/>
      <c r="AT8309" s="10"/>
    </row>
    <row r="8310" spans="9:46" s="16" customFormat="1">
      <c r="I8310" s="47"/>
      <c r="P8310" s="48"/>
      <c r="Q8310" s="48"/>
      <c r="R8310" s="48"/>
      <c r="S8310" s="49"/>
      <c r="T8310" s="47"/>
      <c r="U8310" s="50"/>
      <c r="V8310" s="47"/>
      <c r="W8310" s="50"/>
      <c r="X8310" s="49"/>
      <c r="Y8310" s="49"/>
      <c r="Z8310" s="49"/>
      <c r="AA8310" s="49"/>
      <c r="AB8310" s="49"/>
      <c r="AC8310" s="49"/>
      <c r="AD8310" s="49"/>
      <c r="AE8310" s="95"/>
      <c r="AM8310" s="103"/>
      <c r="AT8310" s="10"/>
    </row>
    <row r="8311" spans="9:46" s="16" customFormat="1">
      <c r="I8311" s="47"/>
      <c r="P8311" s="48"/>
      <c r="Q8311" s="48"/>
      <c r="R8311" s="48"/>
      <c r="S8311" s="49"/>
      <c r="T8311" s="47"/>
      <c r="U8311" s="50"/>
      <c r="V8311" s="47"/>
      <c r="W8311" s="50"/>
      <c r="X8311" s="49"/>
      <c r="Y8311" s="49"/>
      <c r="Z8311" s="49"/>
      <c r="AA8311" s="49"/>
      <c r="AB8311" s="49"/>
      <c r="AC8311" s="49"/>
      <c r="AD8311" s="49"/>
      <c r="AE8311" s="95"/>
      <c r="AM8311" s="103"/>
      <c r="AT8311" s="10"/>
    </row>
    <row r="8312" spans="9:46" s="16" customFormat="1">
      <c r="I8312" s="47"/>
      <c r="P8312" s="48"/>
      <c r="Q8312" s="48"/>
      <c r="R8312" s="48"/>
      <c r="S8312" s="49"/>
      <c r="T8312" s="47"/>
      <c r="U8312" s="50"/>
      <c r="V8312" s="47"/>
      <c r="W8312" s="50"/>
      <c r="X8312" s="49"/>
      <c r="Y8312" s="49"/>
      <c r="Z8312" s="49"/>
      <c r="AA8312" s="49"/>
      <c r="AB8312" s="49"/>
      <c r="AC8312" s="49"/>
      <c r="AD8312" s="49"/>
      <c r="AE8312" s="95"/>
      <c r="AM8312" s="103"/>
      <c r="AT8312" s="10"/>
    </row>
    <row r="8313" spans="9:46" s="16" customFormat="1">
      <c r="I8313" s="47"/>
      <c r="P8313" s="48"/>
      <c r="Q8313" s="48"/>
      <c r="R8313" s="48"/>
      <c r="S8313" s="49"/>
      <c r="T8313" s="47"/>
      <c r="U8313" s="50"/>
      <c r="V8313" s="47"/>
      <c r="W8313" s="50"/>
      <c r="X8313" s="49"/>
      <c r="Y8313" s="49"/>
      <c r="Z8313" s="49"/>
      <c r="AA8313" s="49"/>
      <c r="AB8313" s="49"/>
      <c r="AC8313" s="49"/>
      <c r="AD8313" s="49"/>
      <c r="AE8313" s="95"/>
      <c r="AM8313" s="103"/>
      <c r="AT8313" s="10"/>
    </row>
    <row r="8314" spans="9:46" s="16" customFormat="1">
      <c r="I8314" s="47"/>
      <c r="P8314" s="48"/>
      <c r="Q8314" s="48"/>
      <c r="R8314" s="48"/>
      <c r="S8314" s="49"/>
      <c r="T8314" s="47"/>
      <c r="U8314" s="50"/>
      <c r="V8314" s="47"/>
      <c r="W8314" s="50"/>
      <c r="X8314" s="49"/>
      <c r="Y8314" s="49"/>
      <c r="Z8314" s="49"/>
      <c r="AA8314" s="49"/>
      <c r="AB8314" s="49"/>
      <c r="AC8314" s="49"/>
      <c r="AD8314" s="49"/>
      <c r="AE8314" s="95"/>
      <c r="AM8314" s="103"/>
      <c r="AT8314" s="10"/>
    </row>
    <row r="8315" spans="9:46" s="16" customFormat="1">
      <c r="I8315" s="47"/>
      <c r="P8315" s="48"/>
      <c r="Q8315" s="48"/>
      <c r="R8315" s="48"/>
      <c r="S8315" s="49"/>
      <c r="T8315" s="47"/>
      <c r="U8315" s="50"/>
      <c r="V8315" s="47"/>
      <c r="W8315" s="50"/>
      <c r="X8315" s="49"/>
      <c r="Y8315" s="49"/>
      <c r="Z8315" s="49"/>
      <c r="AA8315" s="49"/>
      <c r="AB8315" s="49"/>
      <c r="AC8315" s="49"/>
      <c r="AD8315" s="49"/>
      <c r="AE8315" s="95"/>
      <c r="AM8315" s="103"/>
      <c r="AT8315" s="10"/>
    </row>
    <row r="8316" spans="9:46" s="16" customFormat="1">
      <c r="I8316" s="47"/>
      <c r="P8316" s="48"/>
      <c r="Q8316" s="48"/>
      <c r="R8316" s="48"/>
      <c r="S8316" s="49"/>
      <c r="T8316" s="47"/>
      <c r="U8316" s="50"/>
      <c r="V8316" s="47"/>
      <c r="W8316" s="50"/>
      <c r="X8316" s="49"/>
      <c r="Y8316" s="49"/>
      <c r="Z8316" s="49"/>
      <c r="AA8316" s="49"/>
      <c r="AB8316" s="49"/>
      <c r="AC8316" s="49"/>
      <c r="AD8316" s="49"/>
      <c r="AE8316" s="95"/>
      <c r="AM8316" s="103"/>
      <c r="AT8316" s="10"/>
    </row>
    <row r="8317" spans="9:46" s="16" customFormat="1">
      <c r="I8317" s="47"/>
      <c r="P8317" s="48"/>
      <c r="Q8317" s="48"/>
      <c r="R8317" s="48"/>
      <c r="S8317" s="49"/>
      <c r="T8317" s="47"/>
      <c r="U8317" s="50"/>
      <c r="V8317" s="47"/>
      <c r="W8317" s="50"/>
      <c r="X8317" s="49"/>
      <c r="Y8317" s="49"/>
      <c r="Z8317" s="49"/>
      <c r="AA8317" s="49"/>
      <c r="AB8317" s="49"/>
      <c r="AC8317" s="49"/>
      <c r="AD8317" s="49"/>
      <c r="AE8317" s="95"/>
      <c r="AM8317" s="103"/>
      <c r="AT8317" s="10"/>
    </row>
    <row r="8318" spans="9:46" s="16" customFormat="1">
      <c r="I8318" s="47"/>
      <c r="P8318" s="48"/>
      <c r="Q8318" s="48"/>
      <c r="R8318" s="48"/>
      <c r="S8318" s="49"/>
      <c r="T8318" s="47"/>
      <c r="U8318" s="50"/>
      <c r="V8318" s="47"/>
      <c r="W8318" s="50"/>
      <c r="X8318" s="49"/>
      <c r="Y8318" s="49"/>
      <c r="Z8318" s="49"/>
      <c r="AA8318" s="49"/>
      <c r="AB8318" s="49"/>
      <c r="AC8318" s="49"/>
      <c r="AD8318" s="49"/>
      <c r="AE8318" s="95"/>
      <c r="AM8318" s="103"/>
      <c r="AT8318" s="10"/>
    </row>
    <row r="8319" spans="9:46" s="16" customFormat="1">
      <c r="I8319" s="47"/>
      <c r="P8319" s="48"/>
      <c r="Q8319" s="48"/>
      <c r="R8319" s="48"/>
      <c r="S8319" s="49"/>
      <c r="T8319" s="47"/>
      <c r="U8319" s="50"/>
      <c r="V8319" s="47"/>
      <c r="W8319" s="50"/>
      <c r="X8319" s="49"/>
      <c r="Y8319" s="49"/>
      <c r="Z8319" s="49"/>
      <c r="AA8319" s="49"/>
      <c r="AB8319" s="49"/>
      <c r="AC8319" s="49"/>
      <c r="AD8319" s="49"/>
      <c r="AE8319" s="95"/>
      <c r="AM8319" s="103"/>
      <c r="AT8319" s="10"/>
    </row>
    <row r="8320" spans="9:46" s="16" customFormat="1">
      <c r="I8320" s="47"/>
      <c r="P8320" s="48"/>
      <c r="Q8320" s="48"/>
      <c r="R8320" s="48"/>
      <c r="S8320" s="49"/>
      <c r="T8320" s="47"/>
      <c r="U8320" s="50"/>
      <c r="V8320" s="47"/>
      <c r="W8320" s="50"/>
      <c r="X8320" s="49"/>
      <c r="Y8320" s="49"/>
      <c r="Z8320" s="49"/>
      <c r="AA8320" s="49"/>
      <c r="AB8320" s="49"/>
      <c r="AC8320" s="49"/>
      <c r="AD8320" s="49"/>
      <c r="AE8320" s="95"/>
      <c r="AM8320" s="103"/>
      <c r="AT8320" s="10"/>
    </row>
    <row r="8321" spans="9:46" s="16" customFormat="1">
      <c r="I8321" s="47"/>
      <c r="P8321" s="48"/>
      <c r="Q8321" s="48"/>
      <c r="R8321" s="48"/>
      <c r="S8321" s="49"/>
      <c r="T8321" s="47"/>
      <c r="U8321" s="50"/>
      <c r="V8321" s="47"/>
      <c r="W8321" s="50"/>
      <c r="X8321" s="49"/>
      <c r="Y8321" s="49"/>
      <c r="Z8321" s="49"/>
      <c r="AA8321" s="49"/>
      <c r="AB8321" s="49"/>
      <c r="AC8321" s="49"/>
      <c r="AD8321" s="49"/>
      <c r="AE8321" s="95"/>
      <c r="AM8321" s="103"/>
      <c r="AT8321" s="10"/>
    </row>
    <row r="8322" spans="9:46" s="16" customFormat="1">
      <c r="I8322" s="47"/>
      <c r="P8322" s="48"/>
      <c r="Q8322" s="48"/>
      <c r="R8322" s="48"/>
      <c r="S8322" s="49"/>
      <c r="T8322" s="47"/>
      <c r="U8322" s="50"/>
      <c r="V8322" s="47"/>
      <c r="W8322" s="50"/>
      <c r="X8322" s="49"/>
      <c r="Y8322" s="49"/>
      <c r="Z8322" s="49"/>
      <c r="AA8322" s="49"/>
      <c r="AB8322" s="49"/>
      <c r="AC8322" s="49"/>
      <c r="AD8322" s="49"/>
      <c r="AE8322" s="95"/>
      <c r="AM8322" s="103"/>
      <c r="AT8322" s="10"/>
    </row>
    <row r="8323" spans="9:46" s="16" customFormat="1">
      <c r="I8323" s="47"/>
      <c r="P8323" s="48"/>
      <c r="Q8323" s="48"/>
      <c r="R8323" s="48"/>
      <c r="S8323" s="49"/>
      <c r="T8323" s="47"/>
      <c r="U8323" s="50"/>
      <c r="V8323" s="47"/>
      <c r="W8323" s="50"/>
      <c r="X8323" s="49"/>
      <c r="Y8323" s="49"/>
      <c r="Z8323" s="49"/>
      <c r="AA8323" s="49"/>
      <c r="AB8323" s="49"/>
      <c r="AC8323" s="49"/>
      <c r="AD8323" s="49"/>
      <c r="AE8323" s="95"/>
      <c r="AM8323" s="103"/>
      <c r="AT8323" s="10"/>
    </row>
    <row r="8324" spans="9:46" s="16" customFormat="1">
      <c r="I8324" s="47"/>
      <c r="P8324" s="48"/>
      <c r="Q8324" s="48"/>
      <c r="R8324" s="48"/>
      <c r="S8324" s="49"/>
      <c r="T8324" s="47"/>
      <c r="U8324" s="50"/>
      <c r="V8324" s="47"/>
      <c r="W8324" s="50"/>
      <c r="X8324" s="49"/>
      <c r="Y8324" s="49"/>
      <c r="Z8324" s="49"/>
      <c r="AA8324" s="49"/>
      <c r="AB8324" s="49"/>
      <c r="AC8324" s="49"/>
      <c r="AD8324" s="49"/>
      <c r="AE8324" s="95"/>
      <c r="AM8324" s="103"/>
      <c r="AT8324" s="10"/>
    </row>
    <row r="8325" spans="9:46" s="16" customFormat="1">
      <c r="I8325" s="47"/>
      <c r="P8325" s="48"/>
      <c r="Q8325" s="48"/>
      <c r="R8325" s="48"/>
      <c r="S8325" s="49"/>
      <c r="T8325" s="47"/>
      <c r="U8325" s="50"/>
      <c r="V8325" s="47"/>
      <c r="W8325" s="50"/>
      <c r="X8325" s="49"/>
      <c r="Y8325" s="49"/>
      <c r="Z8325" s="49"/>
      <c r="AA8325" s="49"/>
      <c r="AB8325" s="49"/>
      <c r="AC8325" s="49"/>
      <c r="AD8325" s="49"/>
      <c r="AE8325" s="95"/>
      <c r="AM8325" s="103"/>
      <c r="AT8325" s="10"/>
    </row>
    <row r="8326" spans="9:46" s="16" customFormat="1">
      <c r="I8326" s="47"/>
      <c r="P8326" s="48"/>
      <c r="Q8326" s="48"/>
      <c r="R8326" s="48"/>
      <c r="S8326" s="49"/>
      <c r="T8326" s="47"/>
      <c r="U8326" s="50"/>
      <c r="V8326" s="47"/>
      <c r="W8326" s="50"/>
      <c r="X8326" s="49"/>
      <c r="Y8326" s="49"/>
      <c r="Z8326" s="49"/>
      <c r="AA8326" s="49"/>
      <c r="AB8326" s="49"/>
      <c r="AC8326" s="49"/>
      <c r="AD8326" s="49"/>
      <c r="AE8326" s="95"/>
      <c r="AM8326" s="103"/>
      <c r="AT8326" s="10"/>
    </row>
    <row r="8327" spans="9:46" s="16" customFormat="1">
      <c r="I8327" s="47"/>
      <c r="P8327" s="48"/>
      <c r="Q8327" s="48"/>
      <c r="R8327" s="48"/>
      <c r="S8327" s="49"/>
      <c r="T8327" s="47"/>
      <c r="U8327" s="50"/>
      <c r="V8327" s="47"/>
      <c r="W8327" s="50"/>
      <c r="X8327" s="49"/>
      <c r="Y8327" s="49"/>
      <c r="Z8327" s="49"/>
      <c r="AA8327" s="49"/>
      <c r="AB8327" s="49"/>
      <c r="AC8327" s="49"/>
      <c r="AD8327" s="49"/>
      <c r="AE8327" s="95"/>
      <c r="AM8327" s="103"/>
      <c r="AT8327" s="10"/>
    </row>
    <row r="8328" spans="9:46" s="16" customFormat="1">
      <c r="I8328" s="47"/>
      <c r="P8328" s="48"/>
      <c r="Q8328" s="48"/>
      <c r="R8328" s="48"/>
      <c r="S8328" s="49"/>
      <c r="T8328" s="47"/>
      <c r="U8328" s="50"/>
      <c r="V8328" s="47"/>
      <c r="W8328" s="50"/>
      <c r="X8328" s="49"/>
      <c r="Y8328" s="49"/>
      <c r="Z8328" s="49"/>
      <c r="AA8328" s="49"/>
      <c r="AB8328" s="49"/>
      <c r="AC8328" s="49"/>
      <c r="AD8328" s="49"/>
      <c r="AE8328" s="95"/>
      <c r="AM8328" s="103"/>
      <c r="AT8328" s="10"/>
    </row>
    <row r="8329" spans="9:46" s="16" customFormat="1">
      <c r="I8329" s="47"/>
      <c r="P8329" s="48"/>
      <c r="Q8329" s="48"/>
      <c r="R8329" s="48"/>
      <c r="S8329" s="49"/>
      <c r="T8329" s="47"/>
      <c r="U8329" s="50"/>
      <c r="V8329" s="47"/>
      <c r="W8329" s="50"/>
      <c r="X8329" s="49"/>
      <c r="Y8329" s="49"/>
      <c r="Z8329" s="49"/>
      <c r="AA8329" s="49"/>
      <c r="AB8329" s="49"/>
      <c r="AC8329" s="49"/>
      <c r="AD8329" s="49"/>
      <c r="AE8329" s="95"/>
      <c r="AM8329" s="103"/>
      <c r="AT8329" s="10"/>
    </row>
    <row r="8330" spans="9:46" s="16" customFormat="1">
      <c r="I8330" s="47"/>
      <c r="P8330" s="48"/>
      <c r="Q8330" s="48"/>
      <c r="R8330" s="48"/>
      <c r="S8330" s="49"/>
      <c r="T8330" s="47"/>
      <c r="U8330" s="50"/>
      <c r="V8330" s="47"/>
      <c r="W8330" s="50"/>
      <c r="X8330" s="49"/>
      <c r="Y8330" s="49"/>
      <c r="Z8330" s="49"/>
      <c r="AA8330" s="49"/>
      <c r="AB8330" s="49"/>
      <c r="AC8330" s="49"/>
      <c r="AD8330" s="49"/>
      <c r="AE8330" s="95"/>
      <c r="AM8330" s="103"/>
      <c r="AT8330" s="10"/>
    </row>
    <row r="8331" spans="9:46" s="16" customFormat="1">
      <c r="I8331" s="47"/>
      <c r="P8331" s="48"/>
      <c r="Q8331" s="48"/>
      <c r="R8331" s="48"/>
      <c r="S8331" s="49"/>
      <c r="T8331" s="47"/>
      <c r="U8331" s="50"/>
      <c r="V8331" s="47"/>
      <c r="W8331" s="50"/>
      <c r="X8331" s="49"/>
      <c r="Y8331" s="49"/>
      <c r="Z8331" s="49"/>
      <c r="AA8331" s="49"/>
      <c r="AB8331" s="49"/>
      <c r="AC8331" s="49"/>
      <c r="AD8331" s="49"/>
      <c r="AE8331" s="95"/>
      <c r="AM8331" s="103"/>
      <c r="AT8331" s="10"/>
    </row>
    <row r="8332" spans="9:46" s="16" customFormat="1">
      <c r="I8332" s="47"/>
      <c r="P8332" s="48"/>
      <c r="Q8332" s="48"/>
      <c r="R8332" s="48"/>
      <c r="S8332" s="49"/>
      <c r="T8332" s="47"/>
      <c r="U8332" s="50"/>
      <c r="V8332" s="47"/>
      <c r="W8332" s="50"/>
      <c r="X8332" s="49"/>
      <c r="Y8332" s="49"/>
      <c r="Z8332" s="49"/>
      <c r="AA8332" s="49"/>
      <c r="AB8332" s="49"/>
      <c r="AC8332" s="49"/>
      <c r="AD8332" s="49"/>
      <c r="AE8332" s="95"/>
      <c r="AM8332" s="103"/>
      <c r="AT8332" s="10"/>
    </row>
    <row r="8333" spans="9:46" s="16" customFormat="1">
      <c r="I8333" s="47"/>
      <c r="P8333" s="48"/>
      <c r="Q8333" s="48"/>
      <c r="R8333" s="48"/>
      <c r="S8333" s="49"/>
      <c r="T8333" s="47"/>
      <c r="U8333" s="50"/>
      <c r="V8333" s="47"/>
      <c r="W8333" s="50"/>
      <c r="X8333" s="49"/>
      <c r="Y8333" s="49"/>
      <c r="Z8333" s="49"/>
      <c r="AA8333" s="49"/>
      <c r="AB8333" s="49"/>
      <c r="AC8333" s="49"/>
      <c r="AD8333" s="49"/>
      <c r="AE8333" s="95"/>
      <c r="AM8333" s="103"/>
      <c r="AT8333" s="10"/>
    </row>
    <row r="8334" spans="9:46" s="16" customFormat="1">
      <c r="I8334" s="47"/>
      <c r="P8334" s="48"/>
      <c r="Q8334" s="48"/>
      <c r="R8334" s="48"/>
      <c r="S8334" s="49"/>
      <c r="T8334" s="47"/>
      <c r="U8334" s="50"/>
      <c r="V8334" s="47"/>
      <c r="W8334" s="50"/>
      <c r="X8334" s="49"/>
      <c r="Y8334" s="49"/>
      <c r="Z8334" s="49"/>
      <c r="AA8334" s="49"/>
      <c r="AB8334" s="49"/>
      <c r="AC8334" s="49"/>
      <c r="AD8334" s="49"/>
      <c r="AE8334" s="95"/>
      <c r="AM8334" s="103"/>
      <c r="AT8334" s="10"/>
    </row>
    <row r="8335" spans="9:46" s="16" customFormat="1">
      <c r="I8335" s="47"/>
      <c r="P8335" s="48"/>
      <c r="Q8335" s="48"/>
      <c r="R8335" s="48"/>
      <c r="S8335" s="49"/>
      <c r="T8335" s="47"/>
      <c r="U8335" s="50"/>
      <c r="V8335" s="47"/>
      <c r="W8335" s="50"/>
      <c r="X8335" s="49"/>
      <c r="Y8335" s="49"/>
      <c r="Z8335" s="49"/>
      <c r="AA8335" s="49"/>
      <c r="AB8335" s="49"/>
      <c r="AC8335" s="49"/>
      <c r="AD8335" s="49"/>
      <c r="AE8335" s="95"/>
      <c r="AM8335" s="103"/>
      <c r="AT8335" s="10"/>
    </row>
    <row r="8336" spans="9:46" s="16" customFormat="1">
      <c r="I8336" s="47"/>
      <c r="P8336" s="48"/>
      <c r="Q8336" s="48"/>
      <c r="R8336" s="48"/>
      <c r="S8336" s="49"/>
      <c r="T8336" s="47"/>
      <c r="U8336" s="50"/>
      <c r="V8336" s="47"/>
      <c r="W8336" s="50"/>
      <c r="X8336" s="49"/>
      <c r="Y8336" s="49"/>
      <c r="Z8336" s="49"/>
      <c r="AA8336" s="49"/>
      <c r="AB8336" s="49"/>
      <c r="AC8336" s="49"/>
      <c r="AD8336" s="49"/>
      <c r="AE8336" s="95"/>
      <c r="AM8336" s="103"/>
      <c r="AT8336" s="10"/>
    </row>
    <row r="8337" spans="9:46" s="16" customFormat="1">
      <c r="I8337" s="47"/>
      <c r="P8337" s="48"/>
      <c r="Q8337" s="48"/>
      <c r="R8337" s="48"/>
      <c r="S8337" s="49"/>
      <c r="T8337" s="47"/>
      <c r="U8337" s="50"/>
      <c r="V8337" s="47"/>
      <c r="W8337" s="50"/>
      <c r="X8337" s="49"/>
      <c r="Y8337" s="49"/>
      <c r="Z8337" s="49"/>
      <c r="AA8337" s="49"/>
      <c r="AB8337" s="49"/>
      <c r="AC8337" s="49"/>
      <c r="AD8337" s="49"/>
      <c r="AE8337" s="95"/>
      <c r="AM8337" s="103"/>
      <c r="AT8337" s="10"/>
    </row>
    <row r="8338" spans="9:46" s="16" customFormat="1">
      <c r="I8338" s="47"/>
      <c r="P8338" s="48"/>
      <c r="Q8338" s="48"/>
      <c r="R8338" s="48"/>
      <c r="S8338" s="49"/>
      <c r="T8338" s="47"/>
      <c r="U8338" s="50"/>
      <c r="V8338" s="47"/>
      <c r="W8338" s="50"/>
      <c r="X8338" s="49"/>
      <c r="Y8338" s="49"/>
      <c r="Z8338" s="49"/>
      <c r="AA8338" s="49"/>
      <c r="AB8338" s="49"/>
      <c r="AC8338" s="49"/>
      <c r="AD8338" s="49"/>
      <c r="AE8338" s="95"/>
      <c r="AM8338" s="103"/>
      <c r="AT8338" s="10"/>
    </row>
    <row r="8339" spans="9:46" s="16" customFormat="1">
      <c r="I8339" s="47"/>
      <c r="P8339" s="48"/>
      <c r="Q8339" s="48"/>
      <c r="R8339" s="48"/>
      <c r="S8339" s="49"/>
      <c r="T8339" s="47"/>
      <c r="U8339" s="50"/>
      <c r="V8339" s="47"/>
      <c r="W8339" s="50"/>
      <c r="X8339" s="49"/>
      <c r="Y8339" s="49"/>
      <c r="Z8339" s="49"/>
      <c r="AA8339" s="49"/>
      <c r="AB8339" s="49"/>
      <c r="AC8339" s="49"/>
      <c r="AD8339" s="49"/>
      <c r="AE8339" s="95"/>
      <c r="AM8339" s="103"/>
      <c r="AT8339" s="10"/>
    </row>
    <row r="8340" spans="9:46" s="16" customFormat="1">
      <c r="I8340" s="47"/>
      <c r="P8340" s="48"/>
      <c r="Q8340" s="48"/>
      <c r="R8340" s="48"/>
      <c r="S8340" s="49"/>
      <c r="T8340" s="47"/>
      <c r="U8340" s="50"/>
      <c r="V8340" s="47"/>
      <c r="W8340" s="50"/>
      <c r="X8340" s="49"/>
      <c r="Y8340" s="49"/>
      <c r="Z8340" s="49"/>
      <c r="AA8340" s="49"/>
      <c r="AB8340" s="49"/>
      <c r="AC8340" s="49"/>
      <c r="AD8340" s="49"/>
      <c r="AE8340" s="95"/>
      <c r="AM8340" s="103"/>
      <c r="AT8340" s="10"/>
    </row>
    <row r="8341" spans="9:46" s="16" customFormat="1">
      <c r="I8341" s="47"/>
      <c r="P8341" s="48"/>
      <c r="Q8341" s="48"/>
      <c r="R8341" s="48"/>
      <c r="S8341" s="49"/>
      <c r="T8341" s="47"/>
      <c r="U8341" s="50"/>
      <c r="V8341" s="47"/>
      <c r="W8341" s="50"/>
      <c r="X8341" s="49"/>
      <c r="Y8341" s="49"/>
      <c r="Z8341" s="49"/>
      <c r="AA8341" s="49"/>
      <c r="AB8341" s="49"/>
      <c r="AC8341" s="49"/>
      <c r="AD8341" s="49"/>
      <c r="AE8341" s="95"/>
      <c r="AM8341" s="103"/>
      <c r="AT8341" s="10"/>
    </row>
    <row r="8342" spans="9:46" s="16" customFormat="1">
      <c r="I8342" s="47"/>
      <c r="P8342" s="48"/>
      <c r="Q8342" s="48"/>
      <c r="R8342" s="48"/>
      <c r="S8342" s="49"/>
      <c r="T8342" s="47"/>
      <c r="U8342" s="50"/>
      <c r="V8342" s="47"/>
      <c r="W8342" s="50"/>
      <c r="X8342" s="49"/>
      <c r="Y8342" s="49"/>
      <c r="Z8342" s="49"/>
      <c r="AA8342" s="49"/>
      <c r="AB8342" s="49"/>
      <c r="AC8342" s="49"/>
      <c r="AD8342" s="49"/>
      <c r="AE8342" s="95"/>
      <c r="AM8342" s="103"/>
      <c r="AT8342" s="10"/>
    </row>
    <row r="8343" spans="9:46" s="16" customFormat="1">
      <c r="I8343" s="47"/>
      <c r="P8343" s="48"/>
      <c r="Q8343" s="48"/>
      <c r="R8343" s="48"/>
      <c r="S8343" s="49"/>
      <c r="T8343" s="47"/>
      <c r="U8343" s="50"/>
      <c r="V8343" s="47"/>
      <c r="W8343" s="50"/>
      <c r="X8343" s="49"/>
      <c r="Y8343" s="49"/>
      <c r="Z8343" s="49"/>
      <c r="AA8343" s="49"/>
      <c r="AB8343" s="49"/>
      <c r="AC8343" s="49"/>
      <c r="AD8343" s="49"/>
      <c r="AE8343" s="95"/>
      <c r="AM8343" s="103"/>
      <c r="AT8343" s="10"/>
    </row>
    <row r="8344" spans="9:46" s="16" customFormat="1">
      <c r="I8344" s="47"/>
      <c r="P8344" s="48"/>
      <c r="Q8344" s="48"/>
      <c r="R8344" s="48"/>
      <c r="S8344" s="49"/>
      <c r="T8344" s="47"/>
      <c r="U8344" s="50"/>
      <c r="V8344" s="47"/>
      <c r="W8344" s="50"/>
      <c r="X8344" s="49"/>
      <c r="Y8344" s="49"/>
      <c r="Z8344" s="49"/>
      <c r="AA8344" s="49"/>
      <c r="AB8344" s="49"/>
      <c r="AC8344" s="49"/>
      <c r="AD8344" s="49"/>
      <c r="AE8344" s="95"/>
      <c r="AM8344" s="103"/>
      <c r="AT8344" s="10"/>
    </row>
    <row r="8345" spans="9:46" s="16" customFormat="1">
      <c r="I8345" s="47"/>
      <c r="P8345" s="48"/>
      <c r="Q8345" s="48"/>
      <c r="R8345" s="48"/>
      <c r="S8345" s="49"/>
      <c r="T8345" s="47"/>
      <c r="U8345" s="50"/>
      <c r="V8345" s="47"/>
      <c r="W8345" s="50"/>
      <c r="X8345" s="49"/>
      <c r="Y8345" s="49"/>
      <c r="Z8345" s="49"/>
      <c r="AA8345" s="49"/>
      <c r="AB8345" s="49"/>
      <c r="AC8345" s="49"/>
      <c r="AD8345" s="49"/>
      <c r="AE8345" s="95"/>
      <c r="AM8345" s="103"/>
      <c r="AT8345" s="10"/>
    </row>
    <row r="8346" spans="9:46" s="16" customFormat="1">
      <c r="I8346" s="47"/>
      <c r="P8346" s="48"/>
      <c r="Q8346" s="48"/>
      <c r="R8346" s="48"/>
      <c r="S8346" s="49"/>
      <c r="T8346" s="47"/>
      <c r="U8346" s="50"/>
      <c r="V8346" s="47"/>
      <c r="W8346" s="50"/>
      <c r="X8346" s="49"/>
      <c r="Y8346" s="49"/>
      <c r="Z8346" s="49"/>
      <c r="AA8346" s="49"/>
      <c r="AB8346" s="49"/>
      <c r="AC8346" s="49"/>
      <c r="AD8346" s="49"/>
      <c r="AE8346" s="95"/>
      <c r="AM8346" s="103"/>
      <c r="AT8346" s="10"/>
    </row>
    <row r="8347" spans="9:46" s="16" customFormat="1">
      <c r="I8347" s="47"/>
      <c r="P8347" s="48"/>
      <c r="Q8347" s="48"/>
      <c r="R8347" s="48"/>
      <c r="S8347" s="49"/>
      <c r="T8347" s="47"/>
      <c r="U8347" s="50"/>
      <c r="V8347" s="47"/>
      <c r="W8347" s="50"/>
      <c r="X8347" s="49"/>
      <c r="Y8347" s="49"/>
      <c r="Z8347" s="49"/>
      <c r="AA8347" s="49"/>
      <c r="AB8347" s="49"/>
      <c r="AC8347" s="49"/>
      <c r="AD8347" s="49"/>
      <c r="AE8347" s="95"/>
      <c r="AM8347" s="103"/>
      <c r="AT8347" s="10"/>
    </row>
    <row r="8348" spans="9:46" s="16" customFormat="1">
      <c r="I8348" s="47"/>
      <c r="P8348" s="48"/>
      <c r="Q8348" s="48"/>
      <c r="R8348" s="48"/>
      <c r="S8348" s="49"/>
      <c r="T8348" s="47"/>
      <c r="U8348" s="50"/>
      <c r="V8348" s="47"/>
      <c r="W8348" s="50"/>
      <c r="X8348" s="49"/>
      <c r="Y8348" s="49"/>
      <c r="Z8348" s="49"/>
      <c r="AA8348" s="49"/>
      <c r="AB8348" s="49"/>
      <c r="AC8348" s="49"/>
      <c r="AD8348" s="49"/>
      <c r="AE8348" s="95"/>
      <c r="AM8348" s="103"/>
      <c r="AT8348" s="10"/>
    </row>
    <row r="8349" spans="9:46" s="16" customFormat="1">
      <c r="I8349" s="47"/>
      <c r="P8349" s="48"/>
      <c r="Q8349" s="48"/>
      <c r="R8349" s="48"/>
      <c r="S8349" s="49"/>
      <c r="T8349" s="47"/>
      <c r="U8349" s="50"/>
      <c r="V8349" s="47"/>
      <c r="W8349" s="50"/>
      <c r="X8349" s="49"/>
      <c r="Y8349" s="49"/>
      <c r="Z8349" s="49"/>
      <c r="AA8349" s="49"/>
      <c r="AB8349" s="49"/>
      <c r="AC8349" s="49"/>
      <c r="AD8349" s="49"/>
      <c r="AE8349" s="95"/>
      <c r="AM8349" s="103"/>
      <c r="AT8349" s="10"/>
    </row>
    <row r="8350" spans="9:46" s="16" customFormat="1">
      <c r="I8350" s="47"/>
      <c r="P8350" s="48"/>
      <c r="Q8350" s="48"/>
      <c r="R8350" s="48"/>
      <c r="S8350" s="49"/>
      <c r="T8350" s="47"/>
      <c r="U8350" s="50"/>
      <c r="V8350" s="47"/>
      <c r="W8350" s="50"/>
      <c r="X8350" s="49"/>
      <c r="Y8350" s="49"/>
      <c r="Z8350" s="49"/>
      <c r="AA8350" s="49"/>
      <c r="AB8350" s="49"/>
      <c r="AC8350" s="49"/>
      <c r="AD8350" s="49"/>
      <c r="AE8350" s="95"/>
      <c r="AM8350" s="103"/>
      <c r="AT8350" s="10"/>
    </row>
    <row r="8351" spans="9:46" s="16" customFormat="1">
      <c r="I8351" s="47"/>
      <c r="P8351" s="48"/>
      <c r="Q8351" s="48"/>
      <c r="R8351" s="48"/>
      <c r="S8351" s="49"/>
      <c r="T8351" s="47"/>
      <c r="U8351" s="50"/>
      <c r="V8351" s="47"/>
      <c r="W8351" s="50"/>
      <c r="X8351" s="49"/>
      <c r="Y8351" s="49"/>
      <c r="Z8351" s="49"/>
      <c r="AA8351" s="49"/>
      <c r="AB8351" s="49"/>
      <c r="AC8351" s="49"/>
      <c r="AD8351" s="49"/>
      <c r="AE8351" s="95"/>
      <c r="AM8351" s="103"/>
      <c r="AT8351" s="10"/>
    </row>
    <row r="8352" spans="9:46" s="16" customFormat="1">
      <c r="I8352" s="47"/>
      <c r="P8352" s="48"/>
      <c r="Q8352" s="48"/>
      <c r="R8352" s="48"/>
      <c r="S8352" s="49"/>
      <c r="T8352" s="47"/>
      <c r="U8352" s="50"/>
      <c r="V8352" s="47"/>
      <c r="W8352" s="50"/>
      <c r="X8352" s="49"/>
      <c r="Y8352" s="49"/>
      <c r="Z8352" s="49"/>
      <c r="AA8352" s="49"/>
      <c r="AB8352" s="49"/>
      <c r="AC8352" s="49"/>
      <c r="AD8352" s="49"/>
      <c r="AE8352" s="95"/>
      <c r="AM8352" s="103"/>
      <c r="AT8352" s="10"/>
    </row>
    <row r="8353" spans="9:46" s="16" customFormat="1">
      <c r="I8353" s="47"/>
      <c r="P8353" s="48"/>
      <c r="Q8353" s="48"/>
      <c r="R8353" s="48"/>
      <c r="S8353" s="49"/>
      <c r="T8353" s="47"/>
      <c r="U8353" s="50"/>
      <c r="V8353" s="47"/>
      <c r="W8353" s="50"/>
      <c r="X8353" s="49"/>
      <c r="Y8353" s="49"/>
      <c r="Z8353" s="49"/>
      <c r="AA8353" s="49"/>
      <c r="AB8353" s="49"/>
      <c r="AC8353" s="49"/>
      <c r="AD8353" s="49"/>
      <c r="AE8353" s="95"/>
      <c r="AM8353" s="103"/>
      <c r="AT8353" s="10"/>
    </row>
    <row r="8354" spans="9:46" s="16" customFormat="1">
      <c r="I8354" s="47"/>
      <c r="P8354" s="48"/>
      <c r="Q8354" s="48"/>
      <c r="R8354" s="48"/>
      <c r="S8354" s="49"/>
      <c r="T8354" s="47"/>
      <c r="U8354" s="50"/>
      <c r="V8354" s="47"/>
      <c r="W8354" s="50"/>
      <c r="X8354" s="49"/>
      <c r="Y8354" s="49"/>
      <c r="Z8354" s="49"/>
      <c r="AA8354" s="49"/>
      <c r="AB8354" s="49"/>
      <c r="AC8354" s="49"/>
      <c r="AD8354" s="49"/>
      <c r="AE8354" s="95"/>
      <c r="AM8354" s="103"/>
      <c r="AT8354" s="10"/>
    </row>
    <row r="8355" spans="9:46" s="16" customFormat="1">
      <c r="I8355" s="47"/>
      <c r="P8355" s="48"/>
      <c r="Q8355" s="48"/>
      <c r="R8355" s="48"/>
      <c r="S8355" s="49"/>
      <c r="T8355" s="47"/>
      <c r="U8355" s="50"/>
      <c r="V8355" s="47"/>
      <c r="W8355" s="50"/>
      <c r="X8355" s="49"/>
      <c r="Y8355" s="49"/>
      <c r="Z8355" s="49"/>
      <c r="AA8355" s="49"/>
      <c r="AB8355" s="49"/>
      <c r="AC8355" s="49"/>
      <c r="AD8355" s="49"/>
      <c r="AE8355" s="95"/>
      <c r="AM8355" s="103"/>
      <c r="AT8355" s="10"/>
    </row>
    <row r="8356" spans="9:46" s="16" customFormat="1">
      <c r="I8356" s="47"/>
      <c r="P8356" s="48"/>
      <c r="Q8356" s="48"/>
      <c r="R8356" s="48"/>
      <c r="S8356" s="49"/>
      <c r="T8356" s="47"/>
      <c r="U8356" s="50"/>
      <c r="V8356" s="47"/>
      <c r="W8356" s="50"/>
      <c r="X8356" s="49"/>
      <c r="Y8356" s="49"/>
      <c r="Z8356" s="49"/>
      <c r="AA8356" s="49"/>
      <c r="AB8356" s="49"/>
      <c r="AC8356" s="49"/>
      <c r="AD8356" s="49"/>
      <c r="AE8356" s="95"/>
      <c r="AM8356" s="103"/>
      <c r="AT8356" s="10"/>
    </row>
    <row r="8357" spans="9:46" s="16" customFormat="1">
      <c r="I8357" s="47"/>
      <c r="P8357" s="48"/>
      <c r="Q8357" s="48"/>
      <c r="R8357" s="48"/>
      <c r="S8357" s="49"/>
      <c r="T8357" s="47"/>
      <c r="U8357" s="50"/>
      <c r="V8357" s="47"/>
      <c r="W8357" s="50"/>
      <c r="X8357" s="49"/>
      <c r="Y8357" s="49"/>
      <c r="Z8357" s="49"/>
      <c r="AA8357" s="49"/>
      <c r="AB8357" s="49"/>
      <c r="AC8357" s="49"/>
      <c r="AD8357" s="49"/>
      <c r="AE8357" s="95"/>
      <c r="AM8357" s="103"/>
      <c r="AT8357" s="10"/>
    </row>
    <row r="8358" spans="9:46" s="16" customFormat="1">
      <c r="I8358" s="47"/>
      <c r="P8358" s="48"/>
      <c r="Q8358" s="48"/>
      <c r="R8358" s="48"/>
      <c r="S8358" s="49"/>
      <c r="T8358" s="47"/>
      <c r="U8358" s="50"/>
      <c r="V8358" s="47"/>
      <c r="W8358" s="50"/>
      <c r="X8358" s="49"/>
      <c r="Y8358" s="49"/>
      <c r="Z8358" s="49"/>
      <c r="AA8358" s="49"/>
      <c r="AB8358" s="49"/>
      <c r="AC8358" s="49"/>
      <c r="AD8358" s="49"/>
      <c r="AE8358" s="95"/>
      <c r="AM8358" s="103"/>
      <c r="AT8358" s="10"/>
    </row>
    <row r="8359" spans="9:46" s="16" customFormat="1">
      <c r="I8359" s="47"/>
      <c r="P8359" s="48"/>
      <c r="Q8359" s="48"/>
      <c r="R8359" s="48"/>
      <c r="S8359" s="49"/>
      <c r="T8359" s="47"/>
      <c r="U8359" s="50"/>
      <c r="V8359" s="47"/>
      <c r="W8359" s="50"/>
      <c r="X8359" s="49"/>
      <c r="Y8359" s="49"/>
      <c r="Z8359" s="49"/>
      <c r="AA8359" s="49"/>
      <c r="AB8359" s="49"/>
      <c r="AC8359" s="49"/>
      <c r="AD8359" s="49"/>
      <c r="AE8359" s="95"/>
      <c r="AM8359" s="103"/>
      <c r="AT8359" s="10"/>
    </row>
    <row r="8360" spans="9:46" s="16" customFormat="1">
      <c r="I8360" s="47"/>
      <c r="P8360" s="48"/>
      <c r="Q8360" s="48"/>
      <c r="R8360" s="48"/>
      <c r="S8360" s="49"/>
      <c r="T8360" s="47"/>
      <c r="U8360" s="50"/>
      <c r="V8360" s="47"/>
      <c r="W8360" s="50"/>
      <c r="X8360" s="49"/>
      <c r="Y8360" s="49"/>
      <c r="Z8360" s="49"/>
      <c r="AA8360" s="49"/>
      <c r="AB8360" s="49"/>
      <c r="AC8360" s="49"/>
      <c r="AD8360" s="49"/>
      <c r="AE8360" s="95"/>
      <c r="AM8360" s="103"/>
      <c r="AT8360" s="10"/>
    </row>
    <row r="8361" spans="9:46" s="16" customFormat="1">
      <c r="I8361" s="47"/>
      <c r="P8361" s="48"/>
      <c r="Q8361" s="48"/>
      <c r="R8361" s="48"/>
      <c r="S8361" s="49"/>
      <c r="T8361" s="47"/>
      <c r="U8361" s="50"/>
      <c r="V8361" s="47"/>
      <c r="W8361" s="50"/>
      <c r="X8361" s="49"/>
      <c r="Y8361" s="49"/>
      <c r="Z8361" s="49"/>
      <c r="AA8361" s="49"/>
      <c r="AB8361" s="49"/>
      <c r="AC8361" s="49"/>
      <c r="AD8361" s="49"/>
      <c r="AE8361" s="95"/>
      <c r="AM8361" s="103"/>
      <c r="AT8361" s="10"/>
    </row>
    <row r="8362" spans="9:46" s="16" customFormat="1">
      <c r="I8362" s="47"/>
      <c r="P8362" s="48"/>
      <c r="Q8362" s="48"/>
      <c r="R8362" s="48"/>
      <c r="S8362" s="49"/>
      <c r="T8362" s="47"/>
      <c r="U8362" s="50"/>
      <c r="V8362" s="47"/>
      <c r="W8362" s="50"/>
      <c r="X8362" s="49"/>
      <c r="Y8362" s="49"/>
      <c r="Z8362" s="49"/>
      <c r="AA8362" s="49"/>
      <c r="AB8362" s="49"/>
      <c r="AC8362" s="49"/>
      <c r="AD8362" s="49"/>
      <c r="AE8362" s="95"/>
      <c r="AM8362" s="103"/>
      <c r="AT8362" s="10"/>
    </row>
    <row r="8363" spans="9:46" s="16" customFormat="1">
      <c r="I8363" s="47"/>
      <c r="P8363" s="48"/>
      <c r="Q8363" s="48"/>
      <c r="R8363" s="48"/>
      <c r="S8363" s="49"/>
      <c r="T8363" s="47"/>
      <c r="U8363" s="50"/>
      <c r="V8363" s="47"/>
      <c r="W8363" s="50"/>
      <c r="X8363" s="49"/>
      <c r="Y8363" s="49"/>
      <c r="Z8363" s="49"/>
      <c r="AA8363" s="49"/>
      <c r="AB8363" s="49"/>
      <c r="AC8363" s="49"/>
      <c r="AD8363" s="49"/>
      <c r="AE8363" s="95"/>
      <c r="AM8363" s="103"/>
      <c r="AT8363" s="10"/>
    </row>
    <row r="8364" spans="9:46" s="16" customFormat="1">
      <c r="I8364" s="47"/>
      <c r="P8364" s="48"/>
      <c r="Q8364" s="48"/>
      <c r="R8364" s="48"/>
      <c r="S8364" s="49"/>
      <c r="T8364" s="47"/>
      <c r="U8364" s="50"/>
      <c r="V8364" s="47"/>
      <c r="W8364" s="50"/>
      <c r="X8364" s="49"/>
      <c r="Y8364" s="49"/>
      <c r="Z8364" s="49"/>
      <c r="AA8364" s="49"/>
      <c r="AB8364" s="49"/>
      <c r="AC8364" s="49"/>
      <c r="AD8364" s="49"/>
      <c r="AE8364" s="95"/>
      <c r="AM8364" s="103"/>
      <c r="AT8364" s="10"/>
    </row>
    <row r="8365" spans="9:46" s="16" customFormat="1">
      <c r="I8365" s="47"/>
      <c r="P8365" s="48"/>
      <c r="Q8365" s="48"/>
      <c r="R8365" s="48"/>
      <c r="S8365" s="49"/>
      <c r="T8365" s="47"/>
      <c r="U8365" s="50"/>
      <c r="V8365" s="47"/>
      <c r="W8365" s="50"/>
      <c r="X8365" s="49"/>
      <c r="Y8365" s="49"/>
      <c r="Z8365" s="49"/>
      <c r="AA8365" s="49"/>
      <c r="AB8365" s="49"/>
      <c r="AC8365" s="49"/>
      <c r="AD8365" s="49"/>
      <c r="AE8365" s="95"/>
      <c r="AM8365" s="103"/>
      <c r="AT8365" s="10"/>
    </row>
    <row r="8366" spans="9:46" s="16" customFormat="1">
      <c r="I8366" s="47"/>
      <c r="P8366" s="48"/>
      <c r="Q8366" s="48"/>
      <c r="R8366" s="48"/>
      <c r="S8366" s="49"/>
      <c r="T8366" s="47"/>
      <c r="U8366" s="50"/>
      <c r="V8366" s="47"/>
      <c r="W8366" s="50"/>
      <c r="X8366" s="49"/>
      <c r="Y8366" s="49"/>
      <c r="Z8366" s="49"/>
      <c r="AA8366" s="49"/>
      <c r="AB8366" s="49"/>
      <c r="AC8366" s="49"/>
      <c r="AD8366" s="49"/>
      <c r="AE8366" s="95"/>
      <c r="AM8366" s="103"/>
      <c r="AT8366" s="10"/>
    </row>
    <row r="8367" spans="9:46" s="16" customFormat="1">
      <c r="I8367" s="47"/>
      <c r="P8367" s="48"/>
      <c r="Q8367" s="48"/>
      <c r="R8367" s="48"/>
      <c r="S8367" s="49"/>
      <c r="T8367" s="47"/>
      <c r="U8367" s="50"/>
      <c r="V8367" s="47"/>
      <c r="W8367" s="50"/>
      <c r="X8367" s="49"/>
      <c r="Y8367" s="49"/>
      <c r="Z8367" s="49"/>
      <c r="AA8367" s="49"/>
      <c r="AB8367" s="49"/>
      <c r="AC8367" s="49"/>
      <c r="AD8367" s="49"/>
      <c r="AE8367" s="95"/>
      <c r="AM8367" s="103"/>
      <c r="AT8367" s="10"/>
    </row>
    <row r="8368" spans="9:46" s="16" customFormat="1">
      <c r="I8368" s="47"/>
      <c r="P8368" s="48"/>
      <c r="Q8368" s="48"/>
      <c r="R8368" s="48"/>
      <c r="S8368" s="49"/>
      <c r="T8368" s="47"/>
      <c r="U8368" s="50"/>
      <c r="V8368" s="47"/>
      <c r="W8368" s="50"/>
      <c r="X8368" s="49"/>
      <c r="Y8368" s="49"/>
      <c r="Z8368" s="49"/>
      <c r="AA8368" s="49"/>
      <c r="AB8368" s="49"/>
      <c r="AC8368" s="49"/>
      <c r="AD8368" s="49"/>
      <c r="AE8368" s="95"/>
      <c r="AM8368" s="103"/>
      <c r="AT8368" s="10"/>
    </row>
    <row r="8369" spans="9:46" s="16" customFormat="1">
      <c r="I8369" s="47"/>
      <c r="P8369" s="48"/>
      <c r="Q8369" s="48"/>
      <c r="R8369" s="48"/>
      <c r="S8369" s="49"/>
      <c r="T8369" s="47"/>
      <c r="U8369" s="50"/>
      <c r="V8369" s="47"/>
      <c r="W8369" s="50"/>
      <c r="X8369" s="49"/>
      <c r="Y8369" s="49"/>
      <c r="Z8369" s="49"/>
      <c r="AA8369" s="49"/>
      <c r="AB8369" s="49"/>
      <c r="AC8369" s="49"/>
      <c r="AD8369" s="49"/>
      <c r="AE8369" s="95"/>
      <c r="AM8369" s="103"/>
      <c r="AT8369" s="10"/>
    </row>
    <row r="8370" spans="9:46" s="16" customFormat="1">
      <c r="I8370" s="47"/>
      <c r="P8370" s="48"/>
      <c r="Q8370" s="48"/>
      <c r="R8370" s="48"/>
      <c r="S8370" s="49"/>
      <c r="T8370" s="47"/>
      <c r="U8370" s="50"/>
      <c r="V8370" s="47"/>
      <c r="W8370" s="50"/>
      <c r="X8370" s="49"/>
      <c r="Y8370" s="49"/>
      <c r="Z8370" s="49"/>
      <c r="AA8370" s="49"/>
      <c r="AB8370" s="49"/>
      <c r="AC8370" s="49"/>
      <c r="AD8370" s="49"/>
      <c r="AE8370" s="95"/>
      <c r="AM8370" s="103"/>
      <c r="AT8370" s="10"/>
    </row>
    <row r="8371" spans="9:46" s="16" customFormat="1">
      <c r="I8371" s="47"/>
      <c r="P8371" s="48"/>
      <c r="Q8371" s="48"/>
      <c r="R8371" s="48"/>
      <c r="S8371" s="49"/>
      <c r="T8371" s="47"/>
      <c r="U8371" s="50"/>
      <c r="V8371" s="47"/>
      <c r="W8371" s="50"/>
      <c r="X8371" s="49"/>
      <c r="Y8371" s="49"/>
      <c r="Z8371" s="49"/>
      <c r="AA8371" s="49"/>
      <c r="AB8371" s="49"/>
      <c r="AC8371" s="49"/>
      <c r="AD8371" s="49"/>
      <c r="AE8371" s="95"/>
      <c r="AM8371" s="103"/>
      <c r="AT8371" s="10"/>
    </row>
    <row r="8372" spans="9:46" s="16" customFormat="1">
      <c r="I8372" s="47"/>
      <c r="P8372" s="48"/>
      <c r="Q8372" s="48"/>
      <c r="R8372" s="48"/>
      <c r="S8372" s="49"/>
      <c r="T8372" s="47"/>
      <c r="U8372" s="50"/>
      <c r="V8372" s="47"/>
      <c r="W8372" s="50"/>
      <c r="X8372" s="49"/>
      <c r="Y8372" s="49"/>
      <c r="Z8372" s="49"/>
      <c r="AA8372" s="49"/>
      <c r="AB8372" s="49"/>
      <c r="AC8372" s="49"/>
      <c r="AD8372" s="49"/>
      <c r="AE8372" s="95"/>
      <c r="AM8372" s="103"/>
      <c r="AT8372" s="10"/>
    </row>
    <row r="8373" spans="9:46" s="16" customFormat="1">
      <c r="I8373" s="47"/>
      <c r="P8373" s="48"/>
      <c r="Q8373" s="48"/>
      <c r="R8373" s="48"/>
      <c r="S8373" s="49"/>
      <c r="T8373" s="47"/>
      <c r="U8373" s="50"/>
      <c r="V8373" s="47"/>
      <c r="W8373" s="50"/>
      <c r="X8373" s="49"/>
      <c r="Y8373" s="49"/>
      <c r="Z8373" s="49"/>
      <c r="AA8373" s="49"/>
      <c r="AB8373" s="49"/>
      <c r="AC8373" s="49"/>
      <c r="AD8373" s="49"/>
      <c r="AE8373" s="95"/>
      <c r="AM8373" s="103"/>
      <c r="AT8373" s="10"/>
    </row>
    <row r="8374" spans="9:46" s="16" customFormat="1">
      <c r="I8374" s="47"/>
      <c r="P8374" s="48"/>
      <c r="Q8374" s="48"/>
      <c r="R8374" s="48"/>
      <c r="S8374" s="49"/>
      <c r="T8374" s="47"/>
      <c r="U8374" s="50"/>
      <c r="V8374" s="47"/>
      <c r="W8374" s="50"/>
      <c r="X8374" s="49"/>
      <c r="Y8374" s="49"/>
      <c r="Z8374" s="49"/>
      <c r="AA8374" s="49"/>
      <c r="AB8374" s="49"/>
      <c r="AC8374" s="49"/>
      <c r="AD8374" s="49"/>
      <c r="AE8374" s="95"/>
      <c r="AM8374" s="103"/>
      <c r="AT8374" s="10"/>
    </row>
    <row r="8375" spans="9:46" s="16" customFormat="1">
      <c r="I8375" s="47"/>
      <c r="P8375" s="48"/>
      <c r="Q8375" s="48"/>
      <c r="R8375" s="48"/>
      <c r="S8375" s="49"/>
      <c r="T8375" s="47"/>
      <c r="U8375" s="50"/>
      <c r="V8375" s="47"/>
      <c r="W8375" s="50"/>
      <c r="X8375" s="49"/>
      <c r="Y8375" s="49"/>
      <c r="Z8375" s="49"/>
      <c r="AA8375" s="49"/>
      <c r="AB8375" s="49"/>
      <c r="AC8375" s="49"/>
      <c r="AD8375" s="49"/>
      <c r="AE8375" s="95"/>
      <c r="AM8375" s="103"/>
      <c r="AT8375" s="10"/>
    </row>
    <row r="8376" spans="9:46" s="16" customFormat="1">
      <c r="I8376" s="47"/>
      <c r="P8376" s="48"/>
      <c r="Q8376" s="48"/>
      <c r="R8376" s="48"/>
      <c r="S8376" s="49"/>
      <c r="T8376" s="47"/>
      <c r="U8376" s="50"/>
      <c r="V8376" s="47"/>
      <c r="W8376" s="50"/>
      <c r="X8376" s="49"/>
      <c r="Y8376" s="49"/>
      <c r="Z8376" s="49"/>
      <c r="AA8376" s="49"/>
      <c r="AB8376" s="49"/>
      <c r="AC8376" s="49"/>
      <c r="AD8376" s="49"/>
      <c r="AE8376" s="95"/>
      <c r="AM8376" s="103"/>
      <c r="AT8376" s="10"/>
    </row>
    <row r="8377" spans="9:46" s="16" customFormat="1">
      <c r="I8377" s="47"/>
      <c r="P8377" s="48"/>
      <c r="Q8377" s="48"/>
      <c r="R8377" s="48"/>
      <c r="S8377" s="49"/>
      <c r="T8377" s="47"/>
      <c r="U8377" s="50"/>
      <c r="V8377" s="47"/>
      <c r="W8377" s="50"/>
      <c r="X8377" s="49"/>
      <c r="Y8377" s="49"/>
      <c r="Z8377" s="49"/>
      <c r="AA8377" s="49"/>
      <c r="AB8377" s="49"/>
      <c r="AC8377" s="49"/>
      <c r="AD8377" s="49"/>
      <c r="AE8377" s="95"/>
      <c r="AM8377" s="103"/>
      <c r="AT8377" s="10"/>
    </row>
    <row r="8378" spans="9:46" s="16" customFormat="1">
      <c r="I8378" s="47"/>
      <c r="P8378" s="48"/>
      <c r="Q8378" s="48"/>
      <c r="R8378" s="48"/>
      <c r="S8378" s="49"/>
      <c r="T8378" s="47"/>
      <c r="U8378" s="50"/>
      <c r="V8378" s="47"/>
      <c r="W8378" s="50"/>
      <c r="X8378" s="49"/>
      <c r="Y8378" s="49"/>
      <c r="Z8378" s="49"/>
      <c r="AA8378" s="49"/>
      <c r="AB8378" s="49"/>
      <c r="AC8378" s="49"/>
      <c r="AD8378" s="49"/>
      <c r="AE8378" s="95"/>
      <c r="AM8378" s="103"/>
      <c r="AT8378" s="10"/>
    </row>
    <row r="8379" spans="9:46" s="16" customFormat="1">
      <c r="I8379" s="47"/>
      <c r="P8379" s="48"/>
      <c r="Q8379" s="48"/>
      <c r="R8379" s="48"/>
      <c r="S8379" s="49"/>
      <c r="T8379" s="47"/>
      <c r="U8379" s="50"/>
      <c r="V8379" s="47"/>
      <c r="W8379" s="50"/>
      <c r="X8379" s="49"/>
      <c r="Y8379" s="49"/>
      <c r="Z8379" s="49"/>
      <c r="AA8379" s="49"/>
      <c r="AB8379" s="49"/>
      <c r="AC8379" s="49"/>
      <c r="AD8379" s="49"/>
      <c r="AE8379" s="95"/>
      <c r="AM8379" s="103"/>
      <c r="AT8379" s="10"/>
    </row>
    <row r="8380" spans="9:46" s="16" customFormat="1">
      <c r="I8380" s="47"/>
      <c r="P8380" s="48"/>
      <c r="Q8380" s="48"/>
      <c r="R8380" s="48"/>
      <c r="S8380" s="49"/>
      <c r="T8380" s="47"/>
      <c r="U8380" s="50"/>
      <c r="V8380" s="47"/>
      <c r="W8380" s="50"/>
      <c r="X8380" s="49"/>
      <c r="Y8380" s="49"/>
      <c r="Z8380" s="49"/>
      <c r="AA8380" s="49"/>
      <c r="AB8380" s="49"/>
      <c r="AC8380" s="49"/>
      <c r="AD8380" s="49"/>
      <c r="AE8380" s="95"/>
      <c r="AM8380" s="103"/>
      <c r="AT8380" s="10"/>
    </row>
    <row r="8381" spans="9:46" s="16" customFormat="1">
      <c r="I8381" s="47"/>
      <c r="P8381" s="48"/>
      <c r="Q8381" s="48"/>
      <c r="R8381" s="48"/>
      <c r="S8381" s="49"/>
      <c r="T8381" s="47"/>
      <c r="U8381" s="50"/>
      <c r="V8381" s="47"/>
      <c r="W8381" s="50"/>
      <c r="X8381" s="49"/>
      <c r="Y8381" s="49"/>
      <c r="Z8381" s="49"/>
      <c r="AA8381" s="49"/>
      <c r="AB8381" s="49"/>
      <c r="AC8381" s="49"/>
      <c r="AD8381" s="49"/>
      <c r="AE8381" s="95"/>
      <c r="AM8381" s="103"/>
      <c r="AT8381" s="10"/>
    </row>
    <row r="8382" spans="9:46" s="16" customFormat="1">
      <c r="I8382" s="47"/>
      <c r="P8382" s="48"/>
      <c r="Q8382" s="48"/>
      <c r="R8382" s="48"/>
      <c r="S8382" s="49"/>
      <c r="T8382" s="47"/>
      <c r="U8382" s="50"/>
      <c r="V8382" s="47"/>
      <c r="W8382" s="50"/>
      <c r="X8382" s="49"/>
      <c r="Y8382" s="49"/>
      <c r="Z8382" s="49"/>
      <c r="AA8382" s="49"/>
      <c r="AB8382" s="49"/>
      <c r="AC8382" s="49"/>
      <c r="AD8382" s="49"/>
      <c r="AE8382" s="95"/>
      <c r="AM8382" s="103"/>
      <c r="AT8382" s="10"/>
    </row>
    <row r="8383" spans="9:46" s="16" customFormat="1">
      <c r="I8383" s="47"/>
      <c r="P8383" s="48"/>
      <c r="Q8383" s="48"/>
      <c r="R8383" s="48"/>
      <c r="S8383" s="49"/>
      <c r="T8383" s="47"/>
      <c r="U8383" s="50"/>
      <c r="V8383" s="47"/>
      <c r="W8383" s="50"/>
      <c r="X8383" s="49"/>
      <c r="Y8383" s="49"/>
      <c r="Z8383" s="49"/>
      <c r="AA8383" s="49"/>
      <c r="AB8383" s="49"/>
      <c r="AC8383" s="49"/>
      <c r="AD8383" s="49"/>
      <c r="AE8383" s="95"/>
      <c r="AM8383" s="103"/>
      <c r="AT8383" s="10"/>
    </row>
    <row r="8384" spans="9:46" s="16" customFormat="1">
      <c r="I8384" s="47"/>
      <c r="P8384" s="48"/>
      <c r="Q8384" s="48"/>
      <c r="R8384" s="48"/>
      <c r="S8384" s="49"/>
      <c r="T8384" s="47"/>
      <c r="U8384" s="50"/>
      <c r="V8384" s="47"/>
      <c r="W8384" s="50"/>
      <c r="X8384" s="49"/>
      <c r="Y8384" s="49"/>
      <c r="Z8384" s="49"/>
      <c r="AA8384" s="49"/>
      <c r="AB8384" s="49"/>
      <c r="AC8384" s="49"/>
      <c r="AD8384" s="49"/>
      <c r="AE8384" s="95"/>
      <c r="AM8384" s="103"/>
      <c r="AT8384" s="10"/>
    </row>
    <row r="8385" spans="9:46" s="16" customFormat="1">
      <c r="I8385" s="47"/>
      <c r="P8385" s="48"/>
      <c r="Q8385" s="48"/>
      <c r="R8385" s="48"/>
      <c r="S8385" s="49"/>
      <c r="T8385" s="47"/>
      <c r="U8385" s="50"/>
      <c r="V8385" s="47"/>
      <c r="W8385" s="50"/>
      <c r="X8385" s="49"/>
      <c r="Y8385" s="49"/>
      <c r="Z8385" s="49"/>
      <c r="AA8385" s="49"/>
      <c r="AB8385" s="49"/>
      <c r="AC8385" s="49"/>
      <c r="AD8385" s="49"/>
      <c r="AE8385" s="95"/>
      <c r="AM8385" s="103"/>
      <c r="AT8385" s="10"/>
    </row>
    <row r="8386" spans="9:46" s="16" customFormat="1">
      <c r="I8386" s="47"/>
      <c r="P8386" s="48"/>
      <c r="Q8386" s="48"/>
      <c r="R8386" s="48"/>
      <c r="S8386" s="49"/>
      <c r="T8386" s="47"/>
      <c r="U8386" s="50"/>
      <c r="V8386" s="47"/>
      <c r="W8386" s="50"/>
      <c r="X8386" s="49"/>
      <c r="Y8386" s="49"/>
      <c r="Z8386" s="49"/>
      <c r="AA8386" s="49"/>
      <c r="AB8386" s="49"/>
      <c r="AC8386" s="49"/>
      <c r="AD8386" s="49"/>
      <c r="AE8386" s="95"/>
      <c r="AM8386" s="103"/>
      <c r="AT8386" s="10"/>
    </row>
    <row r="8387" spans="9:46" s="16" customFormat="1">
      <c r="I8387" s="47"/>
      <c r="P8387" s="48"/>
      <c r="Q8387" s="48"/>
      <c r="R8387" s="48"/>
      <c r="S8387" s="49"/>
      <c r="T8387" s="47"/>
      <c r="U8387" s="50"/>
      <c r="V8387" s="47"/>
      <c r="W8387" s="50"/>
      <c r="X8387" s="49"/>
      <c r="Y8387" s="49"/>
      <c r="Z8387" s="49"/>
      <c r="AA8387" s="49"/>
      <c r="AB8387" s="49"/>
      <c r="AC8387" s="49"/>
      <c r="AD8387" s="49"/>
      <c r="AE8387" s="95"/>
      <c r="AM8387" s="103"/>
      <c r="AT8387" s="10"/>
    </row>
    <row r="8388" spans="9:46" s="16" customFormat="1">
      <c r="I8388" s="47"/>
      <c r="P8388" s="48"/>
      <c r="Q8388" s="48"/>
      <c r="R8388" s="48"/>
      <c r="S8388" s="49"/>
      <c r="T8388" s="47"/>
      <c r="U8388" s="50"/>
      <c r="V8388" s="47"/>
      <c r="W8388" s="50"/>
      <c r="X8388" s="49"/>
      <c r="Y8388" s="49"/>
      <c r="Z8388" s="49"/>
      <c r="AA8388" s="49"/>
      <c r="AB8388" s="49"/>
      <c r="AC8388" s="49"/>
      <c r="AD8388" s="49"/>
      <c r="AE8388" s="95"/>
      <c r="AM8388" s="103"/>
      <c r="AT8388" s="10"/>
    </row>
    <row r="8389" spans="9:46" s="16" customFormat="1">
      <c r="I8389" s="47"/>
      <c r="P8389" s="48"/>
      <c r="Q8389" s="48"/>
      <c r="R8389" s="48"/>
      <c r="S8389" s="49"/>
      <c r="T8389" s="47"/>
      <c r="U8389" s="50"/>
      <c r="V8389" s="47"/>
      <c r="W8389" s="50"/>
      <c r="X8389" s="49"/>
      <c r="Y8389" s="49"/>
      <c r="Z8389" s="49"/>
      <c r="AA8389" s="49"/>
      <c r="AB8389" s="49"/>
      <c r="AC8389" s="49"/>
      <c r="AD8389" s="49"/>
      <c r="AE8389" s="95"/>
      <c r="AM8389" s="103"/>
      <c r="AT8389" s="10"/>
    </row>
    <row r="8390" spans="9:46" s="16" customFormat="1">
      <c r="I8390" s="47"/>
      <c r="P8390" s="48"/>
      <c r="Q8390" s="48"/>
      <c r="R8390" s="48"/>
      <c r="S8390" s="49"/>
      <c r="T8390" s="47"/>
      <c r="U8390" s="50"/>
      <c r="V8390" s="47"/>
      <c r="W8390" s="50"/>
      <c r="X8390" s="49"/>
      <c r="Y8390" s="49"/>
      <c r="Z8390" s="49"/>
      <c r="AA8390" s="49"/>
      <c r="AB8390" s="49"/>
      <c r="AC8390" s="49"/>
      <c r="AD8390" s="49"/>
      <c r="AE8390" s="95"/>
      <c r="AM8390" s="103"/>
      <c r="AT8390" s="10"/>
    </row>
    <row r="8391" spans="9:46" s="16" customFormat="1">
      <c r="I8391" s="47"/>
      <c r="P8391" s="48"/>
      <c r="Q8391" s="48"/>
      <c r="R8391" s="48"/>
      <c r="S8391" s="49"/>
      <c r="T8391" s="47"/>
      <c r="U8391" s="50"/>
      <c r="V8391" s="47"/>
      <c r="W8391" s="50"/>
      <c r="X8391" s="49"/>
      <c r="Y8391" s="49"/>
      <c r="Z8391" s="49"/>
      <c r="AA8391" s="49"/>
      <c r="AB8391" s="49"/>
      <c r="AC8391" s="49"/>
      <c r="AD8391" s="49"/>
      <c r="AE8391" s="95"/>
      <c r="AM8391" s="103"/>
      <c r="AT8391" s="10"/>
    </row>
    <row r="8392" spans="9:46" s="16" customFormat="1">
      <c r="I8392" s="47"/>
      <c r="P8392" s="48"/>
      <c r="Q8392" s="48"/>
      <c r="R8392" s="48"/>
      <c r="S8392" s="49"/>
      <c r="T8392" s="47"/>
      <c r="U8392" s="50"/>
      <c r="V8392" s="47"/>
      <c r="W8392" s="50"/>
      <c r="X8392" s="49"/>
      <c r="Y8392" s="49"/>
      <c r="Z8392" s="49"/>
      <c r="AA8392" s="49"/>
      <c r="AB8392" s="49"/>
      <c r="AC8392" s="49"/>
      <c r="AD8392" s="49"/>
      <c r="AE8392" s="95"/>
      <c r="AM8392" s="103"/>
      <c r="AT8392" s="10"/>
    </row>
    <row r="8393" spans="9:46" s="16" customFormat="1">
      <c r="I8393" s="47"/>
      <c r="P8393" s="48"/>
      <c r="Q8393" s="48"/>
      <c r="R8393" s="48"/>
      <c r="S8393" s="49"/>
      <c r="T8393" s="47"/>
      <c r="U8393" s="50"/>
      <c r="V8393" s="47"/>
      <c r="W8393" s="50"/>
      <c r="X8393" s="49"/>
      <c r="Y8393" s="49"/>
      <c r="Z8393" s="49"/>
      <c r="AA8393" s="49"/>
      <c r="AB8393" s="49"/>
      <c r="AC8393" s="49"/>
      <c r="AD8393" s="49"/>
      <c r="AE8393" s="95"/>
      <c r="AM8393" s="103"/>
      <c r="AT8393" s="10"/>
    </row>
    <row r="8394" spans="9:46" s="16" customFormat="1">
      <c r="I8394" s="47"/>
      <c r="P8394" s="48"/>
      <c r="Q8394" s="48"/>
      <c r="R8394" s="48"/>
      <c r="S8394" s="49"/>
      <c r="T8394" s="47"/>
      <c r="U8394" s="50"/>
      <c r="V8394" s="47"/>
      <c r="W8394" s="50"/>
      <c r="X8394" s="49"/>
      <c r="Y8394" s="49"/>
      <c r="Z8394" s="49"/>
      <c r="AA8394" s="49"/>
      <c r="AB8394" s="49"/>
      <c r="AC8394" s="49"/>
      <c r="AD8394" s="49"/>
      <c r="AE8394" s="95"/>
      <c r="AM8394" s="103"/>
      <c r="AT8394" s="10"/>
    </row>
    <row r="8395" spans="9:46" s="16" customFormat="1">
      <c r="I8395" s="47"/>
      <c r="P8395" s="48"/>
      <c r="Q8395" s="48"/>
      <c r="R8395" s="48"/>
      <c r="S8395" s="49"/>
      <c r="T8395" s="47"/>
      <c r="U8395" s="50"/>
      <c r="V8395" s="47"/>
      <c r="W8395" s="50"/>
      <c r="X8395" s="49"/>
      <c r="Y8395" s="49"/>
      <c r="Z8395" s="49"/>
      <c r="AA8395" s="49"/>
      <c r="AB8395" s="49"/>
      <c r="AC8395" s="49"/>
      <c r="AD8395" s="49"/>
      <c r="AE8395" s="95"/>
      <c r="AM8395" s="103"/>
      <c r="AT8395" s="10"/>
    </row>
    <row r="8396" spans="9:46" s="16" customFormat="1">
      <c r="I8396" s="47"/>
      <c r="P8396" s="48"/>
      <c r="Q8396" s="48"/>
      <c r="R8396" s="48"/>
      <c r="S8396" s="49"/>
      <c r="T8396" s="47"/>
      <c r="U8396" s="50"/>
      <c r="V8396" s="47"/>
      <c r="W8396" s="50"/>
      <c r="X8396" s="49"/>
      <c r="Y8396" s="49"/>
      <c r="Z8396" s="49"/>
      <c r="AA8396" s="49"/>
      <c r="AB8396" s="49"/>
      <c r="AC8396" s="49"/>
      <c r="AD8396" s="49"/>
      <c r="AE8396" s="95"/>
      <c r="AM8396" s="103"/>
      <c r="AT8396" s="10"/>
    </row>
    <row r="8397" spans="9:46" s="16" customFormat="1">
      <c r="I8397" s="47"/>
      <c r="P8397" s="48"/>
      <c r="Q8397" s="48"/>
      <c r="R8397" s="48"/>
      <c r="S8397" s="49"/>
      <c r="T8397" s="47"/>
      <c r="U8397" s="50"/>
      <c r="V8397" s="47"/>
      <c r="W8397" s="50"/>
      <c r="X8397" s="49"/>
      <c r="Y8397" s="49"/>
      <c r="Z8397" s="49"/>
      <c r="AA8397" s="49"/>
      <c r="AB8397" s="49"/>
      <c r="AC8397" s="49"/>
      <c r="AD8397" s="49"/>
      <c r="AE8397" s="95"/>
      <c r="AM8397" s="103"/>
      <c r="AT8397" s="10"/>
    </row>
    <row r="8398" spans="9:46" s="16" customFormat="1">
      <c r="I8398" s="47"/>
      <c r="P8398" s="48"/>
      <c r="Q8398" s="48"/>
      <c r="R8398" s="48"/>
      <c r="S8398" s="49"/>
      <c r="T8398" s="47"/>
      <c r="U8398" s="50"/>
      <c r="V8398" s="47"/>
      <c r="W8398" s="50"/>
      <c r="X8398" s="49"/>
      <c r="Y8398" s="49"/>
      <c r="Z8398" s="49"/>
      <c r="AA8398" s="49"/>
      <c r="AB8398" s="49"/>
      <c r="AC8398" s="49"/>
      <c r="AD8398" s="49"/>
      <c r="AE8398" s="95"/>
      <c r="AM8398" s="103"/>
      <c r="AT8398" s="10"/>
    </row>
    <row r="8399" spans="9:46" s="16" customFormat="1">
      <c r="I8399" s="47"/>
      <c r="P8399" s="48"/>
      <c r="Q8399" s="48"/>
      <c r="R8399" s="48"/>
      <c r="S8399" s="49"/>
      <c r="T8399" s="47"/>
      <c r="U8399" s="50"/>
      <c r="V8399" s="47"/>
      <c r="W8399" s="50"/>
      <c r="X8399" s="49"/>
      <c r="Y8399" s="49"/>
      <c r="Z8399" s="49"/>
      <c r="AA8399" s="49"/>
      <c r="AB8399" s="49"/>
      <c r="AC8399" s="49"/>
      <c r="AD8399" s="49"/>
      <c r="AE8399" s="95"/>
      <c r="AM8399" s="103"/>
      <c r="AT8399" s="10"/>
    </row>
    <row r="8400" spans="9:46" s="16" customFormat="1">
      <c r="I8400" s="47"/>
      <c r="P8400" s="48"/>
      <c r="Q8400" s="48"/>
      <c r="R8400" s="48"/>
      <c r="S8400" s="49"/>
      <c r="T8400" s="47"/>
      <c r="U8400" s="50"/>
      <c r="V8400" s="47"/>
      <c r="W8400" s="50"/>
      <c r="X8400" s="49"/>
      <c r="Y8400" s="49"/>
      <c r="Z8400" s="49"/>
      <c r="AA8400" s="49"/>
      <c r="AB8400" s="49"/>
      <c r="AC8400" s="49"/>
      <c r="AD8400" s="49"/>
      <c r="AE8400" s="95"/>
      <c r="AM8400" s="103"/>
      <c r="AT8400" s="10"/>
    </row>
    <row r="8401" spans="9:46" s="16" customFormat="1">
      <c r="I8401" s="47"/>
      <c r="P8401" s="48"/>
      <c r="Q8401" s="48"/>
      <c r="R8401" s="48"/>
      <c r="S8401" s="49"/>
      <c r="T8401" s="47"/>
      <c r="U8401" s="50"/>
      <c r="V8401" s="47"/>
      <c r="W8401" s="50"/>
      <c r="X8401" s="49"/>
      <c r="Y8401" s="49"/>
      <c r="Z8401" s="49"/>
      <c r="AA8401" s="49"/>
      <c r="AB8401" s="49"/>
      <c r="AC8401" s="49"/>
      <c r="AD8401" s="49"/>
      <c r="AE8401" s="95"/>
      <c r="AM8401" s="103"/>
      <c r="AT8401" s="10"/>
    </row>
    <row r="8402" spans="9:46" s="16" customFormat="1">
      <c r="I8402" s="47"/>
      <c r="P8402" s="48"/>
      <c r="Q8402" s="48"/>
      <c r="R8402" s="48"/>
      <c r="S8402" s="49"/>
      <c r="T8402" s="47"/>
      <c r="U8402" s="50"/>
      <c r="V8402" s="47"/>
      <c r="W8402" s="50"/>
      <c r="X8402" s="49"/>
      <c r="Y8402" s="49"/>
      <c r="Z8402" s="49"/>
      <c r="AA8402" s="49"/>
      <c r="AB8402" s="49"/>
      <c r="AC8402" s="49"/>
      <c r="AD8402" s="49"/>
      <c r="AE8402" s="95"/>
      <c r="AM8402" s="103"/>
      <c r="AT8402" s="10"/>
    </row>
    <row r="8403" spans="9:46" s="16" customFormat="1">
      <c r="I8403" s="47"/>
      <c r="P8403" s="48"/>
      <c r="Q8403" s="48"/>
      <c r="R8403" s="48"/>
      <c r="S8403" s="49"/>
      <c r="T8403" s="47"/>
      <c r="U8403" s="50"/>
      <c r="V8403" s="47"/>
      <c r="W8403" s="50"/>
      <c r="X8403" s="49"/>
      <c r="Y8403" s="49"/>
      <c r="Z8403" s="49"/>
      <c r="AA8403" s="49"/>
      <c r="AB8403" s="49"/>
      <c r="AC8403" s="49"/>
      <c r="AD8403" s="49"/>
      <c r="AE8403" s="95"/>
      <c r="AM8403" s="103"/>
      <c r="AT8403" s="10"/>
    </row>
    <row r="8404" spans="9:46" s="16" customFormat="1">
      <c r="I8404" s="47"/>
      <c r="P8404" s="48"/>
      <c r="Q8404" s="48"/>
      <c r="R8404" s="48"/>
      <c r="S8404" s="49"/>
      <c r="T8404" s="47"/>
      <c r="U8404" s="50"/>
      <c r="V8404" s="47"/>
      <c r="W8404" s="50"/>
      <c r="X8404" s="49"/>
      <c r="Y8404" s="49"/>
      <c r="Z8404" s="49"/>
      <c r="AA8404" s="49"/>
      <c r="AB8404" s="49"/>
      <c r="AC8404" s="49"/>
      <c r="AD8404" s="49"/>
      <c r="AE8404" s="95"/>
      <c r="AM8404" s="103"/>
      <c r="AT8404" s="10"/>
    </row>
    <row r="8405" spans="9:46" s="16" customFormat="1">
      <c r="I8405" s="47"/>
      <c r="P8405" s="48"/>
      <c r="Q8405" s="48"/>
      <c r="R8405" s="48"/>
      <c r="S8405" s="49"/>
      <c r="T8405" s="47"/>
      <c r="U8405" s="50"/>
      <c r="V8405" s="47"/>
      <c r="W8405" s="50"/>
      <c r="X8405" s="49"/>
      <c r="Y8405" s="49"/>
      <c r="Z8405" s="49"/>
      <c r="AA8405" s="49"/>
      <c r="AB8405" s="49"/>
      <c r="AC8405" s="49"/>
      <c r="AD8405" s="49"/>
      <c r="AE8405" s="95"/>
      <c r="AM8405" s="103"/>
      <c r="AT8405" s="10"/>
    </row>
    <row r="8406" spans="9:46" s="16" customFormat="1">
      <c r="I8406" s="47"/>
      <c r="P8406" s="48"/>
      <c r="Q8406" s="48"/>
      <c r="R8406" s="48"/>
      <c r="S8406" s="49"/>
      <c r="T8406" s="47"/>
      <c r="U8406" s="50"/>
      <c r="V8406" s="47"/>
      <c r="W8406" s="50"/>
      <c r="X8406" s="49"/>
      <c r="Y8406" s="49"/>
      <c r="Z8406" s="49"/>
      <c r="AA8406" s="49"/>
      <c r="AB8406" s="49"/>
      <c r="AC8406" s="49"/>
      <c r="AD8406" s="49"/>
      <c r="AE8406" s="95"/>
      <c r="AM8406" s="103"/>
      <c r="AT8406" s="10"/>
    </row>
    <row r="8407" spans="9:46" s="16" customFormat="1">
      <c r="I8407" s="47"/>
      <c r="P8407" s="48"/>
      <c r="Q8407" s="48"/>
      <c r="R8407" s="48"/>
      <c r="S8407" s="49"/>
      <c r="T8407" s="47"/>
      <c r="U8407" s="50"/>
      <c r="V8407" s="47"/>
      <c r="W8407" s="50"/>
      <c r="X8407" s="49"/>
      <c r="Y8407" s="49"/>
      <c r="Z8407" s="49"/>
      <c r="AA8407" s="49"/>
      <c r="AB8407" s="49"/>
      <c r="AC8407" s="49"/>
      <c r="AD8407" s="49"/>
      <c r="AE8407" s="95"/>
      <c r="AM8407" s="103"/>
      <c r="AT8407" s="10"/>
    </row>
    <row r="8408" spans="9:46" s="16" customFormat="1">
      <c r="I8408" s="47"/>
      <c r="P8408" s="48"/>
      <c r="Q8408" s="48"/>
      <c r="R8408" s="48"/>
      <c r="S8408" s="49"/>
      <c r="T8408" s="47"/>
      <c r="U8408" s="50"/>
      <c r="V8408" s="47"/>
      <c r="W8408" s="50"/>
      <c r="X8408" s="49"/>
      <c r="Y8408" s="49"/>
      <c r="Z8408" s="49"/>
      <c r="AA8408" s="49"/>
      <c r="AB8408" s="49"/>
      <c r="AC8408" s="49"/>
      <c r="AD8408" s="49"/>
      <c r="AE8408" s="95"/>
      <c r="AM8408" s="103"/>
      <c r="AT8408" s="10"/>
    </row>
    <row r="8409" spans="9:46" s="16" customFormat="1">
      <c r="I8409" s="47"/>
      <c r="P8409" s="48"/>
      <c r="Q8409" s="48"/>
      <c r="R8409" s="48"/>
      <c r="S8409" s="49"/>
      <c r="T8409" s="47"/>
      <c r="U8409" s="50"/>
      <c r="V8409" s="47"/>
      <c r="W8409" s="50"/>
      <c r="X8409" s="49"/>
      <c r="Y8409" s="49"/>
      <c r="Z8409" s="49"/>
      <c r="AA8409" s="49"/>
      <c r="AB8409" s="49"/>
      <c r="AC8409" s="49"/>
      <c r="AD8409" s="49"/>
      <c r="AE8409" s="95"/>
      <c r="AM8409" s="103"/>
      <c r="AT8409" s="10"/>
    </row>
    <row r="8410" spans="9:46" s="16" customFormat="1">
      <c r="I8410" s="47"/>
      <c r="P8410" s="48"/>
      <c r="Q8410" s="48"/>
      <c r="R8410" s="48"/>
      <c r="S8410" s="49"/>
      <c r="T8410" s="47"/>
      <c r="U8410" s="50"/>
      <c r="V8410" s="47"/>
      <c r="W8410" s="50"/>
      <c r="X8410" s="49"/>
      <c r="Y8410" s="49"/>
      <c r="Z8410" s="49"/>
      <c r="AA8410" s="49"/>
      <c r="AB8410" s="49"/>
      <c r="AC8410" s="49"/>
      <c r="AD8410" s="49"/>
      <c r="AE8410" s="95"/>
      <c r="AM8410" s="103"/>
      <c r="AT8410" s="10"/>
    </row>
    <row r="8411" spans="9:46" s="16" customFormat="1">
      <c r="I8411" s="47"/>
      <c r="P8411" s="48"/>
      <c r="Q8411" s="48"/>
      <c r="R8411" s="48"/>
      <c r="S8411" s="49"/>
      <c r="T8411" s="47"/>
      <c r="U8411" s="50"/>
      <c r="V8411" s="47"/>
      <c r="W8411" s="50"/>
      <c r="X8411" s="49"/>
      <c r="Y8411" s="49"/>
      <c r="Z8411" s="49"/>
      <c r="AA8411" s="49"/>
      <c r="AB8411" s="49"/>
      <c r="AC8411" s="49"/>
      <c r="AD8411" s="49"/>
      <c r="AE8411" s="95"/>
      <c r="AM8411" s="103"/>
      <c r="AT8411" s="10"/>
    </row>
    <row r="8412" spans="9:46" s="16" customFormat="1">
      <c r="I8412" s="47"/>
      <c r="P8412" s="48"/>
      <c r="Q8412" s="48"/>
      <c r="R8412" s="48"/>
      <c r="S8412" s="49"/>
      <c r="T8412" s="47"/>
      <c r="U8412" s="50"/>
      <c r="V8412" s="47"/>
      <c r="W8412" s="50"/>
      <c r="X8412" s="49"/>
      <c r="Y8412" s="49"/>
      <c r="Z8412" s="49"/>
      <c r="AA8412" s="49"/>
      <c r="AB8412" s="49"/>
      <c r="AC8412" s="49"/>
      <c r="AD8412" s="49"/>
      <c r="AE8412" s="95"/>
      <c r="AM8412" s="103"/>
      <c r="AT8412" s="10"/>
    </row>
    <row r="8413" spans="9:46" s="16" customFormat="1">
      <c r="I8413" s="47"/>
      <c r="P8413" s="48"/>
      <c r="Q8413" s="48"/>
      <c r="R8413" s="48"/>
      <c r="S8413" s="49"/>
      <c r="T8413" s="47"/>
      <c r="U8413" s="50"/>
      <c r="V8413" s="47"/>
      <c r="W8413" s="50"/>
      <c r="X8413" s="49"/>
      <c r="Y8413" s="49"/>
      <c r="Z8413" s="49"/>
      <c r="AA8413" s="49"/>
      <c r="AB8413" s="49"/>
      <c r="AC8413" s="49"/>
      <c r="AD8413" s="49"/>
      <c r="AE8413" s="95"/>
      <c r="AM8413" s="103"/>
      <c r="AT8413" s="10"/>
    </row>
    <row r="8414" spans="9:46" s="16" customFormat="1">
      <c r="I8414" s="47"/>
      <c r="P8414" s="48"/>
      <c r="Q8414" s="48"/>
      <c r="R8414" s="48"/>
      <c r="S8414" s="49"/>
      <c r="T8414" s="47"/>
      <c r="U8414" s="50"/>
      <c r="V8414" s="47"/>
      <c r="W8414" s="50"/>
      <c r="X8414" s="49"/>
      <c r="Y8414" s="49"/>
      <c r="Z8414" s="49"/>
      <c r="AA8414" s="49"/>
      <c r="AB8414" s="49"/>
      <c r="AC8414" s="49"/>
      <c r="AD8414" s="49"/>
      <c r="AE8414" s="95"/>
      <c r="AM8414" s="103"/>
      <c r="AT8414" s="10"/>
    </row>
    <row r="8415" spans="9:46" s="16" customFormat="1">
      <c r="I8415" s="47"/>
      <c r="P8415" s="48"/>
      <c r="Q8415" s="48"/>
      <c r="R8415" s="48"/>
      <c r="S8415" s="49"/>
      <c r="T8415" s="47"/>
      <c r="U8415" s="50"/>
      <c r="V8415" s="47"/>
      <c r="W8415" s="50"/>
      <c r="X8415" s="49"/>
      <c r="Y8415" s="49"/>
      <c r="Z8415" s="49"/>
      <c r="AA8415" s="49"/>
      <c r="AB8415" s="49"/>
      <c r="AC8415" s="49"/>
      <c r="AD8415" s="49"/>
      <c r="AE8415" s="95"/>
      <c r="AM8415" s="103"/>
      <c r="AT8415" s="10"/>
    </row>
    <row r="8416" spans="9:46" s="16" customFormat="1">
      <c r="I8416" s="47"/>
      <c r="P8416" s="48"/>
      <c r="Q8416" s="48"/>
      <c r="R8416" s="48"/>
      <c r="S8416" s="49"/>
      <c r="T8416" s="47"/>
      <c r="U8416" s="50"/>
      <c r="V8416" s="47"/>
      <c r="W8416" s="50"/>
      <c r="X8416" s="49"/>
      <c r="Y8416" s="49"/>
      <c r="Z8416" s="49"/>
      <c r="AA8416" s="49"/>
      <c r="AB8416" s="49"/>
      <c r="AC8416" s="49"/>
      <c r="AD8416" s="49"/>
      <c r="AE8416" s="95"/>
      <c r="AM8416" s="103"/>
      <c r="AT8416" s="10"/>
    </row>
    <row r="8417" spans="9:46" s="16" customFormat="1">
      <c r="I8417" s="47"/>
      <c r="P8417" s="48"/>
      <c r="Q8417" s="48"/>
      <c r="R8417" s="48"/>
      <c r="S8417" s="49"/>
      <c r="T8417" s="47"/>
      <c r="U8417" s="50"/>
      <c r="V8417" s="47"/>
      <c r="W8417" s="50"/>
      <c r="X8417" s="49"/>
      <c r="Y8417" s="49"/>
      <c r="Z8417" s="49"/>
      <c r="AA8417" s="49"/>
      <c r="AB8417" s="49"/>
      <c r="AC8417" s="49"/>
      <c r="AD8417" s="49"/>
      <c r="AE8417" s="95"/>
      <c r="AM8417" s="103"/>
      <c r="AT8417" s="10"/>
    </row>
    <row r="8418" spans="9:46" s="16" customFormat="1">
      <c r="I8418" s="47"/>
      <c r="P8418" s="48"/>
      <c r="Q8418" s="48"/>
      <c r="R8418" s="48"/>
      <c r="S8418" s="49"/>
      <c r="T8418" s="47"/>
      <c r="U8418" s="50"/>
      <c r="V8418" s="47"/>
      <c r="W8418" s="50"/>
      <c r="X8418" s="49"/>
      <c r="Y8418" s="49"/>
      <c r="Z8418" s="49"/>
      <c r="AA8418" s="49"/>
      <c r="AB8418" s="49"/>
      <c r="AC8418" s="49"/>
      <c r="AD8418" s="49"/>
      <c r="AE8418" s="95"/>
      <c r="AM8418" s="103"/>
      <c r="AT8418" s="10"/>
    </row>
    <row r="8419" spans="9:46" s="16" customFormat="1">
      <c r="I8419" s="47"/>
      <c r="P8419" s="48"/>
      <c r="Q8419" s="48"/>
      <c r="R8419" s="48"/>
      <c r="S8419" s="49"/>
      <c r="T8419" s="47"/>
      <c r="U8419" s="50"/>
      <c r="V8419" s="47"/>
      <c r="W8419" s="50"/>
      <c r="X8419" s="49"/>
      <c r="Y8419" s="49"/>
      <c r="Z8419" s="49"/>
      <c r="AA8419" s="49"/>
      <c r="AB8419" s="49"/>
      <c r="AC8419" s="49"/>
      <c r="AD8419" s="49"/>
      <c r="AE8419" s="95"/>
      <c r="AM8419" s="103"/>
      <c r="AT8419" s="10"/>
    </row>
    <row r="8420" spans="9:46" s="16" customFormat="1">
      <c r="I8420" s="47"/>
      <c r="P8420" s="48"/>
      <c r="Q8420" s="48"/>
      <c r="R8420" s="48"/>
      <c r="S8420" s="49"/>
      <c r="T8420" s="47"/>
      <c r="U8420" s="50"/>
      <c r="V8420" s="47"/>
      <c r="W8420" s="50"/>
      <c r="X8420" s="49"/>
      <c r="Y8420" s="49"/>
      <c r="Z8420" s="49"/>
      <c r="AA8420" s="49"/>
      <c r="AB8420" s="49"/>
      <c r="AC8420" s="49"/>
      <c r="AD8420" s="49"/>
      <c r="AE8420" s="95"/>
      <c r="AM8420" s="103"/>
      <c r="AT8420" s="10"/>
    </row>
    <row r="8421" spans="9:46" s="16" customFormat="1">
      <c r="I8421" s="47"/>
      <c r="P8421" s="48"/>
      <c r="Q8421" s="48"/>
      <c r="R8421" s="48"/>
      <c r="S8421" s="49"/>
      <c r="T8421" s="47"/>
      <c r="U8421" s="50"/>
      <c r="V8421" s="47"/>
      <c r="W8421" s="50"/>
      <c r="X8421" s="49"/>
      <c r="Y8421" s="49"/>
      <c r="Z8421" s="49"/>
      <c r="AA8421" s="49"/>
      <c r="AB8421" s="49"/>
      <c r="AC8421" s="49"/>
      <c r="AD8421" s="49"/>
      <c r="AE8421" s="95"/>
      <c r="AM8421" s="103"/>
      <c r="AT8421" s="10"/>
    </row>
    <row r="8422" spans="9:46" s="16" customFormat="1">
      <c r="I8422" s="47"/>
      <c r="P8422" s="48"/>
      <c r="Q8422" s="48"/>
      <c r="R8422" s="48"/>
      <c r="S8422" s="49"/>
      <c r="T8422" s="47"/>
      <c r="U8422" s="50"/>
      <c r="V8422" s="47"/>
      <c r="W8422" s="50"/>
      <c r="X8422" s="49"/>
      <c r="Y8422" s="49"/>
      <c r="Z8422" s="49"/>
      <c r="AA8422" s="49"/>
      <c r="AB8422" s="49"/>
      <c r="AC8422" s="49"/>
      <c r="AD8422" s="49"/>
      <c r="AE8422" s="95"/>
      <c r="AM8422" s="103"/>
      <c r="AT8422" s="10"/>
    </row>
    <row r="8423" spans="9:46" s="16" customFormat="1">
      <c r="I8423" s="47"/>
      <c r="P8423" s="48"/>
      <c r="Q8423" s="48"/>
      <c r="R8423" s="48"/>
      <c r="S8423" s="49"/>
      <c r="T8423" s="47"/>
      <c r="U8423" s="50"/>
      <c r="V8423" s="47"/>
      <c r="W8423" s="50"/>
      <c r="X8423" s="49"/>
      <c r="Y8423" s="49"/>
      <c r="Z8423" s="49"/>
      <c r="AA8423" s="49"/>
      <c r="AB8423" s="49"/>
      <c r="AC8423" s="49"/>
      <c r="AD8423" s="49"/>
      <c r="AE8423" s="95"/>
      <c r="AM8423" s="103"/>
      <c r="AT8423" s="10"/>
    </row>
    <row r="8424" spans="9:46" s="16" customFormat="1">
      <c r="I8424" s="47"/>
      <c r="P8424" s="48"/>
      <c r="Q8424" s="48"/>
      <c r="R8424" s="48"/>
      <c r="S8424" s="49"/>
      <c r="T8424" s="47"/>
      <c r="U8424" s="50"/>
      <c r="V8424" s="47"/>
      <c r="W8424" s="50"/>
      <c r="X8424" s="49"/>
      <c r="Y8424" s="49"/>
      <c r="Z8424" s="49"/>
      <c r="AA8424" s="49"/>
      <c r="AB8424" s="49"/>
      <c r="AC8424" s="49"/>
      <c r="AD8424" s="49"/>
      <c r="AE8424" s="95"/>
      <c r="AM8424" s="103"/>
      <c r="AT8424" s="10"/>
    </row>
    <row r="8425" spans="9:46" s="16" customFormat="1">
      <c r="I8425" s="47"/>
      <c r="P8425" s="48"/>
      <c r="Q8425" s="48"/>
      <c r="R8425" s="48"/>
      <c r="S8425" s="49"/>
      <c r="T8425" s="47"/>
      <c r="U8425" s="50"/>
      <c r="V8425" s="47"/>
      <c r="W8425" s="50"/>
      <c r="X8425" s="49"/>
      <c r="Y8425" s="49"/>
      <c r="Z8425" s="49"/>
      <c r="AA8425" s="49"/>
      <c r="AB8425" s="49"/>
      <c r="AC8425" s="49"/>
      <c r="AD8425" s="49"/>
      <c r="AE8425" s="95"/>
      <c r="AM8425" s="103"/>
      <c r="AT8425" s="10"/>
    </row>
    <row r="8426" spans="9:46" s="16" customFormat="1">
      <c r="I8426" s="47"/>
      <c r="P8426" s="48"/>
      <c r="Q8426" s="48"/>
      <c r="R8426" s="48"/>
      <c r="S8426" s="49"/>
      <c r="T8426" s="47"/>
      <c r="U8426" s="50"/>
      <c r="V8426" s="47"/>
      <c r="W8426" s="50"/>
      <c r="X8426" s="49"/>
      <c r="Y8426" s="49"/>
      <c r="Z8426" s="49"/>
      <c r="AA8426" s="49"/>
      <c r="AB8426" s="49"/>
      <c r="AC8426" s="49"/>
      <c r="AD8426" s="49"/>
      <c r="AE8426" s="95"/>
      <c r="AM8426" s="103"/>
      <c r="AT8426" s="10"/>
    </row>
    <row r="8427" spans="9:46" s="16" customFormat="1">
      <c r="I8427" s="47"/>
      <c r="P8427" s="48"/>
      <c r="Q8427" s="48"/>
      <c r="R8427" s="48"/>
      <c r="S8427" s="49"/>
      <c r="T8427" s="47"/>
      <c r="U8427" s="50"/>
      <c r="V8427" s="47"/>
      <c r="W8427" s="50"/>
      <c r="X8427" s="49"/>
      <c r="Y8427" s="49"/>
      <c r="Z8427" s="49"/>
      <c r="AA8427" s="49"/>
      <c r="AB8427" s="49"/>
      <c r="AC8427" s="49"/>
      <c r="AD8427" s="49"/>
      <c r="AE8427" s="95"/>
      <c r="AM8427" s="103"/>
      <c r="AT8427" s="10"/>
    </row>
    <row r="8428" spans="9:46" s="16" customFormat="1">
      <c r="I8428" s="47"/>
      <c r="P8428" s="48"/>
      <c r="Q8428" s="48"/>
      <c r="R8428" s="48"/>
      <c r="S8428" s="49"/>
      <c r="T8428" s="47"/>
      <c r="U8428" s="50"/>
      <c r="V8428" s="47"/>
      <c r="W8428" s="50"/>
      <c r="X8428" s="49"/>
      <c r="Y8428" s="49"/>
      <c r="Z8428" s="49"/>
      <c r="AA8428" s="49"/>
      <c r="AB8428" s="49"/>
      <c r="AC8428" s="49"/>
      <c r="AD8428" s="49"/>
      <c r="AE8428" s="95"/>
      <c r="AM8428" s="103"/>
      <c r="AT8428" s="10"/>
    </row>
    <row r="8429" spans="9:46" s="16" customFormat="1">
      <c r="I8429" s="47"/>
      <c r="P8429" s="48"/>
      <c r="Q8429" s="48"/>
      <c r="R8429" s="48"/>
      <c r="S8429" s="49"/>
      <c r="T8429" s="47"/>
      <c r="U8429" s="50"/>
      <c r="V8429" s="47"/>
      <c r="W8429" s="50"/>
      <c r="X8429" s="49"/>
      <c r="Y8429" s="49"/>
      <c r="Z8429" s="49"/>
      <c r="AA8429" s="49"/>
      <c r="AB8429" s="49"/>
      <c r="AC8429" s="49"/>
      <c r="AD8429" s="49"/>
      <c r="AE8429" s="95"/>
      <c r="AM8429" s="103"/>
      <c r="AT8429" s="10"/>
    </row>
    <row r="8430" spans="9:46" s="16" customFormat="1">
      <c r="I8430" s="47"/>
      <c r="P8430" s="48"/>
      <c r="Q8430" s="48"/>
      <c r="R8430" s="48"/>
      <c r="S8430" s="49"/>
      <c r="T8430" s="47"/>
      <c r="U8430" s="50"/>
      <c r="V8430" s="47"/>
      <c r="W8430" s="50"/>
      <c r="X8430" s="49"/>
      <c r="Y8430" s="49"/>
      <c r="Z8430" s="49"/>
      <c r="AA8430" s="49"/>
      <c r="AB8430" s="49"/>
      <c r="AC8430" s="49"/>
      <c r="AD8430" s="49"/>
      <c r="AE8430" s="95"/>
      <c r="AM8430" s="103"/>
      <c r="AT8430" s="10"/>
    </row>
    <row r="8431" spans="9:46" s="16" customFormat="1">
      <c r="I8431" s="47"/>
      <c r="P8431" s="48"/>
      <c r="Q8431" s="48"/>
      <c r="R8431" s="48"/>
      <c r="S8431" s="49"/>
      <c r="T8431" s="47"/>
      <c r="U8431" s="50"/>
      <c r="V8431" s="47"/>
      <c r="W8431" s="50"/>
      <c r="X8431" s="49"/>
      <c r="Y8431" s="49"/>
      <c r="Z8431" s="49"/>
      <c r="AA8431" s="49"/>
      <c r="AB8431" s="49"/>
      <c r="AC8431" s="49"/>
      <c r="AD8431" s="49"/>
      <c r="AE8431" s="95"/>
      <c r="AM8431" s="103"/>
      <c r="AT8431" s="10"/>
    </row>
    <row r="8432" spans="9:46" s="16" customFormat="1">
      <c r="I8432" s="47"/>
      <c r="P8432" s="48"/>
      <c r="Q8432" s="48"/>
      <c r="R8432" s="48"/>
      <c r="S8432" s="49"/>
      <c r="T8432" s="47"/>
      <c r="U8432" s="50"/>
      <c r="V8432" s="47"/>
      <c r="W8432" s="50"/>
      <c r="X8432" s="49"/>
      <c r="Y8432" s="49"/>
      <c r="Z8432" s="49"/>
      <c r="AA8432" s="49"/>
      <c r="AB8432" s="49"/>
      <c r="AC8432" s="49"/>
      <c r="AD8432" s="49"/>
      <c r="AE8432" s="95"/>
      <c r="AM8432" s="103"/>
      <c r="AT8432" s="10"/>
    </row>
    <row r="8433" spans="9:46" s="16" customFormat="1">
      <c r="I8433" s="47"/>
      <c r="P8433" s="48"/>
      <c r="Q8433" s="48"/>
      <c r="R8433" s="48"/>
      <c r="S8433" s="49"/>
      <c r="T8433" s="47"/>
      <c r="U8433" s="50"/>
      <c r="V8433" s="47"/>
      <c r="W8433" s="50"/>
      <c r="X8433" s="49"/>
      <c r="Y8433" s="49"/>
      <c r="Z8433" s="49"/>
      <c r="AA8433" s="49"/>
      <c r="AB8433" s="49"/>
      <c r="AC8433" s="49"/>
      <c r="AD8433" s="49"/>
      <c r="AE8433" s="95"/>
      <c r="AM8433" s="103"/>
      <c r="AT8433" s="10"/>
    </row>
    <row r="8434" spans="9:46" s="16" customFormat="1">
      <c r="I8434" s="47"/>
      <c r="P8434" s="48"/>
      <c r="Q8434" s="48"/>
      <c r="R8434" s="48"/>
      <c r="S8434" s="49"/>
      <c r="T8434" s="47"/>
      <c r="U8434" s="50"/>
      <c r="V8434" s="47"/>
      <c r="W8434" s="50"/>
      <c r="X8434" s="49"/>
      <c r="Y8434" s="49"/>
      <c r="Z8434" s="49"/>
      <c r="AA8434" s="49"/>
      <c r="AB8434" s="49"/>
      <c r="AC8434" s="49"/>
      <c r="AD8434" s="49"/>
      <c r="AE8434" s="95"/>
      <c r="AM8434" s="103"/>
      <c r="AT8434" s="10"/>
    </row>
    <row r="8435" spans="9:46" s="16" customFormat="1">
      <c r="I8435" s="47"/>
      <c r="P8435" s="48"/>
      <c r="Q8435" s="48"/>
      <c r="R8435" s="48"/>
      <c r="S8435" s="49"/>
      <c r="T8435" s="47"/>
      <c r="U8435" s="50"/>
      <c r="V8435" s="47"/>
      <c r="W8435" s="50"/>
      <c r="X8435" s="49"/>
      <c r="Y8435" s="49"/>
      <c r="Z8435" s="49"/>
      <c r="AA8435" s="49"/>
      <c r="AB8435" s="49"/>
      <c r="AC8435" s="49"/>
      <c r="AD8435" s="49"/>
      <c r="AE8435" s="95"/>
      <c r="AM8435" s="103"/>
      <c r="AT8435" s="10"/>
    </row>
    <row r="8436" spans="9:46" s="16" customFormat="1">
      <c r="I8436" s="47"/>
      <c r="P8436" s="48"/>
      <c r="Q8436" s="48"/>
      <c r="R8436" s="48"/>
      <c r="S8436" s="49"/>
      <c r="T8436" s="47"/>
      <c r="U8436" s="50"/>
      <c r="V8436" s="47"/>
      <c r="W8436" s="50"/>
      <c r="X8436" s="49"/>
      <c r="Y8436" s="49"/>
      <c r="Z8436" s="49"/>
      <c r="AA8436" s="49"/>
      <c r="AB8436" s="49"/>
      <c r="AC8436" s="49"/>
      <c r="AD8436" s="49"/>
      <c r="AE8436" s="95"/>
      <c r="AM8436" s="103"/>
      <c r="AT8436" s="10"/>
    </row>
    <row r="8437" spans="9:46" s="16" customFormat="1">
      <c r="I8437" s="47"/>
      <c r="P8437" s="48"/>
      <c r="Q8437" s="48"/>
      <c r="R8437" s="48"/>
      <c r="S8437" s="49"/>
      <c r="T8437" s="47"/>
      <c r="U8437" s="50"/>
      <c r="V8437" s="47"/>
      <c r="W8437" s="50"/>
      <c r="X8437" s="49"/>
      <c r="Y8437" s="49"/>
      <c r="Z8437" s="49"/>
      <c r="AA8437" s="49"/>
      <c r="AB8437" s="49"/>
      <c r="AC8437" s="49"/>
      <c r="AD8437" s="49"/>
      <c r="AE8437" s="95"/>
      <c r="AM8437" s="103"/>
      <c r="AT8437" s="10"/>
    </row>
    <row r="8438" spans="9:46" s="16" customFormat="1">
      <c r="I8438" s="47"/>
      <c r="P8438" s="48"/>
      <c r="Q8438" s="48"/>
      <c r="R8438" s="48"/>
      <c r="S8438" s="49"/>
      <c r="T8438" s="47"/>
      <c r="U8438" s="50"/>
      <c r="V8438" s="47"/>
      <c r="W8438" s="50"/>
      <c r="X8438" s="49"/>
      <c r="Y8438" s="49"/>
      <c r="Z8438" s="49"/>
      <c r="AA8438" s="49"/>
      <c r="AB8438" s="49"/>
      <c r="AC8438" s="49"/>
      <c r="AD8438" s="49"/>
      <c r="AE8438" s="95"/>
      <c r="AM8438" s="103"/>
      <c r="AT8438" s="10"/>
    </row>
    <row r="8439" spans="9:46" s="16" customFormat="1">
      <c r="I8439" s="47"/>
      <c r="P8439" s="48"/>
      <c r="Q8439" s="48"/>
      <c r="R8439" s="48"/>
      <c r="S8439" s="49"/>
      <c r="T8439" s="47"/>
      <c r="U8439" s="50"/>
      <c r="V8439" s="47"/>
      <c r="W8439" s="50"/>
      <c r="X8439" s="49"/>
      <c r="Y8439" s="49"/>
      <c r="Z8439" s="49"/>
      <c r="AA8439" s="49"/>
      <c r="AB8439" s="49"/>
      <c r="AC8439" s="49"/>
      <c r="AD8439" s="49"/>
      <c r="AE8439" s="95"/>
      <c r="AM8439" s="103"/>
      <c r="AT8439" s="10"/>
    </row>
    <row r="8440" spans="9:46" s="16" customFormat="1">
      <c r="I8440" s="47"/>
      <c r="P8440" s="48"/>
      <c r="Q8440" s="48"/>
      <c r="R8440" s="48"/>
      <c r="S8440" s="49"/>
      <c r="T8440" s="47"/>
      <c r="U8440" s="50"/>
      <c r="V8440" s="47"/>
      <c r="W8440" s="50"/>
      <c r="X8440" s="49"/>
      <c r="Y8440" s="49"/>
      <c r="Z8440" s="49"/>
      <c r="AA8440" s="49"/>
      <c r="AB8440" s="49"/>
      <c r="AC8440" s="49"/>
      <c r="AD8440" s="49"/>
      <c r="AE8440" s="95"/>
      <c r="AM8440" s="103"/>
      <c r="AT8440" s="10"/>
    </row>
    <row r="8441" spans="9:46" s="16" customFormat="1">
      <c r="I8441" s="47"/>
      <c r="P8441" s="48"/>
      <c r="Q8441" s="48"/>
      <c r="R8441" s="48"/>
      <c r="S8441" s="49"/>
      <c r="T8441" s="47"/>
      <c r="U8441" s="50"/>
      <c r="V8441" s="47"/>
      <c r="W8441" s="50"/>
      <c r="X8441" s="49"/>
      <c r="Y8441" s="49"/>
      <c r="Z8441" s="49"/>
      <c r="AA8441" s="49"/>
      <c r="AB8441" s="49"/>
      <c r="AC8441" s="49"/>
      <c r="AD8441" s="49"/>
      <c r="AE8441" s="95"/>
      <c r="AM8441" s="103"/>
      <c r="AT8441" s="10"/>
    </row>
    <row r="8442" spans="9:46" s="16" customFormat="1">
      <c r="I8442" s="47"/>
      <c r="P8442" s="48"/>
      <c r="Q8442" s="48"/>
      <c r="R8442" s="48"/>
      <c r="S8442" s="49"/>
      <c r="T8442" s="47"/>
      <c r="U8442" s="50"/>
      <c r="V8442" s="47"/>
      <c r="W8442" s="50"/>
      <c r="X8442" s="49"/>
      <c r="Y8442" s="49"/>
      <c r="Z8442" s="49"/>
      <c r="AA8442" s="49"/>
      <c r="AB8442" s="49"/>
      <c r="AC8442" s="49"/>
      <c r="AD8442" s="49"/>
      <c r="AE8442" s="95"/>
      <c r="AM8442" s="103"/>
      <c r="AT8442" s="10"/>
    </row>
    <row r="8443" spans="9:46" s="16" customFormat="1">
      <c r="I8443" s="47"/>
      <c r="P8443" s="48"/>
      <c r="Q8443" s="48"/>
      <c r="R8443" s="48"/>
      <c r="S8443" s="49"/>
      <c r="T8443" s="47"/>
      <c r="U8443" s="50"/>
      <c r="V8443" s="47"/>
      <c r="W8443" s="50"/>
      <c r="X8443" s="49"/>
      <c r="Y8443" s="49"/>
      <c r="Z8443" s="49"/>
      <c r="AA8443" s="49"/>
      <c r="AB8443" s="49"/>
      <c r="AC8443" s="49"/>
      <c r="AD8443" s="49"/>
      <c r="AE8443" s="95"/>
      <c r="AM8443" s="103"/>
      <c r="AT8443" s="10"/>
    </row>
    <row r="8444" spans="9:46" s="16" customFormat="1">
      <c r="I8444" s="47"/>
      <c r="P8444" s="48"/>
      <c r="Q8444" s="48"/>
      <c r="R8444" s="48"/>
      <c r="S8444" s="49"/>
      <c r="T8444" s="47"/>
      <c r="U8444" s="50"/>
      <c r="V8444" s="47"/>
      <c r="W8444" s="50"/>
      <c r="X8444" s="49"/>
      <c r="Y8444" s="49"/>
      <c r="Z8444" s="49"/>
      <c r="AA8444" s="49"/>
      <c r="AB8444" s="49"/>
      <c r="AC8444" s="49"/>
      <c r="AD8444" s="49"/>
      <c r="AE8444" s="95"/>
      <c r="AM8444" s="103"/>
      <c r="AT8444" s="10"/>
    </row>
    <row r="8445" spans="9:46" s="16" customFormat="1">
      <c r="I8445" s="47"/>
      <c r="P8445" s="48"/>
      <c r="Q8445" s="48"/>
      <c r="R8445" s="48"/>
      <c r="S8445" s="49"/>
      <c r="T8445" s="47"/>
      <c r="U8445" s="50"/>
      <c r="V8445" s="47"/>
      <c r="W8445" s="50"/>
      <c r="X8445" s="49"/>
      <c r="Y8445" s="49"/>
      <c r="Z8445" s="49"/>
      <c r="AA8445" s="49"/>
      <c r="AB8445" s="49"/>
      <c r="AC8445" s="49"/>
      <c r="AD8445" s="49"/>
      <c r="AE8445" s="95"/>
      <c r="AM8445" s="103"/>
      <c r="AT8445" s="10"/>
    </row>
    <row r="8446" spans="9:46" s="16" customFormat="1">
      <c r="I8446" s="47"/>
      <c r="P8446" s="48"/>
      <c r="Q8446" s="48"/>
      <c r="R8446" s="48"/>
      <c r="S8446" s="49"/>
      <c r="T8446" s="47"/>
      <c r="U8446" s="50"/>
      <c r="V8446" s="47"/>
      <c r="W8446" s="50"/>
      <c r="X8446" s="49"/>
      <c r="Y8446" s="49"/>
      <c r="Z8446" s="49"/>
      <c r="AA8446" s="49"/>
      <c r="AB8446" s="49"/>
      <c r="AC8446" s="49"/>
      <c r="AD8446" s="49"/>
      <c r="AE8446" s="95"/>
      <c r="AM8446" s="103"/>
      <c r="AT8446" s="10"/>
    </row>
    <row r="8447" spans="9:46" s="16" customFormat="1">
      <c r="I8447" s="47"/>
      <c r="P8447" s="48"/>
      <c r="Q8447" s="48"/>
      <c r="R8447" s="48"/>
      <c r="S8447" s="49"/>
      <c r="T8447" s="47"/>
      <c r="U8447" s="50"/>
      <c r="V8447" s="47"/>
      <c r="W8447" s="50"/>
      <c r="X8447" s="49"/>
      <c r="Y8447" s="49"/>
      <c r="Z8447" s="49"/>
      <c r="AA8447" s="49"/>
      <c r="AB8447" s="49"/>
      <c r="AC8447" s="49"/>
      <c r="AD8447" s="49"/>
      <c r="AE8447" s="95"/>
      <c r="AM8447" s="103"/>
      <c r="AT8447" s="10"/>
    </row>
    <row r="8448" spans="9:46" s="16" customFormat="1">
      <c r="I8448" s="47"/>
      <c r="P8448" s="48"/>
      <c r="Q8448" s="48"/>
      <c r="R8448" s="48"/>
      <c r="S8448" s="49"/>
      <c r="T8448" s="47"/>
      <c r="U8448" s="50"/>
      <c r="V8448" s="47"/>
      <c r="W8448" s="50"/>
      <c r="X8448" s="49"/>
      <c r="Y8448" s="49"/>
      <c r="Z8448" s="49"/>
      <c r="AA8448" s="49"/>
      <c r="AB8448" s="49"/>
      <c r="AC8448" s="49"/>
      <c r="AD8448" s="49"/>
      <c r="AE8448" s="95"/>
      <c r="AM8448" s="103"/>
      <c r="AT8448" s="10"/>
    </row>
    <row r="8449" spans="9:46" s="16" customFormat="1">
      <c r="I8449" s="47"/>
      <c r="P8449" s="48"/>
      <c r="Q8449" s="48"/>
      <c r="R8449" s="48"/>
      <c r="S8449" s="49"/>
      <c r="T8449" s="47"/>
      <c r="U8449" s="50"/>
      <c r="V8449" s="47"/>
      <c r="W8449" s="50"/>
      <c r="X8449" s="49"/>
      <c r="Y8449" s="49"/>
      <c r="Z8449" s="49"/>
      <c r="AA8449" s="49"/>
      <c r="AB8449" s="49"/>
      <c r="AC8449" s="49"/>
      <c r="AD8449" s="49"/>
      <c r="AE8449" s="95"/>
      <c r="AM8449" s="103"/>
      <c r="AT8449" s="10"/>
    </row>
    <row r="8450" spans="9:46" s="16" customFormat="1">
      <c r="I8450" s="47"/>
      <c r="P8450" s="48"/>
      <c r="Q8450" s="48"/>
      <c r="R8450" s="48"/>
      <c r="S8450" s="49"/>
      <c r="T8450" s="47"/>
      <c r="U8450" s="50"/>
      <c r="V8450" s="47"/>
      <c r="W8450" s="50"/>
      <c r="X8450" s="49"/>
      <c r="Y8450" s="49"/>
      <c r="Z8450" s="49"/>
      <c r="AA8450" s="49"/>
      <c r="AB8450" s="49"/>
      <c r="AC8450" s="49"/>
      <c r="AD8450" s="49"/>
      <c r="AE8450" s="95"/>
      <c r="AM8450" s="103"/>
      <c r="AT8450" s="10"/>
    </row>
    <row r="8451" spans="9:46" s="16" customFormat="1">
      <c r="I8451" s="47"/>
      <c r="P8451" s="48"/>
      <c r="Q8451" s="48"/>
      <c r="R8451" s="48"/>
      <c r="S8451" s="49"/>
      <c r="T8451" s="47"/>
      <c r="U8451" s="50"/>
      <c r="V8451" s="47"/>
      <c r="W8451" s="50"/>
      <c r="X8451" s="49"/>
      <c r="Y8451" s="49"/>
      <c r="Z8451" s="49"/>
      <c r="AA8451" s="49"/>
      <c r="AB8451" s="49"/>
      <c r="AC8451" s="49"/>
      <c r="AD8451" s="49"/>
      <c r="AE8451" s="95"/>
      <c r="AM8451" s="103"/>
      <c r="AT8451" s="10"/>
    </row>
    <row r="8452" spans="9:46" s="16" customFormat="1">
      <c r="I8452" s="47"/>
      <c r="P8452" s="48"/>
      <c r="Q8452" s="48"/>
      <c r="R8452" s="48"/>
      <c r="S8452" s="49"/>
      <c r="T8452" s="47"/>
      <c r="U8452" s="50"/>
      <c r="V8452" s="47"/>
      <c r="W8452" s="50"/>
      <c r="X8452" s="49"/>
      <c r="Y8452" s="49"/>
      <c r="Z8452" s="49"/>
      <c r="AA8452" s="49"/>
      <c r="AB8452" s="49"/>
      <c r="AC8452" s="49"/>
      <c r="AD8452" s="49"/>
      <c r="AE8452" s="95"/>
      <c r="AM8452" s="103"/>
      <c r="AT8452" s="10"/>
    </row>
    <row r="8453" spans="9:46" s="16" customFormat="1">
      <c r="I8453" s="47"/>
      <c r="P8453" s="48"/>
      <c r="Q8453" s="48"/>
      <c r="R8453" s="48"/>
      <c r="S8453" s="49"/>
      <c r="T8453" s="47"/>
      <c r="U8453" s="50"/>
      <c r="V8453" s="47"/>
      <c r="W8453" s="50"/>
      <c r="X8453" s="49"/>
      <c r="Y8453" s="49"/>
      <c r="Z8453" s="49"/>
      <c r="AA8453" s="49"/>
      <c r="AB8453" s="49"/>
      <c r="AC8453" s="49"/>
      <c r="AD8453" s="49"/>
      <c r="AE8453" s="95"/>
      <c r="AM8453" s="103"/>
      <c r="AT8453" s="10"/>
    </row>
    <row r="8454" spans="9:46" s="16" customFormat="1">
      <c r="I8454" s="47"/>
      <c r="P8454" s="48"/>
      <c r="Q8454" s="48"/>
      <c r="R8454" s="48"/>
      <c r="S8454" s="49"/>
      <c r="T8454" s="47"/>
      <c r="U8454" s="50"/>
      <c r="V8454" s="47"/>
      <c r="W8454" s="50"/>
      <c r="X8454" s="49"/>
      <c r="Y8454" s="49"/>
      <c r="Z8454" s="49"/>
      <c r="AA8454" s="49"/>
      <c r="AB8454" s="49"/>
      <c r="AC8454" s="49"/>
      <c r="AD8454" s="49"/>
      <c r="AE8454" s="95"/>
      <c r="AM8454" s="103"/>
      <c r="AT8454" s="10"/>
    </row>
    <row r="8455" spans="9:46" s="16" customFormat="1">
      <c r="I8455" s="47"/>
      <c r="P8455" s="48"/>
      <c r="Q8455" s="48"/>
      <c r="R8455" s="48"/>
      <c r="S8455" s="49"/>
      <c r="T8455" s="47"/>
      <c r="U8455" s="50"/>
      <c r="V8455" s="47"/>
      <c r="W8455" s="50"/>
      <c r="X8455" s="49"/>
      <c r="Y8455" s="49"/>
      <c r="Z8455" s="49"/>
      <c r="AA8455" s="49"/>
      <c r="AB8455" s="49"/>
      <c r="AC8455" s="49"/>
      <c r="AD8455" s="49"/>
      <c r="AE8455" s="95"/>
      <c r="AM8455" s="103"/>
      <c r="AT8455" s="10"/>
    </row>
    <row r="8456" spans="9:46" s="16" customFormat="1">
      <c r="I8456" s="47"/>
      <c r="P8456" s="48"/>
      <c r="Q8456" s="48"/>
      <c r="R8456" s="48"/>
      <c r="S8456" s="49"/>
      <c r="T8456" s="47"/>
      <c r="U8456" s="50"/>
      <c r="V8456" s="47"/>
      <c r="W8456" s="50"/>
      <c r="X8456" s="49"/>
      <c r="Y8456" s="49"/>
      <c r="Z8456" s="49"/>
      <c r="AA8456" s="49"/>
      <c r="AB8456" s="49"/>
      <c r="AC8456" s="49"/>
      <c r="AD8456" s="49"/>
      <c r="AE8456" s="95"/>
      <c r="AM8456" s="103"/>
      <c r="AT8456" s="10"/>
    </row>
    <row r="8457" spans="9:46" s="16" customFormat="1">
      <c r="I8457" s="47"/>
      <c r="P8457" s="48"/>
      <c r="Q8457" s="48"/>
      <c r="R8457" s="48"/>
      <c r="S8457" s="49"/>
      <c r="T8457" s="47"/>
      <c r="U8457" s="50"/>
      <c r="V8457" s="47"/>
      <c r="W8457" s="50"/>
      <c r="X8457" s="49"/>
      <c r="Y8457" s="49"/>
      <c r="Z8457" s="49"/>
      <c r="AA8457" s="49"/>
      <c r="AB8457" s="49"/>
      <c r="AC8457" s="49"/>
      <c r="AD8457" s="49"/>
      <c r="AE8457" s="95"/>
      <c r="AM8457" s="103"/>
      <c r="AT8457" s="10"/>
    </row>
    <row r="8458" spans="9:46" s="16" customFormat="1">
      <c r="I8458" s="47"/>
      <c r="P8458" s="48"/>
      <c r="Q8458" s="48"/>
      <c r="R8458" s="48"/>
      <c r="S8458" s="49"/>
      <c r="T8458" s="47"/>
      <c r="U8458" s="50"/>
      <c r="V8458" s="47"/>
      <c r="W8458" s="50"/>
      <c r="X8458" s="49"/>
      <c r="Y8458" s="49"/>
      <c r="Z8458" s="49"/>
      <c r="AA8458" s="49"/>
      <c r="AB8458" s="49"/>
      <c r="AC8458" s="49"/>
      <c r="AD8458" s="49"/>
      <c r="AE8458" s="95"/>
      <c r="AM8458" s="103"/>
      <c r="AT8458" s="10"/>
    </row>
    <row r="8459" spans="9:46" s="16" customFormat="1">
      <c r="I8459" s="47"/>
      <c r="P8459" s="48"/>
      <c r="Q8459" s="48"/>
      <c r="R8459" s="48"/>
      <c r="S8459" s="49"/>
      <c r="T8459" s="47"/>
      <c r="U8459" s="50"/>
      <c r="V8459" s="47"/>
      <c r="W8459" s="50"/>
      <c r="X8459" s="49"/>
      <c r="Y8459" s="49"/>
      <c r="Z8459" s="49"/>
      <c r="AA8459" s="49"/>
      <c r="AB8459" s="49"/>
      <c r="AC8459" s="49"/>
      <c r="AD8459" s="49"/>
      <c r="AE8459" s="95"/>
      <c r="AM8459" s="103"/>
      <c r="AT8459" s="10"/>
    </row>
    <row r="8460" spans="9:46" s="16" customFormat="1">
      <c r="I8460" s="47"/>
      <c r="P8460" s="48"/>
      <c r="Q8460" s="48"/>
      <c r="R8460" s="48"/>
      <c r="S8460" s="49"/>
      <c r="T8460" s="47"/>
      <c r="U8460" s="50"/>
      <c r="V8460" s="47"/>
      <c r="W8460" s="50"/>
      <c r="X8460" s="49"/>
      <c r="Y8460" s="49"/>
      <c r="Z8460" s="49"/>
      <c r="AA8460" s="49"/>
      <c r="AB8460" s="49"/>
      <c r="AC8460" s="49"/>
      <c r="AD8460" s="49"/>
      <c r="AE8460" s="95"/>
      <c r="AM8460" s="103"/>
      <c r="AT8460" s="10"/>
    </row>
    <row r="8461" spans="9:46" s="16" customFormat="1">
      <c r="I8461" s="47"/>
      <c r="P8461" s="48"/>
      <c r="Q8461" s="48"/>
      <c r="R8461" s="48"/>
      <c r="S8461" s="49"/>
      <c r="T8461" s="47"/>
      <c r="U8461" s="50"/>
      <c r="V8461" s="47"/>
      <c r="W8461" s="50"/>
      <c r="X8461" s="49"/>
      <c r="Y8461" s="49"/>
      <c r="Z8461" s="49"/>
      <c r="AA8461" s="49"/>
      <c r="AB8461" s="49"/>
      <c r="AC8461" s="49"/>
      <c r="AD8461" s="49"/>
      <c r="AE8461" s="95"/>
      <c r="AM8461" s="103"/>
      <c r="AT8461" s="10"/>
    </row>
    <row r="8462" spans="9:46" s="16" customFormat="1">
      <c r="I8462" s="47"/>
      <c r="P8462" s="48"/>
      <c r="Q8462" s="48"/>
      <c r="R8462" s="48"/>
      <c r="S8462" s="49"/>
      <c r="T8462" s="47"/>
      <c r="U8462" s="50"/>
      <c r="V8462" s="47"/>
      <c r="W8462" s="50"/>
      <c r="X8462" s="49"/>
      <c r="Y8462" s="49"/>
      <c r="Z8462" s="49"/>
      <c r="AA8462" s="49"/>
      <c r="AB8462" s="49"/>
      <c r="AC8462" s="49"/>
      <c r="AD8462" s="49"/>
      <c r="AE8462" s="95"/>
      <c r="AM8462" s="103"/>
      <c r="AT8462" s="10"/>
    </row>
    <row r="8463" spans="9:46" s="16" customFormat="1">
      <c r="I8463" s="47"/>
      <c r="P8463" s="48"/>
      <c r="Q8463" s="48"/>
      <c r="R8463" s="48"/>
      <c r="S8463" s="49"/>
      <c r="T8463" s="47"/>
      <c r="U8463" s="50"/>
      <c r="V8463" s="47"/>
      <c r="W8463" s="50"/>
      <c r="X8463" s="49"/>
      <c r="Y8463" s="49"/>
      <c r="Z8463" s="49"/>
      <c r="AA8463" s="49"/>
      <c r="AB8463" s="49"/>
      <c r="AC8463" s="49"/>
      <c r="AD8463" s="49"/>
      <c r="AE8463" s="95"/>
      <c r="AM8463" s="103"/>
      <c r="AT8463" s="10"/>
    </row>
    <row r="8464" spans="9:46" s="16" customFormat="1">
      <c r="I8464" s="47"/>
      <c r="P8464" s="48"/>
      <c r="Q8464" s="48"/>
      <c r="R8464" s="48"/>
      <c r="S8464" s="49"/>
      <c r="T8464" s="47"/>
      <c r="U8464" s="50"/>
      <c r="V8464" s="47"/>
      <c r="W8464" s="50"/>
      <c r="X8464" s="49"/>
      <c r="Y8464" s="49"/>
      <c r="Z8464" s="49"/>
      <c r="AA8464" s="49"/>
      <c r="AB8464" s="49"/>
      <c r="AC8464" s="49"/>
      <c r="AD8464" s="49"/>
      <c r="AE8464" s="95"/>
      <c r="AM8464" s="103"/>
      <c r="AT8464" s="10"/>
    </row>
    <row r="8465" spans="9:46" s="16" customFormat="1">
      <c r="I8465" s="47"/>
      <c r="P8465" s="48"/>
      <c r="Q8465" s="48"/>
      <c r="R8465" s="48"/>
      <c r="S8465" s="49"/>
      <c r="T8465" s="47"/>
      <c r="U8465" s="50"/>
      <c r="V8465" s="47"/>
      <c r="W8465" s="50"/>
      <c r="X8465" s="49"/>
      <c r="Y8465" s="49"/>
      <c r="Z8465" s="49"/>
      <c r="AA8465" s="49"/>
      <c r="AB8465" s="49"/>
      <c r="AC8465" s="49"/>
      <c r="AD8465" s="49"/>
      <c r="AE8465" s="95"/>
      <c r="AM8465" s="103"/>
      <c r="AT8465" s="10"/>
    </row>
    <row r="8466" spans="9:46" s="16" customFormat="1">
      <c r="I8466" s="47"/>
      <c r="P8466" s="48"/>
      <c r="Q8466" s="48"/>
      <c r="R8466" s="48"/>
      <c r="S8466" s="49"/>
      <c r="T8466" s="47"/>
      <c r="U8466" s="50"/>
      <c r="V8466" s="47"/>
      <c r="W8466" s="50"/>
      <c r="X8466" s="49"/>
      <c r="Y8466" s="49"/>
      <c r="Z8466" s="49"/>
      <c r="AA8466" s="49"/>
      <c r="AB8466" s="49"/>
      <c r="AC8466" s="49"/>
      <c r="AD8466" s="49"/>
      <c r="AE8466" s="95"/>
      <c r="AM8466" s="103"/>
      <c r="AT8466" s="10"/>
    </row>
    <row r="8467" spans="9:46" s="16" customFormat="1">
      <c r="I8467" s="47"/>
      <c r="P8467" s="48"/>
      <c r="Q8467" s="48"/>
      <c r="R8467" s="48"/>
      <c r="S8467" s="49"/>
      <c r="T8467" s="47"/>
      <c r="U8467" s="50"/>
      <c r="V8467" s="47"/>
      <c r="W8467" s="50"/>
      <c r="X8467" s="49"/>
      <c r="Y8467" s="49"/>
      <c r="Z8467" s="49"/>
      <c r="AA8467" s="49"/>
      <c r="AB8467" s="49"/>
      <c r="AC8467" s="49"/>
      <c r="AD8467" s="49"/>
      <c r="AE8467" s="95"/>
      <c r="AM8467" s="103"/>
      <c r="AT8467" s="10"/>
    </row>
    <row r="8468" spans="9:46" s="16" customFormat="1">
      <c r="I8468" s="47"/>
      <c r="P8468" s="48"/>
      <c r="Q8468" s="48"/>
      <c r="R8468" s="48"/>
      <c r="S8468" s="49"/>
      <c r="T8468" s="47"/>
      <c r="U8468" s="50"/>
      <c r="V8468" s="47"/>
      <c r="W8468" s="50"/>
      <c r="X8468" s="49"/>
      <c r="Y8468" s="49"/>
      <c r="Z8468" s="49"/>
      <c r="AA8468" s="49"/>
      <c r="AB8468" s="49"/>
      <c r="AC8468" s="49"/>
      <c r="AD8468" s="49"/>
      <c r="AE8468" s="95"/>
      <c r="AM8468" s="103"/>
      <c r="AT8468" s="10"/>
    </row>
    <row r="8469" spans="9:46" s="16" customFormat="1">
      <c r="I8469" s="47"/>
      <c r="P8469" s="48"/>
      <c r="Q8469" s="48"/>
      <c r="R8469" s="48"/>
      <c r="S8469" s="49"/>
      <c r="T8469" s="47"/>
      <c r="U8469" s="50"/>
      <c r="V8469" s="47"/>
      <c r="W8469" s="50"/>
      <c r="X8469" s="49"/>
      <c r="Y8469" s="49"/>
      <c r="Z8469" s="49"/>
      <c r="AA8469" s="49"/>
      <c r="AB8469" s="49"/>
      <c r="AC8469" s="49"/>
      <c r="AD8469" s="49"/>
      <c r="AE8469" s="95"/>
      <c r="AM8469" s="103"/>
      <c r="AT8469" s="10"/>
    </row>
    <row r="8470" spans="9:46" s="16" customFormat="1">
      <c r="I8470" s="47"/>
      <c r="P8470" s="48"/>
      <c r="Q8470" s="48"/>
      <c r="R8470" s="48"/>
      <c r="S8470" s="49"/>
      <c r="T8470" s="47"/>
      <c r="U8470" s="50"/>
      <c r="V8470" s="47"/>
      <c r="W8470" s="50"/>
      <c r="X8470" s="49"/>
      <c r="Y8470" s="49"/>
      <c r="Z8470" s="49"/>
      <c r="AA8470" s="49"/>
      <c r="AB8470" s="49"/>
      <c r="AC8470" s="49"/>
      <c r="AD8470" s="49"/>
      <c r="AE8470" s="95"/>
      <c r="AM8470" s="103"/>
      <c r="AT8470" s="10"/>
    </row>
    <row r="8471" spans="9:46" s="16" customFormat="1">
      <c r="I8471" s="47"/>
      <c r="P8471" s="48"/>
      <c r="Q8471" s="48"/>
      <c r="R8471" s="48"/>
      <c r="S8471" s="49"/>
      <c r="T8471" s="47"/>
      <c r="U8471" s="50"/>
      <c r="V8471" s="47"/>
      <c r="W8471" s="50"/>
      <c r="X8471" s="49"/>
      <c r="Y8471" s="49"/>
      <c r="Z8471" s="49"/>
      <c r="AA8471" s="49"/>
      <c r="AB8471" s="49"/>
      <c r="AC8471" s="49"/>
      <c r="AD8471" s="49"/>
      <c r="AE8471" s="95"/>
      <c r="AM8471" s="103"/>
      <c r="AT8471" s="10"/>
    </row>
    <row r="8472" spans="9:46" s="16" customFormat="1">
      <c r="I8472" s="47"/>
      <c r="P8472" s="48"/>
      <c r="Q8472" s="48"/>
      <c r="R8472" s="48"/>
      <c r="S8472" s="49"/>
      <c r="T8472" s="47"/>
      <c r="U8472" s="50"/>
      <c r="V8472" s="47"/>
      <c r="W8472" s="50"/>
      <c r="X8472" s="49"/>
      <c r="Y8472" s="49"/>
      <c r="Z8472" s="49"/>
      <c r="AA8472" s="49"/>
      <c r="AB8472" s="49"/>
      <c r="AC8472" s="49"/>
      <c r="AD8472" s="49"/>
      <c r="AE8472" s="95"/>
      <c r="AM8472" s="103"/>
      <c r="AT8472" s="10"/>
    </row>
    <row r="8473" spans="9:46" s="16" customFormat="1">
      <c r="I8473" s="47"/>
      <c r="P8473" s="48"/>
      <c r="Q8473" s="48"/>
      <c r="R8473" s="48"/>
      <c r="S8473" s="49"/>
      <c r="T8473" s="47"/>
      <c r="U8473" s="50"/>
      <c r="V8473" s="47"/>
      <c r="W8473" s="50"/>
      <c r="X8473" s="49"/>
      <c r="Y8473" s="49"/>
      <c r="Z8473" s="49"/>
      <c r="AA8473" s="49"/>
      <c r="AB8473" s="49"/>
      <c r="AC8473" s="49"/>
      <c r="AD8473" s="49"/>
      <c r="AE8473" s="95"/>
      <c r="AM8473" s="103"/>
      <c r="AT8473" s="10"/>
    </row>
    <row r="8474" spans="9:46" s="16" customFormat="1">
      <c r="I8474" s="47"/>
      <c r="P8474" s="48"/>
      <c r="Q8474" s="48"/>
      <c r="R8474" s="48"/>
      <c r="S8474" s="49"/>
      <c r="T8474" s="47"/>
      <c r="U8474" s="50"/>
      <c r="V8474" s="47"/>
      <c r="W8474" s="50"/>
      <c r="X8474" s="49"/>
      <c r="Y8474" s="49"/>
      <c r="Z8474" s="49"/>
      <c r="AA8474" s="49"/>
      <c r="AB8474" s="49"/>
      <c r="AC8474" s="49"/>
      <c r="AD8474" s="49"/>
      <c r="AE8474" s="95"/>
      <c r="AM8474" s="103"/>
      <c r="AT8474" s="10"/>
    </row>
    <row r="8475" spans="9:46" s="16" customFormat="1">
      <c r="I8475" s="47"/>
      <c r="P8475" s="48"/>
      <c r="Q8475" s="48"/>
      <c r="R8475" s="48"/>
      <c r="S8475" s="49"/>
      <c r="T8475" s="47"/>
      <c r="U8475" s="50"/>
      <c r="V8475" s="47"/>
      <c r="W8475" s="50"/>
      <c r="X8475" s="49"/>
      <c r="Y8475" s="49"/>
      <c r="Z8475" s="49"/>
      <c r="AA8475" s="49"/>
      <c r="AB8475" s="49"/>
      <c r="AC8475" s="49"/>
      <c r="AD8475" s="49"/>
      <c r="AE8475" s="95"/>
      <c r="AM8475" s="103"/>
      <c r="AT8475" s="10"/>
    </row>
    <row r="8476" spans="9:46" s="16" customFormat="1">
      <c r="I8476" s="47"/>
      <c r="P8476" s="48"/>
      <c r="Q8476" s="48"/>
      <c r="R8476" s="48"/>
      <c r="S8476" s="49"/>
      <c r="T8476" s="47"/>
      <c r="U8476" s="50"/>
      <c r="V8476" s="47"/>
      <c r="W8476" s="50"/>
      <c r="X8476" s="49"/>
      <c r="Y8476" s="49"/>
      <c r="Z8476" s="49"/>
      <c r="AA8476" s="49"/>
      <c r="AB8476" s="49"/>
      <c r="AC8476" s="49"/>
      <c r="AD8476" s="49"/>
      <c r="AE8476" s="95"/>
      <c r="AM8476" s="103"/>
      <c r="AT8476" s="10"/>
    </row>
    <row r="8477" spans="9:46" s="16" customFormat="1">
      <c r="I8477" s="47"/>
      <c r="P8477" s="48"/>
      <c r="Q8477" s="48"/>
      <c r="R8477" s="48"/>
      <c r="S8477" s="49"/>
      <c r="T8477" s="47"/>
      <c r="U8477" s="50"/>
      <c r="V8477" s="47"/>
      <c r="W8477" s="50"/>
      <c r="X8477" s="49"/>
      <c r="Y8477" s="49"/>
      <c r="Z8477" s="49"/>
      <c r="AA8477" s="49"/>
      <c r="AB8477" s="49"/>
      <c r="AC8477" s="49"/>
      <c r="AD8477" s="49"/>
      <c r="AE8477" s="95"/>
      <c r="AM8477" s="103"/>
      <c r="AT8477" s="10"/>
    </row>
    <row r="8478" spans="9:46" s="16" customFormat="1">
      <c r="I8478" s="47"/>
      <c r="P8478" s="48"/>
      <c r="Q8478" s="48"/>
      <c r="R8478" s="48"/>
      <c r="S8478" s="49"/>
      <c r="T8478" s="47"/>
      <c r="U8478" s="50"/>
      <c r="V8478" s="47"/>
      <c r="W8478" s="50"/>
      <c r="X8478" s="49"/>
      <c r="Y8478" s="49"/>
      <c r="Z8478" s="49"/>
      <c r="AA8478" s="49"/>
      <c r="AB8478" s="49"/>
      <c r="AC8478" s="49"/>
      <c r="AD8478" s="49"/>
      <c r="AE8478" s="95"/>
      <c r="AM8478" s="103"/>
      <c r="AT8478" s="10"/>
    </row>
    <row r="8479" spans="9:46" s="16" customFormat="1">
      <c r="I8479" s="47"/>
      <c r="P8479" s="48"/>
      <c r="Q8479" s="48"/>
      <c r="R8479" s="48"/>
      <c r="S8479" s="49"/>
      <c r="T8479" s="47"/>
      <c r="U8479" s="50"/>
      <c r="V8479" s="47"/>
      <c r="W8479" s="50"/>
      <c r="X8479" s="49"/>
      <c r="Y8479" s="49"/>
      <c r="Z8479" s="49"/>
      <c r="AA8479" s="49"/>
      <c r="AB8479" s="49"/>
      <c r="AC8479" s="49"/>
      <c r="AD8479" s="49"/>
      <c r="AE8479" s="95"/>
      <c r="AM8479" s="103"/>
      <c r="AT8479" s="10"/>
    </row>
    <row r="8480" spans="9:46" s="16" customFormat="1">
      <c r="I8480" s="47"/>
      <c r="P8480" s="48"/>
      <c r="Q8480" s="48"/>
      <c r="R8480" s="48"/>
      <c r="S8480" s="49"/>
      <c r="T8480" s="47"/>
      <c r="U8480" s="50"/>
      <c r="V8480" s="47"/>
      <c r="W8480" s="50"/>
      <c r="X8480" s="49"/>
      <c r="Y8480" s="49"/>
      <c r="Z8480" s="49"/>
      <c r="AA8480" s="49"/>
      <c r="AB8480" s="49"/>
      <c r="AC8480" s="49"/>
      <c r="AD8480" s="49"/>
      <c r="AE8480" s="95"/>
      <c r="AM8480" s="103"/>
      <c r="AT8480" s="10"/>
    </row>
    <row r="8481" spans="9:46" s="16" customFormat="1">
      <c r="I8481" s="47"/>
      <c r="P8481" s="48"/>
      <c r="Q8481" s="48"/>
      <c r="R8481" s="48"/>
      <c r="S8481" s="49"/>
      <c r="T8481" s="47"/>
      <c r="U8481" s="50"/>
      <c r="V8481" s="47"/>
      <c r="W8481" s="50"/>
      <c r="X8481" s="49"/>
      <c r="Y8481" s="49"/>
      <c r="Z8481" s="49"/>
      <c r="AA8481" s="49"/>
      <c r="AB8481" s="49"/>
      <c r="AC8481" s="49"/>
      <c r="AD8481" s="49"/>
      <c r="AE8481" s="95"/>
      <c r="AM8481" s="103"/>
      <c r="AT8481" s="10"/>
    </row>
    <row r="8482" spans="9:46" s="16" customFormat="1">
      <c r="I8482" s="47"/>
      <c r="P8482" s="48"/>
      <c r="Q8482" s="48"/>
      <c r="R8482" s="48"/>
      <c r="S8482" s="49"/>
      <c r="T8482" s="47"/>
      <c r="U8482" s="50"/>
      <c r="V8482" s="47"/>
      <c r="W8482" s="50"/>
      <c r="X8482" s="49"/>
      <c r="Y8482" s="49"/>
      <c r="Z8482" s="49"/>
      <c r="AA8482" s="49"/>
      <c r="AB8482" s="49"/>
      <c r="AC8482" s="49"/>
      <c r="AD8482" s="49"/>
      <c r="AE8482" s="95"/>
      <c r="AM8482" s="103"/>
      <c r="AT8482" s="10"/>
    </row>
    <row r="8483" spans="9:46" s="16" customFormat="1">
      <c r="I8483" s="47"/>
      <c r="P8483" s="48"/>
      <c r="Q8483" s="48"/>
      <c r="R8483" s="48"/>
      <c r="S8483" s="49"/>
      <c r="T8483" s="47"/>
      <c r="U8483" s="50"/>
      <c r="V8483" s="47"/>
      <c r="W8483" s="50"/>
      <c r="X8483" s="49"/>
      <c r="Y8483" s="49"/>
      <c r="Z8483" s="49"/>
      <c r="AA8483" s="49"/>
      <c r="AB8483" s="49"/>
      <c r="AC8483" s="49"/>
      <c r="AD8483" s="49"/>
      <c r="AE8483" s="95"/>
      <c r="AM8483" s="103"/>
      <c r="AT8483" s="10"/>
    </row>
    <row r="8484" spans="9:46" s="16" customFormat="1">
      <c r="I8484" s="47"/>
      <c r="P8484" s="48"/>
      <c r="Q8484" s="48"/>
      <c r="R8484" s="48"/>
      <c r="S8484" s="49"/>
      <c r="T8484" s="47"/>
      <c r="U8484" s="50"/>
      <c r="V8484" s="47"/>
      <c r="W8484" s="50"/>
      <c r="X8484" s="49"/>
      <c r="Y8484" s="49"/>
      <c r="Z8484" s="49"/>
      <c r="AA8484" s="49"/>
      <c r="AB8484" s="49"/>
      <c r="AC8484" s="49"/>
      <c r="AD8484" s="49"/>
      <c r="AE8484" s="95"/>
      <c r="AM8484" s="103"/>
      <c r="AT8484" s="10"/>
    </row>
    <row r="8485" spans="9:46" s="16" customFormat="1">
      <c r="I8485" s="47"/>
      <c r="P8485" s="48"/>
      <c r="Q8485" s="48"/>
      <c r="R8485" s="48"/>
      <c r="S8485" s="49"/>
      <c r="T8485" s="47"/>
      <c r="U8485" s="50"/>
      <c r="V8485" s="47"/>
      <c r="W8485" s="50"/>
      <c r="X8485" s="49"/>
      <c r="Y8485" s="49"/>
      <c r="Z8485" s="49"/>
      <c r="AA8485" s="49"/>
      <c r="AB8485" s="49"/>
      <c r="AC8485" s="49"/>
      <c r="AD8485" s="49"/>
      <c r="AE8485" s="95"/>
      <c r="AM8485" s="103"/>
      <c r="AT8485" s="10"/>
    </row>
    <row r="8486" spans="9:46" s="16" customFormat="1">
      <c r="I8486" s="47"/>
      <c r="P8486" s="48"/>
      <c r="Q8486" s="48"/>
      <c r="R8486" s="48"/>
      <c r="S8486" s="49"/>
      <c r="T8486" s="47"/>
      <c r="U8486" s="50"/>
      <c r="V8486" s="47"/>
      <c r="W8486" s="50"/>
      <c r="X8486" s="49"/>
      <c r="Y8486" s="49"/>
      <c r="Z8486" s="49"/>
      <c r="AA8486" s="49"/>
      <c r="AB8486" s="49"/>
      <c r="AC8486" s="49"/>
      <c r="AD8486" s="49"/>
      <c r="AE8486" s="95"/>
      <c r="AM8486" s="103"/>
      <c r="AT8486" s="10"/>
    </row>
    <row r="8487" spans="9:46" s="16" customFormat="1">
      <c r="I8487" s="47"/>
      <c r="P8487" s="48"/>
      <c r="Q8487" s="48"/>
      <c r="R8487" s="48"/>
      <c r="S8487" s="49"/>
      <c r="T8487" s="47"/>
      <c r="U8487" s="50"/>
      <c r="V8487" s="47"/>
      <c r="W8487" s="50"/>
      <c r="X8487" s="49"/>
      <c r="Y8487" s="49"/>
      <c r="Z8487" s="49"/>
      <c r="AA8487" s="49"/>
      <c r="AB8487" s="49"/>
      <c r="AC8487" s="49"/>
      <c r="AD8487" s="49"/>
      <c r="AE8487" s="95"/>
      <c r="AM8487" s="103"/>
      <c r="AT8487" s="10"/>
    </row>
    <row r="8488" spans="9:46" s="16" customFormat="1">
      <c r="I8488" s="47"/>
      <c r="P8488" s="48"/>
      <c r="Q8488" s="48"/>
      <c r="R8488" s="48"/>
      <c r="S8488" s="49"/>
      <c r="T8488" s="47"/>
      <c r="U8488" s="50"/>
      <c r="V8488" s="47"/>
      <c r="W8488" s="50"/>
      <c r="X8488" s="49"/>
      <c r="Y8488" s="49"/>
      <c r="Z8488" s="49"/>
      <c r="AA8488" s="49"/>
      <c r="AB8488" s="49"/>
      <c r="AC8488" s="49"/>
      <c r="AD8488" s="49"/>
      <c r="AE8488" s="95"/>
      <c r="AM8488" s="103"/>
      <c r="AT8488" s="10"/>
    </row>
    <row r="8489" spans="9:46" s="16" customFormat="1">
      <c r="I8489" s="47"/>
      <c r="P8489" s="48"/>
      <c r="Q8489" s="48"/>
      <c r="R8489" s="48"/>
      <c r="S8489" s="49"/>
      <c r="T8489" s="47"/>
      <c r="U8489" s="50"/>
      <c r="V8489" s="47"/>
      <c r="W8489" s="50"/>
      <c r="X8489" s="49"/>
      <c r="Y8489" s="49"/>
      <c r="Z8489" s="49"/>
      <c r="AA8489" s="49"/>
      <c r="AB8489" s="49"/>
      <c r="AC8489" s="49"/>
      <c r="AD8489" s="49"/>
      <c r="AE8489" s="95"/>
      <c r="AM8489" s="103"/>
      <c r="AT8489" s="10"/>
    </row>
    <row r="8490" spans="9:46" s="16" customFormat="1">
      <c r="I8490" s="47"/>
      <c r="P8490" s="48"/>
      <c r="Q8490" s="48"/>
      <c r="R8490" s="48"/>
      <c r="S8490" s="49"/>
      <c r="T8490" s="47"/>
      <c r="U8490" s="50"/>
      <c r="V8490" s="47"/>
      <c r="W8490" s="50"/>
      <c r="X8490" s="49"/>
      <c r="Y8490" s="49"/>
      <c r="Z8490" s="49"/>
      <c r="AA8490" s="49"/>
      <c r="AB8490" s="49"/>
      <c r="AC8490" s="49"/>
      <c r="AD8490" s="49"/>
      <c r="AE8490" s="95"/>
      <c r="AM8490" s="103"/>
      <c r="AT8490" s="10"/>
    </row>
    <row r="8491" spans="9:46" s="16" customFormat="1">
      <c r="I8491" s="47"/>
      <c r="P8491" s="48"/>
      <c r="Q8491" s="48"/>
      <c r="R8491" s="48"/>
      <c r="S8491" s="49"/>
      <c r="T8491" s="47"/>
      <c r="U8491" s="50"/>
      <c r="V8491" s="47"/>
      <c r="W8491" s="50"/>
      <c r="X8491" s="49"/>
      <c r="Y8491" s="49"/>
      <c r="Z8491" s="49"/>
      <c r="AA8491" s="49"/>
      <c r="AB8491" s="49"/>
      <c r="AC8491" s="49"/>
      <c r="AD8491" s="49"/>
      <c r="AE8491" s="95"/>
      <c r="AM8491" s="103"/>
      <c r="AT8491" s="10"/>
    </row>
    <row r="8492" spans="9:46" s="16" customFormat="1">
      <c r="I8492" s="47"/>
      <c r="P8492" s="48"/>
      <c r="Q8492" s="48"/>
      <c r="R8492" s="48"/>
      <c r="S8492" s="49"/>
      <c r="T8492" s="47"/>
      <c r="U8492" s="50"/>
      <c r="V8492" s="47"/>
      <c r="W8492" s="50"/>
      <c r="X8492" s="49"/>
      <c r="Y8492" s="49"/>
      <c r="Z8492" s="49"/>
      <c r="AA8492" s="49"/>
      <c r="AB8492" s="49"/>
      <c r="AC8492" s="49"/>
      <c r="AD8492" s="49"/>
      <c r="AE8492" s="95"/>
      <c r="AM8492" s="103"/>
      <c r="AT8492" s="10"/>
    </row>
    <row r="8493" spans="9:46" s="16" customFormat="1">
      <c r="I8493" s="47"/>
      <c r="P8493" s="48"/>
      <c r="Q8493" s="48"/>
      <c r="R8493" s="48"/>
      <c r="S8493" s="49"/>
      <c r="T8493" s="47"/>
      <c r="U8493" s="50"/>
      <c r="V8493" s="47"/>
      <c r="W8493" s="50"/>
      <c r="X8493" s="49"/>
      <c r="Y8493" s="49"/>
      <c r="Z8493" s="49"/>
      <c r="AA8493" s="49"/>
      <c r="AB8493" s="49"/>
      <c r="AC8493" s="49"/>
      <c r="AD8493" s="49"/>
      <c r="AE8493" s="95"/>
      <c r="AM8493" s="103"/>
      <c r="AT8493" s="10"/>
    </row>
    <row r="8494" spans="9:46" s="16" customFormat="1">
      <c r="I8494" s="47"/>
      <c r="P8494" s="48"/>
      <c r="Q8494" s="48"/>
      <c r="R8494" s="48"/>
      <c r="S8494" s="49"/>
      <c r="T8494" s="47"/>
      <c r="U8494" s="50"/>
      <c r="V8494" s="47"/>
      <c r="W8494" s="50"/>
      <c r="X8494" s="49"/>
      <c r="Y8494" s="49"/>
      <c r="Z8494" s="49"/>
      <c r="AA8494" s="49"/>
      <c r="AB8494" s="49"/>
      <c r="AC8494" s="49"/>
      <c r="AD8494" s="49"/>
      <c r="AE8494" s="95"/>
      <c r="AM8494" s="103"/>
      <c r="AT8494" s="10"/>
    </row>
    <row r="8495" spans="9:46" s="16" customFormat="1">
      <c r="I8495" s="47"/>
      <c r="P8495" s="48"/>
      <c r="Q8495" s="48"/>
      <c r="R8495" s="48"/>
      <c r="S8495" s="49"/>
      <c r="T8495" s="47"/>
      <c r="U8495" s="50"/>
      <c r="V8495" s="47"/>
      <c r="W8495" s="50"/>
      <c r="X8495" s="49"/>
      <c r="Y8495" s="49"/>
      <c r="Z8495" s="49"/>
      <c r="AA8495" s="49"/>
      <c r="AB8495" s="49"/>
      <c r="AC8495" s="49"/>
      <c r="AD8495" s="49"/>
      <c r="AE8495" s="95"/>
      <c r="AM8495" s="103"/>
      <c r="AT8495" s="10"/>
    </row>
    <row r="8496" spans="9:46" s="16" customFormat="1">
      <c r="I8496" s="47"/>
      <c r="P8496" s="48"/>
      <c r="Q8496" s="48"/>
      <c r="R8496" s="48"/>
      <c r="S8496" s="49"/>
      <c r="T8496" s="47"/>
      <c r="U8496" s="50"/>
      <c r="V8496" s="47"/>
      <c r="W8496" s="50"/>
      <c r="X8496" s="49"/>
      <c r="Y8496" s="49"/>
      <c r="Z8496" s="49"/>
      <c r="AA8496" s="49"/>
      <c r="AB8496" s="49"/>
      <c r="AC8496" s="49"/>
      <c r="AD8496" s="49"/>
      <c r="AE8496" s="95"/>
      <c r="AM8496" s="103"/>
      <c r="AT8496" s="10"/>
    </row>
    <row r="8497" spans="9:46" s="16" customFormat="1">
      <c r="I8497" s="47"/>
      <c r="P8497" s="48"/>
      <c r="Q8497" s="48"/>
      <c r="R8497" s="48"/>
      <c r="S8497" s="49"/>
      <c r="T8497" s="47"/>
      <c r="U8497" s="50"/>
      <c r="V8497" s="47"/>
      <c r="W8497" s="50"/>
      <c r="X8497" s="49"/>
      <c r="Y8497" s="49"/>
      <c r="Z8497" s="49"/>
      <c r="AA8497" s="49"/>
      <c r="AB8497" s="49"/>
      <c r="AC8497" s="49"/>
      <c r="AD8497" s="49"/>
      <c r="AE8497" s="95"/>
      <c r="AM8497" s="103"/>
      <c r="AT8497" s="10"/>
    </row>
    <row r="8498" spans="9:46" s="16" customFormat="1">
      <c r="I8498" s="47"/>
      <c r="P8498" s="48"/>
      <c r="Q8498" s="48"/>
      <c r="R8498" s="48"/>
      <c r="S8498" s="49"/>
      <c r="T8498" s="47"/>
      <c r="U8498" s="50"/>
      <c r="V8498" s="47"/>
      <c r="W8498" s="50"/>
      <c r="X8498" s="49"/>
      <c r="Y8498" s="49"/>
      <c r="Z8498" s="49"/>
      <c r="AA8498" s="49"/>
      <c r="AB8498" s="49"/>
      <c r="AC8498" s="49"/>
      <c r="AD8498" s="49"/>
      <c r="AE8498" s="95"/>
      <c r="AM8498" s="103"/>
      <c r="AT8498" s="10"/>
    </row>
    <row r="8499" spans="9:46" s="16" customFormat="1">
      <c r="I8499" s="47"/>
      <c r="P8499" s="48"/>
      <c r="Q8499" s="48"/>
      <c r="R8499" s="48"/>
      <c r="S8499" s="49"/>
      <c r="T8499" s="47"/>
      <c r="U8499" s="50"/>
      <c r="V8499" s="47"/>
      <c r="W8499" s="50"/>
      <c r="X8499" s="49"/>
      <c r="Y8499" s="49"/>
      <c r="Z8499" s="49"/>
      <c r="AA8499" s="49"/>
      <c r="AB8499" s="49"/>
      <c r="AC8499" s="49"/>
      <c r="AD8499" s="49"/>
      <c r="AE8499" s="95"/>
      <c r="AM8499" s="103"/>
      <c r="AT8499" s="10"/>
    </row>
    <row r="8500" spans="9:46" s="16" customFormat="1">
      <c r="I8500" s="47"/>
      <c r="P8500" s="48"/>
      <c r="Q8500" s="48"/>
      <c r="R8500" s="48"/>
      <c r="S8500" s="49"/>
      <c r="T8500" s="47"/>
      <c r="U8500" s="50"/>
      <c r="V8500" s="47"/>
      <c r="W8500" s="50"/>
      <c r="X8500" s="49"/>
      <c r="Y8500" s="49"/>
      <c r="Z8500" s="49"/>
      <c r="AA8500" s="49"/>
      <c r="AB8500" s="49"/>
      <c r="AC8500" s="49"/>
      <c r="AD8500" s="49"/>
      <c r="AE8500" s="95"/>
      <c r="AM8500" s="103"/>
      <c r="AT8500" s="10"/>
    </row>
    <row r="8501" spans="9:46" s="16" customFormat="1">
      <c r="I8501" s="47"/>
      <c r="P8501" s="48"/>
      <c r="Q8501" s="48"/>
      <c r="R8501" s="48"/>
      <c r="S8501" s="49"/>
      <c r="T8501" s="47"/>
      <c r="U8501" s="50"/>
      <c r="V8501" s="47"/>
      <c r="W8501" s="50"/>
      <c r="X8501" s="49"/>
      <c r="Y8501" s="49"/>
      <c r="Z8501" s="49"/>
      <c r="AA8501" s="49"/>
      <c r="AB8501" s="49"/>
      <c r="AC8501" s="49"/>
      <c r="AD8501" s="49"/>
      <c r="AE8501" s="95"/>
      <c r="AM8501" s="103"/>
      <c r="AT8501" s="10"/>
    </row>
    <row r="8502" spans="9:46" s="16" customFormat="1">
      <c r="I8502" s="47"/>
      <c r="P8502" s="48"/>
      <c r="Q8502" s="48"/>
      <c r="R8502" s="48"/>
      <c r="S8502" s="49"/>
      <c r="T8502" s="47"/>
      <c r="U8502" s="50"/>
      <c r="V8502" s="47"/>
      <c r="W8502" s="50"/>
      <c r="X8502" s="49"/>
      <c r="Y8502" s="49"/>
      <c r="Z8502" s="49"/>
      <c r="AA8502" s="49"/>
      <c r="AB8502" s="49"/>
      <c r="AC8502" s="49"/>
      <c r="AD8502" s="49"/>
      <c r="AE8502" s="95"/>
      <c r="AM8502" s="103"/>
      <c r="AT8502" s="10"/>
    </row>
    <row r="8503" spans="9:46" s="16" customFormat="1">
      <c r="I8503" s="47"/>
      <c r="P8503" s="48"/>
      <c r="Q8503" s="48"/>
      <c r="R8503" s="48"/>
      <c r="S8503" s="49"/>
      <c r="T8503" s="47"/>
      <c r="U8503" s="50"/>
      <c r="V8503" s="47"/>
      <c r="W8503" s="50"/>
      <c r="X8503" s="49"/>
      <c r="Y8503" s="49"/>
      <c r="Z8503" s="49"/>
      <c r="AA8503" s="49"/>
      <c r="AB8503" s="49"/>
      <c r="AC8503" s="49"/>
      <c r="AD8503" s="49"/>
      <c r="AE8503" s="95"/>
      <c r="AM8503" s="103"/>
      <c r="AT8503" s="10"/>
    </row>
    <row r="8504" spans="9:46" s="16" customFormat="1">
      <c r="I8504" s="47"/>
      <c r="P8504" s="48"/>
      <c r="Q8504" s="48"/>
      <c r="R8504" s="48"/>
      <c r="S8504" s="49"/>
      <c r="T8504" s="47"/>
      <c r="U8504" s="50"/>
      <c r="V8504" s="47"/>
      <c r="W8504" s="50"/>
      <c r="X8504" s="49"/>
      <c r="Y8504" s="49"/>
      <c r="Z8504" s="49"/>
      <c r="AA8504" s="49"/>
      <c r="AB8504" s="49"/>
      <c r="AC8504" s="49"/>
      <c r="AD8504" s="49"/>
      <c r="AE8504" s="95"/>
      <c r="AM8504" s="103"/>
      <c r="AT8504" s="10"/>
    </row>
    <row r="8505" spans="9:46" s="16" customFormat="1">
      <c r="I8505" s="47"/>
      <c r="P8505" s="48"/>
      <c r="Q8505" s="48"/>
      <c r="R8505" s="48"/>
      <c r="S8505" s="49"/>
      <c r="T8505" s="47"/>
      <c r="U8505" s="50"/>
      <c r="V8505" s="47"/>
      <c r="W8505" s="50"/>
      <c r="X8505" s="49"/>
      <c r="Y8505" s="49"/>
      <c r="Z8505" s="49"/>
      <c r="AA8505" s="49"/>
      <c r="AB8505" s="49"/>
      <c r="AC8505" s="49"/>
      <c r="AD8505" s="49"/>
      <c r="AE8505" s="95"/>
      <c r="AM8505" s="103"/>
      <c r="AT8505" s="10"/>
    </row>
    <row r="8506" spans="9:46" s="16" customFormat="1">
      <c r="I8506" s="47"/>
      <c r="P8506" s="48"/>
      <c r="Q8506" s="48"/>
      <c r="R8506" s="48"/>
      <c r="S8506" s="49"/>
      <c r="T8506" s="47"/>
      <c r="U8506" s="50"/>
      <c r="V8506" s="47"/>
      <c r="W8506" s="50"/>
      <c r="X8506" s="49"/>
      <c r="Y8506" s="49"/>
      <c r="Z8506" s="49"/>
      <c r="AA8506" s="49"/>
      <c r="AB8506" s="49"/>
      <c r="AC8506" s="49"/>
      <c r="AD8506" s="49"/>
      <c r="AE8506" s="95"/>
      <c r="AM8506" s="103"/>
      <c r="AT8506" s="10"/>
    </row>
    <row r="8507" spans="9:46" s="16" customFormat="1">
      <c r="I8507" s="47"/>
      <c r="P8507" s="48"/>
      <c r="Q8507" s="48"/>
      <c r="R8507" s="48"/>
      <c r="S8507" s="49"/>
      <c r="T8507" s="47"/>
      <c r="U8507" s="50"/>
      <c r="V8507" s="47"/>
      <c r="W8507" s="50"/>
      <c r="X8507" s="49"/>
      <c r="Y8507" s="49"/>
      <c r="Z8507" s="49"/>
      <c r="AA8507" s="49"/>
      <c r="AB8507" s="49"/>
      <c r="AC8507" s="49"/>
      <c r="AD8507" s="49"/>
      <c r="AE8507" s="95"/>
      <c r="AM8507" s="103"/>
      <c r="AT8507" s="10"/>
    </row>
    <row r="8508" spans="9:46" s="16" customFormat="1">
      <c r="I8508" s="47"/>
      <c r="P8508" s="48"/>
      <c r="Q8508" s="48"/>
      <c r="R8508" s="48"/>
      <c r="S8508" s="49"/>
      <c r="T8508" s="47"/>
      <c r="U8508" s="50"/>
      <c r="V8508" s="47"/>
      <c r="W8508" s="50"/>
      <c r="X8508" s="49"/>
      <c r="Y8508" s="49"/>
      <c r="Z8508" s="49"/>
      <c r="AA8508" s="49"/>
      <c r="AB8508" s="49"/>
      <c r="AC8508" s="49"/>
      <c r="AD8508" s="49"/>
      <c r="AE8508" s="95"/>
      <c r="AM8508" s="103"/>
      <c r="AT8508" s="10"/>
    </row>
    <row r="8509" spans="9:46" s="16" customFormat="1">
      <c r="I8509" s="47"/>
      <c r="P8509" s="48"/>
      <c r="Q8509" s="48"/>
      <c r="R8509" s="48"/>
      <c r="S8509" s="49"/>
      <c r="T8509" s="47"/>
      <c r="U8509" s="50"/>
      <c r="V8509" s="47"/>
      <c r="W8509" s="50"/>
      <c r="X8509" s="49"/>
      <c r="Y8509" s="49"/>
      <c r="Z8509" s="49"/>
      <c r="AA8509" s="49"/>
      <c r="AB8509" s="49"/>
      <c r="AC8509" s="49"/>
      <c r="AD8509" s="49"/>
      <c r="AE8509" s="95"/>
      <c r="AM8509" s="103"/>
      <c r="AT8509" s="10"/>
    </row>
    <row r="8510" spans="9:46" s="16" customFormat="1">
      <c r="I8510" s="47"/>
      <c r="P8510" s="48"/>
      <c r="Q8510" s="48"/>
      <c r="R8510" s="48"/>
      <c r="S8510" s="49"/>
      <c r="T8510" s="47"/>
      <c r="U8510" s="50"/>
      <c r="V8510" s="47"/>
      <c r="W8510" s="50"/>
      <c r="X8510" s="49"/>
      <c r="Y8510" s="49"/>
      <c r="Z8510" s="49"/>
      <c r="AA8510" s="49"/>
      <c r="AB8510" s="49"/>
      <c r="AC8510" s="49"/>
      <c r="AD8510" s="49"/>
      <c r="AE8510" s="95"/>
      <c r="AM8510" s="103"/>
      <c r="AT8510" s="10"/>
    </row>
    <row r="8511" spans="9:46" s="16" customFormat="1">
      <c r="I8511" s="47"/>
      <c r="P8511" s="48"/>
      <c r="Q8511" s="48"/>
      <c r="R8511" s="48"/>
      <c r="S8511" s="49"/>
      <c r="T8511" s="47"/>
      <c r="U8511" s="50"/>
      <c r="V8511" s="47"/>
      <c r="W8511" s="50"/>
      <c r="X8511" s="49"/>
      <c r="Y8511" s="49"/>
      <c r="Z8511" s="49"/>
      <c r="AA8511" s="49"/>
      <c r="AB8511" s="49"/>
      <c r="AC8511" s="49"/>
      <c r="AD8511" s="49"/>
      <c r="AE8511" s="95"/>
      <c r="AM8511" s="103"/>
      <c r="AT8511" s="10"/>
    </row>
    <row r="8512" spans="9:46" s="16" customFormat="1">
      <c r="I8512" s="47"/>
      <c r="P8512" s="48"/>
      <c r="Q8512" s="48"/>
      <c r="R8512" s="48"/>
      <c r="S8512" s="49"/>
      <c r="T8512" s="47"/>
      <c r="U8512" s="50"/>
      <c r="V8512" s="47"/>
      <c r="W8512" s="50"/>
      <c r="X8512" s="49"/>
      <c r="Y8512" s="49"/>
      <c r="Z8512" s="49"/>
      <c r="AA8512" s="49"/>
      <c r="AB8512" s="49"/>
      <c r="AC8512" s="49"/>
      <c r="AD8512" s="49"/>
      <c r="AE8512" s="95"/>
      <c r="AM8512" s="103"/>
      <c r="AT8512" s="10"/>
    </row>
    <row r="8513" spans="9:46" s="16" customFormat="1">
      <c r="I8513" s="47"/>
      <c r="P8513" s="48"/>
      <c r="Q8513" s="48"/>
      <c r="R8513" s="48"/>
      <c r="S8513" s="49"/>
      <c r="T8513" s="47"/>
      <c r="U8513" s="50"/>
      <c r="V8513" s="47"/>
      <c r="W8513" s="50"/>
      <c r="X8513" s="49"/>
      <c r="Y8513" s="49"/>
      <c r="Z8513" s="49"/>
      <c r="AA8513" s="49"/>
      <c r="AB8513" s="49"/>
      <c r="AC8513" s="49"/>
      <c r="AD8513" s="49"/>
      <c r="AE8513" s="95"/>
      <c r="AM8513" s="103"/>
      <c r="AT8513" s="10"/>
    </row>
    <row r="8514" spans="9:46" s="16" customFormat="1">
      <c r="I8514" s="47"/>
      <c r="P8514" s="48"/>
      <c r="Q8514" s="48"/>
      <c r="R8514" s="48"/>
      <c r="S8514" s="49"/>
      <c r="T8514" s="47"/>
      <c r="U8514" s="50"/>
      <c r="V8514" s="47"/>
      <c r="W8514" s="50"/>
      <c r="X8514" s="49"/>
      <c r="Y8514" s="49"/>
      <c r="Z8514" s="49"/>
      <c r="AA8514" s="49"/>
      <c r="AB8514" s="49"/>
      <c r="AC8514" s="49"/>
      <c r="AD8514" s="49"/>
      <c r="AE8514" s="95"/>
      <c r="AM8514" s="103"/>
      <c r="AT8514" s="10"/>
    </row>
    <row r="8515" spans="9:46" s="16" customFormat="1">
      <c r="I8515" s="47"/>
      <c r="P8515" s="48"/>
      <c r="Q8515" s="48"/>
      <c r="R8515" s="48"/>
      <c r="S8515" s="49"/>
      <c r="T8515" s="47"/>
      <c r="U8515" s="50"/>
      <c r="V8515" s="47"/>
      <c r="W8515" s="50"/>
      <c r="X8515" s="49"/>
      <c r="Y8515" s="49"/>
      <c r="Z8515" s="49"/>
      <c r="AA8515" s="49"/>
      <c r="AB8515" s="49"/>
      <c r="AC8515" s="49"/>
      <c r="AD8515" s="49"/>
      <c r="AE8515" s="95"/>
      <c r="AM8515" s="103"/>
      <c r="AT8515" s="10"/>
    </row>
    <row r="8516" spans="9:46" s="16" customFormat="1">
      <c r="I8516" s="47"/>
      <c r="P8516" s="48"/>
      <c r="Q8516" s="48"/>
      <c r="R8516" s="48"/>
      <c r="S8516" s="49"/>
      <c r="T8516" s="47"/>
      <c r="U8516" s="50"/>
      <c r="V8516" s="47"/>
      <c r="W8516" s="50"/>
      <c r="X8516" s="49"/>
      <c r="Y8516" s="49"/>
      <c r="Z8516" s="49"/>
      <c r="AA8516" s="49"/>
      <c r="AB8516" s="49"/>
      <c r="AC8516" s="49"/>
      <c r="AD8516" s="49"/>
      <c r="AE8516" s="95"/>
      <c r="AM8516" s="103"/>
      <c r="AT8516" s="10"/>
    </row>
    <row r="8517" spans="9:46" s="16" customFormat="1">
      <c r="I8517" s="47"/>
      <c r="P8517" s="48"/>
      <c r="Q8517" s="48"/>
      <c r="R8517" s="48"/>
      <c r="S8517" s="49"/>
      <c r="T8517" s="47"/>
      <c r="U8517" s="50"/>
      <c r="V8517" s="47"/>
      <c r="W8517" s="50"/>
      <c r="X8517" s="49"/>
      <c r="Y8517" s="49"/>
      <c r="Z8517" s="49"/>
      <c r="AA8517" s="49"/>
      <c r="AB8517" s="49"/>
      <c r="AC8517" s="49"/>
      <c r="AD8517" s="49"/>
      <c r="AE8517" s="95"/>
      <c r="AM8517" s="103"/>
      <c r="AT8517" s="10"/>
    </row>
    <row r="8518" spans="9:46" s="16" customFormat="1">
      <c r="I8518" s="47"/>
      <c r="P8518" s="48"/>
      <c r="Q8518" s="48"/>
      <c r="R8518" s="48"/>
      <c r="S8518" s="49"/>
      <c r="T8518" s="47"/>
      <c r="U8518" s="50"/>
      <c r="V8518" s="47"/>
      <c r="W8518" s="50"/>
      <c r="X8518" s="49"/>
      <c r="Y8518" s="49"/>
      <c r="Z8518" s="49"/>
      <c r="AA8518" s="49"/>
      <c r="AB8518" s="49"/>
      <c r="AC8518" s="49"/>
      <c r="AD8518" s="49"/>
      <c r="AE8518" s="95"/>
      <c r="AM8518" s="103"/>
      <c r="AT8518" s="10"/>
    </row>
    <row r="8519" spans="9:46" s="16" customFormat="1">
      <c r="I8519" s="47"/>
      <c r="P8519" s="48"/>
      <c r="Q8519" s="48"/>
      <c r="R8519" s="48"/>
      <c r="S8519" s="49"/>
      <c r="T8519" s="47"/>
      <c r="U8519" s="50"/>
      <c r="V8519" s="47"/>
      <c r="W8519" s="50"/>
      <c r="X8519" s="49"/>
      <c r="Y8519" s="49"/>
      <c r="Z8519" s="49"/>
      <c r="AA8519" s="49"/>
      <c r="AB8519" s="49"/>
      <c r="AC8519" s="49"/>
      <c r="AD8519" s="49"/>
      <c r="AE8519" s="95"/>
      <c r="AM8519" s="103"/>
      <c r="AT8519" s="10"/>
    </row>
    <row r="8520" spans="9:46" s="16" customFormat="1">
      <c r="I8520" s="47"/>
      <c r="P8520" s="48"/>
      <c r="Q8520" s="48"/>
      <c r="R8520" s="48"/>
      <c r="S8520" s="49"/>
      <c r="T8520" s="47"/>
      <c r="U8520" s="50"/>
      <c r="V8520" s="47"/>
      <c r="W8520" s="50"/>
      <c r="X8520" s="49"/>
      <c r="Y8520" s="49"/>
      <c r="Z8520" s="49"/>
      <c r="AA8520" s="49"/>
      <c r="AB8520" s="49"/>
      <c r="AC8520" s="49"/>
      <c r="AD8520" s="49"/>
      <c r="AE8520" s="95"/>
      <c r="AM8520" s="103"/>
      <c r="AT8520" s="10"/>
    </row>
    <row r="8521" spans="9:46" s="16" customFormat="1">
      <c r="I8521" s="47"/>
      <c r="P8521" s="48"/>
      <c r="Q8521" s="48"/>
      <c r="R8521" s="48"/>
      <c r="S8521" s="49"/>
      <c r="T8521" s="47"/>
      <c r="U8521" s="50"/>
      <c r="V8521" s="47"/>
      <c r="W8521" s="50"/>
      <c r="X8521" s="49"/>
      <c r="Y8521" s="49"/>
      <c r="Z8521" s="49"/>
      <c r="AA8521" s="49"/>
      <c r="AB8521" s="49"/>
      <c r="AC8521" s="49"/>
      <c r="AD8521" s="49"/>
      <c r="AE8521" s="95"/>
      <c r="AM8521" s="103"/>
      <c r="AT8521" s="10"/>
    </row>
    <row r="8522" spans="9:46" s="16" customFormat="1">
      <c r="I8522" s="47"/>
      <c r="P8522" s="48"/>
      <c r="Q8522" s="48"/>
      <c r="R8522" s="48"/>
      <c r="S8522" s="49"/>
      <c r="T8522" s="47"/>
      <c r="U8522" s="50"/>
      <c r="V8522" s="47"/>
      <c r="W8522" s="50"/>
      <c r="X8522" s="49"/>
      <c r="Y8522" s="49"/>
      <c r="Z8522" s="49"/>
      <c r="AA8522" s="49"/>
      <c r="AB8522" s="49"/>
      <c r="AC8522" s="49"/>
      <c r="AD8522" s="49"/>
      <c r="AE8522" s="95"/>
      <c r="AM8522" s="103"/>
      <c r="AT8522" s="10"/>
    </row>
    <row r="8523" spans="9:46" s="16" customFormat="1">
      <c r="I8523" s="47"/>
      <c r="P8523" s="48"/>
      <c r="Q8523" s="48"/>
      <c r="R8523" s="48"/>
      <c r="S8523" s="49"/>
      <c r="T8523" s="47"/>
      <c r="U8523" s="50"/>
      <c r="V8523" s="47"/>
      <c r="W8523" s="50"/>
      <c r="X8523" s="49"/>
      <c r="Y8523" s="49"/>
      <c r="Z8523" s="49"/>
      <c r="AA8523" s="49"/>
      <c r="AB8523" s="49"/>
      <c r="AC8523" s="49"/>
      <c r="AD8523" s="49"/>
      <c r="AE8523" s="95"/>
      <c r="AM8523" s="103"/>
      <c r="AT8523" s="10"/>
    </row>
    <row r="8524" spans="9:46" s="16" customFormat="1">
      <c r="I8524" s="47"/>
      <c r="P8524" s="48"/>
      <c r="Q8524" s="48"/>
      <c r="R8524" s="48"/>
      <c r="S8524" s="49"/>
      <c r="T8524" s="47"/>
      <c r="U8524" s="50"/>
      <c r="V8524" s="47"/>
      <c r="W8524" s="50"/>
      <c r="X8524" s="49"/>
      <c r="Y8524" s="49"/>
      <c r="Z8524" s="49"/>
      <c r="AA8524" s="49"/>
      <c r="AB8524" s="49"/>
      <c r="AC8524" s="49"/>
      <c r="AD8524" s="49"/>
      <c r="AE8524" s="95"/>
      <c r="AM8524" s="103"/>
      <c r="AT8524" s="10"/>
    </row>
    <row r="8525" spans="9:46" s="16" customFormat="1">
      <c r="I8525" s="47"/>
      <c r="P8525" s="48"/>
      <c r="Q8525" s="48"/>
      <c r="R8525" s="48"/>
      <c r="S8525" s="49"/>
      <c r="T8525" s="47"/>
      <c r="U8525" s="50"/>
      <c r="V8525" s="47"/>
      <c r="W8525" s="50"/>
      <c r="X8525" s="49"/>
      <c r="Y8525" s="49"/>
      <c r="Z8525" s="49"/>
      <c r="AA8525" s="49"/>
      <c r="AB8525" s="49"/>
      <c r="AC8525" s="49"/>
      <c r="AD8525" s="49"/>
      <c r="AE8525" s="95"/>
      <c r="AM8525" s="103"/>
      <c r="AT8525" s="10"/>
    </row>
    <row r="8526" spans="9:46" s="16" customFormat="1">
      <c r="I8526" s="47"/>
      <c r="P8526" s="48"/>
      <c r="Q8526" s="48"/>
      <c r="R8526" s="48"/>
      <c r="S8526" s="49"/>
      <c r="T8526" s="47"/>
      <c r="U8526" s="50"/>
      <c r="V8526" s="47"/>
      <c r="W8526" s="50"/>
      <c r="X8526" s="49"/>
      <c r="Y8526" s="49"/>
      <c r="Z8526" s="49"/>
      <c r="AA8526" s="49"/>
      <c r="AB8526" s="49"/>
      <c r="AC8526" s="49"/>
      <c r="AD8526" s="49"/>
      <c r="AE8526" s="95"/>
      <c r="AM8526" s="103"/>
      <c r="AT8526" s="10"/>
    </row>
    <row r="8527" spans="9:46" s="16" customFormat="1">
      <c r="I8527" s="47"/>
      <c r="P8527" s="48"/>
      <c r="Q8527" s="48"/>
      <c r="R8527" s="48"/>
      <c r="S8527" s="49"/>
      <c r="T8527" s="47"/>
      <c r="U8527" s="50"/>
      <c r="V8527" s="47"/>
      <c r="W8527" s="50"/>
      <c r="X8527" s="49"/>
      <c r="Y8527" s="49"/>
      <c r="Z8527" s="49"/>
      <c r="AA8527" s="49"/>
      <c r="AB8527" s="49"/>
      <c r="AC8527" s="49"/>
      <c r="AD8527" s="49"/>
      <c r="AE8527" s="95"/>
      <c r="AM8527" s="103"/>
      <c r="AT8527" s="10"/>
    </row>
    <row r="8528" spans="9:46" s="16" customFormat="1">
      <c r="I8528" s="47"/>
      <c r="P8528" s="48"/>
      <c r="Q8528" s="48"/>
      <c r="R8528" s="48"/>
      <c r="S8528" s="49"/>
      <c r="T8528" s="47"/>
      <c r="U8528" s="50"/>
      <c r="V8528" s="47"/>
      <c r="W8528" s="50"/>
      <c r="X8528" s="49"/>
      <c r="Y8528" s="49"/>
      <c r="Z8528" s="49"/>
      <c r="AA8528" s="49"/>
      <c r="AB8528" s="49"/>
      <c r="AC8528" s="49"/>
      <c r="AD8528" s="49"/>
      <c r="AE8528" s="95"/>
      <c r="AM8528" s="103"/>
      <c r="AT8528" s="10"/>
    </row>
    <row r="8529" spans="9:46" s="16" customFormat="1">
      <c r="I8529" s="47"/>
      <c r="P8529" s="48"/>
      <c r="Q8529" s="48"/>
      <c r="R8529" s="48"/>
      <c r="S8529" s="49"/>
      <c r="T8529" s="47"/>
      <c r="U8529" s="50"/>
      <c r="V8529" s="47"/>
      <c r="W8529" s="50"/>
      <c r="X8529" s="49"/>
      <c r="Y8529" s="49"/>
      <c r="Z8529" s="49"/>
      <c r="AA8529" s="49"/>
      <c r="AB8529" s="49"/>
      <c r="AC8529" s="49"/>
      <c r="AD8529" s="49"/>
      <c r="AE8529" s="95"/>
      <c r="AM8529" s="103"/>
      <c r="AT8529" s="10"/>
    </row>
    <row r="8530" spans="9:46" s="16" customFormat="1">
      <c r="I8530" s="47"/>
      <c r="P8530" s="48"/>
      <c r="Q8530" s="48"/>
      <c r="R8530" s="48"/>
      <c r="S8530" s="49"/>
      <c r="T8530" s="47"/>
      <c r="U8530" s="50"/>
      <c r="V8530" s="47"/>
      <c r="W8530" s="50"/>
      <c r="X8530" s="49"/>
      <c r="Y8530" s="49"/>
      <c r="Z8530" s="49"/>
      <c r="AA8530" s="49"/>
      <c r="AB8530" s="49"/>
      <c r="AC8530" s="49"/>
      <c r="AD8530" s="49"/>
      <c r="AE8530" s="95"/>
      <c r="AM8530" s="103"/>
      <c r="AT8530" s="10"/>
    </row>
    <row r="8531" spans="9:46" s="16" customFormat="1">
      <c r="I8531" s="47"/>
      <c r="P8531" s="48"/>
      <c r="Q8531" s="48"/>
      <c r="R8531" s="48"/>
      <c r="S8531" s="49"/>
      <c r="T8531" s="47"/>
      <c r="U8531" s="50"/>
      <c r="V8531" s="47"/>
      <c r="W8531" s="50"/>
      <c r="X8531" s="49"/>
      <c r="Y8531" s="49"/>
      <c r="Z8531" s="49"/>
      <c r="AA8531" s="49"/>
      <c r="AB8531" s="49"/>
      <c r="AC8531" s="49"/>
      <c r="AD8531" s="49"/>
      <c r="AE8531" s="95"/>
      <c r="AM8531" s="103"/>
      <c r="AT8531" s="10"/>
    </row>
    <row r="8532" spans="9:46" s="16" customFormat="1">
      <c r="I8532" s="47"/>
      <c r="P8532" s="48"/>
      <c r="Q8532" s="48"/>
      <c r="R8532" s="48"/>
      <c r="S8532" s="49"/>
      <c r="T8532" s="47"/>
      <c r="U8532" s="50"/>
      <c r="V8532" s="47"/>
      <c r="W8532" s="50"/>
      <c r="X8532" s="49"/>
      <c r="Y8532" s="49"/>
      <c r="Z8532" s="49"/>
      <c r="AA8532" s="49"/>
      <c r="AB8532" s="49"/>
      <c r="AC8532" s="49"/>
      <c r="AD8532" s="49"/>
      <c r="AE8532" s="95"/>
      <c r="AM8532" s="103"/>
      <c r="AT8532" s="10"/>
    </row>
    <row r="8533" spans="9:46" s="16" customFormat="1">
      <c r="I8533" s="47"/>
      <c r="P8533" s="48"/>
      <c r="Q8533" s="48"/>
      <c r="R8533" s="48"/>
      <c r="S8533" s="49"/>
      <c r="T8533" s="47"/>
      <c r="U8533" s="50"/>
      <c r="V8533" s="47"/>
      <c r="W8533" s="50"/>
      <c r="X8533" s="49"/>
      <c r="Y8533" s="49"/>
      <c r="Z8533" s="49"/>
      <c r="AA8533" s="49"/>
      <c r="AB8533" s="49"/>
      <c r="AC8533" s="49"/>
      <c r="AD8533" s="49"/>
      <c r="AE8533" s="95"/>
      <c r="AM8533" s="103"/>
      <c r="AT8533" s="10"/>
    </row>
    <row r="8534" spans="9:46" s="16" customFormat="1">
      <c r="I8534" s="47"/>
      <c r="P8534" s="48"/>
      <c r="Q8534" s="48"/>
      <c r="R8534" s="48"/>
      <c r="S8534" s="49"/>
      <c r="T8534" s="47"/>
      <c r="U8534" s="50"/>
      <c r="V8534" s="47"/>
      <c r="W8534" s="50"/>
      <c r="X8534" s="49"/>
      <c r="Y8534" s="49"/>
      <c r="Z8534" s="49"/>
      <c r="AA8534" s="49"/>
      <c r="AB8534" s="49"/>
      <c r="AC8534" s="49"/>
      <c r="AD8534" s="49"/>
      <c r="AE8534" s="95"/>
      <c r="AM8534" s="103"/>
      <c r="AT8534" s="10"/>
    </row>
    <row r="8535" spans="9:46" s="16" customFormat="1">
      <c r="I8535" s="47"/>
      <c r="P8535" s="48"/>
      <c r="Q8535" s="48"/>
      <c r="R8535" s="48"/>
      <c r="S8535" s="49"/>
      <c r="T8535" s="47"/>
      <c r="U8535" s="50"/>
      <c r="V8535" s="47"/>
      <c r="W8535" s="50"/>
      <c r="X8535" s="49"/>
      <c r="Y8535" s="49"/>
      <c r="Z8535" s="49"/>
      <c r="AA8535" s="49"/>
      <c r="AB8535" s="49"/>
      <c r="AC8535" s="49"/>
      <c r="AD8535" s="49"/>
      <c r="AE8535" s="95"/>
      <c r="AM8535" s="103"/>
      <c r="AT8535" s="10"/>
    </row>
    <row r="8536" spans="9:46" s="16" customFormat="1">
      <c r="I8536" s="47"/>
      <c r="P8536" s="48"/>
      <c r="Q8536" s="48"/>
      <c r="R8536" s="48"/>
      <c r="S8536" s="49"/>
      <c r="T8536" s="47"/>
      <c r="U8536" s="50"/>
      <c r="V8536" s="47"/>
      <c r="W8536" s="50"/>
      <c r="X8536" s="49"/>
      <c r="Y8536" s="49"/>
      <c r="Z8536" s="49"/>
      <c r="AA8536" s="49"/>
      <c r="AB8536" s="49"/>
      <c r="AC8536" s="49"/>
      <c r="AD8536" s="49"/>
      <c r="AE8536" s="95"/>
      <c r="AM8536" s="103"/>
      <c r="AT8536" s="10"/>
    </row>
    <row r="8537" spans="9:46" s="16" customFormat="1">
      <c r="I8537" s="47"/>
      <c r="P8537" s="48"/>
      <c r="Q8537" s="48"/>
      <c r="R8537" s="48"/>
      <c r="S8537" s="49"/>
      <c r="T8537" s="47"/>
      <c r="U8537" s="50"/>
      <c r="V8537" s="47"/>
      <c r="W8537" s="50"/>
      <c r="X8537" s="49"/>
      <c r="Y8537" s="49"/>
      <c r="Z8537" s="49"/>
      <c r="AA8537" s="49"/>
      <c r="AB8537" s="49"/>
      <c r="AC8537" s="49"/>
      <c r="AD8537" s="49"/>
      <c r="AE8537" s="95"/>
      <c r="AM8537" s="103"/>
      <c r="AT8537" s="10"/>
    </row>
    <row r="8538" spans="9:46" s="16" customFormat="1">
      <c r="I8538" s="47"/>
      <c r="P8538" s="48"/>
      <c r="Q8538" s="48"/>
      <c r="R8538" s="48"/>
      <c r="S8538" s="49"/>
      <c r="T8538" s="47"/>
      <c r="U8538" s="50"/>
      <c r="V8538" s="47"/>
      <c r="W8538" s="50"/>
      <c r="X8538" s="49"/>
      <c r="Y8538" s="49"/>
      <c r="Z8538" s="49"/>
      <c r="AA8538" s="49"/>
      <c r="AB8538" s="49"/>
      <c r="AC8538" s="49"/>
      <c r="AD8538" s="49"/>
      <c r="AE8538" s="95"/>
      <c r="AM8538" s="103"/>
      <c r="AT8538" s="10"/>
    </row>
    <row r="8539" spans="9:46" s="16" customFormat="1">
      <c r="I8539" s="47"/>
      <c r="P8539" s="48"/>
      <c r="Q8539" s="48"/>
      <c r="R8539" s="48"/>
      <c r="S8539" s="49"/>
      <c r="T8539" s="47"/>
      <c r="U8539" s="50"/>
      <c r="V8539" s="47"/>
      <c r="W8539" s="50"/>
      <c r="X8539" s="49"/>
      <c r="Y8539" s="49"/>
      <c r="Z8539" s="49"/>
      <c r="AA8539" s="49"/>
      <c r="AB8539" s="49"/>
      <c r="AC8539" s="49"/>
      <c r="AD8539" s="49"/>
      <c r="AE8539" s="95"/>
      <c r="AM8539" s="103"/>
      <c r="AT8539" s="10"/>
    </row>
    <row r="8540" spans="9:46" s="16" customFormat="1">
      <c r="I8540" s="47"/>
      <c r="P8540" s="48"/>
      <c r="Q8540" s="48"/>
      <c r="R8540" s="48"/>
      <c r="S8540" s="49"/>
      <c r="T8540" s="47"/>
      <c r="U8540" s="50"/>
      <c r="V8540" s="47"/>
      <c r="W8540" s="50"/>
      <c r="X8540" s="49"/>
      <c r="Y8540" s="49"/>
      <c r="Z8540" s="49"/>
      <c r="AA8540" s="49"/>
      <c r="AB8540" s="49"/>
      <c r="AC8540" s="49"/>
      <c r="AD8540" s="49"/>
      <c r="AE8540" s="95"/>
      <c r="AM8540" s="103"/>
      <c r="AT8540" s="10"/>
    </row>
    <row r="8541" spans="9:46" s="16" customFormat="1">
      <c r="I8541" s="47"/>
      <c r="P8541" s="48"/>
      <c r="Q8541" s="48"/>
      <c r="R8541" s="48"/>
      <c r="S8541" s="49"/>
      <c r="T8541" s="47"/>
      <c r="U8541" s="50"/>
      <c r="V8541" s="47"/>
      <c r="W8541" s="50"/>
      <c r="X8541" s="49"/>
      <c r="Y8541" s="49"/>
      <c r="Z8541" s="49"/>
      <c r="AA8541" s="49"/>
      <c r="AB8541" s="49"/>
      <c r="AC8541" s="49"/>
      <c r="AD8541" s="49"/>
      <c r="AE8541" s="95"/>
      <c r="AM8541" s="103"/>
      <c r="AT8541" s="10"/>
    </row>
    <row r="8542" spans="9:46" s="16" customFormat="1">
      <c r="I8542" s="47"/>
      <c r="P8542" s="48"/>
      <c r="Q8542" s="48"/>
      <c r="R8542" s="48"/>
      <c r="S8542" s="49"/>
      <c r="T8542" s="47"/>
      <c r="U8542" s="50"/>
      <c r="V8542" s="47"/>
      <c r="W8542" s="50"/>
      <c r="X8542" s="49"/>
      <c r="Y8542" s="49"/>
      <c r="Z8542" s="49"/>
      <c r="AA8542" s="49"/>
      <c r="AB8542" s="49"/>
      <c r="AC8542" s="49"/>
      <c r="AD8542" s="49"/>
      <c r="AE8542" s="95"/>
      <c r="AM8542" s="103"/>
      <c r="AT8542" s="10"/>
    </row>
    <row r="8543" spans="9:46" s="16" customFormat="1">
      <c r="I8543" s="47"/>
      <c r="P8543" s="48"/>
      <c r="Q8543" s="48"/>
      <c r="R8543" s="48"/>
      <c r="S8543" s="49"/>
      <c r="T8543" s="47"/>
      <c r="U8543" s="50"/>
      <c r="V8543" s="47"/>
      <c r="W8543" s="50"/>
      <c r="X8543" s="49"/>
      <c r="Y8543" s="49"/>
      <c r="Z8543" s="49"/>
      <c r="AA8543" s="49"/>
      <c r="AB8543" s="49"/>
      <c r="AC8543" s="49"/>
      <c r="AD8543" s="49"/>
      <c r="AE8543" s="95"/>
      <c r="AM8543" s="103"/>
      <c r="AT8543" s="10"/>
    </row>
    <row r="8544" spans="9:46" s="16" customFormat="1">
      <c r="I8544" s="47"/>
      <c r="P8544" s="48"/>
      <c r="Q8544" s="48"/>
      <c r="R8544" s="48"/>
      <c r="S8544" s="49"/>
      <c r="T8544" s="47"/>
      <c r="U8544" s="50"/>
      <c r="V8544" s="47"/>
      <c r="W8544" s="50"/>
      <c r="X8544" s="49"/>
      <c r="Y8544" s="49"/>
      <c r="Z8544" s="49"/>
      <c r="AA8544" s="49"/>
      <c r="AB8544" s="49"/>
      <c r="AC8544" s="49"/>
      <c r="AD8544" s="49"/>
      <c r="AE8544" s="95"/>
      <c r="AM8544" s="103"/>
      <c r="AT8544" s="10"/>
    </row>
    <row r="8545" spans="9:46" s="16" customFormat="1">
      <c r="I8545" s="47"/>
      <c r="P8545" s="48"/>
      <c r="Q8545" s="48"/>
      <c r="R8545" s="48"/>
      <c r="S8545" s="49"/>
      <c r="T8545" s="47"/>
      <c r="U8545" s="50"/>
      <c r="V8545" s="47"/>
      <c r="W8545" s="50"/>
      <c r="X8545" s="49"/>
      <c r="Y8545" s="49"/>
      <c r="Z8545" s="49"/>
      <c r="AA8545" s="49"/>
      <c r="AB8545" s="49"/>
      <c r="AC8545" s="49"/>
      <c r="AD8545" s="49"/>
      <c r="AE8545" s="95"/>
      <c r="AM8545" s="103"/>
      <c r="AT8545" s="10"/>
    </row>
    <row r="8546" spans="9:46" s="16" customFormat="1">
      <c r="I8546" s="47"/>
      <c r="P8546" s="48"/>
      <c r="Q8546" s="48"/>
      <c r="R8546" s="48"/>
      <c r="S8546" s="49"/>
      <c r="T8546" s="47"/>
      <c r="U8546" s="50"/>
      <c r="V8546" s="47"/>
      <c r="W8546" s="50"/>
      <c r="X8546" s="49"/>
      <c r="Y8546" s="49"/>
      <c r="Z8546" s="49"/>
      <c r="AA8546" s="49"/>
      <c r="AB8546" s="49"/>
      <c r="AC8546" s="49"/>
      <c r="AD8546" s="49"/>
      <c r="AE8546" s="95"/>
      <c r="AM8546" s="103"/>
      <c r="AT8546" s="10"/>
    </row>
    <row r="8547" spans="9:46" s="16" customFormat="1">
      <c r="I8547" s="47"/>
      <c r="P8547" s="48"/>
      <c r="Q8547" s="48"/>
      <c r="R8547" s="48"/>
      <c r="S8547" s="49"/>
      <c r="T8547" s="47"/>
      <c r="U8547" s="50"/>
      <c r="V8547" s="47"/>
      <c r="W8547" s="50"/>
      <c r="X8547" s="49"/>
      <c r="Y8547" s="49"/>
      <c r="Z8547" s="49"/>
      <c r="AA8547" s="49"/>
      <c r="AB8547" s="49"/>
      <c r="AC8547" s="49"/>
      <c r="AD8547" s="49"/>
      <c r="AE8547" s="95"/>
      <c r="AM8547" s="103"/>
      <c r="AT8547" s="10"/>
    </row>
    <row r="8548" spans="9:46" s="16" customFormat="1">
      <c r="I8548" s="47"/>
      <c r="P8548" s="48"/>
      <c r="Q8548" s="48"/>
      <c r="R8548" s="48"/>
      <c r="S8548" s="49"/>
      <c r="T8548" s="47"/>
      <c r="U8548" s="50"/>
      <c r="V8548" s="47"/>
      <c r="W8548" s="50"/>
      <c r="X8548" s="49"/>
      <c r="Y8548" s="49"/>
      <c r="Z8548" s="49"/>
      <c r="AA8548" s="49"/>
      <c r="AB8548" s="49"/>
      <c r="AC8548" s="49"/>
      <c r="AD8548" s="49"/>
      <c r="AE8548" s="95"/>
      <c r="AM8548" s="103"/>
      <c r="AT8548" s="10"/>
    </row>
    <row r="8549" spans="9:46" s="16" customFormat="1">
      <c r="I8549" s="47"/>
      <c r="P8549" s="48"/>
      <c r="Q8549" s="48"/>
      <c r="R8549" s="48"/>
      <c r="S8549" s="49"/>
      <c r="T8549" s="47"/>
      <c r="U8549" s="50"/>
      <c r="V8549" s="47"/>
      <c r="W8549" s="50"/>
      <c r="X8549" s="49"/>
      <c r="Y8549" s="49"/>
      <c r="Z8549" s="49"/>
      <c r="AA8549" s="49"/>
      <c r="AB8549" s="49"/>
      <c r="AC8549" s="49"/>
      <c r="AD8549" s="49"/>
      <c r="AE8549" s="95"/>
      <c r="AM8549" s="103"/>
      <c r="AT8549" s="10"/>
    </row>
    <row r="8550" spans="9:46" s="16" customFormat="1">
      <c r="I8550" s="47"/>
      <c r="P8550" s="48"/>
      <c r="Q8550" s="48"/>
      <c r="R8550" s="48"/>
      <c r="S8550" s="49"/>
      <c r="T8550" s="47"/>
      <c r="U8550" s="50"/>
      <c r="V8550" s="47"/>
      <c r="W8550" s="50"/>
      <c r="X8550" s="49"/>
      <c r="Y8550" s="49"/>
      <c r="Z8550" s="49"/>
      <c r="AA8550" s="49"/>
      <c r="AB8550" s="49"/>
      <c r="AC8550" s="49"/>
      <c r="AD8550" s="49"/>
      <c r="AE8550" s="95"/>
      <c r="AM8550" s="103"/>
      <c r="AT8550" s="10"/>
    </row>
    <row r="8551" spans="9:46" s="16" customFormat="1">
      <c r="I8551" s="47"/>
      <c r="P8551" s="48"/>
      <c r="Q8551" s="48"/>
      <c r="R8551" s="48"/>
      <c r="S8551" s="49"/>
      <c r="T8551" s="47"/>
      <c r="U8551" s="50"/>
      <c r="V8551" s="47"/>
      <c r="W8551" s="50"/>
      <c r="X8551" s="49"/>
      <c r="Y8551" s="49"/>
      <c r="Z8551" s="49"/>
      <c r="AA8551" s="49"/>
      <c r="AB8551" s="49"/>
      <c r="AC8551" s="49"/>
      <c r="AD8551" s="49"/>
      <c r="AE8551" s="95"/>
      <c r="AM8551" s="103"/>
      <c r="AT8551" s="10"/>
    </row>
    <row r="8552" spans="9:46" s="16" customFormat="1">
      <c r="I8552" s="47"/>
      <c r="P8552" s="48"/>
      <c r="Q8552" s="48"/>
      <c r="R8552" s="48"/>
      <c r="S8552" s="49"/>
      <c r="T8552" s="47"/>
      <c r="U8552" s="50"/>
      <c r="V8552" s="47"/>
      <c r="W8552" s="50"/>
      <c r="X8552" s="49"/>
      <c r="Y8552" s="49"/>
      <c r="Z8552" s="49"/>
      <c r="AA8552" s="49"/>
      <c r="AB8552" s="49"/>
      <c r="AC8552" s="49"/>
      <c r="AD8552" s="49"/>
      <c r="AE8552" s="95"/>
      <c r="AM8552" s="103"/>
      <c r="AT8552" s="10"/>
    </row>
    <row r="8553" spans="9:46" s="16" customFormat="1">
      <c r="I8553" s="47"/>
      <c r="P8553" s="48"/>
      <c r="Q8553" s="48"/>
      <c r="R8553" s="48"/>
      <c r="S8553" s="49"/>
      <c r="T8553" s="47"/>
      <c r="U8553" s="50"/>
      <c r="V8553" s="47"/>
      <c r="W8553" s="50"/>
      <c r="X8553" s="49"/>
      <c r="Y8553" s="49"/>
      <c r="Z8553" s="49"/>
      <c r="AA8553" s="49"/>
      <c r="AB8553" s="49"/>
      <c r="AC8553" s="49"/>
      <c r="AD8553" s="49"/>
      <c r="AE8553" s="95"/>
      <c r="AM8553" s="103"/>
      <c r="AT8553" s="10"/>
    </row>
    <row r="8554" spans="9:46" s="16" customFormat="1">
      <c r="I8554" s="47"/>
      <c r="P8554" s="48"/>
      <c r="Q8554" s="48"/>
      <c r="R8554" s="48"/>
      <c r="S8554" s="49"/>
      <c r="T8554" s="47"/>
      <c r="U8554" s="50"/>
      <c r="V8554" s="47"/>
      <c r="W8554" s="50"/>
      <c r="X8554" s="49"/>
      <c r="Y8554" s="49"/>
      <c r="Z8554" s="49"/>
      <c r="AA8554" s="49"/>
      <c r="AB8554" s="49"/>
      <c r="AC8554" s="49"/>
      <c r="AD8554" s="49"/>
      <c r="AE8554" s="95"/>
      <c r="AM8554" s="103"/>
      <c r="AT8554" s="10"/>
    </row>
    <row r="8555" spans="9:46" s="16" customFormat="1">
      <c r="I8555" s="47"/>
      <c r="P8555" s="48"/>
      <c r="Q8555" s="48"/>
      <c r="R8555" s="48"/>
      <c r="S8555" s="49"/>
      <c r="T8555" s="47"/>
      <c r="U8555" s="50"/>
      <c r="V8555" s="47"/>
      <c r="W8555" s="50"/>
      <c r="X8555" s="49"/>
      <c r="Y8555" s="49"/>
      <c r="Z8555" s="49"/>
      <c r="AA8555" s="49"/>
      <c r="AB8555" s="49"/>
      <c r="AC8555" s="49"/>
      <c r="AD8555" s="49"/>
      <c r="AE8555" s="95"/>
      <c r="AM8555" s="103"/>
      <c r="AT8555" s="10"/>
    </row>
    <row r="8556" spans="9:46" s="16" customFormat="1">
      <c r="I8556" s="47"/>
      <c r="P8556" s="48"/>
      <c r="Q8556" s="48"/>
      <c r="R8556" s="48"/>
      <c r="S8556" s="49"/>
      <c r="T8556" s="47"/>
      <c r="U8556" s="50"/>
      <c r="V8556" s="47"/>
      <c r="W8556" s="50"/>
      <c r="X8556" s="49"/>
      <c r="Y8556" s="49"/>
      <c r="Z8556" s="49"/>
      <c r="AA8556" s="49"/>
      <c r="AB8556" s="49"/>
      <c r="AC8556" s="49"/>
      <c r="AD8556" s="49"/>
      <c r="AE8556" s="95"/>
      <c r="AM8556" s="103"/>
      <c r="AT8556" s="10"/>
    </row>
    <row r="8557" spans="9:46" s="16" customFormat="1">
      <c r="I8557" s="47"/>
      <c r="P8557" s="48"/>
      <c r="Q8557" s="48"/>
      <c r="R8557" s="48"/>
      <c r="S8557" s="49"/>
      <c r="T8557" s="47"/>
      <c r="U8557" s="50"/>
      <c r="V8557" s="47"/>
      <c r="W8557" s="50"/>
      <c r="X8557" s="49"/>
      <c r="Y8557" s="49"/>
      <c r="Z8557" s="49"/>
      <c r="AA8557" s="49"/>
      <c r="AB8557" s="49"/>
      <c r="AC8557" s="49"/>
      <c r="AD8557" s="49"/>
      <c r="AE8557" s="95"/>
      <c r="AM8557" s="103"/>
      <c r="AT8557" s="10"/>
    </row>
    <row r="8558" spans="9:46" s="16" customFormat="1">
      <c r="I8558" s="47"/>
      <c r="P8558" s="48"/>
      <c r="Q8558" s="48"/>
      <c r="R8558" s="48"/>
      <c r="S8558" s="49"/>
      <c r="T8558" s="47"/>
      <c r="U8558" s="50"/>
      <c r="V8558" s="47"/>
      <c r="W8558" s="50"/>
      <c r="X8558" s="49"/>
      <c r="Y8558" s="49"/>
      <c r="Z8558" s="49"/>
      <c r="AA8558" s="49"/>
      <c r="AB8558" s="49"/>
      <c r="AC8558" s="49"/>
      <c r="AD8558" s="49"/>
      <c r="AE8558" s="95"/>
      <c r="AM8558" s="103"/>
      <c r="AT8558" s="10"/>
    </row>
    <row r="8559" spans="9:46" s="16" customFormat="1">
      <c r="I8559" s="47"/>
      <c r="P8559" s="48"/>
      <c r="Q8559" s="48"/>
      <c r="R8559" s="48"/>
      <c r="S8559" s="49"/>
      <c r="T8559" s="47"/>
      <c r="U8559" s="50"/>
      <c r="V8559" s="47"/>
      <c r="W8559" s="50"/>
      <c r="X8559" s="49"/>
      <c r="Y8559" s="49"/>
      <c r="Z8559" s="49"/>
      <c r="AA8559" s="49"/>
      <c r="AB8559" s="49"/>
      <c r="AC8559" s="49"/>
      <c r="AD8559" s="49"/>
      <c r="AE8559" s="95"/>
      <c r="AM8559" s="103"/>
      <c r="AT8559" s="10"/>
    </row>
    <row r="8560" spans="9:46" s="16" customFormat="1">
      <c r="I8560" s="47"/>
      <c r="P8560" s="48"/>
      <c r="Q8560" s="48"/>
      <c r="R8560" s="48"/>
      <c r="S8560" s="49"/>
      <c r="T8560" s="47"/>
      <c r="U8560" s="50"/>
      <c r="V8560" s="47"/>
      <c r="W8560" s="50"/>
      <c r="X8560" s="49"/>
      <c r="Y8560" s="49"/>
      <c r="Z8560" s="49"/>
      <c r="AA8560" s="49"/>
      <c r="AB8560" s="49"/>
      <c r="AC8560" s="49"/>
      <c r="AD8560" s="49"/>
      <c r="AE8560" s="95"/>
      <c r="AM8560" s="103"/>
      <c r="AT8560" s="10"/>
    </row>
    <row r="8561" spans="9:46" s="16" customFormat="1">
      <c r="I8561" s="47"/>
      <c r="P8561" s="48"/>
      <c r="Q8561" s="48"/>
      <c r="R8561" s="48"/>
      <c r="S8561" s="49"/>
      <c r="T8561" s="47"/>
      <c r="U8561" s="50"/>
      <c r="V8561" s="47"/>
      <c r="W8561" s="50"/>
      <c r="X8561" s="49"/>
      <c r="Y8561" s="49"/>
      <c r="Z8561" s="49"/>
      <c r="AA8561" s="49"/>
      <c r="AB8561" s="49"/>
      <c r="AC8561" s="49"/>
      <c r="AD8561" s="49"/>
      <c r="AE8561" s="95"/>
      <c r="AM8561" s="103"/>
      <c r="AT8561" s="10"/>
    </row>
    <row r="8562" spans="9:46" s="16" customFormat="1">
      <c r="I8562" s="47"/>
      <c r="P8562" s="48"/>
      <c r="Q8562" s="48"/>
      <c r="R8562" s="48"/>
      <c r="S8562" s="49"/>
      <c r="T8562" s="47"/>
      <c r="U8562" s="50"/>
      <c r="V8562" s="47"/>
      <c r="W8562" s="50"/>
      <c r="X8562" s="49"/>
      <c r="Y8562" s="49"/>
      <c r="Z8562" s="49"/>
      <c r="AA8562" s="49"/>
      <c r="AB8562" s="49"/>
      <c r="AC8562" s="49"/>
      <c r="AD8562" s="49"/>
      <c r="AE8562" s="95"/>
      <c r="AM8562" s="103"/>
      <c r="AT8562" s="10"/>
    </row>
    <row r="8563" spans="9:46" s="16" customFormat="1">
      <c r="I8563" s="47"/>
      <c r="P8563" s="48"/>
      <c r="Q8563" s="48"/>
      <c r="R8563" s="48"/>
      <c r="S8563" s="49"/>
      <c r="T8563" s="47"/>
      <c r="U8563" s="50"/>
      <c r="V8563" s="47"/>
      <c r="W8563" s="50"/>
      <c r="X8563" s="49"/>
      <c r="Y8563" s="49"/>
      <c r="Z8563" s="49"/>
      <c r="AA8563" s="49"/>
      <c r="AB8563" s="49"/>
      <c r="AC8563" s="49"/>
      <c r="AD8563" s="49"/>
      <c r="AE8563" s="95"/>
      <c r="AM8563" s="103"/>
      <c r="AT8563" s="10"/>
    </row>
    <row r="8564" spans="9:46" s="16" customFormat="1">
      <c r="I8564" s="47"/>
      <c r="P8564" s="48"/>
      <c r="Q8564" s="48"/>
      <c r="R8564" s="48"/>
      <c r="S8564" s="49"/>
      <c r="T8564" s="47"/>
      <c r="U8564" s="50"/>
      <c r="V8564" s="47"/>
      <c r="W8564" s="50"/>
      <c r="X8564" s="49"/>
      <c r="Y8564" s="49"/>
      <c r="Z8564" s="49"/>
      <c r="AA8564" s="49"/>
      <c r="AB8564" s="49"/>
      <c r="AC8564" s="49"/>
      <c r="AD8564" s="49"/>
      <c r="AE8564" s="95"/>
      <c r="AM8564" s="103"/>
      <c r="AT8564" s="10"/>
    </row>
    <row r="8565" spans="9:46" s="16" customFormat="1">
      <c r="I8565" s="47"/>
      <c r="P8565" s="48"/>
      <c r="Q8565" s="48"/>
      <c r="R8565" s="48"/>
      <c r="S8565" s="49"/>
      <c r="T8565" s="47"/>
      <c r="U8565" s="50"/>
      <c r="V8565" s="47"/>
      <c r="W8565" s="50"/>
      <c r="X8565" s="49"/>
      <c r="Y8565" s="49"/>
      <c r="Z8565" s="49"/>
      <c r="AA8565" s="49"/>
      <c r="AB8565" s="49"/>
      <c r="AC8565" s="49"/>
      <c r="AD8565" s="49"/>
      <c r="AE8565" s="95"/>
      <c r="AM8565" s="103"/>
      <c r="AT8565" s="10"/>
    </row>
    <row r="8566" spans="9:46" s="16" customFormat="1">
      <c r="I8566" s="47"/>
      <c r="P8566" s="48"/>
      <c r="Q8566" s="48"/>
      <c r="R8566" s="48"/>
      <c r="S8566" s="49"/>
      <c r="T8566" s="47"/>
      <c r="U8566" s="50"/>
      <c r="V8566" s="47"/>
      <c r="W8566" s="50"/>
      <c r="X8566" s="49"/>
      <c r="Y8566" s="49"/>
      <c r="Z8566" s="49"/>
      <c r="AA8566" s="49"/>
      <c r="AB8566" s="49"/>
      <c r="AC8566" s="49"/>
      <c r="AD8566" s="49"/>
      <c r="AE8566" s="95"/>
      <c r="AM8566" s="103"/>
      <c r="AT8566" s="10"/>
    </row>
    <row r="8567" spans="9:46" s="16" customFormat="1">
      <c r="I8567" s="47"/>
      <c r="P8567" s="48"/>
      <c r="Q8567" s="48"/>
      <c r="R8567" s="48"/>
      <c r="S8567" s="49"/>
      <c r="T8567" s="47"/>
      <c r="U8567" s="50"/>
      <c r="V8567" s="47"/>
      <c r="W8567" s="50"/>
      <c r="X8567" s="49"/>
      <c r="Y8567" s="49"/>
      <c r="Z8567" s="49"/>
      <c r="AA8567" s="49"/>
      <c r="AB8567" s="49"/>
      <c r="AC8567" s="49"/>
      <c r="AD8567" s="49"/>
      <c r="AE8567" s="95"/>
      <c r="AM8567" s="103"/>
      <c r="AT8567" s="10"/>
    </row>
    <row r="8568" spans="9:46" s="16" customFormat="1">
      <c r="I8568" s="47"/>
      <c r="P8568" s="48"/>
      <c r="Q8568" s="48"/>
      <c r="R8568" s="48"/>
      <c r="S8568" s="49"/>
      <c r="T8568" s="47"/>
      <c r="U8568" s="50"/>
      <c r="V8568" s="47"/>
      <c r="W8568" s="50"/>
      <c r="X8568" s="49"/>
      <c r="Y8568" s="49"/>
      <c r="Z8568" s="49"/>
      <c r="AA8568" s="49"/>
      <c r="AB8568" s="49"/>
      <c r="AC8568" s="49"/>
      <c r="AD8568" s="49"/>
      <c r="AE8568" s="95"/>
      <c r="AM8568" s="103"/>
      <c r="AT8568" s="10"/>
    </row>
    <row r="8569" spans="9:46" s="16" customFormat="1">
      <c r="I8569" s="47"/>
      <c r="P8569" s="48"/>
      <c r="Q8569" s="48"/>
      <c r="R8569" s="48"/>
      <c r="S8569" s="49"/>
      <c r="T8569" s="47"/>
      <c r="U8569" s="50"/>
      <c r="V8569" s="47"/>
      <c r="W8569" s="50"/>
      <c r="X8569" s="49"/>
      <c r="Y8569" s="49"/>
      <c r="Z8569" s="49"/>
      <c r="AA8569" s="49"/>
      <c r="AB8569" s="49"/>
      <c r="AC8569" s="49"/>
      <c r="AD8569" s="49"/>
      <c r="AE8569" s="95"/>
      <c r="AM8569" s="103"/>
      <c r="AT8569" s="10"/>
    </row>
    <row r="8570" spans="9:46" s="16" customFormat="1">
      <c r="I8570" s="47"/>
      <c r="P8570" s="48"/>
      <c r="Q8570" s="48"/>
      <c r="R8570" s="48"/>
      <c r="S8570" s="49"/>
      <c r="T8570" s="47"/>
      <c r="U8570" s="50"/>
      <c r="V8570" s="47"/>
      <c r="W8570" s="50"/>
      <c r="X8570" s="49"/>
      <c r="Y8570" s="49"/>
      <c r="Z8570" s="49"/>
      <c r="AA8570" s="49"/>
      <c r="AB8570" s="49"/>
      <c r="AC8570" s="49"/>
      <c r="AD8570" s="49"/>
      <c r="AE8570" s="95"/>
      <c r="AM8570" s="103"/>
      <c r="AT8570" s="10"/>
    </row>
    <row r="8571" spans="9:46" s="16" customFormat="1">
      <c r="I8571" s="47"/>
      <c r="P8571" s="48"/>
      <c r="Q8571" s="48"/>
      <c r="R8571" s="48"/>
      <c r="S8571" s="49"/>
      <c r="T8571" s="47"/>
      <c r="U8571" s="50"/>
      <c r="V8571" s="47"/>
      <c r="W8571" s="50"/>
      <c r="X8571" s="49"/>
      <c r="Y8571" s="49"/>
      <c r="Z8571" s="49"/>
      <c r="AA8571" s="49"/>
      <c r="AB8571" s="49"/>
      <c r="AC8571" s="49"/>
      <c r="AD8571" s="49"/>
      <c r="AE8571" s="95"/>
      <c r="AM8571" s="103"/>
      <c r="AT8571" s="10"/>
    </row>
    <row r="8572" spans="9:46" s="16" customFormat="1">
      <c r="I8572" s="47"/>
      <c r="P8572" s="48"/>
      <c r="Q8572" s="48"/>
      <c r="R8572" s="48"/>
      <c r="S8572" s="49"/>
      <c r="T8572" s="47"/>
      <c r="U8572" s="50"/>
      <c r="V8572" s="47"/>
      <c r="W8572" s="50"/>
      <c r="X8572" s="49"/>
      <c r="Y8572" s="49"/>
      <c r="Z8572" s="49"/>
      <c r="AA8572" s="49"/>
      <c r="AB8572" s="49"/>
      <c r="AC8572" s="49"/>
      <c r="AD8572" s="49"/>
      <c r="AE8572" s="95"/>
      <c r="AM8572" s="103"/>
      <c r="AT8572" s="10"/>
    </row>
    <row r="8573" spans="9:46" s="16" customFormat="1">
      <c r="I8573" s="47"/>
      <c r="P8573" s="48"/>
      <c r="Q8573" s="48"/>
      <c r="R8573" s="48"/>
      <c r="S8573" s="49"/>
      <c r="T8573" s="47"/>
      <c r="U8573" s="50"/>
      <c r="V8573" s="47"/>
      <c r="W8573" s="50"/>
      <c r="X8573" s="49"/>
      <c r="Y8573" s="49"/>
      <c r="Z8573" s="49"/>
      <c r="AA8573" s="49"/>
      <c r="AB8573" s="49"/>
      <c r="AC8573" s="49"/>
      <c r="AD8573" s="49"/>
      <c r="AE8573" s="95"/>
      <c r="AM8573" s="103"/>
      <c r="AT8573" s="10"/>
    </row>
    <row r="8574" spans="9:46" s="16" customFormat="1">
      <c r="I8574" s="47"/>
      <c r="P8574" s="48"/>
      <c r="Q8574" s="48"/>
      <c r="R8574" s="48"/>
      <c r="S8574" s="49"/>
      <c r="T8574" s="47"/>
      <c r="U8574" s="50"/>
      <c r="V8574" s="47"/>
      <c r="W8574" s="50"/>
      <c r="X8574" s="49"/>
      <c r="Y8574" s="49"/>
      <c r="Z8574" s="49"/>
      <c r="AA8574" s="49"/>
      <c r="AB8574" s="49"/>
      <c r="AC8574" s="49"/>
      <c r="AD8574" s="49"/>
      <c r="AE8574" s="95"/>
      <c r="AM8574" s="103"/>
      <c r="AT8574" s="10"/>
    </row>
    <row r="8575" spans="9:46" s="16" customFormat="1">
      <c r="I8575" s="47"/>
      <c r="P8575" s="48"/>
      <c r="Q8575" s="48"/>
      <c r="R8575" s="48"/>
      <c r="S8575" s="49"/>
      <c r="T8575" s="47"/>
      <c r="U8575" s="50"/>
      <c r="V8575" s="47"/>
      <c r="W8575" s="50"/>
      <c r="X8575" s="49"/>
      <c r="Y8575" s="49"/>
      <c r="Z8575" s="49"/>
      <c r="AA8575" s="49"/>
      <c r="AB8575" s="49"/>
      <c r="AC8575" s="49"/>
      <c r="AD8575" s="49"/>
      <c r="AE8575" s="95"/>
      <c r="AM8575" s="103"/>
      <c r="AT8575" s="10"/>
    </row>
    <row r="8576" spans="9:46" s="16" customFormat="1">
      <c r="I8576" s="47"/>
      <c r="P8576" s="48"/>
      <c r="Q8576" s="48"/>
      <c r="R8576" s="48"/>
      <c r="S8576" s="49"/>
      <c r="T8576" s="47"/>
      <c r="U8576" s="50"/>
      <c r="V8576" s="47"/>
      <c r="W8576" s="50"/>
      <c r="X8576" s="49"/>
      <c r="Y8576" s="49"/>
      <c r="Z8576" s="49"/>
      <c r="AA8576" s="49"/>
      <c r="AB8576" s="49"/>
      <c r="AC8576" s="49"/>
      <c r="AD8576" s="49"/>
      <c r="AE8576" s="95"/>
      <c r="AM8576" s="103"/>
      <c r="AT8576" s="10"/>
    </row>
    <row r="8577" spans="9:46" s="16" customFormat="1">
      <c r="I8577" s="47"/>
      <c r="P8577" s="48"/>
      <c r="Q8577" s="48"/>
      <c r="R8577" s="48"/>
      <c r="S8577" s="49"/>
      <c r="T8577" s="47"/>
      <c r="U8577" s="50"/>
      <c r="V8577" s="47"/>
      <c r="W8577" s="50"/>
      <c r="X8577" s="49"/>
      <c r="Y8577" s="49"/>
      <c r="Z8577" s="49"/>
      <c r="AA8577" s="49"/>
      <c r="AB8577" s="49"/>
      <c r="AC8577" s="49"/>
      <c r="AD8577" s="49"/>
      <c r="AE8577" s="95"/>
      <c r="AM8577" s="103"/>
      <c r="AT8577" s="10"/>
    </row>
    <row r="8578" spans="9:46" s="16" customFormat="1">
      <c r="I8578" s="47"/>
      <c r="P8578" s="48"/>
      <c r="Q8578" s="48"/>
      <c r="R8578" s="48"/>
      <c r="S8578" s="49"/>
      <c r="T8578" s="47"/>
      <c r="U8578" s="50"/>
      <c r="V8578" s="47"/>
      <c r="W8578" s="50"/>
      <c r="X8578" s="49"/>
      <c r="Y8578" s="49"/>
      <c r="Z8578" s="49"/>
      <c r="AA8578" s="49"/>
      <c r="AB8578" s="49"/>
      <c r="AC8578" s="49"/>
      <c r="AD8578" s="49"/>
      <c r="AE8578" s="95"/>
      <c r="AM8578" s="103"/>
      <c r="AT8578" s="10"/>
    </row>
    <row r="8579" spans="9:46" s="16" customFormat="1">
      <c r="I8579" s="47"/>
      <c r="P8579" s="48"/>
      <c r="Q8579" s="48"/>
      <c r="R8579" s="48"/>
      <c r="S8579" s="49"/>
      <c r="T8579" s="47"/>
      <c r="U8579" s="50"/>
      <c r="V8579" s="47"/>
      <c r="W8579" s="50"/>
      <c r="X8579" s="49"/>
      <c r="Y8579" s="49"/>
      <c r="Z8579" s="49"/>
      <c r="AA8579" s="49"/>
      <c r="AB8579" s="49"/>
      <c r="AC8579" s="49"/>
      <c r="AD8579" s="49"/>
      <c r="AE8579" s="95"/>
      <c r="AM8579" s="103"/>
      <c r="AT8579" s="10"/>
    </row>
    <row r="8580" spans="9:46" s="16" customFormat="1">
      <c r="I8580" s="47"/>
      <c r="P8580" s="48"/>
      <c r="Q8580" s="48"/>
      <c r="R8580" s="48"/>
      <c r="S8580" s="49"/>
      <c r="T8580" s="47"/>
      <c r="U8580" s="50"/>
      <c r="V8580" s="47"/>
      <c r="W8580" s="50"/>
      <c r="X8580" s="49"/>
      <c r="Y8580" s="49"/>
      <c r="Z8580" s="49"/>
      <c r="AA8580" s="49"/>
      <c r="AB8580" s="49"/>
      <c r="AC8580" s="49"/>
      <c r="AD8580" s="49"/>
      <c r="AE8580" s="95"/>
      <c r="AM8580" s="103"/>
      <c r="AT8580" s="10"/>
    </row>
    <row r="8581" spans="9:46" s="16" customFormat="1">
      <c r="I8581" s="47"/>
      <c r="P8581" s="48"/>
      <c r="Q8581" s="48"/>
      <c r="R8581" s="48"/>
      <c r="S8581" s="49"/>
      <c r="T8581" s="47"/>
      <c r="U8581" s="50"/>
      <c r="V8581" s="47"/>
      <c r="W8581" s="50"/>
      <c r="X8581" s="49"/>
      <c r="Y8581" s="49"/>
      <c r="Z8581" s="49"/>
      <c r="AA8581" s="49"/>
      <c r="AB8581" s="49"/>
      <c r="AC8581" s="49"/>
      <c r="AD8581" s="49"/>
      <c r="AE8581" s="95"/>
      <c r="AM8581" s="103"/>
      <c r="AT8581" s="10"/>
    </row>
    <row r="8582" spans="9:46" s="16" customFormat="1">
      <c r="I8582" s="47"/>
      <c r="P8582" s="48"/>
      <c r="Q8582" s="48"/>
      <c r="R8582" s="48"/>
      <c r="S8582" s="49"/>
      <c r="T8582" s="47"/>
      <c r="U8582" s="50"/>
      <c r="V8582" s="47"/>
      <c r="W8582" s="50"/>
      <c r="X8582" s="49"/>
      <c r="Y8582" s="49"/>
      <c r="Z8582" s="49"/>
      <c r="AA8582" s="49"/>
      <c r="AB8582" s="49"/>
      <c r="AC8582" s="49"/>
      <c r="AD8582" s="49"/>
      <c r="AE8582" s="95"/>
      <c r="AM8582" s="103"/>
      <c r="AT8582" s="10"/>
    </row>
    <row r="8583" spans="9:46" s="16" customFormat="1">
      <c r="I8583" s="47"/>
      <c r="P8583" s="48"/>
      <c r="Q8583" s="48"/>
      <c r="R8583" s="48"/>
      <c r="S8583" s="49"/>
      <c r="T8583" s="47"/>
      <c r="U8583" s="50"/>
      <c r="V8583" s="47"/>
      <c r="W8583" s="50"/>
      <c r="X8583" s="49"/>
      <c r="Y8583" s="49"/>
      <c r="Z8583" s="49"/>
      <c r="AA8583" s="49"/>
      <c r="AB8583" s="49"/>
      <c r="AC8583" s="49"/>
      <c r="AD8583" s="49"/>
      <c r="AE8583" s="95"/>
      <c r="AM8583" s="103"/>
      <c r="AT8583" s="10"/>
    </row>
    <row r="8584" spans="9:46" s="16" customFormat="1">
      <c r="I8584" s="47"/>
      <c r="P8584" s="48"/>
      <c r="Q8584" s="48"/>
      <c r="R8584" s="48"/>
      <c r="S8584" s="49"/>
      <c r="T8584" s="47"/>
      <c r="U8584" s="50"/>
      <c r="V8584" s="47"/>
      <c r="W8584" s="50"/>
      <c r="X8584" s="49"/>
      <c r="Y8584" s="49"/>
      <c r="Z8584" s="49"/>
      <c r="AA8584" s="49"/>
      <c r="AB8584" s="49"/>
      <c r="AC8584" s="49"/>
      <c r="AD8584" s="49"/>
      <c r="AE8584" s="95"/>
      <c r="AM8584" s="103"/>
      <c r="AT8584" s="10"/>
    </row>
    <row r="8585" spans="9:46" s="16" customFormat="1">
      <c r="I8585" s="47"/>
      <c r="P8585" s="48"/>
      <c r="Q8585" s="48"/>
      <c r="R8585" s="48"/>
      <c r="S8585" s="49"/>
      <c r="T8585" s="47"/>
      <c r="U8585" s="50"/>
      <c r="V8585" s="47"/>
      <c r="W8585" s="50"/>
      <c r="X8585" s="49"/>
      <c r="Y8585" s="49"/>
      <c r="Z8585" s="49"/>
      <c r="AA8585" s="49"/>
      <c r="AB8585" s="49"/>
      <c r="AC8585" s="49"/>
      <c r="AD8585" s="49"/>
      <c r="AE8585" s="95"/>
      <c r="AM8585" s="103"/>
      <c r="AT8585" s="10"/>
    </row>
    <row r="8586" spans="9:46" s="16" customFormat="1">
      <c r="I8586" s="47"/>
      <c r="P8586" s="48"/>
      <c r="Q8586" s="48"/>
      <c r="R8586" s="48"/>
      <c r="S8586" s="49"/>
      <c r="T8586" s="47"/>
      <c r="U8586" s="50"/>
      <c r="V8586" s="47"/>
      <c r="W8586" s="50"/>
      <c r="X8586" s="49"/>
      <c r="Y8586" s="49"/>
      <c r="Z8586" s="49"/>
      <c r="AA8586" s="49"/>
      <c r="AB8586" s="49"/>
      <c r="AC8586" s="49"/>
      <c r="AD8586" s="49"/>
      <c r="AE8586" s="95"/>
      <c r="AM8586" s="103"/>
      <c r="AT8586" s="10"/>
    </row>
    <row r="8587" spans="9:46" s="16" customFormat="1">
      <c r="I8587" s="47"/>
      <c r="P8587" s="48"/>
      <c r="Q8587" s="48"/>
      <c r="R8587" s="48"/>
      <c r="S8587" s="49"/>
      <c r="T8587" s="47"/>
      <c r="U8587" s="50"/>
      <c r="V8587" s="47"/>
      <c r="W8587" s="50"/>
      <c r="X8587" s="49"/>
      <c r="Y8587" s="49"/>
      <c r="Z8587" s="49"/>
      <c r="AA8587" s="49"/>
      <c r="AB8587" s="49"/>
      <c r="AC8587" s="49"/>
      <c r="AD8587" s="49"/>
      <c r="AE8587" s="95"/>
      <c r="AM8587" s="103"/>
      <c r="AT8587" s="10"/>
    </row>
    <row r="8588" spans="9:46" s="16" customFormat="1">
      <c r="I8588" s="47"/>
      <c r="P8588" s="48"/>
      <c r="Q8588" s="48"/>
      <c r="R8588" s="48"/>
      <c r="S8588" s="49"/>
      <c r="T8588" s="47"/>
      <c r="U8588" s="50"/>
      <c r="V8588" s="47"/>
      <c r="W8588" s="50"/>
      <c r="X8588" s="49"/>
      <c r="Y8588" s="49"/>
      <c r="Z8588" s="49"/>
      <c r="AA8588" s="49"/>
      <c r="AB8588" s="49"/>
      <c r="AC8588" s="49"/>
      <c r="AD8588" s="49"/>
      <c r="AE8588" s="95"/>
      <c r="AM8588" s="103"/>
      <c r="AT8588" s="10"/>
    </row>
    <row r="8589" spans="9:46" s="16" customFormat="1">
      <c r="I8589" s="47"/>
      <c r="P8589" s="48"/>
      <c r="Q8589" s="48"/>
      <c r="R8589" s="48"/>
      <c r="S8589" s="49"/>
      <c r="T8589" s="47"/>
      <c r="U8589" s="50"/>
      <c r="V8589" s="47"/>
      <c r="W8589" s="50"/>
      <c r="X8589" s="49"/>
      <c r="Y8589" s="49"/>
      <c r="Z8589" s="49"/>
      <c r="AA8589" s="49"/>
      <c r="AB8589" s="49"/>
      <c r="AC8589" s="49"/>
      <c r="AD8589" s="49"/>
      <c r="AE8589" s="95"/>
      <c r="AM8589" s="103"/>
      <c r="AT8589" s="10"/>
    </row>
    <row r="8590" spans="9:46" s="16" customFormat="1">
      <c r="I8590" s="47"/>
      <c r="P8590" s="48"/>
      <c r="Q8590" s="48"/>
      <c r="R8590" s="48"/>
      <c r="S8590" s="49"/>
      <c r="T8590" s="47"/>
      <c r="U8590" s="50"/>
      <c r="V8590" s="47"/>
      <c r="W8590" s="50"/>
      <c r="X8590" s="49"/>
      <c r="Y8590" s="49"/>
      <c r="Z8590" s="49"/>
      <c r="AA8590" s="49"/>
      <c r="AB8590" s="49"/>
      <c r="AC8590" s="49"/>
      <c r="AD8590" s="49"/>
      <c r="AE8590" s="95"/>
      <c r="AM8590" s="103"/>
      <c r="AT8590" s="10"/>
    </row>
    <row r="8591" spans="9:46" s="16" customFormat="1">
      <c r="I8591" s="47"/>
      <c r="P8591" s="48"/>
      <c r="Q8591" s="48"/>
      <c r="R8591" s="48"/>
      <c r="S8591" s="49"/>
      <c r="T8591" s="47"/>
      <c r="U8591" s="50"/>
      <c r="V8591" s="47"/>
      <c r="W8591" s="50"/>
      <c r="X8591" s="49"/>
      <c r="Y8591" s="49"/>
      <c r="Z8591" s="49"/>
      <c r="AA8591" s="49"/>
      <c r="AB8591" s="49"/>
      <c r="AC8591" s="49"/>
      <c r="AD8591" s="49"/>
      <c r="AE8591" s="95"/>
      <c r="AM8591" s="103"/>
      <c r="AT8591" s="10"/>
    </row>
    <row r="8592" spans="9:46" s="16" customFormat="1">
      <c r="I8592" s="47"/>
      <c r="P8592" s="48"/>
      <c r="Q8592" s="48"/>
      <c r="R8592" s="48"/>
      <c r="S8592" s="49"/>
      <c r="T8592" s="47"/>
      <c r="U8592" s="50"/>
      <c r="V8592" s="47"/>
      <c r="W8592" s="50"/>
      <c r="X8592" s="49"/>
      <c r="Y8592" s="49"/>
      <c r="Z8592" s="49"/>
      <c r="AA8592" s="49"/>
      <c r="AB8592" s="49"/>
      <c r="AC8592" s="49"/>
      <c r="AD8592" s="49"/>
      <c r="AE8592" s="95"/>
      <c r="AM8592" s="103"/>
      <c r="AT8592" s="10"/>
    </row>
    <row r="8593" spans="9:46" s="16" customFormat="1">
      <c r="I8593" s="47"/>
      <c r="P8593" s="48"/>
      <c r="Q8593" s="48"/>
      <c r="R8593" s="48"/>
      <c r="S8593" s="49"/>
      <c r="T8593" s="47"/>
      <c r="U8593" s="50"/>
      <c r="V8593" s="47"/>
      <c r="W8593" s="50"/>
      <c r="X8593" s="49"/>
      <c r="Y8593" s="49"/>
      <c r="Z8593" s="49"/>
      <c r="AA8593" s="49"/>
      <c r="AB8593" s="49"/>
      <c r="AC8593" s="49"/>
      <c r="AD8593" s="49"/>
      <c r="AE8593" s="95"/>
      <c r="AM8593" s="103"/>
      <c r="AT8593" s="10"/>
    </row>
    <row r="8594" spans="9:46" s="16" customFormat="1">
      <c r="I8594" s="47"/>
      <c r="P8594" s="48"/>
      <c r="Q8594" s="48"/>
      <c r="R8594" s="48"/>
      <c r="S8594" s="49"/>
      <c r="T8594" s="47"/>
      <c r="U8594" s="50"/>
      <c r="V8594" s="47"/>
      <c r="W8594" s="50"/>
      <c r="X8594" s="49"/>
      <c r="Y8594" s="49"/>
      <c r="Z8594" s="49"/>
      <c r="AA8594" s="49"/>
      <c r="AB8594" s="49"/>
      <c r="AC8594" s="49"/>
      <c r="AD8594" s="49"/>
      <c r="AE8594" s="95"/>
      <c r="AM8594" s="103"/>
      <c r="AT8594" s="10"/>
    </row>
    <row r="8595" spans="9:46" s="16" customFormat="1">
      <c r="I8595" s="47"/>
      <c r="P8595" s="48"/>
      <c r="Q8595" s="48"/>
      <c r="R8595" s="48"/>
      <c r="S8595" s="49"/>
      <c r="T8595" s="47"/>
      <c r="U8595" s="50"/>
      <c r="V8595" s="47"/>
      <c r="W8595" s="50"/>
      <c r="X8595" s="49"/>
      <c r="Y8595" s="49"/>
      <c r="Z8595" s="49"/>
      <c r="AA8595" s="49"/>
      <c r="AB8595" s="49"/>
      <c r="AC8595" s="49"/>
      <c r="AD8595" s="49"/>
      <c r="AE8595" s="95"/>
      <c r="AM8595" s="103"/>
      <c r="AT8595" s="10"/>
    </row>
    <row r="8596" spans="9:46" s="16" customFormat="1">
      <c r="I8596" s="47"/>
      <c r="P8596" s="48"/>
      <c r="Q8596" s="48"/>
      <c r="R8596" s="48"/>
      <c r="S8596" s="49"/>
      <c r="T8596" s="47"/>
      <c r="U8596" s="50"/>
      <c r="V8596" s="47"/>
      <c r="W8596" s="50"/>
      <c r="X8596" s="49"/>
      <c r="Y8596" s="49"/>
      <c r="Z8596" s="49"/>
      <c r="AA8596" s="49"/>
      <c r="AB8596" s="49"/>
      <c r="AC8596" s="49"/>
      <c r="AD8596" s="49"/>
      <c r="AE8596" s="95"/>
      <c r="AM8596" s="103"/>
      <c r="AT8596" s="10"/>
    </row>
    <row r="8597" spans="9:46" s="16" customFormat="1">
      <c r="I8597" s="47"/>
      <c r="P8597" s="48"/>
      <c r="Q8597" s="48"/>
      <c r="R8597" s="48"/>
      <c r="S8597" s="49"/>
      <c r="T8597" s="47"/>
      <c r="U8597" s="50"/>
      <c r="V8597" s="47"/>
      <c r="W8597" s="50"/>
      <c r="X8597" s="49"/>
      <c r="Y8597" s="49"/>
      <c r="Z8597" s="49"/>
      <c r="AA8597" s="49"/>
      <c r="AB8597" s="49"/>
      <c r="AC8597" s="49"/>
      <c r="AD8597" s="49"/>
      <c r="AE8597" s="95"/>
      <c r="AM8597" s="103"/>
      <c r="AT8597" s="10"/>
    </row>
    <row r="8598" spans="9:46" s="16" customFormat="1">
      <c r="I8598" s="47"/>
      <c r="P8598" s="48"/>
      <c r="Q8598" s="48"/>
      <c r="R8598" s="48"/>
      <c r="S8598" s="49"/>
      <c r="T8598" s="47"/>
      <c r="U8598" s="50"/>
      <c r="V8598" s="47"/>
      <c r="W8598" s="50"/>
      <c r="X8598" s="49"/>
      <c r="Y8598" s="49"/>
      <c r="Z8598" s="49"/>
      <c r="AA8598" s="49"/>
      <c r="AB8598" s="49"/>
      <c r="AC8598" s="49"/>
      <c r="AD8598" s="49"/>
      <c r="AE8598" s="95"/>
      <c r="AM8598" s="103"/>
      <c r="AT8598" s="10"/>
    </row>
    <row r="8599" spans="9:46" s="16" customFormat="1">
      <c r="I8599" s="47"/>
      <c r="P8599" s="48"/>
      <c r="Q8599" s="48"/>
      <c r="R8599" s="48"/>
      <c r="S8599" s="49"/>
      <c r="T8599" s="47"/>
      <c r="U8599" s="50"/>
      <c r="V8599" s="47"/>
      <c r="W8599" s="50"/>
      <c r="X8599" s="49"/>
      <c r="Y8599" s="49"/>
      <c r="Z8599" s="49"/>
      <c r="AA8599" s="49"/>
      <c r="AB8599" s="49"/>
      <c r="AC8599" s="49"/>
      <c r="AD8599" s="49"/>
      <c r="AE8599" s="95"/>
      <c r="AM8599" s="103"/>
      <c r="AT8599" s="10"/>
    </row>
    <row r="8600" spans="9:46" s="16" customFormat="1">
      <c r="I8600" s="47"/>
      <c r="P8600" s="48"/>
      <c r="Q8600" s="48"/>
      <c r="R8600" s="48"/>
      <c r="S8600" s="49"/>
      <c r="T8600" s="47"/>
      <c r="U8600" s="50"/>
      <c r="V8600" s="47"/>
      <c r="W8600" s="50"/>
      <c r="X8600" s="49"/>
      <c r="Y8600" s="49"/>
      <c r="Z8600" s="49"/>
      <c r="AA8600" s="49"/>
      <c r="AB8600" s="49"/>
      <c r="AC8600" s="49"/>
      <c r="AD8600" s="49"/>
      <c r="AE8600" s="95"/>
      <c r="AM8600" s="103"/>
      <c r="AT8600" s="10"/>
    </row>
    <row r="8601" spans="9:46" s="16" customFormat="1">
      <c r="I8601" s="47"/>
      <c r="P8601" s="48"/>
      <c r="Q8601" s="48"/>
      <c r="R8601" s="48"/>
      <c r="S8601" s="49"/>
      <c r="T8601" s="47"/>
      <c r="U8601" s="50"/>
      <c r="V8601" s="47"/>
      <c r="W8601" s="50"/>
      <c r="X8601" s="49"/>
      <c r="Y8601" s="49"/>
      <c r="Z8601" s="49"/>
      <c r="AA8601" s="49"/>
      <c r="AB8601" s="49"/>
      <c r="AC8601" s="49"/>
      <c r="AD8601" s="49"/>
      <c r="AE8601" s="95"/>
      <c r="AM8601" s="103"/>
      <c r="AT8601" s="10"/>
    </row>
    <row r="8602" spans="9:46" s="16" customFormat="1">
      <c r="I8602" s="47"/>
      <c r="P8602" s="48"/>
      <c r="Q8602" s="48"/>
      <c r="R8602" s="48"/>
      <c r="S8602" s="49"/>
      <c r="T8602" s="47"/>
      <c r="U8602" s="50"/>
      <c r="V8602" s="47"/>
      <c r="W8602" s="50"/>
      <c r="X8602" s="49"/>
      <c r="Y8602" s="49"/>
      <c r="Z8602" s="49"/>
      <c r="AA8602" s="49"/>
      <c r="AB8602" s="49"/>
      <c r="AC8602" s="49"/>
      <c r="AD8602" s="49"/>
      <c r="AE8602" s="95"/>
      <c r="AM8602" s="103"/>
      <c r="AT8602" s="10"/>
    </row>
    <row r="8603" spans="9:46" s="16" customFormat="1">
      <c r="I8603" s="47"/>
      <c r="P8603" s="48"/>
      <c r="Q8603" s="48"/>
      <c r="R8603" s="48"/>
      <c r="S8603" s="49"/>
      <c r="T8603" s="47"/>
      <c r="U8603" s="50"/>
      <c r="V8603" s="47"/>
      <c r="W8603" s="50"/>
      <c r="X8603" s="49"/>
      <c r="Y8603" s="49"/>
      <c r="Z8603" s="49"/>
      <c r="AA8603" s="49"/>
      <c r="AB8603" s="49"/>
      <c r="AC8603" s="49"/>
      <c r="AD8603" s="49"/>
      <c r="AE8603" s="95"/>
      <c r="AM8603" s="103"/>
      <c r="AT8603" s="10"/>
    </row>
    <row r="8604" spans="9:46" s="16" customFormat="1">
      <c r="I8604" s="47"/>
      <c r="P8604" s="48"/>
      <c r="Q8604" s="48"/>
      <c r="R8604" s="48"/>
      <c r="S8604" s="49"/>
      <c r="T8604" s="47"/>
      <c r="U8604" s="50"/>
      <c r="V8604" s="47"/>
      <c r="W8604" s="50"/>
      <c r="X8604" s="49"/>
      <c r="Y8604" s="49"/>
      <c r="Z8604" s="49"/>
      <c r="AA8604" s="49"/>
      <c r="AB8604" s="49"/>
      <c r="AC8604" s="49"/>
      <c r="AD8604" s="49"/>
      <c r="AE8604" s="95"/>
      <c r="AM8604" s="103"/>
      <c r="AT8604" s="10"/>
    </row>
    <row r="8605" spans="9:46" s="16" customFormat="1">
      <c r="I8605" s="47"/>
      <c r="P8605" s="48"/>
      <c r="Q8605" s="48"/>
      <c r="R8605" s="48"/>
      <c r="S8605" s="49"/>
      <c r="T8605" s="47"/>
      <c r="U8605" s="50"/>
      <c r="V8605" s="47"/>
      <c r="W8605" s="50"/>
      <c r="X8605" s="49"/>
      <c r="Y8605" s="49"/>
      <c r="Z8605" s="49"/>
      <c r="AA8605" s="49"/>
      <c r="AB8605" s="49"/>
      <c r="AC8605" s="49"/>
      <c r="AD8605" s="49"/>
      <c r="AE8605" s="95"/>
      <c r="AM8605" s="103"/>
      <c r="AT8605" s="10"/>
    </row>
    <row r="8606" spans="9:46" s="16" customFormat="1">
      <c r="I8606" s="47"/>
      <c r="P8606" s="48"/>
      <c r="Q8606" s="48"/>
      <c r="R8606" s="48"/>
      <c r="S8606" s="49"/>
      <c r="T8606" s="47"/>
      <c r="U8606" s="50"/>
      <c r="V8606" s="47"/>
      <c r="W8606" s="50"/>
      <c r="X8606" s="49"/>
      <c r="Y8606" s="49"/>
      <c r="Z8606" s="49"/>
      <c r="AA8606" s="49"/>
      <c r="AB8606" s="49"/>
      <c r="AC8606" s="49"/>
      <c r="AD8606" s="49"/>
      <c r="AE8606" s="95"/>
      <c r="AM8606" s="103"/>
      <c r="AT8606" s="10"/>
    </row>
    <row r="8607" spans="9:46" s="16" customFormat="1">
      <c r="I8607" s="47"/>
      <c r="P8607" s="48"/>
      <c r="Q8607" s="48"/>
      <c r="R8607" s="48"/>
      <c r="S8607" s="49"/>
      <c r="T8607" s="47"/>
      <c r="U8607" s="50"/>
      <c r="V8607" s="47"/>
      <c r="W8607" s="50"/>
      <c r="X8607" s="49"/>
      <c r="Y8607" s="49"/>
      <c r="Z8607" s="49"/>
      <c r="AA8607" s="49"/>
      <c r="AB8607" s="49"/>
      <c r="AC8607" s="49"/>
      <c r="AD8607" s="49"/>
      <c r="AE8607" s="95"/>
      <c r="AM8607" s="103"/>
      <c r="AT8607" s="10"/>
    </row>
    <row r="8608" spans="9:46" s="16" customFormat="1">
      <c r="I8608" s="47"/>
      <c r="P8608" s="48"/>
      <c r="Q8608" s="48"/>
      <c r="R8608" s="48"/>
      <c r="S8608" s="49"/>
      <c r="T8608" s="47"/>
      <c r="U8608" s="50"/>
      <c r="V8608" s="47"/>
      <c r="W8608" s="50"/>
      <c r="X8608" s="49"/>
      <c r="Y8608" s="49"/>
      <c r="Z8608" s="49"/>
      <c r="AA8608" s="49"/>
      <c r="AB8608" s="49"/>
      <c r="AC8608" s="49"/>
      <c r="AD8608" s="49"/>
      <c r="AE8608" s="95"/>
      <c r="AM8608" s="103"/>
      <c r="AT8608" s="10"/>
    </row>
    <row r="8609" spans="9:46" s="16" customFormat="1">
      <c r="I8609" s="47"/>
      <c r="P8609" s="48"/>
      <c r="Q8609" s="48"/>
      <c r="R8609" s="48"/>
      <c r="S8609" s="49"/>
      <c r="T8609" s="47"/>
      <c r="U8609" s="50"/>
      <c r="V8609" s="47"/>
      <c r="W8609" s="50"/>
      <c r="X8609" s="49"/>
      <c r="Y8609" s="49"/>
      <c r="Z8609" s="49"/>
      <c r="AA8609" s="49"/>
      <c r="AB8609" s="49"/>
      <c r="AC8609" s="49"/>
      <c r="AD8609" s="49"/>
      <c r="AE8609" s="95"/>
      <c r="AM8609" s="103"/>
      <c r="AT8609" s="10"/>
    </row>
    <row r="8610" spans="9:46" s="16" customFormat="1">
      <c r="I8610" s="47"/>
      <c r="P8610" s="48"/>
      <c r="Q8610" s="48"/>
      <c r="R8610" s="48"/>
      <c r="S8610" s="49"/>
      <c r="T8610" s="47"/>
      <c r="U8610" s="50"/>
      <c r="V8610" s="47"/>
      <c r="W8610" s="50"/>
      <c r="X8610" s="49"/>
      <c r="Y8610" s="49"/>
      <c r="Z8610" s="49"/>
      <c r="AA8610" s="49"/>
      <c r="AB8610" s="49"/>
      <c r="AC8610" s="49"/>
      <c r="AD8610" s="49"/>
      <c r="AE8610" s="95"/>
      <c r="AM8610" s="103"/>
      <c r="AT8610" s="10"/>
    </row>
    <row r="8611" spans="9:46" s="16" customFormat="1">
      <c r="I8611" s="47"/>
      <c r="P8611" s="48"/>
      <c r="Q8611" s="48"/>
      <c r="R8611" s="48"/>
      <c r="S8611" s="49"/>
      <c r="T8611" s="47"/>
      <c r="U8611" s="50"/>
      <c r="V8611" s="47"/>
      <c r="W8611" s="50"/>
      <c r="X8611" s="49"/>
      <c r="Y8611" s="49"/>
      <c r="Z8611" s="49"/>
      <c r="AA8611" s="49"/>
      <c r="AB8611" s="49"/>
      <c r="AC8611" s="49"/>
      <c r="AD8611" s="49"/>
      <c r="AE8611" s="95"/>
      <c r="AM8611" s="103"/>
      <c r="AT8611" s="10"/>
    </row>
    <row r="8612" spans="9:46" s="16" customFormat="1">
      <c r="I8612" s="47"/>
      <c r="P8612" s="48"/>
      <c r="Q8612" s="48"/>
      <c r="R8612" s="48"/>
      <c r="S8612" s="49"/>
      <c r="T8612" s="47"/>
      <c r="U8612" s="50"/>
      <c r="V8612" s="47"/>
      <c r="W8612" s="50"/>
      <c r="X8612" s="49"/>
      <c r="Y8612" s="49"/>
      <c r="Z8612" s="49"/>
      <c r="AA8612" s="49"/>
      <c r="AB8612" s="49"/>
      <c r="AC8612" s="49"/>
      <c r="AD8612" s="49"/>
      <c r="AE8612" s="95"/>
      <c r="AM8612" s="103"/>
      <c r="AT8612" s="10"/>
    </row>
    <row r="8613" spans="9:46" s="16" customFormat="1">
      <c r="I8613" s="47"/>
      <c r="P8613" s="48"/>
      <c r="Q8613" s="48"/>
      <c r="R8613" s="48"/>
      <c r="S8613" s="49"/>
      <c r="T8613" s="47"/>
      <c r="U8613" s="50"/>
      <c r="V8613" s="47"/>
      <c r="W8613" s="50"/>
      <c r="X8613" s="49"/>
      <c r="Y8613" s="49"/>
      <c r="Z8613" s="49"/>
      <c r="AA8613" s="49"/>
      <c r="AB8613" s="49"/>
      <c r="AC8613" s="49"/>
      <c r="AD8613" s="49"/>
      <c r="AE8613" s="95"/>
      <c r="AM8613" s="103"/>
      <c r="AT8613" s="10"/>
    </row>
    <row r="8614" spans="9:46" s="16" customFormat="1">
      <c r="I8614" s="47"/>
      <c r="P8614" s="48"/>
      <c r="Q8614" s="48"/>
      <c r="R8614" s="48"/>
      <c r="S8614" s="49"/>
      <c r="T8614" s="47"/>
      <c r="U8614" s="50"/>
      <c r="V8614" s="47"/>
      <c r="W8614" s="50"/>
      <c r="X8614" s="49"/>
      <c r="Y8614" s="49"/>
      <c r="Z8614" s="49"/>
      <c r="AA8614" s="49"/>
      <c r="AB8614" s="49"/>
      <c r="AC8614" s="49"/>
      <c r="AD8614" s="49"/>
      <c r="AE8614" s="95"/>
      <c r="AM8614" s="103"/>
      <c r="AT8614" s="10"/>
    </row>
    <row r="8615" spans="9:46" s="16" customFormat="1">
      <c r="I8615" s="47"/>
      <c r="P8615" s="48"/>
      <c r="Q8615" s="48"/>
      <c r="R8615" s="48"/>
      <c r="S8615" s="49"/>
      <c r="T8615" s="47"/>
      <c r="U8615" s="50"/>
      <c r="V8615" s="47"/>
      <c r="W8615" s="50"/>
      <c r="X8615" s="49"/>
      <c r="Y8615" s="49"/>
      <c r="Z8615" s="49"/>
      <c r="AA8615" s="49"/>
      <c r="AB8615" s="49"/>
      <c r="AC8615" s="49"/>
      <c r="AD8615" s="49"/>
      <c r="AE8615" s="95"/>
      <c r="AM8615" s="103"/>
      <c r="AT8615" s="10"/>
    </row>
    <row r="8616" spans="9:46" s="16" customFormat="1">
      <c r="I8616" s="47"/>
      <c r="P8616" s="48"/>
      <c r="Q8616" s="48"/>
      <c r="R8616" s="48"/>
      <c r="S8616" s="49"/>
      <c r="T8616" s="47"/>
      <c r="U8616" s="50"/>
      <c r="V8616" s="47"/>
      <c r="W8616" s="50"/>
      <c r="X8616" s="49"/>
      <c r="Y8616" s="49"/>
      <c r="Z8616" s="49"/>
      <c r="AA8616" s="49"/>
      <c r="AB8616" s="49"/>
      <c r="AC8616" s="49"/>
      <c r="AD8616" s="49"/>
      <c r="AE8616" s="95"/>
      <c r="AM8616" s="103"/>
      <c r="AT8616" s="10"/>
    </row>
    <row r="8617" spans="9:46" s="16" customFormat="1">
      <c r="I8617" s="47"/>
      <c r="P8617" s="48"/>
      <c r="Q8617" s="48"/>
      <c r="R8617" s="48"/>
      <c r="S8617" s="49"/>
      <c r="T8617" s="47"/>
      <c r="U8617" s="50"/>
      <c r="V8617" s="47"/>
      <c r="W8617" s="50"/>
      <c r="X8617" s="49"/>
      <c r="Y8617" s="49"/>
      <c r="Z8617" s="49"/>
      <c r="AA8617" s="49"/>
      <c r="AB8617" s="49"/>
      <c r="AC8617" s="49"/>
      <c r="AD8617" s="49"/>
      <c r="AE8617" s="95"/>
      <c r="AM8617" s="103"/>
      <c r="AT8617" s="10"/>
    </row>
    <row r="8618" spans="9:46" s="16" customFormat="1">
      <c r="I8618" s="47"/>
      <c r="P8618" s="48"/>
      <c r="Q8618" s="48"/>
      <c r="R8618" s="48"/>
      <c r="S8618" s="49"/>
      <c r="T8618" s="47"/>
      <c r="U8618" s="50"/>
      <c r="V8618" s="47"/>
      <c r="W8618" s="50"/>
      <c r="X8618" s="49"/>
      <c r="Y8618" s="49"/>
      <c r="Z8618" s="49"/>
      <c r="AA8618" s="49"/>
      <c r="AB8618" s="49"/>
      <c r="AC8618" s="49"/>
      <c r="AD8618" s="49"/>
      <c r="AE8618" s="95"/>
      <c r="AM8618" s="103"/>
      <c r="AT8618" s="10"/>
    </row>
    <row r="8619" spans="9:46" s="16" customFormat="1">
      <c r="I8619" s="47"/>
      <c r="P8619" s="48"/>
      <c r="Q8619" s="48"/>
      <c r="R8619" s="48"/>
      <c r="S8619" s="49"/>
      <c r="T8619" s="47"/>
      <c r="U8619" s="50"/>
      <c r="V8619" s="47"/>
      <c r="W8619" s="50"/>
      <c r="X8619" s="49"/>
      <c r="Y8619" s="49"/>
      <c r="Z8619" s="49"/>
      <c r="AA8619" s="49"/>
      <c r="AB8619" s="49"/>
      <c r="AC8619" s="49"/>
      <c r="AD8619" s="49"/>
      <c r="AE8619" s="95"/>
      <c r="AM8619" s="103"/>
      <c r="AT8619" s="10"/>
    </row>
    <row r="8620" spans="9:46" s="16" customFormat="1">
      <c r="I8620" s="47"/>
      <c r="P8620" s="48"/>
      <c r="Q8620" s="48"/>
      <c r="R8620" s="48"/>
      <c r="S8620" s="49"/>
      <c r="T8620" s="47"/>
      <c r="U8620" s="50"/>
      <c r="V8620" s="47"/>
      <c r="W8620" s="50"/>
      <c r="X8620" s="49"/>
      <c r="Y8620" s="49"/>
      <c r="Z8620" s="49"/>
      <c r="AA8620" s="49"/>
      <c r="AB8620" s="49"/>
      <c r="AC8620" s="49"/>
      <c r="AD8620" s="49"/>
      <c r="AE8620" s="95"/>
      <c r="AM8620" s="103"/>
      <c r="AT8620" s="10"/>
    </row>
    <row r="8621" spans="9:46" s="16" customFormat="1">
      <c r="I8621" s="47"/>
      <c r="P8621" s="48"/>
      <c r="Q8621" s="48"/>
      <c r="R8621" s="48"/>
      <c r="S8621" s="49"/>
      <c r="T8621" s="47"/>
      <c r="U8621" s="50"/>
      <c r="V8621" s="47"/>
      <c r="W8621" s="50"/>
      <c r="X8621" s="49"/>
      <c r="Y8621" s="49"/>
      <c r="Z8621" s="49"/>
      <c r="AA8621" s="49"/>
      <c r="AB8621" s="49"/>
      <c r="AC8621" s="49"/>
      <c r="AD8621" s="49"/>
      <c r="AE8621" s="95"/>
      <c r="AM8621" s="103"/>
      <c r="AT8621" s="10"/>
    </row>
    <row r="8622" spans="9:46" s="16" customFormat="1">
      <c r="I8622" s="47"/>
      <c r="P8622" s="48"/>
      <c r="Q8622" s="48"/>
      <c r="R8622" s="48"/>
      <c r="S8622" s="49"/>
      <c r="T8622" s="47"/>
      <c r="U8622" s="50"/>
      <c r="V8622" s="47"/>
      <c r="W8622" s="50"/>
      <c r="X8622" s="49"/>
      <c r="Y8622" s="49"/>
      <c r="Z8622" s="49"/>
      <c r="AA8622" s="49"/>
      <c r="AB8622" s="49"/>
      <c r="AC8622" s="49"/>
      <c r="AD8622" s="49"/>
      <c r="AE8622" s="95"/>
      <c r="AM8622" s="103"/>
      <c r="AT8622" s="10"/>
    </row>
    <row r="8623" spans="9:46" s="16" customFormat="1">
      <c r="I8623" s="47"/>
      <c r="P8623" s="48"/>
      <c r="Q8623" s="48"/>
      <c r="R8623" s="48"/>
      <c r="S8623" s="49"/>
      <c r="T8623" s="47"/>
      <c r="U8623" s="50"/>
      <c r="V8623" s="47"/>
      <c r="W8623" s="50"/>
      <c r="X8623" s="49"/>
      <c r="Y8623" s="49"/>
      <c r="Z8623" s="49"/>
      <c r="AA8623" s="49"/>
      <c r="AB8623" s="49"/>
      <c r="AC8623" s="49"/>
      <c r="AD8623" s="49"/>
      <c r="AE8623" s="95"/>
      <c r="AM8623" s="103"/>
      <c r="AT8623" s="10"/>
    </row>
    <row r="8624" spans="9:46" s="16" customFormat="1">
      <c r="I8624" s="47"/>
      <c r="P8624" s="48"/>
      <c r="Q8624" s="48"/>
      <c r="R8624" s="48"/>
      <c r="S8624" s="49"/>
      <c r="T8624" s="47"/>
      <c r="U8624" s="50"/>
      <c r="V8624" s="47"/>
      <c r="W8624" s="50"/>
      <c r="X8624" s="49"/>
      <c r="Y8624" s="49"/>
      <c r="Z8624" s="49"/>
      <c r="AA8624" s="49"/>
      <c r="AB8624" s="49"/>
      <c r="AC8624" s="49"/>
      <c r="AD8624" s="49"/>
      <c r="AE8624" s="95"/>
      <c r="AM8624" s="103"/>
      <c r="AT8624" s="10"/>
    </row>
    <row r="8625" spans="9:46" s="16" customFormat="1">
      <c r="I8625" s="47"/>
      <c r="P8625" s="48"/>
      <c r="Q8625" s="48"/>
      <c r="R8625" s="48"/>
      <c r="S8625" s="49"/>
      <c r="T8625" s="47"/>
      <c r="U8625" s="50"/>
      <c r="V8625" s="47"/>
      <c r="W8625" s="50"/>
      <c r="X8625" s="49"/>
      <c r="Y8625" s="49"/>
      <c r="Z8625" s="49"/>
      <c r="AA8625" s="49"/>
      <c r="AB8625" s="49"/>
      <c r="AC8625" s="49"/>
      <c r="AD8625" s="49"/>
      <c r="AE8625" s="95"/>
      <c r="AM8625" s="103"/>
      <c r="AT8625" s="10"/>
    </row>
    <row r="8626" spans="9:46" s="16" customFormat="1">
      <c r="I8626" s="47"/>
      <c r="P8626" s="48"/>
      <c r="Q8626" s="48"/>
      <c r="R8626" s="48"/>
      <c r="S8626" s="49"/>
      <c r="T8626" s="47"/>
      <c r="U8626" s="50"/>
      <c r="V8626" s="47"/>
      <c r="W8626" s="50"/>
      <c r="X8626" s="49"/>
      <c r="Y8626" s="49"/>
      <c r="Z8626" s="49"/>
      <c r="AA8626" s="49"/>
      <c r="AB8626" s="49"/>
      <c r="AC8626" s="49"/>
      <c r="AD8626" s="49"/>
      <c r="AE8626" s="95"/>
      <c r="AM8626" s="103"/>
      <c r="AT8626" s="10"/>
    </row>
    <row r="8627" spans="9:46" s="16" customFormat="1">
      <c r="I8627" s="47"/>
      <c r="P8627" s="48"/>
      <c r="Q8627" s="48"/>
      <c r="R8627" s="48"/>
      <c r="S8627" s="49"/>
      <c r="T8627" s="47"/>
      <c r="U8627" s="50"/>
      <c r="V8627" s="47"/>
      <c r="W8627" s="50"/>
      <c r="X8627" s="49"/>
      <c r="Y8627" s="49"/>
      <c r="Z8627" s="49"/>
      <c r="AA8627" s="49"/>
      <c r="AB8627" s="49"/>
      <c r="AC8627" s="49"/>
      <c r="AD8627" s="49"/>
      <c r="AE8627" s="95"/>
      <c r="AM8627" s="103"/>
      <c r="AT8627" s="10"/>
    </row>
    <row r="8628" spans="9:46" s="16" customFormat="1">
      <c r="I8628" s="47"/>
      <c r="P8628" s="48"/>
      <c r="Q8628" s="48"/>
      <c r="R8628" s="48"/>
      <c r="S8628" s="49"/>
      <c r="T8628" s="47"/>
      <c r="U8628" s="50"/>
      <c r="V8628" s="47"/>
      <c r="W8628" s="50"/>
      <c r="X8628" s="49"/>
      <c r="Y8628" s="49"/>
      <c r="Z8628" s="49"/>
      <c r="AA8628" s="49"/>
      <c r="AB8628" s="49"/>
      <c r="AC8628" s="49"/>
      <c r="AD8628" s="49"/>
      <c r="AE8628" s="95"/>
      <c r="AM8628" s="103"/>
      <c r="AT8628" s="10"/>
    </row>
    <row r="8629" spans="9:46" s="16" customFormat="1">
      <c r="I8629" s="47"/>
      <c r="P8629" s="48"/>
      <c r="Q8629" s="48"/>
      <c r="R8629" s="48"/>
      <c r="S8629" s="49"/>
      <c r="T8629" s="47"/>
      <c r="U8629" s="50"/>
      <c r="V8629" s="47"/>
      <c r="W8629" s="50"/>
      <c r="X8629" s="49"/>
      <c r="Y8629" s="49"/>
      <c r="Z8629" s="49"/>
      <c r="AA8629" s="49"/>
      <c r="AB8629" s="49"/>
      <c r="AC8629" s="49"/>
      <c r="AD8629" s="49"/>
      <c r="AE8629" s="95"/>
      <c r="AM8629" s="103"/>
      <c r="AT8629" s="10"/>
    </row>
    <row r="8630" spans="9:46" s="16" customFormat="1">
      <c r="I8630" s="47"/>
      <c r="P8630" s="48"/>
      <c r="Q8630" s="48"/>
      <c r="R8630" s="48"/>
      <c r="S8630" s="49"/>
      <c r="T8630" s="47"/>
      <c r="U8630" s="50"/>
      <c r="V8630" s="47"/>
      <c r="W8630" s="50"/>
      <c r="X8630" s="49"/>
      <c r="Y8630" s="49"/>
      <c r="Z8630" s="49"/>
      <c r="AA8630" s="49"/>
      <c r="AB8630" s="49"/>
      <c r="AC8630" s="49"/>
      <c r="AD8630" s="49"/>
      <c r="AE8630" s="95"/>
      <c r="AM8630" s="103"/>
      <c r="AT8630" s="10"/>
    </row>
    <row r="8631" spans="9:46" s="16" customFormat="1">
      <c r="I8631" s="47"/>
      <c r="P8631" s="48"/>
      <c r="Q8631" s="48"/>
      <c r="R8631" s="48"/>
      <c r="S8631" s="49"/>
      <c r="T8631" s="47"/>
      <c r="U8631" s="50"/>
      <c r="V8631" s="47"/>
      <c r="W8631" s="50"/>
      <c r="X8631" s="49"/>
      <c r="Y8631" s="49"/>
      <c r="Z8631" s="49"/>
      <c r="AA8631" s="49"/>
      <c r="AB8631" s="49"/>
      <c r="AC8631" s="49"/>
      <c r="AD8631" s="49"/>
      <c r="AE8631" s="95"/>
      <c r="AM8631" s="103"/>
      <c r="AT8631" s="10"/>
    </row>
    <row r="8632" spans="9:46" s="16" customFormat="1">
      <c r="I8632" s="47"/>
      <c r="P8632" s="48"/>
      <c r="Q8632" s="48"/>
      <c r="R8632" s="48"/>
      <c r="S8632" s="49"/>
      <c r="T8632" s="47"/>
      <c r="U8632" s="50"/>
      <c r="V8632" s="47"/>
      <c r="W8632" s="50"/>
      <c r="X8632" s="49"/>
      <c r="Y8632" s="49"/>
      <c r="Z8632" s="49"/>
      <c r="AA8632" s="49"/>
      <c r="AB8632" s="49"/>
      <c r="AC8632" s="49"/>
      <c r="AD8632" s="49"/>
      <c r="AE8632" s="95"/>
      <c r="AM8632" s="103"/>
      <c r="AT8632" s="10"/>
    </row>
    <row r="8633" spans="9:46" s="16" customFormat="1">
      <c r="I8633" s="47"/>
      <c r="P8633" s="48"/>
      <c r="Q8633" s="48"/>
      <c r="R8633" s="48"/>
      <c r="S8633" s="49"/>
      <c r="T8633" s="47"/>
      <c r="U8633" s="50"/>
      <c r="V8633" s="47"/>
      <c r="W8633" s="50"/>
      <c r="X8633" s="49"/>
      <c r="Y8633" s="49"/>
      <c r="Z8633" s="49"/>
      <c r="AA8633" s="49"/>
      <c r="AB8633" s="49"/>
      <c r="AC8633" s="49"/>
      <c r="AD8633" s="49"/>
      <c r="AE8633" s="95"/>
      <c r="AM8633" s="103"/>
      <c r="AT8633" s="10"/>
    </row>
    <row r="8634" spans="9:46" s="16" customFormat="1">
      <c r="I8634" s="47"/>
      <c r="P8634" s="48"/>
      <c r="Q8634" s="48"/>
      <c r="R8634" s="48"/>
      <c r="S8634" s="49"/>
      <c r="T8634" s="47"/>
      <c r="U8634" s="50"/>
      <c r="V8634" s="47"/>
      <c r="W8634" s="50"/>
      <c r="X8634" s="49"/>
      <c r="Y8634" s="49"/>
      <c r="Z8634" s="49"/>
      <c r="AA8634" s="49"/>
      <c r="AB8634" s="49"/>
      <c r="AC8634" s="49"/>
      <c r="AD8634" s="49"/>
      <c r="AE8634" s="95"/>
      <c r="AM8634" s="103"/>
      <c r="AT8634" s="10"/>
    </row>
    <row r="8635" spans="9:46" s="16" customFormat="1">
      <c r="I8635" s="47"/>
      <c r="P8635" s="48"/>
      <c r="Q8635" s="48"/>
      <c r="R8635" s="48"/>
      <c r="S8635" s="49"/>
      <c r="T8635" s="47"/>
      <c r="U8635" s="50"/>
      <c r="V8635" s="47"/>
      <c r="W8635" s="50"/>
      <c r="X8635" s="49"/>
      <c r="Y8635" s="49"/>
      <c r="Z8635" s="49"/>
      <c r="AA8635" s="49"/>
      <c r="AB8635" s="49"/>
      <c r="AC8635" s="49"/>
      <c r="AD8635" s="49"/>
      <c r="AE8635" s="95"/>
      <c r="AM8635" s="103"/>
      <c r="AT8635" s="10"/>
    </row>
    <row r="8636" spans="9:46" s="16" customFormat="1">
      <c r="I8636" s="47"/>
      <c r="P8636" s="48"/>
      <c r="Q8636" s="48"/>
      <c r="R8636" s="48"/>
      <c r="S8636" s="49"/>
      <c r="T8636" s="47"/>
      <c r="U8636" s="50"/>
      <c r="V8636" s="47"/>
      <c r="W8636" s="50"/>
      <c r="X8636" s="49"/>
      <c r="Y8636" s="49"/>
      <c r="Z8636" s="49"/>
      <c r="AA8636" s="49"/>
      <c r="AB8636" s="49"/>
      <c r="AC8636" s="49"/>
      <c r="AD8636" s="49"/>
      <c r="AE8636" s="95"/>
      <c r="AM8636" s="103"/>
      <c r="AT8636" s="10"/>
    </row>
    <row r="8637" spans="9:46" s="16" customFormat="1">
      <c r="I8637" s="47"/>
      <c r="P8637" s="48"/>
      <c r="Q8637" s="48"/>
      <c r="R8637" s="48"/>
      <c r="S8637" s="49"/>
      <c r="T8637" s="47"/>
      <c r="U8637" s="50"/>
      <c r="V8637" s="47"/>
      <c r="W8637" s="50"/>
      <c r="X8637" s="49"/>
      <c r="Y8637" s="49"/>
      <c r="Z8637" s="49"/>
      <c r="AA8637" s="49"/>
      <c r="AB8637" s="49"/>
      <c r="AC8637" s="49"/>
      <c r="AD8637" s="49"/>
      <c r="AE8637" s="95"/>
      <c r="AM8637" s="103"/>
      <c r="AT8637" s="10"/>
    </row>
    <row r="8638" spans="9:46" s="16" customFormat="1">
      <c r="I8638" s="47"/>
      <c r="P8638" s="48"/>
      <c r="Q8638" s="48"/>
      <c r="R8638" s="48"/>
      <c r="S8638" s="49"/>
      <c r="T8638" s="47"/>
      <c r="U8638" s="50"/>
      <c r="V8638" s="47"/>
      <c r="W8638" s="50"/>
      <c r="X8638" s="49"/>
      <c r="Y8638" s="49"/>
      <c r="Z8638" s="49"/>
      <c r="AA8638" s="49"/>
      <c r="AB8638" s="49"/>
      <c r="AC8638" s="49"/>
      <c r="AD8638" s="49"/>
      <c r="AE8638" s="95"/>
      <c r="AM8638" s="103"/>
      <c r="AT8638" s="10"/>
    </row>
    <row r="8639" spans="9:46" s="16" customFormat="1">
      <c r="I8639" s="47"/>
      <c r="P8639" s="48"/>
      <c r="Q8639" s="48"/>
      <c r="R8639" s="48"/>
      <c r="S8639" s="49"/>
      <c r="T8639" s="47"/>
      <c r="U8639" s="50"/>
      <c r="V8639" s="47"/>
      <c r="W8639" s="50"/>
      <c r="X8639" s="49"/>
      <c r="Y8639" s="49"/>
      <c r="Z8639" s="49"/>
      <c r="AA8639" s="49"/>
      <c r="AB8639" s="49"/>
      <c r="AC8639" s="49"/>
      <c r="AD8639" s="49"/>
      <c r="AE8639" s="95"/>
      <c r="AM8639" s="103"/>
      <c r="AT8639" s="10"/>
    </row>
    <row r="8640" spans="9:46" s="16" customFormat="1">
      <c r="I8640" s="47"/>
      <c r="P8640" s="48"/>
      <c r="Q8640" s="48"/>
      <c r="R8640" s="48"/>
      <c r="S8640" s="49"/>
      <c r="T8640" s="47"/>
      <c r="U8640" s="50"/>
      <c r="V8640" s="47"/>
      <c r="W8640" s="50"/>
      <c r="X8640" s="49"/>
      <c r="Y8640" s="49"/>
      <c r="Z8640" s="49"/>
      <c r="AA8640" s="49"/>
      <c r="AB8640" s="49"/>
      <c r="AC8640" s="49"/>
      <c r="AD8640" s="49"/>
      <c r="AE8640" s="95"/>
      <c r="AM8640" s="103"/>
      <c r="AT8640" s="10"/>
    </row>
    <row r="8641" spans="9:46" s="16" customFormat="1">
      <c r="I8641" s="47"/>
      <c r="P8641" s="48"/>
      <c r="Q8641" s="48"/>
      <c r="R8641" s="48"/>
      <c r="S8641" s="49"/>
      <c r="T8641" s="47"/>
      <c r="U8641" s="50"/>
      <c r="V8641" s="47"/>
      <c r="W8641" s="50"/>
      <c r="X8641" s="49"/>
      <c r="Y8641" s="49"/>
      <c r="Z8641" s="49"/>
      <c r="AA8641" s="49"/>
      <c r="AB8641" s="49"/>
      <c r="AC8641" s="49"/>
      <c r="AD8641" s="49"/>
      <c r="AE8641" s="95"/>
      <c r="AM8641" s="103"/>
      <c r="AT8641" s="10"/>
    </row>
    <row r="8642" spans="9:46" s="16" customFormat="1">
      <c r="I8642" s="47"/>
      <c r="P8642" s="48"/>
      <c r="Q8642" s="48"/>
      <c r="R8642" s="48"/>
      <c r="S8642" s="49"/>
      <c r="T8642" s="47"/>
      <c r="U8642" s="50"/>
      <c r="V8642" s="47"/>
      <c r="W8642" s="50"/>
      <c r="X8642" s="49"/>
      <c r="Y8642" s="49"/>
      <c r="Z8642" s="49"/>
      <c r="AA8642" s="49"/>
      <c r="AB8642" s="49"/>
      <c r="AC8642" s="49"/>
      <c r="AD8642" s="49"/>
      <c r="AE8642" s="95"/>
      <c r="AM8642" s="103"/>
      <c r="AT8642" s="10"/>
    </row>
    <row r="8643" spans="9:46" s="16" customFormat="1">
      <c r="I8643" s="47"/>
      <c r="P8643" s="48"/>
      <c r="Q8643" s="48"/>
      <c r="R8643" s="48"/>
      <c r="S8643" s="49"/>
      <c r="T8643" s="47"/>
      <c r="U8643" s="50"/>
      <c r="V8643" s="47"/>
      <c r="W8643" s="50"/>
      <c r="X8643" s="49"/>
      <c r="Y8643" s="49"/>
      <c r="Z8643" s="49"/>
      <c r="AA8643" s="49"/>
      <c r="AB8643" s="49"/>
      <c r="AC8643" s="49"/>
      <c r="AD8643" s="49"/>
      <c r="AE8643" s="95"/>
      <c r="AM8643" s="103"/>
      <c r="AT8643" s="10"/>
    </row>
    <row r="8644" spans="9:46" s="16" customFormat="1">
      <c r="I8644" s="47"/>
      <c r="P8644" s="48"/>
      <c r="Q8644" s="48"/>
      <c r="R8644" s="48"/>
      <c r="S8644" s="49"/>
      <c r="T8644" s="47"/>
      <c r="U8644" s="50"/>
      <c r="V8644" s="47"/>
      <c r="W8644" s="50"/>
      <c r="X8644" s="49"/>
      <c r="Y8644" s="49"/>
      <c r="Z8644" s="49"/>
      <c r="AA8644" s="49"/>
      <c r="AB8644" s="49"/>
      <c r="AC8644" s="49"/>
      <c r="AD8644" s="49"/>
      <c r="AE8644" s="95"/>
      <c r="AM8644" s="103"/>
      <c r="AT8644" s="10"/>
    </row>
    <row r="8645" spans="9:46" s="16" customFormat="1">
      <c r="I8645" s="47"/>
      <c r="P8645" s="48"/>
      <c r="Q8645" s="48"/>
      <c r="R8645" s="48"/>
      <c r="S8645" s="49"/>
      <c r="T8645" s="47"/>
      <c r="U8645" s="50"/>
      <c r="V8645" s="47"/>
      <c r="W8645" s="50"/>
      <c r="X8645" s="49"/>
      <c r="Y8645" s="49"/>
      <c r="Z8645" s="49"/>
      <c r="AA8645" s="49"/>
      <c r="AB8645" s="49"/>
      <c r="AC8645" s="49"/>
      <c r="AD8645" s="49"/>
      <c r="AE8645" s="95"/>
      <c r="AM8645" s="103"/>
      <c r="AT8645" s="10"/>
    </row>
    <row r="8646" spans="9:46" s="16" customFormat="1">
      <c r="I8646" s="47"/>
      <c r="P8646" s="48"/>
      <c r="Q8646" s="48"/>
      <c r="R8646" s="48"/>
      <c r="S8646" s="49"/>
      <c r="T8646" s="47"/>
      <c r="U8646" s="50"/>
      <c r="V8646" s="47"/>
      <c r="W8646" s="50"/>
      <c r="X8646" s="49"/>
      <c r="Y8646" s="49"/>
      <c r="Z8646" s="49"/>
      <c r="AA8646" s="49"/>
      <c r="AB8646" s="49"/>
      <c r="AC8646" s="49"/>
      <c r="AD8646" s="49"/>
      <c r="AE8646" s="95"/>
      <c r="AM8646" s="103"/>
      <c r="AT8646" s="10"/>
    </row>
    <row r="8647" spans="9:46" s="16" customFormat="1">
      <c r="I8647" s="47"/>
      <c r="P8647" s="48"/>
      <c r="Q8647" s="48"/>
      <c r="R8647" s="48"/>
      <c r="S8647" s="49"/>
      <c r="T8647" s="47"/>
      <c r="U8647" s="50"/>
      <c r="V8647" s="47"/>
      <c r="W8647" s="50"/>
      <c r="X8647" s="49"/>
      <c r="Y8647" s="49"/>
      <c r="Z8647" s="49"/>
      <c r="AA8647" s="49"/>
      <c r="AB8647" s="49"/>
      <c r="AC8647" s="49"/>
      <c r="AD8647" s="49"/>
      <c r="AE8647" s="95"/>
      <c r="AM8647" s="103"/>
      <c r="AT8647" s="10"/>
    </row>
    <row r="8648" spans="9:46" s="16" customFormat="1">
      <c r="I8648" s="47"/>
      <c r="P8648" s="48"/>
      <c r="Q8648" s="48"/>
      <c r="R8648" s="48"/>
      <c r="S8648" s="49"/>
      <c r="T8648" s="47"/>
      <c r="U8648" s="50"/>
      <c r="V8648" s="47"/>
      <c r="W8648" s="50"/>
      <c r="X8648" s="49"/>
      <c r="Y8648" s="49"/>
      <c r="Z8648" s="49"/>
      <c r="AA8648" s="49"/>
      <c r="AB8648" s="49"/>
      <c r="AC8648" s="49"/>
      <c r="AD8648" s="49"/>
      <c r="AE8648" s="95"/>
      <c r="AM8648" s="103"/>
      <c r="AT8648" s="10"/>
    </row>
    <row r="8649" spans="9:46" s="16" customFormat="1">
      <c r="I8649" s="47"/>
      <c r="P8649" s="48"/>
      <c r="Q8649" s="48"/>
      <c r="R8649" s="48"/>
      <c r="S8649" s="49"/>
      <c r="T8649" s="47"/>
      <c r="U8649" s="50"/>
      <c r="V8649" s="47"/>
      <c r="W8649" s="50"/>
      <c r="X8649" s="49"/>
      <c r="Y8649" s="49"/>
      <c r="Z8649" s="49"/>
      <c r="AA8649" s="49"/>
      <c r="AB8649" s="49"/>
      <c r="AC8649" s="49"/>
      <c r="AD8649" s="49"/>
      <c r="AE8649" s="95"/>
      <c r="AM8649" s="103"/>
      <c r="AT8649" s="10"/>
    </row>
    <row r="8650" spans="9:46" s="16" customFormat="1">
      <c r="I8650" s="47"/>
      <c r="P8650" s="48"/>
      <c r="Q8650" s="48"/>
      <c r="R8650" s="48"/>
      <c r="S8650" s="49"/>
      <c r="T8650" s="47"/>
      <c r="U8650" s="50"/>
      <c r="V8650" s="47"/>
      <c r="W8650" s="50"/>
      <c r="X8650" s="49"/>
      <c r="Y8650" s="49"/>
      <c r="Z8650" s="49"/>
      <c r="AA8650" s="49"/>
      <c r="AB8650" s="49"/>
      <c r="AC8650" s="49"/>
      <c r="AD8650" s="49"/>
      <c r="AE8650" s="95"/>
      <c r="AM8650" s="103"/>
      <c r="AT8650" s="10"/>
    </row>
    <row r="8651" spans="9:46" s="16" customFormat="1">
      <c r="I8651" s="47"/>
      <c r="P8651" s="48"/>
      <c r="Q8651" s="48"/>
      <c r="R8651" s="48"/>
      <c r="S8651" s="49"/>
      <c r="T8651" s="47"/>
      <c r="U8651" s="50"/>
      <c r="V8651" s="47"/>
      <c r="W8651" s="50"/>
      <c r="X8651" s="49"/>
      <c r="Y8651" s="49"/>
      <c r="Z8651" s="49"/>
      <c r="AA8651" s="49"/>
      <c r="AB8651" s="49"/>
      <c r="AC8651" s="49"/>
      <c r="AD8651" s="49"/>
      <c r="AE8651" s="95"/>
      <c r="AM8651" s="103"/>
      <c r="AT8651" s="10"/>
    </row>
    <row r="8652" spans="9:46" s="16" customFormat="1">
      <c r="I8652" s="47"/>
      <c r="P8652" s="48"/>
      <c r="Q8652" s="48"/>
      <c r="R8652" s="48"/>
      <c r="S8652" s="49"/>
      <c r="T8652" s="47"/>
      <c r="U8652" s="50"/>
      <c r="V8652" s="47"/>
      <c r="W8652" s="50"/>
      <c r="X8652" s="49"/>
      <c r="Y8652" s="49"/>
      <c r="Z8652" s="49"/>
      <c r="AA8652" s="49"/>
      <c r="AB8652" s="49"/>
      <c r="AC8652" s="49"/>
      <c r="AD8652" s="49"/>
      <c r="AE8652" s="95"/>
      <c r="AM8652" s="103"/>
      <c r="AT8652" s="10"/>
    </row>
    <row r="8653" spans="9:46" s="16" customFormat="1">
      <c r="I8653" s="47"/>
      <c r="P8653" s="48"/>
      <c r="Q8653" s="48"/>
      <c r="R8653" s="48"/>
      <c r="S8653" s="49"/>
      <c r="T8653" s="47"/>
      <c r="U8653" s="50"/>
      <c r="V8653" s="47"/>
      <c r="W8653" s="50"/>
      <c r="X8653" s="49"/>
      <c r="Y8653" s="49"/>
      <c r="Z8653" s="49"/>
      <c r="AA8653" s="49"/>
      <c r="AB8653" s="49"/>
      <c r="AC8653" s="49"/>
      <c r="AD8653" s="49"/>
      <c r="AE8653" s="95"/>
      <c r="AM8653" s="103"/>
      <c r="AT8653" s="10"/>
    </row>
    <row r="8654" spans="9:46" s="16" customFormat="1">
      <c r="I8654" s="47"/>
      <c r="P8654" s="48"/>
      <c r="Q8654" s="48"/>
      <c r="R8654" s="48"/>
      <c r="S8654" s="49"/>
      <c r="T8654" s="47"/>
      <c r="U8654" s="50"/>
      <c r="V8654" s="47"/>
      <c r="W8654" s="50"/>
      <c r="X8654" s="49"/>
      <c r="Y8654" s="49"/>
      <c r="Z8654" s="49"/>
      <c r="AA8654" s="49"/>
      <c r="AB8654" s="49"/>
      <c r="AC8654" s="49"/>
      <c r="AD8654" s="49"/>
      <c r="AE8654" s="95"/>
      <c r="AM8654" s="103"/>
      <c r="AT8654" s="10"/>
    </row>
    <row r="8655" spans="9:46" s="16" customFormat="1">
      <c r="I8655" s="47"/>
      <c r="P8655" s="48"/>
      <c r="Q8655" s="48"/>
      <c r="R8655" s="48"/>
      <c r="S8655" s="49"/>
      <c r="T8655" s="47"/>
      <c r="U8655" s="50"/>
      <c r="V8655" s="47"/>
      <c r="W8655" s="50"/>
      <c r="X8655" s="49"/>
      <c r="Y8655" s="49"/>
      <c r="Z8655" s="49"/>
      <c r="AA8655" s="49"/>
      <c r="AB8655" s="49"/>
      <c r="AC8655" s="49"/>
      <c r="AD8655" s="49"/>
      <c r="AE8655" s="95"/>
      <c r="AM8655" s="103"/>
      <c r="AT8655" s="10"/>
    </row>
    <row r="8656" spans="9:46" s="16" customFormat="1">
      <c r="I8656" s="47"/>
      <c r="P8656" s="48"/>
      <c r="Q8656" s="48"/>
      <c r="R8656" s="48"/>
      <c r="S8656" s="49"/>
      <c r="T8656" s="47"/>
      <c r="U8656" s="50"/>
      <c r="V8656" s="47"/>
      <c r="W8656" s="50"/>
      <c r="X8656" s="49"/>
      <c r="Y8656" s="49"/>
      <c r="Z8656" s="49"/>
      <c r="AA8656" s="49"/>
      <c r="AB8656" s="49"/>
      <c r="AC8656" s="49"/>
      <c r="AD8656" s="49"/>
      <c r="AE8656" s="95"/>
      <c r="AM8656" s="103"/>
      <c r="AT8656" s="10"/>
    </row>
    <row r="8657" spans="9:46" s="16" customFormat="1">
      <c r="I8657" s="47"/>
      <c r="P8657" s="48"/>
      <c r="Q8657" s="48"/>
      <c r="R8657" s="48"/>
      <c r="S8657" s="49"/>
      <c r="T8657" s="47"/>
      <c r="U8657" s="50"/>
      <c r="V8657" s="47"/>
      <c r="W8657" s="50"/>
      <c r="X8657" s="49"/>
      <c r="Y8657" s="49"/>
      <c r="Z8657" s="49"/>
      <c r="AA8657" s="49"/>
      <c r="AB8657" s="49"/>
      <c r="AC8657" s="49"/>
      <c r="AD8657" s="49"/>
      <c r="AE8657" s="95"/>
      <c r="AM8657" s="103"/>
      <c r="AT8657" s="10"/>
    </row>
    <row r="8658" spans="9:46" s="16" customFormat="1">
      <c r="I8658" s="47"/>
      <c r="P8658" s="48"/>
      <c r="Q8658" s="48"/>
      <c r="R8658" s="48"/>
      <c r="S8658" s="49"/>
      <c r="T8658" s="47"/>
      <c r="U8658" s="50"/>
      <c r="V8658" s="47"/>
      <c r="W8658" s="50"/>
      <c r="X8658" s="49"/>
      <c r="Y8658" s="49"/>
      <c r="Z8658" s="49"/>
      <c r="AA8658" s="49"/>
      <c r="AB8658" s="49"/>
      <c r="AC8658" s="49"/>
      <c r="AD8658" s="49"/>
      <c r="AE8658" s="95"/>
      <c r="AM8658" s="103"/>
      <c r="AT8658" s="10"/>
    </row>
    <row r="8659" spans="9:46" s="16" customFormat="1">
      <c r="I8659" s="47"/>
      <c r="P8659" s="48"/>
      <c r="Q8659" s="48"/>
      <c r="R8659" s="48"/>
      <c r="S8659" s="49"/>
      <c r="T8659" s="47"/>
      <c r="U8659" s="50"/>
      <c r="V8659" s="47"/>
      <c r="W8659" s="50"/>
      <c r="X8659" s="49"/>
      <c r="Y8659" s="49"/>
      <c r="Z8659" s="49"/>
      <c r="AA8659" s="49"/>
      <c r="AB8659" s="49"/>
      <c r="AC8659" s="49"/>
      <c r="AD8659" s="49"/>
      <c r="AE8659" s="95"/>
      <c r="AM8659" s="103"/>
      <c r="AT8659" s="10"/>
    </row>
    <row r="8660" spans="9:46" s="16" customFormat="1">
      <c r="I8660" s="47"/>
      <c r="P8660" s="48"/>
      <c r="Q8660" s="48"/>
      <c r="R8660" s="48"/>
      <c r="S8660" s="49"/>
      <c r="T8660" s="47"/>
      <c r="U8660" s="50"/>
      <c r="V8660" s="47"/>
      <c r="W8660" s="50"/>
      <c r="X8660" s="49"/>
      <c r="Y8660" s="49"/>
      <c r="Z8660" s="49"/>
      <c r="AA8660" s="49"/>
      <c r="AB8660" s="49"/>
      <c r="AC8660" s="49"/>
      <c r="AD8660" s="49"/>
      <c r="AE8660" s="95"/>
      <c r="AM8660" s="103"/>
      <c r="AT8660" s="10"/>
    </row>
    <row r="8661" spans="9:46" s="16" customFormat="1">
      <c r="I8661" s="47"/>
      <c r="P8661" s="48"/>
      <c r="Q8661" s="48"/>
      <c r="R8661" s="48"/>
      <c r="S8661" s="49"/>
      <c r="T8661" s="47"/>
      <c r="U8661" s="50"/>
      <c r="V8661" s="47"/>
      <c r="W8661" s="50"/>
      <c r="X8661" s="49"/>
      <c r="Y8661" s="49"/>
      <c r="Z8661" s="49"/>
      <c r="AA8661" s="49"/>
      <c r="AB8661" s="49"/>
      <c r="AC8661" s="49"/>
      <c r="AD8661" s="49"/>
      <c r="AE8661" s="95"/>
      <c r="AM8661" s="103"/>
      <c r="AT8661" s="10"/>
    </row>
    <row r="8662" spans="9:46" s="16" customFormat="1">
      <c r="I8662" s="47"/>
      <c r="P8662" s="48"/>
      <c r="Q8662" s="48"/>
      <c r="R8662" s="48"/>
      <c r="S8662" s="49"/>
      <c r="T8662" s="47"/>
      <c r="U8662" s="50"/>
      <c r="V8662" s="47"/>
      <c r="W8662" s="50"/>
      <c r="X8662" s="49"/>
      <c r="Y8662" s="49"/>
      <c r="Z8662" s="49"/>
      <c r="AA8662" s="49"/>
      <c r="AB8662" s="49"/>
      <c r="AC8662" s="49"/>
      <c r="AD8662" s="49"/>
      <c r="AE8662" s="95"/>
      <c r="AM8662" s="103"/>
      <c r="AT8662" s="10"/>
    </row>
    <row r="8663" spans="9:46" s="16" customFormat="1">
      <c r="I8663" s="47"/>
      <c r="P8663" s="48"/>
      <c r="Q8663" s="48"/>
      <c r="R8663" s="48"/>
      <c r="S8663" s="49"/>
      <c r="T8663" s="47"/>
      <c r="U8663" s="50"/>
      <c r="V8663" s="47"/>
      <c r="W8663" s="50"/>
      <c r="X8663" s="49"/>
      <c r="Y8663" s="49"/>
      <c r="Z8663" s="49"/>
      <c r="AA8663" s="49"/>
      <c r="AB8663" s="49"/>
      <c r="AC8663" s="49"/>
      <c r="AD8663" s="49"/>
      <c r="AE8663" s="95"/>
      <c r="AM8663" s="103"/>
      <c r="AT8663" s="10"/>
    </row>
    <row r="8664" spans="9:46" s="16" customFormat="1">
      <c r="I8664" s="47"/>
      <c r="P8664" s="48"/>
      <c r="Q8664" s="48"/>
      <c r="R8664" s="48"/>
      <c r="S8664" s="49"/>
      <c r="T8664" s="47"/>
      <c r="U8664" s="50"/>
      <c r="V8664" s="47"/>
      <c r="W8664" s="50"/>
      <c r="X8664" s="49"/>
      <c r="Y8664" s="49"/>
      <c r="Z8664" s="49"/>
      <c r="AA8664" s="49"/>
      <c r="AB8664" s="49"/>
      <c r="AC8664" s="49"/>
      <c r="AD8664" s="49"/>
      <c r="AE8664" s="95"/>
      <c r="AM8664" s="103"/>
      <c r="AT8664" s="10"/>
    </row>
    <row r="8665" spans="9:46" s="16" customFormat="1">
      <c r="I8665" s="47"/>
      <c r="P8665" s="48"/>
      <c r="Q8665" s="48"/>
      <c r="R8665" s="48"/>
      <c r="S8665" s="49"/>
      <c r="T8665" s="47"/>
      <c r="U8665" s="50"/>
      <c r="V8665" s="47"/>
      <c r="W8665" s="50"/>
      <c r="X8665" s="49"/>
      <c r="Y8665" s="49"/>
      <c r="Z8665" s="49"/>
      <c r="AA8665" s="49"/>
      <c r="AB8665" s="49"/>
      <c r="AC8665" s="49"/>
      <c r="AD8665" s="49"/>
      <c r="AE8665" s="95"/>
      <c r="AM8665" s="103"/>
      <c r="AT8665" s="10"/>
    </row>
    <row r="8666" spans="9:46" s="16" customFormat="1">
      <c r="I8666" s="47"/>
      <c r="P8666" s="48"/>
      <c r="Q8666" s="48"/>
      <c r="R8666" s="48"/>
      <c r="S8666" s="49"/>
      <c r="T8666" s="47"/>
      <c r="U8666" s="50"/>
      <c r="V8666" s="47"/>
      <c r="W8666" s="50"/>
      <c r="X8666" s="49"/>
      <c r="Y8666" s="49"/>
      <c r="Z8666" s="49"/>
      <c r="AA8666" s="49"/>
      <c r="AB8666" s="49"/>
      <c r="AC8666" s="49"/>
      <c r="AD8666" s="49"/>
      <c r="AE8666" s="95"/>
      <c r="AM8666" s="103"/>
      <c r="AT8666" s="10"/>
    </row>
    <row r="8667" spans="9:46" s="16" customFormat="1">
      <c r="I8667" s="47"/>
      <c r="P8667" s="48"/>
      <c r="Q8667" s="48"/>
      <c r="R8667" s="48"/>
      <c r="S8667" s="49"/>
      <c r="T8667" s="47"/>
      <c r="U8667" s="50"/>
      <c r="V8667" s="47"/>
      <c r="W8667" s="50"/>
      <c r="X8667" s="49"/>
      <c r="Y8667" s="49"/>
      <c r="Z8667" s="49"/>
      <c r="AA8667" s="49"/>
      <c r="AB8667" s="49"/>
      <c r="AC8667" s="49"/>
      <c r="AD8667" s="49"/>
      <c r="AE8667" s="95"/>
      <c r="AM8667" s="103"/>
      <c r="AT8667" s="10"/>
    </row>
    <row r="8668" spans="9:46" s="16" customFormat="1">
      <c r="I8668" s="47"/>
      <c r="P8668" s="48"/>
      <c r="Q8668" s="48"/>
      <c r="R8668" s="48"/>
      <c r="S8668" s="49"/>
      <c r="T8668" s="47"/>
      <c r="U8668" s="50"/>
      <c r="V8668" s="47"/>
      <c r="W8668" s="50"/>
      <c r="X8668" s="49"/>
      <c r="Y8668" s="49"/>
      <c r="Z8668" s="49"/>
      <c r="AA8668" s="49"/>
      <c r="AB8668" s="49"/>
      <c r="AC8668" s="49"/>
      <c r="AD8668" s="49"/>
      <c r="AE8668" s="95"/>
      <c r="AM8668" s="103"/>
      <c r="AT8668" s="10"/>
    </row>
    <row r="8669" spans="9:46" s="16" customFormat="1">
      <c r="I8669" s="47"/>
      <c r="P8669" s="48"/>
      <c r="Q8669" s="48"/>
      <c r="R8669" s="48"/>
      <c r="S8669" s="49"/>
      <c r="T8669" s="47"/>
      <c r="U8669" s="50"/>
      <c r="V8669" s="47"/>
      <c r="W8669" s="50"/>
      <c r="X8669" s="49"/>
      <c r="Y8669" s="49"/>
      <c r="Z8669" s="49"/>
      <c r="AA8669" s="49"/>
      <c r="AB8669" s="49"/>
      <c r="AC8669" s="49"/>
      <c r="AD8669" s="49"/>
      <c r="AE8669" s="95"/>
      <c r="AM8669" s="103"/>
      <c r="AT8669" s="10"/>
    </row>
    <row r="8670" spans="9:46" s="16" customFormat="1">
      <c r="I8670" s="47"/>
      <c r="P8670" s="48"/>
      <c r="Q8670" s="48"/>
      <c r="R8670" s="48"/>
      <c r="S8670" s="49"/>
      <c r="T8670" s="47"/>
      <c r="U8670" s="50"/>
      <c r="V8670" s="47"/>
      <c r="W8670" s="50"/>
      <c r="X8670" s="49"/>
      <c r="Y8670" s="49"/>
      <c r="Z8670" s="49"/>
      <c r="AA8670" s="49"/>
      <c r="AB8670" s="49"/>
      <c r="AC8670" s="49"/>
      <c r="AD8670" s="49"/>
      <c r="AE8670" s="95"/>
      <c r="AM8670" s="103"/>
      <c r="AT8670" s="10"/>
    </row>
    <row r="8671" spans="9:46" s="16" customFormat="1">
      <c r="I8671" s="47"/>
      <c r="P8671" s="48"/>
      <c r="Q8671" s="48"/>
      <c r="R8671" s="48"/>
      <c r="S8671" s="49"/>
      <c r="T8671" s="47"/>
      <c r="U8671" s="50"/>
      <c r="V8671" s="47"/>
      <c r="W8671" s="50"/>
      <c r="X8671" s="49"/>
      <c r="Y8671" s="49"/>
      <c r="Z8671" s="49"/>
      <c r="AA8671" s="49"/>
      <c r="AB8671" s="49"/>
      <c r="AC8671" s="49"/>
      <c r="AD8671" s="49"/>
      <c r="AE8671" s="95"/>
      <c r="AM8671" s="103"/>
      <c r="AT8671" s="10"/>
    </row>
    <row r="8672" spans="9:46" s="16" customFormat="1">
      <c r="I8672" s="47"/>
      <c r="P8672" s="48"/>
      <c r="Q8672" s="48"/>
      <c r="R8672" s="48"/>
      <c r="S8672" s="49"/>
      <c r="T8672" s="47"/>
      <c r="U8672" s="50"/>
      <c r="V8672" s="47"/>
      <c r="W8672" s="50"/>
      <c r="X8672" s="49"/>
      <c r="Y8672" s="49"/>
      <c r="Z8672" s="49"/>
      <c r="AA8672" s="49"/>
      <c r="AB8672" s="49"/>
      <c r="AC8672" s="49"/>
      <c r="AD8672" s="49"/>
      <c r="AE8672" s="95"/>
      <c r="AM8672" s="103"/>
      <c r="AT8672" s="10"/>
    </row>
    <row r="8673" spans="9:46" s="16" customFormat="1">
      <c r="I8673" s="47"/>
      <c r="P8673" s="48"/>
      <c r="Q8673" s="48"/>
      <c r="R8673" s="48"/>
      <c r="S8673" s="49"/>
      <c r="T8673" s="47"/>
      <c r="U8673" s="50"/>
      <c r="V8673" s="47"/>
      <c r="W8673" s="50"/>
      <c r="X8673" s="49"/>
      <c r="Y8673" s="49"/>
      <c r="Z8673" s="49"/>
      <c r="AA8673" s="49"/>
      <c r="AB8673" s="49"/>
      <c r="AC8673" s="49"/>
      <c r="AD8673" s="49"/>
      <c r="AE8673" s="95"/>
      <c r="AM8673" s="103"/>
      <c r="AT8673" s="10"/>
    </row>
    <row r="8674" spans="9:46" s="16" customFormat="1">
      <c r="I8674" s="47"/>
      <c r="P8674" s="48"/>
      <c r="Q8674" s="48"/>
      <c r="R8674" s="48"/>
      <c r="S8674" s="49"/>
      <c r="T8674" s="47"/>
      <c r="U8674" s="50"/>
      <c r="V8674" s="47"/>
      <c r="W8674" s="50"/>
      <c r="X8674" s="49"/>
      <c r="Y8674" s="49"/>
      <c r="Z8674" s="49"/>
      <c r="AA8674" s="49"/>
      <c r="AB8674" s="49"/>
      <c r="AC8674" s="49"/>
      <c r="AD8674" s="49"/>
      <c r="AE8674" s="95"/>
      <c r="AM8674" s="103"/>
      <c r="AT8674" s="10"/>
    </row>
    <row r="8675" spans="9:46" s="16" customFormat="1">
      <c r="I8675" s="47"/>
      <c r="P8675" s="48"/>
      <c r="Q8675" s="48"/>
      <c r="R8675" s="48"/>
      <c r="S8675" s="49"/>
      <c r="T8675" s="47"/>
      <c r="U8675" s="50"/>
      <c r="V8675" s="47"/>
      <c r="W8675" s="50"/>
      <c r="X8675" s="49"/>
      <c r="Y8675" s="49"/>
      <c r="Z8675" s="49"/>
      <c r="AA8675" s="49"/>
      <c r="AB8675" s="49"/>
      <c r="AC8675" s="49"/>
      <c r="AD8675" s="49"/>
      <c r="AE8675" s="95"/>
      <c r="AM8675" s="103"/>
      <c r="AT8675" s="10"/>
    </row>
    <row r="8676" spans="9:46" s="16" customFormat="1">
      <c r="I8676" s="47"/>
      <c r="P8676" s="48"/>
      <c r="Q8676" s="48"/>
      <c r="R8676" s="48"/>
      <c r="S8676" s="49"/>
      <c r="T8676" s="47"/>
      <c r="U8676" s="50"/>
      <c r="V8676" s="47"/>
      <c r="W8676" s="50"/>
      <c r="X8676" s="49"/>
      <c r="Y8676" s="49"/>
      <c r="Z8676" s="49"/>
      <c r="AA8676" s="49"/>
      <c r="AB8676" s="49"/>
      <c r="AC8676" s="49"/>
      <c r="AD8676" s="49"/>
      <c r="AE8676" s="95"/>
      <c r="AM8676" s="103"/>
      <c r="AT8676" s="10"/>
    </row>
    <row r="8677" spans="9:46" s="16" customFormat="1">
      <c r="I8677" s="47"/>
      <c r="P8677" s="48"/>
      <c r="Q8677" s="48"/>
      <c r="R8677" s="48"/>
      <c r="S8677" s="49"/>
      <c r="T8677" s="47"/>
      <c r="U8677" s="50"/>
      <c r="V8677" s="47"/>
      <c r="W8677" s="50"/>
      <c r="X8677" s="49"/>
      <c r="Y8677" s="49"/>
      <c r="Z8677" s="49"/>
      <c r="AA8677" s="49"/>
      <c r="AB8677" s="49"/>
      <c r="AC8677" s="49"/>
      <c r="AD8677" s="49"/>
      <c r="AE8677" s="95"/>
      <c r="AM8677" s="103"/>
      <c r="AT8677" s="10"/>
    </row>
    <row r="8678" spans="9:46" s="16" customFormat="1">
      <c r="I8678" s="47"/>
      <c r="P8678" s="48"/>
      <c r="Q8678" s="48"/>
      <c r="R8678" s="48"/>
      <c r="S8678" s="49"/>
      <c r="T8678" s="47"/>
      <c r="U8678" s="50"/>
      <c r="V8678" s="47"/>
      <c r="W8678" s="50"/>
      <c r="X8678" s="49"/>
      <c r="Y8678" s="49"/>
      <c r="Z8678" s="49"/>
      <c r="AA8678" s="49"/>
      <c r="AB8678" s="49"/>
      <c r="AC8678" s="49"/>
      <c r="AD8678" s="49"/>
      <c r="AE8678" s="95"/>
      <c r="AM8678" s="103"/>
      <c r="AT8678" s="10"/>
    </row>
    <row r="8679" spans="9:46" s="16" customFormat="1">
      <c r="I8679" s="47"/>
      <c r="P8679" s="48"/>
      <c r="Q8679" s="48"/>
      <c r="R8679" s="48"/>
      <c r="S8679" s="49"/>
      <c r="T8679" s="47"/>
      <c r="U8679" s="50"/>
      <c r="V8679" s="47"/>
      <c r="W8679" s="50"/>
      <c r="X8679" s="49"/>
      <c r="Y8679" s="49"/>
      <c r="Z8679" s="49"/>
      <c r="AA8679" s="49"/>
      <c r="AB8679" s="49"/>
      <c r="AC8679" s="49"/>
      <c r="AD8679" s="49"/>
      <c r="AE8679" s="95"/>
      <c r="AM8679" s="103"/>
      <c r="AT8679" s="10"/>
    </row>
    <row r="8680" spans="9:46" s="16" customFormat="1">
      <c r="I8680" s="47"/>
      <c r="P8680" s="48"/>
      <c r="Q8680" s="48"/>
      <c r="R8680" s="48"/>
      <c r="S8680" s="49"/>
      <c r="T8680" s="47"/>
      <c r="U8680" s="50"/>
      <c r="V8680" s="47"/>
      <c r="W8680" s="50"/>
      <c r="X8680" s="49"/>
      <c r="Y8680" s="49"/>
      <c r="Z8680" s="49"/>
      <c r="AA8680" s="49"/>
      <c r="AB8680" s="49"/>
      <c r="AC8680" s="49"/>
      <c r="AD8680" s="49"/>
      <c r="AE8680" s="95"/>
      <c r="AM8680" s="103"/>
      <c r="AT8680" s="10"/>
    </row>
    <row r="8681" spans="9:46" s="16" customFormat="1">
      <c r="I8681" s="47"/>
      <c r="P8681" s="48"/>
      <c r="Q8681" s="48"/>
      <c r="R8681" s="48"/>
      <c r="S8681" s="49"/>
      <c r="T8681" s="47"/>
      <c r="U8681" s="50"/>
      <c r="V8681" s="47"/>
      <c r="W8681" s="50"/>
      <c r="X8681" s="49"/>
      <c r="Y8681" s="49"/>
      <c r="Z8681" s="49"/>
      <c r="AA8681" s="49"/>
      <c r="AB8681" s="49"/>
      <c r="AC8681" s="49"/>
      <c r="AD8681" s="49"/>
      <c r="AE8681" s="95"/>
      <c r="AM8681" s="103"/>
      <c r="AT8681" s="10"/>
    </row>
    <row r="8682" spans="9:46" s="16" customFormat="1">
      <c r="I8682" s="47"/>
      <c r="P8682" s="48"/>
      <c r="Q8682" s="48"/>
      <c r="R8682" s="48"/>
      <c r="S8682" s="49"/>
      <c r="T8682" s="47"/>
      <c r="U8682" s="50"/>
      <c r="V8682" s="47"/>
      <c r="W8682" s="50"/>
      <c r="X8682" s="49"/>
      <c r="Y8682" s="49"/>
      <c r="Z8682" s="49"/>
      <c r="AA8682" s="49"/>
      <c r="AB8682" s="49"/>
      <c r="AC8682" s="49"/>
      <c r="AD8682" s="49"/>
      <c r="AE8682" s="95"/>
      <c r="AM8682" s="103"/>
      <c r="AT8682" s="10"/>
    </row>
    <row r="8683" spans="9:46" s="16" customFormat="1">
      <c r="I8683" s="47"/>
      <c r="P8683" s="48"/>
      <c r="Q8683" s="48"/>
      <c r="R8683" s="48"/>
      <c r="S8683" s="49"/>
      <c r="T8683" s="47"/>
      <c r="U8683" s="50"/>
      <c r="V8683" s="47"/>
      <c r="W8683" s="50"/>
      <c r="X8683" s="49"/>
      <c r="Y8683" s="49"/>
      <c r="Z8683" s="49"/>
      <c r="AA8683" s="49"/>
      <c r="AB8683" s="49"/>
      <c r="AC8683" s="49"/>
      <c r="AD8683" s="49"/>
      <c r="AE8683" s="95"/>
      <c r="AM8683" s="103"/>
      <c r="AT8683" s="10"/>
    </row>
    <row r="8684" spans="9:46" s="16" customFormat="1">
      <c r="I8684" s="47"/>
      <c r="P8684" s="48"/>
      <c r="Q8684" s="48"/>
      <c r="R8684" s="48"/>
      <c r="S8684" s="49"/>
      <c r="T8684" s="47"/>
      <c r="U8684" s="50"/>
      <c r="V8684" s="47"/>
      <c r="W8684" s="50"/>
      <c r="X8684" s="49"/>
      <c r="Y8684" s="49"/>
      <c r="Z8684" s="49"/>
      <c r="AA8684" s="49"/>
      <c r="AB8684" s="49"/>
      <c r="AC8684" s="49"/>
      <c r="AD8684" s="49"/>
      <c r="AE8684" s="95"/>
      <c r="AM8684" s="103"/>
      <c r="AT8684" s="10"/>
    </row>
    <row r="8685" spans="9:46" s="16" customFormat="1">
      <c r="I8685" s="47"/>
      <c r="P8685" s="48"/>
      <c r="Q8685" s="48"/>
      <c r="R8685" s="48"/>
      <c r="S8685" s="49"/>
      <c r="T8685" s="47"/>
      <c r="U8685" s="50"/>
      <c r="V8685" s="47"/>
      <c r="W8685" s="50"/>
      <c r="X8685" s="49"/>
      <c r="Y8685" s="49"/>
      <c r="Z8685" s="49"/>
      <c r="AA8685" s="49"/>
      <c r="AB8685" s="49"/>
      <c r="AC8685" s="49"/>
      <c r="AD8685" s="49"/>
      <c r="AE8685" s="95"/>
      <c r="AM8685" s="103"/>
      <c r="AT8685" s="10"/>
    </row>
    <row r="8686" spans="9:46" s="16" customFormat="1">
      <c r="I8686" s="47"/>
      <c r="P8686" s="48"/>
      <c r="Q8686" s="48"/>
      <c r="R8686" s="48"/>
      <c r="S8686" s="49"/>
      <c r="T8686" s="47"/>
      <c r="U8686" s="50"/>
      <c r="V8686" s="47"/>
      <c r="W8686" s="50"/>
      <c r="X8686" s="49"/>
      <c r="Y8686" s="49"/>
      <c r="Z8686" s="49"/>
      <c r="AA8686" s="49"/>
      <c r="AB8686" s="49"/>
      <c r="AC8686" s="49"/>
      <c r="AD8686" s="49"/>
      <c r="AE8686" s="95"/>
      <c r="AM8686" s="103"/>
      <c r="AT8686" s="10"/>
    </row>
    <row r="8687" spans="9:46" s="16" customFormat="1">
      <c r="I8687" s="47"/>
      <c r="P8687" s="48"/>
      <c r="Q8687" s="48"/>
      <c r="R8687" s="48"/>
      <c r="S8687" s="49"/>
      <c r="T8687" s="47"/>
      <c r="U8687" s="50"/>
      <c r="V8687" s="47"/>
      <c r="W8687" s="50"/>
      <c r="X8687" s="49"/>
      <c r="Y8687" s="49"/>
      <c r="Z8687" s="49"/>
      <c r="AA8687" s="49"/>
      <c r="AB8687" s="49"/>
      <c r="AC8687" s="49"/>
      <c r="AD8687" s="49"/>
      <c r="AE8687" s="95"/>
      <c r="AM8687" s="103"/>
      <c r="AT8687" s="10"/>
    </row>
    <row r="8688" spans="9:46" s="16" customFormat="1">
      <c r="I8688" s="47"/>
      <c r="P8688" s="48"/>
      <c r="Q8688" s="48"/>
      <c r="R8688" s="48"/>
      <c r="S8688" s="49"/>
      <c r="T8688" s="47"/>
      <c r="U8688" s="50"/>
      <c r="V8688" s="47"/>
      <c r="W8688" s="50"/>
      <c r="X8688" s="49"/>
      <c r="Y8688" s="49"/>
      <c r="Z8688" s="49"/>
      <c r="AA8688" s="49"/>
      <c r="AB8688" s="49"/>
      <c r="AC8688" s="49"/>
      <c r="AD8688" s="49"/>
      <c r="AE8688" s="95"/>
      <c r="AM8688" s="103"/>
      <c r="AT8688" s="10"/>
    </row>
    <row r="8689" spans="9:46" s="16" customFormat="1">
      <c r="I8689" s="47"/>
      <c r="P8689" s="48"/>
      <c r="Q8689" s="48"/>
      <c r="R8689" s="48"/>
      <c r="S8689" s="49"/>
      <c r="T8689" s="47"/>
      <c r="U8689" s="50"/>
      <c r="V8689" s="47"/>
      <c r="W8689" s="50"/>
      <c r="X8689" s="49"/>
      <c r="Y8689" s="49"/>
      <c r="Z8689" s="49"/>
      <c r="AA8689" s="49"/>
      <c r="AB8689" s="49"/>
      <c r="AC8689" s="49"/>
      <c r="AD8689" s="49"/>
      <c r="AE8689" s="95"/>
      <c r="AM8689" s="103"/>
      <c r="AT8689" s="10"/>
    </row>
    <row r="8690" spans="9:46" s="16" customFormat="1">
      <c r="I8690" s="47"/>
      <c r="P8690" s="48"/>
      <c r="Q8690" s="48"/>
      <c r="R8690" s="48"/>
      <c r="S8690" s="49"/>
      <c r="T8690" s="47"/>
      <c r="U8690" s="50"/>
      <c r="V8690" s="47"/>
      <c r="W8690" s="50"/>
      <c r="X8690" s="49"/>
      <c r="Y8690" s="49"/>
      <c r="Z8690" s="49"/>
      <c r="AA8690" s="49"/>
      <c r="AB8690" s="49"/>
      <c r="AC8690" s="49"/>
      <c r="AD8690" s="49"/>
      <c r="AE8690" s="95"/>
      <c r="AM8690" s="103"/>
      <c r="AT8690" s="10"/>
    </row>
    <row r="8691" spans="9:46" s="16" customFormat="1">
      <c r="I8691" s="47"/>
      <c r="P8691" s="48"/>
      <c r="Q8691" s="48"/>
      <c r="R8691" s="48"/>
      <c r="S8691" s="49"/>
      <c r="T8691" s="47"/>
      <c r="U8691" s="50"/>
      <c r="V8691" s="47"/>
      <c r="W8691" s="50"/>
      <c r="X8691" s="49"/>
      <c r="Y8691" s="49"/>
      <c r="Z8691" s="49"/>
      <c r="AA8691" s="49"/>
      <c r="AB8691" s="49"/>
      <c r="AC8691" s="49"/>
      <c r="AD8691" s="49"/>
      <c r="AE8691" s="95"/>
      <c r="AM8691" s="103"/>
      <c r="AT8691" s="10"/>
    </row>
    <row r="8692" spans="9:46" s="16" customFormat="1">
      <c r="I8692" s="47"/>
      <c r="P8692" s="48"/>
      <c r="Q8692" s="48"/>
      <c r="R8692" s="48"/>
      <c r="S8692" s="49"/>
      <c r="T8692" s="47"/>
      <c r="U8692" s="50"/>
      <c r="V8692" s="47"/>
      <c r="W8692" s="50"/>
      <c r="X8692" s="49"/>
      <c r="Y8692" s="49"/>
      <c r="Z8692" s="49"/>
      <c r="AA8692" s="49"/>
      <c r="AB8692" s="49"/>
      <c r="AC8692" s="49"/>
      <c r="AD8692" s="49"/>
      <c r="AE8692" s="95"/>
      <c r="AM8692" s="103"/>
      <c r="AT8692" s="10"/>
    </row>
    <row r="8693" spans="9:46" s="16" customFormat="1">
      <c r="I8693" s="47"/>
      <c r="P8693" s="48"/>
      <c r="Q8693" s="48"/>
      <c r="R8693" s="48"/>
      <c r="S8693" s="49"/>
      <c r="T8693" s="47"/>
      <c r="U8693" s="50"/>
      <c r="V8693" s="47"/>
      <c r="W8693" s="50"/>
      <c r="X8693" s="49"/>
      <c r="Y8693" s="49"/>
      <c r="Z8693" s="49"/>
      <c r="AA8693" s="49"/>
      <c r="AB8693" s="49"/>
      <c r="AC8693" s="49"/>
      <c r="AD8693" s="49"/>
      <c r="AE8693" s="95"/>
      <c r="AM8693" s="103"/>
      <c r="AT8693" s="10"/>
    </row>
    <row r="8694" spans="9:46" s="16" customFormat="1">
      <c r="I8694" s="47"/>
      <c r="P8694" s="48"/>
      <c r="Q8694" s="48"/>
      <c r="R8694" s="48"/>
      <c r="S8694" s="49"/>
      <c r="T8694" s="47"/>
      <c r="U8694" s="50"/>
      <c r="V8694" s="47"/>
      <c r="W8694" s="50"/>
      <c r="X8694" s="49"/>
      <c r="Y8694" s="49"/>
      <c r="Z8694" s="49"/>
      <c r="AA8694" s="49"/>
      <c r="AB8694" s="49"/>
      <c r="AC8694" s="49"/>
      <c r="AD8694" s="49"/>
      <c r="AE8694" s="95"/>
      <c r="AM8694" s="103"/>
      <c r="AT8694" s="10"/>
    </row>
    <row r="8695" spans="9:46" s="16" customFormat="1">
      <c r="I8695" s="47"/>
      <c r="P8695" s="48"/>
      <c r="Q8695" s="48"/>
      <c r="R8695" s="48"/>
      <c r="S8695" s="49"/>
      <c r="T8695" s="47"/>
      <c r="U8695" s="50"/>
      <c r="V8695" s="47"/>
      <c r="W8695" s="50"/>
      <c r="X8695" s="49"/>
      <c r="Y8695" s="49"/>
      <c r="Z8695" s="49"/>
      <c r="AA8695" s="49"/>
      <c r="AB8695" s="49"/>
      <c r="AC8695" s="49"/>
      <c r="AD8695" s="49"/>
      <c r="AE8695" s="95"/>
      <c r="AM8695" s="103"/>
      <c r="AT8695" s="10"/>
    </row>
    <row r="8696" spans="9:46" s="16" customFormat="1">
      <c r="I8696" s="47"/>
      <c r="P8696" s="48"/>
      <c r="Q8696" s="48"/>
      <c r="R8696" s="48"/>
      <c r="S8696" s="49"/>
      <c r="T8696" s="47"/>
      <c r="U8696" s="50"/>
      <c r="V8696" s="47"/>
      <c r="W8696" s="50"/>
      <c r="X8696" s="49"/>
      <c r="Y8696" s="49"/>
      <c r="Z8696" s="49"/>
      <c r="AA8696" s="49"/>
      <c r="AB8696" s="49"/>
      <c r="AC8696" s="49"/>
      <c r="AD8696" s="49"/>
      <c r="AE8696" s="95"/>
      <c r="AM8696" s="103"/>
      <c r="AT8696" s="10"/>
    </row>
    <row r="8697" spans="9:46" s="16" customFormat="1">
      <c r="I8697" s="47"/>
      <c r="P8697" s="48"/>
      <c r="Q8697" s="48"/>
      <c r="R8697" s="48"/>
      <c r="S8697" s="49"/>
      <c r="T8697" s="47"/>
      <c r="U8697" s="50"/>
      <c r="V8697" s="47"/>
      <c r="W8697" s="50"/>
      <c r="X8697" s="49"/>
      <c r="Y8697" s="49"/>
      <c r="Z8697" s="49"/>
      <c r="AA8697" s="49"/>
      <c r="AB8697" s="49"/>
      <c r="AC8697" s="49"/>
      <c r="AD8697" s="49"/>
      <c r="AE8697" s="95"/>
      <c r="AM8697" s="103"/>
      <c r="AT8697" s="10"/>
    </row>
    <row r="8698" spans="9:46" s="16" customFormat="1">
      <c r="I8698" s="47"/>
      <c r="P8698" s="48"/>
      <c r="Q8698" s="48"/>
      <c r="R8698" s="48"/>
      <c r="S8698" s="49"/>
      <c r="T8698" s="47"/>
      <c r="U8698" s="50"/>
      <c r="V8698" s="47"/>
      <c r="W8698" s="50"/>
      <c r="X8698" s="49"/>
      <c r="Y8698" s="49"/>
      <c r="Z8698" s="49"/>
      <c r="AA8698" s="49"/>
      <c r="AB8698" s="49"/>
      <c r="AC8698" s="49"/>
      <c r="AD8698" s="49"/>
      <c r="AE8698" s="95"/>
      <c r="AM8698" s="103"/>
      <c r="AT8698" s="10"/>
    </row>
    <row r="8699" spans="9:46" s="16" customFormat="1">
      <c r="I8699" s="47"/>
      <c r="P8699" s="48"/>
      <c r="Q8699" s="48"/>
      <c r="R8699" s="48"/>
      <c r="S8699" s="49"/>
      <c r="T8699" s="47"/>
      <c r="U8699" s="50"/>
      <c r="V8699" s="47"/>
      <c r="W8699" s="50"/>
      <c r="X8699" s="49"/>
      <c r="Y8699" s="49"/>
      <c r="Z8699" s="49"/>
      <c r="AA8699" s="49"/>
      <c r="AB8699" s="49"/>
      <c r="AC8699" s="49"/>
      <c r="AD8699" s="49"/>
      <c r="AE8699" s="95"/>
      <c r="AM8699" s="103"/>
      <c r="AT8699" s="10"/>
    </row>
    <row r="8700" spans="9:46" s="16" customFormat="1">
      <c r="I8700" s="47"/>
      <c r="P8700" s="48"/>
      <c r="Q8700" s="48"/>
      <c r="R8700" s="48"/>
      <c r="S8700" s="49"/>
      <c r="T8700" s="47"/>
      <c r="U8700" s="50"/>
      <c r="V8700" s="47"/>
      <c r="W8700" s="50"/>
      <c r="X8700" s="49"/>
      <c r="Y8700" s="49"/>
      <c r="Z8700" s="49"/>
      <c r="AA8700" s="49"/>
      <c r="AB8700" s="49"/>
      <c r="AC8700" s="49"/>
      <c r="AD8700" s="49"/>
      <c r="AE8700" s="95"/>
      <c r="AM8700" s="103"/>
      <c r="AT8700" s="10"/>
    </row>
    <row r="8701" spans="9:46" s="16" customFormat="1">
      <c r="I8701" s="47"/>
      <c r="P8701" s="48"/>
      <c r="Q8701" s="48"/>
      <c r="R8701" s="48"/>
      <c r="S8701" s="49"/>
      <c r="T8701" s="47"/>
      <c r="U8701" s="50"/>
      <c r="V8701" s="47"/>
      <c r="W8701" s="50"/>
      <c r="X8701" s="49"/>
      <c r="Y8701" s="49"/>
      <c r="Z8701" s="49"/>
      <c r="AA8701" s="49"/>
      <c r="AB8701" s="49"/>
      <c r="AC8701" s="49"/>
      <c r="AD8701" s="49"/>
      <c r="AE8701" s="95"/>
      <c r="AM8701" s="103"/>
      <c r="AT8701" s="10"/>
    </row>
    <row r="8702" spans="9:46" s="16" customFormat="1">
      <c r="I8702" s="47"/>
      <c r="P8702" s="48"/>
      <c r="Q8702" s="48"/>
      <c r="R8702" s="48"/>
      <c r="S8702" s="49"/>
      <c r="T8702" s="47"/>
      <c r="U8702" s="50"/>
      <c r="V8702" s="47"/>
      <c r="W8702" s="50"/>
      <c r="X8702" s="49"/>
      <c r="Y8702" s="49"/>
      <c r="Z8702" s="49"/>
      <c r="AA8702" s="49"/>
      <c r="AB8702" s="49"/>
      <c r="AC8702" s="49"/>
      <c r="AD8702" s="49"/>
      <c r="AE8702" s="95"/>
      <c r="AM8702" s="103"/>
      <c r="AT8702" s="10"/>
    </row>
    <row r="8703" spans="9:46" s="16" customFormat="1">
      <c r="I8703" s="47"/>
      <c r="P8703" s="48"/>
      <c r="Q8703" s="48"/>
      <c r="R8703" s="48"/>
      <c r="S8703" s="49"/>
      <c r="T8703" s="47"/>
      <c r="U8703" s="50"/>
      <c r="V8703" s="47"/>
      <c r="W8703" s="50"/>
      <c r="X8703" s="49"/>
      <c r="Y8703" s="49"/>
      <c r="Z8703" s="49"/>
      <c r="AA8703" s="49"/>
      <c r="AB8703" s="49"/>
      <c r="AC8703" s="49"/>
      <c r="AD8703" s="49"/>
      <c r="AE8703" s="95"/>
      <c r="AM8703" s="103"/>
      <c r="AT8703" s="10"/>
    </row>
    <row r="8704" spans="9:46" s="16" customFormat="1">
      <c r="I8704" s="47"/>
      <c r="P8704" s="48"/>
      <c r="Q8704" s="48"/>
      <c r="R8704" s="48"/>
      <c r="S8704" s="49"/>
      <c r="T8704" s="47"/>
      <c r="U8704" s="50"/>
      <c r="V8704" s="47"/>
      <c r="W8704" s="50"/>
      <c r="X8704" s="49"/>
      <c r="Y8704" s="49"/>
      <c r="Z8704" s="49"/>
      <c r="AA8704" s="49"/>
      <c r="AB8704" s="49"/>
      <c r="AC8704" s="49"/>
      <c r="AD8704" s="49"/>
      <c r="AE8704" s="95"/>
      <c r="AM8704" s="103"/>
      <c r="AT8704" s="10"/>
    </row>
    <row r="8705" spans="9:46" s="16" customFormat="1">
      <c r="I8705" s="47"/>
      <c r="P8705" s="48"/>
      <c r="Q8705" s="48"/>
      <c r="R8705" s="48"/>
      <c r="S8705" s="49"/>
      <c r="T8705" s="47"/>
      <c r="U8705" s="50"/>
      <c r="V8705" s="47"/>
      <c r="W8705" s="50"/>
      <c r="X8705" s="49"/>
      <c r="Y8705" s="49"/>
      <c r="Z8705" s="49"/>
      <c r="AA8705" s="49"/>
      <c r="AB8705" s="49"/>
      <c r="AC8705" s="49"/>
      <c r="AD8705" s="49"/>
      <c r="AE8705" s="95"/>
      <c r="AM8705" s="103"/>
      <c r="AT8705" s="10"/>
    </row>
    <row r="8706" spans="9:46" s="16" customFormat="1">
      <c r="I8706" s="47"/>
      <c r="P8706" s="48"/>
      <c r="Q8706" s="48"/>
      <c r="R8706" s="48"/>
      <c r="S8706" s="49"/>
      <c r="T8706" s="47"/>
      <c r="U8706" s="50"/>
      <c r="V8706" s="47"/>
      <c r="W8706" s="50"/>
      <c r="X8706" s="49"/>
      <c r="Y8706" s="49"/>
      <c r="Z8706" s="49"/>
      <c r="AA8706" s="49"/>
      <c r="AB8706" s="49"/>
      <c r="AC8706" s="49"/>
      <c r="AD8706" s="49"/>
      <c r="AE8706" s="95"/>
      <c r="AM8706" s="103"/>
      <c r="AT8706" s="10"/>
    </row>
    <row r="8707" spans="9:46" s="16" customFormat="1">
      <c r="I8707" s="47"/>
      <c r="P8707" s="48"/>
      <c r="Q8707" s="48"/>
      <c r="R8707" s="48"/>
      <c r="S8707" s="49"/>
      <c r="T8707" s="47"/>
      <c r="U8707" s="50"/>
      <c r="V8707" s="47"/>
      <c r="W8707" s="50"/>
      <c r="X8707" s="49"/>
      <c r="Y8707" s="49"/>
      <c r="Z8707" s="49"/>
      <c r="AA8707" s="49"/>
      <c r="AB8707" s="49"/>
      <c r="AC8707" s="49"/>
      <c r="AD8707" s="49"/>
      <c r="AE8707" s="95"/>
      <c r="AM8707" s="103"/>
      <c r="AT8707" s="10"/>
    </row>
    <row r="8708" spans="9:46" s="16" customFormat="1">
      <c r="I8708" s="47"/>
      <c r="P8708" s="48"/>
      <c r="Q8708" s="48"/>
      <c r="R8708" s="48"/>
      <c r="S8708" s="49"/>
      <c r="T8708" s="47"/>
      <c r="U8708" s="50"/>
      <c r="V8708" s="47"/>
      <c r="W8708" s="50"/>
      <c r="X8708" s="49"/>
      <c r="Y8708" s="49"/>
      <c r="Z8708" s="49"/>
      <c r="AA8708" s="49"/>
      <c r="AB8708" s="49"/>
      <c r="AC8708" s="49"/>
      <c r="AD8708" s="49"/>
      <c r="AE8708" s="95"/>
      <c r="AM8708" s="103"/>
      <c r="AT8708" s="10"/>
    </row>
    <row r="8709" spans="9:46" s="16" customFormat="1">
      <c r="I8709" s="47"/>
      <c r="P8709" s="48"/>
      <c r="Q8709" s="48"/>
      <c r="R8709" s="48"/>
      <c r="S8709" s="49"/>
      <c r="T8709" s="47"/>
      <c r="U8709" s="50"/>
      <c r="V8709" s="47"/>
      <c r="W8709" s="50"/>
      <c r="X8709" s="49"/>
      <c r="Y8709" s="49"/>
      <c r="Z8709" s="49"/>
      <c r="AA8709" s="49"/>
      <c r="AB8709" s="49"/>
      <c r="AC8709" s="49"/>
      <c r="AD8709" s="49"/>
      <c r="AE8709" s="95"/>
      <c r="AM8709" s="103"/>
      <c r="AT8709" s="10"/>
    </row>
    <row r="8710" spans="9:46" s="16" customFormat="1">
      <c r="I8710" s="47"/>
      <c r="P8710" s="48"/>
      <c r="Q8710" s="48"/>
      <c r="R8710" s="48"/>
      <c r="S8710" s="49"/>
      <c r="T8710" s="47"/>
      <c r="U8710" s="50"/>
      <c r="V8710" s="47"/>
      <c r="W8710" s="50"/>
      <c r="X8710" s="49"/>
      <c r="Y8710" s="49"/>
      <c r="Z8710" s="49"/>
      <c r="AA8710" s="49"/>
      <c r="AB8710" s="49"/>
      <c r="AC8710" s="49"/>
      <c r="AD8710" s="49"/>
      <c r="AE8710" s="95"/>
      <c r="AM8710" s="103"/>
      <c r="AT8710" s="10"/>
    </row>
    <row r="8711" spans="9:46" s="16" customFormat="1">
      <c r="I8711" s="47"/>
      <c r="P8711" s="48"/>
      <c r="Q8711" s="48"/>
      <c r="R8711" s="48"/>
      <c r="S8711" s="49"/>
      <c r="T8711" s="47"/>
      <c r="U8711" s="50"/>
      <c r="V8711" s="47"/>
      <c r="W8711" s="50"/>
      <c r="X8711" s="49"/>
      <c r="Y8711" s="49"/>
      <c r="Z8711" s="49"/>
      <c r="AA8711" s="49"/>
      <c r="AB8711" s="49"/>
      <c r="AC8711" s="49"/>
      <c r="AD8711" s="49"/>
      <c r="AE8711" s="95"/>
      <c r="AM8711" s="103"/>
      <c r="AT8711" s="10"/>
    </row>
    <row r="8712" spans="9:46" s="16" customFormat="1">
      <c r="I8712" s="47"/>
      <c r="P8712" s="48"/>
      <c r="Q8712" s="48"/>
      <c r="R8712" s="48"/>
      <c r="S8712" s="49"/>
      <c r="T8712" s="47"/>
      <c r="U8712" s="50"/>
      <c r="V8712" s="47"/>
      <c r="W8712" s="50"/>
      <c r="X8712" s="49"/>
      <c r="Y8712" s="49"/>
      <c r="Z8712" s="49"/>
      <c r="AA8712" s="49"/>
      <c r="AB8712" s="49"/>
      <c r="AC8712" s="49"/>
      <c r="AD8712" s="49"/>
      <c r="AE8712" s="95"/>
      <c r="AM8712" s="103"/>
      <c r="AT8712" s="10"/>
    </row>
    <row r="8713" spans="9:46" s="16" customFormat="1">
      <c r="I8713" s="47"/>
      <c r="P8713" s="48"/>
      <c r="Q8713" s="48"/>
      <c r="R8713" s="48"/>
      <c r="S8713" s="49"/>
      <c r="T8713" s="47"/>
      <c r="U8713" s="50"/>
      <c r="V8713" s="47"/>
      <c r="W8713" s="50"/>
      <c r="X8713" s="49"/>
      <c r="Y8713" s="49"/>
      <c r="Z8713" s="49"/>
      <c r="AA8713" s="49"/>
      <c r="AB8713" s="49"/>
      <c r="AC8713" s="49"/>
      <c r="AD8713" s="49"/>
      <c r="AE8713" s="95"/>
      <c r="AM8713" s="103"/>
      <c r="AT8713" s="10"/>
    </row>
    <row r="8714" spans="9:46" s="16" customFormat="1">
      <c r="I8714" s="47"/>
      <c r="P8714" s="48"/>
      <c r="Q8714" s="48"/>
      <c r="R8714" s="48"/>
      <c r="S8714" s="49"/>
      <c r="T8714" s="47"/>
      <c r="U8714" s="50"/>
      <c r="V8714" s="47"/>
      <c r="W8714" s="50"/>
      <c r="X8714" s="49"/>
      <c r="Y8714" s="49"/>
      <c r="Z8714" s="49"/>
      <c r="AA8714" s="49"/>
      <c r="AB8714" s="49"/>
      <c r="AC8714" s="49"/>
      <c r="AD8714" s="49"/>
      <c r="AE8714" s="95"/>
      <c r="AM8714" s="103"/>
      <c r="AT8714" s="10"/>
    </row>
    <row r="8715" spans="9:46" s="16" customFormat="1">
      <c r="I8715" s="47"/>
      <c r="P8715" s="48"/>
      <c r="Q8715" s="48"/>
      <c r="R8715" s="48"/>
      <c r="S8715" s="49"/>
      <c r="T8715" s="47"/>
      <c r="U8715" s="50"/>
      <c r="V8715" s="47"/>
      <c r="W8715" s="50"/>
      <c r="X8715" s="49"/>
      <c r="Y8715" s="49"/>
      <c r="Z8715" s="49"/>
      <c r="AA8715" s="49"/>
      <c r="AB8715" s="49"/>
      <c r="AC8715" s="49"/>
      <c r="AD8715" s="49"/>
      <c r="AE8715" s="95"/>
      <c r="AM8715" s="103"/>
      <c r="AT8715" s="10"/>
    </row>
    <row r="8716" spans="9:46" s="16" customFormat="1">
      <c r="I8716" s="47"/>
      <c r="P8716" s="48"/>
      <c r="Q8716" s="48"/>
      <c r="R8716" s="48"/>
      <c r="S8716" s="49"/>
      <c r="T8716" s="47"/>
      <c r="U8716" s="50"/>
      <c r="V8716" s="47"/>
      <c r="W8716" s="50"/>
      <c r="X8716" s="49"/>
      <c r="Y8716" s="49"/>
      <c r="Z8716" s="49"/>
      <c r="AA8716" s="49"/>
      <c r="AB8716" s="49"/>
      <c r="AC8716" s="49"/>
      <c r="AD8716" s="49"/>
      <c r="AE8716" s="95"/>
      <c r="AM8716" s="103"/>
      <c r="AT8716" s="10"/>
    </row>
    <row r="8717" spans="9:46" s="16" customFormat="1">
      <c r="I8717" s="47"/>
      <c r="P8717" s="48"/>
      <c r="Q8717" s="48"/>
      <c r="R8717" s="48"/>
      <c r="S8717" s="49"/>
      <c r="T8717" s="47"/>
      <c r="U8717" s="50"/>
      <c r="V8717" s="47"/>
      <c r="W8717" s="50"/>
      <c r="X8717" s="49"/>
      <c r="Y8717" s="49"/>
      <c r="Z8717" s="49"/>
      <c r="AA8717" s="49"/>
      <c r="AB8717" s="49"/>
      <c r="AC8717" s="49"/>
      <c r="AD8717" s="49"/>
      <c r="AE8717" s="95"/>
      <c r="AM8717" s="103"/>
      <c r="AT8717" s="10"/>
    </row>
    <row r="8718" spans="9:46" s="16" customFormat="1">
      <c r="I8718" s="47"/>
      <c r="P8718" s="48"/>
      <c r="Q8718" s="48"/>
      <c r="R8718" s="48"/>
      <c r="S8718" s="49"/>
      <c r="T8718" s="47"/>
      <c r="U8718" s="50"/>
      <c r="V8718" s="47"/>
      <c r="W8718" s="50"/>
      <c r="X8718" s="49"/>
      <c r="Y8718" s="49"/>
      <c r="Z8718" s="49"/>
      <c r="AA8718" s="49"/>
      <c r="AB8718" s="49"/>
      <c r="AC8718" s="49"/>
      <c r="AD8718" s="49"/>
      <c r="AE8718" s="95"/>
      <c r="AM8718" s="103"/>
      <c r="AT8718" s="10"/>
    </row>
    <row r="8719" spans="9:46" s="16" customFormat="1">
      <c r="I8719" s="47"/>
      <c r="P8719" s="48"/>
      <c r="Q8719" s="48"/>
      <c r="R8719" s="48"/>
      <c r="S8719" s="49"/>
      <c r="T8719" s="47"/>
      <c r="U8719" s="50"/>
      <c r="V8719" s="47"/>
      <c r="W8719" s="50"/>
      <c r="X8719" s="49"/>
      <c r="Y8719" s="49"/>
      <c r="Z8719" s="49"/>
      <c r="AA8719" s="49"/>
      <c r="AB8719" s="49"/>
      <c r="AC8719" s="49"/>
      <c r="AD8719" s="49"/>
      <c r="AE8719" s="95"/>
      <c r="AM8719" s="103"/>
      <c r="AT8719" s="10"/>
    </row>
    <row r="8720" spans="9:46" s="16" customFormat="1">
      <c r="I8720" s="47"/>
      <c r="P8720" s="48"/>
      <c r="Q8720" s="48"/>
      <c r="R8720" s="48"/>
      <c r="S8720" s="49"/>
      <c r="T8720" s="47"/>
      <c r="U8720" s="50"/>
      <c r="V8720" s="47"/>
      <c r="W8720" s="50"/>
      <c r="X8720" s="49"/>
      <c r="Y8720" s="49"/>
      <c r="Z8720" s="49"/>
      <c r="AA8720" s="49"/>
      <c r="AB8720" s="49"/>
      <c r="AC8720" s="49"/>
      <c r="AD8720" s="49"/>
      <c r="AE8720" s="95"/>
      <c r="AM8720" s="103"/>
      <c r="AT8720" s="10"/>
    </row>
    <row r="8721" spans="9:46" s="16" customFormat="1">
      <c r="I8721" s="47"/>
      <c r="P8721" s="48"/>
      <c r="Q8721" s="48"/>
      <c r="R8721" s="48"/>
      <c r="S8721" s="49"/>
      <c r="T8721" s="47"/>
      <c r="U8721" s="50"/>
      <c r="V8721" s="47"/>
      <c r="W8721" s="50"/>
      <c r="X8721" s="49"/>
      <c r="Y8721" s="49"/>
      <c r="Z8721" s="49"/>
      <c r="AA8721" s="49"/>
      <c r="AB8721" s="49"/>
      <c r="AC8721" s="49"/>
      <c r="AD8721" s="49"/>
      <c r="AE8721" s="95"/>
      <c r="AM8721" s="103"/>
      <c r="AT8721" s="10"/>
    </row>
    <row r="8722" spans="9:46" s="16" customFormat="1">
      <c r="I8722" s="47"/>
      <c r="P8722" s="48"/>
      <c r="Q8722" s="48"/>
      <c r="R8722" s="48"/>
      <c r="S8722" s="49"/>
      <c r="T8722" s="47"/>
      <c r="U8722" s="50"/>
      <c r="V8722" s="47"/>
      <c r="W8722" s="50"/>
      <c r="X8722" s="49"/>
      <c r="Y8722" s="49"/>
      <c r="Z8722" s="49"/>
      <c r="AA8722" s="49"/>
      <c r="AB8722" s="49"/>
      <c r="AC8722" s="49"/>
      <c r="AD8722" s="49"/>
      <c r="AE8722" s="95"/>
      <c r="AM8722" s="103"/>
      <c r="AT8722" s="10"/>
    </row>
    <row r="8723" spans="9:46" s="16" customFormat="1">
      <c r="I8723" s="47"/>
      <c r="P8723" s="48"/>
      <c r="Q8723" s="48"/>
      <c r="R8723" s="48"/>
      <c r="S8723" s="49"/>
      <c r="T8723" s="47"/>
      <c r="U8723" s="50"/>
      <c r="V8723" s="47"/>
      <c r="W8723" s="50"/>
      <c r="X8723" s="49"/>
      <c r="Y8723" s="49"/>
      <c r="Z8723" s="49"/>
      <c r="AA8723" s="49"/>
      <c r="AB8723" s="49"/>
      <c r="AC8723" s="49"/>
      <c r="AD8723" s="49"/>
      <c r="AE8723" s="95"/>
      <c r="AM8723" s="103"/>
      <c r="AT8723" s="10"/>
    </row>
    <row r="8724" spans="9:46" s="16" customFormat="1">
      <c r="I8724" s="47"/>
      <c r="P8724" s="48"/>
      <c r="Q8724" s="48"/>
      <c r="R8724" s="48"/>
      <c r="S8724" s="49"/>
      <c r="T8724" s="47"/>
      <c r="U8724" s="50"/>
      <c r="V8724" s="47"/>
      <c r="W8724" s="50"/>
      <c r="X8724" s="49"/>
      <c r="Y8724" s="49"/>
      <c r="Z8724" s="49"/>
      <c r="AA8724" s="49"/>
      <c r="AB8724" s="49"/>
      <c r="AC8724" s="49"/>
      <c r="AD8724" s="49"/>
      <c r="AE8724" s="95"/>
      <c r="AM8724" s="103"/>
      <c r="AT8724" s="10"/>
    </row>
    <row r="8725" spans="9:46" s="16" customFormat="1">
      <c r="I8725" s="47"/>
      <c r="P8725" s="48"/>
      <c r="Q8725" s="48"/>
      <c r="R8725" s="48"/>
      <c r="S8725" s="49"/>
      <c r="T8725" s="47"/>
      <c r="U8725" s="50"/>
      <c r="V8725" s="47"/>
      <c r="W8725" s="50"/>
      <c r="X8725" s="49"/>
      <c r="Y8725" s="49"/>
      <c r="Z8725" s="49"/>
      <c r="AA8725" s="49"/>
      <c r="AB8725" s="49"/>
      <c r="AC8725" s="49"/>
      <c r="AD8725" s="49"/>
      <c r="AE8725" s="95"/>
      <c r="AM8725" s="103"/>
      <c r="AT8725" s="10"/>
    </row>
    <row r="8726" spans="9:46" s="16" customFormat="1">
      <c r="I8726" s="47"/>
      <c r="P8726" s="48"/>
      <c r="Q8726" s="48"/>
      <c r="R8726" s="48"/>
      <c r="S8726" s="49"/>
      <c r="T8726" s="47"/>
      <c r="U8726" s="50"/>
      <c r="V8726" s="47"/>
      <c r="W8726" s="50"/>
      <c r="X8726" s="49"/>
      <c r="Y8726" s="49"/>
      <c r="Z8726" s="49"/>
      <c r="AA8726" s="49"/>
      <c r="AB8726" s="49"/>
      <c r="AC8726" s="49"/>
      <c r="AD8726" s="49"/>
      <c r="AE8726" s="95"/>
      <c r="AM8726" s="103"/>
      <c r="AT8726" s="10"/>
    </row>
    <row r="8727" spans="9:46" s="16" customFormat="1">
      <c r="I8727" s="47"/>
      <c r="P8727" s="48"/>
      <c r="Q8727" s="48"/>
      <c r="R8727" s="48"/>
      <c r="S8727" s="49"/>
      <c r="T8727" s="47"/>
      <c r="U8727" s="50"/>
      <c r="V8727" s="47"/>
      <c r="W8727" s="50"/>
      <c r="X8727" s="49"/>
      <c r="Y8727" s="49"/>
      <c r="Z8727" s="49"/>
      <c r="AA8727" s="49"/>
      <c r="AB8727" s="49"/>
      <c r="AC8727" s="49"/>
      <c r="AD8727" s="49"/>
      <c r="AE8727" s="95"/>
      <c r="AM8727" s="103"/>
      <c r="AT8727" s="10"/>
    </row>
    <row r="8728" spans="9:46" s="16" customFormat="1">
      <c r="I8728" s="47"/>
      <c r="P8728" s="48"/>
      <c r="Q8728" s="48"/>
      <c r="R8728" s="48"/>
      <c r="S8728" s="49"/>
      <c r="T8728" s="47"/>
      <c r="U8728" s="50"/>
      <c r="V8728" s="47"/>
      <c r="W8728" s="50"/>
      <c r="X8728" s="49"/>
      <c r="Y8728" s="49"/>
      <c r="Z8728" s="49"/>
      <c r="AA8728" s="49"/>
      <c r="AB8728" s="49"/>
      <c r="AC8728" s="49"/>
      <c r="AD8728" s="49"/>
      <c r="AE8728" s="95"/>
      <c r="AM8728" s="103"/>
      <c r="AT8728" s="10"/>
    </row>
    <row r="8729" spans="9:46" s="16" customFormat="1">
      <c r="I8729" s="47"/>
      <c r="P8729" s="48"/>
      <c r="Q8729" s="48"/>
      <c r="R8729" s="48"/>
      <c r="S8729" s="49"/>
      <c r="T8729" s="47"/>
      <c r="U8729" s="50"/>
      <c r="V8729" s="47"/>
      <c r="W8729" s="50"/>
      <c r="X8729" s="49"/>
      <c r="Y8729" s="49"/>
      <c r="Z8729" s="49"/>
      <c r="AA8729" s="49"/>
      <c r="AB8729" s="49"/>
      <c r="AC8729" s="49"/>
      <c r="AD8729" s="49"/>
      <c r="AE8729" s="95"/>
      <c r="AM8729" s="103"/>
      <c r="AT8729" s="10"/>
    </row>
    <row r="8730" spans="9:46" s="16" customFormat="1">
      <c r="I8730" s="47"/>
      <c r="P8730" s="48"/>
      <c r="Q8730" s="48"/>
      <c r="R8730" s="48"/>
      <c r="S8730" s="49"/>
      <c r="T8730" s="47"/>
      <c r="U8730" s="50"/>
      <c r="V8730" s="47"/>
      <c r="W8730" s="50"/>
      <c r="X8730" s="49"/>
      <c r="Y8730" s="49"/>
      <c r="Z8730" s="49"/>
      <c r="AA8730" s="49"/>
      <c r="AB8730" s="49"/>
      <c r="AC8730" s="49"/>
      <c r="AD8730" s="49"/>
      <c r="AE8730" s="95"/>
      <c r="AM8730" s="103"/>
      <c r="AT8730" s="10"/>
    </row>
    <row r="8731" spans="9:46" s="16" customFormat="1">
      <c r="I8731" s="47"/>
      <c r="P8731" s="48"/>
      <c r="Q8731" s="48"/>
      <c r="R8731" s="48"/>
      <c r="S8731" s="49"/>
      <c r="T8731" s="47"/>
      <c r="U8731" s="50"/>
      <c r="V8731" s="47"/>
      <c r="W8731" s="50"/>
      <c r="X8731" s="49"/>
      <c r="Y8731" s="49"/>
      <c r="Z8731" s="49"/>
      <c r="AA8731" s="49"/>
      <c r="AB8731" s="49"/>
      <c r="AC8731" s="49"/>
      <c r="AD8731" s="49"/>
      <c r="AE8731" s="95"/>
      <c r="AM8731" s="103"/>
      <c r="AT8731" s="10"/>
    </row>
    <row r="8732" spans="9:46" s="16" customFormat="1">
      <c r="I8732" s="47"/>
      <c r="P8732" s="48"/>
      <c r="Q8732" s="48"/>
      <c r="R8732" s="48"/>
      <c r="S8732" s="49"/>
      <c r="T8732" s="47"/>
      <c r="U8732" s="50"/>
      <c r="V8732" s="47"/>
      <c r="W8732" s="50"/>
      <c r="X8732" s="49"/>
      <c r="Y8732" s="49"/>
      <c r="Z8732" s="49"/>
      <c r="AA8732" s="49"/>
      <c r="AB8732" s="49"/>
      <c r="AC8732" s="49"/>
      <c r="AD8732" s="49"/>
      <c r="AE8732" s="95"/>
      <c r="AM8732" s="103"/>
      <c r="AT8732" s="10"/>
    </row>
    <row r="8733" spans="9:46" s="16" customFormat="1">
      <c r="I8733" s="47"/>
      <c r="P8733" s="48"/>
      <c r="Q8733" s="48"/>
      <c r="R8733" s="48"/>
      <c r="S8733" s="49"/>
      <c r="T8733" s="47"/>
      <c r="U8733" s="50"/>
      <c r="V8733" s="47"/>
      <c r="W8733" s="50"/>
      <c r="X8733" s="49"/>
      <c r="Y8733" s="49"/>
      <c r="Z8733" s="49"/>
      <c r="AA8733" s="49"/>
      <c r="AB8733" s="49"/>
      <c r="AC8733" s="49"/>
      <c r="AD8733" s="49"/>
      <c r="AE8733" s="95"/>
      <c r="AM8733" s="103"/>
      <c r="AT8733" s="10"/>
    </row>
    <row r="8734" spans="9:46" s="16" customFormat="1">
      <c r="I8734" s="47"/>
      <c r="P8734" s="48"/>
      <c r="Q8734" s="48"/>
      <c r="R8734" s="48"/>
      <c r="S8734" s="49"/>
      <c r="T8734" s="47"/>
      <c r="U8734" s="50"/>
      <c r="V8734" s="47"/>
      <c r="W8734" s="50"/>
      <c r="X8734" s="49"/>
      <c r="Y8734" s="49"/>
      <c r="Z8734" s="49"/>
      <c r="AA8734" s="49"/>
      <c r="AB8734" s="49"/>
      <c r="AC8734" s="49"/>
      <c r="AD8734" s="49"/>
      <c r="AE8734" s="95"/>
      <c r="AM8734" s="103"/>
      <c r="AT8734" s="10"/>
    </row>
    <row r="8735" spans="9:46" s="16" customFormat="1">
      <c r="I8735" s="47"/>
      <c r="P8735" s="48"/>
      <c r="Q8735" s="48"/>
      <c r="R8735" s="48"/>
      <c r="S8735" s="49"/>
      <c r="T8735" s="47"/>
      <c r="U8735" s="50"/>
      <c r="V8735" s="47"/>
      <c r="W8735" s="50"/>
      <c r="X8735" s="49"/>
      <c r="Y8735" s="49"/>
      <c r="Z8735" s="49"/>
      <c r="AA8735" s="49"/>
      <c r="AB8735" s="49"/>
      <c r="AC8735" s="49"/>
      <c r="AD8735" s="49"/>
      <c r="AE8735" s="95"/>
      <c r="AM8735" s="103"/>
      <c r="AT8735" s="10"/>
    </row>
    <row r="8736" spans="9:46" s="16" customFormat="1">
      <c r="I8736" s="47"/>
      <c r="P8736" s="48"/>
      <c r="Q8736" s="48"/>
      <c r="R8736" s="48"/>
      <c r="S8736" s="49"/>
      <c r="T8736" s="47"/>
      <c r="U8736" s="50"/>
      <c r="V8736" s="47"/>
      <c r="W8736" s="50"/>
      <c r="X8736" s="49"/>
      <c r="Y8736" s="49"/>
      <c r="Z8736" s="49"/>
      <c r="AA8736" s="49"/>
      <c r="AB8736" s="49"/>
      <c r="AC8736" s="49"/>
      <c r="AD8736" s="49"/>
      <c r="AE8736" s="95"/>
      <c r="AM8736" s="103"/>
      <c r="AT8736" s="10"/>
    </row>
    <row r="8737" spans="9:46" s="16" customFormat="1">
      <c r="I8737" s="47"/>
      <c r="P8737" s="48"/>
      <c r="Q8737" s="48"/>
      <c r="R8737" s="48"/>
      <c r="S8737" s="49"/>
      <c r="T8737" s="47"/>
      <c r="U8737" s="50"/>
      <c r="V8737" s="47"/>
      <c r="W8737" s="50"/>
      <c r="X8737" s="49"/>
      <c r="Y8737" s="49"/>
      <c r="Z8737" s="49"/>
      <c r="AA8737" s="49"/>
      <c r="AB8737" s="49"/>
      <c r="AC8737" s="49"/>
      <c r="AD8737" s="49"/>
      <c r="AE8737" s="95"/>
      <c r="AM8737" s="103"/>
      <c r="AT8737" s="10"/>
    </row>
    <row r="8738" spans="9:46" s="16" customFormat="1">
      <c r="I8738" s="47"/>
      <c r="P8738" s="48"/>
      <c r="Q8738" s="48"/>
      <c r="R8738" s="48"/>
      <c r="S8738" s="49"/>
      <c r="T8738" s="47"/>
      <c r="U8738" s="50"/>
      <c r="V8738" s="47"/>
      <c r="W8738" s="50"/>
      <c r="X8738" s="49"/>
      <c r="Y8738" s="49"/>
      <c r="Z8738" s="49"/>
      <c r="AA8738" s="49"/>
      <c r="AB8738" s="49"/>
      <c r="AC8738" s="49"/>
      <c r="AD8738" s="49"/>
      <c r="AE8738" s="95"/>
      <c r="AM8738" s="103"/>
      <c r="AT8738" s="10"/>
    </row>
    <row r="8739" spans="9:46" s="16" customFormat="1">
      <c r="I8739" s="47"/>
      <c r="P8739" s="48"/>
      <c r="Q8739" s="48"/>
      <c r="R8739" s="48"/>
      <c r="S8739" s="49"/>
      <c r="T8739" s="47"/>
      <c r="U8739" s="50"/>
      <c r="V8739" s="47"/>
      <c r="W8739" s="50"/>
      <c r="X8739" s="49"/>
      <c r="Y8739" s="49"/>
      <c r="Z8739" s="49"/>
      <c r="AA8739" s="49"/>
      <c r="AB8739" s="49"/>
      <c r="AC8739" s="49"/>
      <c r="AD8739" s="49"/>
      <c r="AE8739" s="95"/>
      <c r="AM8739" s="103"/>
      <c r="AT8739" s="10"/>
    </row>
    <row r="8740" spans="9:46" s="16" customFormat="1">
      <c r="I8740" s="47"/>
      <c r="P8740" s="48"/>
      <c r="Q8740" s="48"/>
      <c r="R8740" s="48"/>
      <c r="S8740" s="49"/>
      <c r="T8740" s="47"/>
      <c r="U8740" s="50"/>
      <c r="V8740" s="47"/>
      <c r="W8740" s="50"/>
      <c r="X8740" s="49"/>
      <c r="Y8740" s="49"/>
      <c r="Z8740" s="49"/>
      <c r="AA8740" s="49"/>
      <c r="AB8740" s="49"/>
      <c r="AC8740" s="49"/>
      <c r="AD8740" s="49"/>
      <c r="AE8740" s="95"/>
      <c r="AM8740" s="103"/>
      <c r="AT8740" s="10"/>
    </row>
    <row r="8741" spans="9:46" s="16" customFormat="1">
      <c r="I8741" s="47"/>
      <c r="P8741" s="48"/>
      <c r="Q8741" s="48"/>
      <c r="R8741" s="48"/>
      <c r="S8741" s="49"/>
      <c r="T8741" s="47"/>
      <c r="U8741" s="50"/>
      <c r="V8741" s="47"/>
      <c r="W8741" s="50"/>
      <c r="X8741" s="49"/>
      <c r="Y8741" s="49"/>
      <c r="Z8741" s="49"/>
      <c r="AA8741" s="49"/>
      <c r="AB8741" s="49"/>
      <c r="AC8741" s="49"/>
      <c r="AD8741" s="49"/>
      <c r="AE8741" s="95"/>
      <c r="AM8741" s="103"/>
      <c r="AT8741" s="10"/>
    </row>
    <row r="8742" spans="9:46" s="16" customFormat="1">
      <c r="I8742" s="47"/>
      <c r="P8742" s="48"/>
      <c r="Q8742" s="48"/>
      <c r="R8742" s="48"/>
      <c r="S8742" s="49"/>
      <c r="T8742" s="47"/>
      <c r="U8742" s="50"/>
      <c r="V8742" s="47"/>
      <c r="W8742" s="50"/>
      <c r="X8742" s="49"/>
      <c r="Y8742" s="49"/>
      <c r="Z8742" s="49"/>
      <c r="AA8742" s="49"/>
      <c r="AB8742" s="49"/>
      <c r="AC8742" s="49"/>
      <c r="AD8742" s="49"/>
      <c r="AE8742" s="95"/>
      <c r="AM8742" s="103"/>
      <c r="AT8742" s="10"/>
    </row>
    <row r="8743" spans="9:46" s="16" customFormat="1">
      <c r="I8743" s="47"/>
      <c r="P8743" s="48"/>
      <c r="Q8743" s="48"/>
      <c r="R8743" s="48"/>
      <c r="S8743" s="49"/>
      <c r="T8743" s="47"/>
      <c r="U8743" s="50"/>
      <c r="V8743" s="47"/>
      <c r="W8743" s="50"/>
      <c r="X8743" s="49"/>
      <c r="Y8743" s="49"/>
      <c r="Z8743" s="49"/>
      <c r="AA8743" s="49"/>
      <c r="AB8743" s="49"/>
      <c r="AC8743" s="49"/>
      <c r="AD8743" s="49"/>
      <c r="AE8743" s="95"/>
      <c r="AM8743" s="103"/>
      <c r="AT8743" s="10"/>
    </row>
    <row r="8744" spans="9:46" s="16" customFormat="1">
      <c r="I8744" s="47"/>
      <c r="P8744" s="48"/>
      <c r="Q8744" s="48"/>
      <c r="R8744" s="48"/>
      <c r="S8744" s="49"/>
      <c r="T8744" s="47"/>
      <c r="U8744" s="50"/>
      <c r="V8744" s="47"/>
      <c r="W8744" s="50"/>
      <c r="X8744" s="49"/>
      <c r="Y8744" s="49"/>
      <c r="Z8744" s="49"/>
      <c r="AA8744" s="49"/>
      <c r="AB8744" s="49"/>
      <c r="AC8744" s="49"/>
      <c r="AD8744" s="49"/>
      <c r="AE8744" s="95"/>
      <c r="AM8744" s="103"/>
      <c r="AT8744" s="10"/>
    </row>
    <row r="8745" spans="9:46" s="16" customFormat="1">
      <c r="I8745" s="47"/>
      <c r="P8745" s="48"/>
      <c r="Q8745" s="48"/>
      <c r="R8745" s="48"/>
      <c r="S8745" s="49"/>
      <c r="T8745" s="47"/>
      <c r="U8745" s="50"/>
      <c r="V8745" s="47"/>
      <c r="W8745" s="50"/>
      <c r="X8745" s="49"/>
      <c r="Y8745" s="49"/>
      <c r="Z8745" s="49"/>
      <c r="AA8745" s="49"/>
      <c r="AB8745" s="49"/>
      <c r="AC8745" s="49"/>
      <c r="AD8745" s="49"/>
      <c r="AE8745" s="95"/>
      <c r="AM8745" s="103"/>
      <c r="AT8745" s="10"/>
    </row>
    <row r="8746" spans="9:46" s="16" customFormat="1">
      <c r="I8746" s="47"/>
      <c r="P8746" s="48"/>
      <c r="Q8746" s="48"/>
      <c r="R8746" s="48"/>
      <c r="S8746" s="49"/>
      <c r="T8746" s="47"/>
      <c r="U8746" s="50"/>
      <c r="V8746" s="47"/>
      <c r="W8746" s="50"/>
      <c r="X8746" s="49"/>
      <c r="Y8746" s="49"/>
      <c r="Z8746" s="49"/>
      <c r="AA8746" s="49"/>
      <c r="AB8746" s="49"/>
      <c r="AC8746" s="49"/>
      <c r="AD8746" s="49"/>
      <c r="AE8746" s="95"/>
      <c r="AM8746" s="103"/>
      <c r="AT8746" s="10"/>
    </row>
    <row r="8747" spans="9:46" s="16" customFormat="1">
      <c r="I8747" s="47"/>
      <c r="P8747" s="48"/>
      <c r="Q8747" s="48"/>
      <c r="R8747" s="48"/>
      <c r="S8747" s="49"/>
      <c r="T8747" s="47"/>
      <c r="U8747" s="50"/>
      <c r="V8747" s="47"/>
      <c r="W8747" s="50"/>
      <c r="X8747" s="49"/>
      <c r="Y8747" s="49"/>
      <c r="Z8747" s="49"/>
      <c r="AA8747" s="49"/>
      <c r="AB8747" s="49"/>
      <c r="AC8747" s="49"/>
      <c r="AD8747" s="49"/>
      <c r="AE8747" s="95"/>
      <c r="AM8747" s="103"/>
      <c r="AT8747" s="10"/>
    </row>
    <row r="8748" spans="9:46" s="16" customFormat="1">
      <c r="I8748" s="47"/>
      <c r="P8748" s="48"/>
      <c r="Q8748" s="48"/>
      <c r="R8748" s="48"/>
      <c r="S8748" s="49"/>
      <c r="T8748" s="47"/>
      <c r="U8748" s="50"/>
      <c r="V8748" s="47"/>
      <c r="W8748" s="50"/>
      <c r="X8748" s="49"/>
      <c r="Y8748" s="49"/>
      <c r="Z8748" s="49"/>
      <c r="AA8748" s="49"/>
      <c r="AB8748" s="49"/>
      <c r="AC8748" s="49"/>
      <c r="AD8748" s="49"/>
      <c r="AE8748" s="95"/>
      <c r="AM8748" s="103"/>
      <c r="AT8748" s="10"/>
    </row>
    <row r="8749" spans="9:46" s="16" customFormat="1">
      <c r="I8749" s="47"/>
      <c r="P8749" s="48"/>
      <c r="Q8749" s="48"/>
      <c r="R8749" s="48"/>
      <c r="S8749" s="49"/>
      <c r="T8749" s="47"/>
      <c r="U8749" s="50"/>
      <c r="V8749" s="47"/>
      <c r="W8749" s="50"/>
      <c r="X8749" s="49"/>
      <c r="Y8749" s="49"/>
      <c r="Z8749" s="49"/>
      <c r="AA8749" s="49"/>
      <c r="AB8749" s="49"/>
      <c r="AC8749" s="49"/>
      <c r="AD8749" s="49"/>
      <c r="AE8749" s="95"/>
      <c r="AM8749" s="103"/>
      <c r="AT8749" s="10"/>
    </row>
    <row r="8750" spans="9:46" s="16" customFormat="1">
      <c r="I8750" s="47"/>
      <c r="P8750" s="48"/>
      <c r="Q8750" s="48"/>
      <c r="R8750" s="48"/>
      <c r="S8750" s="49"/>
      <c r="T8750" s="47"/>
      <c r="U8750" s="50"/>
      <c r="V8750" s="47"/>
      <c r="W8750" s="50"/>
      <c r="X8750" s="49"/>
      <c r="Y8750" s="49"/>
      <c r="Z8750" s="49"/>
      <c r="AA8750" s="49"/>
      <c r="AB8750" s="49"/>
      <c r="AC8750" s="49"/>
      <c r="AD8750" s="49"/>
      <c r="AE8750" s="95"/>
      <c r="AM8750" s="103"/>
      <c r="AT8750" s="10"/>
    </row>
    <row r="8751" spans="9:46" s="16" customFormat="1">
      <c r="I8751" s="47"/>
      <c r="P8751" s="48"/>
      <c r="Q8751" s="48"/>
      <c r="R8751" s="48"/>
      <c r="S8751" s="49"/>
      <c r="T8751" s="47"/>
      <c r="U8751" s="50"/>
      <c r="V8751" s="47"/>
      <c r="W8751" s="50"/>
      <c r="X8751" s="49"/>
      <c r="Y8751" s="49"/>
      <c r="Z8751" s="49"/>
      <c r="AA8751" s="49"/>
      <c r="AB8751" s="49"/>
      <c r="AC8751" s="49"/>
      <c r="AD8751" s="49"/>
      <c r="AE8751" s="95"/>
      <c r="AM8751" s="103"/>
      <c r="AT8751" s="10"/>
    </row>
    <row r="8752" spans="9:46" s="16" customFormat="1">
      <c r="I8752" s="47"/>
      <c r="P8752" s="48"/>
      <c r="Q8752" s="48"/>
      <c r="R8752" s="48"/>
      <c r="S8752" s="49"/>
      <c r="T8752" s="47"/>
      <c r="U8752" s="50"/>
      <c r="V8752" s="47"/>
      <c r="W8752" s="50"/>
      <c r="X8752" s="49"/>
      <c r="Y8752" s="49"/>
      <c r="Z8752" s="49"/>
      <c r="AA8752" s="49"/>
      <c r="AB8752" s="49"/>
      <c r="AC8752" s="49"/>
      <c r="AD8752" s="49"/>
      <c r="AE8752" s="95"/>
      <c r="AM8752" s="103"/>
      <c r="AT8752" s="10"/>
    </row>
    <row r="8753" spans="9:46" s="16" customFormat="1">
      <c r="I8753" s="47"/>
      <c r="P8753" s="48"/>
      <c r="Q8753" s="48"/>
      <c r="R8753" s="48"/>
      <c r="S8753" s="49"/>
      <c r="T8753" s="47"/>
      <c r="U8753" s="50"/>
      <c r="V8753" s="47"/>
      <c r="W8753" s="50"/>
      <c r="X8753" s="49"/>
      <c r="Y8753" s="49"/>
      <c r="Z8753" s="49"/>
      <c r="AA8753" s="49"/>
      <c r="AB8753" s="49"/>
      <c r="AC8753" s="49"/>
      <c r="AD8753" s="49"/>
      <c r="AE8753" s="95"/>
      <c r="AM8753" s="103"/>
      <c r="AT8753" s="10"/>
    </row>
    <row r="8754" spans="9:46" s="16" customFormat="1">
      <c r="I8754" s="47"/>
      <c r="P8754" s="48"/>
      <c r="Q8754" s="48"/>
      <c r="R8754" s="48"/>
      <c r="S8754" s="49"/>
      <c r="T8754" s="47"/>
      <c r="U8754" s="50"/>
      <c r="V8754" s="47"/>
      <c r="W8754" s="50"/>
      <c r="X8754" s="49"/>
      <c r="Y8754" s="49"/>
      <c r="Z8754" s="49"/>
      <c r="AA8754" s="49"/>
      <c r="AB8754" s="49"/>
      <c r="AC8754" s="49"/>
      <c r="AD8754" s="49"/>
      <c r="AE8754" s="95"/>
      <c r="AM8754" s="103"/>
      <c r="AT8754" s="10"/>
    </row>
    <row r="8755" spans="9:46" s="16" customFormat="1">
      <c r="I8755" s="47"/>
      <c r="P8755" s="48"/>
      <c r="Q8755" s="48"/>
      <c r="R8755" s="48"/>
      <c r="S8755" s="49"/>
      <c r="T8755" s="47"/>
      <c r="U8755" s="50"/>
      <c r="V8755" s="47"/>
      <c r="W8755" s="50"/>
      <c r="X8755" s="49"/>
      <c r="Y8755" s="49"/>
      <c r="Z8755" s="49"/>
      <c r="AA8755" s="49"/>
      <c r="AB8755" s="49"/>
      <c r="AC8755" s="49"/>
      <c r="AD8755" s="49"/>
      <c r="AE8755" s="95"/>
      <c r="AM8755" s="103"/>
      <c r="AT8755" s="10"/>
    </row>
    <row r="8756" spans="9:46" s="16" customFormat="1">
      <c r="I8756" s="47"/>
      <c r="P8756" s="48"/>
      <c r="Q8756" s="48"/>
      <c r="R8756" s="48"/>
      <c r="S8756" s="49"/>
      <c r="T8756" s="47"/>
      <c r="U8756" s="50"/>
      <c r="V8756" s="47"/>
      <c r="W8756" s="50"/>
      <c r="X8756" s="49"/>
      <c r="Y8756" s="49"/>
      <c r="Z8756" s="49"/>
      <c r="AA8756" s="49"/>
      <c r="AB8756" s="49"/>
      <c r="AC8756" s="49"/>
      <c r="AD8756" s="49"/>
      <c r="AE8756" s="95"/>
      <c r="AM8756" s="103"/>
      <c r="AT8756" s="10"/>
    </row>
    <row r="8757" spans="9:46" s="16" customFormat="1">
      <c r="I8757" s="47"/>
      <c r="P8757" s="48"/>
      <c r="Q8757" s="48"/>
      <c r="R8757" s="48"/>
      <c r="S8757" s="49"/>
      <c r="T8757" s="47"/>
      <c r="U8757" s="50"/>
      <c r="V8757" s="47"/>
      <c r="W8757" s="50"/>
      <c r="X8757" s="49"/>
      <c r="Y8757" s="49"/>
      <c r="Z8757" s="49"/>
      <c r="AA8757" s="49"/>
      <c r="AB8757" s="49"/>
      <c r="AC8757" s="49"/>
      <c r="AD8757" s="49"/>
      <c r="AE8757" s="95"/>
      <c r="AM8757" s="103"/>
      <c r="AT8757" s="10"/>
    </row>
    <row r="8758" spans="9:46" s="16" customFormat="1">
      <c r="I8758" s="47"/>
      <c r="P8758" s="48"/>
      <c r="Q8758" s="48"/>
      <c r="R8758" s="48"/>
      <c r="S8758" s="49"/>
      <c r="T8758" s="47"/>
      <c r="U8758" s="50"/>
      <c r="V8758" s="47"/>
      <c r="W8758" s="50"/>
      <c r="X8758" s="49"/>
      <c r="Y8758" s="49"/>
      <c r="Z8758" s="49"/>
      <c r="AA8758" s="49"/>
      <c r="AB8758" s="49"/>
      <c r="AC8758" s="49"/>
      <c r="AD8758" s="49"/>
      <c r="AE8758" s="95"/>
      <c r="AM8758" s="103"/>
      <c r="AT8758" s="10"/>
    </row>
    <row r="8759" spans="9:46" s="16" customFormat="1">
      <c r="I8759" s="47"/>
      <c r="P8759" s="48"/>
      <c r="Q8759" s="48"/>
      <c r="R8759" s="48"/>
      <c r="S8759" s="49"/>
      <c r="T8759" s="47"/>
      <c r="U8759" s="50"/>
      <c r="V8759" s="47"/>
      <c r="W8759" s="50"/>
      <c r="X8759" s="49"/>
      <c r="Y8759" s="49"/>
      <c r="Z8759" s="49"/>
      <c r="AA8759" s="49"/>
      <c r="AB8759" s="49"/>
      <c r="AC8759" s="49"/>
      <c r="AD8759" s="49"/>
      <c r="AE8759" s="95"/>
      <c r="AM8759" s="103"/>
      <c r="AT8759" s="10"/>
    </row>
    <row r="8760" spans="9:46" s="16" customFormat="1">
      <c r="I8760" s="47"/>
      <c r="P8760" s="48"/>
      <c r="Q8760" s="48"/>
      <c r="R8760" s="48"/>
      <c r="S8760" s="49"/>
      <c r="T8760" s="47"/>
      <c r="U8760" s="50"/>
      <c r="V8760" s="47"/>
      <c r="W8760" s="50"/>
      <c r="X8760" s="49"/>
      <c r="Y8760" s="49"/>
      <c r="Z8760" s="49"/>
      <c r="AA8760" s="49"/>
      <c r="AB8760" s="49"/>
      <c r="AC8760" s="49"/>
      <c r="AD8760" s="49"/>
      <c r="AE8760" s="95"/>
      <c r="AM8760" s="103"/>
      <c r="AT8760" s="10"/>
    </row>
    <row r="8761" spans="9:46" s="16" customFormat="1">
      <c r="I8761" s="47"/>
      <c r="P8761" s="48"/>
      <c r="Q8761" s="48"/>
      <c r="R8761" s="48"/>
      <c r="S8761" s="49"/>
      <c r="T8761" s="47"/>
      <c r="U8761" s="50"/>
      <c r="V8761" s="47"/>
      <c r="W8761" s="50"/>
      <c r="X8761" s="49"/>
      <c r="Y8761" s="49"/>
      <c r="Z8761" s="49"/>
      <c r="AA8761" s="49"/>
      <c r="AB8761" s="49"/>
      <c r="AC8761" s="49"/>
      <c r="AD8761" s="49"/>
      <c r="AE8761" s="95"/>
      <c r="AM8761" s="103"/>
      <c r="AT8761" s="10"/>
    </row>
    <row r="8762" spans="9:46" s="16" customFormat="1">
      <c r="I8762" s="47"/>
      <c r="P8762" s="48"/>
      <c r="Q8762" s="48"/>
      <c r="R8762" s="48"/>
      <c r="S8762" s="49"/>
      <c r="T8762" s="47"/>
      <c r="U8762" s="50"/>
      <c r="V8762" s="47"/>
      <c r="W8762" s="50"/>
      <c r="X8762" s="49"/>
      <c r="Y8762" s="49"/>
      <c r="Z8762" s="49"/>
      <c r="AA8762" s="49"/>
      <c r="AB8762" s="49"/>
      <c r="AC8762" s="49"/>
      <c r="AD8762" s="49"/>
      <c r="AE8762" s="95"/>
      <c r="AM8762" s="103"/>
      <c r="AT8762" s="10"/>
    </row>
    <row r="8763" spans="9:46" s="16" customFormat="1">
      <c r="I8763" s="47"/>
      <c r="P8763" s="48"/>
      <c r="Q8763" s="48"/>
      <c r="R8763" s="48"/>
      <c r="S8763" s="49"/>
      <c r="T8763" s="47"/>
      <c r="U8763" s="50"/>
      <c r="V8763" s="47"/>
      <c r="W8763" s="50"/>
      <c r="X8763" s="49"/>
      <c r="Y8763" s="49"/>
      <c r="Z8763" s="49"/>
      <c r="AA8763" s="49"/>
      <c r="AB8763" s="49"/>
      <c r="AC8763" s="49"/>
      <c r="AD8763" s="49"/>
      <c r="AE8763" s="95"/>
      <c r="AM8763" s="103"/>
      <c r="AT8763" s="10"/>
    </row>
    <row r="8764" spans="9:46" s="16" customFormat="1">
      <c r="I8764" s="47"/>
      <c r="P8764" s="48"/>
      <c r="Q8764" s="48"/>
      <c r="R8764" s="48"/>
      <c r="S8764" s="49"/>
      <c r="T8764" s="47"/>
      <c r="U8764" s="50"/>
      <c r="V8764" s="47"/>
      <c r="W8764" s="50"/>
      <c r="X8764" s="49"/>
      <c r="Y8764" s="49"/>
      <c r="Z8764" s="49"/>
      <c r="AA8764" s="49"/>
      <c r="AB8764" s="49"/>
      <c r="AC8764" s="49"/>
      <c r="AD8764" s="49"/>
      <c r="AE8764" s="95"/>
      <c r="AM8764" s="103"/>
      <c r="AT8764" s="10"/>
    </row>
    <row r="8765" spans="9:46" s="16" customFormat="1">
      <c r="I8765" s="47"/>
      <c r="P8765" s="48"/>
      <c r="Q8765" s="48"/>
      <c r="R8765" s="48"/>
      <c r="S8765" s="49"/>
      <c r="T8765" s="47"/>
      <c r="U8765" s="50"/>
      <c r="V8765" s="47"/>
      <c r="W8765" s="50"/>
      <c r="X8765" s="49"/>
      <c r="Y8765" s="49"/>
      <c r="Z8765" s="49"/>
      <c r="AA8765" s="49"/>
      <c r="AB8765" s="49"/>
      <c r="AC8765" s="49"/>
      <c r="AD8765" s="49"/>
      <c r="AE8765" s="95"/>
      <c r="AM8765" s="103"/>
      <c r="AT8765" s="10"/>
    </row>
    <row r="8766" spans="9:46" s="16" customFormat="1">
      <c r="I8766" s="47"/>
      <c r="P8766" s="48"/>
      <c r="Q8766" s="48"/>
      <c r="R8766" s="48"/>
      <c r="S8766" s="49"/>
      <c r="T8766" s="47"/>
      <c r="U8766" s="50"/>
      <c r="V8766" s="47"/>
      <c r="W8766" s="50"/>
      <c r="X8766" s="49"/>
      <c r="Y8766" s="49"/>
      <c r="Z8766" s="49"/>
      <c r="AA8766" s="49"/>
      <c r="AB8766" s="49"/>
      <c r="AC8766" s="49"/>
      <c r="AD8766" s="49"/>
      <c r="AE8766" s="95"/>
      <c r="AM8766" s="103"/>
      <c r="AT8766" s="10"/>
    </row>
    <row r="8767" spans="9:46" s="16" customFormat="1">
      <c r="I8767" s="47"/>
      <c r="P8767" s="48"/>
      <c r="Q8767" s="48"/>
      <c r="R8767" s="48"/>
      <c r="S8767" s="49"/>
      <c r="T8767" s="47"/>
      <c r="U8767" s="50"/>
      <c r="V8767" s="47"/>
      <c r="W8767" s="50"/>
      <c r="X8767" s="49"/>
      <c r="Y8767" s="49"/>
      <c r="Z8767" s="49"/>
      <c r="AA8767" s="49"/>
      <c r="AB8767" s="49"/>
      <c r="AC8767" s="49"/>
      <c r="AD8767" s="49"/>
      <c r="AE8767" s="95"/>
      <c r="AM8767" s="103"/>
      <c r="AT8767" s="10"/>
    </row>
    <row r="8768" spans="9:46" s="16" customFormat="1">
      <c r="I8768" s="47"/>
      <c r="P8768" s="48"/>
      <c r="Q8768" s="48"/>
      <c r="R8768" s="48"/>
      <c r="S8768" s="49"/>
      <c r="T8768" s="47"/>
      <c r="U8768" s="50"/>
      <c r="V8768" s="47"/>
      <c r="W8768" s="50"/>
      <c r="X8768" s="49"/>
      <c r="Y8768" s="49"/>
      <c r="Z8768" s="49"/>
      <c r="AA8768" s="49"/>
      <c r="AB8768" s="49"/>
      <c r="AC8768" s="49"/>
      <c r="AD8768" s="49"/>
      <c r="AE8768" s="95"/>
      <c r="AM8768" s="103"/>
      <c r="AT8768" s="10"/>
    </row>
    <row r="8769" spans="9:46" s="16" customFormat="1">
      <c r="I8769" s="47"/>
      <c r="P8769" s="48"/>
      <c r="Q8769" s="48"/>
      <c r="R8769" s="48"/>
      <c r="S8769" s="49"/>
      <c r="T8769" s="47"/>
      <c r="U8769" s="50"/>
      <c r="V8769" s="47"/>
      <c r="W8769" s="50"/>
      <c r="X8769" s="49"/>
      <c r="Y8769" s="49"/>
      <c r="Z8769" s="49"/>
      <c r="AA8769" s="49"/>
      <c r="AB8769" s="49"/>
      <c r="AC8769" s="49"/>
      <c r="AD8769" s="49"/>
      <c r="AE8769" s="95"/>
      <c r="AM8769" s="103"/>
      <c r="AT8769" s="10"/>
    </row>
    <row r="8770" spans="9:46" s="16" customFormat="1">
      <c r="I8770" s="47"/>
      <c r="P8770" s="48"/>
      <c r="Q8770" s="48"/>
      <c r="R8770" s="48"/>
      <c r="S8770" s="49"/>
      <c r="T8770" s="47"/>
      <c r="U8770" s="50"/>
      <c r="V8770" s="47"/>
      <c r="W8770" s="50"/>
      <c r="X8770" s="49"/>
      <c r="Y8770" s="49"/>
      <c r="Z8770" s="49"/>
      <c r="AA8770" s="49"/>
      <c r="AB8770" s="49"/>
      <c r="AC8770" s="49"/>
      <c r="AD8770" s="49"/>
      <c r="AE8770" s="95"/>
      <c r="AM8770" s="103"/>
      <c r="AT8770" s="10"/>
    </row>
    <row r="8771" spans="9:46" s="16" customFormat="1">
      <c r="I8771" s="47"/>
      <c r="P8771" s="48"/>
      <c r="Q8771" s="48"/>
      <c r="R8771" s="48"/>
      <c r="S8771" s="49"/>
      <c r="T8771" s="47"/>
      <c r="U8771" s="50"/>
      <c r="V8771" s="47"/>
      <c r="W8771" s="50"/>
      <c r="X8771" s="49"/>
      <c r="Y8771" s="49"/>
      <c r="Z8771" s="49"/>
      <c r="AA8771" s="49"/>
      <c r="AB8771" s="49"/>
      <c r="AC8771" s="49"/>
      <c r="AD8771" s="49"/>
      <c r="AE8771" s="95"/>
      <c r="AM8771" s="103"/>
      <c r="AT8771" s="10"/>
    </row>
    <row r="8772" spans="9:46" s="16" customFormat="1">
      <c r="I8772" s="47"/>
      <c r="P8772" s="48"/>
      <c r="Q8772" s="48"/>
      <c r="R8772" s="48"/>
      <c r="S8772" s="49"/>
      <c r="T8772" s="47"/>
      <c r="U8772" s="50"/>
      <c r="V8772" s="47"/>
      <c r="W8772" s="50"/>
      <c r="X8772" s="49"/>
      <c r="Y8772" s="49"/>
      <c r="Z8772" s="49"/>
      <c r="AA8772" s="49"/>
      <c r="AB8772" s="49"/>
      <c r="AC8772" s="49"/>
      <c r="AD8772" s="49"/>
      <c r="AE8772" s="95"/>
      <c r="AM8772" s="103"/>
      <c r="AT8772" s="10"/>
    </row>
    <row r="8773" spans="9:46" s="16" customFormat="1">
      <c r="I8773" s="47"/>
      <c r="P8773" s="48"/>
      <c r="Q8773" s="48"/>
      <c r="R8773" s="48"/>
      <c r="S8773" s="49"/>
      <c r="T8773" s="47"/>
      <c r="U8773" s="50"/>
      <c r="V8773" s="47"/>
      <c r="W8773" s="50"/>
      <c r="X8773" s="49"/>
      <c r="Y8773" s="49"/>
      <c r="Z8773" s="49"/>
      <c r="AA8773" s="49"/>
      <c r="AB8773" s="49"/>
      <c r="AC8773" s="49"/>
      <c r="AD8773" s="49"/>
      <c r="AE8773" s="95"/>
      <c r="AM8773" s="103"/>
      <c r="AT8773" s="10"/>
    </row>
    <row r="8774" spans="9:46" s="16" customFormat="1">
      <c r="I8774" s="47"/>
      <c r="P8774" s="48"/>
      <c r="Q8774" s="48"/>
      <c r="R8774" s="48"/>
      <c r="S8774" s="49"/>
      <c r="T8774" s="47"/>
      <c r="U8774" s="50"/>
      <c r="V8774" s="47"/>
      <c r="W8774" s="50"/>
      <c r="X8774" s="49"/>
      <c r="Y8774" s="49"/>
      <c r="Z8774" s="49"/>
      <c r="AA8774" s="49"/>
      <c r="AB8774" s="49"/>
      <c r="AC8774" s="49"/>
      <c r="AD8774" s="49"/>
      <c r="AE8774" s="95"/>
      <c r="AM8774" s="103"/>
      <c r="AT8774" s="10"/>
    </row>
    <row r="8775" spans="9:46" s="16" customFormat="1">
      <c r="I8775" s="47"/>
      <c r="P8775" s="48"/>
      <c r="Q8775" s="48"/>
      <c r="R8775" s="48"/>
      <c r="S8775" s="49"/>
      <c r="T8775" s="47"/>
      <c r="U8775" s="50"/>
      <c r="V8775" s="47"/>
      <c r="W8775" s="50"/>
      <c r="X8775" s="49"/>
      <c r="Y8775" s="49"/>
      <c r="Z8775" s="49"/>
      <c r="AA8775" s="49"/>
      <c r="AB8775" s="49"/>
      <c r="AC8775" s="49"/>
      <c r="AD8775" s="49"/>
      <c r="AE8775" s="95"/>
      <c r="AM8775" s="103"/>
      <c r="AT8775" s="10"/>
    </row>
    <row r="8776" spans="9:46" s="16" customFormat="1">
      <c r="I8776" s="47"/>
      <c r="P8776" s="48"/>
      <c r="Q8776" s="48"/>
      <c r="R8776" s="48"/>
      <c r="S8776" s="49"/>
      <c r="T8776" s="47"/>
      <c r="U8776" s="50"/>
      <c r="V8776" s="47"/>
      <c r="W8776" s="50"/>
      <c r="X8776" s="49"/>
      <c r="Y8776" s="49"/>
      <c r="Z8776" s="49"/>
      <c r="AA8776" s="49"/>
      <c r="AB8776" s="49"/>
      <c r="AC8776" s="49"/>
      <c r="AD8776" s="49"/>
      <c r="AE8776" s="95"/>
      <c r="AM8776" s="103"/>
      <c r="AT8776" s="10"/>
    </row>
    <row r="8777" spans="9:46" s="16" customFormat="1">
      <c r="I8777" s="47"/>
      <c r="P8777" s="48"/>
      <c r="Q8777" s="48"/>
      <c r="R8777" s="48"/>
      <c r="S8777" s="49"/>
      <c r="T8777" s="47"/>
      <c r="U8777" s="50"/>
      <c r="V8777" s="47"/>
      <c r="W8777" s="50"/>
      <c r="X8777" s="49"/>
      <c r="Y8777" s="49"/>
      <c r="Z8777" s="49"/>
      <c r="AA8777" s="49"/>
      <c r="AB8777" s="49"/>
      <c r="AC8777" s="49"/>
      <c r="AD8777" s="49"/>
      <c r="AE8777" s="95"/>
      <c r="AM8777" s="103"/>
      <c r="AT8777" s="10"/>
    </row>
    <row r="8778" spans="9:46" s="16" customFormat="1">
      <c r="I8778" s="47"/>
      <c r="P8778" s="48"/>
      <c r="Q8778" s="48"/>
      <c r="R8778" s="48"/>
      <c r="S8778" s="49"/>
      <c r="T8778" s="47"/>
      <c r="U8778" s="50"/>
      <c r="V8778" s="47"/>
      <c r="W8778" s="50"/>
      <c r="X8778" s="49"/>
      <c r="Y8778" s="49"/>
      <c r="Z8778" s="49"/>
      <c r="AA8778" s="49"/>
      <c r="AB8778" s="49"/>
      <c r="AC8778" s="49"/>
      <c r="AD8778" s="49"/>
      <c r="AE8778" s="95"/>
      <c r="AM8778" s="103"/>
      <c r="AT8778" s="10"/>
    </row>
    <row r="8779" spans="9:46" s="16" customFormat="1">
      <c r="I8779" s="47"/>
      <c r="P8779" s="48"/>
      <c r="Q8779" s="48"/>
      <c r="R8779" s="48"/>
      <c r="S8779" s="49"/>
      <c r="T8779" s="47"/>
      <c r="U8779" s="50"/>
      <c r="V8779" s="47"/>
      <c r="W8779" s="50"/>
      <c r="X8779" s="49"/>
      <c r="Y8779" s="49"/>
      <c r="Z8779" s="49"/>
      <c r="AA8779" s="49"/>
      <c r="AB8779" s="49"/>
      <c r="AC8779" s="49"/>
      <c r="AD8779" s="49"/>
      <c r="AE8779" s="95"/>
      <c r="AM8779" s="103"/>
      <c r="AT8779" s="10"/>
    </row>
    <row r="8780" spans="9:46" s="16" customFormat="1">
      <c r="I8780" s="47"/>
      <c r="P8780" s="48"/>
      <c r="Q8780" s="48"/>
      <c r="R8780" s="48"/>
      <c r="S8780" s="49"/>
      <c r="T8780" s="47"/>
      <c r="U8780" s="50"/>
      <c r="V8780" s="47"/>
      <c r="W8780" s="50"/>
      <c r="X8780" s="49"/>
      <c r="Y8780" s="49"/>
      <c r="Z8780" s="49"/>
      <c r="AA8780" s="49"/>
      <c r="AB8780" s="49"/>
      <c r="AC8780" s="49"/>
      <c r="AD8780" s="49"/>
      <c r="AE8780" s="95"/>
      <c r="AM8780" s="103"/>
      <c r="AT8780" s="10"/>
    </row>
    <row r="8781" spans="9:46" s="16" customFormat="1">
      <c r="I8781" s="47"/>
      <c r="P8781" s="48"/>
      <c r="Q8781" s="48"/>
      <c r="R8781" s="48"/>
      <c r="S8781" s="49"/>
      <c r="T8781" s="47"/>
      <c r="U8781" s="50"/>
      <c r="V8781" s="47"/>
      <c r="W8781" s="50"/>
      <c r="X8781" s="49"/>
      <c r="Y8781" s="49"/>
      <c r="Z8781" s="49"/>
      <c r="AA8781" s="49"/>
      <c r="AB8781" s="49"/>
      <c r="AC8781" s="49"/>
      <c r="AD8781" s="49"/>
      <c r="AE8781" s="95"/>
      <c r="AM8781" s="103"/>
      <c r="AT8781" s="10"/>
    </row>
    <row r="8782" spans="9:46" s="16" customFormat="1">
      <c r="I8782" s="47"/>
      <c r="P8782" s="48"/>
      <c r="Q8782" s="48"/>
      <c r="R8782" s="48"/>
      <c r="S8782" s="49"/>
      <c r="T8782" s="47"/>
      <c r="U8782" s="50"/>
      <c r="V8782" s="47"/>
      <c r="W8782" s="50"/>
      <c r="X8782" s="49"/>
      <c r="Y8782" s="49"/>
      <c r="Z8782" s="49"/>
      <c r="AA8782" s="49"/>
      <c r="AB8782" s="49"/>
      <c r="AC8782" s="49"/>
      <c r="AD8782" s="49"/>
      <c r="AE8782" s="95"/>
      <c r="AM8782" s="103"/>
      <c r="AT8782" s="10"/>
    </row>
    <row r="8783" spans="9:46" s="16" customFormat="1">
      <c r="I8783" s="47"/>
      <c r="P8783" s="48"/>
      <c r="Q8783" s="48"/>
      <c r="R8783" s="48"/>
      <c r="S8783" s="49"/>
      <c r="T8783" s="47"/>
      <c r="U8783" s="50"/>
      <c r="V8783" s="47"/>
      <c r="W8783" s="50"/>
      <c r="X8783" s="49"/>
      <c r="Y8783" s="49"/>
      <c r="Z8783" s="49"/>
      <c r="AA8783" s="49"/>
      <c r="AB8783" s="49"/>
      <c r="AC8783" s="49"/>
      <c r="AD8783" s="49"/>
      <c r="AE8783" s="95"/>
      <c r="AM8783" s="103"/>
      <c r="AT8783" s="10"/>
    </row>
    <row r="8784" spans="9:46" s="16" customFormat="1">
      <c r="I8784" s="47"/>
      <c r="P8784" s="48"/>
      <c r="Q8784" s="48"/>
      <c r="R8784" s="48"/>
      <c r="S8784" s="49"/>
      <c r="T8784" s="47"/>
      <c r="U8784" s="50"/>
      <c r="V8784" s="47"/>
      <c r="W8784" s="50"/>
      <c r="X8784" s="49"/>
      <c r="Y8784" s="49"/>
      <c r="Z8784" s="49"/>
      <c r="AA8784" s="49"/>
      <c r="AB8784" s="49"/>
      <c r="AC8784" s="49"/>
      <c r="AD8784" s="49"/>
      <c r="AE8784" s="95"/>
      <c r="AM8784" s="103"/>
      <c r="AT8784" s="10"/>
    </row>
    <row r="8785" spans="9:46" s="16" customFormat="1">
      <c r="I8785" s="47"/>
      <c r="P8785" s="48"/>
      <c r="Q8785" s="48"/>
      <c r="R8785" s="48"/>
      <c r="S8785" s="49"/>
      <c r="T8785" s="47"/>
      <c r="U8785" s="50"/>
      <c r="V8785" s="47"/>
      <c r="W8785" s="50"/>
      <c r="X8785" s="49"/>
      <c r="Y8785" s="49"/>
      <c r="Z8785" s="49"/>
      <c r="AA8785" s="49"/>
      <c r="AB8785" s="49"/>
      <c r="AC8785" s="49"/>
      <c r="AD8785" s="49"/>
      <c r="AE8785" s="95"/>
      <c r="AM8785" s="103"/>
      <c r="AT8785" s="10"/>
    </row>
    <row r="8786" spans="9:46" s="16" customFormat="1">
      <c r="I8786" s="47"/>
      <c r="P8786" s="48"/>
      <c r="Q8786" s="48"/>
      <c r="R8786" s="48"/>
      <c r="S8786" s="49"/>
      <c r="T8786" s="47"/>
      <c r="U8786" s="50"/>
      <c r="V8786" s="47"/>
      <c r="W8786" s="50"/>
      <c r="X8786" s="49"/>
      <c r="Y8786" s="49"/>
      <c r="Z8786" s="49"/>
      <c r="AA8786" s="49"/>
      <c r="AB8786" s="49"/>
      <c r="AC8786" s="49"/>
      <c r="AD8786" s="49"/>
      <c r="AE8786" s="95"/>
      <c r="AM8786" s="103"/>
      <c r="AT8786" s="10"/>
    </row>
    <row r="8787" spans="9:46" s="16" customFormat="1">
      <c r="I8787" s="47"/>
      <c r="P8787" s="48"/>
      <c r="Q8787" s="48"/>
      <c r="R8787" s="48"/>
      <c r="S8787" s="49"/>
      <c r="T8787" s="47"/>
      <c r="U8787" s="50"/>
      <c r="V8787" s="47"/>
      <c r="W8787" s="50"/>
      <c r="X8787" s="49"/>
      <c r="Y8787" s="49"/>
      <c r="Z8787" s="49"/>
      <c r="AA8787" s="49"/>
      <c r="AB8787" s="49"/>
      <c r="AC8787" s="49"/>
      <c r="AD8787" s="49"/>
      <c r="AE8787" s="95"/>
      <c r="AM8787" s="103"/>
      <c r="AT8787" s="10"/>
    </row>
    <row r="8788" spans="9:46" s="16" customFormat="1">
      <c r="I8788" s="47"/>
      <c r="P8788" s="48"/>
      <c r="Q8788" s="48"/>
      <c r="R8788" s="48"/>
      <c r="S8788" s="49"/>
      <c r="T8788" s="47"/>
      <c r="U8788" s="50"/>
      <c r="V8788" s="47"/>
      <c r="W8788" s="50"/>
      <c r="X8788" s="49"/>
      <c r="Y8788" s="49"/>
      <c r="Z8788" s="49"/>
      <c r="AA8788" s="49"/>
      <c r="AB8788" s="49"/>
      <c r="AC8788" s="49"/>
      <c r="AD8788" s="49"/>
      <c r="AE8788" s="95"/>
      <c r="AM8788" s="103"/>
      <c r="AT8788" s="10"/>
    </row>
    <row r="8789" spans="9:46" s="16" customFormat="1">
      <c r="I8789" s="47"/>
      <c r="P8789" s="48"/>
      <c r="Q8789" s="48"/>
      <c r="R8789" s="48"/>
      <c r="S8789" s="49"/>
      <c r="T8789" s="47"/>
      <c r="U8789" s="50"/>
      <c r="V8789" s="47"/>
      <c r="W8789" s="50"/>
      <c r="X8789" s="49"/>
      <c r="Y8789" s="49"/>
      <c r="Z8789" s="49"/>
      <c r="AA8789" s="49"/>
      <c r="AB8789" s="49"/>
      <c r="AC8789" s="49"/>
      <c r="AD8789" s="49"/>
      <c r="AE8789" s="95"/>
      <c r="AM8789" s="103"/>
      <c r="AT8789" s="10"/>
    </row>
    <row r="8790" spans="9:46" s="16" customFormat="1">
      <c r="I8790" s="47"/>
      <c r="P8790" s="48"/>
      <c r="Q8790" s="48"/>
      <c r="R8790" s="48"/>
      <c r="S8790" s="49"/>
      <c r="T8790" s="47"/>
      <c r="U8790" s="50"/>
      <c r="V8790" s="47"/>
      <c r="W8790" s="50"/>
      <c r="X8790" s="49"/>
      <c r="Y8790" s="49"/>
      <c r="Z8790" s="49"/>
      <c r="AA8790" s="49"/>
      <c r="AB8790" s="49"/>
      <c r="AC8790" s="49"/>
      <c r="AD8790" s="49"/>
      <c r="AE8790" s="95"/>
      <c r="AM8790" s="103"/>
      <c r="AT8790" s="10"/>
    </row>
    <row r="8791" spans="9:46" s="16" customFormat="1">
      <c r="I8791" s="47"/>
      <c r="P8791" s="48"/>
      <c r="Q8791" s="48"/>
      <c r="R8791" s="48"/>
      <c r="S8791" s="49"/>
      <c r="T8791" s="47"/>
      <c r="U8791" s="50"/>
      <c r="V8791" s="47"/>
      <c r="W8791" s="50"/>
      <c r="X8791" s="49"/>
      <c r="Y8791" s="49"/>
      <c r="Z8791" s="49"/>
      <c r="AA8791" s="49"/>
      <c r="AB8791" s="49"/>
      <c r="AC8791" s="49"/>
      <c r="AD8791" s="49"/>
      <c r="AE8791" s="95"/>
      <c r="AM8791" s="103"/>
      <c r="AT8791" s="10"/>
    </row>
    <row r="8792" spans="9:46" s="16" customFormat="1">
      <c r="I8792" s="47"/>
      <c r="P8792" s="48"/>
      <c r="Q8792" s="48"/>
      <c r="R8792" s="48"/>
      <c r="S8792" s="49"/>
      <c r="T8792" s="47"/>
      <c r="U8792" s="50"/>
      <c r="V8792" s="47"/>
      <c r="W8792" s="50"/>
      <c r="X8792" s="49"/>
      <c r="Y8792" s="49"/>
      <c r="Z8792" s="49"/>
      <c r="AA8792" s="49"/>
      <c r="AB8792" s="49"/>
      <c r="AC8792" s="49"/>
      <c r="AD8792" s="49"/>
      <c r="AE8792" s="95"/>
      <c r="AM8792" s="103"/>
      <c r="AT8792" s="10"/>
    </row>
    <row r="8793" spans="9:46" s="16" customFormat="1">
      <c r="I8793" s="47"/>
      <c r="P8793" s="48"/>
      <c r="Q8793" s="48"/>
      <c r="R8793" s="48"/>
      <c r="S8793" s="49"/>
      <c r="T8793" s="47"/>
      <c r="U8793" s="50"/>
      <c r="V8793" s="47"/>
      <c r="W8793" s="50"/>
      <c r="X8793" s="49"/>
      <c r="Y8793" s="49"/>
      <c r="Z8793" s="49"/>
      <c r="AA8793" s="49"/>
      <c r="AB8793" s="49"/>
      <c r="AC8793" s="49"/>
      <c r="AD8793" s="49"/>
      <c r="AE8793" s="95"/>
      <c r="AM8793" s="103"/>
      <c r="AT8793" s="10"/>
    </row>
    <row r="8794" spans="9:46" s="16" customFormat="1">
      <c r="I8794" s="47"/>
      <c r="P8794" s="48"/>
      <c r="Q8794" s="48"/>
      <c r="R8794" s="48"/>
      <c r="S8794" s="49"/>
      <c r="T8794" s="47"/>
      <c r="U8794" s="50"/>
      <c r="V8794" s="47"/>
      <c r="W8794" s="50"/>
      <c r="X8794" s="49"/>
      <c r="Y8794" s="49"/>
      <c r="Z8794" s="49"/>
      <c r="AA8794" s="49"/>
      <c r="AB8794" s="49"/>
      <c r="AC8794" s="49"/>
      <c r="AD8794" s="49"/>
      <c r="AE8794" s="95"/>
      <c r="AM8794" s="103"/>
      <c r="AT8794" s="10"/>
    </row>
    <row r="8795" spans="9:46" s="16" customFormat="1">
      <c r="I8795" s="47"/>
      <c r="P8795" s="48"/>
      <c r="Q8795" s="48"/>
      <c r="R8795" s="48"/>
      <c r="S8795" s="49"/>
      <c r="T8795" s="47"/>
      <c r="U8795" s="50"/>
      <c r="V8795" s="47"/>
      <c r="W8795" s="50"/>
      <c r="X8795" s="49"/>
      <c r="Y8795" s="49"/>
      <c r="Z8795" s="49"/>
      <c r="AA8795" s="49"/>
      <c r="AB8795" s="49"/>
      <c r="AC8795" s="49"/>
      <c r="AD8795" s="49"/>
      <c r="AE8795" s="95"/>
      <c r="AM8795" s="103"/>
      <c r="AT8795" s="10"/>
    </row>
    <row r="8796" spans="9:46" s="16" customFormat="1">
      <c r="I8796" s="47"/>
      <c r="P8796" s="48"/>
      <c r="Q8796" s="48"/>
      <c r="R8796" s="48"/>
      <c r="S8796" s="49"/>
      <c r="T8796" s="47"/>
      <c r="U8796" s="50"/>
      <c r="V8796" s="47"/>
      <c r="W8796" s="50"/>
      <c r="X8796" s="49"/>
      <c r="Y8796" s="49"/>
      <c r="Z8796" s="49"/>
      <c r="AA8796" s="49"/>
      <c r="AB8796" s="49"/>
      <c r="AC8796" s="49"/>
      <c r="AD8796" s="49"/>
      <c r="AE8796" s="95"/>
      <c r="AM8796" s="103"/>
      <c r="AT8796" s="10"/>
    </row>
    <row r="8797" spans="9:46" s="16" customFormat="1">
      <c r="I8797" s="47"/>
      <c r="P8797" s="48"/>
      <c r="Q8797" s="48"/>
      <c r="R8797" s="48"/>
      <c r="S8797" s="49"/>
      <c r="T8797" s="47"/>
      <c r="U8797" s="50"/>
      <c r="V8797" s="47"/>
      <c r="W8797" s="50"/>
      <c r="X8797" s="49"/>
      <c r="Y8797" s="49"/>
      <c r="Z8797" s="49"/>
      <c r="AA8797" s="49"/>
      <c r="AB8797" s="49"/>
      <c r="AC8797" s="49"/>
      <c r="AD8797" s="49"/>
      <c r="AE8797" s="95"/>
      <c r="AM8797" s="103"/>
      <c r="AT8797" s="10"/>
    </row>
    <row r="8798" spans="9:46" s="16" customFormat="1">
      <c r="I8798" s="47"/>
      <c r="P8798" s="48"/>
      <c r="Q8798" s="48"/>
      <c r="R8798" s="48"/>
      <c r="S8798" s="49"/>
      <c r="T8798" s="47"/>
      <c r="U8798" s="50"/>
      <c r="V8798" s="47"/>
      <c r="W8798" s="50"/>
      <c r="X8798" s="49"/>
      <c r="Y8798" s="49"/>
      <c r="Z8798" s="49"/>
      <c r="AA8798" s="49"/>
      <c r="AB8798" s="49"/>
      <c r="AC8798" s="49"/>
      <c r="AD8798" s="49"/>
      <c r="AE8798" s="95"/>
      <c r="AM8798" s="103"/>
      <c r="AT8798" s="10"/>
    </row>
    <row r="8799" spans="9:46" s="16" customFormat="1">
      <c r="I8799" s="47"/>
      <c r="P8799" s="48"/>
      <c r="Q8799" s="48"/>
      <c r="R8799" s="48"/>
      <c r="S8799" s="49"/>
      <c r="T8799" s="47"/>
      <c r="U8799" s="50"/>
      <c r="V8799" s="47"/>
      <c r="W8799" s="50"/>
      <c r="X8799" s="49"/>
      <c r="Y8799" s="49"/>
      <c r="Z8799" s="49"/>
      <c r="AA8799" s="49"/>
      <c r="AB8799" s="49"/>
      <c r="AC8799" s="49"/>
      <c r="AD8799" s="49"/>
      <c r="AE8799" s="95"/>
      <c r="AM8799" s="103"/>
      <c r="AT8799" s="10"/>
    </row>
    <row r="8800" spans="9:46" s="16" customFormat="1">
      <c r="I8800" s="47"/>
      <c r="P8800" s="48"/>
      <c r="Q8800" s="48"/>
      <c r="R8800" s="48"/>
      <c r="S8800" s="49"/>
      <c r="T8800" s="47"/>
      <c r="U8800" s="50"/>
      <c r="V8800" s="47"/>
      <c r="W8800" s="50"/>
      <c r="X8800" s="49"/>
      <c r="Y8800" s="49"/>
      <c r="Z8800" s="49"/>
      <c r="AA8800" s="49"/>
      <c r="AB8800" s="49"/>
      <c r="AC8800" s="49"/>
      <c r="AD8800" s="49"/>
      <c r="AE8800" s="95"/>
      <c r="AM8800" s="103"/>
      <c r="AT8800" s="10"/>
    </row>
    <row r="8801" spans="9:46" s="16" customFormat="1">
      <c r="I8801" s="47"/>
      <c r="P8801" s="48"/>
      <c r="Q8801" s="48"/>
      <c r="R8801" s="48"/>
      <c r="S8801" s="49"/>
      <c r="T8801" s="47"/>
      <c r="U8801" s="50"/>
      <c r="V8801" s="47"/>
      <c r="W8801" s="50"/>
      <c r="X8801" s="49"/>
      <c r="Y8801" s="49"/>
      <c r="Z8801" s="49"/>
      <c r="AA8801" s="49"/>
      <c r="AB8801" s="49"/>
      <c r="AC8801" s="49"/>
      <c r="AD8801" s="49"/>
      <c r="AE8801" s="95"/>
      <c r="AM8801" s="103"/>
      <c r="AT8801" s="10"/>
    </row>
    <row r="8802" spans="9:46" s="16" customFormat="1">
      <c r="I8802" s="47"/>
      <c r="P8802" s="48"/>
      <c r="Q8802" s="48"/>
      <c r="R8802" s="48"/>
      <c r="S8802" s="49"/>
      <c r="T8802" s="47"/>
      <c r="U8802" s="50"/>
      <c r="V8802" s="47"/>
      <c r="W8802" s="50"/>
      <c r="X8802" s="49"/>
      <c r="Y8802" s="49"/>
      <c r="Z8802" s="49"/>
      <c r="AA8802" s="49"/>
      <c r="AB8802" s="49"/>
      <c r="AC8802" s="49"/>
      <c r="AD8802" s="49"/>
      <c r="AE8802" s="95"/>
      <c r="AM8802" s="103"/>
      <c r="AT8802" s="10"/>
    </row>
    <row r="8803" spans="9:46" s="16" customFormat="1">
      <c r="I8803" s="47"/>
      <c r="P8803" s="48"/>
      <c r="Q8803" s="48"/>
      <c r="R8803" s="48"/>
      <c r="S8803" s="49"/>
      <c r="T8803" s="47"/>
      <c r="U8803" s="50"/>
      <c r="V8803" s="47"/>
      <c r="W8803" s="50"/>
      <c r="X8803" s="49"/>
      <c r="Y8803" s="49"/>
      <c r="Z8803" s="49"/>
      <c r="AA8803" s="49"/>
      <c r="AB8803" s="49"/>
      <c r="AC8803" s="49"/>
      <c r="AD8803" s="49"/>
      <c r="AE8803" s="95"/>
      <c r="AM8803" s="103"/>
      <c r="AT8803" s="10"/>
    </row>
    <row r="8804" spans="9:46" s="16" customFormat="1">
      <c r="I8804" s="47"/>
      <c r="P8804" s="48"/>
      <c r="Q8804" s="48"/>
      <c r="R8804" s="48"/>
      <c r="S8804" s="49"/>
      <c r="T8804" s="47"/>
      <c r="U8804" s="50"/>
      <c r="V8804" s="47"/>
      <c r="W8804" s="50"/>
      <c r="X8804" s="49"/>
      <c r="Y8804" s="49"/>
      <c r="Z8804" s="49"/>
      <c r="AA8804" s="49"/>
      <c r="AB8804" s="49"/>
      <c r="AC8804" s="49"/>
      <c r="AD8804" s="49"/>
      <c r="AE8804" s="95"/>
      <c r="AM8804" s="103"/>
      <c r="AT8804" s="10"/>
    </row>
    <row r="8805" spans="9:46" s="16" customFormat="1">
      <c r="I8805" s="47"/>
      <c r="P8805" s="48"/>
      <c r="Q8805" s="48"/>
      <c r="R8805" s="48"/>
      <c r="S8805" s="49"/>
      <c r="T8805" s="47"/>
      <c r="U8805" s="50"/>
      <c r="V8805" s="47"/>
      <c r="W8805" s="50"/>
      <c r="X8805" s="49"/>
      <c r="Y8805" s="49"/>
      <c r="Z8805" s="49"/>
      <c r="AA8805" s="49"/>
      <c r="AB8805" s="49"/>
      <c r="AC8805" s="49"/>
      <c r="AD8805" s="49"/>
      <c r="AE8805" s="95"/>
      <c r="AM8805" s="103"/>
      <c r="AT8805" s="10"/>
    </row>
    <row r="8806" spans="9:46" s="16" customFormat="1">
      <c r="I8806" s="47"/>
      <c r="P8806" s="48"/>
      <c r="Q8806" s="48"/>
      <c r="R8806" s="48"/>
      <c r="S8806" s="49"/>
      <c r="T8806" s="47"/>
      <c r="U8806" s="50"/>
      <c r="V8806" s="47"/>
      <c r="W8806" s="50"/>
      <c r="X8806" s="49"/>
      <c r="Y8806" s="49"/>
      <c r="Z8806" s="49"/>
      <c r="AA8806" s="49"/>
      <c r="AB8806" s="49"/>
      <c r="AC8806" s="49"/>
      <c r="AD8806" s="49"/>
      <c r="AE8806" s="95"/>
      <c r="AM8806" s="103"/>
      <c r="AT8806" s="10"/>
    </row>
    <row r="8807" spans="9:46" s="16" customFormat="1">
      <c r="I8807" s="47"/>
      <c r="P8807" s="48"/>
      <c r="Q8807" s="48"/>
      <c r="R8807" s="48"/>
      <c r="S8807" s="49"/>
      <c r="T8807" s="47"/>
      <c r="U8807" s="50"/>
      <c r="V8807" s="47"/>
      <c r="W8807" s="50"/>
      <c r="X8807" s="49"/>
      <c r="Y8807" s="49"/>
      <c r="Z8807" s="49"/>
      <c r="AA8807" s="49"/>
      <c r="AB8807" s="49"/>
      <c r="AC8807" s="49"/>
      <c r="AD8807" s="49"/>
      <c r="AE8807" s="95"/>
      <c r="AM8807" s="103"/>
      <c r="AT8807" s="10"/>
    </row>
    <row r="8808" spans="9:46" s="16" customFormat="1">
      <c r="I8808" s="47"/>
      <c r="P8808" s="48"/>
      <c r="Q8808" s="48"/>
      <c r="R8808" s="48"/>
      <c r="S8808" s="49"/>
      <c r="T8808" s="47"/>
      <c r="U8808" s="50"/>
      <c r="V8808" s="47"/>
      <c r="W8808" s="50"/>
      <c r="X8808" s="49"/>
      <c r="Y8808" s="49"/>
      <c r="Z8808" s="49"/>
      <c r="AA8808" s="49"/>
      <c r="AB8808" s="49"/>
      <c r="AC8808" s="49"/>
      <c r="AD8808" s="49"/>
      <c r="AE8808" s="95"/>
      <c r="AM8808" s="103"/>
      <c r="AT8808" s="10"/>
    </row>
    <row r="8809" spans="9:46" s="16" customFormat="1">
      <c r="I8809" s="47"/>
      <c r="P8809" s="48"/>
      <c r="Q8809" s="48"/>
      <c r="R8809" s="48"/>
      <c r="S8809" s="49"/>
      <c r="T8809" s="47"/>
      <c r="U8809" s="50"/>
      <c r="V8809" s="47"/>
      <c r="W8809" s="50"/>
      <c r="X8809" s="49"/>
      <c r="Y8809" s="49"/>
      <c r="Z8809" s="49"/>
      <c r="AA8809" s="49"/>
      <c r="AB8809" s="49"/>
      <c r="AC8809" s="49"/>
      <c r="AD8809" s="49"/>
      <c r="AE8809" s="95"/>
      <c r="AM8809" s="103"/>
      <c r="AT8809" s="10"/>
    </row>
    <row r="8810" spans="9:46" s="16" customFormat="1">
      <c r="I8810" s="47"/>
      <c r="P8810" s="48"/>
      <c r="Q8810" s="48"/>
      <c r="R8810" s="48"/>
      <c r="S8810" s="49"/>
      <c r="T8810" s="47"/>
      <c r="U8810" s="50"/>
      <c r="V8810" s="47"/>
      <c r="W8810" s="50"/>
      <c r="X8810" s="49"/>
      <c r="Y8810" s="49"/>
      <c r="Z8810" s="49"/>
      <c r="AA8810" s="49"/>
      <c r="AB8810" s="49"/>
      <c r="AC8810" s="49"/>
      <c r="AD8810" s="49"/>
      <c r="AE8810" s="95"/>
      <c r="AM8810" s="103"/>
      <c r="AT8810" s="10"/>
    </row>
    <row r="8811" spans="9:46" s="16" customFormat="1">
      <c r="I8811" s="47"/>
      <c r="P8811" s="48"/>
      <c r="Q8811" s="48"/>
      <c r="R8811" s="48"/>
      <c r="S8811" s="49"/>
      <c r="T8811" s="47"/>
      <c r="U8811" s="50"/>
      <c r="V8811" s="47"/>
      <c r="W8811" s="50"/>
      <c r="X8811" s="49"/>
      <c r="Y8811" s="49"/>
      <c r="Z8811" s="49"/>
      <c r="AA8811" s="49"/>
      <c r="AB8811" s="49"/>
      <c r="AC8811" s="49"/>
      <c r="AD8811" s="49"/>
      <c r="AE8811" s="95"/>
      <c r="AM8811" s="103"/>
      <c r="AT8811" s="10"/>
    </row>
    <row r="8812" spans="9:46" s="16" customFormat="1">
      <c r="I8812" s="47"/>
      <c r="P8812" s="48"/>
      <c r="Q8812" s="48"/>
      <c r="R8812" s="48"/>
      <c r="S8812" s="49"/>
      <c r="T8812" s="47"/>
      <c r="U8812" s="50"/>
      <c r="V8812" s="47"/>
      <c r="W8812" s="50"/>
      <c r="X8812" s="49"/>
      <c r="Y8812" s="49"/>
      <c r="Z8812" s="49"/>
      <c r="AA8812" s="49"/>
      <c r="AB8812" s="49"/>
      <c r="AC8812" s="49"/>
      <c r="AD8812" s="49"/>
      <c r="AE8812" s="95"/>
      <c r="AM8812" s="103"/>
      <c r="AT8812" s="10"/>
    </row>
    <row r="8813" spans="9:46" s="16" customFormat="1">
      <c r="I8813" s="47"/>
      <c r="P8813" s="48"/>
      <c r="Q8813" s="48"/>
      <c r="R8813" s="48"/>
      <c r="S8813" s="49"/>
      <c r="T8813" s="47"/>
      <c r="U8813" s="50"/>
      <c r="V8813" s="47"/>
      <c r="W8813" s="50"/>
      <c r="X8813" s="49"/>
      <c r="Y8813" s="49"/>
      <c r="Z8813" s="49"/>
      <c r="AA8813" s="49"/>
      <c r="AB8813" s="49"/>
      <c r="AC8813" s="49"/>
      <c r="AD8813" s="49"/>
      <c r="AE8813" s="95"/>
      <c r="AM8813" s="103"/>
      <c r="AT8813" s="10"/>
    </row>
    <row r="8814" spans="9:46" s="16" customFormat="1">
      <c r="I8814" s="47"/>
      <c r="P8814" s="48"/>
      <c r="Q8814" s="48"/>
      <c r="R8814" s="48"/>
      <c r="S8814" s="49"/>
      <c r="T8814" s="47"/>
      <c r="U8814" s="50"/>
      <c r="V8814" s="47"/>
      <c r="W8814" s="50"/>
      <c r="X8814" s="49"/>
      <c r="Y8814" s="49"/>
      <c r="Z8814" s="49"/>
      <c r="AA8814" s="49"/>
      <c r="AB8814" s="49"/>
      <c r="AC8814" s="49"/>
      <c r="AD8814" s="49"/>
      <c r="AE8814" s="95"/>
      <c r="AM8814" s="103"/>
      <c r="AT8814" s="10"/>
    </row>
    <row r="8815" spans="9:46" s="16" customFormat="1">
      <c r="I8815" s="47"/>
      <c r="P8815" s="48"/>
      <c r="Q8815" s="48"/>
      <c r="R8815" s="48"/>
      <c r="S8815" s="49"/>
      <c r="T8815" s="47"/>
      <c r="U8815" s="50"/>
      <c r="V8815" s="47"/>
      <c r="W8815" s="50"/>
      <c r="X8815" s="49"/>
      <c r="Y8815" s="49"/>
      <c r="Z8815" s="49"/>
      <c r="AA8815" s="49"/>
      <c r="AB8815" s="49"/>
      <c r="AC8815" s="49"/>
      <c r="AD8815" s="49"/>
      <c r="AE8815" s="95"/>
      <c r="AM8815" s="103"/>
      <c r="AT8815" s="10"/>
    </row>
    <row r="8816" spans="9:46" s="16" customFormat="1">
      <c r="I8816" s="47"/>
      <c r="P8816" s="48"/>
      <c r="Q8816" s="48"/>
      <c r="R8816" s="48"/>
      <c r="S8816" s="49"/>
      <c r="T8816" s="47"/>
      <c r="U8816" s="50"/>
      <c r="V8816" s="47"/>
      <c r="W8816" s="50"/>
      <c r="X8816" s="49"/>
      <c r="Y8816" s="49"/>
      <c r="Z8816" s="49"/>
      <c r="AA8816" s="49"/>
      <c r="AB8816" s="49"/>
      <c r="AC8816" s="49"/>
      <c r="AD8816" s="49"/>
      <c r="AE8816" s="95"/>
      <c r="AM8816" s="103"/>
      <c r="AT8816" s="10"/>
    </row>
    <row r="8817" spans="9:46" s="16" customFormat="1">
      <c r="I8817" s="47"/>
      <c r="P8817" s="48"/>
      <c r="Q8817" s="48"/>
      <c r="R8817" s="48"/>
      <c r="S8817" s="49"/>
      <c r="T8817" s="47"/>
      <c r="U8817" s="50"/>
      <c r="V8817" s="47"/>
      <c r="W8817" s="50"/>
      <c r="X8817" s="49"/>
      <c r="Y8817" s="49"/>
      <c r="Z8817" s="49"/>
      <c r="AA8817" s="49"/>
      <c r="AB8817" s="49"/>
      <c r="AC8817" s="49"/>
      <c r="AD8817" s="49"/>
      <c r="AE8817" s="95"/>
      <c r="AM8817" s="103"/>
      <c r="AT8817" s="10"/>
    </row>
    <row r="8818" spans="9:46" s="16" customFormat="1">
      <c r="I8818" s="47"/>
      <c r="P8818" s="48"/>
      <c r="Q8818" s="48"/>
      <c r="R8818" s="48"/>
      <c r="S8818" s="49"/>
      <c r="T8818" s="47"/>
      <c r="U8818" s="50"/>
      <c r="V8818" s="47"/>
      <c r="W8818" s="50"/>
      <c r="X8818" s="49"/>
      <c r="Y8818" s="49"/>
      <c r="Z8818" s="49"/>
      <c r="AA8818" s="49"/>
      <c r="AB8818" s="49"/>
      <c r="AC8818" s="49"/>
      <c r="AD8818" s="49"/>
      <c r="AE8818" s="95"/>
      <c r="AM8818" s="103"/>
      <c r="AT8818" s="10"/>
    </row>
    <row r="8819" spans="9:46" s="16" customFormat="1">
      <c r="I8819" s="47"/>
      <c r="P8819" s="48"/>
      <c r="Q8819" s="48"/>
      <c r="R8819" s="48"/>
      <c r="S8819" s="49"/>
      <c r="T8819" s="47"/>
      <c r="U8819" s="50"/>
      <c r="V8819" s="47"/>
      <c r="W8819" s="50"/>
      <c r="X8819" s="49"/>
      <c r="Y8819" s="49"/>
      <c r="Z8819" s="49"/>
      <c r="AA8819" s="49"/>
      <c r="AB8819" s="49"/>
      <c r="AC8819" s="49"/>
      <c r="AD8819" s="49"/>
      <c r="AE8819" s="95"/>
      <c r="AM8819" s="103"/>
      <c r="AT8819" s="10"/>
    </row>
    <row r="8820" spans="9:46" s="16" customFormat="1">
      <c r="I8820" s="47"/>
      <c r="P8820" s="48"/>
      <c r="Q8820" s="48"/>
      <c r="R8820" s="48"/>
      <c r="S8820" s="49"/>
      <c r="T8820" s="47"/>
      <c r="U8820" s="50"/>
      <c r="V8820" s="47"/>
      <c r="W8820" s="50"/>
      <c r="X8820" s="49"/>
      <c r="Y8820" s="49"/>
      <c r="Z8820" s="49"/>
      <c r="AA8820" s="49"/>
      <c r="AB8820" s="49"/>
      <c r="AC8820" s="49"/>
      <c r="AD8820" s="49"/>
      <c r="AE8820" s="95"/>
      <c r="AM8820" s="103"/>
      <c r="AT8820" s="10"/>
    </row>
    <row r="8821" spans="9:46" s="16" customFormat="1">
      <c r="I8821" s="47"/>
      <c r="P8821" s="48"/>
      <c r="Q8821" s="48"/>
      <c r="R8821" s="48"/>
      <c r="S8821" s="49"/>
      <c r="T8821" s="47"/>
      <c r="U8821" s="50"/>
      <c r="V8821" s="47"/>
      <c r="W8821" s="50"/>
      <c r="X8821" s="49"/>
      <c r="Y8821" s="49"/>
      <c r="Z8821" s="49"/>
      <c r="AA8821" s="49"/>
      <c r="AB8821" s="49"/>
      <c r="AC8821" s="49"/>
      <c r="AD8821" s="49"/>
      <c r="AE8821" s="95"/>
      <c r="AM8821" s="103"/>
      <c r="AT8821" s="10"/>
    </row>
    <row r="8822" spans="9:46" s="16" customFormat="1">
      <c r="I8822" s="47"/>
      <c r="P8822" s="48"/>
      <c r="Q8822" s="48"/>
      <c r="R8822" s="48"/>
      <c r="S8822" s="49"/>
      <c r="T8822" s="47"/>
      <c r="U8822" s="50"/>
      <c r="V8822" s="47"/>
      <c r="W8822" s="50"/>
      <c r="X8822" s="49"/>
      <c r="Y8822" s="49"/>
      <c r="Z8822" s="49"/>
      <c r="AA8822" s="49"/>
      <c r="AB8822" s="49"/>
      <c r="AC8822" s="49"/>
      <c r="AD8822" s="49"/>
      <c r="AE8822" s="95"/>
      <c r="AM8822" s="103"/>
      <c r="AT8822" s="10"/>
    </row>
    <row r="8823" spans="9:46" s="16" customFormat="1">
      <c r="I8823" s="47"/>
      <c r="P8823" s="48"/>
      <c r="Q8823" s="48"/>
      <c r="R8823" s="48"/>
      <c r="S8823" s="49"/>
      <c r="T8823" s="47"/>
      <c r="U8823" s="50"/>
      <c r="V8823" s="47"/>
      <c r="W8823" s="50"/>
      <c r="X8823" s="49"/>
      <c r="Y8823" s="49"/>
      <c r="Z8823" s="49"/>
      <c r="AA8823" s="49"/>
      <c r="AB8823" s="49"/>
      <c r="AC8823" s="49"/>
      <c r="AD8823" s="49"/>
      <c r="AE8823" s="95"/>
      <c r="AM8823" s="103"/>
      <c r="AT8823" s="10"/>
    </row>
    <row r="8824" spans="9:46" s="16" customFormat="1">
      <c r="I8824" s="47"/>
      <c r="P8824" s="48"/>
      <c r="Q8824" s="48"/>
      <c r="R8824" s="48"/>
      <c r="S8824" s="49"/>
      <c r="T8824" s="47"/>
      <c r="U8824" s="50"/>
      <c r="V8824" s="47"/>
      <c r="W8824" s="50"/>
      <c r="X8824" s="49"/>
      <c r="Y8824" s="49"/>
      <c r="Z8824" s="49"/>
      <c r="AA8824" s="49"/>
      <c r="AB8824" s="49"/>
      <c r="AC8824" s="49"/>
      <c r="AD8824" s="49"/>
      <c r="AE8824" s="95"/>
      <c r="AM8824" s="103"/>
      <c r="AT8824" s="10"/>
    </row>
    <row r="8825" spans="9:46" s="16" customFormat="1">
      <c r="I8825" s="47"/>
      <c r="P8825" s="48"/>
      <c r="Q8825" s="48"/>
      <c r="R8825" s="48"/>
      <c r="S8825" s="49"/>
      <c r="T8825" s="47"/>
      <c r="U8825" s="50"/>
      <c r="V8825" s="47"/>
      <c r="W8825" s="50"/>
      <c r="X8825" s="49"/>
      <c r="Y8825" s="49"/>
      <c r="Z8825" s="49"/>
      <c r="AA8825" s="49"/>
      <c r="AB8825" s="49"/>
      <c r="AC8825" s="49"/>
      <c r="AD8825" s="49"/>
      <c r="AE8825" s="95"/>
      <c r="AM8825" s="103"/>
      <c r="AT8825" s="10"/>
    </row>
    <row r="8826" spans="9:46" s="16" customFormat="1">
      <c r="I8826" s="47"/>
      <c r="P8826" s="48"/>
      <c r="Q8826" s="48"/>
      <c r="R8826" s="48"/>
      <c r="S8826" s="49"/>
      <c r="T8826" s="47"/>
      <c r="U8826" s="50"/>
      <c r="V8826" s="47"/>
      <c r="W8826" s="50"/>
      <c r="X8826" s="49"/>
      <c r="Y8826" s="49"/>
      <c r="Z8826" s="49"/>
      <c r="AA8826" s="49"/>
      <c r="AB8826" s="49"/>
      <c r="AC8826" s="49"/>
      <c r="AD8826" s="49"/>
      <c r="AE8826" s="95"/>
      <c r="AM8826" s="103"/>
      <c r="AT8826" s="10"/>
    </row>
    <row r="8827" spans="9:46" s="16" customFormat="1">
      <c r="I8827" s="47"/>
      <c r="P8827" s="48"/>
      <c r="Q8827" s="48"/>
      <c r="R8827" s="48"/>
      <c r="S8827" s="49"/>
      <c r="T8827" s="47"/>
      <c r="U8827" s="50"/>
      <c r="V8827" s="47"/>
      <c r="W8827" s="50"/>
      <c r="X8827" s="49"/>
      <c r="Y8827" s="49"/>
      <c r="Z8827" s="49"/>
      <c r="AA8827" s="49"/>
      <c r="AB8827" s="49"/>
      <c r="AC8827" s="49"/>
      <c r="AD8827" s="49"/>
      <c r="AE8827" s="95"/>
      <c r="AM8827" s="103"/>
      <c r="AT8827" s="10"/>
    </row>
    <row r="8828" spans="9:46" s="16" customFormat="1">
      <c r="I8828" s="47"/>
      <c r="P8828" s="48"/>
      <c r="Q8828" s="48"/>
      <c r="R8828" s="48"/>
      <c r="S8828" s="49"/>
      <c r="T8828" s="47"/>
      <c r="U8828" s="50"/>
      <c r="V8828" s="47"/>
      <c r="W8828" s="50"/>
      <c r="X8828" s="49"/>
      <c r="Y8828" s="49"/>
      <c r="Z8828" s="49"/>
      <c r="AA8828" s="49"/>
      <c r="AB8828" s="49"/>
      <c r="AC8828" s="49"/>
      <c r="AD8828" s="49"/>
      <c r="AE8828" s="95"/>
      <c r="AM8828" s="103"/>
      <c r="AT8828" s="10"/>
    </row>
    <row r="8829" spans="9:46" s="16" customFormat="1">
      <c r="I8829" s="47"/>
      <c r="P8829" s="48"/>
      <c r="Q8829" s="48"/>
      <c r="R8829" s="48"/>
      <c r="S8829" s="49"/>
      <c r="T8829" s="47"/>
      <c r="U8829" s="50"/>
      <c r="V8829" s="47"/>
      <c r="W8829" s="50"/>
      <c r="X8829" s="49"/>
      <c r="Y8829" s="49"/>
      <c r="Z8829" s="49"/>
      <c r="AA8829" s="49"/>
      <c r="AB8829" s="49"/>
      <c r="AC8829" s="49"/>
      <c r="AD8829" s="49"/>
      <c r="AE8829" s="95"/>
      <c r="AM8829" s="103"/>
      <c r="AT8829" s="10"/>
    </row>
    <row r="8830" spans="9:46" s="16" customFormat="1">
      <c r="I8830" s="47"/>
      <c r="P8830" s="48"/>
      <c r="Q8830" s="48"/>
      <c r="R8830" s="48"/>
      <c r="S8830" s="49"/>
      <c r="T8830" s="47"/>
      <c r="U8830" s="50"/>
      <c r="V8830" s="47"/>
      <c r="W8830" s="50"/>
      <c r="X8830" s="49"/>
      <c r="Y8830" s="49"/>
      <c r="Z8830" s="49"/>
      <c r="AA8830" s="49"/>
      <c r="AB8830" s="49"/>
      <c r="AC8830" s="49"/>
      <c r="AD8830" s="49"/>
      <c r="AE8830" s="95"/>
      <c r="AM8830" s="103"/>
      <c r="AT8830" s="10"/>
    </row>
    <row r="8831" spans="9:46" s="16" customFormat="1">
      <c r="I8831" s="47"/>
      <c r="P8831" s="48"/>
      <c r="Q8831" s="48"/>
      <c r="R8831" s="48"/>
      <c r="S8831" s="49"/>
      <c r="T8831" s="47"/>
      <c r="U8831" s="50"/>
      <c r="V8831" s="47"/>
      <c r="W8831" s="50"/>
      <c r="X8831" s="49"/>
      <c r="Y8831" s="49"/>
      <c r="Z8831" s="49"/>
      <c r="AA8831" s="49"/>
      <c r="AB8831" s="49"/>
      <c r="AC8831" s="49"/>
      <c r="AD8831" s="49"/>
      <c r="AE8831" s="95"/>
      <c r="AM8831" s="103"/>
      <c r="AT8831" s="10"/>
    </row>
    <row r="8832" spans="9:46" s="16" customFormat="1">
      <c r="I8832" s="47"/>
      <c r="P8832" s="48"/>
      <c r="Q8832" s="48"/>
      <c r="R8832" s="48"/>
      <c r="S8832" s="49"/>
      <c r="T8832" s="47"/>
      <c r="U8832" s="50"/>
      <c r="V8832" s="47"/>
      <c r="W8832" s="50"/>
      <c r="X8832" s="49"/>
      <c r="Y8832" s="49"/>
      <c r="Z8832" s="49"/>
      <c r="AA8832" s="49"/>
      <c r="AB8832" s="49"/>
      <c r="AC8832" s="49"/>
      <c r="AD8832" s="49"/>
      <c r="AE8832" s="95"/>
      <c r="AM8832" s="103"/>
      <c r="AT8832" s="10"/>
    </row>
    <row r="8833" spans="9:46" s="16" customFormat="1">
      <c r="I8833" s="47"/>
      <c r="P8833" s="48"/>
      <c r="Q8833" s="48"/>
      <c r="R8833" s="48"/>
      <c r="S8833" s="49"/>
      <c r="T8833" s="47"/>
      <c r="U8833" s="50"/>
      <c r="V8833" s="47"/>
      <c r="W8833" s="50"/>
      <c r="X8833" s="49"/>
      <c r="Y8833" s="49"/>
      <c r="Z8833" s="49"/>
      <c r="AA8833" s="49"/>
      <c r="AB8833" s="49"/>
      <c r="AC8833" s="49"/>
      <c r="AD8833" s="49"/>
      <c r="AE8833" s="95"/>
      <c r="AM8833" s="103"/>
      <c r="AT8833" s="10"/>
    </row>
    <row r="8834" spans="9:46" s="16" customFormat="1">
      <c r="I8834" s="47"/>
      <c r="P8834" s="48"/>
      <c r="Q8834" s="48"/>
      <c r="R8834" s="48"/>
      <c r="S8834" s="49"/>
      <c r="T8834" s="47"/>
      <c r="U8834" s="50"/>
      <c r="V8834" s="47"/>
      <c r="W8834" s="50"/>
      <c r="X8834" s="49"/>
      <c r="Y8834" s="49"/>
      <c r="Z8834" s="49"/>
      <c r="AA8834" s="49"/>
      <c r="AB8834" s="49"/>
      <c r="AC8834" s="49"/>
      <c r="AD8834" s="49"/>
      <c r="AE8834" s="95"/>
      <c r="AM8834" s="103"/>
      <c r="AT8834" s="10"/>
    </row>
    <row r="8835" spans="9:46" s="16" customFormat="1">
      <c r="I8835" s="47"/>
      <c r="P8835" s="48"/>
      <c r="Q8835" s="48"/>
      <c r="R8835" s="48"/>
      <c r="S8835" s="49"/>
      <c r="T8835" s="47"/>
      <c r="U8835" s="50"/>
      <c r="V8835" s="47"/>
      <c r="W8835" s="50"/>
      <c r="X8835" s="49"/>
      <c r="Y8835" s="49"/>
      <c r="Z8835" s="49"/>
      <c r="AA8835" s="49"/>
      <c r="AB8835" s="49"/>
      <c r="AC8835" s="49"/>
      <c r="AD8835" s="49"/>
      <c r="AE8835" s="95"/>
      <c r="AM8835" s="103"/>
      <c r="AT8835" s="10"/>
    </row>
    <row r="8836" spans="9:46" s="16" customFormat="1">
      <c r="I8836" s="47"/>
      <c r="P8836" s="48"/>
      <c r="Q8836" s="48"/>
      <c r="R8836" s="48"/>
      <c r="S8836" s="49"/>
      <c r="T8836" s="47"/>
      <c r="U8836" s="50"/>
      <c r="V8836" s="47"/>
      <c r="W8836" s="50"/>
      <c r="X8836" s="49"/>
      <c r="Y8836" s="49"/>
      <c r="Z8836" s="49"/>
      <c r="AA8836" s="49"/>
      <c r="AB8836" s="49"/>
      <c r="AC8836" s="49"/>
      <c r="AD8836" s="49"/>
      <c r="AE8836" s="95"/>
      <c r="AM8836" s="103"/>
      <c r="AT8836" s="10"/>
    </row>
    <row r="8837" spans="9:46" s="16" customFormat="1">
      <c r="I8837" s="47"/>
      <c r="P8837" s="48"/>
      <c r="Q8837" s="48"/>
      <c r="R8837" s="48"/>
      <c r="S8837" s="49"/>
      <c r="T8837" s="47"/>
      <c r="U8837" s="50"/>
      <c r="V8837" s="47"/>
      <c r="W8837" s="50"/>
      <c r="X8837" s="49"/>
      <c r="Y8837" s="49"/>
      <c r="Z8837" s="49"/>
      <c r="AA8837" s="49"/>
      <c r="AB8837" s="49"/>
      <c r="AC8837" s="49"/>
      <c r="AD8837" s="49"/>
      <c r="AE8837" s="95"/>
      <c r="AM8837" s="103"/>
      <c r="AT8837" s="10"/>
    </row>
    <row r="8838" spans="9:46" s="16" customFormat="1">
      <c r="I8838" s="47"/>
      <c r="P8838" s="48"/>
      <c r="Q8838" s="48"/>
      <c r="R8838" s="48"/>
      <c r="S8838" s="49"/>
      <c r="T8838" s="47"/>
      <c r="U8838" s="50"/>
      <c r="V8838" s="47"/>
      <c r="W8838" s="50"/>
      <c r="X8838" s="49"/>
      <c r="Y8838" s="49"/>
      <c r="Z8838" s="49"/>
      <c r="AA8838" s="49"/>
      <c r="AB8838" s="49"/>
      <c r="AC8838" s="49"/>
      <c r="AD8838" s="49"/>
      <c r="AE8838" s="95"/>
      <c r="AM8838" s="103"/>
      <c r="AT8838" s="10"/>
    </row>
    <row r="8839" spans="9:46" s="16" customFormat="1">
      <c r="I8839" s="47"/>
      <c r="P8839" s="48"/>
      <c r="Q8839" s="48"/>
      <c r="R8839" s="48"/>
      <c r="S8839" s="49"/>
      <c r="T8839" s="47"/>
      <c r="U8839" s="50"/>
      <c r="V8839" s="47"/>
      <c r="W8839" s="50"/>
      <c r="X8839" s="49"/>
      <c r="Y8839" s="49"/>
      <c r="Z8839" s="49"/>
      <c r="AA8839" s="49"/>
      <c r="AB8839" s="49"/>
      <c r="AC8839" s="49"/>
      <c r="AD8839" s="49"/>
      <c r="AE8839" s="95"/>
      <c r="AM8839" s="103"/>
      <c r="AT8839" s="10"/>
    </row>
    <row r="8840" spans="9:46" s="16" customFormat="1">
      <c r="I8840" s="47"/>
      <c r="P8840" s="48"/>
      <c r="Q8840" s="48"/>
      <c r="R8840" s="48"/>
      <c r="S8840" s="49"/>
      <c r="T8840" s="47"/>
      <c r="U8840" s="50"/>
      <c r="V8840" s="47"/>
      <c r="W8840" s="50"/>
      <c r="X8840" s="49"/>
      <c r="Y8840" s="49"/>
      <c r="Z8840" s="49"/>
      <c r="AA8840" s="49"/>
      <c r="AB8840" s="49"/>
      <c r="AC8840" s="49"/>
      <c r="AD8840" s="49"/>
      <c r="AE8840" s="95"/>
      <c r="AM8840" s="103"/>
      <c r="AT8840" s="10"/>
    </row>
    <row r="8841" spans="9:46" s="16" customFormat="1">
      <c r="I8841" s="47"/>
      <c r="P8841" s="48"/>
      <c r="Q8841" s="48"/>
      <c r="R8841" s="48"/>
      <c r="S8841" s="49"/>
      <c r="T8841" s="47"/>
      <c r="U8841" s="50"/>
      <c r="V8841" s="47"/>
      <c r="W8841" s="50"/>
      <c r="X8841" s="49"/>
      <c r="Y8841" s="49"/>
      <c r="Z8841" s="49"/>
      <c r="AA8841" s="49"/>
      <c r="AB8841" s="49"/>
      <c r="AC8841" s="49"/>
      <c r="AD8841" s="49"/>
      <c r="AE8841" s="95"/>
      <c r="AM8841" s="103"/>
      <c r="AT8841" s="10"/>
    </row>
    <row r="8842" spans="9:46" s="16" customFormat="1">
      <c r="I8842" s="47"/>
      <c r="P8842" s="48"/>
      <c r="Q8842" s="48"/>
      <c r="R8842" s="48"/>
      <c r="S8842" s="49"/>
      <c r="T8842" s="47"/>
      <c r="U8842" s="50"/>
      <c r="V8842" s="47"/>
      <c r="W8842" s="50"/>
      <c r="X8842" s="49"/>
      <c r="Y8842" s="49"/>
      <c r="Z8842" s="49"/>
      <c r="AA8842" s="49"/>
      <c r="AB8842" s="49"/>
      <c r="AC8842" s="49"/>
      <c r="AD8842" s="49"/>
      <c r="AE8842" s="95"/>
      <c r="AM8842" s="103"/>
      <c r="AT8842" s="10"/>
    </row>
    <row r="8843" spans="9:46" s="16" customFormat="1">
      <c r="I8843" s="47"/>
      <c r="P8843" s="48"/>
      <c r="Q8843" s="48"/>
      <c r="R8843" s="48"/>
      <c r="S8843" s="49"/>
      <c r="T8843" s="47"/>
      <c r="U8843" s="50"/>
      <c r="V8843" s="47"/>
      <c r="W8843" s="50"/>
      <c r="X8843" s="49"/>
      <c r="Y8843" s="49"/>
      <c r="Z8843" s="49"/>
      <c r="AA8843" s="49"/>
      <c r="AB8843" s="49"/>
      <c r="AC8843" s="49"/>
      <c r="AD8843" s="49"/>
      <c r="AE8843" s="95"/>
      <c r="AM8843" s="103"/>
      <c r="AT8843" s="10"/>
    </row>
    <row r="8844" spans="9:46" s="16" customFormat="1">
      <c r="I8844" s="47"/>
      <c r="P8844" s="48"/>
      <c r="Q8844" s="48"/>
      <c r="R8844" s="48"/>
      <c r="S8844" s="49"/>
      <c r="T8844" s="47"/>
      <c r="U8844" s="50"/>
      <c r="V8844" s="47"/>
      <c r="W8844" s="50"/>
      <c r="X8844" s="49"/>
      <c r="Y8844" s="49"/>
      <c r="Z8844" s="49"/>
      <c r="AA8844" s="49"/>
      <c r="AB8844" s="49"/>
      <c r="AC8844" s="49"/>
      <c r="AD8844" s="49"/>
      <c r="AE8844" s="95"/>
      <c r="AM8844" s="103"/>
      <c r="AT8844" s="10"/>
    </row>
    <row r="8845" spans="9:46" s="16" customFormat="1">
      <c r="I8845" s="47"/>
      <c r="P8845" s="48"/>
      <c r="Q8845" s="48"/>
      <c r="R8845" s="48"/>
      <c r="S8845" s="49"/>
      <c r="T8845" s="47"/>
      <c r="U8845" s="50"/>
      <c r="V8845" s="47"/>
      <c r="W8845" s="50"/>
      <c r="X8845" s="49"/>
      <c r="Y8845" s="49"/>
      <c r="Z8845" s="49"/>
      <c r="AA8845" s="49"/>
      <c r="AB8845" s="49"/>
      <c r="AC8845" s="49"/>
      <c r="AD8845" s="49"/>
      <c r="AE8845" s="95"/>
      <c r="AM8845" s="103"/>
      <c r="AT8845" s="10"/>
    </row>
    <row r="8846" spans="9:46" s="16" customFormat="1">
      <c r="I8846" s="47"/>
      <c r="P8846" s="48"/>
      <c r="Q8846" s="48"/>
      <c r="R8846" s="48"/>
      <c r="S8846" s="49"/>
      <c r="T8846" s="47"/>
      <c r="U8846" s="50"/>
      <c r="V8846" s="47"/>
      <c r="W8846" s="50"/>
      <c r="X8846" s="49"/>
      <c r="Y8846" s="49"/>
      <c r="Z8846" s="49"/>
      <c r="AA8846" s="49"/>
      <c r="AB8846" s="49"/>
      <c r="AC8846" s="49"/>
      <c r="AD8846" s="49"/>
      <c r="AE8846" s="95"/>
      <c r="AM8846" s="103"/>
      <c r="AT8846" s="10"/>
    </row>
    <row r="8847" spans="9:46" s="16" customFormat="1">
      <c r="I8847" s="47"/>
      <c r="P8847" s="48"/>
      <c r="Q8847" s="48"/>
      <c r="R8847" s="48"/>
      <c r="S8847" s="49"/>
      <c r="T8847" s="47"/>
      <c r="U8847" s="50"/>
      <c r="V8847" s="47"/>
      <c r="W8847" s="50"/>
      <c r="X8847" s="49"/>
      <c r="Y8847" s="49"/>
      <c r="Z8847" s="49"/>
      <c r="AA8847" s="49"/>
      <c r="AB8847" s="49"/>
      <c r="AC8847" s="49"/>
      <c r="AD8847" s="49"/>
      <c r="AE8847" s="95"/>
      <c r="AM8847" s="103"/>
      <c r="AT8847" s="10"/>
    </row>
    <row r="8848" spans="9:46" s="16" customFormat="1">
      <c r="I8848" s="47"/>
      <c r="P8848" s="48"/>
      <c r="Q8848" s="48"/>
      <c r="R8848" s="48"/>
      <c r="S8848" s="49"/>
      <c r="T8848" s="47"/>
      <c r="U8848" s="50"/>
      <c r="V8848" s="47"/>
      <c r="W8848" s="50"/>
      <c r="X8848" s="49"/>
      <c r="Y8848" s="49"/>
      <c r="Z8848" s="49"/>
      <c r="AA8848" s="49"/>
      <c r="AB8848" s="49"/>
      <c r="AC8848" s="49"/>
      <c r="AD8848" s="49"/>
      <c r="AE8848" s="95"/>
      <c r="AM8848" s="103"/>
      <c r="AT8848" s="10"/>
    </row>
    <row r="8849" spans="9:46" s="16" customFormat="1">
      <c r="I8849" s="47"/>
      <c r="P8849" s="48"/>
      <c r="Q8849" s="48"/>
      <c r="R8849" s="48"/>
      <c r="S8849" s="49"/>
      <c r="T8849" s="47"/>
      <c r="U8849" s="50"/>
      <c r="V8849" s="47"/>
      <c r="W8849" s="50"/>
      <c r="X8849" s="49"/>
      <c r="Y8849" s="49"/>
      <c r="Z8849" s="49"/>
      <c r="AA8849" s="49"/>
      <c r="AB8849" s="49"/>
      <c r="AC8849" s="49"/>
      <c r="AD8849" s="49"/>
      <c r="AE8849" s="95"/>
      <c r="AM8849" s="103"/>
      <c r="AT8849" s="10"/>
    </row>
    <row r="8850" spans="9:46" s="16" customFormat="1">
      <c r="I8850" s="47"/>
      <c r="P8850" s="48"/>
      <c r="Q8850" s="48"/>
      <c r="R8850" s="48"/>
      <c r="S8850" s="49"/>
      <c r="T8850" s="47"/>
      <c r="U8850" s="50"/>
      <c r="V8850" s="47"/>
      <c r="W8850" s="50"/>
      <c r="X8850" s="49"/>
      <c r="Y8850" s="49"/>
      <c r="Z8850" s="49"/>
      <c r="AA8850" s="49"/>
      <c r="AB8850" s="49"/>
      <c r="AC8850" s="49"/>
      <c r="AD8850" s="49"/>
      <c r="AE8850" s="95"/>
      <c r="AM8850" s="103"/>
      <c r="AT8850" s="10"/>
    </row>
    <row r="8851" spans="9:46" s="16" customFormat="1">
      <c r="I8851" s="47"/>
      <c r="P8851" s="48"/>
      <c r="Q8851" s="48"/>
      <c r="R8851" s="48"/>
      <c r="S8851" s="49"/>
      <c r="T8851" s="47"/>
      <c r="U8851" s="50"/>
      <c r="V8851" s="47"/>
      <c r="W8851" s="50"/>
      <c r="X8851" s="49"/>
      <c r="Y8851" s="49"/>
      <c r="Z8851" s="49"/>
      <c r="AA8851" s="49"/>
      <c r="AB8851" s="49"/>
      <c r="AC8851" s="49"/>
      <c r="AD8851" s="49"/>
      <c r="AE8851" s="95"/>
      <c r="AM8851" s="103"/>
      <c r="AT8851" s="10"/>
    </row>
    <row r="8852" spans="9:46" s="16" customFormat="1">
      <c r="I8852" s="47"/>
      <c r="P8852" s="48"/>
      <c r="Q8852" s="48"/>
      <c r="R8852" s="48"/>
      <c r="S8852" s="49"/>
      <c r="T8852" s="47"/>
      <c r="U8852" s="50"/>
      <c r="V8852" s="47"/>
      <c r="W8852" s="50"/>
      <c r="X8852" s="49"/>
      <c r="Y8852" s="49"/>
      <c r="Z8852" s="49"/>
      <c r="AA8852" s="49"/>
      <c r="AB8852" s="49"/>
      <c r="AC8852" s="49"/>
      <c r="AD8852" s="49"/>
      <c r="AE8852" s="95"/>
      <c r="AM8852" s="103"/>
      <c r="AT8852" s="10"/>
    </row>
    <row r="8853" spans="9:46" s="16" customFormat="1">
      <c r="I8853" s="47"/>
      <c r="P8853" s="48"/>
      <c r="Q8853" s="48"/>
      <c r="R8853" s="48"/>
      <c r="S8853" s="49"/>
      <c r="T8853" s="47"/>
      <c r="U8853" s="50"/>
      <c r="V8853" s="47"/>
      <c r="W8853" s="50"/>
      <c r="X8853" s="49"/>
      <c r="Y8853" s="49"/>
      <c r="Z8853" s="49"/>
      <c r="AA8853" s="49"/>
      <c r="AB8853" s="49"/>
      <c r="AC8853" s="49"/>
      <c r="AD8853" s="49"/>
      <c r="AE8853" s="95"/>
      <c r="AM8853" s="103"/>
      <c r="AT8853" s="10"/>
    </row>
    <row r="8854" spans="9:46" s="16" customFormat="1">
      <c r="I8854" s="47"/>
      <c r="P8854" s="48"/>
      <c r="Q8854" s="48"/>
      <c r="R8854" s="48"/>
      <c r="S8854" s="49"/>
      <c r="T8854" s="47"/>
      <c r="U8854" s="50"/>
      <c r="V8854" s="47"/>
      <c r="W8854" s="50"/>
      <c r="X8854" s="49"/>
      <c r="Y8854" s="49"/>
      <c r="Z8854" s="49"/>
      <c r="AA8854" s="49"/>
      <c r="AB8854" s="49"/>
      <c r="AC8854" s="49"/>
      <c r="AD8854" s="49"/>
      <c r="AE8854" s="95"/>
      <c r="AM8854" s="103"/>
      <c r="AT8854" s="10"/>
    </row>
    <row r="8855" spans="9:46" s="16" customFormat="1">
      <c r="I8855" s="47"/>
      <c r="P8855" s="48"/>
      <c r="Q8855" s="48"/>
      <c r="R8855" s="48"/>
      <c r="S8855" s="49"/>
      <c r="T8855" s="47"/>
      <c r="U8855" s="50"/>
      <c r="V8855" s="47"/>
      <c r="W8855" s="50"/>
      <c r="X8855" s="49"/>
      <c r="Y8855" s="49"/>
      <c r="Z8855" s="49"/>
      <c r="AA8855" s="49"/>
      <c r="AB8855" s="49"/>
      <c r="AC8855" s="49"/>
      <c r="AD8855" s="49"/>
      <c r="AE8855" s="95"/>
      <c r="AM8855" s="103"/>
      <c r="AT8855" s="10"/>
    </row>
    <row r="8856" spans="9:46" s="16" customFormat="1">
      <c r="I8856" s="47"/>
      <c r="P8856" s="48"/>
      <c r="Q8856" s="48"/>
      <c r="R8856" s="48"/>
      <c r="S8856" s="49"/>
      <c r="T8856" s="47"/>
      <c r="U8856" s="50"/>
      <c r="V8856" s="47"/>
      <c r="W8856" s="50"/>
      <c r="X8856" s="49"/>
      <c r="Y8856" s="49"/>
      <c r="Z8856" s="49"/>
      <c r="AA8856" s="49"/>
      <c r="AB8856" s="49"/>
      <c r="AC8856" s="49"/>
      <c r="AD8856" s="49"/>
      <c r="AE8856" s="95"/>
      <c r="AM8856" s="103"/>
      <c r="AT8856" s="10"/>
    </row>
    <row r="8857" spans="9:46" s="16" customFormat="1">
      <c r="I8857" s="47"/>
      <c r="P8857" s="48"/>
      <c r="Q8857" s="48"/>
      <c r="R8857" s="48"/>
      <c r="S8857" s="49"/>
      <c r="T8857" s="47"/>
      <c r="U8857" s="50"/>
      <c r="V8857" s="47"/>
      <c r="W8857" s="50"/>
      <c r="X8857" s="49"/>
      <c r="Y8857" s="49"/>
      <c r="Z8857" s="49"/>
      <c r="AA8857" s="49"/>
      <c r="AB8857" s="49"/>
      <c r="AC8857" s="49"/>
      <c r="AD8857" s="49"/>
      <c r="AE8857" s="95"/>
      <c r="AM8857" s="103"/>
      <c r="AT8857" s="10"/>
    </row>
    <row r="8858" spans="9:46" s="16" customFormat="1">
      <c r="I8858" s="47"/>
      <c r="P8858" s="48"/>
      <c r="Q8858" s="48"/>
      <c r="R8858" s="48"/>
      <c r="S8858" s="49"/>
      <c r="T8858" s="47"/>
      <c r="U8858" s="50"/>
      <c r="V8858" s="47"/>
      <c r="W8858" s="50"/>
      <c r="X8858" s="49"/>
      <c r="Y8858" s="49"/>
      <c r="Z8858" s="49"/>
      <c r="AA8858" s="49"/>
      <c r="AB8858" s="49"/>
      <c r="AC8858" s="49"/>
      <c r="AD8858" s="49"/>
      <c r="AE8858" s="95"/>
      <c r="AM8858" s="103"/>
      <c r="AT8858" s="10"/>
    </row>
    <row r="8859" spans="9:46" s="16" customFormat="1">
      <c r="I8859" s="47"/>
      <c r="P8859" s="48"/>
      <c r="Q8859" s="48"/>
      <c r="R8859" s="48"/>
      <c r="S8859" s="49"/>
      <c r="T8859" s="47"/>
      <c r="U8859" s="50"/>
      <c r="V8859" s="47"/>
      <c r="W8859" s="50"/>
      <c r="X8859" s="49"/>
      <c r="Y8859" s="49"/>
      <c r="Z8859" s="49"/>
      <c r="AA8859" s="49"/>
      <c r="AB8859" s="49"/>
      <c r="AC8859" s="49"/>
      <c r="AD8859" s="49"/>
      <c r="AE8859" s="95"/>
      <c r="AM8859" s="103"/>
      <c r="AT8859" s="10"/>
    </row>
    <row r="8860" spans="9:46" s="16" customFormat="1">
      <c r="I8860" s="47"/>
      <c r="P8860" s="48"/>
      <c r="Q8860" s="48"/>
      <c r="R8860" s="48"/>
      <c r="S8860" s="49"/>
      <c r="T8860" s="47"/>
      <c r="U8860" s="50"/>
      <c r="V8860" s="47"/>
      <c r="W8860" s="50"/>
      <c r="X8860" s="49"/>
      <c r="Y8860" s="49"/>
      <c r="Z8860" s="49"/>
      <c r="AA8860" s="49"/>
      <c r="AB8860" s="49"/>
      <c r="AC8860" s="49"/>
      <c r="AD8860" s="49"/>
      <c r="AE8860" s="95"/>
      <c r="AM8860" s="103"/>
      <c r="AT8860" s="10"/>
    </row>
    <row r="8861" spans="9:46" s="16" customFormat="1">
      <c r="I8861" s="47"/>
      <c r="P8861" s="48"/>
      <c r="Q8861" s="48"/>
      <c r="R8861" s="48"/>
      <c r="S8861" s="49"/>
      <c r="T8861" s="47"/>
      <c r="U8861" s="50"/>
      <c r="V8861" s="47"/>
      <c r="W8861" s="50"/>
      <c r="X8861" s="49"/>
      <c r="Y8861" s="49"/>
      <c r="Z8861" s="49"/>
      <c r="AA8861" s="49"/>
      <c r="AB8861" s="49"/>
      <c r="AC8861" s="49"/>
      <c r="AD8861" s="49"/>
      <c r="AE8861" s="95"/>
      <c r="AM8861" s="103"/>
      <c r="AT8861" s="10"/>
    </row>
    <row r="8862" spans="9:46" s="16" customFormat="1">
      <c r="I8862" s="47"/>
      <c r="P8862" s="48"/>
      <c r="Q8862" s="48"/>
      <c r="R8862" s="48"/>
      <c r="S8862" s="49"/>
      <c r="T8862" s="47"/>
      <c r="U8862" s="50"/>
      <c r="V8862" s="47"/>
      <c r="W8862" s="50"/>
      <c r="X8862" s="49"/>
      <c r="Y8862" s="49"/>
      <c r="Z8862" s="49"/>
      <c r="AA8862" s="49"/>
      <c r="AB8862" s="49"/>
      <c r="AC8862" s="49"/>
      <c r="AD8862" s="49"/>
      <c r="AE8862" s="95"/>
      <c r="AM8862" s="103"/>
      <c r="AT8862" s="10"/>
    </row>
    <row r="8863" spans="9:46" s="16" customFormat="1">
      <c r="I8863" s="47"/>
      <c r="P8863" s="48"/>
      <c r="Q8863" s="48"/>
      <c r="R8863" s="48"/>
      <c r="S8863" s="49"/>
      <c r="T8863" s="47"/>
      <c r="U8863" s="50"/>
      <c r="V8863" s="47"/>
      <c r="W8863" s="50"/>
      <c r="X8863" s="49"/>
      <c r="Y8863" s="49"/>
      <c r="Z8863" s="49"/>
      <c r="AA8863" s="49"/>
      <c r="AB8863" s="49"/>
      <c r="AC8863" s="49"/>
      <c r="AD8863" s="49"/>
      <c r="AE8863" s="95"/>
      <c r="AM8863" s="103"/>
      <c r="AT8863" s="10"/>
    </row>
    <row r="8864" spans="9:46" s="16" customFormat="1">
      <c r="I8864" s="47"/>
      <c r="P8864" s="48"/>
      <c r="Q8864" s="48"/>
      <c r="R8864" s="48"/>
      <c r="S8864" s="49"/>
      <c r="T8864" s="47"/>
      <c r="U8864" s="50"/>
      <c r="V8864" s="47"/>
      <c r="W8864" s="50"/>
      <c r="X8864" s="49"/>
      <c r="Y8864" s="49"/>
      <c r="Z8864" s="49"/>
      <c r="AA8864" s="49"/>
      <c r="AB8864" s="49"/>
      <c r="AC8864" s="49"/>
      <c r="AD8864" s="49"/>
      <c r="AE8864" s="95"/>
      <c r="AM8864" s="103"/>
      <c r="AT8864" s="10"/>
    </row>
    <row r="8865" spans="9:46" s="16" customFormat="1">
      <c r="I8865" s="47"/>
      <c r="P8865" s="48"/>
      <c r="Q8865" s="48"/>
      <c r="R8865" s="48"/>
      <c r="S8865" s="49"/>
      <c r="T8865" s="47"/>
      <c r="U8865" s="50"/>
      <c r="V8865" s="47"/>
      <c r="W8865" s="50"/>
      <c r="X8865" s="49"/>
      <c r="Y8865" s="49"/>
      <c r="Z8865" s="49"/>
      <c r="AA8865" s="49"/>
      <c r="AB8865" s="49"/>
      <c r="AC8865" s="49"/>
      <c r="AD8865" s="49"/>
      <c r="AE8865" s="95"/>
      <c r="AM8865" s="103"/>
      <c r="AT8865" s="10"/>
    </row>
    <row r="8866" spans="9:46" s="16" customFormat="1">
      <c r="I8866" s="47"/>
      <c r="P8866" s="48"/>
      <c r="Q8866" s="48"/>
      <c r="R8866" s="48"/>
      <c r="S8866" s="49"/>
      <c r="T8866" s="47"/>
      <c r="U8866" s="50"/>
      <c r="V8866" s="47"/>
      <c r="W8866" s="50"/>
      <c r="X8866" s="49"/>
      <c r="Y8866" s="49"/>
      <c r="Z8866" s="49"/>
      <c r="AA8866" s="49"/>
      <c r="AB8866" s="49"/>
      <c r="AC8866" s="49"/>
      <c r="AD8866" s="49"/>
      <c r="AE8866" s="95"/>
      <c r="AM8866" s="103"/>
      <c r="AT8866" s="10"/>
    </row>
    <row r="8867" spans="9:46" s="16" customFormat="1">
      <c r="I8867" s="47"/>
      <c r="P8867" s="48"/>
      <c r="Q8867" s="48"/>
      <c r="R8867" s="48"/>
      <c r="S8867" s="49"/>
      <c r="T8867" s="47"/>
      <c r="U8867" s="50"/>
      <c r="V8867" s="47"/>
      <c r="W8867" s="50"/>
      <c r="X8867" s="49"/>
      <c r="Y8867" s="49"/>
      <c r="Z8867" s="49"/>
      <c r="AA8867" s="49"/>
      <c r="AB8867" s="49"/>
      <c r="AC8867" s="49"/>
      <c r="AD8867" s="49"/>
      <c r="AE8867" s="95"/>
      <c r="AM8867" s="103"/>
      <c r="AT8867" s="10"/>
    </row>
    <row r="8868" spans="9:46" s="16" customFormat="1">
      <c r="I8868" s="47"/>
      <c r="P8868" s="48"/>
      <c r="Q8868" s="48"/>
      <c r="R8868" s="48"/>
      <c r="S8868" s="49"/>
      <c r="T8868" s="47"/>
      <c r="U8868" s="50"/>
      <c r="V8868" s="47"/>
      <c r="W8868" s="50"/>
      <c r="X8868" s="49"/>
      <c r="Y8868" s="49"/>
      <c r="Z8868" s="49"/>
      <c r="AA8868" s="49"/>
      <c r="AB8868" s="49"/>
      <c r="AC8868" s="49"/>
      <c r="AD8868" s="49"/>
      <c r="AE8868" s="95"/>
      <c r="AM8868" s="103"/>
      <c r="AT8868" s="10"/>
    </row>
    <row r="8869" spans="9:46" s="16" customFormat="1">
      <c r="I8869" s="47"/>
      <c r="P8869" s="48"/>
      <c r="Q8869" s="48"/>
      <c r="R8869" s="48"/>
      <c r="S8869" s="49"/>
      <c r="T8869" s="47"/>
      <c r="U8869" s="50"/>
      <c r="V8869" s="47"/>
      <c r="W8869" s="50"/>
      <c r="X8869" s="49"/>
      <c r="Y8869" s="49"/>
      <c r="Z8869" s="49"/>
      <c r="AA8869" s="49"/>
      <c r="AB8869" s="49"/>
      <c r="AC8869" s="49"/>
      <c r="AD8869" s="49"/>
      <c r="AE8869" s="95"/>
      <c r="AM8869" s="103"/>
      <c r="AT8869" s="10"/>
    </row>
    <row r="8870" spans="9:46" s="16" customFormat="1">
      <c r="I8870" s="47"/>
      <c r="P8870" s="48"/>
      <c r="Q8870" s="48"/>
      <c r="R8870" s="48"/>
      <c r="S8870" s="49"/>
      <c r="T8870" s="47"/>
      <c r="U8870" s="50"/>
      <c r="V8870" s="47"/>
      <c r="W8870" s="50"/>
      <c r="X8870" s="49"/>
      <c r="Y8870" s="49"/>
      <c r="Z8870" s="49"/>
      <c r="AA8870" s="49"/>
      <c r="AB8870" s="49"/>
      <c r="AC8870" s="49"/>
      <c r="AD8870" s="49"/>
      <c r="AE8870" s="95"/>
      <c r="AM8870" s="103"/>
      <c r="AT8870" s="10"/>
    </row>
    <row r="8871" spans="9:46" s="16" customFormat="1">
      <c r="I8871" s="47"/>
      <c r="P8871" s="48"/>
      <c r="Q8871" s="48"/>
      <c r="R8871" s="48"/>
      <c r="S8871" s="49"/>
      <c r="T8871" s="47"/>
      <c r="U8871" s="50"/>
      <c r="V8871" s="47"/>
      <c r="W8871" s="50"/>
      <c r="X8871" s="49"/>
      <c r="Y8871" s="49"/>
      <c r="Z8871" s="49"/>
      <c r="AA8871" s="49"/>
      <c r="AB8871" s="49"/>
      <c r="AC8871" s="49"/>
      <c r="AD8871" s="49"/>
      <c r="AE8871" s="95"/>
      <c r="AM8871" s="103"/>
      <c r="AT8871" s="10"/>
    </row>
    <row r="8872" spans="9:46" s="16" customFormat="1">
      <c r="I8872" s="47"/>
      <c r="P8872" s="48"/>
      <c r="Q8872" s="48"/>
      <c r="R8872" s="48"/>
      <c r="S8872" s="49"/>
      <c r="T8872" s="47"/>
      <c r="U8872" s="50"/>
      <c r="V8872" s="47"/>
      <c r="W8872" s="50"/>
      <c r="X8872" s="49"/>
      <c r="Y8872" s="49"/>
      <c r="Z8872" s="49"/>
      <c r="AA8872" s="49"/>
      <c r="AB8872" s="49"/>
      <c r="AC8872" s="49"/>
      <c r="AD8872" s="49"/>
      <c r="AE8872" s="95"/>
      <c r="AM8872" s="103"/>
      <c r="AT8872" s="10"/>
    </row>
    <row r="8873" spans="9:46" s="16" customFormat="1">
      <c r="I8873" s="47"/>
      <c r="P8873" s="48"/>
      <c r="Q8873" s="48"/>
      <c r="R8873" s="48"/>
      <c r="S8873" s="49"/>
      <c r="T8873" s="47"/>
      <c r="U8873" s="50"/>
      <c r="V8873" s="47"/>
      <c r="W8873" s="50"/>
      <c r="X8873" s="49"/>
      <c r="Y8873" s="49"/>
      <c r="Z8873" s="49"/>
      <c r="AA8873" s="49"/>
      <c r="AB8873" s="49"/>
      <c r="AC8873" s="49"/>
      <c r="AD8873" s="49"/>
      <c r="AE8873" s="95"/>
      <c r="AM8873" s="103"/>
      <c r="AT8873" s="10"/>
    </row>
    <row r="8874" spans="9:46" s="16" customFormat="1">
      <c r="I8874" s="47"/>
      <c r="P8874" s="48"/>
      <c r="Q8874" s="48"/>
      <c r="R8874" s="48"/>
      <c r="S8874" s="49"/>
      <c r="T8874" s="47"/>
      <c r="U8874" s="50"/>
      <c r="V8874" s="47"/>
      <c r="W8874" s="50"/>
      <c r="X8874" s="49"/>
      <c r="Y8874" s="49"/>
      <c r="Z8874" s="49"/>
      <c r="AA8874" s="49"/>
      <c r="AB8874" s="49"/>
      <c r="AC8874" s="49"/>
      <c r="AD8874" s="49"/>
      <c r="AE8874" s="95"/>
      <c r="AM8874" s="103"/>
      <c r="AT8874" s="10"/>
    </row>
    <row r="8875" spans="9:46" s="16" customFormat="1">
      <c r="I8875" s="47"/>
      <c r="P8875" s="48"/>
      <c r="Q8875" s="48"/>
      <c r="R8875" s="48"/>
      <c r="S8875" s="49"/>
      <c r="T8875" s="47"/>
      <c r="U8875" s="50"/>
      <c r="V8875" s="47"/>
      <c r="W8875" s="50"/>
      <c r="X8875" s="49"/>
      <c r="Y8875" s="49"/>
      <c r="Z8875" s="49"/>
      <c r="AA8875" s="49"/>
      <c r="AB8875" s="49"/>
      <c r="AC8875" s="49"/>
      <c r="AD8875" s="49"/>
      <c r="AE8875" s="95"/>
      <c r="AM8875" s="103"/>
      <c r="AT8875" s="10"/>
    </row>
    <row r="8876" spans="9:46" s="16" customFormat="1">
      <c r="I8876" s="47"/>
      <c r="P8876" s="48"/>
      <c r="Q8876" s="48"/>
      <c r="R8876" s="48"/>
      <c r="S8876" s="49"/>
      <c r="T8876" s="47"/>
      <c r="U8876" s="50"/>
      <c r="V8876" s="47"/>
      <c r="W8876" s="50"/>
      <c r="X8876" s="49"/>
      <c r="Y8876" s="49"/>
      <c r="Z8876" s="49"/>
      <c r="AA8876" s="49"/>
      <c r="AB8876" s="49"/>
      <c r="AC8876" s="49"/>
      <c r="AD8876" s="49"/>
      <c r="AE8876" s="95"/>
      <c r="AM8876" s="103"/>
      <c r="AT8876" s="10"/>
    </row>
    <row r="8877" spans="9:46" s="16" customFormat="1">
      <c r="I8877" s="47"/>
      <c r="P8877" s="48"/>
      <c r="Q8877" s="48"/>
      <c r="R8877" s="48"/>
      <c r="S8877" s="49"/>
      <c r="T8877" s="47"/>
      <c r="U8877" s="50"/>
      <c r="V8877" s="47"/>
      <c r="W8877" s="50"/>
      <c r="X8877" s="49"/>
      <c r="Y8877" s="49"/>
      <c r="Z8877" s="49"/>
      <c r="AA8877" s="49"/>
      <c r="AB8877" s="49"/>
      <c r="AC8877" s="49"/>
      <c r="AD8877" s="49"/>
      <c r="AE8877" s="95"/>
      <c r="AM8877" s="103"/>
      <c r="AT8877" s="10"/>
    </row>
    <row r="8878" spans="9:46" s="16" customFormat="1">
      <c r="I8878" s="47"/>
      <c r="P8878" s="48"/>
      <c r="Q8878" s="48"/>
      <c r="R8878" s="48"/>
      <c r="S8878" s="49"/>
      <c r="T8878" s="47"/>
      <c r="U8878" s="50"/>
      <c r="V8878" s="47"/>
      <c r="W8878" s="50"/>
      <c r="X8878" s="49"/>
      <c r="Y8878" s="49"/>
      <c r="Z8878" s="49"/>
      <c r="AA8878" s="49"/>
      <c r="AB8878" s="49"/>
      <c r="AC8878" s="49"/>
      <c r="AD8878" s="49"/>
      <c r="AE8878" s="95"/>
      <c r="AM8878" s="103"/>
      <c r="AT8878" s="10"/>
    </row>
    <row r="8879" spans="9:46" s="16" customFormat="1">
      <c r="I8879" s="47"/>
      <c r="P8879" s="48"/>
      <c r="Q8879" s="48"/>
      <c r="R8879" s="48"/>
      <c r="S8879" s="49"/>
      <c r="T8879" s="47"/>
      <c r="U8879" s="50"/>
      <c r="V8879" s="47"/>
      <c r="W8879" s="50"/>
      <c r="X8879" s="49"/>
      <c r="Y8879" s="49"/>
      <c r="Z8879" s="49"/>
      <c r="AA8879" s="49"/>
      <c r="AB8879" s="49"/>
      <c r="AC8879" s="49"/>
      <c r="AD8879" s="49"/>
      <c r="AE8879" s="95"/>
      <c r="AM8879" s="103"/>
      <c r="AT8879" s="10"/>
    </row>
    <row r="8880" spans="9:46" s="16" customFormat="1">
      <c r="I8880" s="47"/>
      <c r="P8880" s="48"/>
      <c r="Q8880" s="48"/>
      <c r="R8880" s="48"/>
      <c r="S8880" s="49"/>
      <c r="T8880" s="47"/>
      <c r="U8880" s="50"/>
      <c r="V8880" s="47"/>
      <c r="W8880" s="50"/>
      <c r="X8880" s="49"/>
      <c r="Y8880" s="49"/>
      <c r="Z8880" s="49"/>
      <c r="AA8880" s="49"/>
      <c r="AB8880" s="49"/>
      <c r="AC8880" s="49"/>
      <c r="AD8880" s="49"/>
      <c r="AE8880" s="95"/>
      <c r="AM8880" s="103"/>
      <c r="AT8880" s="10"/>
    </row>
    <row r="8881" spans="9:46" s="16" customFormat="1">
      <c r="I8881" s="47"/>
      <c r="P8881" s="48"/>
      <c r="Q8881" s="48"/>
      <c r="R8881" s="48"/>
      <c r="S8881" s="49"/>
      <c r="T8881" s="47"/>
      <c r="U8881" s="50"/>
      <c r="V8881" s="47"/>
      <c r="W8881" s="50"/>
      <c r="X8881" s="49"/>
      <c r="Y8881" s="49"/>
      <c r="Z8881" s="49"/>
      <c r="AA8881" s="49"/>
      <c r="AB8881" s="49"/>
      <c r="AC8881" s="49"/>
      <c r="AD8881" s="49"/>
      <c r="AE8881" s="95"/>
      <c r="AM8881" s="103"/>
      <c r="AT8881" s="10"/>
    </row>
    <row r="8882" spans="9:46" s="16" customFormat="1">
      <c r="I8882" s="47"/>
      <c r="P8882" s="48"/>
      <c r="Q8882" s="48"/>
      <c r="R8882" s="48"/>
      <c r="S8882" s="49"/>
      <c r="T8882" s="47"/>
      <c r="U8882" s="50"/>
      <c r="V8882" s="47"/>
      <c r="W8882" s="50"/>
      <c r="X8882" s="49"/>
      <c r="Y8882" s="49"/>
      <c r="Z8882" s="49"/>
      <c r="AA8882" s="49"/>
      <c r="AB8882" s="49"/>
      <c r="AC8882" s="49"/>
      <c r="AD8882" s="49"/>
      <c r="AE8882" s="95"/>
      <c r="AM8882" s="103"/>
      <c r="AT8882" s="10"/>
    </row>
    <row r="8883" spans="9:46" s="16" customFormat="1">
      <c r="I8883" s="47"/>
      <c r="P8883" s="48"/>
      <c r="Q8883" s="48"/>
      <c r="R8883" s="48"/>
      <c r="S8883" s="49"/>
      <c r="T8883" s="47"/>
      <c r="U8883" s="50"/>
      <c r="V8883" s="47"/>
      <c r="W8883" s="50"/>
      <c r="X8883" s="49"/>
      <c r="Y8883" s="49"/>
      <c r="Z8883" s="49"/>
      <c r="AA8883" s="49"/>
      <c r="AB8883" s="49"/>
      <c r="AC8883" s="49"/>
      <c r="AD8883" s="49"/>
      <c r="AE8883" s="95"/>
      <c r="AM8883" s="103"/>
      <c r="AT8883" s="10"/>
    </row>
    <row r="8884" spans="9:46" s="16" customFormat="1">
      <c r="I8884" s="47"/>
      <c r="P8884" s="48"/>
      <c r="Q8884" s="48"/>
      <c r="R8884" s="48"/>
      <c r="S8884" s="49"/>
      <c r="T8884" s="47"/>
      <c r="U8884" s="50"/>
      <c r="V8884" s="47"/>
      <c r="W8884" s="50"/>
      <c r="X8884" s="49"/>
      <c r="Y8884" s="49"/>
      <c r="Z8884" s="49"/>
      <c r="AA8884" s="49"/>
      <c r="AB8884" s="49"/>
      <c r="AC8884" s="49"/>
      <c r="AD8884" s="49"/>
      <c r="AE8884" s="95"/>
      <c r="AM8884" s="103"/>
      <c r="AT8884" s="10"/>
    </row>
    <row r="8885" spans="9:46" s="16" customFormat="1">
      <c r="I8885" s="47"/>
      <c r="P8885" s="48"/>
      <c r="Q8885" s="48"/>
      <c r="R8885" s="48"/>
      <c r="S8885" s="49"/>
      <c r="T8885" s="47"/>
      <c r="U8885" s="50"/>
      <c r="V8885" s="47"/>
      <c r="W8885" s="50"/>
      <c r="X8885" s="49"/>
      <c r="Y8885" s="49"/>
      <c r="Z8885" s="49"/>
      <c r="AA8885" s="49"/>
      <c r="AB8885" s="49"/>
      <c r="AC8885" s="49"/>
      <c r="AD8885" s="49"/>
      <c r="AE8885" s="95"/>
      <c r="AM8885" s="103"/>
      <c r="AT8885" s="10"/>
    </row>
    <row r="8886" spans="9:46" s="16" customFormat="1">
      <c r="I8886" s="47"/>
      <c r="P8886" s="48"/>
      <c r="Q8886" s="48"/>
      <c r="R8886" s="48"/>
      <c r="S8886" s="49"/>
      <c r="T8886" s="47"/>
      <c r="U8886" s="50"/>
      <c r="V8886" s="47"/>
      <c r="W8886" s="50"/>
      <c r="X8886" s="49"/>
      <c r="Y8886" s="49"/>
      <c r="Z8886" s="49"/>
      <c r="AA8886" s="49"/>
      <c r="AB8886" s="49"/>
      <c r="AC8886" s="49"/>
      <c r="AD8886" s="49"/>
      <c r="AE8886" s="95"/>
      <c r="AM8886" s="103"/>
      <c r="AT8886" s="10"/>
    </row>
    <row r="8887" spans="9:46" s="16" customFormat="1">
      <c r="I8887" s="47"/>
      <c r="P8887" s="48"/>
      <c r="Q8887" s="48"/>
      <c r="R8887" s="48"/>
      <c r="S8887" s="49"/>
      <c r="T8887" s="47"/>
      <c r="U8887" s="50"/>
      <c r="V8887" s="47"/>
      <c r="W8887" s="50"/>
      <c r="X8887" s="49"/>
      <c r="Y8887" s="49"/>
      <c r="Z8887" s="49"/>
      <c r="AA8887" s="49"/>
      <c r="AB8887" s="49"/>
      <c r="AC8887" s="49"/>
      <c r="AD8887" s="49"/>
      <c r="AE8887" s="95"/>
      <c r="AM8887" s="103"/>
      <c r="AT8887" s="10"/>
    </row>
    <row r="8888" spans="9:46" s="16" customFormat="1">
      <c r="I8888" s="47"/>
      <c r="P8888" s="48"/>
      <c r="Q8888" s="48"/>
      <c r="R8888" s="48"/>
      <c r="S8888" s="49"/>
      <c r="T8888" s="47"/>
      <c r="U8888" s="50"/>
      <c r="V8888" s="47"/>
      <c r="W8888" s="50"/>
      <c r="X8888" s="49"/>
      <c r="Y8888" s="49"/>
      <c r="Z8888" s="49"/>
      <c r="AA8888" s="49"/>
      <c r="AB8888" s="49"/>
      <c r="AC8888" s="49"/>
      <c r="AD8888" s="49"/>
      <c r="AE8888" s="95"/>
      <c r="AM8888" s="103"/>
      <c r="AT8888" s="10"/>
    </row>
    <row r="8889" spans="9:46" s="16" customFormat="1">
      <c r="I8889" s="47"/>
      <c r="P8889" s="48"/>
      <c r="Q8889" s="48"/>
      <c r="R8889" s="48"/>
      <c r="S8889" s="49"/>
      <c r="T8889" s="47"/>
      <c r="U8889" s="50"/>
      <c r="V8889" s="47"/>
      <c r="W8889" s="50"/>
      <c r="X8889" s="49"/>
      <c r="Y8889" s="49"/>
      <c r="Z8889" s="49"/>
      <c r="AA8889" s="49"/>
      <c r="AB8889" s="49"/>
      <c r="AC8889" s="49"/>
      <c r="AD8889" s="49"/>
      <c r="AE8889" s="95"/>
      <c r="AM8889" s="103"/>
      <c r="AT8889" s="10"/>
    </row>
    <row r="8890" spans="9:46" s="16" customFormat="1">
      <c r="I8890" s="47"/>
      <c r="P8890" s="48"/>
      <c r="Q8890" s="48"/>
      <c r="R8890" s="48"/>
      <c r="S8890" s="49"/>
      <c r="T8890" s="47"/>
      <c r="U8890" s="50"/>
      <c r="V8890" s="47"/>
      <c r="W8890" s="50"/>
      <c r="X8890" s="49"/>
      <c r="Y8890" s="49"/>
      <c r="Z8890" s="49"/>
      <c r="AA8890" s="49"/>
      <c r="AB8890" s="49"/>
      <c r="AC8890" s="49"/>
      <c r="AD8890" s="49"/>
      <c r="AE8890" s="95"/>
      <c r="AM8890" s="103"/>
      <c r="AT8890" s="10"/>
    </row>
    <row r="8891" spans="9:46" s="16" customFormat="1">
      <c r="I8891" s="47"/>
      <c r="P8891" s="48"/>
      <c r="Q8891" s="48"/>
      <c r="R8891" s="48"/>
      <c r="S8891" s="49"/>
      <c r="T8891" s="47"/>
      <c r="U8891" s="50"/>
      <c r="V8891" s="47"/>
      <c r="W8891" s="50"/>
      <c r="X8891" s="49"/>
      <c r="Y8891" s="49"/>
      <c r="Z8891" s="49"/>
      <c r="AA8891" s="49"/>
      <c r="AB8891" s="49"/>
      <c r="AC8891" s="49"/>
      <c r="AD8891" s="49"/>
      <c r="AE8891" s="95"/>
      <c r="AM8891" s="103"/>
      <c r="AT8891" s="10"/>
    </row>
    <row r="8892" spans="9:46" s="16" customFormat="1">
      <c r="I8892" s="47"/>
      <c r="P8892" s="48"/>
      <c r="Q8892" s="48"/>
      <c r="R8892" s="48"/>
      <c r="S8892" s="49"/>
      <c r="T8892" s="47"/>
      <c r="U8892" s="50"/>
      <c r="V8892" s="47"/>
      <c r="W8892" s="50"/>
      <c r="X8892" s="49"/>
      <c r="Y8892" s="49"/>
      <c r="Z8892" s="49"/>
      <c r="AA8892" s="49"/>
      <c r="AB8892" s="49"/>
      <c r="AC8892" s="49"/>
      <c r="AD8892" s="49"/>
      <c r="AE8892" s="95"/>
      <c r="AM8892" s="103"/>
      <c r="AT8892" s="10"/>
    </row>
    <row r="8893" spans="9:46" s="16" customFormat="1">
      <c r="I8893" s="47"/>
      <c r="P8893" s="48"/>
      <c r="Q8893" s="48"/>
      <c r="R8893" s="48"/>
      <c r="S8893" s="49"/>
      <c r="T8893" s="47"/>
      <c r="U8893" s="50"/>
      <c r="V8893" s="47"/>
      <c r="W8893" s="50"/>
      <c r="X8893" s="49"/>
      <c r="Y8893" s="49"/>
      <c r="Z8893" s="49"/>
      <c r="AA8893" s="49"/>
      <c r="AB8893" s="49"/>
      <c r="AC8893" s="49"/>
      <c r="AD8893" s="49"/>
      <c r="AE8893" s="95"/>
      <c r="AM8893" s="103"/>
      <c r="AT8893" s="10"/>
    </row>
    <row r="8894" spans="9:46" s="16" customFormat="1">
      <c r="I8894" s="47"/>
      <c r="P8894" s="48"/>
      <c r="Q8894" s="48"/>
      <c r="R8894" s="48"/>
      <c r="S8894" s="49"/>
      <c r="T8894" s="47"/>
      <c r="U8894" s="50"/>
      <c r="V8894" s="47"/>
      <c r="W8894" s="50"/>
      <c r="X8894" s="49"/>
      <c r="Y8894" s="49"/>
      <c r="Z8894" s="49"/>
      <c r="AA8894" s="49"/>
      <c r="AB8894" s="49"/>
      <c r="AC8894" s="49"/>
      <c r="AD8894" s="49"/>
      <c r="AE8894" s="95"/>
      <c r="AM8894" s="103"/>
      <c r="AT8894" s="10"/>
    </row>
    <row r="8895" spans="9:46" s="16" customFormat="1">
      <c r="I8895" s="47"/>
      <c r="P8895" s="48"/>
      <c r="Q8895" s="48"/>
      <c r="R8895" s="48"/>
      <c r="S8895" s="49"/>
      <c r="T8895" s="47"/>
      <c r="U8895" s="50"/>
      <c r="V8895" s="47"/>
      <c r="W8895" s="50"/>
      <c r="X8895" s="49"/>
      <c r="Y8895" s="49"/>
      <c r="Z8895" s="49"/>
      <c r="AA8895" s="49"/>
      <c r="AB8895" s="49"/>
      <c r="AC8895" s="49"/>
      <c r="AD8895" s="49"/>
      <c r="AE8895" s="95"/>
      <c r="AM8895" s="103"/>
      <c r="AT8895" s="10"/>
    </row>
    <row r="8896" spans="9:46" s="16" customFormat="1">
      <c r="I8896" s="47"/>
      <c r="P8896" s="48"/>
      <c r="Q8896" s="48"/>
      <c r="R8896" s="48"/>
      <c r="S8896" s="49"/>
      <c r="T8896" s="47"/>
      <c r="U8896" s="50"/>
      <c r="V8896" s="47"/>
      <c r="W8896" s="50"/>
      <c r="X8896" s="49"/>
      <c r="Y8896" s="49"/>
      <c r="Z8896" s="49"/>
      <c r="AA8896" s="49"/>
      <c r="AB8896" s="49"/>
      <c r="AC8896" s="49"/>
      <c r="AD8896" s="49"/>
      <c r="AE8896" s="95"/>
      <c r="AM8896" s="103"/>
      <c r="AT8896" s="10"/>
    </row>
    <row r="8897" spans="9:46" s="16" customFormat="1">
      <c r="I8897" s="47"/>
      <c r="P8897" s="48"/>
      <c r="Q8897" s="48"/>
      <c r="R8897" s="48"/>
      <c r="S8897" s="49"/>
      <c r="T8897" s="47"/>
      <c r="U8897" s="50"/>
      <c r="V8897" s="47"/>
      <c r="W8897" s="50"/>
      <c r="X8897" s="49"/>
      <c r="Y8897" s="49"/>
      <c r="Z8897" s="49"/>
      <c r="AA8897" s="49"/>
      <c r="AB8897" s="49"/>
      <c r="AC8897" s="49"/>
      <c r="AD8897" s="49"/>
      <c r="AE8897" s="95"/>
      <c r="AM8897" s="103"/>
      <c r="AT8897" s="10"/>
    </row>
    <row r="8898" spans="9:46" s="16" customFormat="1">
      <c r="I8898" s="47"/>
      <c r="P8898" s="48"/>
      <c r="Q8898" s="48"/>
      <c r="R8898" s="48"/>
      <c r="S8898" s="49"/>
      <c r="T8898" s="47"/>
      <c r="U8898" s="50"/>
      <c r="V8898" s="47"/>
      <c r="W8898" s="50"/>
      <c r="X8898" s="49"/>
      <c r="Y8898" s="49"/>
      <c r="Z8898" s="49"/>
      <c r="AA8898" s="49"/>
      <c r="AB8898" s="49"/>
      <c r="AC8898" s="49"/>
      <c r="AD8898" s="49"/>
      <c r="AE8898" s="95"/>
      <c r="AM8898" s="103"/>
      <c r="AT8898" s="10"/>
    </row>
    <row r="8899" spans="9:46" s="16" customFormat="1">
      <c r="I8899" s="47"/>
      <c r="P8899" s="48"/>
      <c r="Q8899" s="48"/>
      <c r="R8899" s="48"/>
      <c r="S8899" s="49"/>
      <c r="T8899" s="47"/>
      <c r="U8899" s="50"/>
      <c r="V8899" s="47"/>
      <c r="W8899" s="50"/>
      <c r="X8899" s="49"/>
      <c r="Y8899" s="49"/>
      <c r="Z8899" s="49"/>
      <c r="AA8899" s="49"/>
      <c r="AB8899" s="49"/>
      <c r="AC8899" s="49"/>
      <c r="AD8899" s="49"/>
      <c r="AE8899" s="95"/>
      <c r="AM8899" s="103"/>
      <c r="AT8899" s="10"/>
    </row>
    <row r="8900" spans="9:46" s="16" customFormat="1">
      <c r="I8900" s="47"/>
      <c r="P8900" s="48"/>
      <c r="Q8900" s="48"/>
      <c r="R8900" s="48"/>
      <c r="S8900" s="49"/>
      <c r="T8900" s="47"/>
      <c r="U8900" s="50"/>
      <c r="V8900" s="47"/>
      <c r="W8900" s="50"/>
      <c r="X8900" s="49"/>
      <c r="Y8900" s="49"/>
      <c r="Z8900" s="49"/>
      <c r="AA8900" s="49"/>
      <c r="AB8900" s="49"/>
      <c r="AC8900" s="49"/>
      <c r="AD8900" s="49"/>
      <c r="AE8900" s="95"/>
      <c r="AM8900" s="103"/>
      <c r="AT8900" s="10"/>
    </row>
    <row r="8901" spans="9:46" s="16" customFormat="1">
      <c r="I8901" s="47"/>
      <c r="P8901" s="48"/>
      <c r="Q8901" s="48"/>
      <c r="R8901" s="48"/>
      <c r="S8901" s="49"/>
      <c r="T8901" s="47"/>
      <c r="U8901" s="50"/>
      <c r="V8901" s="47"/>
      <c r="W8901" s="50"/>
      <c r="X8901" s="49"/>
      <c r="Y8901" s="49"/>
      <c r="Z8901" s="49"/>
      <c r="AA8901" s="49"/>
      <c r="AB8901" s="49"/>
      <c r="AC8901" s="49"/>
      <c r="AD8901" s="49"/>
      <c r="AE8901" s="95"/>
      <c r="AM8901" s="103"/>
      <c r="AT8901" s="10"/>
    </row>
    <row r="8902" spans="9:46" s="16" customFormat="1">
      <c r="I8902" s="47"/>
      <c r="P8902" s="48"/>
      <c r="Q8902" s="48"/>
      <c r="R8902" s="48"/>
      <c r="S8902" s="49"/>
      <c r="T8902" s="47"/>
      <c r="U8902" s="50"/>
      <c r="V8902" s="47"/>
      <c r="W8902" s="50"/>
      <c r="X8902" s="49"/>
      <c r="Y8902" s="49"/>
      <c r="Z8902" s="49"/>
      <c r="AA8902" s="49"/>
      <c r="AB8902" s="49"/>
      <c r="AC8902" s="49"/>
      <c r="AD8902" s="49"/>
      <c r="AE8902" s="95"/>
      <c r="AM8902" s="103"/>
      <c r="AT8902" s="10"/>
    </row>
    <row r="8903" spans="9:46" s="16" customFormat="1">
      <c r="I8903" s="47"/>
      <c r="P8903" s="48"/>
      <c r="Q8903" s="48"/>
      <c r="R8903" s="48"/>
      <c r="S8903" s="49"/>
      <c r="T8903" s="47"/>
      <c r="U8903" s="50"/>
      <c r="V8903" s="47"/>
      <c r="W8903" s="50"/>
      <c r="X8903" s="49"/>
      <c r="Y8903" s="49"/>
      <c r="Z8903" s="49"/>
      <c r="AA8903" s="49"/>
      <c r="AB8903" s="49"/>
      <c r="AC8903" s="49"/>
      <c r="AD8903" s="49"/>
      <c r="AE8903" s="95"/>
      <c r="AM8903" s="103"/>
      <c r="AT8903" s="10"/>
    </row>
    <row r="8904" spans="9:46" s="16" customFormat="1">
      <c r="I8904" s="47"/>
      <c r="P8904" s="48"/>
      <c r="Q8904" s="48"/>
      <c r="R8904" s="48"/>
      <c r="S8904" s="49"/>
      <c r="T8904" s="47"/>
      <c r="U8904" s="50"/>
      <c r="V8904" s="47"/>
      <c r="W8904" s="50"/>
      <c r="X8904" s="49"/>
      <c r="Y8904" s="49"/>
      <c r="Z8904" s="49"/>
      <c r="AA8904" s="49"/>
      <c r="AB8904" s="49"/>
      <c r="AC8904" s="49"/>
      <c r="AD8904" s="49"/>
      <c r="AE8904" s="95"/>
      <c r="AM8904" s="103"/>
      <c r="AT8904" s="10"/>
    </row>
    <row r="8905" spans="9:46" s="16" customFormat="1">
      <c r="I8905" s="47"/>
      <c r="P8905" s="48"/>
      <c r="Q8905" s="48"/>
      <c r="R8905" s="48"/>
      <c r="S8905" s="49"/>
      <c r="T8905" s="47"/>
      <c r="U8905" s="50"/>
      <c r="V8905" s="47"/>
      <c r="W8905" s="50"/>
      <c r="X8905" s="49"/>
      <c r="Y8905" s="49"/>
      <c r="Z8905" s="49"/>
      <c r="AA8905" s="49"/>
      <c r="AB8905" s="49"/>
      <c r="AC8905" s="49"/>
      <c r="AD8905" s="49"/>
      <c r="AE8905" s="95"/>
      <c r="AM8905" s="103"/>
      <c r="AT8905" s="10"/>
    </row>
    <row r="8906" spans="9:46" s="16" customFormat="1">
      <c r="I8906" s="47"/>
      <c r="P8906" s="48"/>
      <c r="Q8906" s="48"/>
      <c r="R8906" s="48"/>
      <c r="S8906" s="49"/>
      <c r="T8906" s="47"/>
      <c r="U8906" s="50"/>
      <c r="V8906" s="47"/>
      <c r="W8906" s="50"/>
      <c r="X8906" s="49"/>
      <c r="Y8906" s="49"/>
      <c r="Z8906" s="49"/>
      <c r="AA8906" s="49"/>
      <c r="AB8906" s="49"/>
      <c r="AC8906" s="49"/>
      <c r="AD8906" s="49"/>
      <c r="AE8906" s="95"/>
      <c r="AM8906" s="103"/>
      <c r="AT8906" s="10"/>
    </row>
    <row r="8907" spans="9:46" s="16" customFormat="1">
      <c r="I8907" s="47"/>
      <c r="P8907" s="48"/>
      <c r="Q8907" s="48"/>
      <c r="R8907" s="48"/>
      <c r="S8907" s="49"/>
      <c r="T8907" s="47"/>
      <c r="U8907" s="50"/>
      <c r="V8907" s="47"/>
      <c r="W8907" s="50"/>
      <c r="X8907" s="49"/>
      <c r="Y8907" s="49"/>
      <c r="Z8907" s="49"/>
      <c r="AA8907" s="49"/>
      <c r="AB8907" s="49"/>
      <c r="AC8907" s="49"/>
      <c r="AD8907" s="49"/>
      <c r="AE8907" s="95"/>
      <c r="AM8907" s="103"/>
      <c r="AT8907" s="10"/>
    </row>
    <row r="8908" spans="9:46" s="16" customFormat="1">
      <c r="I8908" s="47"/>
      <c r="P8908" s="48"/>
      <c r="Q8908" s="48"/>
      <c r="R8908" s="48"/>
      <c r="S8908" s="49"/>
      <c r="T8908" s="47"/>
      <c r="U8908" s="50"/>
      <c r="V8908" s="47"/>
      <c r="W8908" s="50"/>
      <c r="X8908" s="49"/>
      <c r="Y8908" s="49"/>
      <c r="Z8908" s="49"/>
      <c r="AA8908" s="49"/>
      <c r="AB8908" s="49"/>
      <c r="AC8908" s="49"/>
      <c r="AD8908" s="49"/>
      <c r="AE8908" s="95"/>
      <c r="AM8908" s="103"/>
      <c r="AT8908" s="10"/>
    </row>
    <row r="8909" spans="9:46" s="16" customFormat="1">
      <c r="I8909" s="47"/>
      <c r="P8909" s="48"/>
      <c r="Q8909" s="48"/>
      <c r="R8909" s="48"/>
      <c r="S8909" s="49"/>
      <c r="T8909" s="47"/>
      <c r="U8909" s="50"/>
      <c r="V8909" s="47"/>
      <c r="W8909" s="50"/>
      <c r="X8909" s="49"/>
      <c r="Y8909" s="49"/>
      <c r="Z8909" s="49"/>
      <c r="AA8909" s="49"/>
      <c r="AB8909" s="49"/>
      <c r="AC8909" s="49"/>
      <c r="AD8909" s="49"/>
      <c r="AE8909" s="95"/>
      <c r="AM8909" s="103"/>
      <c r="AT8909" s="10"/>
    </row>
    <row r="8910" spans="9:46" s="16" customFormat="1">
      <c r="I8910" s="47"/>
      <c r="P8910" s="48"/>
      <c r="Q8910" s="48"/>
      <c r="R8910" s="48"/>
      <c r="S8910" s="49"/>
      <c r="T8910" s="47"/>
      <c r="U8910" s="50"/>
      <c r="V8910" s="47"/>
      <c r="W8910" s="50"/>
      <c r="X8910" s="49"/>
      <c r="Y8910" s="49"/>
      <c r="Z8910" s="49"/>
      <c r="AA8910" s="49"/>
      <c r="AB8910" s="49"/>
      <c r="AC8910" s="49"/>
      <c r="AD8910" s="49"/>
      <c r="AE8910" s="95"/>
      <c r="AM8910" s="103"/>
      <c r="AT8910" s="10"/>
    </row>
    <row r="8911" spans="9:46" s="16" customFormat="1">
      <c r="I8911" s="47"/>
      <c r="P8911" s="48"/>
      <c r="Q8911" s="48"/>
      <c r="R8911" s="48"/>
      <c r="S8911" s="49"/>
      <c r="T8911" s="47"/>
      <c r="U8911" s="50"/>
      <c r="V8911" s="47"/>
      <c r="W8911" s="50"/>
      <c r="X8911" s="49"/>
      <c r="Y8911" s="49"/>
      <c r="Z8911" s="49"/>
      <c r="AA8911" s="49"/>
      <c r="AB8911" s="49"/>
      <c r="AC8911" s="49"/>
      <c r="AD8911" s="49"/>
      <c r="AE8911" s="95"/>
      <c r="AM8911" s="103"/>
      <c r="AT8911" s="10"/>
    </row>
    <row r="8912" spans="9:46" s="16" customFormat="1">
      <c r="I8912" s="47"/>
      <c r="P8912" s="48"/>
      <c r="Q8912" s="48"/>
      <c r="R8912" s="48"/>
      <c r="S8912" s="49"/>
      <c r="T8912" s="47"/>
      <c r="U8912" s="50"/>
      <c r="V8912" s="47"/>
      <c r="W8912" s="50"/>
      <c r="X8912" s="49"/>
      <c r="Y8912" s="49"/>
      <c r="Z8912" s="49"/>
      <c r="AA8912" s="49"/>
      <c r="AB8912" s="49"/>
      <c r="AC8912" s="49"/>
      <c r="AD8912" s="49"/>
      <c r="AE8912" s="95"/>
      <c r="AM8912" s="103"/>
      <c r="AT8912" s="10"/>
    </row>
    <row r="8913" spans="9:46" s="16" customFormat="1">
      <c r="I8913" s="47"/>
      <c r="P8913" s="48"/>
      <c r="Q8913" s="48"/>
      <c r="R8913" s="48"/>
      <c r="S8913" s="49"/>
      <c r="T8913" s="47"/>
      <c r="U8913" s="50"/>
      <c r="V8913" s="47"/>
      <c r="W8913" s="50"/>
      <c r="X8913" s="49"/>
      <c r="Y8913" s="49"/>
      <c r="Z8913" s="49"/>
      <c r="AA8913" s="49"/>
      <c r="AB8913" s="49"/>
      <c r="AC8913" s="49"/>
      <c r="AD8913" s="49"/>
      <c r="AE8913" s="95"/>
      <c r="AM8913" s="103"/>
      <c r="AT8913" s="10"/>
    </row>
    <row r="8914" spans="9:46" s="16" customFormat="1">
      <c r="I8914" s="47"/>
      <c r="P8914" s="48"/>
      <c r="Q8914" s="48"/>
      <c r="R8914" s="48"/>
      <c r="S8914" s="49"/>
      <c r="T8914" s="47"/>
      <c r="U8914" s="50"/>
      <c r="V8914" s="47"/>
      <c r="W8914" s="50"/>
      <c r="X8914" s="49"/>
      <c r="Y8914" s="49"/>
      <c r="Z8914" s="49"/>
      <c r="AA8914" s="49"/>
      <c r="AB8914" s="49"/>
      <c r="AC8914" s="49"/>
      <c r="AD8914" s="49"/>
      <c r="AE8914" s="95"/>
      <c r="AM8914" s="103"/>
      <c r="AT8914" s="10"/>
    </row>
    <row r="8915" spans="9:46" s="16" customFormat="1">
      <c r="I8915" s="47"/>
      <c r="P8915" s="48"/>
      <c r="Q8915" s="48"/>
      <c r="R8915" s="48"/>
      <c r="S8915" s="49"/>
      <c r="T8915" s="47"/>
      <c r="U8915" s="50"/>
      <c r="V8915" s="47"/>
      <c r="W8915" s="50"/>
      <c r="X8915" s="49"/>
      <c r="Y8915" s="49"/>
      <c r="Z8915" s="49"/>
      <c r="AA8915" s="49"/>
      <c r="AB8915" s="49"/>
      <c r="AC8915" s="49"/>
      <c r="AD8915" s="49"/>
      <c r="AE8915" s="95"/>
      <c r="AM8915" s="103"/>
      <c r="AT8915" s="10"/>
    </row>
    <row r="8916" spans="9:46" s="16" customFormat="1">
      <c r="I8916" s="47"/>
      <c r="P8916" s="48"/>
      <c r="Q8916" s="48"/>
      <c r="R8916" s="48"/>
      <c r="S8916" s="49"/>
      <c r="T8916" s="47"/>
      <c r="U8916" s="50"/>
      <c r="V8916" s="47"/>
      <c r="W8916" s="50"/>
      <c r="X8916" s="49"/>
      <c r="Y8916" s="49"/>
      <c r="Z8916" s="49"/>
      <c r="AA8916" s="49"/>
      <c r="AB8916" s="49"/>
      <c r="AC8916" s="49"/>
      <c r="AD8916" s="49"/>
      <c r="AE8916" s="95"/>
      <c r="AM8916" s="103"/>
      <c r="AT8916" s="10"/>
    </row>
    <row r="8917" spans="9:46" s="16" customFormat="1">
      <c r="I8917" s="47"/>
      <c r="P8917" s="48"/>
      <c r="Q8917" s="48"/>
      <c r="R8917" s="48"/>
      <c r="S8917" s="49"/>
      <c r="T8917" s="47"/>
      <c r="U8917" s="50"/>
      <c r="V8917" s="47"/>
      <c r="W8917" s="50"/>
      <c r="X8917" s="49"/>
      <c r="Y8917" s="49"/>
      <c r="Z8917" s="49"/>
      <c r="AA8917" s="49"/>
      <c r="AB8917" s="49"/>
      <c r="AC8917" s="49"/>
      <c r="AD8917" s="49"/>
      <c r="AE8917" s="95"/>
      <c r="AM8917" s="103"/>
      <c r="AT8917" s="10"/>
    </row>
    <row r="8918" spans="9:46" s="16" customFormat="1">
      <c r="I8918" s="47"/>
      <c r="P8918" s="48"/>
      <c r="Q8918" s="48"/>
      <c r="R8918" s="48"/>
      <c r="S8918" s="49"/>
      <c r="T8918" s="47"/>
      <c r="U8918" s="50"/>
      <c r="V8918" s="47"/>
      <c r="W8918" s="50"/>
      <c r="X8918" s="49"/>
      <c r="Y8918" s="49"/>
      <c r="Z8918" s="49"/>
      <c r="AA8918" s="49"/>
      <c r="AB8918" s="49"/>
      <c r="AC8918" s="49"/>
      <c r="AD8918" s="49"/>
      <c r="AE8918" s="95"/>
      <c r="AM8918" s="103"/>
      <c r="AT8918" s="10"/>
    </row>
    <row r="8919" spans="9:46" s="16" customFormat="1">
      <c r="I8919" s="47"/>
      <c r="P8919" s="48"/>
      <c r="Q8919" s="48"/>
      <c r="R8919" s="48"/>
      <c r="S8919" s="49"/>
      <c r="T8919" s="47"/>
      <c r="U8919" s="50"/>
      <c r="V8919" s="47"/>
      <c r="W8919" s="50"/>
      <c r="X8919" s="49"/>
      <c r="Y8919" s="49"/>
      <c r="Z8919" s="49"/>
      <c r="AA8919" s="49"/>
      <c r="AB8919" s="49"/>
      <c r="AC8919" s="49"/>
      <c r="AD8919" s="49"/>
      <c r="AE8919" s="95"/>
      <c r="AM8919" s="103"/>
      <c r="AT8919" s="10"/>
    </row>
    <row r="8920" spans="9:46" s="16" customFormat="1">
      <c r="I8920" s="47"/>
      <c r="P8920" s="48"/>
      <c r="Q8920" s="48"/>
      <c r="R8920" s="48"/>
      <c r="S8920" s="49"/>
      <c r="T8920" s="47"/>
      <c r="U8920" s="50"/>
      <c r="V8920" s="47"/>
      <c r="W8920" s="50"/>
      <c r="X8920" s="49"/>
      <c r="Y8920" s="49"/>
      <c r="Z8920" s="49"/>
      <c r="AA8920" s="49"/>
      <c r="AB8920" s="49"/>
      <c r="AC8920" s="49"/>
      <c r="AD8920" s="49"/>
      <c r="AE8920" s="95"/>
      <c r="AM8920" s="103"/>
      <c r="AT8920" s="10"/>
    </row>
    <row r="8921" spans="9:46" s="16" customFormat="1">
      <c r="I8921" s="47"/>
      <c r="P8921" s="48"/>
      <c r="Q8921" s="48"/>
      <c r="R8921" s="48"/>
      <c r="S8921" s="49"/>
      <c r="T8921" s="47"/>
      <c r="U8921" s="50"/>
      <c r="V8921" s="47"/>
      <c r="W8921" s="50"/>
      <c r="X8921" s="49"/>
      <c r="Y8921" s="49"/>
      <c r="Z8921" s="49"/>
      <c r="AA8921" s="49"/>
      <c r="AB8921" s="49"/>
      <c r="AC8921" s="49"/>
      <c r="AD8921" s="49"/>
      <c r="AE8921" s="95"/>
      <c r="AM8921" s="103"/>
      <c r="AT8921" s="10"/>
    </row>
    <row r="8922" spans="9:46" s="16" customFormat="1">
      <c r="I8922" s="47"/>
      <c r="P8922" s="48"/>
      <c r="Q8922" s="48"/>
      <c r="R8922" s="48"/>
      <c r="S8922" s="49"/>
      <c r="T8922" s="47"/>
      <c r="U8922" s="50"/>
      <c r="V8922" s="47"/>
      <c r="W8922" s="50"/>
      <c r="X8922" s="49"/>
      <c r="Y8922" s="49"/>
      <c r="Z8922" s="49"/>
      <c r="AA8922" s="49"/>
      <c r="AB8922" s="49"/>
      <c r="AC8922" s="49"/>
      <c r="AD8922" s="49"/>
      <c r="AE8922" s="95"/>
      <c r="AM8922" s="103"/>
      <c r="AT8922" s="10"/>
    </row>
    <row r="8923" spans="9:46" s="16" customFormat="1">
      <c r="I8923" s="47"/>
      <c r="P8923" s="48"/>
      <c r="Q8923" s="48"/>
      <c r="R8923" s="48"/>
      <c r="S8923" s="49"/>
      <c r="T8923" s="47"/>
      <c r="U8923" s="50"/>
      <c r="V8923" s="47"/>
      <c r="W8923" s="50"/>
      <c r="X8923" s="49"/>
      <c r="Y8923" s="49"/>
      <c r="Z8923" s="49"/>
      <c r="AA8923" s="49"/>
      <c r="AB8923" s="49"/>
      <c r="AC8923" s="49"/>
      <c r="AD8923" s="49"/>
      <c r="AE8923" s="95"/>
      <c r="AM8923" s="103"/>
      <c r="AT8923" s="10"/>
    </row>
    <row r="8924" spans="9:46" s="16" customFormat="1">
      <c r="I8924" s="47"/>
      <c r="P8924" s="48"/>
      <c r="Q8924" s="48"/>
      <c r="R8924" s="48"/>
      <c r="S8924" s="49"/>
      <c r="T8924" s="47"/>
      <c r="U8924" s="50"/>
      <c r="V8924" s="47"/>
      <c r="W8924" s="50"/>
      <c r="X8924" s="49"/>
      <c r="Y8924" s="49"/>
      <c r="Z8924" s="49"/>
      <c r="AA8924" s="49"/>
      <c r="AB8924" s="49"/>
      <c r="AC8924" s="49"/>
      <c r="AD8924" s="49"/>
      <c r="AE8924" s="95"/>
      <c r="AM8924" s="103"/>
      <c r="AT8924" s="10"/>
    </row>
    <row r="8925" spans="9:46" s="16" customFormat="1">
      <c r="I8925" s="47"/>
      <c r="P8925" s="48"/>
      <c r="Q8925" s="48"/>
      <c r="R8925" s="48"/>
      <c r="S8925" s="49"/>
      <c r="T8925" s="47"/>
      <c r="U8925" s="50"/>
      <c r="V8925" s="47"/>
      <c r="W8925" s="50"/>
      <c r="X8925" s="49"/>
      <c r="Y8925" s="49"/>
      <c r="Z8925" s="49"/>
      <c r="AA8925" s="49"/>
      <c r="AB8925" s="49"/>
      <c r="AC8925" s="49"/>
      <c r="AD8925" s="49"/>
      <c r="AE8925" s="95"/>
      <c r="AM8925" s="103"/>
      <c r="AT8925" s="10"/>
    </row>
    <row r="8926" spans="9:46" s="16" customFormat="1">
      <c r="I8926" s="47"/>
      <c r="P8926" s="48"/>
      <c r="Q8926" s="48"/>
      <c r="R8926" s="48"/>
      <c r="S8926" s="49"/>
      <c r="T8926" s="47"/>
      <c r="U8926" s="50"/>
      <c r="V8926" s="47"/>
      <c r="W8926" s="50"/>
      <c r="X8926" s="49"/>
      <c r="Y8926" s="49"/>
      <c r="Z8926" s="49"/>
      <c r="AA8926" s="49"/>
      <c r="AB8926" s="49"/>
      <c r="AC8926" s="49"/>
      <c r="AD8926" s="49"/>
      <c r="AE8926" s="95"/>
      <c r="AM8926" s="103"/>
      <c r="AT8926" s="10"/>
    </row>
    <row r="8927" spans="9:46" s="16" customFormat="1">
      <c r="I8927" s="47"/>
      <c r="P8927" s="48"/>
      <c r="Q8927" s="48"/>
      <c r="R8927" s="48"/>
      <c r="S8927" s="49"/>
      <c r="T8927" s="47"/>
      <c r="U8927" s="50"/>
      <c r="V8927" s="47"/>
      <c r="W8927" s="50"/>
      <c r="X8927" s="49"/>
      <c r="Y8927" s="49"/>
      <c r="Z8927" s="49"/>
      <c r="AA8927" s="49"/>
      <c r="AB8927" s="49"/>
      <c r="AC8927" s="49"/>
      <c r="AD8927" s="49"/>
      <c r="AE8927" s="95"/>
      <c r="AM8927" s="103"/>
      <c r="AT8927" s="10"/>
    </row>
    <row r="8928" spans="9:46" s="16" customFormat="1">
      <c r="I8928" s="47"/>
      <c r="P8928" s="48"/>
      <c r="Q8928" s="48"/>
      <c r="R8928" s="48"/>
      <c r="S8928" s="49"/>
      <c r="T8928" s="47"/>
      <c r="U8928" s="50"/>
      <c r="V8928" s="47"/>
      <c r="W8928" s="50"/>
      <c r="X8928" s="49"/>
      <c r="Y8928" s="49"/>
      <c r="Z8928" s="49"/>
      <c r="AA8928" s="49"/>
      <c r="AB8928" s="49"/>
      <c r="AC8928" s="49"/>
      <c r="AD8928" s="49"/>
      <c r="AE8928" s="95"/>
      <c r="AM8928" s="103"/>
      <c r="AT8928" s="10"/>
    </row>
    <row r="8929" spans="9:46" s="16" customFormat="1">
      <c r="I8929" s="47"/>
      <c r="P8929" s="48"/>
      <c r="Q8929" s="48"/>
      <c r="R8929" s="48"/>
      <c r="S8929" s="49"/>
      <c r="T8929" s="47"/>
      <c r="U8929" s="50"/>
      <c r="V8929" s="47"/>
      <c r="W8929" s="50"/>
      <c r="X8929" s="49"/>
      <c r="Y8929" s="49"/>
      <c r="Z8929" s="49"/>
      <c r="AA8929" s="49"/>
      <c r="AB8929" s="49"/>
      <c r="AC8929" s="49"/>
      <c r="AD8929" s="49"/>
      <c r="AE8929" s="95"/>
      <c r="AM8929" s="103"/>
      <c r="AT8929" s="10"/>
    </row>
    <row r="8930" spans="9:46" s="16" customFormat="1">
      <c r="I8930" s="47"/>
      <c r="P8930" s="48"/>
      <c r="Q8930" s="48"/>
      <c r="R8930" s="48"/>
      <c r="S8930" s="49"/>
      <c r="T8930" s="47"/>
      <c r="U8930" s="50"/>
      <c r="V8930" s="47"/>
      <c r="W8930" s="50"/>
      <c r="X8930" s="49"/>
      <c r="Y8930" s="49"/>
      <c r="Z8930" s="49"/>
      <c r="AA8930" s="49"/>
      <c r="AB8930" s="49"/>
      <c r="AC8930" s="49"/>
      <c r="AD8930" s="49"/>
      <c r="AE8930" s="95"/>
      <c r="AM8930" s="103"/>
      <c r="AT8930" s="10"/>
    </row>
    <row r="8931" spans="9:46" s="16" customFormat="1">
      <c r="I8931" s="47"/>
      <c r="P8931" s="48"/>
      <c r="Q8931" s="48"/>
      <c r="R8931" s="48"/>
      <c r="S8931" s="49"/>
      <c r="T8931" s="47"/>
      <c r="U8931" s="50"/>
      <c r="V8931" s="47"/>
      <c r="W8931" s="50"/>
      <c r="X8931" s="49"/>
      <c r="Y8931" s="49"/>
      <c r="Z8931" s="49"/>
      <c r="AA8931" s="49"/>
      <c r="AB8931" s="49"/>
      <c r="AC8931" s="49"/>
      <c r="AD8931" s="49"/>
      <c r="AE8931" s="95"/>
      <c r="AM8931" s="103"/>
      <c r="AT8931" s="10"/>
    </row>
    <row r="8932" spans="9:46" s="16" customFormat="1">
      <c r="I8932" s="47"/>
      <c r="P8932" s="48"/>
      <c r="Q8932" s="48"/>
      <c r="R8932" s="48"/>
      <c r="S8932" s="49"/>
      <c r="T8932" s="47"/>
      <c r="U8932" s="50"/>
      <c r="V8932" s="47"/>
      <c r="W8932" s="50"/>
      <c r="X8932" s="49"/>
      <c r="Y8932" s="49"/>
      <c r="Z8932" s="49"/>
      <c r="AA8932" s="49"/>
      <c r="AB8932" s="49"/>
      <c r="AC8932" s="49"/>
      <c r="AD8932" s="49"/>
      <c r="AE8932" s="95"/>
      <c r="AM8932" s="103"/>
      <c r="AT8932" s="10"/>
    </row>
    <row r="8933" spans="9:46" s="16" customFormat="1">
      <c r="I8933" s="47"/>
      <c r="P8933" s="48"/>
      <c r="Q8933" s="48"/>
      <c r="R8933" s="48"/>
      <c r="S8933" s="49"/>
      <c r="T8933" s="47"/>
      <c r="U8933" s="50"/>
      <c r="V8933" s="47"/>
      <c r="W8933" s="50"/>
      <c r="X8933" s="49"/>
      <c r="Y8933" s="49"/>
      <c r="Z8933" s="49"/>
      <c r="AA8933" s="49"/>
      <c r="AB8933" s="49"/>
      <c r="AC8933" s="49"/>
      <c r="AD8933" s="49"/>
      <c r="AE8933" s="95"/>
      <c r="AM8933" s="103"/>
      <c r="AT8933" s="10"/>
    </row>
    <row r="8934" spans="9:46" s="16" customFormat="1">
      <c r="I8934" s="47"/>
      <c r="P8934" s="48"/>
      <c r="Q8934" s="48"/>
      <c r="R8934" s="48"/>
      <c r="S8934" s="49"/>
      <c r="T8934" s="47"/>
      <c r="U8934" s="50"/>
      <c r="V8934" s="47"/>
      <c r="W8934" s="50"/>
      <c r="X8934" s="49"/>
      <c r="Y8934" s="49"/>
      <c r="Z8934" s="49"/>
      <c r="AA8934" s="49"/>
      <c r="AB8934" s="49"/>
      <c r="AC8934" s="49"/>
      <c r="AD8934" s="49"/>
      <c r="AE8934" s="95"/>
      <c r="AM8934" s="103"/>
      <c r="AT8934" s="10"/>
    </row>
    <row r="8935" spans="9:46" s="16" customFormat="1">
      <c r="I8935" s="47"/>
      <c r="P8935" s="48"/>
      <c r="Q8935" s="48"/>
      <c r="R8935" s="48"/>
      <c r="S8935" s="49"/>
      <c r="T8935" s="47"/>
      <c r="U8935" s="50"/>
      <c r="V8935" s="47"/>
      <c r="W8935" s="50"/>
      <c r="X8935" s="49"/>
      <c r="Y8935" s="49"/>
      <c r="Z8935" s="49"/>
      <c r="AA8935" s="49"/>
      <c r="AB8935" s="49"/>
      <c r="AC8935" s="49"/>
      <c r="AD8935" s="49"/>
      <c r="AE8935" s="95"/>
      <c r="AM8935" s="103"/>
      <c r="AT8935" s="10"/>
    </row>
    <row r="8936" spans="9:46" s="16" customFormat="1">
      <c r="I8936" s="47"/>
      <c r="P8936" s="48"/>
      <c r="Q8936" s="48"/>
      <c r="R8936" s="48"/>
      <c r="S8936" s="49"/>
      <c r="T8936" s="47"/>
      <c r="U8936" s="50"/>
      <c r="V8936" s="47"/>
      <c r="W8936" s="50"/>
      <c r="X8936" s="49"/>
      <c r="Y8936" s="49"/>
      <c r="Z8936" s="49"/>
      <c r="AA8936" s="49"/>
      <c r="AB8936" s="49"/>
      <c r="AC8936" s="49"/>
      <c r="AD8936" s="49"/>
      <c r="AE8936" s="95"/>
      <c r="AM8936" s="103"/>
      <c r="AT8936" s="10"/>
    </row>
    <row r="8937" spans="9:46" s="16" customFormat="1">
      <c r="I8937" s="47"/>
      <c r="P8937" s="48"/>
      <c r="Q8937" s="48"/>
      <c r="R8937" s="48"/>
      <c r="S8937" s="49"/>
      <c r="T8937" s="47"/>
      <c r="U8937" s="50"/>
      <c r="V8937" s="47"/>
      <c r="W8937" s="50"/>
      <c r="X8937" s="49"/>
      <c r="Y8937" s="49"/>
      <c r="Z8937" s="49"/>
      <c r="AA8937" s="49"/>
      <c r="AB8937" s="49"/>
      <c r="AC8937" s="49"/>
      <c r="AD8937" s="49"/>
      <c r="AE8937" s="95"/>
      <c r="AM8937" s="103"/>
      <c r="AT8937" s="10"/>
    </row>
    <row r="8938" spans="9:46" s="16" customFormat="1">
      <c r="I8938" s="47"/>
      <c r="P8938" s="48"/>
      <c r="Q8938" s="48"/>
      <c r="R8938" s="48"/>
      <c r="S8938" s="49"/>
      <c r="T8938" s="47"/>
      <c r="U8938" s="50"/>
      <c r="V8938" s="47"/>
      <c r="W8938" s="50"/>
      <c r="X8938" s="49"/>
      <c r="Y8938" s="49"/>
      <c r="Z8938" s="49"/>
      <c r="AA8938" s="49"/>
      <c r="AB8938" s="49"/>
      <c r="AC8938" s="49"/>
      <c r="AD8938" s="49"/>
      <c r="AE8938" s="95"/>
      <c r="AM8938" s="103"/>
      <c r="AT8938" s="10"/>
    </row>
    <row r="8939" spans="9:46" s="16" customFormat="1">
      <c r="I8939" s="47"/>
      <c r="P8939" s="48"/>
      <c r="Q8939" s="48"/>
      <c r="R8939" s="48"/>
      <c r="S8939" s="49"/>
      <c r="T8939" s="47"/>
      <c r="U8939" s="50"/>
      <c r="V8939" s="47"/>
      <c r="W8939" s="50"/>
      <c r="X8939" s="49"/>
      <c r="Y8939" s="49"/>
      <c r="Z8939" s="49"/>
      <c r="AA8939" s="49"/>
      <c r="AB8939" s="49"/>
      <c r="AC8939" s="49"/>
      <c r="AD8939" s="49"/>
      <c r="AE8939" s="95"/>
      <c r="AM8939" s="103"/>
      <c r="AT8939" s="10"/>
    </row>
    <row r="8940" spans="9:46" s="16" customFormat="1">
      <c r="I8940" s="47"/>
      <c r="P8940" s="48"/>
      <c r="Q8940" s="48"/>
      <c r="R8940" s="48"/>
      <c r="S8940" s="49"/>
      <c r="T8940" s="47"/>
      <c r="U8940" s="50"/>
      <c r="V8940" s="47"/>
      <c r="W8940" s="50"/>
      <c r="X8940" s="49"/>
      <c r="Y8940" s="49"/>
      <c r="Z8940" s="49"/>
      <c r="AA8940" s="49"/>
      <c r="AB8940" s="49"/>
      <c r="AC8940" s="49"/>
      <c r="AD8940" s="49"/>
      <c r="AE8940" s="95"/>
      <c r="AM8940" s="103"/>
      <c r="AT8940" s="10"/>
    </row>
    <row r="8941" spans="9:46" s="16" customFormat="1">
      <c r="I8941" s="47"/>
      <c r="P8941" s="48"/>
      <c r="Q8941" s="48"/>
      <c r="R8941" s="48"/>
      <c r="S8941" s="49"/>
      <c r="T8941" s="47"/>
      <c r="U8941" s="50"/>
      <c r="V8941" s="47"/>
      <c r="W8941" s="50"/>
      <c r="X8941" s="49"/>
      <c r="Y8941" s="49"/>
      <c r="Z8941" s="49"/>
      <c r="AA8941" s="49"/>
      <c r="AB8941" s="49"/>
      <c r="AC8941" s="49"/>
      <c r="AD8941" s="49"/>
      <c r="AE8941" s="95"/>
      <c r="AM8941" s="103"/>
      <c r="AT8941" s="10"/>
    </row>
    <row r="8942" spans="9:46" s="16" customFormat="1">
      <c r="I8942" s="47"/>
      <c r="P8942" s="48"/>
      <c r="Q8942" s="48"/>
      <c r="R8942" s="48"/>
      <c r="S8942" s="49"/>
      <c r="T8942" s="47"/>
      <c r="U8942" s="50"/>
      <c r="V8942" s="47"/>
      <c r="W8942" s="50"/>
      <c r="X8942" s="49"/>
      <c r="Y8942" s="49"/>
      <c r="Z8942" s="49"/>
      <c r="AA8942" s="49"/>
      <c r="AB8942" s="49"/>
      <c r="AC8942" s="49"/>
      <c r="AD8942" s="49"/>
      <c r="AE8942" s="95"/>
      <c r="AM8942" s="103"/>
      <c r="AT8942" s="10"/>
    </row>
    <row r="8943" spans="9:46" s="16" customFormat="1">
      <c r="I8943" s="47"/>
      <c r="P8943" s="48"/>
      <c r="Q8943" s="48"/>
      <c r="R8943" s="48"/>
      <c r="S8943" s="49"/>
      <c r="T8943" s="47"/>
      <c r="U8943" s="50"/>
      <c r="V8943" s="47"/>
      <c r="W8943" s="50"/>
      <c r="X8943" s="49"/>
      <c r="Y8943" s="49"/>
      <c r="Z8943" s="49"/>
      <c r="AA8943" s="49"/>
      <c r="AB8943" s="49"/>
      <c r="AC8943" s="49"/>
      <c r="AD8943" s="49"/>
      <c r="AE8943" s="95"/>
      <c r="AM8943" s="103"/>
      <c r="AT8943" s="10"/>
    </row>
    <row r="8944" spans="9:46" s="16" customFormat="1">
      <c r="I8944" s="47"/>
      <c r="P8944" s="48"/>
      <c r="Q8944" s="48"/>
      <c r="R8944" s="48"/>
      <c r="S8944" s="49"/>
      <c r="T8944" s="47"/>
      <c r="U8944" s="50"/>
      <c r="V8944" s="47"/>
      <c r="W8944" s="50"/>
      <c r="X8944" s="49"/>
      <c r="Y8944" s="49"/>
      <c r="Z8944" s="49"/>
      <c r="AA8944" s="49"/>
      <c r="AB8944" s="49"/>
      <c r="AC8944" s="49"/>
      <c r="AD8944" s="49"/>
      <c r="AE8944" s="95"/>
      <c r="AM8944" s="103"/>
      <c r="AT8944" s="10"/>
    </row>
    <row r="8945" spans="9:46" s="16" customFormat="1">
      <c r="I8945" s="47"/>
      <c r="P8945" s="48"/>
      <c r="Q8945" s="48"/>
      <c r="R8945" s="48"/>
      <c r="S8945" s="49"/>
      <c r="T8945" s="47"/>
      <c r="U8945" s="50"/>
      <c r="V8945" s="47"/>
      <c r="W8945" s="50"/>
      <c r="X8945" s="49"/>
      <c r="Y8945" s="49"/>
      <c r="Z8945" s="49"/>
      <c r="AA8945" s="49"/>
      <c r="AB8945" s="49"/>
      <c r="AC8945" s="49"/>
      <c r="AD8945" s="49"/>
      <c r="AE8945" s="95"/>
      <c r="AM8945" s="103"/>
      <c r="AT8945" s="10"/>
    </row>
    <row r="8946" spans="9:46" s="16" customFormat="1">
      <c r="I8946" s="47"/>
      <c r="P8946" s="48"/>
      <c r="Q8946" s="48"/>
      <c r="R8946" s="48"/>
      <c r="S8946" s="49"/>
      <c r="T8946" s="47"/>
      <c r="U8946" s="50"/>
      <c r="V8946" s="47"/>
      <c r="W8946" s="50"/>
      <c r="X8946" s="49"/>
      <c r="Y8946" s="49"/>
      <c r="Z8946" s="49"/>
      <c r="AA8946" s="49"/>
      <c r="AB8946" s="49"/>
      <c r="AC8946" s="49"/>
      <c r="AD8946" s="49"/>
      <c r="AE8946" s="95"/>
      <c r="AM8946" s="103"/>
      <c r="AT8946" s="10"/>
    </row>
    <row r="8947" spans="9:46" s="16" customFormat="1">
      <c r="I8947" s="47"/>
      <c r="P8947" s="48"/>
      <c r="Q8947" s="48"/>
      <c r="R8947" s="48"/>
      <c r="S8947" s="49"/>
      <c r="T8947" s="47"/>
      <c r="U8947" s="50"/>
      <c r="V8947" s="47"/>
      <c r="W8947" s="50"/>
      <c r="X8947" s="49"/>
      <c r="Y8947" s="49"/>
      <c r="Z8947" s="49"/>
      <c r="AA8947" s="49"/>
      <c r="AB8947" s="49"/>
      <c r="AC8947" s="49"/>
      <c r="AD8947" s="49"/>
      <c r="AE8947" s="95"/>
      <c r="AM8947" s="103"/>
      <c r="AT8947" s="10"/>
    </row>
    <row r="8948" spans="9:46" s="16" customFormat="1">
      <c r="I8948" s="47"/>
      <c r="P8948" s="48"/>
      <c r="Q8948" s="48"/>
      <c r="R8948" s="48"/>
      <c r="S8948" s="49"/>
      <c r="T8948" s="47"/>
      <c r="U8948" s="50"/>
      <c r="V8948" s="47"/>
      <c r="W8948" s="50"/>
      <c r="X8948" s="49"/>
      <c r="Y8948" s="49"/>
      <c r="Z8948" s="49"/>
      <c r="AA8948" s="49"/>
      <c r="AB8948" s="49"/>
      <c r="AC8948" s="49"/>
      <c r="AD8948" s="49"/>
      <c r="AE8948" s="95"/>
      <c r="AM8948" s="103"/>
      <c r="AT8948" s="10"/>
    </row>
    <row r="8949" spans="9:46" s="16" customFormat="1">
      <c r="I8949" s="47"/>
      <c r="P8949" s="48"/>
      <c r="Q8949" s="48"/>
      <c r="R8949" s="48"/>
      <c r="S8949" s="49"/>
      <c r="T8949" s="47"/>
      <c r="U8949" s="50"/>
      <c r="V8949" s="47"/>
      <c r="W8949" s="50"/>
      <c r="X8949" s="49"/>
      <c r="Y8949" s="49"/>
      <c r="Z8949" s="49"/>
      <c r="AA8949" s="49"/>
      <c r="AB8949" s="49"/>
      <c r="AC8949" s="49"/>
      <c r="AD8949" s="49"/>
      <c r="AE8949" s="95"/>
      <c r="AM8949" s="103"/>
      <c r="AT8949" s="10"/>
    </row>
    <row r="8950" spans="9:46" s="16" customFormat="1">
      <c r="I8950" s="47"/>
      <c r="P8950" s="48"/>
      <c r="Q8950" s="48"/>
      <c r="R8950" s="48"/>
      <c r="S8950" s="49"/>
      <c r="T8950" s="47"/>
      <c r="U8950" s="50"/>
      <c r="V8950" s="47"/>
      <c r="W8950" s="50"/>
      <c r="X8950" s="49"/>
      <c r="Y8950" s="49"/>
      <c r="Z8950" s="49"/>
      <c r="AA8950" s="49"/>
      <c r="AB8950" s="49"/>
      <c r="AC8950" s="49"/>
      <c r="AD8950" s="49"/>
      <c r="AE8950" s="95"/>
      <c r="AM8950" s="103"/>
      <c r="AT8950" s="10"/>
    </row>
    <row r="8951" spans="9:46" s="16" customFormat="1">
      <c r="I8951" s="47"/>
      <c r="P8951" s="48"/>
      <c r="Q8951" s="48"/>
      <c r="R8951" s="48"/>
      <c r="S8951" s="49"/>
      <c r="T8951" s="47"/>
      <c r="U8951" s="50"/>
      <c r="V8951" s="47"/>
      <c r="W8951" s="50"/>
      <c r="X8951" s="49"/>
      <c r="Y8951" s="49"/>
      <c r="Z8951" s="49"/>
      <c r="AA8951" s="49"/>
      <c r="AB8951" s="49"/>
      <c r="AC8951" s="49"/>
      <c r="AD8951" s="49"/>
      <c r="AE8951" s="95"/>
      <c r="AM8951" s="103"/>
      <c r="AT8951" s="10"/>
    </row>
    <row r="8952" spans="9:46" s="16" customFormat="1">
      <c r="I8952" s="47"/>
      <c r="P8952" s="48"/>
      <c r="Q8952" s="48"/>
      <c r="R8952" s="48"/>
      <c r="S8952" s="49"/>
      <c r="T8952" s="47"/>
      <c r="U8952" s="50"/>
      <c r="V8952" s="47"/>
      <c r="W8952" s="50"/>
      <c r="X8952" s="49"/>
      <c r="Y8952" s="49"/>
      <c r="Z8952" s="49"/>
      <c r="AA8952" s="49"/>
      <c r="AB8952" s="49"/>
      <c r="AC8952" s="49"/>
      <c r="AD8952" s="49"/>
      <c r="AE8952" s="95"/>
      <c r="AM8952" s="103"/>
      <c r="AT8952" s="10"/>
    </row>
    <row r="8953" spans="9:46" s="16" customFormat="1">
      <c r="I8953" s="47"/>
      <c r="P8953" s="48"/>
      <c r="Q8953" s="48"/>
      <c r="R8953" s="48"/>
      <c r="S8953" s="49"/>
      <c r="T8953" s="47"/>
      <c r="U8953" s="50"/>
      <c r="V8953" s="47"/>
      <c r="W8953" s="50"/>
      <c r="X8953" s="49"/>
      <c r="Y8953" s="49"/>
      <c r="Z8953" s="49"/>
      <c r="AA8953" s="49"/>
      <c r="AB8953" s="49"/>
      <c r="AC8953" s="49"/>
      <c r="AD8953" s="49"/>
      <c r="AE8953" s="95"/>
      <c r="AM8953" s="103"/>
      <c r="AT8953" s="10"/>
    </row>
    <row r="8954" spans="9:46" s="16" customFormat="1">
      <c r="I8954" s="47"/>
      <c r="P8954" s="48"/>
      <c r="Q8954" s="48"/>
      <c r="R8954" s="48"/>
      <c r="S8954" s="49"/>
      <c r="T8954" s="47"/>
      <c r="U8954" s="50"/>
      <c r="V8954" s="47"/>
      <c r="W8954" s="50"/>
      <c r="X8954" s="49"/>
      <c r="Y8954" s="49"/>
      <c r="Z8954" s="49"/>
      <c r="AA8954" s="49"/>
      <c r="AB8954" s="49"/>
      <c r="AC8954" s="49"/>
      <c r="AD8954" s="49"/>
      <c r="AE8954" s="95"/>
      <c r="AM8954" s="103"/>
      <c r="AT8954" s="10"/>
    </row>
    <row r="8955" spans="9:46" s="16" customFormat="1">
      <c r="I8955" s="47"/>
      <c r="P8955" s="48"/>
      <c r="Q8955" s="48"/>
      <c r="R8955" s="48"/>
      <c r="S8955" s="49"/>
      <c r="T8955" s="47"/>
      <c r="U8955" s="50"/>
      <c r="V8955" s="47"/>
      <c r="W8955" s="50"/>
      <c r="X8955" s="49"/>
      <c r="Y8955" s="49"/>
      <c r="Z8955" s="49"/>
      <c r="AA8955" s="49"/>
      <c r="AB8955" s="49"/>
      <c r="AC8955" s="49"/>
      <c r="AD8955" s="49"/>
      <c r="AE8955" s="95"/>
      <c r="AM8955" s="103"/>
      <c r="AT8955" s="10"/>
    </row>
    <row r="8956" spans="9:46" s="16" customFormat="1">
      <c r="I8956" s="47"/>
      <c r="P8956" s="48"/>
      <c r="Q8956" s="48"/>
      <c r="R8956" s="48"/>
      <c r="S8956" s="49"/>
      <c r="T8956" s="47"/>
      <c r="U8956" s="50"/>
      <c r="V8956" s="47"/>
      <c r="W8956" s="50"/>
      <c r="X8956" s="49"/>
      <c r="Y8956" s="49"/>
      <c r="Z8956" s="49"/>
      <c r="AA8956" s="49"/>
      <c r="AB8956" s="49"/>
      <c r="AC8956" s="49"/>
      <c r="AD8956" s="49"/>
      <c r="AE8956" s="95"/>
      <c r="AM8956" s="103"/>
      <c r="AT8956" s="10"/>
    </row>
    <row r="8957" spans="9:46" s="16" customFormat="1">
      <c r="I8957" s="47"/>
      <c r="P8957" s="48"/>
      <c r="Q8957" s="48"/>
      <c r="R8957" s="48"/>
      <c r="S8957" s="49"/>
      <c r="T8957" s="47"/>
      <c r="U8957" s="50"/>
      <c r="V8957" s="47"/>
      <c r="W8957" s="50"/>
      <c r="X8957" s="49"/>
      <c r="Y8957" s="49"/>
      <c r="Z8957" s="49"/>
      <c r="AA8957" s="49"/>
      <c r="AB8957" s="49"/>
      <c r="AC8957" s="49"/>
      <c r="AD8957" s="49"/>
      <c r="AE8957" s="95"/>
      <c r="AM8957" s="103"/>
      <c r="AT8957" s="10"/>
    </row>
    <row r="8958" spans="9:46" s="16" customFormat="1">
      <c r="I8958" s="47"/>
      <c r="P8958" s="48"/>
      <c r="Q8958" s="48"/>
      <c r="R8958" s="48"/>
      <c r="S8958" s="49"/>
      <c r="T8958" s="47"/>
      <c r="U8958" s="50"/>
      <c r="V8958" s="47"/>
      <c r="W8958" s="50"/>
      <c r="X8958" s="49"/>
      <c r="Y8958" s="49"/>
      <c r="Z8958" s="49"/>
      <c r="AA8958" s="49"/>
      <c r="AB8958" s="49"/>
      <c r="AC8958" s="49"/>
      <c r="AD8958" s="49"/>
      <c r="AE8958" s="95"/>
      <c r="AM8958" s="103"/>
      <c r="AT8958" s="10"/>
    </row>
    <row r="8959" spans="9:46" s="16" customFormat="1">
      <c r="I8959" s="47"/>
      <c r="P8959" s="48"/>
      <c r="Q8959" s="48"/>
      <c r="R8959" s="48"/>
      <c r="S8959" s="49"/>
      <c r="T8959" s="47"/>
      <c r="U8959" s="50"/>
      <c r="V8959" s="47"/>
      <c r="W8959" s="50"/>
      <c r="X8959" s="49"/>
      <c r="Y8959" s="49"/>
      <c r="Z8959" s="49"/>
      <c r="AA8959" s="49"/>
      <c r="AB8959" s="49"/>
      <c r="AC8959" s="49"/>
      <c r="AD8959" s="49"/>
      <c r="AE8959" s="95"/>
      <c r="AM8959" s="103"/>
      <c r="AT8959" s="10"/>
    </row>
    <row r="8960" spans="9:46" s="16" customFormat="1">
      <c r="I8960" s="47"/>
      <c r="P8960" s="48"/>
      <c r="Q8960" s="48"/>
      <c r="R8960" s="48"/>
      <c r="S8960" s="49"/>
      <c r="T8960" s="47"/>
      <c r="U8960" s="50"/>
      <c r="V8960" s="47"/>
      <c r="W8960" s="50"/>
      <c r="X8960" s="49"/>
      <c r="Y8960" s="49"/>
      <c r="Z8960" s="49"/>
      <c r="AA8960" s="49"/>
      <c r="AB8960" s="49"/>
      <c r="AC8960" s="49"/>
      <c r="AD8960" s="49"/>
      <c r="AE8960" s="95"/>
      <c r="AM8960" s="103"/>
      <c r="AT8960" s="10"/>
    </row>
    <row r="8961" spans="9:46" s="16" customFormat="1">
      <c r="I8961" s="47"/>
      <c r="P8961" s="48"/>
      <c r="Q8961" s="48"/>
      <c r="R8961" s="48"/>
      <c r="S8961" s="49"/>
      <c r="T8961" s="47"/>
      <c r="U8961" s="50"/>
      <c r="V8961" s="47"/>
      <c r="W8961" s="50"/>
      <c r="X8961" s="49"/>
      <c r="Y8961" s="49"/>
      <c r="Z8961" s="49"/>
      <c r="AA8961" s="49"/>
      <c r="AB8961" s="49"/>
      <c r="AC8961" s="49"/>
      <c r="AD8961" s="49"/>
      <c r="AE8961" s="95"/>
      <c r="AM8961" s="103"/>
      <c r="AT8961" s="10"/>
    </row>
    <row r="8962" spans="9:46" s="16" customFormat="1">
      <c r="I8962" s="47"/>
      <c r="P8962" s="48"/>
      <c r="Q8962" s="48"/>
      <c r="R8962" s="48"/>
      <c r="S8962" s="49"/>
      <c r="T8962" s="47"/>
      <c r="U8962" s="50"/>
      <c r="V8962" s="47"/>
      <c r="W8962" s="50"/>
      <c r="X8962" s="49"/>
      <c r="Y8962" s="49"/>
      <c r="Z8962" s="49"/>
      <c r="AA8962" s="49"/>
      <c r="AB8962" s="49"/>
      <c r="AC8962" s="49"/>
      <c r="AD8962" s="49"/>
      <c r="AE8962" s="95"/>
      <c r="AM8962" s="103"/>
      <c r="AT8962" s="10"/>
    </row>
    <row r="8963" spans="9:46" s="16" customFormat="1">
      <c r="I8963" s="47"/>
      <c r="P8963" s="48"/>
      <c r="Q8963" s="48"/>
      <c r="R8963" s="48"/>
      <c r="S8963" s="49"/>
      <c r="T8963" s="47"/>
      <c r="U8963" s="50"/>
      <c r="V8963" s="47"/>
      <c r="W8963" s="50"/>
      <c r="X8963" s="49"/>
      <c r="Y8963" s="49"/>
      <c r="Z8963" s="49"/>
      <c r="AA8963" s="49"/>
      <c r="AB8963" s="49"/>
      <c r="AC8963" s="49"/>
      <c r="AD8963" s="49"/>
      <c r="AE8963" s="95"/>
      <c r="AM8963" s="103"/>
      <c r="AT8963" s="10"/>
    </row>
    <row r="8964" spans="9:46" s="16" customFormat="1">
      <c r="I8964" s="47"/>
      <c r="P8964" s="48"/>
      <c r="Q8964" s="48"/>
      <c r="R8964" s="48"/>
      <c r="S8964" s="49"/>
      <c r="T8964" s="47"/>
      <c r="U8964" s="50"/>
      <c r="V8964" s="47"/>
      <c r="W8964" s="50"/>
      <c r="X8964" s="49"/>
      <c r="Y8964" s="49"/>
      <c r="Z8964" s="49"/>
      <c r="AA8964" s="49"/>
      <c r="AB8964" s="49"/>
      <c r="AC8964" s="49"/>
      <c r="AD8964" s="49"/>
      <c r="AE8964" s="95"/>
      <c r="AM8964" s="103"/>
      <c r="AT8964" s="10"/>
    </row>
    <row r="8965" spans="9:46" s="16" customFormat="1">
      <c r="I8965" s="47"/>
      <c r="P8965" s="48"/>
      <c r="Q8965" s="48"/>
      <c r="R8965" s="48"/>
      <c r="S8965" s="49"/>
      <c r="T8965" s="47"/>
      <c r="U8965" s="50"/>
      <c r="V8965" s="47"/>
      <c r="W8965" s="50"/>
      <c r="X8965" s="49"/>
      <c r="Y8965" s="49"/>
      <c r="Z8965" s="49"/>
      <c r="AA8965" s="49"/>
      <c r="AB8965" s="49"/>
      <c r="AC8965" s="49"/>
      <c r="AD8965" s="49"/>
      <c r="AE8965" s="95"/>
      <c r="AM8965" s="103"/>
      <c r="AT8965" s="10"/>
    </row>
    <row r="8966" spans="9:46" s="16" customFormat="1">
      <c r="I8966" s="47"/>
      <c r="P8966" s="48"/>
      <c r="Q8966" s="48"/>
      <c r="R8966" s="48"/>
      <c r="S8966" s="49"/>
      <c r="T8966" s="47"/>
      <c r="U8966" s="50"/>
      <c r="V8966" s="47"/>
      <c r="W8966" s="50"/>
      <c r="X8966" s="49"/>
      <c r="Y8966" s="49"/>
      <c r="Z8966" s="49"/>
      <c r="AA8966" s="49"/>
      <c r="AB8966" s="49"/>
      <c r="AC8966" s="49"/>
      <c r="AD8966" s="49"/>
      <c r="AE8966" s="95"/>
      <c r="AM8966" s="103"/>
      <c r="AT8966" s="10"/>
    </row>
    <row r="8967" spans="9:46" s="16" customFormat="1">
      <c r="I8967" s="47"/>
      <c r="P8967" s="48"/>
      <c r="Q8967" s="48"/>
      <c r="R8967" s="48"/>
      <c r="S8967" s="49"/>
      <c r="T8967" s="47"/>
      <c r="U8967" s="50"/>
      <c r="V8967" s="47"/>
      <c r="W8967" s="50"/>
      <c r="X8967" s="49"/>
      <c r="Y8967" s="49"/>
      <c r="Z8967" s="49"/>
      <c r="AA8967" s="49"/>
      <c r="AB8967" s="49"/>
      <c r="AC8967" s="49"/>
      <c r="AD8967" s="49"/>
      <c r="AE8967" s="95"/>
      <c r="AM8967" s="103"/>
      <c r="AT8967" s="10"/>
    </row>
    <row r="8968" spans="9:46" s="16" customFormat="1">
      <c r="I8968" s="47"/>
      <c r="P8968" s="48"/>
      <c r="Q8968" s="48"/>
      <c r="R8968" s="48"/>
      <c r="S8968" s="49"/>
      <c r="T8968" s="47"/>
      <c r="U8968" s="50"/>
      <c r="V8968" s="47"/>
      <c r="W8968" s="50"/>
      <c r="X8968" s="49"/>
      <c r="Y8968" s="49"/>
      <c r="Z8968" s="49"/>
      <c r="AA8968" s="49"/>
      <c r="AB8968" s="49"/>
      <c r="AC8968" s="49"/>
      <c r="AD8968" s="49"/>
      <c r="AE8968" s="95"/>
      <c r="AM8968" s="103"/>
      <c r="AT8968" s="10"/>
    </row>
    <row r="8969" spans="9:46" s="16" customFormat="1">
      <c r="I8969" s="47"/>
      <c r="P8969" s="48"/>
      <c r="Q8969" s="48"/>
      <c r="R8969" s="48"/>
      <c r="S8969" s="49"/>
      <c r="T8969" s="47"/>
      <c r="U8969" s="50"/>
      <c r="V8969" s="47"/>
      <c r="W8969" s="50"/>
      <c r="X8969" s="49"/>
      <c r="Y8969" s="49"/>
      <c r="Z8969" s="49"/>
      <c r="AA8969" s="49"/>
      <c r="AB8969" s="49"/>
      <c r="AC8969" s="49"/>
      <c r="AD8969" s="49"/>
      <c r="AE8969" s="95"/>
      <c r="AM8969" s="103"/>
      <c r="AT8969" s="10"/>
    </row>
    <row r="8970" spans="9:46" s="16" customFormat="1">
      <c r="I8970" s="47"/>
      <c r="P8970" s="48"/>
      <c r="Q8970" s="48"/>
      <c r="R8970" s="48"/>
      <c r="S8970" s="49"/>
      <c r="T8970" s="47"/>
      <c r="U8970" s="50"/>
      <c r="V8970" s="47"/>
      <c r="W8970" s="50"/>
      <c r="X8970" s="49"/>
      <c r="Y8970" s="49"/>
      <c r="Z8970" s="49"/>
      <c r="AA8970" s="49"/>
      <c r="AB8970" s="49"/>
      <c r="AC8970" s="49"/>
      <c r="AD8970" s="49"/>
      <c r="AE8970" s="95"/>
      <c r="AM8970" s="103"/>
      <c r="AT8970" s="10"/>
    </row>
    <row r="8971" spans="9:46" s="16" customFormat="1">
      <c r="I8971" s="47"/>
      <c r="P8971" s="48"/>
      <c r="Q8971" s="48"/>
      <c r="R8971" s="48"/>
      <c r="S8971" s="49"/>
      <c r="T8971" s="47"/>
      <c r="U8971" s="50"/>
      <c r="V8971" s="47"/>
      <c r="W8971" s="50"/>
      <c r="X8971" s="49"/>
      <c r="Y8971" s="49"/>
      <c r="Z8971" s="49"/>
      <c r="AA8971" s="49"/>
      <c r="AB8971" s="49"/>
      <c r="AC8971" s="49"/>
      <c r="AD8971" s="49"/>
      <c r="AE8971" s="95"/>
      <c r="AM8971" s="103"/>
      <c r="AT8971" s="10"/>
    </row>
    <row r="8972" spans="9:46" s="16" customFormat="1">
      <c r="I8972" s="47"/>
      <c r="P8972" s="48"/>
      <c r="Q8972" s="48"/>
      <c r="R8972" s="48"/>
      <c r="S8972" s="49"/>
      <c r="T8972" s="47"/>
      <c r="U8972" s="50"/>
      <c r="V8972" s="47"/>
      <c r="W8972" s="50"/>
      <c r="X8972" s="49"/>
      <c r="Y8972" s="49"/>
      <c r="Z8972" s="49"/>
      <c r="AA8972" s="49"/>
      <c r="AB8972" s="49"/>
      <c r="AC8972" s="49"/>
      <c r="AD8972" s="49"/>
      <c r="AE8972" s="95"/>
      <c r="AM8972" s="103"/>
      <c r="AT8972" s="10"/>
    </row>
    <row r="8973" spans="9:46" s="16" customFormat="1">
      <c r="I8973" s="47"/>
      <c r="P8973" s="48"/>
      <c r="Q8973" s="48"/>
      <c r="R8973" s="48"/>
      <c r="S8973" s="49"/>
      <c r="T8973" s="47"/>
      <c r="U8973" s="50"/>
      <c r="V8973" s="47"/>
      <c r="W8973" s="50"/>
      <c r="X8973" s="49"/>
      <c r="Y8973" s="49"/>
      <c r="Z8973" s="49"/>
      <c r="AA8973" s="49"/>
      <c r="AB8973" s="49"/>
      <c r="AC8973" s="49"/>
      <c r="AD8973" s="49"/>
      <c r="AE8973" s="95"/>
      <c r="AM8973" s="103"/>
      <c r="AT8973" s="10"/>
    </row>
    <row r="8974" spans="9:46" s="16" customFormat="1">
      <c r="I8974" s="47"/>
      <c r="P8974" s="48"/>
      <c r="Q8974" s="48"/>
      <c r="R8974" s="48"/>
      <c r="S8974" s="49"/>
      <c r="T8974" s="47"/>
      <c r="U8974" s="50"/>
      <c r="V8974" s="47"/>
      <c r="W8974" s="50"/>
      <c r="X8974" s="49"/>
      <c r="Y8974" s="49"/>
      <c r="Z8974" s="49"/>
      <c r="AA8974" s="49"/>
      <c r="AB8974" s="49"/>
      <c r="AC8974" s="49"/>
      <c r="AD8974" s="49"/>
      <c r="AE8974" s="95"/>
      <c r="AM8974" s="103"/>
      <c r="AT8974" s="10"/>
    </row>
    <row r="8975" spans="9:46" s="16" customFormat="1">
      <c r="I8975" s="47"/>
      <c r="P8975" s="48"/>
      <c r="Q8975" s="48"/>
      <c r="R8975" s="48"/>
      <c r="S8975" s="49"/>
      <c r="T8975" s="47"/>
      <c r="U8975" s="50"/>
      <c r="V8975" s="47"/>
      <c r="W8975" s="50"/>
      <c r="X8975" s="49"/>
      <c r="Y8975" s="49"/>
      <c r="Z8975" s="49"/>
      <c r="AA8975" s="49"/>
      <c r="AB8975" s="49"/>
      <c r="AC8975" s="49"/>
      <c r="AD8975" s="49"/>
      <c r="AE8975" s="95"/>
      <c r="AM8975" s="103"/>
      <c r="AT8975" s="10"/>
    </row>
    <row r="8976" spans="9:46" s="16" customFormat="1">
      <c r="I8976" s="47"/>
      <c r="P8976" s="48"/>
      <c r="Q8976" s="48"/>
      <c r="R8976" s="48"/>
      <c r="S8976" s="49"/>
      <c r="T8976" s="47"/>
      <c r="U8976" s="50"/>
      <c r="V8976" s="47"/>
      <c r="W8976" s="50"/>
      <c r="X8976" s="49"/>
      <c r="Y8976" s="49"/>
      <c r="Z8976" s="49"/>
      <c r="AA8976" s="49"/>
      <c r="AB8976" s="49"/>
      <c r="AC8976" s="49"/>
      <c r="AD8976" s="49"/>
      <c r="AE8976" s="95"/>
      <c r="AM8976" s="103"/>
      <c r="AT8976" s="10"/>
    </row>
    <row r="8977" spans="9:46" s="16" customFormat="1">
      <c r="I8977" s="47"/>
      <c r="P8977" s="48"/>
      <c r="Q8977" s="48"/>
      <c r="R8977" s="48"/>
      <c r="S8977" s="49"/>
      <c r="T8977" s="47"/>
      <c r="U8977" s="50"/>
      <c r="V8977" s="47"/>
      <c r="W8977" s="50"/>
      <c r="X8977" s="49"/>
      <c r="Y8977" s="49"/>
      <c r="Z8977" s="49"/>
      <c r="AA8977" s="49"/>
      <c r="AB8977" s="49"/>
      <c r="AC8977" s="49"/>
      <c r="AD8977" s="49"/>
      <c r="AE8977" s="95"/>
      <c r="AM8977" s="103"/>
      <c r="AT8977" s="10"/>
    </row>
    <row r="8978" spans="9:46" s="16" customFormat="1">
      <c r="I8978" s="47"/>
      <c r="P8978" s="48"/>
      <c r="Q8978" s="48"/>
      <c r="R8978" s="48"/>
      <c r="S8978" s="49"/>
      <c r="T8978" s="47"/>
      <c r="U8978" s="50"/>
      <c r="V8978" s="47"/>
      <c r="W8978" s="50"/>
      <c r="X8978" s="49"/>
      <c r="Y8978" s="49"/>
      <c r="Z8978" s="49"/>
      <c r="AA8978" s="49"/>
      <c r="AB8978" s="49"/>
      <c r="AC8978" s="49"/>
      <c r="AD8978" s="49"/>
      <c r="AE8978" s="95"/>
      <c r="AM8978" s="103"/>
      <c r="AT8978" s="10"/>
    </row>
    <row r="8979" spans="9:46" s="16" customFormat="1">
      <c r="I8979" s="47"/>
      <c r="P8979" s="48"/>
      <c r="Q8979" s="48"/>
      <c r="R8979" s="48"/>
      <c r="S8979" s="49"/>
      <c r="T8979" s="47"/>
      <c r="U8979" s="50"/>
      <c r="V8979" s="47"/>
      <c r="W8979" s="50"/>
      <c r="X8979" s="49"/>
      <c r="Y8979" s="49"/>
      <c r="Z8979" s="49"/>
      <c r="AA8979" s="49"/>
      <c r="AB8979" s="49"/>
      <c r="AC8979" s="49"/>
      <c r="AD8979" s="49"/>
      <c r="AE8979" s="95"/>
      <c r="AM8979" s="103"/>
      <c r="AT8979" s="10"/>
    </row>
    <row r="8980" spans="9:46" s="16" customFormat="1">
      <c r="I8980" s="47"/>
      <c r="P8980" s="48"/>
      <c r="Q8980" s="48"/>
      <c r="R8980" s="48"/>
      <c r="S8980" s="49"/>
      <c r="T8980" s="47"/>
      <c r="U8980" s="50"/>
      <c r="V8980" s="47"/>
      <c r="W8980" s="50"/>
      <c r="X8980" s="49"/>
      <c r="Y8980" s="49"/>
      <c r="Z8980" s="49"/>
      <c r="AA8980" s="49"/>
      <c r="AB8980" s="49"/>
      <c r="AC8980" s="49"/>
      <c r="AD8980" s="49"/>
      <c r="AE8980" s="95"/>
      <c r="AM8980" s="103"/>
      <c r="AT8980" s="10"/>
    </row>
    <row r="8981" spans="9:46" s="16" customFormat="1">
      <c r="I8981" s="47"/>
      <c r="P8981" s="48"/>
      <c r="Q8981" s="48"/>
      <c r="R8981" s="48"/>
      <c r="S8981" s="49"/>
      <c r="T8981" s="47"/>
      <c r="U8981" s="50"/>
      <c r="V8981" s="47"/>
      <c r="W8981" s="50"/>
      <c r="X8981" s="49"/>
      <c r="Y8981" s="49"/>
      <c r="Z8981" s="49"/>
      <c r="AA8981" s="49"/>
      <c r="AB8981" s="49"/>
      <c r="AC8981" s="49"/>
      <c r="AD8981" s="49"/>
      <c r="AE8981" s="95"/>
      <c r="AM8981" s="103"/>
      <c r="AT8981" s="10"/>
    </row>
    <row r="8982" spans="9:46" s="16" customFormat="1">
      <c r="I8982" s="47"/>
      <c r="P8982" s="48"/>
      <c r="Q8982" s="48"/>
      <c r="R8982" s="48"/>
      <c r="S8982" s="49"/>
      <c r="T8982" s="47"/>
      <c r="U8982" s="50"/>
      <c r="V8982" s="47"/>
      <c r="W8982" s="50"/>
      <c r="X8982" s="49"/>
      <c r="Y8982" s="49"/>
      <c r="Z8982" s="49"/>
      <c r="AA8982" s="49"/>
      <c r="AB8982" s="49"/>
      <c r="AC8982" s="49"/>
      <c r="AD8982" s="49"/>
      <c r="AE8982" s="95"/>
      <c r="AM8982" s="103"/>
      <c r="AT8982" s="10"/>
    </row>
    <row r="8983" spans="9:46" s="16" customFormat="1">
      <c r="I8983" s="47"/>
      <c r="P8983" s="48"/>
      <c r="Q8983" s="48"/>
      <c r="R8983" s="48"/>
      <c r="S8983" s="49"/>
      <c r="T8983" s="47"/>
      <c r="U8983" s="50"/>
      <c r="V8983" s="47"/>
      <c r="W8983" s="50"/>
      <c r="X8983" s="49"/>
      <c r="Y8983" s="49"/>
      <c r="Z8983" s="49"/>
      <c r="AA8983" s="49"/>
      <c r="AB8983" s="49"/>
      <c r="AC8983" s="49"/>
      <c r="AD8983" s="49"/>
      <c r="AE8983" s="95"/>
      <c r="AM8983" s="103"/>
      <c r="AT8983" s="10"/>
    </row>
    <row r="8984" spans="9:46" s="16" customFormat="1">
      <c r="I8984" s="47"/>
      <c r="P8984" s="48"/>
      <c r="Q8984" s="48"/>
      <c r="R8984" s="48"/>
      <c r="S8984" s="49"/>
      <c r="T8984" s="47"/>
      <c r="U8984" s="50"/>
      <c r="V8984" s="47"/>
      <c r="W8984" s="50"/>
      <c r="X8984" s="49"/>
      <c r="Y8984" s="49"/>
      <c r="Z8984" s="49"/>
      <c r="AA8984" s="49"/>
      <c r="AB8984" s="49"/>
      <c r="AC8984" s="49"/>
      <c r="AD8984" s="49"/>
      <c r="AE8984" s="95"/>
      <c r="AM8984" s="103"/>
      <c r="AT8984" s="10"/>
    </row>
    <row r="8985" spans="9:46" s="16" customFormat="1">
      <c r="I8985" s="47"/>
      <c r="P8985" s="48"/>
      <c r="Q8985" s="48"/>
      <c r="R8985" s="48"/>
      <c r="S8985" s="49"/>
      <c r="T8985" s="47"/>
      <c r="U8985" s="50"/>
      <c r="V8985" s="47"/>
      <c r="W8985" s="50"/>
      <c r="X8985" s="49"/>
      <c r="Y8985" s="49"/>
      <c r="Z8985" s="49"/>
      <c r="AA8985" s="49"/>
      <c r="AB8985" s="49"/>
      <c r="AC8985" s="49"/>
      <c r="AD8985" s="49"/>
      <c r="AE8985" s="95"/>
      <c r="AM8985" s="103"/>
      <c r="AT8985" s="10"/>
    </row>
    <row r="8986" spans="9:46" s="16" customFormat="1">
      <c r="I8986" s="47"/>
      <c r="P8986" s="48"/>
      <c r="Q8986" s="48"/>
      <c r="R8986" s="48"/>
      <c r="S8986" s="49"/>
      <c r="T8986" s="47"/>
      <c r="U8986" s="50"/>
      <c r="V8986" s="47"/>
      <c r="W8986" s="50"/>
      <c r="X8986" s="49"/>
      <c r="Y8986" s="49"/>
      <c r="Z8986" s="49"/>
      <c r="AA8986" s="49"/>
      <c r="AB8986" s="49"/>
      <c r="AC8986" s="49"/>
      <c r="AD8986" s="49"/>
      <c r="AE8986" s="95"/>
      <c r="AM8986" s="103"/>
      <c r="AT8986" s="10"/>
    </row>
    <row r="8987" spans="9:46" s="16" customFormat="1">
      <c r="I8987" s="47"/>
      <c r="P8987" s="48"/>
      <c r="Q8987" s="48"/>
      <c r="R8987" s="48"/>
      <c r="S8987" s="49"/>
      <c r="T8987" s="47"/>
      <c r="U8987" s="50"/>
      <c r="V8987" s="47"/>
      <c r="W8987" s="50"/>
      <c r="X8987" s="49"/>
      <c r="Y8987" s="49"/>
      <c r="Z8987" s="49"/>
      <c r="AA8987" s="49"/>
      <c r="AB8987" s="49"/>
      <c r="AC8987" s="49"/>
      <c r="AD8987" s="49"/>
      <c r="AE8987" s="95"/>
      <c r="AM8987" s="103"/>
      <c r="AT8987" s="10"/>
    </row>
    <row r="8988" spans="9:46" s="16" customFormat="1">
      <c r="I8988" s="47"/>
      <c r="P8988" s="48"/>
      <c r="Q8988" s="48"/>
      <c r="R8988" s="48"/>
      <c r="S8988" s="49"/>
      <c r="T8988" s="47"/>
      <c r="U8988" s="50"/>
      <c r="V8988" s="47"/>
      <c r="W8988" s="50"/>
      <c r="X8988" s="49"/>
      <c r="Y8988" s="49"/>
      <c r="Z8988" s="49"/>
      <c r="AA8988" s="49"/>
      <c r="AB8988" s="49"/>
      <c r="AC8988" s="49"/>
      <c r="AD8988" s="49"/>
      <c r="AE8988" s="95"/>
      <c r="AM8988" s="103"/>
      <c r="AT8988" s="10"/>
    </row>
    <row r="8989" spans="9:46" s="16" customFormat="1">
      <c r="I8989" s="47"/>
      <c r="P8989" s="48"/>
      <c r="Q8989" s="48"/>
      <c r="R8989" s="48"/>
      <c r="S8989" s="49"/>
      <c r="T8989" s="47"/>
      <c r="U8989" s="50"/>
      <c r="V8989" s="47"/>
      <c r="W8989" s="50"/>
      <c r="X8989" s="49"/>
      <c r="Y8989" s="49"/>
      <c r="Z8989" s="49"/>
      <c r="AA8989" s="49"/>
      <c r="AB8989" s="49"/>
      <c r="AC8989" s="49"/>
      <c r="AD8989" s="49"/>
      <c r="AE8989" s="95"/>
      <c r="AM8989" s="103"/>
      <c r="AT8989" s="10"/>
    </row>
    <row r="8990" spans="9:46" s="16" customFormat="1">
      <c r="I8990" s="47"/>
      <c r="P8990" s="48"/>
      <c r="Q8990" s="48"/>
      <c r="R8990" s="48"/>
      <c r="S8990" s="49"/>
      <c r="T8990" s="47"/>
      <c r="U8990" s="50"/>
      <c r="V8990" s="47"/>
      <c r="W8990" s="50"/>
      <c r="X8990" s="49"/>
      <c r="Y8990" s="49"/>
      <c r="Z8990" s="49"/>
      <c r="AA8990" s="49"/>
      <c r="AB8990" s="49"/>
      <c r="AC8990" s="49"/>
      <c r="AD8990" s="49"/>
      <c r="AE8990" s="95"/>
      <c r="AM8990" s="103"/>
      <c r="AT8990" s="10"/>
    </row>
    <row r="8991" spans="9:46" s="16" customFormat="1">
      <c r="I8991" s="47"/>
      <c r="P8991" s="48"/>
      <c r="Q8991" s="48"/>
      <c r="R8991" s="48"/>
      <c r="S8991" s="49"/>
      <c r="T8991" s="47"/>
      <c r="U8991" s="50"/>
      <c r="V8991" s="47"/>
      <c r="W8991" s="50"/>
      <c r="X8991" s="49"/>
      <c r="Y8991" s="49"/>
      <c r="Z8991" s="49"/>
      <c r="AA8991" s="49"/>
      <c r="AB8991" s="49"/>
      <c r="AC8991" s="49"/>
      <c r="AD8991" s="49"/>
      <c r="AE8991" s="95"/>
      <c r="AM8991" s="103"/>
      <c r="AT8991" s="10"/>
    </row>
    <row r="8992" spans="9:46" s="16" customFormat="1">
      <c r="I8992" s="47"/>
      <c r="P8992" s="48"/>
      <c r="Q8992" s="48"/>
      <c r="R8992" s="48"/>
      <c r="S8992" s="49"/>
      <c r="T8992" s="47"/>
      <c r="U8992" s="50"/>
      <c r="V8992" s="47"/>
      <c r="W8992" s="50"/>
      <c r="X8992" s="49"/>
      <c r="Y8992" s="49"/>
      <c r="Z8992" s="49"/>
      <c r="AA8992" s="49"/>
      <c r="AB8992" s="49"/>
      <c r="AC8992" s="49"/>
      <c r="AD8992" s="49"/>
      <c r="AE8992" s="95"/>
      <c r="AM8992" s="103"/>
      <c r="AT8992" s="10"/>
    </row>
    <row r="8993" spans="9:46" s="16" customFormat="1">
      <c r="I8993" s="47"/>
      <c r="P8993" s="48"/>
      <c r="Q8993" s="48"/>
      <c r="R8993" s="48"/>
      <c r="S8993" s="49"/>
      <c r="T8993" s="47"/>
      <c r="U8993" s="50"/>
      <c r="V8993" s="47"/>
      <c r="W8993" s="50"/>
      <c r="X8993" s="49"/>
      <c r="Y8993" s="49"/>
      <c r="Z8993" s="49"/>
      <c r="AA8993" s="49"/>
      <c r="AB8993" s="49"/>
      <c r="AC8993" s="49"/>
      <c r="AD8993" s="49"/>
      <c r="AE8993" s="95"/>
      <c r="AM8993" s="103"/>
      <c r="AT8993" s="10"/>
    </row>
    <row r="8994" spans="9:46" s="16" customFormat="1">
      <c r="I8994" s="47"/>
      <c r="P8994" s="48"/>
      <c r="Q8994" s="48"/>
      <c r="R8994" s="48"/>
      <c r="S8994" s="49"/>
      <c r="T8994" s="47"/>
      <c r="U8994" s="50"/>
      <c r="V8994" s="47"/>
      <c r="W8994" s="50"/>
      <c r="X8994" s="49"/>
      <c r="Y8994" s="49"/>
      <c r="Z8994" s="49"/>
      <c r="AA8994" s="49"/>
      <c r="AB8994" s="49"/>
      <c r="AC8994" s="49"/>
      <c r="AD8994" s="49"/>
      <c r="AE8994" s="95"/>
      <c r="AM8994" s="103"/>
      <c r="AT8994" s="10"/>
    </row>
    <row r="8995" spans="9:46" s="16" customFormat="1">
      <c r="I8995" s="47"/>
      <c r="P8995" s="48"/>
      <c r="Q8995" s="48"/>
      <c r="R8995" s="48"/>
      <c r="S8995" s="49"/>
      <c r="T8995" s="47"/>
      <c r="U8995" s="50"/>
      <c r="V8995" s="47"/>
      <c r="W8995" s="50"/>
      <c r="X8995" s="49"/>
      <c r="Y8995" s="49"/>
      <c r="Z8995" s="49"/>
      <c r="AA8995" s="49"/>
      <c r="AB8995" s="49"/>
      <c r="AC8995" s="49"/>
      <c r="AD8995" s="49"/>
      <c r="AE8995" s="95"/>
      <c r="AM8995" s="103"/>
      <c r="AT8995" s="10"/>
    </row>
    <row r="8996" spans="9:46" s="16" customFormat="1">
      <c r="I8996" s="47"/>
      <c r="P8996" s="48"/>
      <c r="Q8996" s="48"/>
      <c r="R8996" s="48"/>
      <c r="S8996" s="49"/>
      <c r="T8996" s="47"/>
      <c r="U8996" s="50"/>
      <c r="V8996" s="47"/>
      <c r="W8996" s="50"/>
      <c r="X8996" s="49"/>
      <c r="Y8996" s="49"/>
      <c r="Z8996" s="49"/>
      <c r="AA8996" s="49"/>
      <c r="AB8996" s="49"/>
      <c r="AC8996" s="49"/>
      <c r="AD8996" s="49"/>
      <c r="AE8996" s="95"/>
      <c r="AM8996" s="103"/>
      <c r="AT8996" s="10"/>
    </row>
    <row r="8997" spans="9:46" s="16" customFormat="1">
      <c r="I8997" s="47"/>
      <c r="P8997" s="48"/>
      <c r="Q8997" s="48"/>
      <c r="R8997" s="48"/>
      <c r="S8997" s="49"/>
      <c r="T8997" s="47"/>
      <c r="U8997" s="50"/>
      <c r="V8997" s="47"/>
      <c r="W8997" s="50"/>
      <c r="X8997" s="49"/>
      <c r="Y8997" s="49"/>
      <c r="Z8997" s="49"/>
      <c r="AA8997" s="49"/>
      <c r="AB8997" s="49"/>
      <c r="AC8997" s="49"/>
      <c r="AD8997" s="49"/>
      <c r="AE8997" s="95"/>
      <c r="AM8997" s="103"/>
      <c r="AT8997" s="10"/>
    </row>
    <row r="8998" spans="9:46" s="16" customFormat="1">
      <c r="I8998" s="47"/>
      <c r="P8998" s="48"/>
      <c r="Q8998" s="48"/>
      <c r="R8998" s="48"/>
      <c r="S8998" s="49"/>
      <c r="T8998" s="47"/>
      <c r="U8998" s="50"/>
      <c r="V8998" s="47"/>
      <c r="W8998" s="50"/>
      <c r="X8998" s="49"/>
      <c r="Y8998" s="49"/>
      <c r="Z8998" s="49"/>
      <c r="AA8998" s="49"/>
      <c r="AB8998" s="49"/>
      <c r="AC8998" s="49"/>
      <c r="AD8998" s="49"/>
      <c r="AE8998" s="95"/>
      <c r="AM8998" s="103"/>
      <c r="AT8998" s="10"/>
    </row>
    <row r="8999" spans="9:46" s="16" customFormat="1">
      <c r="I8999" s="47"/>
      <c r="P8999" s="48"/>
      <c r="Q8999" s="48"/>
      <c r="R8999" s="48"/>
      <c r="S8999" s="49"/>
      <c r="T8999" s="47"/>
      <c r="U8999" s="50"/>
      <c r="V8999" s="47"/>
      <c r="W8999" s="50"/>
      <c r="X8999" s="49"/>
      <c r="Y8999" s="49"/>
      <c r="Z8999" s="49"/>
      <c r="AA8999" s="49"/>
      <c r="AB8999" s="49"/>
      <c r="AC8999" s="49"/>
      <c r="AD8999" s="49"/>
      <c r="AE8999" s="95"/>
      <c r="AM8999" s="103"/>
      <c r="AT8999" s="10"/>
    </row>
    <row r="9000" spans="9:46" s="16" customFormat="1">
      <c r="I9000" s="47"/>
      <c r="P9000" s="48"/>
      <c r="Q9000" s="48"/>
      <c r="R9000" s="48"/>
      <c r="S9000" s="49"/>
      <c r="T9000" s="47"/>
      <c r="U9000" s="50"/>
      <c r="V9000" s="47"/>
      <c r="W9000" s="50"/>
      <c r="X9000" s="49"/>
      <c r="Y9000" s="49"/>
      <c r="Z9000" s="49"/>
      <c r="AA9000" s="49"/>
      <c r="AB9000" s="49"/>
      <c r="AC9000" s="49"/>
      <c r="AD9000" s="49"/>
      <c r="AE9000" s="95"/>
      <c r="AM9000" s="103"/>
      <c r="AT9000" s="10"/>
    </row>
    <row r="9001" spans="9:46" s="16" customFormat="1">
      <c r="I9001" s="47"/>
      <c r="P9001" s="48"/>
      <c r="Q9001" s="48"/>
      <c r="R9001" s="48"/>
      <c r="S9001" s="49"/>
      <c r="T9001" s="47"/>
      <c r="U9001" s="50"/>
      <c r="V9001" s="47"/>
      <c r="W9001" s="50"/>
      <c r="X9001" s="49"/>
      <c r="Y9001" s="49"/>
      <c r="Z9001" s="49"/>
      <c r="AA9001" s="49"/>
      <c r="AB9001" s="49"/>
      <c r="AC9001" s="49"/>
      <c r="AD9001" s="49"/>
      <c r="AE9001" s="95"/>
      <c r="AM9001" s="103"/>
      <c r="AT9001" s="10"/>
    </row>
    <row r="9002" spans="9:46" s="16" customFormat="1">
      <c r="I9002" s="47"/>
      <c r="P9002" s="48"/>
      <c r="Q9002" s="48"/>
      <c r="R9002" s="48"/>
      <c r="S9002" s="49"/>
      <c r="T9002" s="47"/>
      <c r="U9002" s="50"/>
      <c r="V9002" s="47"/>
      <c r="W9002" s="50"/>
      <c r="X9002" s="49"/>
      <c r="Y9002" s="49"/>
      <c r="Z9002" s="49"/>
      <c r="AA9002" s="49"/>
      <c r="AB9002" s="49"/>
      <c r="AC9002" s="49"/>
      <c r="AD9002" s="49"/>
      <c r="AE9002" s="95"/>
      <c r="AM9002" s="103"/>
      <c r="AT9002" s="10"/>
    </row>
    <row r="9003" spans="9:46" s="16" customFormat="1">
      <c r="I9003" s="47"/>
      <c r="P9003" s="48"/>
      <c r="Q9003" s="48"/>
      <c r="R9003" s="48"/>
      <c r="S9003" s="49"/>
      <c r="T9003" s="47"/>
      <c r="U9003" s="50"/>
      <c r="V9003" s="47"/>
      <c r="W9003" s="50"/>
      <c r="X9003" s="49"/>
      <c r="Y9003" s="49"/>
      <c r="Z9003" s="49"/>
      <c r="AA9003" s="49"/>
      <c r="AB9003" s="49"/>
      <c r="AC9003" s="49"/>
      <c r="AD9003" s="49"/>
      <c r="AE9003" s="95"/>
      <c r="AM9003" s="103"/>
      <c r="AT9003" s="10"/>
    </row>
    <row r="9004" spans="9:46" s="16" customFormat="1">
      <c r="I9004" s="47"/>
      <c r="P9004" s="48"/>
      <c r="Q9004" s="48"/>
      <c r="R9004" s="48"/>
      <c r="S9004" s="49"/>
      <c r="T9004" s="47"/>
      <c r="U9004" s="50"/>
      <c r="V9004" s="47"/>
      <c r="W9004" s="50"/>
      <c r="X9004" s="49"/>
      <c r="Y9004" s="49"/>
      <c r="Z9004" s="49"/>
      <c r="AA9004" s="49"/>
      <c r="AB9004" s="49"/>
      <c r="AC9004" s="49"/>
      <c r="AD9004" s="49"/>
      <c r="AE9004" s="95"/>
      <c r="AM9004" s="103"/>
      <c r="AT9004" s="10"/>
    </row>
    <row r="9005" spans="9:46" s="16" customFormat="1">
      <c r="I9005" s="47"/>
      <c r="P9005" s="48"/>
      <c r="Q9005" s="48"/>
      <c r="R9005" s="48"/>
      <c r="S9005" s="49"/>
      <c r="T9005" s="47"/>
      <c r="U9005" s="50"/>
      <c r="V9005" s="47"/>
      <c r="W9005" s="50"/>
      <c r="X9005" s="49"/>
      <c r="Y9005" s="49"/>
      <c r="Z9005" s="49"/>
      <c r="AA9005" s="49"/>
      <c r="AB9005" s="49"/>
      <c r="AC9005" s="49"/>
      <c r="AD9005" s="49"/>
      <c r="AE9005" s="95"/>
      <c r="AM9005" s="103"/>
      <c r="AT9005" s="10"/>
    </row>
    <row r="9006" spans="9:46" s="16" customFormat="1">
      <c r="I9006" s="47"/>
      <c r="P9006" s="48"/>
      <c r="Q9006" s="48"/>
      <c r="R9006" s="48"/>
      <c r="S9006" s="49"/>
      <c r="T9006" s="47"/>
      <c r="U9006" s="50"/>
      <c r="V9006" s="47"/>
      <c r="W9006" s="50"/>
      <c r="X9006" s="49"/>
      <c r="Y9006" s="49"/>
      <c r="Z9006" s="49"/>
      <c r="AA9006" s="49"/>
      <c r="AB9006" s="49"/>
      <c r="AC9006" s="49"/>
      <c r="AD9006" s="49"/>
      <c r="AE9006" s="95"/>
      <c r="AM9006" s="103"/>
      <c r="AT9006" s="10"/>
    </row>
    <row r="9007" spans="9:46" s="16" customFormat="1">
      <c r="I9007" s="47"/>
      <c r="P9007" s="48"/>
      <c r="Q9007" s="48"/>
      <c r="R9007" s="48"/>
      <c r="S9007" s="49"/>
      <c r="T9007" s="47"/>
      <c r="U9007" s="50"/>
      <c r="V9007" s="47"/>
      <c r="W9007" s="50"/>
      <c r="X9007" s="49"/>
      <c r="Y9007" s="49"/>
      <c r="Z9007" s="49"/>
      <c r="AA9007" s="49"/>
      <c r="AB9007" s="49"/>
      <c r="AC9007" s="49"/>
      <c r="AD9007" s="49"/>
      <c r="AE9007" s="95"/>
      <c r="AM9007" s="103"/>
      <c r="AT9007" s="10"/>
    </row>
    <row r="9008" spans="9:46" s="16" customFormat="1">
      <c r="I9008" s="47"/>
      <c r="P9008" s="48"/>
      <c r="Q9008" s="48"/>
      <c r="R9008" s="48"/>
      <c r="S9008" s="49"/>
      <c r="T9008" s="47"/>
      <c r="U9008" s="50"/>
      <c r="V9008" s="47"/>
      <c r="W9008" s="50"/>
      <c r="X9008" s="49"/>
      <c r="Y9008" s="49"/>
      <c r="Z9008" s="49"/>
      <c r="AA9008" s="49"/>
      <c r="AB9008" s="49"/>
      <c r="AC9008" s="49"/>
      <c r="AD9008" s="49"/>
      <c r="AE9008" s="95"/>
      <c r="AM9008" s="103"/>
      <c r="AT9008" s="10"/>
    </row>
    <row r="9009" spans="9:46" s="16" customFormat="1">
      <c r="I9009" s="47"/>
      <c r="P9009" s="48"/>
      <c r="Q9009" s="48"/>
      <c r="R9009" s="48"/>
      <c r="S9009" s="49"/>
      <c r="T9009" s="47"/>
      <c r="U9009" s="50"/>
      <c r="V9009" s="47"/>
      <c r="W9009" s="50"/>
      <c r="X9009" s="49"/>
      <c r="Y9009" s="49"/>
      <c r="Z9009" s="49"/>
      <c r="AA9009" s="49"/>
      <c r="AB9009" s="49"/>
      <c r="AC9009" s="49"/>
      <c r="AD9009" s="49"/>
      <c r="AE9009" s="95"/>
      <c r="AM9009" s="103"/>
      <c r="AT9009" s="10"/>
    </row>
    <row r="9010" spans="9:46" s="16" customFormat="1">
      <c r="I9010" s="47"/>
      <c r="P9010" s="48"/>
      <c r="Q9010" s="48"/>
      <c r="R9010" s="48"/>
      <c r="S9010" s="49"/>
      <c r="T9010" s="47"/>
      <c r="U9010" s="50"/>
      <c r="V9010" s="47"/>
      <c r="W9010" s="50"/>
      <c r="X9010" s="49"/>
      <c r="Y9010" s="49"/>
      <c r="Z9010" s="49"/>
      <c r="AA9010" s="49"/>
      <c r="AB9010" s="49"/>
      <c r="AC9010" s="49"/>
      <c r="AD9010" s="49"/>
      <c r="AE9010" s="95"/>
      <c r="AM9010" s="103"/>
      <c r="AT9010" s="10"/>
    </row>
    <row r="9011" spans="9:46" s="16" customFormat="1">
      <c r="I9011" s="47"/>
      <c r="P9011" s="48"/>
      <c r="Q9011" s="48"/>
      <c r="R9011" s="48"/>
      <c r="S9011" s="49"/>
      <c r="T9011" s="47"/>
      <c r="U9011" s="50"/>
      <c r="V9011" s="47"/>
      <c r="W9011" s="50"/>
      <c r="X9011" s="49"/>
      <c r="Y9011" s="49"/>
      <c r="Z9011" s="49"/>
      <c r="AA9011" s="49"/>
      <c r="AB9011" s="49"/>
      <c r="AC9011" s="49"/>
      <c r="AD9011" s="49"/>
      <c r="AE9011" s="95"/>
      <c r="AM9011" s="103"/>
      <c r="AT9011" s="10"/>
    </row>
    <row r="9012" spans="9:46" s="16" customFormat="1">
      <c r="I9012" s="47"/>
      <c r="P9012" s="48"/>
      <c r="Q9012" s="48"/>
      <c r="R9012" s="48"/>
      <c r="S9012" s="49"/>
      <c r="T9012" s="47"/>
      <c r="U9012" s="50"/>
      <c r="V9012" s="47"/>
      <c r="W9012" s="50"/>
      <c r="X9012" s="49"/>
      <c r="Y9012" s="49"/>
      <c r="Z9012" s="49"/>
      <c r="AA9012" s="49"/>
      <c r="AB9012" s="49"/>
      <c r="AC9012" s="49"/>
      <c r="AD9012" s="49"/>
      <c r="AE9012" s="95"/>
      <c r="AM9012" s="103"/>
      <c r="AT9012" s="10"/>
    </row>
    <row r="9013" spans="9:46" s="16" customFormat="1">
      <c r="I9013" s="47"/>
      <c r="P9013" s="48"/>
      <c r="Q9013" s="48"/>
      <c r="R9013" s="48"/>
      <c r="S9013" s="49"/>
      <c r="T9013" s="47"/>
      <c r="U9013" s="50"/>
      <c r="V9013" s="47"/>
      <c r="W9013" s="50"/>
      <c r="X9013" s="49"/>
      <c r="Y9013" s="49"/>
      <c r="Z9013" s="49"/>
      <c r="AA9013" s="49"/>
      <c r="AB9013" s="49"/>
      <c r="AC9013" s="49"/>
      <c r="AD9013" s="49"/>
      <c r="AE9013" s="95"/>
      <c r="AM9013" s="103"/>
      <c r="AT9013" s="10"/>
    </row>
    <row r="9014" spans="9:46" s="16" customFormat="1">
      <c r="I9014" s="47"/>
      <c r="P9014" s="48"/>
      <c r="Q9014" s="48"/>
      <c r="R9014" s="48"/>
      <c r="S9014" s="49"/>
      <c r="T9014" s="47"/>
      <c r="U9014" s="50"/>
      <c r="V9014" s="47"/>
      <c r="W9014" s="50"/>
      <c r="X9014" s="49"/>
      <c r="Y9014" s="49"/>
      <c r="Z9014" s="49"/>
      <c r="AA9014" s="49"/>
      <c r="AB9014" s="49"/>
      <c r="AC9014" s="49"/>
      <c r="AD9014" s="49"/>
      <c r="AE9014" s="95"/>
      <c r="AM9014" s="103"/>
      <c r="AT9014" s="10"/>
    </row>
    <row r="9015" spans="9:46" s="16" customFormat="1">
      <c r="I9015" s="47"/>
      <c r="P9015" s="48"/>
      <c r="Q9015" s="48"/>
      <c r="R9015" s="48"/>
      <c r="S9015" s="49"/>
      <c r="T9015" s="47"/>
      <c r="U9015" s="50"/>
      <c r="V9015" s="47"/>
      <c r="W9015" s="50"/>
      <c r="X9015" s="49"/>
      <c r="Y9015" s="49"/>
      <c r="Z9015" s="49"/>
      <c r="AA9015" s="49"/>
      <c r="AB9015" s="49"/>
      <c r="AC9015" s="49"/>
      <c r="AD9015" s="49"/>
      <c r="AE9015" s="95"/>
      <c r="AM9015" s="103"/>
      <c r="AT9015" s="10"/>
    </row>
    <row r="9016" spans="9:46" s="16" customFormat="1">
      <c r="I9016" s="47"/>
      <c r="P9016" s="48"/>
      <c r="Q9016" s="48"/>
      <c r="R9016" s="48"/>
      <c r="S9016" s="49"/>
      <c r="T9016" s="47"/>
      <c r="U9016" s="50"/>
      <c r="V9016" s="47"/>
      <c r="W9016" s="50"/>
      <c r="X9016" s="49"/>
      <c r="Y9016" s="49"/>
      <c r="Z9016" s="49"/>
      <c r="AA9016" s="49"/>
      <c r="AB9016" s="49"/>
      <c r="AC9016" s="49"/>
      <c r="AD9016" s="49"/>
      <c r="AE9016" s="95"/>
      <c r="AM9016" s="103"/>
      <c r="AT9016" s="10"/>
    </row>
    <row r="9017" spans="9:46" s="16" customFormat="1">
      <c r="I9017" s="47"/>
      <c r="P9017" s="48"/>
      <c r="Q9017" s="48"/>
      <c r="R9017" s="48"/>
      <c r="S9017" s="49"/>
      <c r="T9017" s="47"/>
      <c r="U9017" s="50"/>
      <c r="V9017" s="47"/>
      <c r="W9017" s="50"/>
      <c r="X9017" s="49"/>
      <c r="Y9017" s="49"/>
      <c r="Z9017" s="49"/>
      <c r="AA9017" s="49"/>
      <c r="AB9017" s="49"/>
      <c r="AC9017" s="49"/>
      <c r="AD9017" s="49"/>
      <c r="AE9017" s="95"/>
      <c r="AM9017" s="103"/>
      <c r="AT9017" s="10"/>
    </row>
    <row r="9018" spans="9:46" s="16" customFormat="1">
      <c r="I9018" s="47"/>
      <c r="P9018" s="48"/>
      <c r="Q9018" s="48"/>
      <c r="R9018" s="48"/>
      <c r="S9018" s="49"/>
      <c r="T9018" s="47"/>
      <c r="U9018" s="50"/>
      <c r="V9018" s="47"/>
      <c r="W9018" s="50"/>
      <c r="X9018" s="49"/>
      <c r="Y9018" s="49"/>
      <c r="Z9018" s="49"/>
      <c r="AA9018" s="49"/>
      <c r="AB9018" s="49"/>
      <c r="AC9018" s="49"/>
      <c r="AD9018" s="49"/>
      <c r="AE9018" s="95"/>
      <c r="AM9018" s="103"/>
      <c r="AT9018" s="10"/>
    </row>
    <row r="9019" spans="9:46" s="16" customFormat="1">
      <c r="I9019" s="47"/>
      <c r="P9019" s="48"/>
      <c r="Q9019" s="48"/>
      <c r="R9019" s="48"/>
      <c r="S9019" s="49"/>
      <c r="T9019" s="47"/>
      <c r="U9019" s="50"/>
      <c r="V9019" s="47"/>
      <c r="W9019" s="50"/>
      <c r="X9019" s="49"/>
      <c r="Y9019" s="49"/>
      <c r="Z9019" s="49"/>
      <c r="AA9019" s="49"/>
      <c r="AB9019" s="49"/>
      <c r="AC9019" s="49"/>
      <c r="AD9019" s="49"/>
      <c r="AE9019" s="95"/>
      <c r="AM9019" s="103"/>
      <c r="AT9019" s="10"/>
    </row>
    <row r="9020" spans="9:46" s="16" customFormat="1">
      <c r="I9020" s="47"/>
      <c r="P9020" s="48"/>
      <c r="Q9020" s="48"/>
      <c r="R9020" s="48"/>
      <c r="S9020" s="49"/>
      <c r="T9020" s="47"/>
      <c r="U9020" s="50"/>
      <c r="V9020" s="47"/>
      <c r="W9020" s="50"/>
      <c r="X9020" s="49"/>
      <c r="Y9020" s="49"/>
      <c r="Z9020" s="49"/>
      <c r="AA9020" s="49"/>
      <c r="AB9020" s="49"/>
      <c r="AC9020" s="49"/>
      <c r="AD9020" s="49"/>
      <c r="AE9020" s="95"/>
      <c r="AM9020" s="103"/>
      <c r="AT9020" s="10"/>
    </row>
    <row r="9021" spans="9:46" s="16" customFormat="1">
      <c r="I9021" s="47"/>
      <c r="P9021" s="48"/>
      <c r="Q9021" s="48"/>
      <c r="R9021" s="48"/>
      <c r="S9021" s="49"/>
      <c r="T9021" s="47"/>
      <c r="U9021" s="50"/>
      <c r="V9021" s="47"/>
      <c r="W9021" s="50"/>
      <c r="X9021" s="49"/>
      <c r="Y9021" s="49"/>
      <c r="Z9021" s="49"/>
      <c r="AA9021" s="49"/>
      <c r="AB9021" s="49"/>
      <c r="AC9021" s="49"/>
      <c r="AD9021" s="49"/>
      <c r="AE9021" s="95"/>
      <c r="AM9021" s="103"/>
      <c r="AT9021" s="10"/>
    </row>
    <row r="9022" spans="9:46" s="16" customFormat="1">
      <c r="I9022" s="47"/>
      <c r="P9022" s="48"/>
      <c r="Q9022" s="48"/>
      <c r="R9022" s="48"/>
      <c r="S9022" s="49"/>
      <c r="T9022" s="47"/>
      <c r="U9022" s="50"/>
      <c r="V9022" s="47"/>
      <c r="W9022" s="50"/>
      <c r="X9022" s="49"/>
      <c r="Y9022" s="49"/>
      <c r="Z9022" s="49"/>
      <c r="AA9022" s="49"/>
      <c r="AB9022" s="49"/>
      <c r="AC9022" s="49"/>
      <c r="AD9022" s="49"/>
      <c r="AE9022" s="95"/>
      <c r="AM9022" s="103"/>
      <c r="AT9022" s="10"/>
    </row>
    <row r="9023" spans="9:46" s="16" customFormat="1">
      <c r="I9023" s="47"/>
      <c r="P9023" s="48"/>
      <c r="Q9023" s="48"/>
      <c r="R9023" s="48"/>
      <c r="S9023" s="49"/>
      <c r="T9023" s="47"/>
      <c r="U9023" s="50"/>
      <c r="V9023" s="47"/>
      <c r="W9023" s="50"/>
      <c r="X9023" s="49"/>
      <c r="Y9023" s="49"/>
      <c r="Z9023" s="49"/>
      <c r="AA9023" s="49"/>
      <c r="AB9023" s="49"/>
      <c r="AC9023" s="49"/>
      <c r="AD9023" s="49"/>
      <c r="AE9023" s="95"/>
      <c r="AM9023" s="103"/>
      <c r="AT9023" s="10"/>
    </row>
    <row r="9024" spans="9:46" s="16" customFormat="1">
      <c r="I9024" s="47"/>
      <c r="P9024" s="48"/>
      <c r="Q9024" s="48"/>
      <c r="R9024" s="48"/>
      <c r="S9024" s="49"/>
      <c r="T9024" s="47"/>
      <c r="U9024" s="50"/>
      <c r="V9024" s="47"/>
      <c r="W9024" s="50"/>
      <c r="X9024" s="49"/>
      <c r="Y9024" s="49"/>
      <c r="Z9024" s="49"/>
      <c r="AA9024" s="49"/>
      <c r="AB9024" s="49"/>
      <c r="AC9024" s="49"/>
      <c r="AD9024" s="49"/>
      <c r="AE9024" s="95"/>
      <c r="AM9024" s="103"/>
      <c r="AT9024" s="10"/>
    </row>
    <row r="9025" spans="9:46" s="16" customFormat="1">
      <c r="I9025" s="47"/>
      <c r="P9025" s="48"/>
      <c r="Q9025" s="48"/>
      <c r="R9025" s="48"/>
      <c r="S9025" s="49"/>
      <c r="T9025" s="47"/>
      <c r="U9025" s="50"/>
      <c r="V9025" s="47"/>
      <c r="W9025" s="50"/>
      <c r="X9025" s="49"/>
      <c r="Y9025" s="49"/>
      <c r="Z9025" s="49"/>
      <c r="AA9025" s="49"/>
      <c r="AB9025" s="49"/>
      <c r="AC9025" s="49"/>
      <c r="AD9025" s="49"/>
      <c r="AE9025" s="95"/>
      <c r="AM9025" s="103"/>
      <c r="AT9025" s="10"/>
    </row>
    <row r="9026" spans="9:46" s="16" customFormat="1">
      <c r="I9026" s="47"/>
      <c r="P9026" s="48"/>
      <c r="Q9026" s="48"/>
      <c r="R9026" s="48"/>
      <c r="S9026" s="49"/>
      <c r="T9026" s="47"/>
      <c r="U9026" s="50"/>
      <c r="V9026" s="47"/>
      <c r="W9026" s="50"/>
      <c r="X9026" s="49"/>
      <c r="Y9026" s="49"/>
      <c r="Z9026" s="49"/>
      <c r="AA9026" s="49"/>
      <c r="AB9026" s="49"/>
      <c r="AC9026" s="49"/>
      <c r="AD9026" s="49"/>
      <c r="AE9026" s="95"/>
      <c r="AM9026" s="103"/>
      <c r="AT9026" s="10"/>
    </row>
    <row r="9027" spans="9:46" s="16" customFormat="1">
      <c r="I9027" s="47"/>
      <c r="P9027" s="48"/>
      <c r="Q9027" s="48"/>
      <c r="R9027" s="48"/>
      <c r="S9027" s="49"/>
      <c r="T9027" s="47"/>
      <c r="U9027" s="50"/>
      <c r="V9027" s="47"/>
      <c r="W9027" s="50"/>
      <c r="X9027" s="49"/>
      <c r="Y9027" s="49"/>
      <c r="Z9027" s="49"/>
      <c r="AA9027" s="49"/>
      <c r="AB9027" s="49"/>
      <c r="AC9027" s="49"/>
      <c r="AD9027" s="49"/>
      <c r="AE9027" s="95"/>
      <c r="AM9027" s="103"/>
      <c r="AT9027" s="10"/>
    </row>
    <row r="9028" spans="9:46" s="16" customFormat="1">
      <c r="I9028" s="47"/>
      <c r="P9028" s="48"/>
      <c r="Q9028" s="48"/>
      <c r="R9028" s="48"/>
      <c r="S9028" s="49"/>
      <c r="T9028" s="47"/>
      <c r="U9028" s="50"/>
      <c r="V9028" s="47"/>
      <c r="W9028" s="50"/>
      <c r="X9028" s="49"/>
      <c r="Y9028" s="49"/>
      <c r="Z9028" s="49"/>
      <c r="AA9028" s="49"/>
      <c r="AB9028" s="49"/>
      <c r="AC9028" s="49"/>
      <c r="AD9028" s="49"/>
      <c r="AE9028" s="95"/>
      <c r="AM9028" s="103"/>
      <c r="AT9028" s="10"/>
    </row>
    <row r="9029" spans="9:46" s="16" customFormat="1">
      <c r="I9029" s="47"/>
      <c r="P9029" s="48"/>
      <c r="Q9029" s="48"/>
      <c r="R9029" s="48"/>
      <c r="S9029" s="49"/>
      <c r="T9029" s="47"/>
      <c r="U9029" s="50"/>
      <c r="V9029" s="47"/>
      <c r="W9029" s="50"/>
      <c r="X9029" s="49"/>
      <c r="Y9029" s="49"/>
      <c r="Z9029" s="49"/>
      <c r="AA9029" s="49"/>
      <c r="AB9029" s="49"/>
      <c r="AC9029" s="49"/>
      <c r="AD9029" s="49"/>
      <c r="AE9029" s="95"/>
      <c r="AM9029" s="103"/>
      <c r="AT9029" s="10"/>
    </row>
    <row r="9030" spans="9:46" s="16" customFormat="1">
      <c r="I9030" s="47"/>
      <c r="P9030" s="48"/>
      <c r="Q9030" s="48"/>
      <c r="R9030" s="48"/>
      <c r="S9030" s="49"/>
      <c r="T9030" s="47"/>
      <c r="U9030" s="50"/>
      <c r="V9030" s="47"/>
      <c r="W9030" s="50"/>
      <c r="X9030" s="49"/>
      <c r="Y9030" s="49"/>
      <c r="Z9030" s="49"/>
      <c r="AA9030" s="49"/>
      <c r="AB9030" s="49"/>
      <c r="AC9030" s="49"/>
      <c r="AD9030" s="49"/>
      <c r="AE9030" s="95"/>
      <c r="AM9030" s="103"/>
      <c r="AT9030" s="10"/>
    </row>
    <row r="9031" spans="9:46" s="16" customFormat="1">
      <c r="I9031" s="47"/>
      <c r="P9031" s="48"/>
      <c r="Q9031" s="48"/>
      <c r="R9031" s="48"/>
      <c r="S9031" s="49"/>
      <c r="T9031" s="47"/>
      <c r="U9031" s="50"/>
      <c r="V9031" s="47"/>
      <c r="W9031" s="50"/>
      <c r="X9031" s="49"/>
      <c r="Y9031" s="49"/>
      <c r="Z9031" s="49"/>
      <c r="AA9031" s="49"/>
      <c r="AB9031" s="49"/>
      <c r="AC9031" s="49"/>
      <c r="AD9031" s="49"/>
      <c r="AE9031" s="95"/>
      <c r="AM9031" s="103"/>
      <c r="AT9031" s="10"/>
    </row>
    <row r="9032" spans="9:46" s="16" customFormat="1">
      <c r="I9032" s="47"/>
      <c r="P9032" s="48"/>
      <c r="Q9032" s="48"/>
      <c r="R9032" s="48"/>
      <c r="S9032" s="49"/>
      <c r="T9032" s="47"/>
      <c r="U9032" s="50"/>
      <c r="V9032" s="47"/>
      <c r="W9032" s="50"/>
      <c r="X9032" s="49"/>
      <c r="Y9032" s="49"/>
      <c r="Z9032" s="49"/>
      <c r="AA9032" s="49"/>
      <c r="AB9032" s="49"/>
      <c r="AC9032" s="49"/>
      <c r="AD9032" s="49"/>
      <c r="AE9032" s="95"/>
      <c r="AM9032" s="103"/>
      <c r="AT9032" s="10"/>
    </row>
    <row r="9033" spans="9:46" s="16" customFormat="1">
      <c r="I9033" s="47"/>
      <c r="P9033" s="48"/>
      <c r="Q9033" s="48"/>
      <c r="R9033" s="48"/>
      <c r="S9033" s="49"/>
      <c r="T9033" s="47"/>
      <c r="U9033" s="50"/>
      <c r="V9033" s="47"/>
      <c r="W9033" s="50"/>
      <c r="X9033" s="49"/>
      <c r="Y9033" s="49"/>
      <c r="Z9033" s="49"/>
      <c r="AA9033" s="49"/>
      <c r="AB9033" s="49"/>
      <c r="AC9033" s="49"/>
      <c r="AD9033" s="49"/>
      <c r="AE9033" s="95"/>
      <c r="AM9033" s="103"/>
      <c r="AT9033" s="10"/>
    </row>
    <row r="9034" spans="9:46" s="16" customFormat="1">
      <c r="I9034" s="47"/>
      <c r="P9034" s="48"/>
      <c r="Q9034" s="48"/>
      <c r="R9034" s="48"/>
      <c r="S9034" s="49"/>
      <c r="T9034" s="47"/>
      <c r="U9034" s="50"/>
      <c r="V9034" s="47"/>
      <c r="W9034" s="50"/>
      <c r="X9034" s="49"/>
      <c r="Y9034" s="49"/>
      <c r="Z9034" s="49"/>
      <c r="AA9034" s="49"/>
      <c r="AB9034" s="49"/>
      <c r="AC9034" s="49"/>
      <c r="AD9034" s="49"/>
      <c r="AE9034" s="95"/>
      <c r="AM9034" s="103"/>
      <c r="AT9034" s="10"/>
    </row>
    <row r="9035" spans="9:46" s="16" customFormat="1">
      <c r="I9035" s="47"/>
      <c r="P9035" s="48"/>
      <c r="Q9035" s="48"/>
      <c r="R9035" s="48"/>
      <c r="S9035" s="49"/>
      <c r="T9035" s="47"/>
      <c r="U9035" s="50"/>
      <c r="V9035" s="47"/>
      <c r="W9035" s="50"/>
      <c r="X9035" s="49"/>
      <c r="Y9035" s="49"/>
      <c r="Z9035" s="49"/>
      <c r="AA9035" s="49"/>
      <c r="AB9035" s="49"/>
      <c r="AC9035" s="49"/>
      <c r="AD9035" s="49"/>
      <c r="AE9035" s="95"/>
      <c r="AM9035" s="103"/>
      <c r="AT9035" s="10"/>
    </row>
    <row r="9036" spans="9:46" s="16" customFormat="1">
      <c r="I9036" s="47"/>
      <c r="P9036" s="48"/>
      <c r="Q9036" s="48"/>
      <c r="R9036" s="48"/>
      <c r="S9036" s="49"/>
      <c r="T9036" s="47"/>
      <c r="U9036" s="50"/>
      <c r="V9036" s="47"/>
      <c r="W9036" s="50"/>
      <c r="X9036" s="49"/>
      <c r="Y9036" s="49"/>
      <c r="Z9036" s="49"/>
      <c r="AA9036" s="49"/>
      <c r="AB9036" s="49"/>
      <c r="AC9036" s="49"/>
      <c r="AD9036" s="49"/>
      <c r="AE9036" s="95"/>
      <c r="AM9036" s="103"/>
      <c r="AT9036" s="10"/>
    </row>
    <row r="9037" spans="9:46" s="16" customFormat="1">
      <c r="I9037" s="47"/>
      <c r="P9037" s="48"/>
      <c r="Q9037" s="48"/>
      <c r="R9037" s="48"/>
      <c r="S9037" s="49"/>
      <c r="T9037" s="47"/>
      <c r="U9037" s="50"/>
      <c r="V9037" s="47"/>
      <c r="W9037" s="50"/>
      <c r="X9037" s="49"/>
      <c r="Y9037" s="49"/>
      <c r="Z9037" s="49"/>
      <c r="AA9037" s="49"/>
      <c r="AB9037" s="49"/>
      <c r="AC9037" s="49"/>
      <c r="AD9037" s="49"/>
      <c r="AE9037" s="95"/>
      <c r="AM9037" s="103"/>
      <c r="AT9037" s="10"/>
    </row>
    <row r="9038" spans="9:46" s="16" customFormat="1">
      <c r="I9038" s="47"/>
      <c r="P9038" s="48"/>
      <c r="Q9038" s="48"/>
      <c r="R9038" s="48"/>
      <c r="S9038" s="49"/>
      <c r="T9038" s="47"/>
      <c r="U9038" s="50"/>
      <c r="V9038" s="47"/>
      <c r="W9038" s="50"/>
      <c r="X9038" s="49"/>
      <c r="Y9038" s="49"/>
      <c r="Z9038" s="49"/>
      <c r="AA9038" s="49"/>
      <c r="AB9038" s="49"/>
      <c r="AC9038" s="49"/>
      <c r="AD9038" s="49"/>
      <c r="AE9038" s="95"/>
      <c r="AM9038" s="103"/>
      <c r="AT9038" s="10"/>
    </row>
    <row r="9039" spans="9:46" s="16" customFormat="1">
      <c r="I9039" s="47"/>
      <c r="P9039" s="48"/>
      <c r="Q9039" s="48"/>
      <c r="R9039" s="48"/>
      <c r="S9039" s="49"/>
      <c r="T9039" s="47"/>
      <c r="U9039" s="50"/>
      <c r="V9039" s="47"/>
      <c r="W9039" s="50"/>
      <c r="X9039" s="49"/>
      <c r="Y9039" s="49"/>
      <c r="Z9039" s="49"/>
      <c r="AA9039" s="49"/>
      <c r="AB9039" s="49"/>
      <c r="AC9039" s="49"/>
      <c r="AD9039" s="49"/>
      <c r="AE9039" s="95"/>
      <c r="AM9039" s="103"/>
      <c r="AT9039" s="10"/>
    </row>
    <row r="9040" spans="9:46" s="16" customFormat="1">
      <c r="I9040" s="47"/>
      <c r="P9040" s="48"/>
      <c r="Q9040" s="48"/>
      <c r="R9040" s="48"/>
      <c r="S9040" s="49"/>
      <c r="T9040" s="47"/>
      <c r="U9040" s="50"/>
      <c r="V9040" s="47"/>
      <c r="W9040" s="50"/>
      <c r="X9040" s="49"/>
      <c r="Y9040" s="49"/>
      <c r="Z9040" s="49"/>
      <c r="AA9040" s="49"/>
      <c r="AB9040" s="49"/>
      <c r="AC9040" s="49"/>
      <c r="AD9040" s="49"/>
      <c r="AE9040" s="95"/>
      <c r="AM9040" s="103"/>
      <c r="AT9040" s="10"/>
    </row>
    <row r="9041" spans="9:46" s="16" customFormat="1">
      <c r="I9041" s="47"/>
      <c r="P9041" s="48"/>
      <c r="Q9041" s="48"/>
      <c r="R9041" s="48"/>
      <c r="S9041" s="49"/>
      <c r="T9041" s="47"/>
      <c r="U9041" s="50"/>
      <c r="V9041" s="47"/>
      <c r="W9041" s="50"/>
      <c r="X9041" s="49"/>
      <c r="Y9041" s="49"/>
      <c r="Z9041" s="49"/>
      <c r="AA9041" s="49"/>
      <c r="AB9041" s="49"/>
      <c r="AC9041" s="49"/>
      <c r="AD9041" s="49"/>
      <c r="AE9041" s="95"/>
      <c r="AM9041" s="103"/>
      <c r="AT9041" s="10"/>
    </row>
    <row r="9042" spans="9:46" s="16" customFormat="1">
      <c r="I9042" s="47"/>
      <c r="P9042" s="48"/>
      <c r="Q9042" s="48"/>
      <c r="R9042" s="48"/>
      <c r="S9042" s="49"/>
      <c r="T9042" s="47"/>
      <c r="U9042" s="50"/>
      <c r="V9042" s="47"/>
      <c r="W9042" s="50"/>
      <c r="X9042" s="49"/>
      <c r="Y9042" s="49"/>
      <c r="Z9042" s="49"/>
      <c r="AA9042" s="49"/>
      <c r="AB9042" s="49"/>
      <c r="AC9042" s="49"/>
      <c r="AD9042" s="49"/>
      <c r="AE9042" s="95"/>
      <c r="AM9042" s="103"/>
      <c r="AT9042" s="10"/>
    </row>
    <row r="9043" spans="9:46" s="16" customFormat="1">
      <c r="I9043" s="47"/>
      <c r="P9043" s="48"/>
      <c r="Q9043" s="48"/>
      <c r="R9043" s="48"/>
      <c r="S9043" s="49"/>
      <c r="T9043" s="47"/>
      <c r="U9043" s="50"/>
      <c r="V9043" s="47"/>
      <c r="W9043" s="50"/>
      <c r="X9043" s="49"/>
      <c r="Y9043" s="49"/>
      <c r="Z9043" s="49"/>
      <c r="AA9043" s="49"/>
      <c r="AB9043" s="49"/>
      <c r="AC9043" s="49"/>
      <c r="AD9043" s="49"/>
      <c r="AE9043" s="95"/>
      <c r="AM9043" s="103"/>
      <c r="AT9043" s="10"/>
    </row>
    <row r="9044" spans="9:46" s="16" customFormat="1">
      <c r="I9044" s="47"/>
      <c r="P9044" s="48"/>
      <c r="Q9044" s="48"/>
      <c r="R9044" s="48"/>
      <c r="S9044" s="49"/>
      <c r="T9044" s="47"/>
      <c r="U9044" s="50"/>
      <c r="V9044" s="47"/>
      <c r="W9044" s="50"/>
      <c r="X9044" s="49"/>
      <c r="Y9044" s="49"/>
      <c r="Z9044" s="49"/>
      <c r="AA9044" s="49"/>
      <c r="AB9044" s="49"/>
      <c r="AC9044" s="49"/>
      <c r="AD9044" s="49"/>
      <c r="AE9044" s="95"/>
      <c r="AM9044" s="103"/>
      <c r="AT9044" s="10"/>
    </row>
    <row r="9045" spans="9:46" s="16" customFormat="1">
      <c r="I9045" s="47"/>
      <c r="P9045" s="48"/>
      <c r="Q9045" s="48"/>
      <c r="R9045" s="48"/>
      <c r="S9045" s="49"/>
      <c r="T9045" s="47"/>
      <c r="U9045" s="50"/>
      <c r="V9045" s="47"/>
      <c r="W9045" s="50"/>
      <c r="X9045" s="49"/>
      <c r="Y9045" s="49"/>
      <c r="Z9045" s="49"/>
      <c r="AA9045" s="49"/>
      <c r="AB9045" s="49"/>
      <c r="AC9045" s="49"/>
      <c r="AD9045" s="49"/>
      <c r="AE9045" s="95"/>
      <c r="AM9045" s="103"/>
      <c r="AT9045" s="10"/>
    </row>
    <row r="9046" spans="9:46" s="16" customFormat="1">
      <c r="I9046" s="47"/>
      <c r="P9046" s="48"/>
      <c r="Q9046" s="48"/>
      <c r="R9046" s="48"/>
      <c r="S9046" s="49"/>
      <c r="T9046" s="47"/>
      <c r="U9046" s="50"/>
      <c r="V9046" s="47"/>
      <c r="W9046" s="50"/>
      <c r="X9046" s="49"/>
      <c r="Y9046" s="49"/>
      <c r="Z9046" s="49"/>
      <c r="AA9046" s="49"/>
      <c r="AB9046" s="49"/>
      <c r="AC9046" s="49"/>
      <c r="AD9046" s="49"/>
      <c r="AE9046" s="95"/>
      <c r="AM9046" s="103"/>
      <c r="AT9046" s="10"/>
    </row>
    <row r="9047" spans="9:46" s="16" customFormat="1">
      <c r="I9047" s="47"/>
      <c r="P9047" s="48"/>
      <c r="Q9047" s="48"/>
      <c r="R9047" s="48"/>
      <c r="S9047" s="49"/>
      <c r="T9047" s="47"/>
      <c r="U9047" s="50"/>
      <c r="V9047" s="47"/>
      <c r="W9047" s="50"/>
      <c r="X9047" s="49"/>
      <c r="Y9047" s="49"/>
      <c r="Z9047" s="49"/>
      <c r="AA9047" s="49"/>
      <c r="AB9047" s="49"/>
      <c r="AC9047" s="49"/>
      <c r="AD9047" s="49"/>
      <c r="AE9047" s="95"/>
      <c r="AM9047" s="103"/>
      <c r="AT9047" s="10"/>
    </row>
    <row r="9048" spans="9:46" s="16" customFormat="1">
      <c r="I9048" s="47"/>
      <c r="P9048" s="48"/>
      <c r="Q9048" s="48"/>
      <c r="R9048" s="48"/>
      <c r="S9048" s="49"/>
      <c r="T9048" s="47"/>
      <c r="U9048" s="50"/>
      <c r="V9048" s="47"/>
      <c r="W9048" s="50"/>
      <c r="X9048" s="49"/>
      <c r="Y9048" s="49"/>
      <c r="Z9048" s="49"/>
      <c r="AA9048" s="49"/>
      <c r="AB9048" s="49"/>
      <c r="AC9048" s="49"/>
      <c r="AD9048" s="49"/>
      <c r="AE9048" s="95"/>
      <c r="AM9048" s="103"/>
      <c r="AT9048" s="10"/>
    </row>
    <row r="9049" spans="9:46" s="16" customFormat="1">
      <c r="I9049" s="47"/>
      <c r="P9049" s="48"/>
      <c r="Q9049" s="48"/>
      <c r="R9049" s="48"/>
      <c r="S9049" s="49"/>
      <c r="T9049" s="47"/>
      <c r="U9049" s="50"/>
      <c r="V9049" s="47"/>
      <c r="W9049" s="50"/>
      <c r="X9049" s="49"/>
      <c r="Y9049" s="49"/>
      <c r="Z9049" s="49"/>
      <c r="AA9049" s="49"/>
      <c r="AB9049" s="49"/>
      <c r="AC9049" s="49"/>
      <c r="AD9049" s="49"/>
      <c r="AE9049" s="95"/>
      <c r="AM9049" s="103"/>
      <c r="AT9049" s="10"/>
    </row>
    <row r="9050" spans="9:46" s="16" customFormat="1">
      <c r="I9050" s="47"/>
      <c r="P9050" s="48"/>
      <c r="Q9050" s="48"/>
      <c r="R9050" s="48"/>
      <c r="S9050" s="49"/>
      <c r="T9050" s="47"/>
      <c r="U9050" s="50"/>
      <c r="V9050" s="47"/>
      <c r="W9050" s="50"/>
      <c r="X9050" s="49"/>
      <c r="Y9050" s="49"/>
      <c r="Z9050" s="49"/>
      <c r="AA9050" s="49"/>
      <c r="AB9050" s="49"/>
      <c r="AC9050" s="49"/>
      <c r="AD9050" s="49"/>
      <c r="AE9050" s="95"/>
      <c r="AM9050" s="103"/>
      <c r="AT9050" s="10"/>
    </row>
    <row r="9051" spans="9:46" s="16" customFormat="1">
      <c r="I9051" s="47"/>
      <c r="P9051" s="48"/>
      <c r="Q9051" s="48"/>
      <c r="R9051" s="48"/>
      <c r="S9051" s="49"/>
      <c r="T9051" s="47"/>
      <c r="U9051" s="50"/>
      <c r="V9051" s="47"/>
      <c r="W9051" s="50"/>
      <c r="X9051" s="49"/>
      <c r="Y9051" s="49"/>
      <c r="Z9051" s="49"/>
      <c r="AA9051" s="49"/>
      <c r="AB9051" s="49"/>
      <c r="AC9051" s="49"/>
      <c r="AD9051" s="49"/>
      <c r="AE9051" s="95"/>
      <c r="AM9051" s="103"/>
      <c r="AT9051" s="10"/>
    </row>
    <row r="9052" spans="9:46" s="16" customFormat="1">
      <c r="I9052" s="47"/>
      <c r="P9052" s="48"/>
      <c r="Q9052" s="48"/>
      <c r="R9052" s="48"/>
      <c r="S9052" s="49"/>
      <c r="T9052" s="47"/>
      <c r="U9052" s="50"/>
      <c r="V9052" s="47"/>
      <c r="W9052" s="50"/>
      <c r="X9052" s="49"/>
      <c r="Y9052" s="49"/>
      <c r="Z9052" s="49"/>
      <c r="AA9052" s="49"/>
      <c r="AB9052" s="49"/>
      <c r="AC9052" s="49"/>
      <c r="AD9052" s="49"/>
      <c r="AE9052" s="95"/>
      <c r="AM9052" s="103"/>
      <c r="AT9052" s="10"/>
    </row>
    <row r="9053" spans="9:46" s="16" customFormat="1">
      <c r="I9053" s="47"/>
      <c r="P9053" s="48"/>
      <c r="Q9053" s="48"/>
      <c r="R9053" s="48"/>
      <c r="S9053" s="49"/>
      <c r="T9053" s="47"/>
      <c r="U9053" s="50"/>
      <c r="V9053" s="47"/>
      <c r="W9053" s="50"/>
      <c r="X9053" s="49"/>
      <c r="Y9053" s="49"/>
      <c r="Z9053" s="49"/>
      <c r="AA9053" s="49"/>
      <c r="AB9053" s="49"/>
      <c r="AC9053" s="49"/>
      <c r="AD9053" s="49"/>
      <c r="AE9053" s="95"/>
      <c r="AM9053" s="103"/>
      <c r="AT9053" s="10"/>
    </row>
    <row r="9054" spans="9:46" s="16" customFormat="1">
      <c r="I9054" s="47"/>
      <c r="P9054" s="48"/>
      <c r="Q9054" s="48"/>
      <c r="R9054" s="48"/>
      <c r="S9054" s="49"/>
      <c r="T9054" s="47"/>
      <c r="U9054" s="50"/>
      <c r="V9054" s="47"/>
      <c r="W9054" s="50"/>
      <c r="X9054" s="49"/>
      <c r="Y9054" s="49"/>
      <c r="Z9054" s="49"/>
      <c r="AA9054" s="49"/>
      <c r="AB9054" s="49"/>
      <c r="AC9054" s="49"/>
      <c r="AD9054" s="49"/>
      <c r="AE9054" s="95"/>
      <c r="AM9054" s="103"/>
      <c r="AT9054" s="10"/>
    </row>
    <row r="9055" spans="9:46" s="16" customFormat="1">
      <c r="I9055" s="47"/>
      <c r="P9055" s="48"/>
      <c r="Q9055" s="48"/>
      <c r="R9055" s="48"/>
      <c r="S9055" s="49"/>
      <c r="T9055" s="47"/>
      <c r="U9055" s="50"/>
      <c r="V9055" s="47"/>
      <c r="W9055" s="50"/>
      <c r="X9055" s="49"/>
      <c r="Y9055" s="49"/>
      <c r="Z9055" s="49"/>
      <c r="AA9055" s="49"/>
      <c r="AB9055" s="49"/>
      <c r="AC9055" s="49"/>
      <c r="AD9055" s="49"/>
      <c r="AE9055" s="95"/>
      <c r="AM9055" s="103"/>
      <c r="AT9055" s="10"/>
    </row>
    <row r="9056" spans="9:46" s="16" customFormat="1">
      <c r="I9056" s="47"/>
      <c r="P9056" s="48"/>
      <c r="Q9056" s="48"/>
      <c r="R9056" s="48"/>
      <c r="S9056" s="49"/>
      <c r="T9056" s="47"/>
      <c r="U9056" s="50"/>
      <c r="V9056" s="47"/>
      <c r="W9056" s="50"/>
      <c r="X9056" s="49"/>
      <c r="Y9056" s="49"/>
      <c r="Z9056" s="49"/>
      <c r="AA9056" s="49"/>
      <c r="AB9056" s="49"/>
      <c r="AC9056" s="49"/>
      <c r="AD9056" s="49"/>
      <c r="AE9056" s="95"/>
      <c r="AM9056" s="103"/>
      <c r="AT9056" s="10"/>
    </row>
    <row r="9057" spans="9:46" s="16" customFormat="1">
      <c r="I9057" s="47"/>
      <c r="P9057" s="48"/>
      <c r="Q9057" s="48"/>
      <c r="R9057" s="48"/>
      <c r="S9057" s="49"/>
      <c r="T9057" s="47"/>
      <c r="U9057" s="50"/>
      <c r="V9057" s="47"/>
      <c r="W9057" s="50"/>
      <c r="X9057" s="49"/>
      <c r="Y9057" s="49"/>
      <c r="Z9057" s="49"/>
      <c r="AA9057" s="49"/>
      <c r="AB9057" s="49"/>
      <c r="AC9057" s="49"/>
      <c r="AD9057" s="49"/>
      <c r="AE9057" s="95"/>
      <c r="AM9057" s="103"/>
      <c r="AT9057" s="10"/>
    </row>
    <row r="9058" spans="9:46" s="16" customFormat="1">
      <c r="I9058" s="47"/>
      <c r="P9058" s="48"/>
      <c r="Q9058" s="48"/>
      <c r="R9058" s="48"/>
      <c r="S9058" s="49"/>
      <c r="T9058" s="47"/>
      <c r="U9058" s="50"/>
      <c r="V9058" s="47"/>
      <c r="W9058" s="50"/>
      <c r="X9058" s="49"/>
      <c r="Y9058" s="49"/>
      <c r="Z9058" s="49"/>
      <c r="AA9058" s="49"/>
      <c r="AB9058" s="49"/>
      <c r="AC9058" s="49"/>
      <c r="AD9058" s="49"/>
      <c r="AE9058" s="95"/>
      <c r="AM9058" s="103"/>
      <c r="AT9058" s="10"/>
    </row>
    <row r="9059" spans="9:46" s="16" customFormat="1">
      <c r="I9059" s="47"/>
      <c r="P9059" s="48"/>
      <c r="Q9059" s="48"/>
      <c r="R9059" s="48"/>
      <c r="S9059" s="49"/>
      <c r="T9059" s="47"/>
      <c r="U9059" s="50"/>
      <c r="V9059" s="47"/>
      <c r="W9059" s="50"/>
      <c r="X9059" s="49"/>
      <c r="Y9059" s="49"/>
      <c r="Z9059" s="49"/>
      <c r="AA9059" s="49"/>
      <c r="AB9059" s="49"/>
      <c r="AC9059" s="49"/>
      <c r="AD9059" s="49"/>
      <c r="AE9059" s="95"/>
      <c r="AM9059" s="103"/>
      <c r="AT9059" s="10"/>
    </row>
    <row r="9060" spans="9:46" s="16" customFormat="1">
      <c r="I9060" s="47"/>
      <c r="P9060" s="48"/>
      <c r="Q9060" s="48"/>
      <c r="R9060" s="48"/>
      <c r="S9060" s="49"/>
      <c r="T9060" s="47"/>
      <c r="U9060" s="50"/>
      <c r="V9060" s="47"/>
      <c r="W9060" s="50"/>
      <c r="X9060" s="49"/>
      <c r="Y9060" s="49"/>
      <c r="Z9060" s="49"/>
      <c r="AA9060" s="49"/>
      <c r="AB9060" s="49"/>
      <c r="AC9060" s="49"/>
      <c r="AD9060" s="49"/>
      <c r="AE9060" s="95"/>
      <c r="AM9060" s="103"/>
      <c r="AT9060" s="10"/>
    </row>
    <row r="9061" spans="9:46" s="16" customFormat="1">
      <c r="I9061" s="47"/>
      <c r="P9061" s="48"/>
      <c r="Q9061" s="48"/>
      <c r="R9061" s="48"/>
      <c r="S9061" s="49"/>
      <c r="T9061" s="47"/>
      <c r="U9061" s="50"/>
      <c r="V9061" s="47"/>
      <c r="W9061" s="50"/>
      <c r="X9061" s="49"/>
      <c r="Y9061" s="49"/>
      <c r="Z9061" s="49"/>
      <c r="AA9061" s="49"/>
      <c r="AB9061" s="49"/>
      <c r="AC9061" s="49"/>
      <c r="AD9061" s="49"/>
      <c r="AE9061" s="95"/>
      <c r="AM9061" s="103"/>
      <c r="AT9061" s="10"/>
    </row>
    <row r="9062" spans="9:46" s="16" customFormat="1">
      <c r="I9062" s="47"/>
      <c r="P9062" s="48"/>
      <c r="Q9062" s="48"/>
      <c r="R9062" s="48"/>
      <c r="S9062" s="49"/>
      <c r="T9062" s="47"/>
      <c r="U9062" s="50"/>
      <c r="V9062" s="47"/>
      <c r="W9062" s="50"/>
      <c r="X9062" s="49"/>
      <c r="Y9062" s="49"/>
      <c r="Z9062" s="49"/>
      <c r="AA9062" s="49"/>
      <c r="AB9062" s="49"/>
      <c r="AC9062" s="49"/>
      <c r="AD9062" s="49"/>
      <c r="AE9062" s="95"/>
      <c r="AM9062" s="103"/>
      <c r="AT9062" s="10"/>
    </row>
    <row r="9063" spans="9:46" s="16" customFormat="1">
      <c r="I9063" s="47"/>
      <c r="P9063" s="48"/>
      <c r="Q9063" s="48"/>
      <c r="R9063" s="48"/>
      <c r="S9063" s="49"/>
      <c r="T9063" s="47"/>
      <c r="U9063" s="50"/>
      <c r="V9063" s="47"/>
      <c r="W9063" s="50"/>
      <c r="X9063" s="49"/>
      <c r="Y9063" s="49"/>
      <c r="Z9063" s="49"/>
      <c r="AA9063" s="49"/>
      <c r="AB9063" s="49"/>
      <c r="AC9063" s="49"/>
      <c r="AD9063" s="49"/>
      <c r="AE9063" s="95"/>
      <c r="AM9063" s="103"/>
      <c r="AT9063" s="10"/>
    </row>
    <row r="9064" spans="9:46" s="16" customFormat="1">
      <c r="I9064" s="47"/>
      <c r="P9064" s="48"/>
      <c r="Q9064" s="48"/>
      <c r="R9064" s="48"/>
      <c r="S9064" s="49"/>
      <c r="T9064" s="47"/>
      <c r="U9064" s="50"/>
      <c r="V9064" s="47"/>
      <c r="W9064" s="50"/>
      <c r="X9064" s="49"/>
      <c r="Y9064" s="49"/>
      <c r="Z9064" s="49"/>
      <c r="AA9064" s="49"/>
      <c r="AB9064" s="49"/>
      <c r="AC9064" s="49"/>
      <c r="AD9064" s="49"/>
      <c r="AE9064" s="95"/>
      <c r="AM9064" s="103"/>
      <c r="AT9064" s="10"/>
    </row>
    <row r="9065" spans="9:46" s="16" customFormat="1">
      <c r="I9065" s="47"/>
      <c r="P9065" s="48"/>
      <c r="Q9065" s="48"/>
      <c r="R9065" s="48"/>
      <c r="S9065" s="49"/>
      <c r="T9065" s="47"/>
      <c r="U9065" s="50"/>
      <c r="V9065" s="47"/>
      <c r="W9065" s="50"/>
      <c r="X9065" s="49"/>
      <c r="Y9065" s="49"/>
      <c r="Z9065" s="49"/>
      <c r="AA9065" s="49"/>
      <c r="AB9065" s="49"/>
      <c r="AC9065" s="49"/>
      <c r="AD9065" s="49"/>
      <c r="AE9065" s="95"/>
      <c r="AM9065" s="103"/>
      <c r="AT9065" s="10"/>
    </row>
    <row r="9066" spans="9:46" s="16" customFormat="1">
      <c r="I9066" s="47"/>
      <c r="P9066" s="48"/>
      <c r="Q9066" s="48"/>
      <c r="R9066" s="48"/>
      <c r="S9066" s="49"/>
      <c r="T9066" s="47"/>
      <c r="U9066" s="50"/>
      <c r="V9066" s="47"/>
      <c r="W9066" s="50"/>
      <c r="X9066" s="49"/>
      <c r="Y9066" s="49"/>
      <c r="Z9066" s="49"/>
      <c r="AA9066" s="49"/>
      <c r="AB9066" s="49"/>
      <c r="AC9066" s="49"/>
      <c r="AD9066" s="49"/>
      <c r="AE9066" s="95"/>
      <c r="AM9066" s="103"/>
      <c r="AT9066" s="10"/>
    </row>
    <row r="9067" spans="9:46" s="16" customFormat="1">
      <c r="I9067" s="47"/>
      <c r="P9067" s="48"/>
      <c r="Q9067" s="48"/>
      <c r="R9067" s="48"/>
      <c r="S9067" s="49"/>
      <c r="T9067" s="47"/>
      <c r="U9067" s="50"/>
      <c r="V9067" s="47"/>
      <c r="W9067" s="50"/>
      <c r="X9067" s="49"/>
      <c r="Y9067" s="49"/>
      <c r="Z9067" s="49"/>
      <c r="AA9067" s="49"/>
      <c r="AB9067" s="49"/>
      <c r="AC9067" s="49"/>
      <c r="AD9067" s="49"/>
      <c r="AE9067" s="95"/>
      <c r="AM9067" s="103"/>
      <c r="AT9067" s="10"/>
    </row>
    <row r="9068" spans="9:46" s="16" customFormat="1">
      <c r="I9068" s="47"/>
      <c r="P9068" s="48"/>
      <c r="Q9068" s="48"/>
      <c r="R9068" s="48"/>
      <c r="S9068" s="49"/>
      <c r="T9068" s="47"/>
      <c r="U9068" s="50"/>
      <c r="V9068" s="47"/>
      <c r="W9068" s="50"/>
      <c r="X9068" s="49"/>
      <c r="Y9068" s="49"/>
      <c r="Z9068" s="49"/>
      <c r="AA9068" s="49"/>
      <c r="AB9068" s="49"/>
      <c r="AC9068" s="49"/>
      <c r="AD9068" s="49"/>
      <c r="AE9068" s="95"/>
      <c r="AM9068" s="103"/>
      <c r="AT9068" s="10"/>
    </row>
    <row r="9069" spans="9:46" s="16" customFormat="1">
      <c r="I9069" s="47"/>
      <c r="P9069" s="48"/>
      <c r="Q9069" s="48"/>
      <c r="R9069" s="48"/>
      <c r="S9069" s="49"/>
      <c r="T9069" s="47"/>
      <c r="U9069" s="50"/>
      <c r="V9069" s="47"/>
      <c r="W9069" s="50"/>
      <c r="X9069" s="49"/>
      <c r="Y9069" s="49"/>
      <c r="Z9069" s="49"/>
      <c r="AA9069" s="49"/>
      <c r="AB9069" s="49"/>
      <c r="AC9069" s="49"/>
      <c r="AD9069" s="49"/>
      <c r="AE9069" s="95"/>
      <c r="AM9069" s="103"/>
      <c r="AT9069" s="10"/>
    </row>
    <row r="9070" spans="9:46" s="16" customFormat="1">
      <c r="I9070" s="47"/>
      <c r="P9070" s="48"/>
      <c r="Q9070" s="48"/>
      <c r="R9070" s="48"/>
      <c r="S9070" s="49"/>
      <c r="T9070" s="47"/>
      <c r="U9070" s="50"/>
      <c r="V9070" s="47"/>
      <c r="W9070" s="50"/>
      <c r="X9070" s="49"/>
      <c r="Y9070" s="49"/>
      <c r="Z9070" s="49"/>
      <c r="AA9070" s="49"/>
      <c r="AB9070" s="49"/>
      <c r="AC9070" s="49"/>
      <c r="AD9070" s="49"/>
      <c r="AE9070" s="95"/>
      <c r="AM9070" s="103"/>
      <c r="AT9070" s="10"/>
    </row>
    <row r="9071" spans="9:46" s="16" customFormat="1">
      <c r="I9071" s="47"/>
      <c r="P9071" s="48"/>
      <c r="Q9071" s="48"/>
      <c r="R9071" s="48"/>
      <c r="S9071" s="49"/>
      <c r="T9071" s="47"/>
      <c r="U9071" s="50"/>
      <c r="V9071" s="47"/>
      <c r="W9071" s="50"/>
      <c r="X9071" s="49"/>
      <c r="Y9071" s="49"/>
      <c r="Z9071" s="49"/>
      <c r="AA9071" s="49"/>
      <c r="AB9071" s="49"/>
      <c r="AC9071" s="49"/>
      <c r="AD9071" s="49"/>
      <c r="AE9071" s="95"/>
      <c r="AM9071" s="103"/>
      <c r="AT9071" s="10"/>
    </row>
    <row r="9072" spans="9:46" s="16" customFormat="1">
      <c r="I9072" s="47"/>
      <c r="P9072" s="48"/>
      <c r="Q9072" s="48"/>
      <c r="R9072" s="48"/>
      <c r="S9072" s="49"/>
      <c r="T9072" s="47"/>
      <c r="U9072" s="50"/>
      <c r="V9072" s="47"/>
      <c r="W9072" s="50"/>
      <c r="X9072" s="49"/>
      <c r="Y9072" s="49"/>
      <c r="Z9072" s="49"/>
      <c r="AA9072" s="49"/>
      <c r="AB9072" s="49"/>
      <c r="AC9072" s="49"/>
      <c r="AD9072" s="49"/>
      <c r="AE9072" s="95"/>
      <c r="AM9072" s="103"/>
      <c r="AT9072" s="10"/>
    </row>
    <row r="9073" spans="9:46" s="16" customFormat="1">
      <c r="I9073" s="47"/>
      <c r="P9073" s="48"/>
      <c r="Q9073" s="48"/>
      <c r="R9073" s="48"/>
      <c r="S9073" s="49"/>
      <c r="T9073" s="47"/>
      <c r="U9073" s="50"/>
      <c r="V9073" s="47"/>
      <c r="W9073" s="50"/>
      <c r="X9073" s="49"/>
      <c r="Y9073" s="49"/>
      <c r="Z9073" s="49"/>
      <c r="AA9073" s="49"/>
      <c r="AB9073" s="49"/>
      <c r="AC9073" s="49"/>
      <c r="AD9073" s="49"/>
      <c r="AE9073" s="95"/>
      <c r="AM9073" s="103"/>
      <c r="AT9073" s="10"/>
    </row>
    <row r="9074" spans="9:46" s="16" customFormat="1">
      <c r="I9074" s="47"/>
      <c r="P9074" s="48"/>
      <c r="Q9074" s="48"/>
      <c r="R9074" s="48"/>
      <c r="S9074" s="49"/>
      <c r="T9074" s="47"/>
      <c r="U9074" s="50"/>
      <c r="V9074" s="47"/>
      <c r="W9074" s="50"/>
      <c r="X9074" s="49"/>
      <c r="Y9074" s="49"/>
      <c r="Z9074" s="49"/>
      <c r="AA9074" s="49"/>
      <c r="AB9074" s="49"/>
      <c r="AC9074" s="49"/>
      <c r="AD9074" s="49"/>
      <c r="AE9074" s="95"/>
      <c r="AM9074" s="103"/>
      <c r="AT9074" s="10"/>
    </row>
    <row r="9075" spans="9:46" s="16" customFormat="1">
      <c r="I9075" s="47"/>
      <c r="P9075" s="48"/>
      <c r="Q9075" s="48"/>
      <c r="R9075" s="48"/>
      <c r="S9075" s="49"/>
      <c r="T9075" s="47"/>
      <c r="U9075" s="50"/>
      <c r="V9075" s="47"/>
      <c r="W9075" s="50"/>
      <c r="X9075" s="49"/>
      <c r="Y9075" s="49"/>
      <c r="Z9075" s="49"/>
      <c r="AA9075" s="49"/>
      <c r="AB9075" s="49"/>
      <c r="AC9075" s="49"/>
      <c r="AD9075" s="49"/>
      <c r="AE9075" s="95"/>
      <c r="AM9075" s="103"/>
      <c r="AT9075" s="10"/>
    </row>
    <row r="9076" spans="9:46" s="16" customFormat="1">
      <c r="I9076" s="47"/>
      <c r="P9076" s="48"/>
      <c r="Q9076" s="48"/>
      <c r="R9076" s="48"/>
      <c r="S9076" s="49"/>
      <c r="T9076" s="47"/>
      <c r="U9076" s="50"/>
      <c r="V9076" s="47"/>
      <c r="W9076" s="50"/>
      <c r="X9076" s="49"/>
      <c r="Y9076" s="49"/>
      <c r="Z9076" s="49"/>
      <c r="AA9076" s="49"/>
      <c r="AB9076" s="49"/>
      <c r="AC9076" s="49"/>
      <c r="AD9076" s="49"/>
      <c r="AE9076" s="95"/>
      <c r="AM9076" s="103"/>
      <c r="AT9076" s="10"/>
    </row>
    <row r="9077" spans="9:46" s="16" customFormat="1">
      <c r="I9077" s="47"/>
      <c r="P9077" s="48"/>
      <c r="Q9077" s="48"/>
      <c r="R9077" s="48"/>
      <c r="S9077" s="49"/>
      <c r="T9077" s="47"/>
      <c r="U9077" s="50"/>
      <c r="V9077" s="47"/>
      <c r="W9077" s="50"/>
      <c r="X9077" s="49"/>
      <c r="Y9077" s="49"/>
      <c r="Z9077" s="49"/>
      <c r="AA9077" s="49"/>
      <c r="AB9077" s="49"/>
      <c r="AC9077" s="49"/>
      <c r="AD9077" s="49"/>
      <c r="AE9077" s="95"/>
      <c r="AM9077" s="103"/>
      <c r="AT9077" s="10"/>
    </row>
    <row r="9078" spans="9:46" s="16" customFormat="1">
      <c r="I9078" s="47"/>
      <c r="P9078" s="48"/>
      <c r="Q9078" s="48"/>
      <c r="R9078" s="48"/>
      <c r="S9078" s="49"/>
      <c r="T9078" s="47"/>
      <c r="U9078" s="50"/>
      <c r="V9078" s="47"/>
      <c r="W9078" s="50"/>
      <c r="X9078" s="49"/>
      <c r="Y9078" s="49"/>
      <c r="Z9078" s="49"/>
      <c r="AA9078" s="49"/>
      <c r="AB9078" s="49"/>
      <c r="AC9078" s="49"/>
      <c r="AD9078" s="49"/>
      <c r="AE9078" s="95"/>
      <c r="AM9078" s="103"/>
      <c r="AT9078" s="10"/>
    </row>
    <row r="9079" spans="9:46" s="16" customFormat="1">
      <c r="I9079" s="47"/>
      <c r="P9079" s="48"/>
      <c r="Q9079" s="48"/>
      <c r="R9079" s="48"/>
      <c r="S9079" s="49"/>
      <c r="T9079" s="47"/>
      <c r="U9079" s="50"/>
      <c r="V9079" s="47"/>
      <c r="W9079" s="50"/>
      <c r="X9079" s="49"/>
      <c r="Y9079" s="49"/>
      <c r="Z9079" s="49"/>
      <c r="AA9079" s="49"/>
      <c r="AB9079" s="49"/>
      <c r="AC9079" s="49"/>
      <c r="AD9079" s="49"/>
      <c r="AE9079" s="95"/>
      <c r="AM9079" s="103"/>
      <c r="AT9079" s="10"/>
    </row>
    <row r="9080" spans="9:46" s="16" customFormat="1">
      <c r="I9080" s="47"/>
      <c r="P9080" s="48"/>
      <c r="Q9080" s="48"/>
      <c r="R9080" s="48"/>
      <c r="S9080" s="49"/>
      <c r="T9080" s="47"/>
      <c r="U9080" s="50"/>
      <c r="V9080" s="47"/>
      <c r="W9080" s="50"/>
      <c r="X9080" s="49"/>
      <c r="Y9080" s="49"/>
      <c r="Z9080" s="49"/>
      <c r="AA9080" s="49"/>
      <c r="AB9080" s="49"/>
      <c r="AC9080" s="49"/>
      <c r="AD9080" s="49"/>
      <c r="AE9080" s="95"/>
      <c r="AM9080" s="103"/>
      <c r="AT9080" s="10"/>
    </row>
    <row r="9081" spans="9:46" s="16" customFormat="1">
      <c r="I9081" s="47"/>
      <c r="P9081" s="48"/>
      <c r="Q9081" s="48"/>
      <c r="R9081" s="48"/>
      <c r="S9081" s="49"/>
      <c r="T9081" s="47"/>
      <c r="U9081" s="50"/>
      <c r="V9081" s="47"/>
      <c r="W9081" s="50"/>
      <c r="X9081" s="49"/>
      <c r="Y9081" s="49"/>
      <c r="Z9081" s="49"/>
      <c r="AA9081" s="49"/>
      <c r="AB9081" s="49"/>
      <c r="AC9081" s="49"/>
      <c r="AD9081" s="49"/>
      <c r="AE9081" s="95"/>
      <c r="AM9081" s="103"/>
      <c r="AT9081" s="10"/>
    </row>
    <row r="9082" spans="9:46" s="16" customFormat="1">
      <c r="I9082" s="47"/>
      <c r="P9082" s="48"/>
      <c r="Q9082" s="48"/>
      <c r="R9082" s="48"/>
      <c r="S9082" s="49"/>
      <c r="T9082" s="47"/>
      <c r="U9082" s="50"/>
      <c r="V9082" s="47"/>
      <c r="W9082" s="50"/>
      <c r="X9082" s="49"/>
      <c r="Y9082" s="49"/>
      <c r="Z9082" s="49"/>
      <c r="AA9082" s="49"/>
      <c r="AB9082" s="49"/>
      <c r="AC9082" s="49"/>
      <c r="AD9082" s="49"/>
      <c r="AE9082" s="95"/>
      <c r="AM9082" s="103"/>
      <c r="AT9082" s="10"/>
    </row>
    <row r="9083" spans="9:46" s="16" customFormat="1">
      <c r="I9083" s="47"/>
      <c r="P9083" s="48"/>
      <c r="Q9083" s="48"/>
      <c r="R9083" s="48"/>
      <c r="S9083" s="49"/>
      <c r="T9083" s="47"/>
      <c r="U9083" s="50"/>
      <c r="V9083" s="47"/>
      <c r="W9083" s="50"/>
      <c r="X9083" s="49"/>
      <c r="Y9083" s="49"/>
      <c r="Z9083" s="49"/>
      <c r="AA9083" s="49"/>
      <c r="AB9083" s="49"/>
      <c r="AC9083" s="49"/>
      <c r="AD9083" s="49"/>
      <c r="AE9083" s="95"/>
      <c r="AM9083" s="103"/>
      <c r="AT9083" s="10"/>
    </row>
    <row r="9084" spans="9:46" s="16" customFormat="1">
      <c r="I9084" s="47"/>
      <c r="P9084" s="48"/>
      <c r="Q9084" s="48"/>
      <c r="R9084" s="48"/>
      <c r="S9084" s="49"/>
      <c r="T9084" s="47"/>
      <c r="U9084" s="50"/>
      <c r="V9084" s="47"/>
      <c r="W9084" s="50"/>
      <c r="X9084" s="49"/>
      <c r="Y9084" s="49"/>
      <c r="Z9084" s="49"/>
      <c r="AA9084" s="49"/>
      <c r="AB9084" s="49"/>
      <c r="AC9084" s="49"/>
      <c r="AD9084" s="49"/>
      <c r="AE9084" s="95"/>
      <c r="AM9084" s="103"/>
      <c r="AT9084" s="10"/>
    </row>
    <row r="9085" spans="9:46" s="16" customFormat="1">
      <c r="I9085" s="47"/>
      <c r="P9085" s="48"/>
      <c r="Q9085" s="48"/>
      <c r="R9085" s="48"/>
      <c r="S9085" s="49"/>
      <c r="T9085" s="47"/>
      <c r="U9085" s="50"/>
      <c r="V9085" s="47"/>
      <c r="W9085" s="50"/>
      <c r="X9085" s="49"/>
      <c r="Y9085" s="49"/>
      <c r="Z9085" s="49"/>
      <c r="AA9085" s="49"/>
      <c r="AB9085" s="49"/>
      <c r="AC9085" s="49"/>
      <c r="AD9085" s="49"/>
      <c r="AE9085" s="95"/>
      <c r="AM9085" s="103"/>
      <c r="AT9085" s="10"/>
    </row>
    <row r="9086" spans="9:46" s="16" customFormat="1">
      <c r="I9086" s="47"/>
      <c r="P9086" s="48"/>
      <c r="Q9086" s="48"/>
      <c r="R9086" s="48"/>
      <c r="S9086" s="49"/>
      <c r="T9086" s="47"/>
      <c r="U9086" s="50"/>
      <c r="V9086" s="47"/>
      <c r="W9086" s="50"/>
      <c r="X9086" s="49"/>
      <c r="Y9086" s="49"/>
      <c r="Z9086" s="49"/>
      <c r="AA9086" s="49"/>
      <c r="AB9086" s="49"/>
      <c r="AC9086" s="49"/>
      <c r="AD9086" s="49"/>
      <c r="AE9086" s="95"/>
      <c r="AM9086" s="103"/>
      <c r="AT9086" s="10"/>
    </row>
    <row r="9087" spans="9:46" s="16" customFormat="1">
      <c r="I9087" s="47"/>
      <c r="P9087" s="48"/>
      <c r="Q9087" s="48"/>
      <c r="R9087" s="48"/>
      <c r="S9087" s="49"/>
      <c r="T9087" s="47"/>
      <c r="U9087" s="50"/>
      <c r="V9087" s="47"/>
      <c r="W9087" s="50"/>
      <c r="X9087" s="49"/>
      <c r="Y9087" s="49"/>
      <c r="Z9087" s="49"/>
      <c r="AA9087" s="49"/>
      <c r="AB9087" s="49"/>
      <c r="AC9087" s="49"/>
      <c r="AD9087" s="49"/>
      <c r="AE9087" s="95"/>
      <c r="AM9087" s="103"/>
      <c r="AT9087" s="10"/>
    </row>
    <row r="9088" spans="9:46" s="16" customFormat="1">
      <c r="I9088" s="47"/>
      <c r="P9088" s="48"/>
      <c r="Q9088" s="48"/>
      <c r="R9088" s="48"/>
      <c r="S9088" s="49"/>
      <c r="T9088" s="47"/>
      <c r="U9088" s="50"/>
      <c r="V9088" s="47"/>
      <c r="W9088" s="50"/>
      <c r="X9088" s="49"/>
      <c r="Y9088" s="49"/>
      <c r="Z9088" s="49"/>
      <c r="AA9088" s="49"/>
      <c r="AB9088" s="49"/>
      <c r="AC9088" s="49"/>
      <c r="AD9088" s="49"/>
      <c r="AE9088" s="95"/>
      <c r="AM9088" s="103"/>
      <c r="AT9088" s="10"/>
    </row>
    <row r="9089" spans="9:46" s="16" customFormat="1">
      <c r="I9089" s="47"/>
      <c r="P9089" s="48"/>
      <c r="Q9089" s="48"/>
      <c r="R9089" s="48"/>
      <c r="S9089" s="49"/>
      <c r="T9089" s="47"/>
      <c r="U9089" s="50"/>
      <c r="V9089" s="47"/>
      <c r="W9089" s="50"/>
      <c r="X9089" s="49"/>
      <c r="Y9089" s="49"/>
      <c r="Z9089" s="49"/>
      <c r="AA9089" s="49"/>
      <c r="AB9089" s="49"/>
      <c r="AC9089" s="49"/>
      <c r="AD9089" s="49"/>
      <c r="AE9089" s="95"/>
      <c r="AM9089" s="103"/>
      <c r="AT9089" s="10"/>
    </row>
    <row r="9090" spans="9:46" s="16" customFormat="1">
      <c r="I9090" s="47"/>
      <c r="P9090" s="48"/>
      <c r="Q9090" s="48"/>
      <c r="R9090" s="48"/>
      <c r="S9090" s="49"/>
      <c r="T9090" s="47"/>
      <c r="U9090" s="50"/>
      <c r="V9090" s="47"/>
      <c r="W9090" s="50"/>
      <c r="X9090" s="49"/>
      <c r="Y9090" s="49"/>
      <c r="Z9090" s="49"/>
      <c r="AA9090" s="49"/>
      <c r="AB9090" s="49"/>
      <c r="AC9090" s="49"/>
      <c r="AD9090" s="49"/>
      <c r="AE9090" s="95"/>
      <c r="AM9090" s="103"/>
      <c r="AT9090" s="10"/>
    </row>
    <row r="9091" spans="9:46" s="16" customFormat="1">
      <c r="I9091" s="47"/>
      <c r="P9091" s="48"/>
      <c r="Q9091" s="48"/>
      <c r="R9091" s="48"/>
      <c r="S9091" s="49"/>
      <c r="T9091" s="47"/>
      <c r="U9091" s="50"/>
      <c r="V9091" s="47"/>
      <c r="W9091" s="50"/>
      <c r="X9091" s="49"/>
      <c r="Y9091" s="49"/>
      <c r="Z9091" s="49"/>
      <c r="AA9091" s="49"/>
      <c r="AB9091" s="49"/>
      <c r="AC9091" s="49"/>
      <c r="AD9091" s="49"/>
      <c r="AE9091" s="95"/>
      <c r="AM9091" s="103"/>
      <c r="AT9091" s="10"/>
    </row>
    <row r="9092" spans="9:46" s="16" customFormat="1">
      <c r="I9092" s="47"/>
      <c r="P9092" s="48"/>
      <c r="Q9092" s="48"/>
      <c r="R9092" s="48"/>
      <c r="S9092" s="49"/>
      <c r="T9092" s="47"/>
      <c r="U9092" s="50"/>
      <c r="V9092" s="47"/>
      <c r="W9092" s="50"/>
      <c r="X9092" s="49"/>
      <c r="Y9092" s="49"/>
      <c r="Z9092" s="49"/>
      <c r="AA9092" s="49"/>
      <c r="AB9092" s="49"/>
      <c r="AC9092" s="49"/>
      <c r="AD9092" s="49"/>
      <c r="AE9092" s="95"/>
      <c r="AM9092" s="103"/>
      <c r="AT9092" s="10"/>
    </row>
    <row r="9093" spans="9:46" s="16" customFormat="1">
      <c r="I9093" s="47"/>
      <c r="P9093" s="48"/>
      <c r="Q9093" s="48"/>
      <c r="R9093" s="48"/>
      <c r="S9093" s="49"/>
      <c r="T9093" s="47"/>
      <c r="U9093" s="50"/>
      <c r="V9093" s="47"/>
      <c r="W9093" s="50"/>
      <c r="X9093" s="49"/>
      <c r="Y9093" s="49"/>
      <c r="Z9093" s="49"/>
      <c r="AA9093" s="49"/>
      <c r="AB9093" s="49"/>
      <c r="AC9093" s="49"/>
      <c r="AD9093" s="49"/>
      <c r="AE9093" s="95"/>
      <c r="AM9093" s="103"/>
      <c r="AT9093" s="10"/>
    </row>
    <row r="9094" spans="9:46" s="16" customFormat="1">
      <c r="I9094" s="47"/>
      <c r="P9094" s="48"/>
      <c r="Q9094" s="48"/>
      <c r="R9094" s="48"/>
      <c r="S9094" s="49"/>
      <c r="T9094" s="47"/>
      <c r="U9094" s="50"/>
      <c r="V9094" s="47"/>
      <c r="W9094" s="50"/>
      <c r="X9094" s="49"/>
      <c r="Y9094" s="49"/>
      <c r="Z9094" s="49"/>
      <c r="AA9094" s="49"/>
      <c r="AB9094" s="49"/>
      <c r="AC9094" s="49"/>
      <c r="AD9094" s="49"/>
      <c r="AE9094" s="95"/>
      <c r="AM9094" s="103"/>
      <c r="AT9094" s="10"/>
    </row>
    <row r="9095" spans="9:46" s="16" customFormat="1">
      <c r="I9095" s="47"/>
      <c r="P9095" s="48"/>
      <c r="Q9095" s="48"/>
      <c r="R9095" s="48"/>
      <c r="S9095" s="49"/>
      <c r="T9095" s="47"/>
      <c r="U9095" s="50"/>
      <c r="V9095" s="47"/>
      <c r="W9095" s="50"/>
      <c r="X9095" s="49"/>
      <c r="Y9095" s="49"/>
      <c r="Z9095" s="49"/>
      <c r="AA9095" s="49"/>
      <c r="AB9095" s="49"/>
      <c r="AC9095" s="49"/>
      <c r="AD9095" s="49"/>
      <c r="AE9095" s="95"/>
      <c r="AM9095" s="103"/>
      <c r="AT9095" s="10"/>
    </row>
    <row r="9096" spans="9:46" s="16" customFormat="1">
      <c r="I9096" s="47"/>
      <c r="P9096" s="48"/>
      <c r="Q9096" s="48"/>
      <c r="R9096" s="48"/>
      <c r="S9096" s="49"/>
      <c r="T9096" s="47"/>
      <c r="U9096" s="50"/>
      <c r="V9096" s="47"/>
      <c r="W9096" s="50"/>
      <c r="X9096" s="49"/>
      <c r="Y9096" s="49"/>
      <c r="Z9096" s="49"/>
      <c r="AA9096" s="49"/>
      <c r="AB9096" s="49"/>
      <c r="AC9096" s="49"/>
      <c r="AD9096" s="49"/>
      <c r="AE9096" s="95"/>
      <c r="AM9096" s="103"/>
      <c r="AT9096" s="10"/>
    </row>
    <row r="9097" spans="9:46" s="16" customFormat="1">
      <c r="I9097" s="47"/>
      <c r="P9097" s="48"/>
      <c r="Q9097" s="48"/>
      <c r="R9097" s="48"/>
      <c r="S9097" s="49"/>
      <c r="T9097" s="47"/>
      <c r="U9097" s="50"/>
      <c r="V9097" s="47"/>
      <c r="W9097" s="50"/>
      <c r="X9097" s="49"/>
      <c r="Y9097" s="49"/>
      <c r="Z9097" s="49"/>
      <c r="AA9097" s="49"/>
      <c r="AB9097" s="49"/>
      <c r="AC9097" s="49"/>
      <c r="AD9097" s="49"/>
      <c r="AE9097" s="95"/>
      <c r="AM9097" s="103"/>
      <c r="AT9097" s="10"/>
    </row>
    <row r="9098" spans="9:46" s="16" customFormat="1">
      <c r="I9098" s="47"/>
      <c r="P9098" s="48"/>
      <c r="Q9098" s="48"/>
      <c r="R9098" s="48"/>
      <c r="S9098" s="49"/>
      <c r="T9098" s="47"/>
      <c r="U9098" s="50"/>
      <c r="V9098" s="47"/>
      <c r="W9098" s="50"/>
      <c r="X9098" s="49"/>
      <c r="Y9098" s="49"/>
      <c r="Z9098" s="49"/>
      <c r="AA9098" s="49"/>
      <c r="AB9098" s="49"/>
      <c r="AC9098" s="49"/>
      <c r="AD9098" s="49"/>
      <c r="AE9098" s="95"/>
      <c r="AM9098" s="103"/>
      <c r="AT9098" s="10"/>
    </row>
    <row r="9099" spans="9:46" s="16" customFormat="1">
      <c r="I9099" s="47"/>
      <c r="P9099" s="48"/>
      <c r="Q9099" s="48"/>
      <c r="R9099" s="48"/>
      <c r="S9099" s="49"/>
      <c r="T9099" s="47"/>
      <c r="U9099" s="50"/>
      <c r="V9099" s="47"/>
      <c r="W9099" s="50"/>
      <c r="X9099" s="49"/>
      <c r="Y9099" s="49"/>
      <c r="Z9099" s="49"/>
      <c r="AA9099" s="49"/>
      <c r="AB9099" s="49"/>
      <c r="AC9099" s="49"/>
      <c r="AD9099" s="49"/>
      <c r="AE9099" s="95"/>
      <c r="AM9099" s="103"/>
      <c r="AT9099" s="10"/>
    </row>
    <row r="9100" spans="9:46" s="16" customFormat="1">
      <c r="I9100" s="47"/>
      <c r="P9100" s="48"/>
      <c r="Q9100" s="48"/>
      <c r="R9100" s="48"/>
      <c r="S9100" s="49"/>
      <c r="T9100" s="47"/>
      <c r="U9100" s="50"/>
      <c r="V9100" s="47"/>
      <c r="W9100" s="50"/>
      <c r="X9100" s="49"/>
      <c r="Y9100" s="49"/>
      <c r="Z9100" s="49"/>
      <c r="AA9100" s="49"/>
      <c r="AB9100" s="49"/>
      <c r="AC9100" s="49"/>
      <c r="AD9100" s="49"/>
      <c r="AE9100" s="95"/>
      <c r="AM9100" s="103"/>
      <c r="AT9100" s="10"/>
    </row>
    <row r="9101" spans="9:46" s="16" customFormat="1">
      <c r="I9101" s="47"/>
      <c r="P9101" s="48"/>
      <c r="Q9101" s="48"/>
      <c r="R9101" s="48"/>
      <c r="S9101" s="49"/>
      <c r="T9101" s="47"/>
      <c r="U9101" s="50"/>
      <c r="V9101" s="47"/>
      <c r="W9101" s="50"/>
      <c r="X9101" s="49"/>
      <c r="Y9101" s="49"/>
      <c r="Z9101" s="49"/>
      <c r="AA9101" s="49"/>
      <c r="AB9101" s="49"/>
      <c r="AC9101" s="49"/>
      <c r="AD9101" s="49"/>
      <c r="AE9101" s="95"/>
      <c r="AM9101" s="103"/>
      <c r="AT9101" s="10"/>
    </row>
    <row r="9102" spans="9:46" s="16" customFormat="1">
      <c r="I9102" s="47"/>
      <c r="P9102" s="48"/>
      <c r="Q9102" s="48"/>
      <c r="R9102" s="48"/>
      <c r="S9102" s="49"/>
      <c r="T9102" s="47"/>
      <c r="U9102" s="50"/>
      <c r="V9102" s="47"/>
      <c r="W9102" s="50"/>
      <c r="X9102" s="49"/>
      <c r="Y9102" s="49"/>
      <c r="Z9102" s="49"/>
      <c r="AA9102" s="49"/>
      <c r="AB9102" s="49"/>
      <c r="AC9102" s="49"/>
      <c r="AD9102" s="49"/>
      <c r="AE9102" s="95"/>
      <c r="AM9102" s="103"/>
      <c r="AT9102" s="10"/>
    </row>
    <row r="9103" spans="9:46" s="16" customFormat="1">
      <c r="I9103" s="47"/>
      <c r="P9103" s="48"/>
      <c r="Q9103" s="48"/>
      <c r="R9103" s="48"/>
      <c r="S9103" s="49"/>
      <c r="T9103" s="47"/>
      <c r="U9103" s="50"/>
      <c r="V9103" s="47"/>
      <c r="W9103" s="50"/>
      <c r="X9103" s="49"/>
      <c r="Y9103" s="49"/>
      <c r="Z9103" s="49"/>
      <c r="AA9103" s="49"/>
      <c r="AB9103" s="49"/>
      <c r="AC9103" s="49"/>
      <c r="AD9103" s="49"/>
      <c r="AE9103" s="95"/>
      <c r="AM9103" s="103"/>
      <c r="AT9103" s="10"/>
    </row>
    <row r="9104" spans="9:46" s="16" customFormat="1">
      <c r="I9104" s="47"/>
      <c r="P9104" s="48"/>
      <c r="Q9104" s="48"/>
      <c r="R9104" s="48"/>
      <c r="S9104" s="49"/>
      <c r="T9104" s="47"/>
      <c r="U9104" s="50"/>
      <c r="V9104" s="47"/>
      <c r="W9104" s="50"/>
      <c r="X9104" s="49"/>
      <c r="Y9104" s="49"/>
      <c r="Z9104" s="49"/>
      <c r="AA9104" s="49"/>
      <c r="AB9104" s="49"/>
      <c r="AC9104" s="49"/>
      <c r="AD9104" s="49"/>
      <c r="AE9104" s="95"/>
      <c r="AM9104" s="103"/>
      <c r="AT9104" s="10"/>
    </row>
    <row r="9105" spans="9:46" s="16" customFormat="1">
      <c r="I9105" s="47"/>
      <c r="P9105" s="48"/>
      <c r="Q9105" s="48"/>
      <c r="R9105" s="48"/>
      <c r="S9105" s="49"/>
      <c r="T9105" s="47"/>
      <c r="U9105" s="50"/>
      <c r="V9105" s="47"/>
      <c r="W9105" s="50"/>
      <c r="X9105" s="49"/>
      <c r="Y9105" s="49"/>
      <c r="Z9105" s="49"/>
      <c r="AA9105" s="49"/>
      <c r="AB9105" s="49"/>
      <c r="AC9105" s="49"/>
      <c r="AD9105" s="49"/>
      <c r="AE9105" s="95"/>
      <c r="AM9105" s="103"/>
      <c r="AT9105" s="10"/>
    </row>
    <row r="9106" spans="9:46" s="16" customFormat="1">
      <c r="I9106" s="47"/>
      <c r="P9106" s="48"/>
      <c r="Q9106" s="48"/>
      <c r="R9106" s="48"/>
      <c r="S9106" s="49"/>
      <c r="T9106" s="47"/>
      <c r="U9106" s="50"/>
      <c r="V9106" s="47"/>
      <c r="W9106" s="50"/>
      <c r="X9106" s="49"/>
      <c r="Y9106" s="49"/>
      <c r="Z9106" s="49"/>
      <c r="AA9106" s="49"/>
      <c r="AB9106" s="49"/>
      <c r="AC9106" s="49"/>
      <c r="AD9106" s="49"/>
      <c r="AE9106" s="95"/>
      <c r="AM9106" s="103"/>
      <c r="AT9106" s="10"/>
    </row>
    <row r="9107" spans="9:46" s="16" customFormat="1">
      <c r="I9107" s="47"/>
      <c r="P9107" s="48"/>
      <c r="Q9107" s="48"/>
      <c r="R9107" s="48"/>
      <c r="S9107" s="49"/>
      <c r="T9107" s="47"/>
      <c r="U9107" s="50"/>
      <c r="V9107" s="47"/>
      <c r="W9107" s="50"/>
      <c r="X9107" s="49"/>
      <c r="Y9107" s="49"/>
      <c r="Z9107" s="49"/>
      <c r="AA9107" s="49"/>
      <c r="AB9107" s="49"/>
      <c r="AC9107" s="49"/>
      <c r="AD9107" s="49"/>
      <c r="AE9107" s="95"/>
      <c r="AM9107" s="103"/>
      <c r="AT9107" s="10"/>
    </row>
    <row r="9108" spans="9:46" s="16" customFormat="1">
      <c r="I9108" s="47"/>
      <c r="P9108" s="48"/>
      <c r="Q9108" s="48"/>
      <c r="R9108" s="48"/>
      <c r="S9108" s="49"/>
      <c r="T9108" s="47"/>
      <c r="U9108" s="50"/>
      <c r="V9108" s="47"/>
      <c r="W9108" s="50"/>
      <c r="X9108" s="49"/>
      <c r="Y9108" s="49"/>
      <c r="Z9108" s="49"/>
      <c r="AA9108" s="49"/>
      <c r="AB9108" s="49"/>
      <c r="AC9108" s="49"/>
      <c r="AD9108" s="49"/>
      <c r="AE9108" s="95"/>
      <c r="AM9108" s="103"/>
      <c r="AT9108" s="10"/>
    </row>
    <row r="9109" spans="9:46" s="16" customFormat="1">
      <c r="I9109" s="47"/>
      <c r="P9109" s="48"/>
      <c r="Q9109" s="48"/>
      <c r="R9109" s="48"/>
      <c r="S9109" s="49"/>
      <c r="T9109" s="47"/>
      <c r="U9109" s="50"/>
      <c r="V9109" s="47"/>
      <c r="W9109" s="50"/>
      <c r="X9109" s="49"/>
      <c r="Y9109" s="49"/>
      <c r="Z9109" s="49"/>
      <c r="AA9109" s="49"/>
      <c r="AB9109" s="49"/>
      <c r="AC9109" s="49"/>
      <c r="AD9109" s="49"/>
      <c r="AE9109" s="95"/>
      <c r="AM9109" s="103"/>
      <c r="AT9109" s="10"/>
    </row>
    <row r="9110" spans="9:46" s="16" customFormat="1">
      <c r="I9110" s="47"/>
      <c r="P9110" s="48"/>
      <c r="Q9110" s="48"/>
      <c r="R9110" s="48"/>
      <c r="S9110" s="49"/>
      <c r="T9110" s="47"/>
      <c r="U9110" s="50"/>
      <c r="V9110" s="47"/>
      <c r="W9110" s="50"/>
      <c r="X9110" s="49"/>
      <c r="Y9110" s="49"/>
      <c r="Z9110" s="49"/>
      <c r="AA9110" s="49"/>
      <c r="AB9110" s="49"/>
      <c r="AC9110" s="49"/>
      <c r="AD9110" s="49"/>
      <c r="AE9110" s="95"/>
      <c r="AM9110" s="103"/>
      <c r="AT9110" s="10"/>
    </row>
    <row r="9111" spans="9:46" s="16" customFormat="1">
      <c r="I9111" s="47"/>
      <c r="P9111" s="48"/>
      <c r="Q9111" s="48"/>
      <c r="R9111" s="48"/>
      <c r="S9111" s="49"/>
      <c r="T9111" s="47"/>
      <c r="U9111" s="50"/>
      <c r="V9111" s="47"/>
      <c r="W9111" s="50"/>
      <c r="X9111" s="49"/>
      <c r="Y9111" s="49"/>
      <c r="Z9111" s="49"/>
      <c r="AA9111" s="49"/>
      <c r="AB9111" s="49"/>
      <c r="AC9111" s="49"/>
      <c r="AD9111" s="49"/>
      <c r="AE9111" s="95"/>
      <c r="AM9111" s="103"/>
      <c r="AT9111" s="10"/>
    </row>
    <row r="9112" spans="9:46" s="16" customFormat="1">
      <c r="I9112" s="47"/>
      <c r="P9112" s="48"/>
      <c r="Q9112" s="48"/>
      <c r="R9112" s="48"/>
      <c r="S9112" s="49"/>
      <c r="T9112" s="47"/>
      <c r="U9112" s="50"/>
      <c r="V9112" s="47"/>
      <c r="W9112" s="50"/>
      <c r="X9112" s="49"/>
      <c r="Y9112" s="49"/>
      <c r="Z9112" s="49"/>
      <c r="AA9112" s="49"/>
      <c r="AB9112" s="49"/>
      <c r="AC9112" s="49"/>
      <c r="AD9112" s="49"/>
      <c r="AE9112" s="95"/>
      <c r="AM9112" s="103"/>
      <c r="AT9112" s="10"/>
    </row>
    <row r="9113" spans="9:46" s="16" customFormat="1">
      <c r="I9113" s="47"/>
      <c r="P9113" s="48"/>
      <c r="Q9113" s="48"/>
      <c r="R9113" s="48"/>
      <c r="S9113" s="49"/>
      <c r="T9113" s="47"/>
      <c r="U9113" s="50"/>
      <c r="V9113" s="47"/>
      <c r="W9113" s="50"/>
      <c r="X9113" s="49"/>
      <c r="Y9113" s="49"/>
      <c r="Z9113" s="49"/>
      <c r="AA9113" s="49"/>
      <c r="AB9113" s="49"/>
      <c r="AC9113" s="49"/>
      <c r="AD9113" s="49"/>
      <c r="AE9113" s="95"/>
      <c r="AM9113" s="103"/>
      <c r="AT9113" s="10"/>
    </row>
    <row r="9114" spans="9:46" s="16" customFormat="1">
      <c r="I9114" s="47"/>
      <c r="P9114" s="48"/>
      <c r="Q9114" s="48"/>
      <c r="R9114" s="48"/>
      <c r="S9114" s="49"/>
      <c r="T9114" s="47"/>
      <c r="U9114" s="50"/>
      <c r="V9114" s="47"/>
      <c r="W9114" s="50"/>
      <c r="X9114" s="49"/>
      <c r="Y9114" s="49"/>
      <c r="Z9114" s="49"/>
      <c r="AA9114" s="49"/>
      <c r="AB9114" s="49"/>
      <c r="AC9114" s="49"/>
      <c r="AD9114" s="49"/>
      <c r="AE9114" s="95"/>
      <c r="AM9114" s="103"/>
      <c r="AT9114" s="10"/>
    </row>
    <row r="9115" spans="9:46" s="16" customFormat="1">
      <c r="I9115" s="47"/>
      <c r="P9115" s="48"/>
      <c r="Q9115" s="48"/>
      <c r="R9115" s="48"/>
      <c r="S9115" s="49"/>
      <c r="T9115" s="47"/>
      <c r="U9115" s="50"/>
      <c r="V9115" s="47"/>
      <c r="W9115" s="50"/>
      <c r="X9115" s="49"/>
      <c r="Y9115" s="49"/>
      <c r="Z9115" s="49"/>
      <c r="AA9115" s="49"/>
      <c r="AB9115" s="49"/>
      <c r="AC9115" s="49"/>
      <c r="AD9115" s="49"/>
      <c r="AE9115" s="95"/>
      <c r="AM9115" s="103"/>
      <c r="AT9115" s="10"/>
    </row>
    <row r="9116" spans="9:46" s="16" customFormat="1">
      <c r="I9116" s="47"/>
      <c r="P9116" s="48"/>
      <c r="Q9116" s="48"/>
      <c r="R9116" s="48"/>
      <c r="S9116" s="49"/>
      <c r="T9116" s="47"/>
      <c r="U9116" s="50"/>
      <c r="V9116" s="47"/>
      <c r="W9116" s="50"/>
      <c r="X9116" s="49"/>
      <c r="Y9116" s="49"/>
      <c r="Z9116" s="49"/>
      <c r="AA9116" s="49"/>
      <c r="AB9116" s="49"/>
      <c r="AC9116" s="49"/>
      <c r="AD9116" s="49"/>
      <c r="AE9116" s="95"/>
      <c r="AM9116" s="103"/>
      <c r="AT9116" s="10"/>
    </row>
    <row r="9117" spans="9:46" s="16" customFormat="1">
      <c r="I9117" s="47"/>
      <c r="P9117" s="48"/>
      <c r="Q9117" s="48"/>
      <c r="R9117" s="48"/>
      <c r="S9117" s="49"/>
      <c r="T9117" s="47"/>
      <c r="U9117" s="50"/>
      <c r="V9117" s="47"/>
      <c r="W9117" s="50"/>
      <c r="X9117" s="49"/>
      <c r="Y9117" s="49"/>
      <c r="Z9117" s="49"/>
      <c r="AA9117" s="49"/>
      <c r="AB9117" s="49"/>
      <c r="AC9117" s="49"/>
      <c r="AD9117" s="49"/>
      <c r="AE9117" s="95"/>
      <c r="AM9117" s="103"/>
      <c r="AT9117" s="10"/>
    </row>
    <row r="9118" spans="9:46" s="16" customFormat="1">
      <c r="I9118" s="47"/>
      <c r="P9118" s="48"/>
      <c r="Q9118" s="48"/>
      <c r="R9118" s="48"/>
      <c r="S9118" s="49"/>
      <c r="T9118" s="47"/>
      <c r="U9118" s="50"/>
      <c r="V9118" s="47"/>
      <c r="W9118" s="50"/>
      <c r="X9118" s="49"/>
      <c r="Y9118" s="49"/>
      <c r="Z9118" s="49"/>
      <c r="AA9118" s="49"/>
      <c r="AB9118" s="49"/>
      <c r="AC9118" s="49"/>
      <c r="AD9118" s="49"/>
      <c r="AE9118" s="95"/>
      <c r="AM9118" s="103"/>
      <c r="AT9118" s="10"/>
    </row>
    <row r="9119" spans="9:46" s="16" customFormat="1">
      <c r="I9119" s="47"/>
      <c r="P9119" s="48"/>
      <c r="Q9119" s="48"/>
      <c r="R9119" s="48"/>
      <c r="S9119" s="49"/>
      <c r="T9119" s="47"/>
      <c r="U9119" s="50"/>
      <c r="V9119" s="47"/>
      <c r="W9119" s="50"/>
      <c r="X9119" s="49"/>
      <c r="Y9119" s="49"/>
      <c r="Z9119" s="49"/>
      <c r="AA9119" s="49"/>
      <c r="AB9119" s="49"/>
      <c r="AC9119" s="49"/>
      <c r="AD9119" s="49"/>
      <c r="AE9119" s="95"/>
      <c r="AM9119" s="103"/>
      <c r="AT9119" s="10"/>
    </row>
    <row r="9120" spans="9:46" s="16" customFormat="1">
      <c r="I9120" s="47"/>
      <c r="P9120" s="48"/>
      <c r="Q9120" s="48"/>
      <c r="R9120" s="48"/>
      <c r="S9120" s="49"/>
      <c r="T9120" s="47"/>
      <c r="U9120" s="50"/>
      <c r="V9120" s="47"/>
      <c r="W9120" s="50"/>
      <c r="X9120" s="49"/>
      <c r="Y9120" s="49"/>
      <c r="Z9120" s="49"/>
      <c r="AA9120" s="49"/>
      <c r="AB9120" s="49"/>
      <c r="AC9120" s="49"/>
      <c r="AD9120" s="49"/>
      <c r="AE9120" s="95"/>
      <c r="AM9120" s="103"/>
      <c r="AT9120" s="10"/>
    </row>
    <row r="9121" spans="9:46" s="16" customFormat="1">
      <c r="I9121" s="47"/>
      <c r="P9121" s="48"/>
      <c r="Q9121" s="48"/>
      <c r="R9121" s="48"/>
      <c r="S9121" s="49"/>
      <c r="T9121" s="47"/>
      <c r="U9121" s="50"/>
      <c r="V9121" s="47"/>
      <c r="W9121" s="50"/>
      <c r="X9121" s="49"/>
      <c r="Y9121" s="49"/>
      <c r="Z9121" s="49"/>
      <c r="AA9121" s="49"/>
      <c r="AB9121" s="49"/>
      <c r="AC9121" s="49"/>
      <c r="AD9121" s="49"/>
      <c r="AE9121" s="95"/>
      <c r="AM9121" s="103"/>
      <c r="AT9121" s="10"/>
    </row>
    <row r="9122" spans="9:46" s="16" customFormat="1">
      <c r="I9122" s="47"/>
      <c r="P9122" s="48"/>
      <c r="Q9122" s="48"/>
      <c r="R9122" s="48"/>
      <c r="S9122" s="49"/>
      <c r="T9122" s="47"/>
      <c r="U9122" s="50"/>
      <c r="V9122" s="47"/>
      <c r="W9122" s="50"/>
      <c r="X9122" s="49"/>
      <c r="Y9122" s="49"/>
      <c r="Z9122" s="49"/>
      <c r="AA9122" s="49"/>
      <c r="AB9122" s="49"/>
      <c r="AC9122" s="49"/>
      <c r="AD9122" s="49"/>
      <c r="AE9122" s="95"/>
      <c r="AM9122" s="103"/>
      <c r="AT9122" s="10"/>
    </row>
    <row r="9123" spans="9:46" s="16" customFormat="1">
      <c r="I9123" s="47"/>
      <c r="P9123" s="48"/>
      <c r="Q9123" s="48"/>
      <c r="R9123" s="48"/>
      <c r="S9123" s="49"/>
      <c r="T9123" s="47"/>
      <c r="U9123" s="50"/>
      <c r="V9123" s="47"/>
      <c r="W9123" s="50"/>
      <c r="X9123" s="49"/>
      <c r="Y9123" s="49"/>
      <c r="Z9123" s="49"/>
      <c r="AA9123" s="49"/>
      <c r="AB9123" s="49"/>
      <c r="AC9123" s="49"/>
      <c r="AD9123" s="49"/>
      <c r="AE9123" s="95"/>
      <c r="AM9123" s="103"/>
      <c r="AT9123" s="10"/>
    </row>
    <row r="9124" spans="9:46" s="16" customFormat="1">
      <c r="I9124" s="47"/>
      <c r="P9124" s="48"/>
      <c r="Q9124" s="48"/>
      <c r="R9124" s="48"/>
      <c r="S9124" s="49"/>
      <c r="T9124" s="47"/>
      <c r="U9124" s="50"/>
      <c r="V9124" s="47"/>
      <c r="W9124" s="50"/>
      <c r="X9124" s="49"/>
      <c r="Y9124" s="49"/>
      <c r="Z9124" s="49"/>
      <c r="AA9124" s="49"/>
      <c r="AB9124" s="49"/>
      <c r="AC9124" s="49"/>
      <c r="AD9124" s="49"/>
      <c r="AE9124" s="95"/>
      <c r="AM9124" s="103"/>
      <c r="AT9124" s="10"/>
    </row>
    <row r="9125" spans="9:46" s="16" customFormat="1">
      <c r="I9125" s="47"/>
      <c r="P9125" s="48"/>
      <c r="Q9125" s="48"/>
      <c r="R9125" s="48"/>
      <c r="S9125" s="49"/>
      <c r="T9125" s="47"/>
      <c r="U9125" s="50"/>
      <c r="V9125" s="47"/>
      <c r="W9125" s="50"/>
      <c r="X9125" s="49"/>
      <c r="Y9125" s="49"/>
      <c r="Z9125" s="49"/>
      <c r="AA9125" s="49"/>
      <c r="AB9125" s="49"/>
      <c r="AC9125" s="49"/>
      <c r="AD9125" s="49"/>
      <c r="AE9125" s="95"/>
      <c r="AM9125" s="103"/>
      <c r="AT9125" s="10"/>
    </row>
    <row r="9126" spans="9:46" s="16" customFormat="1">
      <c r="I9126" s="47"/>
      <c r="P9126" s="48"/>
      <c r="Q9126" s="48"/>
      <c r="R9126" s="48"/>
      <c r="S9126" s="49"/>
      <c r="T9126" s="47"/>
      <c r="U9126" s="50"/>
      <c r="V9126" s="47"/>
      <c r="W9126" s="50"/>
      <c r="X9126" s="49"/>
      <c r="Y9126" s="49"/>
      <c r="Z9126" s="49"/>
      <c r="AA9126" s="49"/>
      <c r="AB9126" s="49"/>
      <c r="AC9126" s="49"/>
      <c r="AD9126" s="49"/>
      <c r="AE9126" s="95"/>
      <c r="AM9126" s="103"/>
      <c r="AT9126" s="10"/>
    </row>
    <row r="9127" spans="9:46" s="16" customFormat="1">
      <c r="I9127" s="47"/>
      <c r="P9127" s="48"/>
      <c r="Q9127" s="48"/>
      <c r="R9127" s="48"/>
      <c r="S9127" s="49"/>
      <c r="T9127" s="47"/>
      <c r="U9127" s="50"/>
      <c r="V9127" s="47"/>
      <c r="W9127" s="50"/>
      <c r="X9127" s="49"/>
      <c r="Y9127" s="49"/>
      <c r="Z9127" s="49"/>
      <c r="AA9127" s="49"/>
      <c r="AB9127" s="49"/>
      <c r="AC9127" s="49"/>
      <c r="AD9127" s="49"/>
      <c r="AE9127" s="95"/>
      <c r="AM9127" s="103"/>
      <c r="AT9127" s="10"/>
    </row>
    <row r="9128" spans="9:46" s="16" customFormat="1">
      <c r="I9128" s="47"/>
      <c r="P9128" s="48"/>
      <c r="Q9128" s="48"/>
      <c r="R9128" s="48"/>
      <c r="S9128" s="49"/>
      <c r="T9128" s="47"/>
      <c r="U9128" s="50"/>
      <c r="V9128" s="47"/>
      <c r="W9128" s="50"/>
      <c r="X9128" s="49"/>
      <c r="Y9128" s="49"/>
      <c r="Z9128" s="49"/>
      <c r="AA9128" s="49"/>
      <c r="AB9128" s="49"/>
      <c r="AC9128" s="49"/>
      <c r="AD9128" s="49"/>
      <c r="AE9128" s="95"/>
      <c r="AM9128" s="103"/>
      <c r="AT9128" s="10"/>
    </row>
    <row r="9129" spans="9:46" s="16" customFormat="1">
      <c r="I9129" s="47"/>
      <c r="P9129" s="48"/>
      <c r="Q9129" s="48"/>
      <c r="R9129" s="48"/>
      <c r="S9129" s="49"/>
      <c r="T9129" s="47"/>
      <c r="U9129" s="50"/>
      <c r="V9129" s="47"/>
      <c r="W9129" s="50"/>
      <c r="X9129" s="49"/>
      <c r="Y9129" s="49"/>
      <c r="Z9129" s="49"/>
      <c r="AA9129" s="49"/>
      <c r="AB9129" s="49"/>
      <c r="AC9129" s="49"/>
      <c r="AD9129" s="49"/>
      <c r="AE9129" s="95"/>
      <c r="AM9129" s="103"/>
      <c r="AT9129" s="10"/>
    </row>
    <row r="9130" spans="9:46" s="16" customFormat="1">
      <c r="I9130" s="47"/>
      <c r="P9130" s="48"/>
      <c r="Q9130" s="48"/>
      <c r="R9130" s="48"/>
      <c r="S9130" s="49"/>
      <c r="T9130" s="47"/>
      <c r="U9130" s="50"/>
      <c r="V9130" s="47"/>
      <c r="W9130" s="50"/>
      <c r="X9130" s="49"/>
      <c r="Y9130" s="49"/>
      <c r="Z9130" s="49"/>
      <c r="AA9130" s="49"/>
      <c r="AB9130" s="49"/>
      <c r="AC9130" s="49"/>
      <c r="AD9130" s="49"/>
      <c r="AE9130" s="95"/>
      <c r="AM9130" s="103"/>
      <c r="AT9130" s="10"/>
    </row>
    <row r="9131" spans="9:46" s="16" customFormat="1">
      <c r="I9131" s="47"/>
      <c r="P9131" s="48"/>
      <c r="Q9131" s="48"/>
      <c r="R9131" s="48"/>
      <c r="S9131" s="49"/>
      <c r="T9131" s="47"/>
      <c r="U9131" s="50"/>
      <c r="V9131" s="47"/>
      <c r="W9131" s="50"/>
      <c r="X9131" s="49"/>
      <c r="Y9131" s="49"/>
      <c r="Z9131" s="49"/>
      <c r="AA9131" s="49"/>
      <c r="AB9131" s="49"/>
      <c r="AC9131" s="49"/>
      <c r="AD9131" s="49"/>
      <c r="AE9131" s="95"/>
      <c r="AM9131" s="103"/>
      <c r="AT9131" s="10"/>
    </row>
    <row r="9132" spans="9:46" s="16" customFormat="1">
      <c r="I9132" s="47"/>
      <c r="P9132" s="48"/>
      <c r="Q9132" s="48"/>
      <c r="R9132" s="48"/>
      <c r="S9132" s="49"/>
      <c r="T9132" s="47"/>
      <c r="U9132" s="50"/>
      <c r="V9132" s="47"/>
      <c r="W9132" s="50"/>
      <c r="X9132" s="49"/>
      <c r="Y9132" s="49"/>
      <c r="Z9132" s="49"/>
      <c r="AA9132" s="49"/>
      <c r="AB9132" s="49"/>
      <c r="AC9132" s="49"/>
      <c r="AD9132" s="49"/>
      <c r="AE9132" s="95"/>
      <c r="AM9132" s="103"/>
      <c r="AT9132" s="10"/>
    </row>
    <row r="9133" spans="9:46" s="16" customFormat="1">
      <c r="I9133" s="47"/>
      <c r="P9133" s="48"/>
      <c r="Q9133" s="48"/>
      <c r="R9133" s="48"/>
      <c r="S9133" s="49"/>
      <c r="T9133" s="47"/>
      <c r="U9133" s="50"/>
      <c r="V9133" s="47"/>
      <c r="W9133" s="50"/>
      <c r="X9133" s="49"/>
      <c r="Y9133" s="49"/>
      <c r="Z9133" s="49"/>
      <c r="AA9133" s="49"/>
      <c r="AB9133" s="49"/>
      <c r="AC9133" s="49"/>
      <c r="AD9133" s="49"/>
      <c r="AE9133" s="95"/>
      <c r="AM9133" s="103"/>
      <c r="AT9133" s="10"/>
    </row>
    <row r="9134" spans="9:46" s="16" customFormat="1">
      <c r="I9134" s="47"/>
      <c r="P9134" s="48"/>
      <c r="Q9134" s="48"/>
      <c r="R9134" s="48"/>
      <c r="S9134" s="49"/>
      <c r="T9134" s="47"/>
      <c r="U9134" s="50"/>
      <c r="V9134" s="47"/>
      <c r="W9134" s="50"/>
      <c r="X9134" s="49"/>
      <c r="Y9134" s="49"/>
      <c r="Z9134" s="49"/>
      <c r="AA9134" s="49"/>
      <c r="AB9134" s="49"/>
      <c r="AC9134" s="49"/>
      <c r="AD9134" s="49"/>
      <c r="AE9134" s="95"/>
      <c r="AM9134" s="103"/>
      <c r="AT9134" s="10"/>
    </row>
    <row r="9135" spans="9:46" s="16" customFormat="1">
      <c r="I9135" s="47"/>
      <c r="P9135" s="48"/>
      <c r="Q9135" s="48"/>
      <c r="R9135" s="48"/>
      <c r="S9135" s="49"/>
      <c r="T9135" s="47"/>
      <c r="U9135" s="50"/>
      <c r="V9135" s="47"/>
      <c r="W9135" s="50"/>
      <c r="X9135" s="49"/>
      <c r="Y9135" s="49"/>
      <c r="Z9135" s="49"/>
      <c r="AA9135" s="49"/>
      <c r="AB9135" s="49"/>
      <c r="AC9135" s="49"/>
      <c r="AD9135" s="49"/>
      <c r="AE9135" s="95"/>
      <c r="AM9135" s="103"/>
      <c r="AT9135" s="10"/>
    </row>
    <row r="9136" spans="9:46" s="16" customFormat="1">
      <c r="I9136" s="47"/>
      <c r="P9136" s="48"/>
      <c r="Q9136" s="48"/>
      <c r="R9136" s="48"/>
      <c r="S9136" s="49"/>
      <c r="T9136" s="47"/>
      <c r="U9136" s="50"/>
      <c r="V9136" s="47"/>
      <c r="W9136" s="50"/>
      <c r="X9136" s="49"/>
      <c r="Y9136" s="49"/>
      <c r="Z9136" s="49"/>
      <c r="AA9136" s="49"/>
      <c r="AB9136" s="49"/>
      <c r="AC9136" s="49"/>
      <c r="AD9136" s="49"/>
      <c r="AE9136" s="95"/>
      <c r="AM9136" s="103"/>
      <c r="AT9136" s="10"/>
    </row>
    <row r="9137" spans="9:46" s="16" customFormat="1">
      <c r="I9137" s="47"/>
      <c r="P9137" s="48"/>
      <c r="Q9137" s="48"/>
      <c r="R9137" s="48"/>
      <c r="S9137" s="49"/>
      <c r="T9137" s="47"/>
      <c r="U9137" s="50"/>
      <c r="V9137" s="47"/>
      <c r="W9137" s="50"/>
      <c r="X9137" s="49"/>
      <c r="Y9137" s="49"/>
      <c r="Z9137" s="49"/>
      <c r="AA9137" s="49"/>
      <c r="AB9137" s="49"/>
      <c r="AC9137" s="49"/>
      <c r="AD9137" s="49"/>
      <c r="AE9137" s="95"/>
      <c r="AM9137" s="103"/>
      <c r="AT9137" s="10"/>
    </row>
    <row r="9138" spans="9:46" s="16" customFormat="1">
      <c r="I9138" s="47"/>
      <c r="P9138" s="48"/>
      <c r="Q9138" s="48"/>
      <c r="R9138" s="48"/>
      <c r="S9138" s="49"/>
      <c r="T9138" s="47"/>
      <c r="U9138" s="50"/>
      <c r="V9138" s="47"/>
      <c r="W9138" s="50"/>
      <c r="X9138" s="49"/>
      <c r="Y9138" s="49"/>
      <c r="Z9138" s="49"/>
      <c r="AA9138" s="49"/>
      <c r="AB9138" s="49"/>
      <c r="AC9138" s="49"/>
      <c r="AD9138" s="49"/>
      <c r="AE9138" s="95"/>
      <c r="AM9138" s="103"/>
      <c r="AT9138" s="10"/>
    </row>
    <row r="9139" spans="9:46" s="16" customFormat="1">
      <c r="I9139" s="47"/>
      <c r="P9139" s="48"/>
      <c r="Q9139" s="48"/>
      <c r="R9139" s="48"/>
      <c r="S9139" s="49"/>
      <c r="T9139" s="47"/>
      <c r="U9139" s="50"/>
      <c r="V9139" s="47"/>
      <c r="W9139" s="50"/>
      <c r="X9139" s="49"/>
      <c r="Y9139" s="49"/>
      <c r="Z9139" s="49"/>
      <c r="AA9139" s="49"/>
      <c r="AB9139" s="49"/>
      <c r="AC9139" s="49"/>
      <c r="AD9139" s="49"/>
      <c r="AE9139" s="95"/>
      <c r="AM9139" s="103"/>
      <c r="AT9139" s="10"/>
    </row>
    <row r="9140" spans="9:46" s="16" customFormat="1">
      <c r="I9140" s="47"/>
      <c r="P9140" s="48"/>
      <c r="Q9140" s="48"/>
      <c r="R9140" s="48"/>
      <c r="S9140" s="49"/>
      <c r="T9140" s="47"/>
      <c r="U9140" s="50"/>
      <c r="V9140" s="47"/>
      <c r="W9140" s="50"/>
      <c r="X9140" s="49"/>
      <c r="Y9140" s="49"/>
      <c r="Z9140" s="49"/>
      <c r="AA9140" s="49"/>
      <c r="AB9140" s="49"/>
      <c r="AC9140" s="49"/>
      <c r="AD9140" s="49"/>
      <c r="AE9140" s="95"/>
      <c r="AM9140" s="103"/>
      <c r="AT9140" s="10"/>
    </row>
    <row r="9141" spans="9:46" s="16" customFormat="1">
      <c r="I9141" s="47"/>
      <c r="P9141" s="48"/>
      <c r="Q9141" s="48"/>
      <c r="R9141" s="48"/>
      <c r="S9141" s="49"/>
      <c r="T9141" s="47"/>
      <c r="U9141" s="50"/>
      <c r="V9141" s="47"/>
      <c r="W9141" s="50"/>
      <c r="X9141" s="49"/>
      <c r="Y9141" s="49"/>
      <c r="Z9141" s="49"/>
      <c r="AA9141" s="49"/>
      <c r="AB9141" s="49"/>
      <c r="AC9141" s="49"/>
      <c r="AD9141" s="49"/>
      <c r="AE9141" s="95"/>
      <c r="AM9141" s="103"/>
      <c r="AT9141" s="10"/>
    </row>
    <row r="9142" spans="9:46" s="16" customFormat="1">
      <c r="I9142" s="47"/>
      <c r="P9142" s="48"/>
      <c r="Q9142" s="48"/>
      <c r="R9142" s="48"/>
      <c r="S9142" s="49"/>
      <c r="T9142" s="47"/>
      <c r="U9142" s="50"/>
      <c r="V9142" s="47"/>
      <c r="W9142" s="50"/>
      <c r="X9142" s="49"/>
      <c r="Y9142" s="49"/>
      <c r="Z9142" s="49"/>
      <c r="AA9142" s="49"/>
      <c r="AB9142" s="49"/>
      <c r="AC9142" s="49"/>
      <c r="AD9142" s="49"/>
      <c r="AE9142" s="95"/>
      <c r="AM9142" s="103"/>
      <c r="AT9142" s="10"/>
    </row>
    <row r="9143" spans="9:46" s="16" customFormat="1">
      <c r="I9143" s="47"/>
      <c r="P9143" s="48"/>
      <c r="Q9143" s="48"/>
      <c r="R9143" s="48"/>
      <c r="S9143" s="49"/>
      <c r="T9143" s="47"/>
      <c r="U9143" s="50"/>
      <c r="V9143" s="47"/>
      <c r="W9143" s="50"/>
      <c r="X9143" s="49"/>
      <c r="Y9143" s="49"/>
      <c r="Z9143" s="49"/>
      <c r="AA9143" s="49"/>
      <c r="AB9143" s="49"/>
      <c r="AC9143" s="49"/>
      <c r="AD9143" s="49"/>
      <c r="AE9143" s="95"/>
      <c r="AM9143" s="103"/>
      <c r="AT9143" s="10"/>
    </row>
    <row r="9144" spans="9:46" s="16" customFormat="1">
      <c r="I9144" s="47"/>
      <c r="P9144" s="48"/>
      <c r="Q9144" s="48"/>
      <c r="R9144" s="48"/>
      <c r="S9144" s="49"/>
      <c r="T9144" s="47"/>
      <c r="U9144" s="50"/>
      <c r="V9144" s="47"/>
      <c r="W9144" s="50"/>
      <c r="X9144" s="49"/>
      <c r="Y9144" s="49"/>
      <c r="Z9144" s="49"/>
      <c r="AA9144" s="49"/>
      <c r="AB9144" s="49"/>
      <c r="AC9144" s="49"/>
      <c r="AD9144" s="49"/>
      <c r="AE9144" s="95"/>
      <c r="AM9144" s="103"/>
      <c r="AT9144" s="10"/>
    </row>
    <row r="9145" spans="9:46" s="16" customFormat="1">
      <c r="I9145" s="47"/>
      <c r="P9145" s="48"/>
      <c r="Q9145" s="48"/>
      <c r="R9145" s="48"/>
      <c r="S9145" s="49"/>
      <c r="T9145" s="47"/>
      <c r="U9145" s="50"/>
      <c r="V9145" s="47"/>
      <c r="W9145" s="50"/>
      <c r="X9145" s="49"/>
      <c r="Y9145" s="49"/>
      <c r="Z9145" s="49"/>
      <c r="AA9145" s="49"/>
      <c r="AB9145" s="49"/>
      <c r="AC9145" s="49"/>
      <c r="AD9145" s="49"/>
      <c r="AE9145" s="95"/>
      <c r="AM9145" s="103"/>
      <c r="AT9145" s="10"/>
    </row>
    <row r="9146" spans="9:46" s="16" customFormat="1">
      <c r="I9146" s="47"/>
      <c r="P9146" s="48"/>
      <c r="Q9146" s="48"/>
      <c r="R9146" s="48"/>
      <c r="S9146" s="49"/>
      <c r="T9146" s="47"/>
      <c r="U9146" s="50"/>
      <c r="V9146" s="47"/>
      <c r="W9146" s="50"/>
      <c r="X9146" s="49"/>
      <c r="Y9146" s="49"/>
      <c r="Z9146" s="49"/>
      <c r="AA9146" s="49"/>
      <c r="AB9146" s="49"/>
      <c r="AC9146" s="49"/>
      <c r="AD9146" s="49"/>
      <c r="AE9146" s="95"/>
      <c r="AM9146" s="103"/>
      <c r="AT9146" s="10"/>
    </row>
    <row r="9147" spans="9:46" s="16" customFormat="1">
      <c r="I9147" s="47"/>
      <c r="P9147" s="48"/>
      <c r="Q9147" s="48"/>
      <c r="R9147" s="48"/>
      <c r="S9147" s="49"/>
      <c r="T9147" s="47"/>
      <c r="U9147" s="50"/>
      <c r="V9147" s="47"/>
      <c r="W9147" s="50"/>
      <c r="X9147" s="49"/>
      <c r="Y9147" s="49"/>
      <c r="Z9147" s="49"/>
      <c r="AA9147" s="49"/>
      <c r="AB9147" s="49"/>
      <c r="AC9147" s="49"/>
      <c r="AD9147" s="49"/>
      <c r="AE9147" s="95"/>
      <c r="AM9147" s="103"/>
      <c r="AT9147" s="10"/>
    </row>
    <row r="9148" spans="9:46" s="16" customFormat="1">
      <c r="I9148" s="47"/>
      <c r="P9148" s="48"/>
      <c r="Q9148" s="48"/>
      <c r="R9148" s="48"/>
      <c r="S9148" s="49"/>
      <c r="T9148" s="47"/>
      <c r="U9148" s="50"/>
      <c r="V9148" s="47"/>
      <c r="W9148" s="50"/>
      <c r="X9148" s="49"/>
      <c r="Y9148" s="49"/>
      <c r="Z9148" s="49"/>
      <c r="AA9148" s="49"/>
      <c r="AB9148" s="49"/>
      <c r="AC9148" s="49"/>
      <c r="AD9148" s="49"/>
      <c r="AE9148" s="95"/>
      <c r="AM9148" s="103"/>
      <c r="AT9148" s="10"/>
    </row>
    <row r="9149" spans="9:46" s="16" customFormat="1">
      <c r="I9149" s="47"/>
      <c r="P9149" s="48"/>
      <c r="Q9149" s="48"/>
      <c r="R9149" s="48"/>
      <c r="S9149" s="49"/>
      <c r="T9149" s="47"/>
      <c r="U9149" s="50"/>
      <c r="V9149" s="47"/>
      <c r="W9149" s="50"/>
      <c r="X9149" s="49"/>
      <c r="Y9149" s="49"/>
      <c r="Z9149" s="49"/>
      <c r="AA9149" s="49"/>
      <c r="AB9149" s="49"/>
      <c r="AC9149" s="49"/>
      <c r="AD9149" s="49"/>
      <c r="AE9149" s="95"/>
      <c r="AM9149" s="103"/>
      <c r="AT9149" s="10"/>
    </row>
    <row r="9150" spans="9:46" s="16" customFormat="1">
      <c r="I9150" s="47"/>
      <c r="P9150" s="48"/>
      <c r="Q9150" s="48"/>
      <c r="R9150" s="48"/>
      <c r="S9150" s="49"/>
      <c r="T9150" s="47"/>
      <c r="U9150" s="50"/>
      <c r="V9150" s="47"/>
      <c r="W9150" s="50"/>
      <c r="X9150" s="49"/>
      <c r="Y9150" s="49"/>
      <c r="Z9150" s="49"/>
      <c r="AA9150" s="49"/>
      <c r="AB9150" s="49"/>
      <c r="AC9150" s="49"/>
      <c r="AD9150" s="49"/>
      <c r="AE9150" s="95"/>
      <c r="AM9150" s="103"/>
      <c r="AT9150" s="10"/>
    </row>
    <row r="9151" spans="9:46" s="16" customFormat="1">
      <c r="I9151" s="47"/>
      <c r="P9151" s="48"/>
      <c r="Q9151" s="48"/>
      <c r="R9151" s="48"/>
      <c r="S9151" s="49"/>
      <c r="T9151" s="47"/>
      <c r="U9151" s="50"/>
      <c r="V9151" s="47"/>
      <c r="W9151" s="50"/>
      <c r="X9151" s="49"/>
      <c r="Y9151" s="49"/>
      <c r="Z9151" s="49"/>
      <c r="AA9151" s="49"/>
      <c r="AB9151" s="49"/>
      <c r="AC9151" s="49"/>
      <c r="AD9151" s="49"/>
      <c r="AE9151" s="95"/>
      <c r="AM9151" s="103"/>
      <c r="AT9151" s="10"/>
    </row>
    <row r="9152" spans="9:46" s="16" customFormat="1">
      <c r="I9152" s="47"/>
      <c r="P9152" s="48"/>
      <c r="Q9152" s="48"/>
      <c r="R9152" s="48"/>
      <c r="S9152" s="49"/>
      <c r="T9152" s="47"/>
      <c r="U9152" s="50"/>
      <c r="V9152" s="47"/>
      <c r="W9152" s="50"/>
      <c r="X9152" s="49"/>
      <c r="Y9152" s="49"/>
      <c r="Z9152" s="49"/>
      <c r="AA9152" s="49"/>
      <c r="AB9152" s="49"/>
      <c r="AC9152" s="49"/>
      <c r="AD9152" s="49"/>
      <c r="AE9152" s="95"/>
      <c r="AM9152" s="103"/>
      <c r="AT9152" s="10"/>
    </row>
    <row r="9153" spans="9:46" s="16" customFormat="1">
      <c r="I9153" s="47"/>
      <c r="P9153" s="48"/>
      <c r="Q9153" s="48"/>
      <c r="R9153" s="48"/>
      <c r="S9153" s="49"/>
      <c r="T9153" s="47"/>
      <c r="U9153" s="50"/>
      <c r="V9153" s="47"/>
      <c r="W9153" s="50"/>
      <c r="X9153" s="49"/>
      <c r="Y9153" s="49"/>
      <c r="Z9153" s="49"/>
      <c r="AA9153" s="49"/>
      <c r="AB9153" s="49"/>
      <c r="AC9153" s="49"/>
      <c r="AD9153" s="49"/>
      <c r="AE9153" s="95"/>
      <c r="AM9153" s="103"/>
      <c r="AT9153" s="10"/>
    </row>
    <row r="9154" spans="9:46" s="16" customFormat="1">
      <c r="I9154" s="47"/>
      <c r="P9154" s="48"/>
      <c r="Q9154" s="48"/>
      <c r="R9154" s="48"/>
      <c r="S9154" s="49"/>
      <c r="T9154" s="47"/>
      <c r="U9154" s="50"/>
      <c r="V9154" s="47"/>
      <c r="W9154" s="50"/>
      <c r="X9154" s="49"/>
      <c r="Y9154" s="49"/>
      <c r="Z9154" s="49"/>
      <c r="AA9154" s="49"/>
      <c r="AB9154" s="49"/>
      <c r="AC9154" s="49"/>
      <c r="AD9154" s="49"/>
      <c r="AE9154" s="95"/>
      <c r="AM9154" s="103"/>
      <c r="AT9154" s="10"/>
    </row>
    <row r="9155" spans="9:46" s="16" customFormat="1">
      <c r="I9155" s="47"/>
      <c r="P9155" s="48"/>
      <c r="Q9155" s="48"/>
      <c r="R9155" s="48"/>
      <c r="S9155" s="49"/>
      <c r="T9155" s="47"/>
      <c r="U9155" s="50"/>
      <c r="V9155" s="47"/>
      <c r="W9155" s="50"/>
      <c r="X9155" s="49"/>
      <c r="Y9155" s="49"/>
      <c r="Z9155" s="49"/>
      <c r="AA9155" s="49"/>
      <c r="AB9155" s="49"/>
      <c r="AC9155" s="49"/>
      <c r="AD9155" s="49"/>
      <c r="AE9155" s="95"/>
      <c r="AM9155" s="103"/>
      <c r="AT9155" s="10"/>
    </row>
    <row r="9156" spans="9:46" s="16" customFormat="1">
      <c r="I9156" s="47"/>
      <c r="P9156" s="48"/>
      <c r="Q9156" s="48"/>
      <c r="R9156" s="48"/>
      <c r="S9156" s="49"/>
      <c r="T9156" s="47"/>
      <c r="U9156" s="50"/>
      <c r="V9156" s="47"/>
      <c r="W9156" s="50"/>
      <c r="X9156" s="49"/>
      <c r="Y9156" s="49"/>
      <c r="Z9156" s="49"/>
      <c r="AA9156" s="49"/>
      <c r="AB9156" s="49"/>
      <c r="AC9156" s="49"/>
      <c r="AD9156" s="49"/>
      <c r="AE9156" s="95"/>
      <c r="AM9156" s="103"/>
      <c r="AT9156" s="10"/>
    </row>
    <row r="9157" spans="9:46" s="16" customFormat="1">
      <c r="I9157" s="47"/>
      <c r="P9157" s="48"/>
      <c r="Q9157" s="48"/>
      <c r="R9157" s="48"/>
      <c r="S9157" s="49"/>
      <c r="T9157" s="47"/>
      <c r="U9157" s="50"/>
      <c r="V9157" s="47"/>
      <c r="W9157" s="50"/>
      <c r="X9157" s="49"/>
      <c r="Y9157" s="49"/>
      <c r="Z9157" s="49"/>
      <c r="AA9157" s="49"/>
      <c r="AB9157" s="49"/>
      <c r="AC9157" s="49"/>
      <c r="AD9157" s="49"/>
      <c r="AE9157" s="95"/>
      <c r="AM9157" s="103"/>
      <c r="AT9157" s="10"/>
    </row>
    <row r="9158" spans="9:46" s="16" customFormat="1">
      <c r="I9158" s="47"/>
      <c r="P9158" s="48"/>
      <c r="Q9158" s="48"/>
      <c r="R9158" s="48"/>
      <c r="S9158" s="49"/>
      <c r="T9158" s="47"/>
      <c r="U9158" s="50"/>
      <c r="V9158" s="47"/>
      <c r="W9158" s="50"/>
      <c r="X9158" s="49"/>
      <c r="Y9158" s="49"/>
      <c r="Z9158" s="49"/>
      <c r="AA9158" s="49"/>
      <c r="AB9158" s="49"/>
      <c r="AC9158" s="49"/>
      <c r="AD9158" s="49"/>
      <c r="AE9158" s="95"/>
      <c r="AM9158" s="103"/>
      <c r="AT9158" s="10"/>
    </row>
    <row r="9159" spans="9:46" s="16" customFormat="1">
      <c r="I9159" s="47"/>
      <c r="P9159" s="48"/>
      <c r="Q9159" s="48"/>
      <c r="R9159" s="48"/>
      <c r="S9159" s="49"/>
      <c r="T9159" s="47"/>
      <c r="U9159" s="50"/>
      <c r="V9159" s="47"/>
      <c r="W9159" s="50"/>
      <c r="X9159" s="49"/>
      <c r="Y9159" s="49"/>
      <c r="Z9159" s="49"/>
      <c r="AA9159" s="49"/>
      <c r="AB9159" s="49"/>
      <c r="AC9159" s="49"/>
      <c r="AD9159" s="49"/>
      <c r="AE9159" s="95"/>
      <c r="AM9159" s="103"/>
      <c r="AT9159" s="10"/>
    </row>
    <row r="9160" spans="9:46" s="16" customFormat="1">
      <c r="I9160" s="47"/>
      <c r="P9160" s="48"/>
      <c r="Q9160" s="48"/>
      <c r="R9160" s="48"/>
      <c r="S9160" s="49"/>
      <c r="T9160" s="47"/>
      <c r="U9160" s="50"/>
      <c r="V9160" s="47"/>
      <c r="W9160" s="50"/>
      <c r="X9160" s="49"/>
      <c r="Y9160" s="49"/>
      <c r="Z9160" s="49"/>
      <c r="AA9160" s="49"/>
      <c r="AB9160" s="49"/>
      <c r="AC9160" s="49"/>
      <c r="AD9160" s="49"/>
      <c r="AE9160" s="95"/>
      <c r="AM9160" s="103"/>
      <c r="AT9160" s="10"/>
    </row>
    <row r="9161" spans="9:46" s="16" customFormat="1">
      <c r="I9161" s="47"/>
      <c r="P9161" s="48"/>
      <c r="Q9161" s="48"/>
      <c r="R9161" s="48"/>
      <c r="S9161" s="49"/>
      <c r="T9161" s="47"/>
      <c r="U9161" s="50"/>
      <c r="V9161" s="47"/>
      <c r="W9161" s="50"/>
      <c r="X9161" s="49"/>
      <c r="Y9161" s="49"/>
      <c r="Z9161" s="49"/>
      <c r="AA9161" s="49"/>
      <c r="AB9161" s="49"/>
      <c r="AC9161" s="49"/>
      <c r="AD9161" s="49"/>
      <c r="AE9161" s="95"/>
      <c r="AM9161" s="103"/>
      <c r="AT9161" s="10"/>
    </row>
    <row r="9162" spans="9:46" s="16" customFormat="1">
      <c r="I9162" s="47"/>
      <c r="P9162" s="48"/>
      <c r="Q9162" s="48"/>
      <c r="R9162" s="48"/>
      <c r="S9162" s="49"/>
      <c r="T9162" s="47"/>
      <c r="U9162" s="50"/>
      <c r="V9162" s="47"/>
      <c r="W9162" s="50"/>
      <c r="X9162" s="49"/>
      <c r="Y9162" s="49"/>
      <c r="Z9162" s="49"/>
      <c r="AA9162" s="49"/>
      <c r="AB9162" s="49"/>
      <c r="AC9162" s="49"/>
      <c r="AD9162" s="49"/>
      <c r="AE9162" s="95"/>
      <c r="AM9162" s="103"/>
      <c r="AT9162" s="10"/>
    </row>
    <row r="9163" spans="9:46" s="16" customFormat="1">
      <c r="I9163" s="47"/>
      <c r="P9163" s="48"/>
      <c r="Q9163" s="48"/>
      <c r="R9163" s="48"/>
      <c r="S9163" s="49"/>
      <c r="T9163" s="47"/>
      <c r="U9163" s="50"/>
      <c r="V9163" s="47"/>
      <c r="W9163" s="50"/>
      <c r="X9163" s="49"/>
      <c r="Y9163" s="49"/>
      <c r="Z9163" s="49"/>
      <c r="AA9163" s="49"/>
      <c r="AB9163" s="49"/>
      <c r="AC9163" s="49"/>
      <c r="AD9163" s="49"/>
      <c r="AE9163" s="95"/>
      <c r="AM9163" s="103"/>
      <c r="AT9163" s="10"/>
    </row>
    <row r="9164" spans="9:46" s="16" customFormat="1">
      <c r="I9164" s="47"/>
      <c r="P9164" s="48"/>
      <c r="Q9164" s="48"/>
      <c r="R9164" s="48"/>
      <c r="S9164" s="49"/>
      <c r="T9164" s="47"/>
      <c r="U9164" s="50"/>
      <c r="V9164" s="47"/>
      <c r="W9164" s="50"/>
      <c r="X9164" s="49"/>
      <c r="Y9164" s="49"/>
      <c r="Z9164" s="49"/>
      <c r="AA9164" s="49"/>
      <c r="AB9164" s="49"/>
      <c r="AC9164" s="49"/>
      <c r="AD9164" s="49"/>
      <c r="AE9164" s="95"/>
      <c r="AM9164" s="103"/>
      <c r="AT9164" s="10"/>
    </row>
    <row r="9165" spans="9:46" s="16" customFormat="1">
      <c r="I9165" s="47"/>
      <c r="P9165" s="48"/>
      <c r="Q9165" s="48"/>
      <c r="R9165" s="48"/>
      <c r="S9165" s="49"/>
      <c r="T9165" s="47"/>
      <c r="U9165" s="50"/>
      <c r="V9165" s="47"/>
      <c r="W9165" s="50"/>
      <c r="X9165" s="49"/>
      <c r="Y9165" s="49"/>
      <c r="Z9165" s="49"/>
      <c r="AA9165" s="49"/>
      <c r="AB9165" s="49"/>
      <c r="AC9165" s="49"/>
      <c r="AD9165" s="49"/>
      <c r="AE9165" s="95"/>
      <c r="AM9165" s="103"/>
      <c r="AT9165" s="10"/>
    </row>
    <row r="9166" spans="9:46" s="16" customFormat="1">
      <c r="I9166" s="47"/>
      <c r="P9166" s="48"/>
      <c r="Q9166" s="48"/>
      <c r="R9166" s="48"/>
      <c r="S9166" s="49"/>
      <c r="T9166" s="47"/>
      <c r="U9166" s="50"/>
      <c r="V9166" s="47"/>
      <c r="W9166" s="50"/>
      <c r="X9166" s="49"/>
      <c r="Y9166" s="49"/>
      <c r="Z9166" s="49"/>
      <c r="AA9166" s="49"/>
      <c r="AB9166" s="49"/>
      <c r="AC9166" s="49"/>
      <c r="AD9166" s="49"/>
      <c r="AE9166" s="95"/>
      <c r="AM9166" s="103"/>
      <c r="AT9166" s="10"/>
    </row>
    <row r="9167" spans="9:46" s="16" customFormat="1">
      <c r="I9167" s="47"/>
      <c r="P9167" s="48"/>
      <c r="Q9167" s="48"/>
      <c r="R9167" s="48"/>
      <c r="S9167" s="49"/>
      <c r="T9167" s="47"/>
      <c r="U9167" s="50"/>
      <c r="V9167" s="47"/>
      <c r="W9167" s="50"/>
      <c r="X9167" s="49"/>
      <c r="Y9167" s="49"/>
      <c r="Z9167" s="49"/>
      <c r="AA9167" s="49"/>
      <c r="AB9167" s="49"/>
      <c r="AC9167" s="49"/>
      <c r="AD9167" s="49"/>
      <c r="AE9167" s="95"/>
      <c r="AM9167" s="103"/>
      <c r="AT9167" s="10"/>
    </row>
    <row r="9168" spans="9:46" s="16" customFormat="1">
      <c r="I9168" s="47"/>
      <c r="P9168" s="48"/>
      <c r="Q9168" s="48"/>
      <c r="R9168" s="48"/>
      <c r="S9168" s="49"/>
      <c r="T9168" s="47"/>
      <c r="U9168" s="50"/>
      <c r="V9168" s="47"/>
      <c r="W9168" s="50"/>
      <c r="X9168" s="49"/>
      <c r="Y9168" s="49"/>
      <c r="Z9168" s="49"/>
      <c r="AA9168" s="49"/>
      <c r="AB9168" s="49"/>
      <c r="AC9168" s="49"/>
      <c r="AD9168" s="49"/>
      <c r="AE9168" s="95"/>
      <c r="AM9168" s="103"/>
      <c r="AT9168" s="10"/>
    </row>
    <row r="9169" spans="9:46" s="16" customFormat="1">
      <c r="I9169" s="47"/>
      <c r="P9169" s="48"/>
      <c r="Q9169" s="48"/>
      <c r="R9169" s="48"/>
      <c r="S9169" s="49"/>
      <c r="T9169" s="47"/>
      <c r="U9169" s="50"/>
      <c r="V9169" s="47"/>
      <c r="W9169" s="50"/>
      <c r="X9169" s="49"/>
      <c r="Y9169" s="49"/>
      <c r="Z9169" s="49"/>
      <c r="AA9169" s="49"/>
      <c r="AB9169" s="49"/>
      <c r="AC9169" s="49"/>
      <c r="AD9169" s="49"/>
      <c r="AE9169" s="95"/>
      <c r="AM9169" s="103"/>
      <c r="AT9169" s="10"/>
    </row>
    <row r="9170" spans="9:46" s="16" customFormat="1">
      <c r="I9170" s="47"/>
      <c r="P9170" s="48"/>
      <c r="Q9170" s="48"/>
      <c r="R9170" s="48"/>
      <c r="S9170" s="49"/>
      <c r="T9170" s="47"/>
      <c r="U9170" s="50"/>
      <c r="V9170" s="47"/>
      <c r="W9170" s="50"/>
      <c r="X9170" s="49"/>
      <c r="Y9170" s="49"/>
      <c r="Z9170" s="49"/>
      <c r="AA9170" s="49"/>
      <c r="AB9170" s="49"/>
      <c r="AC9170" s="49"/>
      <c r="AD9170" s="49"/>
      <c r="AE9170" s="95"/>
      <c r="AM9170" s="103"/>
      <c r="AT9170" s="10"/>
    </row>
    <row r="9171" spans="9:46" s="16" customFormat="1">
      <c r="I9171" s="47"/>
      <c r="P9171" s="48"/>
      <c r="Q9171" s="48"/>
      <c r="R9171" s="48"/>
      <c r="S9171" s="49"/>
      <c r="T9171" s="47"/>
      <c r="U9171" s="50"/>
      <c r="V9171" s="47"/>
      <c r="W9171" s="50"/>
      <c r="X9171" s="49"/>
      <c r="Y9171" s="49"/>
      <c r="Z9171" s="49"/>
      <c r="AA9171" s="49"/>
      <c r="AB9171" s="49"/>
      <c r="AC9171" s="49"/>
      <c r="AD9171" s="49"/>
      <c r="AE9171" s="95"/>
      <c r="AM9171" s="103"/>
      <c r="AT9171" s="10"/>
    </row>
    <row r="9172" spans="9:46" s="16" customFormat="1">
      <c r="I9172" s="47"/>
      <c r="P9172" s="48"/>
      <c r="Q9172" s="48"/>
      <c r="R9172" s="48"/>
      <c r="S9172" s="49"/>
      <c r="T9172" s="47"/>
      <c r="U9172" s="50"/>
      <c r="V9172" s="47"/>
      <c r="W9172" s="50"/>
      <c r="X9172" s="49"/>
      <c r="Y9172" s="49"/>
      <c r="Z9172" s="49"/>
      <c r="AA9172" s="49"/>
      <c r="AB9172" s="49"/>
      <c r="AC9172" s="49"/>
      <c r="AD9172" s="49"/>
      <c r="AE9172" s="95"/>
      <c r="AM9172" s="103"/>
      <c r="AT9172" s="10"/>
    </row>
    <row r="9173" spans="9:46" s="16" customFormat="1">
      <c r="I9173" s="47"/>
      <c r="P9173" s="48"/>
      <c r="Q9173" s="48"/>
      <c r="R9173" s="48"/>
      <c r="S9173" s="49"/>
      <c r="T9173" s="47"/>
      <c r="U9173" s="50"/>
      <c r="V9173" s="47"/>
      <c r="W9173" s="50"/>
      <c r="X9173" s="49"/>
      <c r="Y9173" s="49"/>
      <c r="Z9173" s="49"/>
      <c r="AA9173" s="49"/>
      <c r="AB9173" s="49"/>
      <c r="AC9173" s="49"/>
      <c r="AD9173" s="49"/>
      <c r="AE9173" s="95"/>
      <c r="AM9173" s="103"/>
      <c r="AT9173" s="10"/>
    </row>
    <row r="9174" spans="9:46" s="16" customFormat="1">
      <c r="I9174" s="47"/>
      <c r="P9174" s="48"/>
      <c r="Q9174" s="48"/>
      <c r="R9174" s="48"/>
      <c r="S9174" s="49"/>
      <c r="T9174" s="47"/>
      <c r="U9174" s="50"/>
      <c r="V9174" s="47"/>
      <c r="W9174" s="50"/>
      <c r="X9174" s="49"/>
      <c r="Y9174" s="49"/>
      <c r="Z9174" s="49"/>
      <c r="AA9174" s="49"/>
      <c r="AB9174" s="49"/>
      <c r="AC9174" s="49"/>
      <c r="AD9174" s="49"/>
      <c r="AE9174" s="95"/>
      <c r="AM9174" s="103"/>
      <c r="AT9174" s="10"/>
    </row>
    <row r="9175" spans="9:46" s="16" customFormat="1">
      <c r="I9175" s="47"/>
      <c r="P9175" s="48"/>
      <c r="Q9175" s="48"/>
      <c r="R9175" s="48"/>
      <c r="S9175" s="49"/>
      <c r="T9175" s="47"/>
      <c r="U9175" s="50"/>
      <c r="V9175" s="47"/>
      <c r="W9175" s="50"/>
      <c r="X9175" s="49"/>
      <c r="Y9175" s="49"/>
      <c r="Z9175" s="49"/>
      <c r="AA9175" s="49"/>
      <c r="AB9175" s="49"/>
      <c r="AC9175" s="49"/>
      <c r="AD9175" s="49"/>
      <c r="AE9175" s="95"/>
      <c r="AM9175" s="103"/>
      <c r="AT9175" s="10"/>
    </row>
    <row r="9176" spans="9:46" s="16" customFormat="1">
      <c r="I9176" s="47"/>
      <c r="P9176" s="48"/>
      <c r="Q9176" s="48"/>
      <c r="R9176" s="48"/>
      <c r="S9176" s="49"/>
      <c r="T9176" s="47"/>
      <c r="U9176" s="50"/>
      <c r="V9176" s="47"/>
      <c r="W9176" s="50"/>
      <c r="X9176" s="49"/>
      <c r="Y9176" s="49"/>
      <c r="Z9176" s="49"/>
      <c r="AA9176" s="49"/>
      <c r="AB9176" s="49"/>
      <c r="AC9176" s="49"/>
      <c r="AD9176" s="49"/>
      <c r="AE9176" s="95"/>
      <c r="AM9176" s="103"/>
      <c r="AT9176" s="10"/>
    </row>
    <row r="9177" spans="9:46" s="16" customFormat="1">
      <c r="I9177" s="47"/>
      <c r="P9177" s="48"/>
      <c r="Q9177" s="48"/>
      <c r="R9177" s="48"/>
      <c r="S9177" s="49"/>
      <c r="T9177" s="47"/>
      <c r="U9177" s="50"/>
      <c r="V9177" s="47"/>
      <c r="W9177" s="50"/>
      <c r="X9177" s="49"/>
      <c r="Y9177" s="49"/>
      <c r="Z9177" s="49"/>
      <c r="AA9177" s="49"/>
      <c r="AB9177" s="49"/>
      <c r="AC9177" s="49"/>
      <c r="AD9177" s="49"/>
      <c r="AE9177" s="95"/>
      <c r="AM9177" s="103"/>
      <c r="AT9177" s="10"/>
    </row>
    <row r="9178" spans="9:46" s="16" customFormat="1">
      <c r="I9178" s="47"/>
      <c r="P9178" s="48"/>
      <c r="Q9178" s="48"/>
      <c r="R9178" s="48"/>
      <c r="S9178" s="49"/>
      <c r="T9178" s="47"/>
      <c r="U9178" s="50"/>
      <c r="V9178" s="47"/>
      <c r="W9178" s="50"/>
      <c r="X9178" s="49"/>
      <c r="Y9178" s="49"/>
      <c r="Z9178" s="49"/>
      <c r="AA9178" s="49"/>
      <c r="AB9178" s="49"/>
      <c r="AC9178" s="49"/>
      <c r="AD9178" s="49"/>
      <c r="AE9178" s="95"/>
      <c r="AM9178" s="103"/>
      <c r="AT9178" s="10"/>
    </row>
    <row r="9179" spans="9:46" s="16" customFormat="1">
      <c r="I9179" s="47"/>
      <c r="P9179" s="48"/>
      <c r="Q9179" s="48"/>
      <c r="R9179" s="48"/>
      <c r="S9179" s="49"/>
      <c r="T9179" s="47"/>
      <c r="U9179" s="50"/>
      <c r="V9179" s="47"/>
      <c r="W9179" s="50"/>
      <c r="X9179" s="49"/>
      <c r="Y9179" s="49"/>
      <c r="Z9179" s="49"/>
      <c r="AA9179" s="49"/>
      <c r="AB9179" s="49"/>
      <c r="AC9179" s="49"/>
      <c r="AD9179" s="49"/>
      <c r="AE9179" s="95"/>
      <c r="AM9179" s="103"/>
      <c r="AT9179" s="10"/>
    </row>
    <row r="9180" spans="9:46" s="16" customFormat="1">
      <c r="I9180" s="47"/>
      <c r="P9180" s="48"/>
      <c r="Q9180" s="48"/>
      <c r="R9180" s="48"/>
      <c r="S9180" s="49"/>
      <c r="T9180" s="47"/>
      <c r="U9180" s="50"/>
      <c r="V9180" s="47"/>
      <c r="W9180" s="50"/>
      <c r="X9180" s="49"/>
      <c r="Y9180" s="49"/>
      <c r="Z9180" s="49"/>
      <c r="AA9180" s="49"/>
      <c r="AB9180" s="49"/>
      <c r="AC9180" s="49"/>
      <c r="AD9180" s="49"/>
      <c r="AE9180" s="95"/>
      <c r="AM9180" s="103"/>
      <c r="AT9180" s="10"/>
    </row>
    <row r="9181" spans="9:46" s="16" customFormat="1">
      <c r="I9181" s="47"/>
      <c r="P9181" s="48"/>
      <c r="Q9181" s="48"/>
      <c r="R9181" s="48"/>
      <c r="S9181" s="49"/>
      <c r="T9181" s="47"/>
      <c r="U9181" s="50"/>
      <c r="V9181" s="47"/>
      <c r="W9181" s="50"/>
      <c r="X9181" s="49"/>
      <c r="Y9181" s="49"/>
      <c r="Z9181" s="49"/>
      <c r="AA9181" s="49"/>
      <c r="AB9181" s="49"/>
      <c r="AC9181" s="49"/>
      <c r="AD9181" s="49"/>
      <c r="AE9181" s="95"/>
      <c r="AM9181" s="103"/>
      <c r="AT9181" s="10"/>
    </row>
    <row r="9182" spans="9:46" s="16" customFormat="1">
      <c r="I9182" s="47"/>
      <c r="P9182" s="48"/>
      <c r="Q9182" s="48"/>
      <c r="R9182" s="48"/>
      <c r="S9182" s="49"/>
      <c r="T9182" s="47"/>
      <c r="U9182" s="50"/>
      <c r="V9182" s="47"/>
      <c r="W9182" s="50"/>
      <c r="X9182" s="49"/>
      <c r="Y9182" s="49"/>
      <c r="Z9182" s="49"/>
      <c r="AA9182" s="49"/>
      <c r="AB9182" s="49"/>
      <c r="AC9182" s="49"/>
      <c r="AD9182" s="49"/>
      <c r="AE9182" s="95"/>
      <c r="AM9182" s="103"/>
      <c r="AT9182" s="10"/>
    </row>
    <row r="9183" spans="9:46" s="16" customFormat="1">
      <c r="I9183" s="47"/>
      <c r="P9183" s="48"/>
      <c r="Q9183" s="48"/>
      <c r="R9183" s="48"/>
      <c r="S9183" s="49"/>
      <c r="T9183" s="47"/>
      <c r="U9183" s="50"/>
      <c r="V9183" s="47"/>
      <c r="W9183" s="50"/>
      <c r="X9183" s="49"/>
      <c r="Y9183" s="49"/>
      <c r="Z9183" s="49"/>
      <c r="AA9183" s="49"/>
      <c r="AB9183" s="49"/>
      <c r="AC9183" s="49"/>
      <c r="AD9183" s="49"/>
      <c r="AE9183" s="95"/>
      <c r="AM9183" s="103"/>
      <c r="AT9183" s="10"/>
    </row>
    <row r="9184" spans="9:46" s="16" customFormat="1">
      <c r="I9184" s="47"/>
      <c r="P9184" s="48"/>
      <c r="Q9184" s="48"/>
      <c r="R9184" s="48"/>
      <c r="S9184" s="49"/>
      <c r="T9184" s="47"/>
      <c r="U9184" s="50"/>
      <c r="V9184" s="47"/>
      <c r="W9184" s="50"/>
      <c r="X9184" s="49"/>
      <c r="Y9184" s="49"/>
      <c r="Z9184" s="49"/>
      <c r="AA9184" s="49"/>
      <c r="AB9184" s="49"/>
      <c r="AC9184" s="49"/>
      <c r="AD9184" s="49"/>
      <c r="AE9184" s="95"/>
      <c r="AM9184" s="103"/>
      <c r="AT9184" s="10"/>
    </row>
    <row r="9185" spans="9:46" s="16" customFormat="1">
      <c r="I9185" s="47"/>
      <c r="P9185" s="48"/>
      <c r="Q9185" s="48"/>
      <c r="R9185" s="48"/>
      <c r="S9185" s="49"/>
      <c r="T9185" s="47"/>
      <c r="U9185" s="50"/>
      <c r="V9185" s="47"/>
      <c r="W9185" s="50"/>
      <c r="X9185" s="49"/>
      <c r="Y9185" s="49"/>
      <c r="Z9185" s="49"/>
      <c r="AA9185" s="49"/>
      <c r="AB9185" s="49"/>
      <c r="AC9185" s="49"/>
      <c r="AD9185" s="49"/>
      <c r="AE9185" s="95"/>
      <c r="AM9185" s="103"/>
      <c r="AT9185" s="10"/>
    </row>
    <row r="9186" spans="9:46" s="16" customFormat="1">
      <c r="I9186" s="47"/>
      <c r="P9186" s="48"/>
      <c r="Q9186" s="48"/>
      <c r="R9186" s="48"/>
      <c r="S9186" s="49"/>
      <c r="T9186" s="47"/>
      <c r="U9186" s="50"/>
      <c r="V9186" s="47"/>
      <c r="W9186" s="50"/>
      <c r="X9186" s="49"/>
      <c r="Y9186" s="49"/>
      <c r="Z9186" s="49"/>
      <c r="AA9186" s="49"/>
      <c r="AB9186" s="49"/>
      <c r="AC9186" s="49"/>
      <c r="AD9186" s="49"/>
      <c r="AE9186" s="95"/>
      <c r="AM9186" s="103"/>
      <c r="AT9186" s="10"/>
    </row>
    <row r="9187" spans="9:46" s="16" customFormat="1">
      <c r="I9187" s="47"/>
      <c r="P9187" s="48"/>
      <c r="Q9187" s="48"/>
      <c r="R9187" s="48"/>
      <c r="S9187" s="49"/>
      <c r="T9187" s="47"/>
      <c r="U9187" s="50"/>
      <c r="V9187" s="47"/>
      <c r="W9187" s="50"/>
      <c r="X9187" s="49"/>
      <c r="Y9187" s="49"/>
      <c r="Z9187" s="49"/>
      <c r="AA9187" s="49"/>
      <c r="AB9187" s="49"/>
      <c r="AC9187" s="49"/>
      <c r="AD9187" s="49"/>
      <c r="AE9187" s="95"/>
      <c r="AM9187" s="103"/>
      <c r="AT9187" s="10"/>
    </row>
    <row r="9188" spans="9:46" s="16" customFormat="1">
      <c r="I9188" s="47"/>
      <c r="P9188" s="48"/>
      <c r="Q9188" s="48"/>
      <c r="R9188" s="48"/>
      <c r="S9188" s="49"/>
      <c r="T9188" s="47"/>
      <c r="U9188" s="50"/>
      <c r="V9188" s="47"/>
      <c r="W9188" s="50"/>
      <c r="X9188" s="49"/>
      <c r="Y9188" s="49"/>
      <c r="Z9188" s="49"/>
      <c r="AA9188" s="49"/>
      <c r="AB9188" s="49"/>
      <c r="AC9188" s="49"/>
      <c r="AD9188" s="49"/>
      <c r="AE9188" s="95"/>
      <c r="AM9188" s="103"/>
      <c r="AT9188" s="10"/>
    </row>
    <row r="9189" spans="9:46" s="16" customFormat="1">
      <c r="I9189" s="47"/>
      <c r="P9189" s="48"/>
      <c r="Q9189" s="48"/>
      <c r="R9189" s="48"/>
      <c r="S9189" s="49"/>
      <c r="T9189" s="47"/>
      <c r="U9189" s="50"/>
      <c r="V9189" s="47"/>
      <c r="W9189" s="50"/>
      <c r="X9189" s="49"/>
      <c r="Y9189" s="49"/>
      <c r="Z9189" s="49"/>
      <c r="AA9189" s="49"/>
      <c r="AB9189" s="49"/>
      <c r="AC9189" s="49"/>
      <c r="AD9189" s="49"/>
      <c r="AE9189" s="95"/>
      <c r="AM9189" s="103"/>
      <c r="AT9189" s="10"/>
    </row>
    <row r="9190" spans="9:46" s="16" customFormat="1">
      <c r="I9190" s="47"/>
      <c r="P9190" s="48"/>
      <c r="Q9190" s="48"/>
      <c r="R9190" s="48"/>
      <c r="S9190" s="49"/>
      <c r="T9190" s="47"/>
      <c r="U9190" s="50"/>
      <c r="V9190" s="47"/>
      <c r="W9190" s="50"/>
      <c r="X9190" s="49"/>
      <c r="Y9190" s="49"/>
      <c r="Z9190" s="49"/>
      <c r="AA9190" s="49"/>
      <c r="AB9190" s="49"/>
      <c r="AC9190" s="49"/>
      <c r="AD9190" s="49"/>
      <c r="AE9190" s="95"/>
      <c r="AM9190" s="103"/>
      <c r="AT9190" s="10"/>
    </row>
    <row r="9191" spans="9:46" s="16" customFormat="1">
      <c r="I9191" s="47"/>
      <c r="P9191" s="48"/>
      <c r="Q9191" s="48"/>
      <c r="R9191" s="48"/>
      <c r="S9191" s="49"/>
      <c r="T9191" s="47"/>
      <c r="U9191" s="50"/>
      <c r="V9191" s="47"/>
      <c r="W9191" s="50"/>
      <c r="X9191" s="49"/>
      <c r="Y9191" s="49"/>
      <c r="Z9191" s="49"/>
      <c r="AA9191" s="49"/>
      <c r="AB9191" s="49"/>
      <c r="AC9191" s="49"/>
      <c r="AD9191" s="49"/>
      <c r="AE9191" s="95"/>
      <c r="AM9191" s="103"/>
      <c r="AT9191" s="10"/>
    </row>
    <row r="9192" spans="9:46" s="16" customFormat="1">
      <c r="I9192" s="47"/>
      <c r="P9192" s="48"/>
      <c r="Q9192" s="48"/>
      <c r="R9192" s="48"/>
      <c r="S9192" s="49"/>
      <c r="T9192" s="47"/>
      <c r="U9192" s="50"/>
      <c r="V9192" s="47"/>
      <c r="W9192" s="50"/>
      <c r="X9192" s="49"/>
      <c r="Y9192" s="49"/>
      <c r="Z9192" s="49"/>
      <c r="AA9192" s="49"/>
      <c r="AB9192" s="49"/>
      <c r="AC9192" s="49"/>
      <c r="AD9192" s="49"/>
      <c r="AE9192" s="95"/>
      <c r="AM9192" s="103"/>
      <c r="AT9192" s="10"/>
    </row>
    <row r="9193" spans="9:46" s="16" customFormat="1">
      <c r="I9193" s="47"/>
      <c r="P9193" s="48"/>
      <c r="Q9193" s="48"/>
      <c r="R9193" s="48"/>
      <c r="S9193" s="49"/>
      <c r="T9193" s="47"/>
      <c r="U9193" s="50"/>
      <c r="V9193" s="47"/>
      <c r="W9193" s="50"/>
      <c r="X9193" s="49"/>
      <c r="Y9193" s="49"/>
      <c r="Z9193" s="49"/>
      <c r="AA9193" s="49"/>
      <c r="AB9193" s="49"/>
      <c r="AC9193" s="49"/>
      <c r="AD9193" s="49"/>
      <c r="AE9193" s="95"/>
      <c r="AM9193" s="103"/>
      <c r="AT9193" s="10"/>
    </row>
    <row r="9194" spans="9:46" s="16" customFormat="1">
      <c r="I9194" s="47"/>
      <c r="P9194" s="48"/>
      <c r="Q9194" s="48"/>
      <c r="R9194" s="48"/>
      <c r="S9194" s="49"/>
      <c r="T9194" s="47"/>
      <c r="U9194" s="50"/>
      <c r="V9194" s="47"/>
      <c r="W9194" s="50"/>
      <c r="X9194" s="49"/>
      <c r="Y9194" s="49"/>
      <c r="Z9194" s="49"/>
      <c r="AA9194" s="49"/>
      <c r="AB9194" s="49"/>
      <c r="AC9194" s="49"/>
      <c r="AD9194" s="49"/>
      <c r="AE9194" s="95"/>
      <c r="AM9194" s="103"/>
      <c r="AT9194" s="10"/>
    </row>
    <row r="9195" spans="9:46" s="16" customFormat="1">
      <c r="I9195" s="47"/>
      <c r="P9195" s="48"/>
      <c r="Q9195" s="48"/>
      <c r="R9195" s="48"/>
      <c r="S9195" s="49"/>
      <c r="T9195" s="47"/>
      <c r="U9195" s="50"/>
      <c r="V9195" s="47"/>
      <c r="W9195" s="50"/>
      <c r="X9195" s="49"/>
      <c r="Y9195" s="49"/>
      <c r="Z9195" s="49"/>
      <c r="AA9195" s="49"/>
      <c r="AB9195" s="49"/>
      <c r="AC9195" s="49"/>
      <c r="AD9195" s="49"/>
      <c r="AE9195" s="95"/>
      <c r="AM9195" s="103"/>
      <c r="AT9195" s="10"/>
    </row>
    <row r="9196" spans="9:46" s="16" customFormat="1">
      <c r="I9196" s="47"/>
      <c r="P9196" s="48"/>
      <c r="Q9196" s="48"/>
      <c r="R9196" s="48"/>
      <c r="S9196" s="49"/>
      <c r="T9196" s="47"/>
      <c r="U9196" s="50"/>
      <c r="V9196" s="47"/>
      <c r="W9196" s="50"/>
      <c r="X9196" s="49"/>
      <c r="Y9196" s="49"/>
      <c r="Z9196" s="49"/>
      <c r="AA9196" s="49"/>
      <c r="AB9196" s="49"/>
      <c r="AC9196" s="49"/>
      <c r="AD9196" s="49"/>
      <c r="AE9196" s="95"/>
      <c r="AM9196" s="103"/>
      <c r="AT9196" s="10"/>
    </row>
    <row r="9197" spans="9:46" s="16" customFormat="1">
      <c r="I9197" s="47"/>
      <c r="P9197" s="48"/>
      <c r="Q9197" s="48"/>
      <c r="R9197" s="48"/>
      <c r="S9197" s="49"/>
      <c r="T9197" s="47"/>
      <c r="U9197" s="50"/>
      <c r="V9197" s="47"/>
      <c r="W9197" s="50"/>
      <c r="X9197" s="49"/>
      <c r="Y9197" s="49"/>
      <c r="Z9197" s="49"/>
      <c r="AA9197" s="49"/>
      <c r="AB9197" s="49"/>
      <c r="AC9197" s="49"/>
      <c r="AD9197" s="49"/>
      <c r="AE9197" s="95"/>
      <c r="AM9197" s="103"/>
      <c r="AT9197" s="10"/>
    </row>
    <row r="9198" spans="9:46" s="16" customFormat="1">
      <c r="I9198" s="47"/>
      <c r="P9198" s="48"/>
      <c r="Q9198" s="48"/>
      <c r="R9198" s="48"/>
      <c r="S9198" s="49"/>
      <c r="T9198" s="47"/>
      <c r="U9198" s="50"/>
      <c r="V9198" s="47"/>
      <c r="W9198" s="50"/>
      <c r="X9198" s="49"/>
      <c r="Y9198" s="49"/>
      <c r="Z9198" s="49"/>
      <c r="AA9198" s="49"/>
      <c r="AB9198" s="49"/>
      <c r="AC9198" s="49"/>
      <c r="AD9198" s="49"/>
      <c r="AE9198" s="95"/>
      <c r="AM9198" s="103"/>
      <c r="AT9198" s="10"/>
    </row>
    <row r="9199" spans="9:46" s="16" customFormat="1">
      <c r="I9199" s="47"/>
      <c r="P9199" s="48"/>
      <c r="Q9199" s="48"/>
      <c r="R9199" s="48"/>
      <c r="S9199" s="49"/>
      <c r="T9199" s="47"/>
      <c r="U9199" s="50"/>
      <c r="V9199" s="47"/>
      <c r="W9199" s="50"/>
      <c r="X9199" s="49"/>
      <c r="Y9199" s="49"/>
      <c r="Z9199" s="49"/>
      <c r="AA9199" s="49"/>
      <c r="AB9199" s="49"/>
      <c r="AC9199" s="49"/>
      <c r="AD9199" s="49"/>
      <c r="AE9199" s="95"/>
      <c r="AM9199" s="103"/>
      <c r="AT9199" s="10"/>
    </row>
    <row r="9200" spans="9:46" s="16" customFormat="1">
      <c r="I9200" s="47"/>
      <c r="P9200" s="48"/>
      <c r="Q9200" s="48"/>
      <c r="R9200" s="48"/>
      <c r="S9200" s="49"/>
      <c r="T9200" s="47"/>
      <c r="U9200" s="50"/>
      <c r="V9200" s="47"/>
      <c r="W9200" s="50"/>
      <c r="X9200" s="49"/>
      <c r="Y9200" s="49"/>
      <c r="Z9200" s="49"/>
      <c r="AA9200" s="49"/>
      <c r="AB9200" s="49"/>
      <c r="AC9200" s="49"/>
      <c r="AD9200" s="49"/>
      <c r="AE9200" s="95"/>
      <c r="AM9200" s="103"/>
      <c r="AT9200" s="10"/>
    </row>
    <row r="9201" spans="9:46" s="16" customFormat="1">
      <c r="I9201" s="47"/>
      <c r="P9201" s="48"/>
      <c r="Q9201" s="48"/>
      <c r="R9201" s="48"/>
      <c r="S9201" s="49"/>
      <c r="T9201" s="47"/>
      <c r="U9201" s="50"/>
      <c r="V9201" s="47"/>
      <c r="W9201" s="50"/>
      <c r="X9201" s="49"/>
      <c r="Y9201" s="49"/>
      <c r="Z9201" s="49"/>
      <c r="AA9201" s="49"/>
      <c r="AB9201" s="49"/>
      <c r="AC9201" s="49"/>
      <c r="AD9201" s="49"/>
      <c r="AE9201" s="95"/>
      <c r="AM9201" s="103"/>
      <c r="AT9201" s="10"/>
    </row>
    <row r="9202" spans="9:46" s="16" customFormat="1">
      <c r="I9202" s="47"/>
      <c r="P9202" s="48"/>
      <c r="Q9202" s="48"/>
      <c r="R9202" s="48"/>
      <c r="S9202" s="49"/>
      <c r="T9202" s="47"/>
      <c r="U9202" s="50"/>
      <c r="V9202" s="47"/>
      <c r="W9202" s="50"/>
      <c r="X9202" s="49"/>
      <c r="Y9202" s="49"/>
      <c r="Z9202" s="49"/>
      <c r="AA9202" s="49"/>
      <c r="AB9202" s="49"/>
      <c r="AC9202" s="49"/>
      <c r="AD9202" s="49"/>
      <c r="AE9202" s="95"/>
      <c r="AM9202" s="103"/>
      <c r="AT9202" s="10"/>
    </row>
    <row r="9203" spans="9:46" s="16" customFormat="1">
      <c r="I9203" s="47"/>
      <c r="P9203" s="48"/>
      <c r="Q9203" s="48"/>
      <c r="R9203" s="48"/>
      <c r="S9203" s="49"/>
      <c r="T9203" s="47"/>
      <c r="U9203" s="50"/>
      <c r="V9203" s="47"/>
      <c r="W9203" s="50"/>
      <c r="X9203" s="49"/>
      <c r="Y9203" s="49"/>
      <c r="Z9203" s="49"/>
      <c r="AA9203" s="49"/>
      <c r="AB9203" s="49"/>
      <c r="AC9203" s="49"/>
      <c r="AD9203" s="49"/>
      <c r="AE9203" s="95"/>
      <c r="AM9203" s="103"/>
      <c r="AT9203" s="10"/>
    </row>
    <row r="9204" spans="9:46" s="16" customFormat="1">
      <c r="I9204" s="47"/>
      <c r="P9204" s="48"/>
      <c r="Q9204" s="48"/>
      <c r="R9204" s="48"/>
      <c r="S9204" s="49"/>
      <c r="T9204" s="47"/>
      <c r="U9204" s="50"/>
      <c r="V9204" s="47"/>
      <c r="W9204" s="50"/>
      <c r="X9204" s="49"/>
      <c r="Y9204" s="49"/>
      <c r="Z9204" s="49"/>
      <c r="AA9204" s="49"/>
      <c r="AB9204" s="49"/>
      <c r="AC9204" s="49"/>
      <c r="AD9204" s="49"/>
      <c r="AE9204" s="95"/>
      <c r="AM9204" s="103"/>
      <c r="AT9204" s="10"/>
    </row>
    <row r="9205" spans="9:46" s="16" customFormat="1">
      <c r="I9205" s="47"/>
      <c r="P9205" s="48"/>
      <c r="Q9205" s="48"/>
      <c r="R9205" s="48"/>
      <c r="S9205" s="49"/>
      <c r="T9205" s="47"/>
      <c r="U9205" s="50"/>
      <c r="V9205" s="47"/>
      <c r="W9205" s="50"/>
      <c r="X9205" s="49"/>
      <c r="Y9205" s="49"/>
      <c r="Z9205" s="49"/>
      <c r="AA9205" s="49"/>
      <c r="AB9205" s="49"/>
      <c r="AC9205" s="49"/>
      <c r="AD9205" s="49"/>
      <c r="AE9205" s="95"/>
      <c r="AM9205" s="103"/>
      <c r="AT9205" s="10"/>
    </row>
    <row r="9206" spans="9:46" s="16" customFormat="1">
      <c r="I9206" s="47"/>
      <c r="P9206" s="48"/>
      <c r="Q9206" s="48"/>
      <c r="R9206" s="48"/>
      <c r="S9206" s="49"/>
      <c r="T9206" s="47"/>
      <c r="U9206" s="50"/>
      <c r="V9206" s="47"/>
      <c r="W9206" s="50"/>
      <c r="X9206" s="49"/>
      <c r="Y9206" s="49"/>
      <c r="Z9206" s="49"/>
      <c r="AA9206" s="49"/>
      <c r="AB9206" s="49"/>
      <c r="AC9206" s="49"/>
      <c r="AD9206" s="49"/>
      <c r="AE9206" s="95"/>
      <c r="AM9206" s="103"/>
      <c r="AT9206" s="10"/>
    </row>
    <row r="9207" spans="9:46" s="16" customFormat="1">
      <c r="I9207" s="47"/>
      <c r="P9207" s="48"/>
      <c r="Q9207" s="48"/>
      <c r="R9207" s="48"/>
      <c r="S9207" s="49"/>
      <c r="T9207" s="47"/>
      <c r="U9207" s="50"/>
      <c r="V9207" s="47"/>
      <c r="W9207" s="50"/>
      <c r="X9207" s="49"/>
      <c r="Y9207" s="49"/>
      <c r="Z9207" s="49"/>
      <c r="AA9207" s="49"/>
      <c r="AB9207" s="49"/>
      <c r="AC9207" s="49"/>
      <c r="AD9207" s="49"/>
      <c r="AE9207" s="95"/>
      <c r="AM9207" s="103"/>
      <c r="AT9207" s="10"/>
    </row>
    <row r="9208" spans="9:46" s="16" customFormat="1">
      <c r="I9208" s="47"/>
      <c r="P9208" s="48"/>
      <c r="Q9208" s="48"/>
      <c r="R9208" s="48"/>
      <c r="S9208" s="49"/>
      <c r="T9208" s="47"/>
      <c r="U9208" s="50"/>
      <c r="V9208" s="47"/>
      <c r="W9208" s="50"/>
      <c r="X9208" s="49"/>
      <c r="Y9208" s="49"/>
      <c r="Z9208" s="49"/>
      <c r="AA9208" s="49"/>
      <c r="AB9208" s="49"/>
      <c r="AC9208" s="49"/>
      <c r="AD9208" s="49"/>
      <c r="AE9208" s="95"/>
      <c r="AM9208" s="103"/>
      <c r="AT9208" s="10"/>
    </row>
    <row r="9209" spans="9:46" s="16" customFormat="1">
      <c r="I9209" s="47"/>
      <c r="P9209" s="48"/>
      <c r="Q9209" s="48"/>
      <c r="R9209" s="48"/>
      <c r="S9209" s="49"/>
      <c r="T9209" s="47"/>
      <c r="U9209" s="50"/>
      <c r="V9209" s="47"/>
      <c r="W9209" s="50"/>
      <c r="X9209" s="49"/>
      <c r="Y9209" s="49"/>
      <c r="Z9209" s="49"/>
      <c r="AA9209" s="49"/>
      <c r="AB9209" s="49"/>
      <c r="AC9209" s="49"/>
      <c r="AD9209" s="49"/>
      <c r="AE9209" s="95"/>
      <c r="AM9209" s="103"/>
      <c r="AT9209" s="10"/>
    </row>
    <row r="9210" spans="9:46" s="16" customFormat="1">
      <c r="I9210" s="47"/>
      <c r="P9210" s="48"/>
      <c r="Q9210" s="48"/>
      <c r="R9210" s="48"/>
      <c r="S9210" s="49"/>
      <c r="T9210" s="47"/>
      <c r="U9210" s="50"/>
      <c r="V9210" s="47"/>
      <c r="W9210" s="50"/>
      <c r="X9210" s="49"/>
      <c r="Y9210" s="49"/>
      <c r="Z9210" s="49"/>
      <c r="AA9210" s="49"/>
      <c r="AB9210" s="49"/>
      <c r="AC9210" s="49"/>
      <c r="AD9210" s="49"/>
      <c r="AE9210" s="95"/>
      <c r="AM9210" s="103"/>
      <c r="AT9210" s="10"/>
    </row>
    <row r="9211" spans="9:46" s="16" customFormat="1">
      <c r="I9211" s="47"/>
      <c r="P9211" s="48"/>
      <c r="Q9211" s="48"/>
      <c r="R9211" s="48"/>
      <c r="S9211" s="49"/>
      <c r="T9211" s="47"/>
      <c r="U9211" s="50"/>
      <c r="V9211" s="47"/>
      <c r="W9211" s="50"/>
      <c r="X9211" s="49"/>
      <c r="Y9211" s="49"/>
      <c r="Z9211" s="49"/>
      <c r="AA9211" s="49"/>
      <c r="AB9211" s="49"/>
      <c r="AC9211" s="49"/>
      <c r="AD9211" s="49"/>
      <c r="AE9211" s="95"/>
      <c r="AM9211" s="103"/>
      <c r="AT9211" s="10"/>
    </row>
    <row r="9212" spans="9:46" s="16" customFormat="1">
      <c r="I9212" s="47"/>
      <c r="P9212" s="48"/>
      <c r="Q9212" s="48"/>
      <c r="R9212" s="48"/>
      <c r="S9212" s="49"/>
      <c r="T9212" s="47"/>
      <c r="U9212" s="50"/>
      <c r="V9212" s="47"/>
      <c r="W9212" s="50"/>
      <c r="X9212" s="49"/>
      <c r="Y9212" s="49"/>
      <c r="Z9212" s="49"/>
      <c r="AA9212" s="49"/>
      <c r="AB9212" s="49"/>
      <c r="AC9212" s="49"/>
      <c r="AD9212" s="49"/>
      <c r="AE9212" s="95"/>
      <c r="AM9212" s="103"/>
      <c r="AT9212" s="10"/>
    </row>
    <row r="9213" spans="9:46" s="16" customFormat="1">
      <c r="I9213" s="47"/>
      <c r="P9213" s="48"/>
      <c r="Q9213" s="48"/>
      <c r="R9213" s="48"/>
      <c r="S9213" s="49"/>
      <c r="T9213" s="47"/>
      <c r="U9213" s="50"/>
      <c r="V9213" s="47"/>
      <c r="W9213" s="50"/>
      <c r="X9213" s="49"/>
      <c r="Y9213" s="49"/>
      <c r="Z9213" s="49"/>
      <c r="AA9213" s="49"/>
      <c r="AB9213" s="49"/>
      <c r="AC9213" s="49"/>
      <c r="AD9213" s="49"/>
      <c r="AE9213" s="95"/>
      <c r="AM9213" s="103"/>
      <c r="AT9213" s="10"/>
    </row>
    <row r="9214" spans="9:46" s="16" customFormat="1">
      <c r="I9214" s="47"/>
      <c r="P9214" s="48"/>
      <c r="Q9214" s="48"/>
      <c r="R9214" s="48"/>
      <c r="S9214" s="49"/>
      <c r="T9214" s="47"/>
      <c r="U9214" s="50"/>
      <c r="V9214" s="47"/>
      <c r="W9214" s="50"/>
      <c r="X9214" s="49"/>
      <c r="Y9214" s="49"/>
      <c r="Z9214" s="49"/>
      <c r="AA9214" s="49"/>
      <c r="AB9214" s="49"/>
      <c r="AC9214" s="49"/>
      <c r="AD9214" s="49"/>
      <c r="AE9214" s="95"/>
      <c r="AM9214" s="103"/>
      <c r="AT9214" s="10"/>
    </row>
    <row r="9215" spans="9:46" s="16" customFormat="1">
      <c r="I9215" s="47"/>
      <c r="P9215" s="48"/>
      <c r="Q9215" s="48"/>
      <c r="R9215" s="48"/>
      <c r="S9215" s="49"/>
      <c r="T9215" s="47"/>
      <c r="U9215" s="50"/>
      <c r="V9215" s="47"/>
      <c r="W9215" s="50"/>
      <c r="X9215" s="49"/>
      <c r="Y9215" s="49"/>
      <c r="Z9215" s="49"/>
      <c r="AA9215" s="49"/>
      <c r="AB9215" s="49"/>
      <c r="AC9215" s="49"/>
      <c r="AD9215" s="49"/>
      <c r="AE9215" s="95"/>
      <c r="AM9215" s="103"/>
      <c r="AT9215" s="10"/>
    </row>
    <row r="9216" spans="9:46" s="16" customFormat="1">
      <c r="I9216" s="47"/>
      <c r="P9216" s="48"/>
      <c r="Q9216" s="48"/>
      <c r="R9216" s="48"/>
      <c r="S9216" s="49"/>
      <c r="T9216" s="47"/>
      <c r="U9216" s="50"/>
      <c r="V9216" s="47"/>
      <c r="W9216" s="50"/>
      <c r="X9216" s="49"/>
      <c r="Y9216" s="49"/>
      <c r="Z9216" s="49"/>
      <c r="AA9216" s="49"/>
      <c r="AB9216" s="49"/>
      <c r="AC9216" s="49"/>
      <c r="AD9216" s="49"/>
      <c r="AE9216" s="95"/>
      <c r="AM9216" s="103"/>
      <c r="AT9216" s="10"/>
    </row>
    <row r="9217" spans="9:46" s="16" customFormat="1">
      <c r="I9217" s="47"/>
      <c r="P9217" s="48"/>
      <c r="Q9217" s="48"/>
      <c r="R9217" s="48"/>
      <c r="S9217" s="49"/>
      <c r="T9217" s="47"/>
      <c r="U9217" s="50"/>
      <c r="V9217" s="47"/>
      <c r="W9217" s="50"/>
      <c r="X9217" s="49"/>
      <c r="Y9217" s="49"/>
      <c r="Z9217" s="49"/>
      <c r="AA9217" s="49"/>
      <c r="AB9217" s="49"/>
      <c r="AC9217" s="49"/>
      <c r="AD9217" s="49"/>
      <c r="AE9217" s="95"/>
      <c r="AM9217" s="103"/>
      <c r="AT9217" s="10"/>
    </row>
    <row r="9218" spans="9:46" s="16" customFormat="1">
      <c r="I9218" s="47"/>
      <c r="P9218" s="48"/>
      <c r="Q9218" s="48"/>
      <c r="R9218" s="48"/>
      <c r="S9218" s="49"/>
      <c r="T9218" s="47"/>
      <c r="U9218" s="50"/>
      <c r="V9218" s="47"/>
      <c r="W9218" s="50"/>
      <c r="X9218" s="49"/>
      <c r="Y9218" s="49"/>
      <c r="Z9218" s="49"/>
      <c r="AA9218" s="49"/>
      <c r="AB9218" s="49"/>
      <c r="AC9218" s="49"/>
      <c r="AD9218" s="49"/>
      <c r="AE9218" s="95"/>
      <c r="AM9218" s="103"/>
      <c r="AT9218" s="10"/>
    </row>
    <row r="9219" spans="9:46" s="16" customFormat="1">
      <c r="I9219" s="47"/>
      <c r="P9219" s="48"/>
      <c r="Q9219" s="48"/>
      <c r="R9219" s="48"/>
      <c r="S9219" s="49"/>
      <c r="T9219" s="47"/>
      <c r="U9219" s="50"/>
      <c r="V9219" s="47"/>
      <c r="W9219" s="50"/>
      <c r="X9219" s="49"/>
      <c r="Y9219" s="49"/>
      <c r="Z9219" s="49"/>
      <c r="AA9219" s="49"/>
      <c r="AB9219" s="49"/>
      <c r="AC9219" s="49"/>
      <c r="AD9219" s="49"/>
      <c r="AE9219" s="95"/>
      <c r="AM9219" s="103"/>
      <c r="AT9219" s="10"/>
    </row>
    <row r="9220" spans="9:46" s="16" customFormat="1">
      <c r="I9220" s="47"/>
      <c r="P9220" s="48"/>
      <c r="Q9220" s="48"/>
      <c r="R9220" s="48"/>
      <c r="S9220" s="49"/>
      <c r="T9220" s="47"/>
      <c r="U9220" s="50"/>
      <c r="V9220" s="47"/>
      <c r="W9220" s="50"/>
      <c r="X9220" s="49"/>
      <c r="Y9220" s="49"/>
      <c r="Z9220" s="49"/>
      <c r="AA9220" s="49"/>
      <c r="AB9220" s="49"/>
      <c r="AC9220" s="49"/>
      <c r="AD9220" s="49"/>
      <c r="AE9220" s="95"/>
      <c r="AM9220" s="103"/>
      <c r="AT9220" s="10"/>
    </row>
    <row r="9221" spans="9:46" s="16" customFormat="1">
      <c r="I9221" s="47"/>
      <c r="P9221" s="48"/>
      <c r="Q9221" s="48"/>
      <c r="R9221" s="48"/>
      <c r="S9221" s="49"/>
      <c r="T9221" s="47"/>
      <c r="U9221" s="50"/>
      <c r="V9221" s="47"/>
      <c r="W9221" s="50"/>
      <c r="X9221" s="49"/>
      <c r="Y9221" s="49"/>
      <c r="Z9221" s="49"/>
      <c r="AA9221" s="49"/>
      <c r="AB9221" s="49"/>
      <c r="AC9221" s="49"/>
      <c r="AD9221" s="49"/>
      <c r="AE9221" s="95"/>
      <c r="AM9221" s="103"/>
      <c r="AT9221" s="10"/>
    </row>
    <row r="9222" spans="9:46" s="16" customFormat="1">
      <c r="I9222" s="47"/>
      <c r="P9222" s="48"/>
      <c r="Q9222" s="48"/>
      <c r="R9222" s="48"/>
      <c r="S9222" s="49"/>
      <c r="T9222" s="47"/>
      <c r="U9222" s="50"/>
      <c r="V9222" s="47"/>
      <c r="W9222" s="50"/>
      <c r="X9222" s="49"/>
      <c r="Y9222" s="49"/>
      <c r="Z9222" s="49"/>
      <c r="AA9222" s="49"/>
      <c r="AB9222" s="49"/>
      <c r="AC9222" s="49"/>
      <c r="AD9222" s="49"/>
      <c r="AE9222" s="95"/>
      <c r="AM9222" s="103"/>
      <c r="AT9222" s="10"/>
    </row>
    <row r="9223" spans="9:46" s="16" customFormat="1">
      <c r="I9223" s="47"/>
      <c r="P9223" s="48"/>
      <c r="Q9223" s="48"/>
      <c r="R9223" s="48"/>
      <c r="S9223" s="49"/>
      <c r="T9223" s="47"/>
      <c r="U9223" s="50"/>
      <c r="V9223" s="47"/>
      <c r="W9223" s="50"/>
      <c r="X9223" s="49"/>
      <c r="Y9223" s="49"/>
      <c r="Z9223" s="49"/>
      <c r="AA9223" s="49"/>
      <c r="AB9223" s="49"/>
      <c r="AC9223" s="49"/>
      <c r="AD9223" s="49"/>
      <c r="AE9223" s="95"/>
      <c r="AM9223" s="103"/>
      <c r="AT9223" s="10"/>
    </row>
    <row r="9224" spans="9:46" s="16" customFormat="1">
      <c r="I9224" s="47"/>
      <c r="P9224" s="48"/>
      <c r="Q9224" s="48"/>
      <c r="R9224" s="48"/>
      <c r="S9224" s="49"/>
      <c r="T9224" s="47"/>
      <c r="U9224" s="50"/>
      <c r="V9224" s="47"/>
      <c r="W9224" s="50"/>
      <c r="X9224" s="49"/>
      <c r="Y9224" s="49"/>
      <c r="Z9224" s="49"/>
      <c r="AA9224" s="49"/>
      <c r="AB9224" s="49"/>
      <c r="AC9224" s="49"/>
      <c r="AD9224" s="49"/>
      <c r="AE9224" s="95"/>
      <c r="AM9224" s="103"/>
      <c r="AT9224" s="10"/>
    </row>
    <row r="9225" spans="9:46" s="16" customFormat="1">
      <c r="I9225" s="47"/>
      <c r="P9225" s="48"/>
      <c r="Q9225" s="48"/>
      <c r="R9225" s="48"/>
      <c r="S9225" s="49"/>
      <c r="T9225" s="47"/>
      <c r="U9225" s="50"/>
      <c r="V9225" s="47"/>
      <c r="W9225" s="50"/>
      <c r="X9225" s="49"/>
      <c r="Y9225" s="49"/>
      <c r="Z9225" s="49"/>
      <c r="AA9225" s="49"/>
      <c r="AB9225" s="49"/>
      <c r="AC9225" s="49"/>
      <c r="AD9225" s="49"/>
      <c r="AE9225" s="95"/>
      <c r="AM9225" s="103"/>
      <c r="AT9225" s="10"/>
    </row>
    <row r="9226" spans="9:46" s="16" customFormat="1">
      <c r="I9226" s="47"/>
      <c r="P9226" s="48"/>
      <c r="Q9226" s="48"/>
      <c r="R9226" s="48"/>
      <c r="S9226" s="49"/>
      <c r="T9226" s="47"/>
      <c r="U9226" s="50"/>
      <c r="V9226" s="47"/>
      <c r="W9226" s="50"/>
      <c r="X9226" s="49"/>
      <c r="Y9226" s="49"/>
      <c r="Z9226" s="49"/>
      <c r="AA9226" s="49"/>
      <c r="AB9226" s="49"/>
      <c r="AC9226" s="49"/>
      <c r="AD9226" s="49"/>
      <c r="AE9226" s="95"/>
      <c r="AM9226" s="103"/>
      <c r="AT9226" s="10"/>
    </row>
    <row r="9227" spans="9:46" s="16" customFormat="1">
      <c r="I9227" s="47"/>
      <c r="P9227" s="48"/>
      <c r="Q9227" s="48"/>
      <c r="R9227" s="48"/>
      <c r="S9227" s="49"/>
      <c r="T9227" s="47"/>
      <c r="U9227" s="50"/>
      <c r="V9227" s="47"/>
      <c r="W9227" s="50"/>
      <c r="X9227" s="49"/>
      <c r="Y9227" s="49"/>
      <c r="Z9227" s="49"/>
      <c r="AA9227" s="49"/>
      <c r="AB9227" s="49"/>
      <c r="AC9227" s="49"/>
      <c r="AD9227" s="49"/>
      <c r="AE9227" s="95"/>
      <c r="AM9227" s="103"/>
      <c r="AT9227" s="10"/>
    </row>
    <row r="9228" spans="9:46" s="16" customFormat="1">
      <c r="I9228" s="47"/>
      <c r="P9228" s="48"/>
      <c r="Q9228" s="48"/>
      <c r="R9228" s="48"/>
      <c r="S9228" s="49"/>
      <c r="T9228" s="47"/>
      <c r="U9228" s="50"/>
      <c r="V9228" s="47"/>
      <c r="W9228" s="50"/>
      <c r="X9228" s="49"/>
      <c r="Y9228" s="49"/>
      <c r="Z9228" s="49"/>
      <c r="AA9228" s="49"/>
      <c r="AB9228" s="49"/>
      <c r="AC9228" s="49"/>
      <c r="AD9228" s="49"/>
      <c r="AE9228" s="95"/>
      <c r="AM9228" s="103"/>
      <c r="AT9228" s="10"/>
    </row>
    <row r="9229" spans="9:46" s="16" customFormat="1">
      <c r="I9229" s="47"/>
      <c r="P9229" s="48"/>
      <c r="Q9229" s="48"/>
      <c r="R9229" s="48"/>
      <c r="S9229" s="49"/>
      <c r="T9229" s="47"/>
      <c r="U9229" s="50"/>
      <c r="V9229" s="47"/>
      <c r="W9229" s="50"/>
      <c r="X9229" s="49"/>
      <c r="Y9229" s="49"/>
      <c r="Z9229" s="49"/>
      <c r="AA9229" s="49"/>
      <c r="AB9229" s="49"/>
      <c r="AC9229" s="49"/>
      <c r="AD9229" s="49"/>
      <c r="AE9229" s="95"/>
      <c r="AM9229" s="103"/>
      <c r="AT9229" s="10"/>
    </row>
    <row r="9230" spans="9:46" s="16" customFormat="1">
      <c r="I9230" s="47"/>
      <c r="P9230" s="48"/>
      <c r="Q9230" s="48"/>
      <c r="R9230" s="48"/>
      <c r="S9230" s="49"/>
      <c r="T9230" s="47"/>
      <c r="U9230" s="50"/>
      <c r="V9230" s="47"/>
      <c r="W9230" s="50"/>
      <c r="X9230" s="49"/>
      <c r="Y9230" s="49"/>
      <c r="Z9230" s="49"/>
      <c r="AA9230" s="49"/>
      <c r="AB9230" s="49"/>
      <c r="AC9230" s="49"/>
      <c r="AD9230" s="49"/>
      <c r="AE9230" s="95"/>
      <c r="AM9230" s="103"/>
      <c r="AT9230" s="10"/>
    </row>
    <row r="9231" spans="9:46" s="16" customFormat="1">
      <c r="I9231" s="47"/>
      <c r="P9231" s="48"/>
      <c r="Q9231" s="48"/>
      <c r="R9231" s="48"/>
      <c r="S9231" s="49"/>
      <c r="T9231" s="47"/>
      <c r="U9231" s="50"/>
      <c r="V9231" s="47"/>
      <c r="W9231" s="50"/>
      <c r="X9231" s="49"/>
      <c r="Y9231" s="49"/>
      <c r="Z9231" s="49"/>
      <c r="AA9231" s="49"/>
      <c r="AB9231" s="49"/>
      <c r="AC9231" s="49"/>
      <c r="AD9231" s="49"/>
      <c r="AE9231" s="95"/>
      <c r="AM9231" s="103"/>
      <c r="AT9231" s="10"/>
    </row>
    <row r="9232" spans="9:46" s="16" customFormat="1">
      <c r="I9232" s="47"/>
      <c r="P9232" s="48"/>
      <c r="Q9232" s="48"/>
      <c r="R9232" s="48"/>
      <c r="S9232" s="49"/>
      <c r="T9232" s="47"/>
      <c r="U9232" s="50"/>
      <c r="V9232" s="47"/>
      <c r="W9232" s="50"/>
      <c r="X9232" s="49"/>
      <c r="Y9232" s="49"/>
      <c r="Z9232" s="49"/>
      <c r="AA9232" s="49"/>
      <c r="AB9232" s="49"/>
      <c r="AC9232" s="49"/>
      <c r="AD9232" s="49"/>
      <c r="AE9232" s="95"/>
      <c r="AM9232" s="103"/>
      <c r="AT9232" s="10"/>
    </row>
    <row r="9233" spans="9:46" s="16" customFormat="1">
      <c r="I9233" s="47"/>
      <c r="P9233" s="48"/>
      <c r="Q9233" s="48"/>
      <c r="R9233" s="48"/>
      <c r="S9233" s="49"/>
      <c r="T9233" s="47"/>
      <c r="U9233" s="50"/>
      <c r="V9233" s="47"/>
      <c r="W9233" s="50"/>
      <c r="X9233" s="49"/>
      <c r="Y9233" s="49"/>
      <c r="Z9233" s="49"/>
      <c r="AA9233" s="49"/>
      <c r="AB9233" s="49"/>
      <c r="AC9233" s="49"/>
      <c r="AD9233" s="49"/>
      <c r="AE9233" s="95"/>
      <c r="AM9233" s="103"/>
      <c r="AT9233" s="10"/>
    </row>
    <row r="9234" spans="9:46" s="16" customFormat="1">
      <c r="I9234" s="47"/>
      <c r="P9234" s="48"/>
      <c r="Q9234" s="48"/>
      <c r="R9234" s="48"/>
      <c r="S9234" s="49"/>
      <c r="T9234" s="47"/>
      <c r="U9234" s="50"/>
      <c r="V9234" s="47"/>
      <c r="W9234" s="50"/>
      <c r="X9234" s="49"/>
      <c r="Y9234" s="49"/>
      <c r="Z9234" s="49"/>
      <c r="AA9234" s="49"/>
      <c r="AB9234" s="49"/>
      <c r="AC9234" s="49"/>
      <c r="AD9234" s="49"/>
      <c r="AE9234" s="95"/>
      <c r="AM9234" s="103"/>
      <c r="AT9234" s="10"/>
    </row>
    <row r="9235" spans="9:46" s="16" customFormat="1">
      <c r="I9235" s="47"/>
      <c r="P9235" s="48"/>
      <c r="Q9235" s="48"/>
      <c r="R9235" s="48"/>
      <c r="S9235" s="49"/>
      <c r="T9235" s="47"/>
      <c r="U9235" s="50"/>
      <c r="V9235" s="47"/>
      <c r="W9235" s="50"/>
      <c r="X9235" s="49"/>
      <c r="Y9235" s="49"/>
      <c r="Z9235" s="49"/>
      <c r="AA9235" s="49"/>
      <c r="AB9235" s="49"/>
      <c r="AC9235" s="49"/>
      <c r="AD9235" s="49"/>
      <c r="AE9235" s="95"/>
      <c r="AM9235" s="103"/>
      <c r="AT9235" s="10"/>
    </row>
    <row r="9236" spans="9:46" s="16" customFormat="1">
      <c r="I9236" s="47"/>
      <c r="P9236" s="48"/>
      <c r="Q9236" s="48"/>
      <c r="R9236" s="48"/>
      <c r="S9236" s="49"/>
      <c r="T9236" s="47"/>
      <c r="U9236" s="50"/>
      <c r="V9236" s="47"/>
      <c r="W9236" s="50"/>
      <c r="X9236" s="49"/>
      <c r="Y9236" s="49"/>
      <c r="Z9236" s="49"/>
      <c r="AA9236" s="49"/>
      <c r="AB9236" s="49"/>
      <c r="AC9236" s="49"/>
      <c r="AD9236" s="49"/>
      <c r="AE9236" s="95"/>
      <c r="AM9236" s="103"/>
      <c r="AT9236" s="10"/>
    </row>
    <row r="9237" spans="9:46" s="16" customFormat="1">
      <c r="I9237" s="47"/>
      <c r="P9237" s="48"/>
      <c r="Q9237" s="48"/>
      <c r="R9237" s="48"/>
      <c r="S9237" s="49"/>
      <c r="T9237" s="47"/>
      <c r="U9237" s="50"/>
      <c r="V9237" s="47"/>
      <c r="W9237" s="50"/>
      <c r="X9237" s="49"/>
      <c r="Y9237" s="49"/>
      <c r="Z9237" s="49"/>
      <c r="AA9237" s="49"/>
      <c r="AB9237" s="49"/>
      <c r="AC9237" s="49"/>
      <c r="AD9237" s="49"/>
      <c r="AE9237" s="95"/>
      <c r="AM9237" s="103"/>
      <c r="AT9237" s="10"/>
    </row>
    <row r="9238" spans="9:46" s="16" customFormat="1">
      <c r="I9238" s="47"/>
      <c r="P9238" s="48"/>
      <c r="Q9238" s="48"/>
      <c r="R9238" s="48"/>
      <c r="S9238" s="49"/>
      <c r="T9238" s="47"/>
      <c r="U9238" s="50"/>
      <c r="V9238" s="47"/>
      <c r="W9238" s="50"/>
      <c r="X9238" s="49"/>
      <c r="Y9238" s="49"/>
      <c r="Z9238" s="49"/>
      <c r="AA9238" s="49"/>
      <c r="AB9238" s="49"/>
      <c r="AC9238" s="49"/>
      <c r="AD9238" s="49"/>
      <c r="AE9238" s="95"/>
      <c r="AM9238" s="103"/>
      <c r="AT9238" s="10"/>
    </row>
    <row r="9239" spans="9:46" s="16" customFormat="1">
      <c r="I9239" s="47"/>
      <c r="P9239" s="48"/>
      <c r="Q9239" s="48"/>
      <c r="R9239" s="48"/>
      <c r="S9239" s="49"/>
      <c r="T9239" s="47"/>
      <c r="U9239" s="50"/>
      <c r="V9239" s="47"/>
      <c r="W9239" s="50"/>
      <c r="X9239" s="49"/>
      <c r="Y9239" s="49"/>
      <c r="Z9239" s="49"/>
      <c r="AA9239" s="49"/>
      <c r="AB9239" s="49"/>
      <c r="AC9239" s="49"/>
      <c r="AD9239" s="49"/>
      <c r="AE9239" s="95"/>
      <c r="AM9239" s="103"/>
      <c r="AT9239" s="10"/>
    </row>
    <row r="9240" spans="9:46" s="16" customFormat="1">
      <c r="I9240" s="47"/>
      <c r="P9240" s="48"/>
      <c r="Q9240" s="48"/>
      <c r="R9240" s="48"/>
      <c r="S9240" s="49"/>
      <c r="T9240" s="47"/>
      <c r="U9240" s="50"/>
      <c r="V9240" s="47"/>
      <c r="W9240" s="50"/>
      <c r="X9240" s="49"/>
      <c r="Y9240" s="49"/>
      <c r="Z9240" s="49"/>
      <c r="AA9240" s="49"/>
      <c r="AB9240" s="49"/>
      <c r="AC9240" s="49"/>
      <c r="AD9240" s="49"/>
      <c r="AE9240" s="95"/>
      <c r="AM9240" s="103"/>
      <c r="AT9240" s="10"/>
    </row>
    <row r="9241" spans="9:46" s="16" customFormat="1">
      <c r="I9241" s="47"/>
      <c r="P9241" s="48"/>
      <c r="Q9241" s="48"/>
      <c r="R9241" s="48"/>
      <c r="S9241" s="49"/>
      <c r="T9241" s="47"/>
      <c r="U9241" s="50"/>
      <c r="V9241" s="47"/>
      <c r="W9241" s="50"/>
      <c r="X9241" s="49"/>
      <c r="Y9241" s="49"/>
      <c r="Z9241" s="49"/>
      <c r="AA9241" s="49"/>
      <c r="AB9241" s="49"/>
      <c r="AC9241" s="49"/>
      <c r="AD9241" s="49"/>
      <c r="AE9241" s="95"/>
      <c r="AM9241" s="103"/>
      <c r="AT9241" s="10"/>
    </row>
    <row r="9242" spans="9:46" s="16" customFormat="1">
      <c r="I9242" s="47"/>
      <c r="P9242" s="48"/>
      <c r="Q9242" s="48"/>
      <c r="R9242" s="48"/>
      <c r="S9242" s="49"/>
      <c r="T9242" s="47"/>
      <c r="U9242" s="50"/>
      <c r="V9242" s="47"/>
      <c r="W9242" s="50"/>
      <c r="X9242" s="49"/>
      <c r="Y9242" s="49"/>
      <c r="Z9242" s="49"/>
      <c r="AA9242" s="49"/>
      <c r="AB9242" s="49"/>
      <c r="AC9242" s="49"/>
      <c r="AD9242" s="49"/>
      <c r="AE9242" s="95"/>
      <c r="AM9242" s="103"/>
      <c r="AT9242" s="10"/>
    </row>
    <row r="9243" spans="9:46" s="16" customFormat="1">
      <c r="I9243" s="47"/>
      <c r="P9243" s="48"/>
      <c r="Q9243" s="48"/>
      <c r="R9243" s="48"/>
      <c r="S9243" s="49"/>
      <c r="T9243" s="47"/>
      <c r="U9243" s="50"/>
      <c r="V9243" s="47"/>
      <c r="W9243" s="50"/>
      <c r="X9243" s="49"/>
      <c r="Y9243" s="49"/>
      <c r="Z9243" s="49"/>
      <c r="AA9243" s="49"/>
      <c r="AB9243" s="49"/>
      <c r="AC9243" s="49"/>
      <c r="AD9243" s="49"/>
      <c r="AE9243" s="95"/>
      <c r="AM9243" s="103"/>
      <c r="AT9243" s="10"/>
    </row>
    <row r="9244" spans="9:46" s="16" customFormat="1">
      <c r="I9244" s="47"/>
      <c r="P9244" s="48"/>
      <c r="Q9244" s="48"/>
      <c r="R9244" s="48"/>
      <c r="S9244" s="49"/>
      <c r="T9244" s="47"/>
      <c r="U9244" s="50"/>
      <c r="V9244" s="47"/>
      <c r="W9244" s="50"/>
      <c r="X9244" s="49"/>
      <c r="Y9244" s="49"/>
      <c r="Z9244" s="49"/>
      <c r="AA9244" s="49"/>
      <c r="AB9244" s="49"/>
      <c r="AC9244" s="49"/>
      <c r="AD9244" s="49"/>
      <c r="AE9244" s="95"/>
      <c r="AM9244" s="103"/>
      <c r="AT9244" s="10"/>
    </row>
    <row r="9245" spans="9:46" s="16" customFormat="1">
      <c r="I9245" s="47"/>
      <c r="P9245" s="48"/>
      <c r="Q9245" s="48"/>
      <c r="R9245" s="48"/>
      <c r="S9245" s="49"/>
      <c r="T9245" s="47"/>
      <c r="U9245" s="50"/>
      <c r="V9245" s="47"/>
      <c r="W9245" s="50"/>
      <c r="X9245" s="49"/>
      <c r="Y9245" s="49"/>
      <c r="Z9245" s="49"/>
      <c r="AA9245" s="49"/>
      <c r="AB9245" s="49"/>
      <c r="AC9245" s="49"/>
      <c r="AD9245" s="49"/>
      <c r="AE9245" s="95"/>
      <c r="AM9245" s="103"/>
      <c r="AT9245" s="10"/>
    </row>
    <row r="9246" spans="9:46" s="16" customFormat="1">
      <c r="I9246" s="47"/>
      <c r="P9246" s="48"/>
      <c r="Q9246" s="48"/>
      <c r="R9246" s="48"/>
      <c r="S9246" s="49"/>
      <c r="T9246" s="47"/>
      <c r="U9246" s="50"/>
      <c r="V9246" s="47"/>
      <c r="W9246" s="50"/>
      <c r="X9246" s="49"/>
      <c r="Y9246" s="49"/>
      <c r="Z9246" s="49"/>
      <c r="AA9246" s="49"/>
      <c r="AB9246" s="49"/>
      <c r="AC9246" s="49"/>
      <c r="AD9246" s="49"/>
      <c r="AE9246" s="95"/>
      <c r="AM9246" s="103"/>
      <c r="AT9246" s="10"/>
    </row>
    <row r="9247" spans="9:46" s="16" customFormat="1">
      <c r="I9247" s="47"/>
      <c r="P9247" s="48"/>
      <c r="Q9247" s="48"/>
      <c r="R9247" s="48"/>
      <c r="S9247" s="49"/>
      <c r="T9247" s="47"/>
      <c r="U9247" s="50"/>
      <c r="V9247" s="47"/>
      <c r="W9247" s="50"/>
      <c r="X9247" s="49"/>
      <c r="Y9247" s="49"/>
      <c r="Z9247" s="49"/>
      <c r="AA9247" s="49"/>
      <c r="AB9247" s="49"/>
      <c r="AC9247" s="49"/>
      <c r="AD9247" s="49"/>
      <c r="AE9247" s="95"/>
      <c r="AM9247" s="103"/>
      <c r="AT9247" s="10"/>
    </row>
    <row r="9248" spans="9:46" s="16" customFormat="1">
      <c r="I9248" s="47"/>
      <c r="P9248" s="48"/>
      <c r="Q9248" s="48"/>
      <c r="R9248" s="48"/>
      <c r="S9248" s="49"/>
      <c r="T9248" s="47"/>
      <c r="U9248" s="50"/>
      <c r="V9248" s="47"/>
      <c r="W9248" s="50"/>
      <c r="X9248" s="49"/>
      <c r="Y9248" s="49"/>
      <c r="Z9248" s="49"/>
      <c r="AA9248" s="49"/>
      <c r="AB9248" s="49"/>
      <c r="AC9248" s="49"/>
      <c r="AD9248" s="49"/>
      <c r="AE9248" s="95"/>
      <c r="AM9248" s="103"/>
      <c r="AT9248" s="10"/>
    </row>
    <row r="9249" spans="9:46" s="16" customFormat="1">
      <c r="I9249" s="47"/>
      <c r="P9249" s="48"/>
      <c r="Q9249" s="48"/>
      <c r="R9249" s="48"/>
      <c r="S9249" s="49"/>
      <c r="T9249" s="47"/>
      <c r="U9249" s="50"/>
      <c r="V9249" s="47"/>
      <c r="W9249" s="50"/>
      <c r="X9249" s="49"/>
      <c r="Y9249" s="49"/>
      <c r="Z9249" s="49"/>
      <c r="AA9249" s="49"/>
      <c r="AB9249" s="49"/>
      <c r="AC9249" s="49"/>
      <c r="AD9249" s="49"/>
      <c r="AE9249" s="95"/>
      <c r="AM9249" s="103"/>
      <c r="AT9249" s="10"/>
    </row>
    <row r="9250" spans="9:46" s="16" customFormat="1">
      <c r="I9250" s="47"/>
      <c r="P9250" s="48"/>
      <c r="Q9250" s="48"/>
      <c r="R9250" s="48"/>
      <c r="S9250" s="49"/>
      <c r="T9250" s="47"/>
      <c r="U9250" s="50"/>
      <c r="V9250" s="47"/>
      <c r="W9250" s="50"/>
      <c r="X9250" s="49"/>
      <c r="Y9250" s="49"/>
      <c r="Z9250" s="49"/>
      <c r="AA9250" s="49"/>
      <c r="AB9250" s="49"/>
      <c r="AC9250" s="49"/>
      <c r="AD9250" s="49"/>
      <c r="AE9250" s="95"/>
      <c r="AM9250" s="103"/>
      <c r="AT9250" s="10"/>
    </row>
    <row r="9251" spans="9:46" s="16" customFormat="1">
      <c r="I9251" s="47"/>
      <c r="P9251" s="48"/>
      <c r="Q9251" s="48"/>
      <c r="R9251" s="48"/>
      <c r="S9251" s="49"/>
      <c r="T9251" s="47"/>
      <c r="U9251" s="50"/>
      <c r="V9251" s="47"/>
      <c r="W9251" s="50"/>
      <c r="X9251" s="49"/>
      <c r="Y9251" s="49"/>
      <c r="Z9251" s="49"/>
      <c r="AA9251" s="49"/>
      <c r="AB9251" s="49"/>
      <c r="AC9251" s="49"/>
      <c r="AD9251" s="49"/>
      <c r="AE9251" s="95"/>
      <c r="AM9251" s="103"/>
      <c r="AT9251" s="10"/>
    </row>
    <row r="9252" spans="9:46" s="16" customFormat="1">
      <c r="I9252" s="47"/>
      <c r="P9252" s="48"/>
      <c r="Q9252" s="48"/>
      <c r="R9252" s="48"/>
      <c r="S9252" s="49"/>
      <c r="T9252" s="47"/>
      <c r="U9252" s="50"/>
      <c r="V9252" s="47"/>
      <c r="W9252" s="50"/>
      <c r="X9252" s="49"/>
      <c r="Y9252" s="49"/>
      <c r="Z9252" s="49"/>
      <c r="AA9252" s="49"/>
      <c r="AB9252" s="49"/>
      <c r="AC9252" s="49"/>
      <c r="AD9252" s="49"/>
      <c r="AE9252" s="95"/>
      <c r="AM9252" s="103"/>
      <c r="AT9252" s="10"/>
    </row>
    <row r="9253" spans="9:46" s="16" customFormat="1">
      <c r="I9253" s="47"/>
      <c r="P9253" s="48"/>
      <c r="Q9253" s="48"/>
      <c r="R9253" s="48"/>
      <c r="S9253" s="49"/>
      <c r="T9253" s="47"/>
      <c r="U9253" s="50"/>
      <c r="V9253" s="47"/>
      <c r="W9253" s="50"/>
      <c r="X9253" s="49"/>
      <c r="Y9253" s="49"/>
      <c r="Z9253" s="49"/>
      <c r="AA9253" s="49"/>
      <c r="AB9253" s="49"/>
      <c r="AC9253" s="49"/>
      <c r="AD9253" s="49"/>
      <c r="AE9253" s="95"/>
      <c r="AM9253" s="103"/>
      <c r="AT9253" s="10"/>
    </row>
    <row r="9254" spans="9:46" s="16" customFormat="1">
      <c r="I9254" s="47"/>
      <c r="P9254" s="48"/>
      <c r="Q9254" s="48"/>
      <c r="R9254" s="48"/>
      <c r="S9254" s="49"/>
      <c r="T9254" s="47"/>
      <c r="U9254" s="50"/>
      <c r="V9254" s="47"/>
      <c r="W9254" s="50"/>
      <c r="X9254" s="49"/>
      <c r="Y9254" s="49"/>
      <c r="Z9254" s="49"/>
      <c r="AA9254" s="49"/>
      <c r="AB9254" s="49"/>
      <c r="AC9254" s="49"/>
      <c r="AD9254" s="49"/>
      <c r="AE9254" s="95"/>
      <c r="AM9254" s="103"/>
      <c r="AT9254" s="10"/>
    </row>
    <row r="9255" spans="9:46" s="16" customFormat="1">
      <c r="I9255" s="47"/>
      <c r="P9255" s="48"/>
      <c r="Q9255" s="48"/>
      <c r="R9255" s="48"/>
      <c r="S9255" s="49"/>
      <c r="T9255" s="47"/>
      <c r="U9255" s="50"/>
      <c r="V9255" s="47"/>
      <c r="W9255" s="50"/>
      <c r="X9255" s="49"/>
      <c r="Y9255" s="49"/>
      <c r="Z9255" s="49"/>
      <c r="AA9255" s="49"/>
      <c r="AB9255" s="49"/>
      <c r="AC9255" s="49"/>
      <c r="AD9255" s="49"/>
      <c r="AE9255" s="95"/>
      <c r="AM9255" s="103"/>
      <c r="AT9255" s="10"/>
    </row>
    <row r="9256" spans="9:46" s="16" customFormat="1">
      <c r="I9256" s="47"/>
      <c r="P9256" s="48"/>
      <c r="Q9256" s="48"/>
      <c r="R9256" s="48"/>
      <c r="S9256" s="49"/>
      <c r="T9256" s="47"/>
      <c r="U9256" s="50"/>
      <c r="V9256" s="47"/>
      <c r="W9256" s="50"/>
      <c r="X9256" s="49"/>
      <c r="Y9256" s="49"/>
      <c r="Z9256" s="49"/>
      <c r="AA9256" s="49"/>
      <c r="AB9256" s="49"/>
      <c r="AC9256" s="49"/>
      <c r="AD9256" s="49"/>
      <c r="AE9256" s="95"/>
      <c r="AM9256" s="103"/>
      <c r="AT9256" s="10"/>
    </row>
    <row r="9257" spans="9:46" s="16" customFormat="1">
      <c r="I9257" s="47"/>
      <c r="P9257" s="48"/>
      <c r="Q9257" s="48"/>
      <c r="R9257" s="48"/>
      <c r="S9257" s="49"/>
      <c r="T9257" s="47"/>
      <c r="U9257" s="50"/>
      <c r="V9257" s="47"/>
      <c r="W9257" s="50"/>
      <c r="X9257" s="49"/>
      <c r="Y9257" s="49"/>
      <c r="Z9257" s="49"/>
      <c r="AA9257" s="49"/>
      <c r="AB9257" s="49"/>
      <c r="AC9257" s="49"/>
      <c r="AD9257" s="49"/>
      <c r="AE9257" s="95"/>
      <c r="AM9257" s="103"/>
      <c r="AT9257" s="10"/>
    </row>
    <row r="9258" spans="9:46" s="16" customFormat="1">
      <c r="I9258" s="47"/>
      <c r="P9258" s="48"/>
      <c r="Q9258" s="48"/>
      <c r="R9258" s="48"/>
      <c r="S9258" s="49"/>
      <c r="T9258" s="47"/>
      <c r="U9258" s="50"/>
      <c r="V9258" s="47"/>
      <c r="W9258" s="50"/>
      <c r="X9258" s="49"/>
      <c r="Y9258" s="49"/>
      <c r="Z9258" s="49"/>
      <c r="AA9258" s="49"/>
      <c r="AB9258" s="49"/>
      <c r="AC9258" s="49"/>
      <c r="AD9258" s="49"/>
      <c r="AE9258" s="95"/>
      <c r="AM9258" s="103"/>
      <c r="AT9258" s="10"/>
    </row>
    <row r="9259" spans="9:46" s="16" customFormat="1">
      <c r="I9259" s="47"/>
      <c r="P9259" s="48"/>
      <c r="Q9259" s="48"/>
      <c r="R9259" s="48"/>
      <c r="S9259" s="49"/>
      <c r="T9259" s="47"/>
      <c r="U9259" s="50"/>
      <c r="V9259" s="47"/>
      <c r="W9259" s="50"/>
      <c r="X9259" s="49"/>
      <c r="Y9259" s="49"/>
      <c r="Z9259" s="49"/>
      <c r="AA9259" s="49"/>
      <c r="AB9259" s="49"/>
      <c r="AC9259" s="49"/>
      <c r="AD9259" s="49"/>
      <c r="AE9259" s="95"/>
      <c r="AM9259" s="103"/>
      <c r="AT9259" s="10"/>
    </row>
    <row r="9260" spans="9:46" s="16" customFormat="1">
      <c r="I9260" s="47"/>
      <c r="P9260" s="48"/>
      <c r="Q9260" s="48"/>
      <c r="R9260" s="48"/>
      <c r="S9260" s="49"/>
      <c r="T9260" s="47"/>
      <c r="U9260" s="50"/>
      <c r="V9260" s="47"/>
      <c r="W9260" s="50"/>
      <c r="X9260" s="49"/>
      <c r="Y9260" s="49"/>
      <c r="Z9260" s="49"/>
      <c r="AA9260" s="49"/>
      <c r="AB9260" s="49"/>
      <c r="AC9260" s="49"/>
      <c r="AD9260" s="49"/>
      <c r="AE9260" s="95"/>
      <c r="AM9260" s="103"/>
      <c r="AT9260" s="10"/>
    </row>
    <row r="9261" spans="9:46" s="16" customFormat="1">
      <c r="I9261" s="47"/>
      <c r="P9261" s="48"/>
      <c r="Q9261" s="48"/>
      <c r="R9261" s="48"/>
      <c r="S9261" s="49"/>
      <c r="T9261" s="47"/>
      <c r="U9261" s="50"/>
      <c r="V9261" s="47"/>
      <c r="W9261" s="50"/>
      <c r="X9261" s="49"/>
      <c r="Y9261" s="49"/>
      <c r="Z9261" s="49"/>
      <c r="AA9261" s="49"/>
      <c r="AB9261" s="49"/>
      <c r="AC9261" s="49"/>
      <c r="AD9261" s="49"/>
      <c r="AE9261" s="95"/>
      <c r="AM9261" s="103"/>
      <c r="AT9261" s="10"/>
    </row>
    <row r="9262" spans="9:46" s="16" customFormat="1">
      <c r="I9262" s="47"/>
      <c r="P9262" s="48"/>
      <c r="Q9262" s="48"/>
      <c r="R9262" s="48"/>
      <c r="S9262" s="49"/>
      <c r="T9262" s="47"/>
      <c r="U9262" s="50"/>
      <c r="V9262" s="47"/>
      <c r="W9262" s="50"/>
      <c r="X9262" s="49"/>
      <c r="Y9262" s="49"/>
      <c r="Z9262" s="49"/>
      <c r="AA9262" s="49"/>
      <c r="AB9262" s="49"/>
      <c r="AC9262" s="49"/>
      <c r="AD9262" s="49"/>
      <c r="AE9262" s="95"/>
      <c r="AM9262" s="103"/>
      <c r="AT9262" s="10"/>
    </row>
    <row r="9263" spans="9:46" s="16" customFormat="1">
      <c r="I9263" s="47"/>
      <c r="P9263" s="48"/>
      <c r="Q9263" s="48"/>
      <c r="R9263" s="48"/>
      <c r="S9263" s="49"/>
      <c r="T9263" s="47"/>
      <c r="U9263" s="50"/>
      <c r="V9263" s="47"/>
      <c r="W9263" s="50"/>
      <c r="X9263" s="49"/>
      <c r="Y9263" s="49"/>
      <c r="Z9263" s="49"/>
      <c r="AA9263" s="49"/>
      <c r="AB9263" s="49"/>
      <c r="AC9263" s="49"/>
      <c r="AD9263" s="49"/>
      <c r="AE9263" s="95"/>
      <c r="AM9263" s="103"/>
      <c r="AT9263" s="10"/>
    </row>
    <row r="9264" spans="9:46" s="16" customFormat="1">
      <c r="I9264" s="47"/>
      <c r="P9264" s="48"/>
      <c r="Q9264" s="48"/>
      <c r="R9264" s="48"/>
      <c r="S9264" s="49"/>
      <c r="T9264" s="47"/>
      <c r="U9264" s="50"/>
      <c r="V9264" s="47"/>
      <c r="W9264" s="50"/>
      <c r="X9264" s="49"/>
      <c r="Y9264" s="49"/>
      <c r="Z9264" s="49"/>
      <c r="AA9264" s="49"/>
      <c r="AB9264" s="49"/>
      <c r="AC9264" s="49"/>
      <c r="AD9264" s="49"/>
      <c r="AE9264" s="95"/>
      <c r="AM9264" s="103"/>
      <c r="AT9264" s="10"/>
    </row>
    <row r="9265" spans="9:46" s="16" customFormat="1">
      <c r="I9265" s="47"/>
      <c r="P9265" s="48"/>
      <c r="Q9265" s="48"/>
      <c r="R9265" s="48"/>
      <c r="S9265" s="49"/>
      <c r="T9265" s="47"/>
      <c r="U9265" s="50"/>
      <c r="V9265" s="47"/>
      <c r="W9265" s="50"/>
      <c r="X9265" s="49"/>
      <c r="Y9265" s="49"/>
      <c r="Z9265" s="49"/>
      <c r="AA9265" s="49"/>
      <c r="AB9265" s="49"/>
      <c r="AC9265" s="49"/>
      <c r="AD9265" s="49"/>
      <c r="AE9265" s="95"/>
      <c r="AM9265" s="103"/>
      <c r="AT9265" s="10"/>
    </row>
    <row r="9266" spans="9:46" s="16" customFormat="1">
      <c r="I9266" s="47"/>
      <c r="P9266" s="48"/>
      <c r="Q9266" s="48"/>
      <c r="R9266" s="48"/>
      <c r="S9266" s="49"/>
      <c r="T9266" s="47"/>
      <c r="U9266" s="50"/>
      <c r="V9266" s="47"/>
      <c r="W9266" s="50"/>
      <c r="X9266" s="49"/>
      <c r="Y9266" s="49"/>
      <c r="Z9266" s="49"/>
      <c r="AA9266" s="49"/>
      <c r="AB9266" s="49"/>
      <c r="AC9266" s="49"/>
      <c r="AD9266" s="49"/>
      <c r="AE9266" s="95"/>
      <c r="AM9266" s="103"/>
      <c r="AT9266" s="10"/>
    </row>
    <row r="9267" spans="9:46" s="16" customFormat="1">
      <c r="I9267" s="47"/>
      <c r="P9267" s="48"/>
      <c r="Q9267" s="48"/>
      <c r="R9267" s="48"/>
      <c r="S9267" s="49"/>
      <c r="T9267" s="47"/>
      <c r="U9267" s="50"/>
      <c r="V9267" s="47"/>
      <c r="W9267" s="50"/>
      <c r="X9267" s="49"/>
      <c r="Y9267" s="49"/>
      <c r="Z9267" s="49"/>
      <c r="AA9267" s="49"/>
      <c r="AB9267" s="49"/>
      <c r="AC9267" s="49"/>
      <c r="AD9267" s="49"/>
      <c r="AE9267" s="95"/>
      <c r="AM9267" s="103"/>
      <c r="AT9267" s="10"/>
    </row>
    <row r="9268" spans="9:46" s="16" customFormat="1">
      <c r="I9268" s="47"/>
      <c r="P9268" s="48"/>
      <c r="Q9268" s="48"/>
      <c r="R9268" s="48"/>
      <c r="S9268" s="49"/>
      <c r="T9268" s="47"/>
      <c r="U9268" s="50"/>
      <c r="V9268" s="47"/>
      <c r="W9268" s="50"/>
      <c r="X9268" s="49"/>
      <c r="Y9268" s="49"/>
      <c r="Z9268" s="49"/>
      <c r="AA9268" s="49"/>
      <c r="AB9268" s="49"/>
      <c r="AC9268" s="49"/>
      <c r="AD9268" s="49"/>
      <c r="AE9268" s="95"/>
      <c r="AM9268" s="103"/>
      <c r="AT9268" s="10"/>
    </row>
    <row r="9269" spans="9:46" s="16" customFormat="1">
      <c r="I9269" s="47"/>
      <c r="P9269" s="48"/>
      <c r="Q9269" s="48"/>
      <c r="R9269" s="48"/>
      <c r="S9269" s="49"/>
      <c r="T9269" s="47"/>
      <c r="U9269" s="50"/>
      <c r="V9269" s="47"/>
      <c r="W9269" s="50"/>
      <c r="X9269" s="49"/>
      <c r="Y9269" s="49"/>
      <c r="Z9269" s="49"/>
      <c r="AA9269" s="49"/>
      <c r="AB9269" s="49"/>
      <c r="AC9269" s="49"/>
      <c r="AD9269" s="49"/>
      <c r="AE9269" s="95"/>
      <c r="AM9269" s="103"/>
      <c r="AT9269" s="10"/>
    </row>
    <row r="9270" spans="9:46" s="16" customFormat="1">
      <c r="I9270" s="47"/>
      <c r="P9270" s="48"/>
      <c r="Q9270" s="48"/>
      <c r="R9270" s="48"/>
      <c r="S9270" s="49"/>
      <c r="T9270" s="47"/>
      <c r="U9270" s="50"/>
      <c r="V9270" s="47"/>
      <c r="W9270" s="50"/>
      <c r="X9270" s="49"/>
      <c r="Y9270" s="49"/>
      <c r="Z9270" s="49"/>
      <c r="AA9270" s="49"/>
      <c r="AB9270" s="49"/>
      <c r="AC9270" s="49"/>
      <c r="AD9270" s="49"/>
      <c r="AE9270" s="95"/>
      <c r="AM9270" s="103"/>
      <c r="AT9270" s="10"/>
    </row>
    <row r="9271" spans="9:46" s="16" customFormat="1">
      <c r="I9271" s="47"/>
      <c r="P9271" s="48"/>
      <c r="Q9271" s="48"/>
      <c r="R9271" s="48"/>
      <c r="S9271" s="49"/>
      <c r="T9271" s="47"/>
      <c r="U9271" s="50"/>
      <c r="V9271" s="47"/>
      <c r="W9271" s="50"/>
      <c r="X9271" s="49"/>
      <c r="Y9271" s="49"/>
      <c r="Z9271" s="49"/>
      <c r="AA9271" s="49"/>
      <c r="AB9271" s="49"/>
      <c r="AC9271" s="49"/>
      <c r="AD9271" s="49"/>
      <c r="AE9271" s="95"/>
      <c r="AM9271" s="103"/>
      <c r="AT9271" s="10"/>
    </row>
    <row r="9272" spans="9:46" s="16" customFormat="1">
      <c r="I9272" s="47"/>
      <c r="P9272" s="48"/>
      <c r="Q9272" s="48"/>
      <c r="R9272" s="48"/>
      <c r="S9272" s="49"/>
      <c r="T9272" s="47"/>
      <c r="U9272" s="50"/>
      <c r="V9272" s="47"/>
      <c r="W9272" s="50"/>
      <c r="X9272" s="49"/>
      <c r="Y9272" s="49"/>
      <c r="Z9272" s="49"/>
      <c r="AA9272" s="49"/>
      <c r="AB9272" s="49"/>
      <c r="AC9272" s="49"/>
      <c r="AD9272" s="49"/>
      <c r="AE9272" s="95"/>
      <c r="AM9272" s="103"/>
      <c r="AT9272" s="10"/>
    </row>
    <row r="9273" spans="9:46" s="16" customFormat="1">
      <c r="I9273" s="47"/>
      <c r="P9273" s="48"/>
      <c r="Q9273" s="48"/>
      <c r="R9273" s="48"/>
      <c r="S9273" s="49"/>
      <c r="T9273" s="47"/>
      <c r="U9273" s="50"/>
      <c r="V9273" s="47"/>
      <c r="W9273" s="50"/>
      <c r="X9273" s="49"/>
      <c r="Y9273" s="49"/>
      <c r="Z9273" s="49"/>
      <c r="AA9273" s="49"/>
      <c r="AB9273" s="49"/>
      <c r="AC9273" s="49"/>
      <c r="AD9273" s="49"/>
      <c r="AE9273" s="95"/>
      <c r="AM9273" s="103"/>
      <c r="AT9273" s="10"/>
    </row>
    <row r="9274" spans="9:46" s="16" customFormat="1">
      <c r="I9274" s="47"/>
      <c r="P9274" s="48"/>
      <c r="Q9274" s="48"/>
      <c r="R9274" s="48"/>
      <c r="S9274" s="49"/>
      <c r="T9274" s="47"/>
      <c r="U9274" s="50"/>
      <c r="V9274" s="47"/>
      <c r="W9274" s="50"/>
      <c r="X9274" s="49"/>
      <c r="Y9274" s="49"/>
      <c r="Z9274" s="49"/>
      <c r="AA9274" s="49"/>
      <c r="AB9274" s="49"/>
      <c r="AC9274" s="49"/>
      <c r="AD9274" s="49"/>
      <c r="AE9274" s="95"/>
      <c r="AM9274" s="103"/>
      <c r="AT9274" s="10"/>
    </row>
    <row r="9275" spans="9:46" s="16" customFormat="1">
      <c r="I9275" s="47"/>
      <c r="P9275" s="48"/>
      <c r="Q9275" s="48"/>
      <c r="R9275" s="48"/>
      <c r="S9275" s="49"/>
      <c r="T9275" s="47"/>
      <c r="U9275" s="50"/>
      <c r="V9275" s="47"/>
      <c r="W9275" s="50"/>
      <c r="X9275" s="49"/>
      <c r="Y9275" s="49"/>
      <c r="Z9275" s="49"/>
      <c r="AA9275" s="49"/>
      <c r="AB9275" s="49"/>
      <c r="AC9275" s="49"/>
      <c r="AD9275" s="49"/>
      <c r="AE9275" s="95"/>
      <c r="AM9275" s="103"/>
      <c r="AT9275" s="10"/>
    </row>
    <row r="9276" spans="9:46" s="16" customFormat="1">
      <c r="I9276" s="47"/>
      <c r="P9276" s="48"/>
      <c r="Q9276" s="48"/>
      <c r="R9276" s="48"/>
      <c r="S9276" s="49"/>
      <c r="T9276" s="47"/>
      <c r="U9276" s="50"/>
      <c r="V9276" s="47"/>
      <c r="W9276" s="50"/>
      <c r="X9276" s="49"/>
      <c r="Y9276" s="49"/>
      <c r="Z9276" s="49"/>
      <c r="AA9276" s="49"/>
      <c r="AB9276" s="49"/>
      <c r="AC9276" s="49"/>
      <c r="AD9276" s="49"/>
      <c r="AE9276" s="95"/>
      <c r="AM9276" s="103"/>
      <c r="AT9276" s="10"/>
    </row>
    <row r="9277" spans="9:46" s="16" customFormat="1">
      <c r="I9277" s="47"/>
      <c r="P9277" s="48"/>
      <c r="Q9277" s="48"/>
      <c r="R9277" s="48"/>
      <c r="S9277" s="49"/>
      <c r="T9277" s="47"/>
      <c r="U9277" s="50"/>
      <c r="V9277" s="47"/>
      <c r="W9277" s="50"/>
      <c r="X9277" s="49"/>
      <c r="Y9277" s="49"/>
      <c r="Z9277" s="49"/>
      <c r="AA9277" s="49"/>
      <c r="AB9277" s="49"/>
      <c r="AC9277" s="49"/>
      <c r="AD9277" s="49"/>
      <c r="AE9277" s="95"/>
      <c r="AM9277" s="103"/>
      <c r="AT9277" s="10"/>
    </row>
    <row r="9278" spans="9:46" s="16" customFormat="1">
      <c r="I9278" s="47"/>
      <c r="P9278" s="48"/>
      <c r="Q9278" s="48"/>
      <c r="R9278" s="48"/>
      <c r="S9278" s="49"/>
      <c r="T9278" s="47"/>
      <c r="U9278" s="50"/>
      <c r="V9278" s="47"/>
      <c r="W9278" s="50"/>
      <c r="X9278" s="49"/>
      <c r="Y9278" s="49"/>
      <c r="Z9278" s="49"/>
      <c r="AA9278" s="49"/>
      <c r="AB9278" s="49"/>
      <c r="AC9278" s="49"/>
      <c r="AD9278" s="49"/>
      <c r="AE9278" s="95"/>
      <c r="AM9278" s="103"/>
      <c r="AT9278" s="10"/>
    </row>
    <row r="9279" spans="9:46" s="16" customFormat="1">
      <c r="I9279" s="47"/>
      <c r="P9279" s="48"/>
      <c r="Q9279" s="48"/>
      <c r="R9279" s="48"/>
      <c r="S9279" s="49"/>
      <c r="T9279" s="47"/>
      <c r="U9279" s="50"/>
      <c r="V9279" s="47"/>
      <c r="W9279" s="50"/>
      <c r="X9279" s="49"/>
      <c r="Y9279" s="49"/>
      <c r="Z9279" s="49"/>
      <c r="AA9279" s="49"/>
      <c r="AB9279" s="49"/>
      <c r="AC9279" s="49"/>
      <c r="AD9279" s="49"/>
      <c r="AE9279" s="95"/>
      <c r="AM9279" s="103"/>
      <c r="AT9279" s="10"/>
    </row>
    <row r="9280" spans="9:46" s="16" customFormat="1">
      <c r="I9280" s="47"/>
      <c r="P9280" s="48"/>
      <c r="Q9280" s="48"/>
      <c r="R9280" s="48"/>
      <c r="S9280" s="49"/>
      <c r="T9280" s="47"/>
      <c r="U9280" s="50"/>
      <c r="V9280" s="47"/>
      <c r="W9280" s="50"/>
      <c r="X9280" s="49"/>
      <c r="Y9280" s="49"/>
      <c r="Z9280" s="49"/>
      <c r="AA9280" s="49"/>
      <c r="AB9280" s="49"/>
      <c r="AC9280" s="49"/>
      <c r="AD9280" s="49"/>
      <c r="AE9280" s="95"/>
      <c r="AM9280" s="103"/>
      <c r="AT9280" s="10"/>
    </row>
    <row r="9281" spans="9:46" s="16" customFormat="1">
      <c r="I9281" s="47"/>
      <c r="P9281" s="48"/>
      <c r="Q9281" s="48"/>
      <c r="R9281" s="48"/>
      <c r="S9281" s="49"/>
      <c r="T9281" s="47"/>
      <c r="U9281" s="50"/>
      <c r="V9281" s="47"/>
      <c r="W9281" s="50"/>
      <c r="X9281" s="49"/>
      <c r="Y9281" s="49"/>
      <c r="Z9281" s="49"/>
      <c r="AA9281" s="49"/>
      <c r="AB9281" s="49"/>
      <c r="AC9281" s="49"/>
      <c r="AD9281" s="49"/>
      <c r="AE9281" s="95"/>
      <c r="AM9281" s="103"/>
      <c r="AT9281" s="10"/>
    </row>
    <row r="9282" spans="9:46" s="16" customFormat="1">
      <c r="I9282" s="47"/>
      <c r="P9282" s="48"/>
      <c r="Q9282" s="48"/>
      <c r="R9282" s="48"/>
      <c r="S9282" s="49"/>
      <c r="T9282" s="47"/>
      <c r="U9282" s="50"/>
      <c r="V9282" s="47"/>
      <c r="W9282" s="50"/>
      <c r="X9282" s="49"/>
      <c r="Y9282" s="49"/>
      <c r="Z9282" s="49"/>
      <c r="AA9282" s="49"/>
      <c r="AB9282" s="49"/>
      <c r="AC9282" s="49"/>
      <c r="AD9282" s="49"/>
      <c r="AE9282" s="95"/>
      <c r="AM9282" s="103"/>
      <c r="AT9282" s="10"/>
    </row>
    <row r="9283" spans="9:46" s="16" customFormat="1">
      <c r="I9283" s="47"/>
      <c r="P9283" s="48"/>
      <c r="Q9283" s="48"/>
      <c r="R9283" s="48"/>
      <c r="S9283" s="49"/>
      <c r="T9283" s="47"/>
      <c r="U9283" s="50"/>
      <c r="V9283" s="47"/>
      <c r="W9283" s="50"/>
      <c r="X9283" s="49"/>
      <c r="Y9283" s="49"/>
      <c r="Z9283" s="49"/>
      <c r="AA9283" s="49"/>
      <c r="AB9283" s="49"/>
      <c r="AC9283" s="49"/>
      <c r="AD9283" s="49"/>
      <c r="AE9283" s="95"/>
      <c r="AM9283" s="103"/>
      <c r="AT9283" s="10"/>
    </row>
    <row r="9284" spans="9:46" s="16" customFormat="1">
      <c r="I9284" s="47"/>
      <c r="P9284" s="48"/>
      <c r="Q9284" s="48"/>
      <c r="R9284" s="48"/>
      <c r="S9284" s="49"/>
      <c r="T9284" s="47"/>
      <c r="U9284" s="50"/>
      <c r="V9284" s="47"/>
      <c r="W9284" s="50"/>
      <c r="X9284" s="49"/>
      <c r="Y9284" s="49"/>
      <c r="Z9284" s="49"/>
      <c r="AA9284" s="49"/>
      <c r="AB9284" s="49"/>
      <c r="AC9284" s="49"/>
      <c r="AD9284" s="49"/>
      <c r="AE9284" s="95"/>
      <c r="AM9284" s="103"/>
      <c r="AT9284" s="10"/>
    </row>
    <row r="9285" spans="9:46" s="16" customFormat="1">
      <c r="I9285" s="47"/>
      <c r="P9285" s="48"/>
      <c r="Q9285" s="48"/>
      <c r="R9285" s="48"/>
      <c r="S9285" s="49"/>
      <c r="T9285" s="47"/>
      <c r="U9285" s="50"/>
      <c r="V9285" s="47"/>
      <c r="W9285" s="50"/>
      <c r="X9285" s="49"/>
      <c r="Y9285" s="49"/>
      <c r="Z9285" s="49"/>
      <c r="AA9285" s="49"/>
      <c r="AB9285" s="49"/>
      <c r="AC9285" s="49"/>
      <c r="AD9285" s="49"/>
      <c r="AE9285" s="95"/>
      <c r="AM9285" s="103"/>
      <c r="AT9285" s="10"/>
    </row>
    <row r="9286" spans="9:46" s="16" customFormat="1">
      <c r="I9286" s="47"/>
      <c r="P9286" s="48"/>
      <c r="Q9286" s="48"/>
      <c r="R9286" s="48"/>
      <c r="S9286" s="49"/>
      <c r="T9286" s="47"/>
      <c r="U9286" s="50"/>
      <c r="V9286" s="47"/>
      <c r="W9286" s="50"/>
      <c r="X9286" s="49"/>
      <c r="Y9286" s="49"/>
      <c r="Z9286" s="49"/>
      <c r="AA9286" s="49"/>
      <c r="AB9286" s="49"/>
      <c r="AC9286" s="49"/>
      <c r="AD9286" s="49"/>
      <c r="AE9286" s="95"/>
      <c r="AM9286" s="103"/>
      <c r="AT9286" s="10"/>
    </row>
    <row r="9287" spans="9:46" s="16" customFormat="1">
      <c r="I9287" s="47"/>
      <c r="P9287" s="48"/>
      <c r="Q9287" s="48"/>
      <c r="R9287" s="48"/>
      <c r="S9287" s="49"/>
      <c r="T9287" s="47"/>
      <c r="U9287" s="50"/>
      <c r="V9287" s="47"/>
      <c r="W9287" s="50"/>
      <c r="X9287" s="49"/>
      <c r="Y9287" s="49"/>
      <c r="Z9287" s="49"/>
      <c r="AA9287" s="49"/>
      <c r="AB9287" s="49"/>
      <c r="AC9287" s="49"/>
      <c r="AD9287" s="49"/>
      <c r="AE9287" s="95"/>
      <c r="AM9287" s="103"/>
      <c r="AT9287" s="10"/>
    </row>
    <row r="9288" spans="9:46" s="16" customFormat="1">
      <c r="I9288" s="47"/>
      <c r="P9288" s="48"/>
      <c r="Q9288" s="48"/>
      <c r="R9288" s="48"/>
      <c r="S9288" s="49"/>
      <c r="T9288" s="47"/>
      <c r="U9288" s="50"/>
      <c r="V9288" s="47"/>
      <c r="W9288" s="50"/>
      <c r="X9288" s="49"/>
      <c r="Y9288" s="49"/>
      <c r="Z9288" s="49"/>
      <c r="AA9288" s="49"/>
      <c r="AB9288" s="49"/>
      <c r="AC9288" s="49"/>
      <c r="AD9288" s="49"/>
      <c r="AE9288" s="95"/>
      <c r="AM9288" s="103"/>
      <c r="AT9288" s="10"/>
    </row>
    <row r="9289" spans="9:46" s="16" customFormat="1">
      <c r="I9289" s="47"/>
      <c r="P9289" s="48"/>
      <c r="Q9289" s="48"/>
      <c r="R9289" s="48"/>
      <c r="S9289" s="49"/>
      <c r="T9289" s="47"/>
      <c r="U9289" s="50"/>
      <c r="V9289" s="47"/>
      <c r="W9289" s="50"/>
      <c r="X9289" s="49"/>
      <c r="Y9289" s="49"/>
      <c r="Z9289" s="49"/>
      <c r="AA9289" s="49"/>
      <c r="AB9289" s="49"/>
      <c r="AC9289" s="49"/>
      <c r="AD9289" s="49"/>
      <c r="AE9289" s="95"/>
      <c r="AM9289" s="103"/>
      <c r="AT9289" s="10"/>
    </row>
    <row r="9290" spans="9:46" s="16" customFormat="1">
      <c r="I9290" s="47"/>
      <c r="P9290" s="48"/>
      <c r="Q9290" s="48"/>
      <c r="R9290" s="48"/>
      <c r="S9290" s="49"/>
      <c r="T9290" s="47"/>
      <c r="U9290" s="50"/>
      <c r="V9290" s="47"/>
      <c r="W9290" s="50"/>
      <c r="X9290" s="49"/>
      <c r="Y9290" s="49"/>
      <c r="Z9290" s="49"/>
      <c r="AA9290" s="49"/>
      <c r="AB9290" s="49"/>
      <c r="AC9290" s="49"/>
      <c r="AD9290" s="49"/>
      <c r="AE9290" s="95"/>
      <c r="AM9290" s="103"/>
      <c r="AT9290" s="10"/>
    </row>
    <row r="9291" spans="9:46" s="16" customFormat="1">
      <c r="I9291" s="47"/>
      <c r="P9291" s="48"/>
      <c r="Q9291" s="48"/>
      <c r="R9291" s="48"/>
      <c r="S9291" s="49"/>
      <c r="T9291" s="47"/>
      <c r="U9291" s="50"/>
      <c r="V9291" s="47"/>
      <c r="W9291" s="50"/>
      <c r="X9291" s="49"/>
      <c r="Y9291" s="49"/>
      <c r="Z9291" s="49"/>
      <c r="AA9291" s="49"/>
      <c r="AB9291" s="49"/>
      <c r="AC9291" s="49"/>
      <c r="AD9291" s="49"/>
      <c r="AE9291" s="95"/>
      <c r="AM9291" s="103"/>
      <c r="AT9291" s="10"/>
    </row>
    <row r="9292" spans="9:46" s="16" customFormat="1">
      <c r="I9292" s="47"/>
      <c r="P9292" s="48"/>
      <c r="Q9292" s="48"/>
      <c r="R9292" s="48"/>
      <c r="S9292" s="49"/>
      <c r="T9292" s="47"/>
      <c r="U9292" s="50"/>
      <c r="V9292" s="47"/>
      <c r="W9292" s="50"/>
      <c r="X9292" s="49"/>
      <c r="Y9292" s="49"/>
      <c r="Z9292" s="49"/>
      <c r="AA9292" s="49"/>
      <c r="AB9292" s="49"/>
      <c r="AC9292" s="49"/>
      <c r="AD9292" s="49"/>
      <c r="AE9292" s="95"/>
      <c r="AM9292" s="103"/>
      <c r="AT9292" s="10"/>
    </row>
    <row r="9293" spans="9:46" s="16" customFormat="1">
      <c r="I9293" s="47"/>
      <c r="P9293" s="48"/>
      <c r="Q9293" s="48"/>
      <c r="R9293" s="48"/>
      <c r="S9293" s="49"/>
      <c r="T9293" s="47"/>
      <c r="U9293" s="50"/>
      <c r="V9293" s="47"/>
      <c r="W9293" s="50"/>
      <c r="X9293" s="49"/>
      <c r="Y9293" s="49"/>
      <c r="Z9293" s="49"/>
      <c r="AA9293" s="49"/>
      <c r="AB9293" s="49"/>
      <c r="AC9293" s="49"/>
      <c r="AD9293" s="49"/>
      <c r="AE9293" s="95"/>
      <c r="AM9293" s="103"/>
      <c r="AT9293" s="10"/>
    </row>
    <row r="9294" spans="9:46" s="16" customFormat="1">
      <c r="I9294" s="47"/>
      <c r="P9294" s="48"/>
      <c r="Q9294" s="48"/>
      <c r="R9294" s="48"/>
      <c r="S9294" s="49"/>
      <c r="T9294" s="47"/>
      <c r="U9294" s="50"/>
      <c r="V9294" s="47"/>
      <c r="W9294" s="50"/>
      <c r="X9294" s="49"/>
      <c r="Y9294" s="49"/>
      <c r="Z9294" s="49"/>
      <c r="AA9294" s="49"/>
      <c r="AB9294" s="49"/>
      <c r="AC9294" s="49"/>
      <c r="AD9294" s="49"/>
      <c r="AE9294" s="95"/>
      <c r="AM9294" s="103"/>
      <c r="AT9294" s="10"/>
    </row>
    <row r="9295" spans="9:46" s="16" customFormat="1">
      <c r="I9295" s="47"/>
      <c r="P9295" s="48"/>
      <c r="Q9295" s="48"/>
      <c r="R9295" s="48"/>
      <c r="S9295" s="49"/>
      <c r="T9295" s="47"/>
      <c r="U9295" s="50"/>
      <c r="V9295" s="47"/>
      <c r="W9295" s="50"/>
      <c r="X9295" s="49"/>
      <c r="Y9295" s="49"/>
      <c r="Z9295" s="49"/>
      <c r="AA9295" s="49"/>
      <c r="AB9295" s="49"/>
      <c r="AC9295" s="49"/>
      <c r="AD9295" s="49"/>
      <c r="AE9295" s="95"/>
      <c r="AM9295" s="103"/>
      <c r="AT9295" s="10"/>
    </row>
    <row r="9296" spans="9:46" s="16" customFormat="1">
      <c r="I9296" s="47"/>
      <c r="P9296" s="48"/>
      <c r="Q9296" s="48"/>
      <c r="R9296" s="48"/>
      <c r="S9296" s="49"/>
      <c r="T9296" s="47"/>
      <c r="U9296" s="50"/>
      <c r="V9296" s="47"/>
      <c r="W9296" s="50"/>
      <c r="X9296" s="49"/>
      <c r="Y9296" s="49"/>
      <c r="Z9296" s="49"/>
      <c r="AA9296" s="49"/>
      <c r="AB9296" s="49"/>
      <c r="AC9296" s="49"/>
      <c r="AD9296" s="49"/>
      <c r="AE9296" s="95"/>
      <c r="AM9296" s="103"/>
      <c r="AT9296" s="10"/>
    </row>
    <row r="9297" spans="9:46" s="16" customFormat="1">
      <c r="I9297" s="47"/>
      <c r="P9297" s="48"/>
      <c r="Q9297" s="48"/>
      <c r="R9297" s="48"/>
      <c r="S9297" s="49"/>
      <c r="T9297" s="47"/>
      <c r="U9297" s="50"/>
      <c r="V9297" s="47"/>
      <c r="W9297" s="50"/>
      <c r="X9297" s="49"/>
      <c r="Y9297" s="49"/>
      <c r="Z9297" s="49"/>
      <c r="AA9297" s="49"/>
      <c r="AB9297" s="49"/>
      <c r="AC9297" s="49"/>
      <c r="AD9297" s="49"/>
      <c r="AE9297" s="95"/>
      <c r="AM9297" s="103"/>
      <c r="AT9297" s="10"/>
    </row>
    <row r="9298" spans="9:46" s="16" customFormat="1">
      <c r="I9298" s="47"/>
      <c r="P9298" s="48"/>
      <c r="Q9298" s="48"/>
      <c r="R9298" s="48"/>
      <c r="S9298" s="49"/>
      <c r="T9298" s="47"/>
      <c r="U9298" s="50"/>
      <c r="V9298" s="47"/>
      <c r="W9298" s="50"/>
      <c r="X9298" s="49"/>
      <c r="Y9298" s="49"/>
      <c r="Z9298" s="49"/>
      <c r="AA9298" s="49"/>
      <c r="AB9298" s="49"/>
      <c r="AC9298" s="49"/>
      <c r="AD9298" s="49"/>
      <c r="AE9298" s="95"/>
      <c r="AM9298" s="103"/>
      <c r="AT9298" s="10"/>
    </row>
    <row r="9299" spans="9:46" s="16" customFormat="1">
      <c r="I9299" s="47"/>
      <c r="P9299" s="48"/>
      <c r="Q9299" s="48"/>
      <c r="R9299" s="48"/>
      <c r="S9299" s="49"/>
      <c r="T9299" s="47"/>
      <c r="U9299" s="50"/>
      <c r="V9299" s="47"/>
      <c r="W9299" s="50"/>
      <c r="X9299" s="49"/>
      <c r="Y9299" s="49"/>
      <c r="Z9299" s="49"/>
      <c r="AA9299" s="49"/>
      <c r="AB9299" s="49"/>
      <c r="AC9299" s="49"/>
      <c r="AD9299" s="49"/>
      <c r="AE9299" s="95"/>
      <c r="AM9299" s="103"/>
      <c r="AT9299" s="10"/>
    </row>
    <row r="9300" spans="9:46" s="16" customFormat="1">
      <c r="I9300" s="47"/>
      <c r="P9300" s="48"/>
      <c r="Q9300" s="48"/>
      <c r="R9300" s="48"/>
      <c r="S9300" s="49"/>
      <c r="T9300" s="47"/>
      <c r="U9300" s="50"/>
      <c r="V9300" s="47"/>
      <c r="W9300" s="50"/>
      <c r="X9300" s="49"/>
      <c r="Y9300" s="49"/>
      <c r="Z9300" s="49"/>
      <c r="AA9300" s="49"/>
      <c r="AB9300" s="49"/>
      <c r="AC9300" s="49"/>
      <c r="AD9300" s="49"/>
      <c r="AE9300" s="95"/>
      <c r="AM9300" s="103"/>
      <c r="AT9300" s="10"/>
    </row>
    <row r="9301" spans="9:46" s="16" customFormat="1">
      <c r="I9301" s="47"/>
      <c r="P9301" s="48"/>
      <c r="Q9301" s="48"/>
      <c r="R9301" s="48"/>
      <c r="S9301" s="49"/>
      <c r="T9301" s="47"/>
      <c r="U9301" s="50"/>
      <c r="V9301" s="47"/>
      <c r="W9301" s="50"/>
      <c r="X9301" s="49"/>
      <c r="Y9301" s="49"/>
      <c r="Z9301" s="49"/>
      <c r="AA9301" s="49"/>
      <c r="AB9301" s="49"/>
      <c r="AC9301" s="49"/>
      <c r="AD9301" s="49"/>
      <c r="AE9301" s="95"/>
      <c r="AM9301" s="103"/>
      <c r="AT9301" s="10"/>
    </row>
    <row r="9302" spans="9:46" s="16" customFormat="1">
      <c r="I9302" s="47"/>
      <c r="P9302" s="48"/>
      <c r="Q9302" s="48"/>
      <c r="R9302" s="48"/>
      <c r="S9302" s="49"/>
      <c r="T9302" s="47"/>
      <c r="U9302" s="50"/>
      <c r="V9302" s="47"/>
      <c r="W9302" s="50"/>
      <c r="X9302" s="49"/>
      <c r="Y9302" s="49"/>
      <c r="Z9302" s="49"/>
      <c r="AA9302" s="49"/>
      <c r="AB9302" s="49"/>
      <c r="AC9302" s="49"/>
      <c r="AD9302" s="49"/>
      <c r="AE9302" s="95"/>
      <c r="AM9302" s="103"/>
      <c r="AT9302" s="10"/>
    </row>
    <row r="9303" spans="9:46" s="16" customFormat="1">
      <c r="I9303" s="47"/>
      <c r="P9303" s="48"/>
      <c r="Q9303" s="48"/>
      <c r="R9303" s="48"/>
      <c r="S9303" s="49"/>
      <c r="T9303" s="47"/>
      <c r="U9303" s="50"/>
      <c r="V9303" s="47"/>
      <c r="W9303" s="50"/>
      <c r="X9303" s="49"/>
      <c r="Y9303" s="49"/>
      <c r="Z9303" s="49"/>
      <c r="AA9303" s="49"/>
      <c r="AB9303" s="49"/>
      <c r="AC9303" s="49"/>
      <c r="AD9303" s="49"/>
      <c r="AE9303" s="95"/>
      <c r="AM9303" s="103"/>
      <c r="AT9303" s="10"/>
    </row>
    <row r="9304" spans="9:46" s="16" customFormat="1">
      <c r="I9304" s="47"/>
      <c r="P9304" s="48"/>
      <c r="Q9304" s="48"/>
      <c r="R9304" s="48"/>
      <c r="S9304" s="49"/>
      <c r="T9304" s="47"/>
      <c r="U9304" s="50"/>
      <c r="V9304" s="47"/>
      <c r="W9304" s="50"/>
      <c r="X9304" s="49"/>
      <c r="Y9304" s="49"/>
      <c r="Z9304" s="49"/>
      <c r="AA9304" s="49"/>
      <c r="AB9304" s="49"/>
      <c r="AC9304" s="49"/>
      <c r="AD9304" s="49"/>
      <c r="AE9304" s="95"/>
      <c r="AM9304" s="103"/>
      <c r="AT9304" s="10"/>
    </row>
    <row r="9305" spans="9:46" s="16" customFormat="1">
      <c r="I9305" s="47"/>
      <c r="P9305" s="48"/>
      <c r="Q9305" s="48"/>
      <c r="R9305" s="48"/>
      <c r="S9305" s="49"/>
      <c r="T9305" s="47"/>
      <c r="U9305" s="50"/>
      <c r="V9305" s="47"/>
      <c r="W9305" s="50"/>
      <c r="X9305" s="49"/>
      <c r="Y9305" s="49"/>
      <c r="Z9305" s="49"/>
      <c r="AA9305" s="49"/>
      <c r="AB9305" s="49"/>
      <c r="AC9305" s="49"/>
      <c r="AD9305" s="49"/>
      <c r="AE9305" s="95"/>
      <c r="AM9305" s="103"/>
      <c r="AT9305" s="10"/>
    </row>
    <row r="9306" spans="9:46" s="16" customFormat="1">
      <c r="I9306" s="47"/>
      <c r="P9306" s="48"/>
      <c r="Q9306" s="48"/>
      <c r="R9306" s="48"/>
      <c r="S9306" s="49"/>
      <c r="T9306" s="47"/>
      <c r="U9306" s="50"/>
      <c r="V9306" s="47"/>
      <c r="W9306" s="50"/>
      <c r="X9306" s="49"/>
      <c r="Y9306" s="49"/>
      <c r="Z9306" s="49"/>
      <c r="AA9306" s="49"/>
      <c r="AB9306" s="49"/>
      <c r="AC9306" s="49"/>
      <c r="AD9306" s="49"/>
      <c r="AE9306" s="95"/>
      <c r="AM9306" s="103"/>
      <c r="AT9306" s="10"/>
    </row>
    <row r="9307" spans="9:46" s="16" customFormat="1">
      <c r="I9307" s="47"/>
      <c r="P9307" s="48"/>
      <c r="Q9307" s="48"/>
      <c r="R9307" s="48"/>
      <c r="S9307" s="49"/>
      <c r="T9307" s="47"/>
      <c r="U9307" s="50"/>
      <c r="V9307" s="47"/>
      <c r="W9307" s="50"/>
      <c r="X9307" s="49"/>
      <c r="Y9307" s="49"/>
      <c r="Z9307" s="49"/>
      <c r="AA9307" s="49"/>
      <c r="AB9307" s="49"/>
      <c r="AC9307" s="49"/>
      <c r="AD9307" s="49"/>
      <c r="AE9307" s="95"/>
      <c r="AM9307" s="103"/>
      <c r="AT9307" s="10"/>
    </row>
    <row r="9308" spans="9:46" s="16" customFormat="1">
      <c r="I9308" s="47"/>
      <c r="P9308" s="48"/>
      <c r="Q9308" s="48"/>
      <c r="R9308" s="48"/>
      <c r="S9308" s="49"/>
      <c r="T9308" s="47"/>
      <c r="U9308" s="50"/>
      <c r="V9308" s="47"/>
      <c r="W9308" s="50"/>
      <c r="X9308" s="49"/>
      <c r="Y9308" s="49"/>
      <c r="Z9308" s="49"/>
      <c r="AA9308" s="49"/>
      <c r="AB9308" s="49"/>
      <c r="AC9308" s="49"/>
      <c r="AD9308" s="49"/>
      <c r="AE9308" s="95"/>
      <c r="AM9308" s="103"/>
      <c r="AT9308" s="10"/>
    </row>
    <row r="9309" spans="9:46" s="16" customFormat="1">
      <c r="I9309" s="47"/>
      <c r="P9309" s="48"/>
      <c r="Q9309" s="48"/>
      <c r="R9309" s="48"/>
      <c r="S9309" s="49"/>
      <c r="T9309" s="47"/>
      <c r="U9309" s="50"/>
      <c r="V9309" s="47"/>
      <c r="W9309" s="50"/>
      <c r="X9309" s="49"/>
      <c r="Y9309" s="49"/>
      <c r="Z9309" s="49"/>
      <c r="AA9309" s="49"/>
      <c r="AB9309" s="49"/>
      <c r="AC9309" s="49"/>
      <c r="AD9309" s="49"/>
      <c r="AE9309" s="95"/>
      <c r="AM9309" s="103"/>
      <c r="AT9309" s="10"/>
    </row>
    <row r="9310" spans="9:46" s="16" customFormat="1">
      <c r="I9310" s="47"/>
      <c r="P9310" s="48"/>
      <c r="Q9310" s="48"/>
      <c r="R9310" s="48"/>
      <c r="S9310" s="49"/>
      <c r="T9310" s="47"/>
      <c r="U9310" s="50"/>
      <c r="V9310" s="47"/>
      <c r="W9310" s="50"/>
      <c r="X9310" s="49"/>
      <c r="Y9310" s="49"/>
      <c r="Z9310" s="49"/>
      <c r="AA9310" s="49"/>
      <c r="AB9310" s="49"/>
      <c r="AC9310" s="49"/>
      <c r="AD9310" s="49"/>
      <c r="AE9310" s="95"/>
      <c r="AM9310" s="103"/>
      <c r="AT9310" s="10"/>
    </row>
    <row r="9311" spans="9:46" s="16" customFormat="1">
      <c r="I9311" s="47"/>
      <c r="P9311" s="48"/>
      <c r="Q9311" s="48"/>
      <c r="R9311" s="48"/>
      <c r="S9311" s="49"/>
      <c r="T9311" s="47"/>
      <c r="U9311" s="50"/>
      <c r="V9311" s="47"/>
      <c r="W9311" s="50"/>
      <c r="X9311" s="49"/>
      <c r="Y9311" s="49"/>
      <c r="Z9311" s="49"/>
      <c r="AA9311" s="49"/>
      <c r="AB9311" s="49"/>
      <c r="AC9311" s="49"/>
      <c r="AD9311" s="49"/>
      <c r="AE9311" s="95"/>
      <c r="AM9311" s="103"/>
      <c r="AT9311" s="10"/>
    </row>
    <row r="9312" spans="9:46" s="16" customFormat="1">
      <c r="I9312" s="47"/>
      <c r="P9312" s="48"/>
      <c r="Q9312" s="48"/>
      <c r="R9312" s="48"/>
      <c r="S9312" s="49"/>
      <c r="T9312" s="47"/>
      <c r="U9312" s="50"/>
      <c r="V9312" s="47"/>
      <c r="W9312" s="50"/>
      <c r="X9312" s="49"/>
      <c r="Y9312" s="49"/>
      <c r="Z9312" s="49"/>
      <c r="AA9312" s="49"/>
      <c r="AB9312" s="49"/>
      <c r="AC9312" s="49"/>
      <c r="AD9312" s="49"/>
      <c r="AE9312" s="95"/>
      <c r="AM9312" s="103"/>
      <c r="AT9312" s="10"/>
    </row>
    <row r="9313" spans="9:46" s="16" customFormat="1">
      <c r="I9313" s="47"/>
      <c r="P9313" s="48"/>
      <c r="Q9313" s="48"/>
      <c r="R9313" s="48"/>
      <c r="S9313" s="49"/>
      <c r="T9313" s="47"/>
      <c r="U9313" s="50"/>
      <c r="V9313" s="47"/>
      <c r="W9313" s="50"/>
      <c r="X9313" s="49"/>
      <c r="Y9313" s="49"/>
      <c r="Z9313" s="49"/>
      <c r="AA9313" s="49"/>
      <c r="AB9313" s="49"/>
      <c r="AC9313" s="49"/>
      <c r="AD9313" s="49"/>
      <c r="AE9313" s="95"/>
      <c r="AM9313" s="103"/>
      <c r="AT9313" s="10"/>
    </row>
    <row r="9314" spans="9:46" s="16" customFormat="1">
      <c r="I9314" s="47"/>
      <c r="P9314" s="48"/>
      <c r="Q9314" s="48"/>
      <c r="R9314" s="48"/>
      <c r="S9314" s="49"/>
      <c r="T9314" s="47"/>
      <c r="U9314" s="50"/>
      <c r="V9314" s="47"/>
      <c r="W9314" s="50"/>
      <c r="X9314" s="49"/>
      <c r="Y9314" s="49"/>
      <c r="Z9314" s="49"/>
      <c r="AA9314" s="49"/>
      <c r="AB9314" s="49"/>
      <c r="AC9314" s="49"/>
      <c r="AD9314" s="49"/>
      <c r="AE9314" s="95"/>
      <c r="AM9314" s="103"/>
      <c r="AT9314" s="10"/>
    </row>
    <row r="9315" spans="9:46" s="16" customFormat="1">
      <c r="I9315" s="47"/>
      <c r="P9315" s="48"/>
      <c r="Q9315" s="48"/>
      <c r="R9315" s="48"/>
      <c r="S9315" s="49"/>
      <c r="T9315" s="47"/>
      <c r="U9315" s="50"/>
      <c r="V9315" s="47"/>
      <c r="W9315" s="50"/>
      <c r="X9315" s="49"/>
      <c r="Y9315" s="49"/>
      <c r="Z9315" s="49"/>
      <c r="AA9315" s="49"/>
      <c r="AB9315" s="49"/>
      <c r="AC9315" s="49"/>
      <c r="AD9315" s="49"/>
      <c r="AE9315" s="95"/>
      <c r="AM9315" s="103"/>
      <c r="AT9315" s="10"/>
    </row>
    <row r="9316" spans="9:46" s="16" customFormat="1">
      <c r="I9316" s="47"/>
      <c r="P9316" s="48"/>
      <c r="Q9316" s="48"/>
      <c r="R9316" s="48"/>
      <c r="S9316" s="49"/>
      <c r="T9316" s="47"/>
      <c r="U9316" s="50"/>
      <c r="V9316" s="47"/>
      <c r="W9316" s="50"/>
      <c r="X9316" s="49"/>
      <c r="Y9316" s="49"/>
      <c r="Z9316" s="49"/>
      <c r="AA9316" s="49"/>
      <c r="AB9316" s="49"/>
      <c r="AC9316" s="49"/>
      <c r="AD9316" s="49"/>
      <c r="AE9316" s="95"/>
      <c r="AM9316" s="103"/>
      <c r="AT9316" s="10"/>
    </row>
    <row r="9317" spans="9:46" s="16" customFormat="1">
      <c r="I9317" s="47"/>
      <c r="P9317" s="48"/>
      <c r="Q9317" s="48"/>
      <c r="R9317" s="48"/>
      <c r="S9317" s="49"/>
      <c r="T9317" s="47"/>
      <c r="U9317" s="50"/>
      <c r="V9317" s="47"/>
      <c r="W9317" s="50"/>
      <c r="X9317" s="49"/>
      <c r="Y9317" s="49"/>
      <c r="Z9317" s="49"/>
      <c r="AA9317" s="49"/>
      <c r="AB9317" s="49"/>
      <c r="AC9317" s="49"/>
      <c r="AD9317" s="49"/>
      <c r="AE9317" s="95"/>
      <c r="AM9317" s="103"/>
      <c r="AT9317" s="10"/>
    </row>
    <row r="9318" spans="9:46" s="16" customFormat="1">
      <c r="I9318" s="47"/>
      <c r="P9318" s="48"/>
      <c r="Q9318" s="48"/>
      <c r="R9318" s="48"/>
      <c r="S9318" s="49"/>
      <c r="T9318" s="47"/>
      <c r="U9318" s="50"/>
      <c r="V9318" s="47"/>
      <c r="W9318" s="50"/>
      <c r="X9318" s="49"/>
      <c r="Y9318" s="49"/>
      <c r="Z9318" s="49"/>
      <c r="AA9318" s="49"/>
      <c r="AB9318" s="49"/>
      <c r="AC9318" s="49"/>
      <c r="AD9318" s="49"/>
      <c r="AE9318" s="95"/>
      <c r="AM9318" s="103"/>
      <c r="AT9318" s="10"/>
    </row>
    <row r="9319" spans="9:46" s="16" customFormat="1">
      <c r="I9319" s="47"/>
      <c r="P9319" s="48"/>
      <c r="Q9319" s="48"/>
      <c r="R9319" s="48"/>
      <c r="S9319" s="49"/>
      <c r="T9319" s="47"/>
      <c r="U9319" s="50"/>
      <c r="V9319" s="47"/>
      <c r="W9319" s="50"/>
      <c r="X9319" s="49"/>
      <c r="Y9319" s="49"/>
      <c r="Z9319" s="49"/>
      <c r="AA9319" s="49"/>
      <c r="AB9319" s="49"/>
      <c r="AC9319" s="49"/>
      <c r="AD9319" s="49"/>
      <c r="AE9319" s="95"/>
      <c r="AM9319" s="103"/>
      <c r="AT9319" s="10"/>
    </row>
    <row r="9320" spans="9:46" s="16" customFormat="1">
      <c r="I9320" s="47"/>
      <c r="P9320" s="48"/>
      <c r="Q9320" s="48"/>
      <c r="R9320" s="48"/>
      <c r="S9320" s="49"/>
      <c r="T9320" s="47"/>
      <c r="U9320" s="50"/>
      <c r="V9320" s="47"/>
      <c r="W9320" s="50"/>
      <c r="X9320" s="49"/>
      <c r="Y9320" s="49"/>
      <c r="Z9320" s="49"/>
      <c r="AA9320" s="49"/>
      <c r="AB9320" s="49"/>
      <c r="AC9320" s="49"/>
      <c r="AD9320" s="49"/>
      <c r="AE9320" s="95"/>
      <c r="AM9320" s="103"/>
      <c r="AT9320" s="10"/>
    </row>
    <row r="9321" spans="9:46" s="16" customFormat="1">
      <c r="I9321" s="47"/>
      <c r="P9321" s="48"/>
      <c r="Q9321" s="48"/>
      <c r="R9321" s="48"/>
      <c r="S9321" s="49"/>
      <c r="T9321" s="47"/>
      <c r="U9321" s="50"/>
      <c r="V9321" s="47"/>
      <c r="W9321" s="50"/>
      <c r="X9321" s="49"/>
      <c r="Y9321" s="49"/>
      <c r="Z9321" s="49"/>
      <c r="AA9321" s="49"/>
      <c r="AB9321" s="49"/>
      <c r="AC9321" s="49"/>
      <c r="AD9321" s="49"/>
      <c r="AE9321" s="95"/>
      <c r="AM9321" s="103"/>
      <c r="AT9321" s="10"/>
    </row>
    <row r="9322" spans="9:46" s="16" customFormat="1">
      <c r="I9322" s="47"/>
      <c r="P9322" s="48"/>
      <c r="Q9322" s="48"/>
      <c r="R9322" s="48"/>
      <c r="S9322" s="49"/>
      <c r="T9322" s="47"/>
      <c r="U9322" s="50"/>
      <c r="V9322" s="47"/>
      <c r="W9322" s="50"/>
      <c r="X9322" s="49"/>
      <c r="Y9322" s="49"/>
      <c r="Z9322" s="49"/>
      <c r="AA9322" s="49"/>
      <c r="AB9322" s="49"/>
      <c r="AC9322" s="49"/>
      <c r="AD9322" s="49"/>
      <c r="AE9322" s="95"/>
      <c r="AM9322" s="103"/>
      <c r="AT9322" s="10"/>
    </row>
    <row r="9323" spans="9:46" s="16" customFormat="1">
      <c r="I9323" s="47"/>
      <c r="P9323" s="48"/>
      <c r="Q9323" s="48"/>
      <c r="R9323" s="48"/>
      <c r="S9323" s="49"/>
      <c r="T9323" s="47"/>
      <c r="U9323" s="50"/>
      <c r="V9323" s="47"/>
      <c r="W9323" s="50"/>
      <c r="X9323" s="49"/>
      <c r="Y9323" s="49"/>
      <c r="Z9323" s="49"/>
      <c r="AA9323" s="49"/>
      <c r="AB9323" s="49"/>
      <c r="AC9323" s="49"/>
      <c r="AD9323" s="49"/>
      <c r="AE9323" s="95"/>
      <c r="AM9323" s="103"/>
      <c r="AT9323" s="10"/>
    </row>
    <row r="9324" spans="9:46" s="16" customFormat="1">
      <c r="I9324" s="47"/>
      <c r="P9324" s="48"/>
      <c r="Q9324" s="48"/>
      <c r="R9324" s="48"/>
      <c r="S9324" s="49"/>
      <c r="T9324" s="47"/>
      <c r="U9324" s="50"/>
      <c r="V9324" s="47"/>
      <c r="W9324" s="50"/>
      <c r="X9324" s="49"/>
      <c r="Y9324" s="49"/>
      <c r="Z9324" s="49"/>
      <c r="AA9324" s="49"/>
      <c r="AB9324" s="49"/>
      <c r="AC9324" s="49"/>
      <c r="AD9324" s="49"/>
      <c r="AE9324" s="95"/>
      <c r="AM9324" s="103"/>
      <c r="AT9324" s="10"/>
    </row>
    <row r="9325" spans="9:46" s="16" customFormat="1">
      <c r="I9325" s="47"/>
      <c r="P9325" s="48"/>
      <c r="Q9325" s="48"/>
      <c r="R9325" s="48"/>
      <c r="S9325" s="49"/>
      <c r="T9325" s="47"/>
      <c r="U9325" s="50"/>
      <c r="V9325" s="47"/>
      <c r="W9325" s="50"/>
      <c r="X9325" s="49"/>
      <c r="Y9325" s="49"/>
      <c r="Z9325" s="49"/>
      <c r="AA9325" s="49"/>
      <c r="AB9325" s="49"/>
      <c r="AC9325" s="49"/>
      <c r="AD9325" s="49"/>
      <c r="AE9325" s="95"/>
      <c r="AM9325" s="103"/>
      <c r="AT9325" s="10"/>
    </row>
    <row r="9326" spans="9:46" s="16" customFormat="1">
      <c r="I9326" s="47"/>
      <c r="P9326" s="48"/>
      <c r="Q9326" s="48"/>
      <c r="R9326" s="48"/>
      <c r="S9326" s="49"/>
      <c r="T9326" s="47"/>
      <c r="U9326" s="50"/>
      <c r="V9326" s="47"/>
      <c r="W9326" s="50"/>
      <c r="X9326" s="49"/>
      <c r="Y9326" s="49"/>
      <c r="Z9326" s="49"/>
      <c r="AA9326" s="49"/>
      <c r="AB9326" s="49"/>
      <c r="AC9326" s="49"/>
      <c r="AD9326" s="49"/>
      <c r="AE9326" s="95"/>
      <c r="AM9326" s="103"/>
      <c r="AT9326" s="10"/>
    </row>
    <row r="9327" spans="9:46" s="16" customFormat="1">
      <c r="I9327" s="47"/>
      <c r="P9327" s="48"/>
      <c r="Q9327" s="48"/>
      <c r="R9327" s="48"/>
      <c r="S9327" s="49"/>
      <c r="T9327" s="47"/>
      <c r="U9327" s="50"/>
      <c r="V9327" s="47"/>
      <c r="W9327" s="50"/>
      <c r="X9327" s="49"/>
      <c r="Y9327" s="49"/>
      <c r="Z9327" s="49"/>
      <c r="AA9327" s="49"/>
      <c r="AB9327" s="49"/>
      <c r="AC9327" s="49"/>
      <c r="AD9327" s="49"/>
      <c r="AE9327" s="95"/>
      <c r="AM9327" s="103"/>
      <c r="AT9327" s="10"/>
    </row>
    <row r="9328" spans="9:46" s="16" customFormat="1">
      <c r="I9328" s="47"/>
      <c r="P9328" s="48"/>
      <c r="Q9328" s="48"/>
      <c r="R9328" s="48"/>
      <c r="S9328" s="49"/>
      <c r="T9328" s="47"/>
      <c r="U9328" s="50"/>
      <c r="V9328" s="47"/>
      <c r="W9328" s="50"/>
      <c r="X9328" s="49"/>
      <c r="Y9328" s="49"/>
      <c r="Z9328" s="49"/>
      <c r="AA9328" s="49"/>
      <c r="AB9328" s="49"/>
      <c r="AC9328" s="49"/>
      <c r="AD9328" s="49"/>
      <c r="AE9328" s="95"/>
      <c r="AM9328" s="103"/>
      <c r="AT9328" s="10"/>
    </row>
    <row r="9329" spans="9:46" s="16" customFormat="1">
      <c r="I9329" s="47"/>
      <c r="P9329" s="48"/>
      <c r="Q9329" s="48"/>
      <c r="R9329" s="48"/>
      <c r="S9329" s="49"/>
      <c r="T9329" s="47"/>
      <c r="U9329" s="50"/>
      <c r="V9329" s="47"/>
      <c r="W9329" s="50"/>
      <c r="X9329" s="49"/>
      <c r="Y9329" s="49"/>
      <c r="Z9329" s="49"/>
      <c r="AA9329" s="49"/>
      <c r="AB9329" s="49"/>
      <c r="AC9329" s="49"/>
      <c r="AD9329" s="49"/>
      <c r="AE9329" s="95"/>
      <c r="AM9329" s="103"/>
      <c r="AT9329" s="10"/>
    </row>
    <row r="9330" spans="9:46" s="16" customFormat="1">
      <c r="I9330" s="47"/>
      <c r="P9330" s="48"/>
      <c r="Q9330" s="48"/>
      <c r="R9330" s="48"/>
      <c r="S9330" s="49"/>
      <c r="T9330" s="47"/>
      <c r="U9330" s="50"/>
      <c r="V9330" s="47"/>
      <c r="W9330" s="50"/>
      <c r="X9330" s="49"/>
      <c r="Y9330" s="49"/>
      <c r="Z9330" s="49"/>
      <c r="AA9330" s="49"/>
      <c r="AB9330" s="49"/>
      <c r="AC9330" s="49"/>
      <c r="AD9330" s="49"/>
      <c r="AE9330" s="95"/>
      <c r="AM9330" s="103"/>
      <c r="AT9330" s="10"/>
    </row>
    <row r="9331" spans="9:46" s="16" customFormat="1">
      <c r="I9331" s="47"/>
      <c r="P9331" s="48"/>
      <c r="Q9331" s="48"/>
      <c r="R9331" s="48"/>
      <c r="S9331" s="49"/>
      <c r="T9331" s="47"/>
      <c r="U9331" s="50"/>
      <c r="V9331" s="47"/>
      <c r="W9331" s="50"/>
      <c r="X9331" s="49"/>
      <c r="Y9331" s="49"/>
      <c r="Z9331" s="49"/>
      <c r="AA9331" s="49"/>
      <c r="AB9331" s="49"/>
      <c r="AC9331" s="49"/>
      <c r="AD9331" s="49"/>
      <c r="AE9331" s="95"/>
      <c r="AM9331" s="103"/>
      <c r="AT9331" s="10"/>
    </row>
    <row r="9332" spans="9:46" s="16" customFormat="1">
      <c r="I9332" s="47"/>
      <c r="P9332" s="48"/>
      <c r="Q9332" s="48"/>
      <c r="R9332" s="48"/>
      <c r="S9332" s="49"/>
      <c r="T9332" s="47"/>
      <c r="U9332" s="50"/>
      <c r="V9332" s="47"/>
      <c r="W9332" s="50"/>
      <c r="X9332" s="49"/>
      <c r="Y9332" s="49"/>
      <c r="Z9332" s="49"/>
      <c r="AA9332" s="49"/>
      <c r="AB9332" s="49"/>
      <c r="AC9332" s="49"/>
      <c r="AD9332" s="49"/>
      <c r="AE9332" s="95"/>
      <c r="AM9332" s="103"/>
      <c r="AT9332" s="10"/>
    </row>
    <row r="9333" spans="9:46" s="16" customFormat="1">
      <c r="I9333" s="47"/>
      <c r="P9333" s="48"/>
      <c r="Q9333" s="48"/>
      <c r="R9333" s="48"/>
      <c r="S9333" s="49"/>
      <c r="T9333" s="47"/>
      <c r="U9333" s="50"/>
      <c r="V9333" s="47"/>
      <c r="W9333" s="50"/>
      <c r="X9333" s="49"/>
      <c r="Y9333" s="49"/>
      <c r="Z9333" s="49"/>
      <c r="AA9333" s="49"/>
      <c r="AB9333" s="49"/>
      <c r="AC9333" s="49"/>
      <c r="AD9333" s="49"/>
      <c r="AE9333" s="95"/>
      <c r="AM9333" s="103"/>
      <c r="AT9333" s="10"/>
    </row>
    <row r="9334" spans="9:46" s="16" customFormat="1">
      <c r="I9334" s="47"/>
      <c r="P9334" s="48"/>
      <c r="Q9334" s="48"/>
      <c r="R9334" s="48"/>
      <c r="S9334" s="49"/>
      <c r="T9334" s="47"/>
      <c r="U9334" s="50"/>
      <c r="V9334" s="47"/>
      <c r="W9334" s="50"/>
      <c r="X9334" s="49"/>
      <c r="Y9334" s="49"/>
      <c r="Z9334" s="49"/>
      <c r="AA9334" s="49"/>
      <c r="AB9334" s="49"/>
      <c r="AC9334" s="49"/>
      <c r="AD9334" s="49"/>
      <c r="AE9334" s="95"/>
      <c r="AM9334" s="103"/>
      <c r="AT9334" s="10"/>
    </row>
    <row r="9335" spans="9:46" s="16" customFormat="1">
      <c r="I9335" s="47"/>
      <c r="P9335" s="48"/>
      <c r="Q9335" s="48"/>
      <c r="R9335" s="48"/>
      <c r="S9335" s="49"/>
      <c r="T9335" s="47"/>
      <c r="U9335" s="50"/>
      <c r="V9335" s="47"/>
      <c r="W9335" s="50"/>
      <c r="X9335" s="49"/>
      <c r="Y9335" s="49"/>
      <c r="Z9335" s="49"/>
      <c r="AA9335" s="49"/>
      <c r="AB9335" s="49"/>
      <c r="AC9335" s="49"/>
      <c r="AD9335" s="49"/>
      <c r="AE9335" s="95"/>
      <c r="AM9335" s="103"/>
      <c r="AT9335" s="10"/>
    </row>
    <row r="9336" spans="9:46" s="16" customFormat="1">
      <c r="I9336" s="47"/>
      <c r="P9336" s="48"/>
      <c r="Q9336" s="48"/>
      <c r="R9336" s="48"/>
      <c r="S9336" s="49"/>
      <c r="T9336" s="47"/>
      <c r="U9336" s="50"/>
      <c r="V9336" s="47"/>
      <c r="W9336" s="50"/>
      <c r="X9336" s="49"/>
      <c r="Y9336" s="49"/>
      <c r="Z9336" s="49"/>
      <c r="AA9336" s="49"/>
      <c r="AB9336" s="49"/>
      <c r="AC9336" s="49"/>
      <c r="AD9336" s="49"/>
      <c r="AE9336" s="95"/>
      <c r="AM9336" s="103"/>
      <c r="AT9336" s="10"/>
    </row>
    <row r="9337" spans="9:46" s="16" customFormat="1">
      <c r="I9337" s="47"/>
      <c r="P9337" s="48"/>
      <c r="Q9337" s="48"/>
      <c r="R9337" s="48"/>
      <c r="S9337" s="49"/>
      <c r="T9337" s="47"/>
      <c r="U9337" s="50"/>
      <c r="V9337" s="47"/>
      <c r="W9337" s="50"/>
      <c r="X9337" s="49"/>
      <c r="Y9337" s="49"/>
      <c r="Z9337" s="49"/>
      <c r="AA9337" s="49"/>
      <c r="AB9337" s="49"/>
      <c r="AC9337" s="49"/>
      <c r="AD9337" s="49"/>
      <c r="AE9337" s="95"/>
      <c r="AM9337" s="103"/>
      <c r="AT9337" s="10"/>
    </row>
    <row r="9338" spans="9:46" s="16" customFormat="1">
      <c r="I9338" s="47"/>
      <c r="P9338" s="48"/>
      <c r="Q9338" s="48"/>
      <c r="R9338" s="48"/>
      <c r="S9338" s="49"/>
      <c r="T9338" s="47"/>
      <c r="U9338" s="50"/>
      <c r="V9338" s="47"/>
      <c r="W9338" s="50"/>
      <c r="X9338" s="49"/>
      <c r="Y9338" s="49"/>
      <c r="Z9338" s="49"/>
      <c r="AA9338" s="49"/>
      <c r="AB9338" s="49"/>
      <c r="AC9338" s="49"/>
      <c r="AD9338" s="49"/>
      <c r="AE9338" s="95"/>
      <c r="AM9338" s="103"/>
      <c r="AT9338" s="10"/>
    </row>
    <row r="9339" spans="9:46" s="16" customFormat="1">
      <c r="I9339" s="47"/>
      <c r="P9339" s="48"/>
      <c r="Q9339" s="48"/>
      <c r="R9339" s="48"/>
      <c r="S9339" s="49"/>
      <c r="T9339" s="47"/>
      <c r="U9339" s="50"/>
      <c r="V9339" s="47"/>
      <c r="W9339" s="50"/>
      <c r="X9339" s="49"/>
      <c r="Y9339" s="49"/>
      <c r="Z9339" s="49"/>
      <c r="AA9339" s="49"/>
      <c r="AB9339" s="49"/>
      <c r="AC9339" s="49"/>
      <c r="AD9339" s="49"/>
      <c r="AE9339" s="95"/>
      <c r="AM9339" s="103"/>
      <c r="AT9339" s="10"/>
    </row>
    <row r="9340" spans="9:46" s="16" customFormat="1">
      <c r="I9340" s="47"/>
      <c r="P9340" s="48"/>
      <c r="Q9340" s="48"/>
      <c r="R9340" s="48"/>
      <c r="S9340" s="49"/>
      <c r="T9340" s="47"/>
      <c r="U9340" s="50"/>
      <c r="V9340" s="47"/>
      <c r="W9340" s="50"/>
      <c r="X9340" s="49"/>
      <c r="Y9340" s="49"/>
      <c r="Z9340" s="49"/>
      <c r="AA9340" s="49"/>
      <c r="AB9340" s="49"/>
      <c r="AC9340" s="49"/>
      <c r="AD9340" s="49"/>
      <c r="AE9340" s="95"/>
      <c r="AM9340" s="103"/>
      <c r="AT9340" s="10"/>
    </row>
    <row r="9341" spans="9:46" s="16" customFormat="1">
      <c r="I9341" s="47"/>
      <c r="P9341" s="48"/>
      <c r="Q9341" s="48"/>
      <c r="R9341" s="48"/>
      <c r="S9341" s="49"/>
      <c r="T9341" s="47"/>
      <c r="U9341" s="50"/>
      <c r="V9341" s="47"/>
      <c r="W9341" s="50"/>
      <c r="X9341" s="49"/>
      <c r="Y9341" s="49"/>
      <c r="Z9341" s="49"/>
      <c r="AA9341" s="49"/>
      <c r="AB9341" s="49"/>
      <c r="AC9341" s="49"/>
      <c r="AD9341" s="49"/>
      <c r="AE9341" s="95"/>
      <c r="AM9341" s="103"/>
      <c r="AT9341" s="10"/>
    </row>
    <row r="9342" spans="9:46" s="16" customFormat="1">
      <c r="I9342" s="47"/>
      <c r="P9342" s="48"/>
      <c r="Q9342" s="48"/>
      <c r="R9342" s="48"/>
      <c r="S9342" s="49"/>
      <c r="T9342" s="47"/>
      <c r="U9342" s="50"/>
      <c r="V9342" s="47"/>
      <c r="W9342" s="50"/>
      <c r="X9342" s="49"/>
      <c r="Y9342" s="49"/>
      <c r="Z9342" s="49"/>
      <c r="AA9342" s="49"/>
      <c r="AB9342" s="49"/>
      <c r="AC9342" s="49"/>
      <c r="AD9342" s="49"/>
      <c r="AE9342" s="95"/>
      <c r="AM9342" s="103"/>
      <c r="AT9342" s="10"/>
    </row>
    <row r="9343" spans="9:46" s="16" customFormat="1">
      <c r="I9343" s="47"/>
      <c r="P9343" s="48"/>
      <c r="Q9343" s="48"/>
      <c r="R9343" s="48"/>
      <c r="S9343" s="49"/>
      <c r="T9343" s="47"/>
      <c r="U9343" s="50"/>
      <c r="V9343" s="47"/>
      <c r="W9343" s="50"/>
      <c r="X9343" s="49"/>
      <c r="Y9343" s="49"/>
      <c r="Z9343" s="49"/>
      <c r="AA9343" s="49"/>
      <c r="AB9343" s="49"/>
      <c r="AC9343" s="49"/>
      <c r="AD9343" s="49"/>
      <c r="AE9343" s="95"/>
      <c r="AM9343" s="103"/>
      <c r="AT9343" s="10"/>
    </row>
    <row r="9344" spans="9:46" s="16" customFormat="1">
      <c r="I9344" s="47"/>
      <c r="P9344" s="48"/>
      <c r="Q9344" s="48"/>
      <c r="R9344" s="48"/>
      <c r="S9344" s="49"/>
      <c r="T9344" s="47"/>
      <c r="U9344" s="50"/>
      <c r="V9344" s="47"/>
      <c r="W9344" s="50"/>
      <c r="X9344" s="49"/>
      <c r="Y9344" s="49"/>
      <c r="Z9344" s="49"/>
      <c r="AA9344" s="49"/>
      <c r="AB9344" s="49"/>
      <c r="AC9344" s="49"/>
      <c r="AD9344" s="49"/>
      <c r="AE9344" s="95"/>
      <c r="AM9344" s="103"/>
      <c r="AT9344" s="10"/>
    </row>
    <row r="9345" spans="9:46" s="16" customFormat="1">
      <c r="I9345" s="47"/>
      <c r="P9345" s="48"/>
      <c r="Q9345" s="48"/>
      <c r="R9345" s="48"/>
      <c r="S9345" s="49"/>
      <c r="T9345" s="47"/>
      <c r="U9345" s="50"/>
      <c r="V9345" s="47"/>
      <c r="W9345" s="50"/>
      <c r="X9345" s="49"/>
      <c r="Y9345" s="49"/>
      <c r="Z9345" s="49"/>
      <c r="AA9345" s="49"/>
      <c r="AB9345" s="49"/>
      <c r="AC9345" s="49"/>
      <c r="AD9345" s="49"/>
      <c r="AE9345" s="95"/>
      <c r="AM9345" s="103"/>
      <c r="AT9345" s="10"/>
    </row>
    <row r="9346" spans="9:46" s="16" customFormat="1">
      <c r="I9346" s="47"/>
      <c r="P9346" s="48"/>
      <c r="Q9346" s="48"/>
      <c r="R9346" s="48"/>
      <c r="S9346" s="49"/>
      <c r="T9346" s="47"/>
      <c r="U9346" s="50"/>
      <c r="V9346" s="47"/>
      <c r="W9346" s="50"/>
      <c r="X9346" s="49"/>
      <c r="Y9346" s="49"/>
      <c r="Z9346" s="49"/>
      <c r="AA9346" s="49"/>
      <c r="AB9346" s="49"/>
      <c r="AC9346" s="49"/>
      <c r="AD9346" s="49"/>
      <c r="AE9346" s="95"/>
      <c r="AM9346" s="103"/>
      <c r="AT9346" s="10"/>
    </row>
    <row r="9347" spans="9:46" s="16" customFormat="1">
      <c r="I9347" s="47"/>
      <c r="P9347" s="48"/>
      <c r="Q9347" s="48"/>
      <c r="R9347" s="48"/>
      <c r="S9347" s="49"/>
      <c r="T9347" s="47"/>
      <c r="U9347" s="50"/>
      <c r="V9347" s="47"/>
      <c r="W9347" s="50"/>
      <c r="X9347" s="49"/>
      <c r="Y9347" s="49"/>
      <c r="Z9347" s="49"/>
      <c r="AA9347" s="49"/>
      <c r="AB9347" s="49"/>
      <c r="AC9347" s="49"/>
      <c r="AD9347" s="49"/>
      <c r="AE9347" s="95"/>
      <c r="AM9347" s="103"/>
      <c r="AT9347" s="10"/>
    </row>
    <row r="9348" spans="9:46" s="16" customFormat="1">
      <c r="I9348" s="47"/>
      <c r="P9348" s="48"/>
      <c r="Q9348" s="48"/>
      <c r="R9348" s="48"/>
      <c r="S9348" s="49"/>
      <c r="T9348" s="47"/>
      <c r="U9348" s="50"/>
      <c r="V9348" s="47"/>
      <c r="W9348" s="50"/>
      <c r="X9348" s="49"/>
      <c r="Y9348" s="49"/>
      <c r="Z9348" s="49"/>
      <c r="AA9348" s="49"/>
      <c r="AB9348" s="49"/>
      <c r="AC9348" s="49"/>
      <c r="AD9348" s="49"/>
      <c r="AE9348" s="95"/>
      <c r="AM9348" s="103"/>
      <c r="AT9348" s="10"/>
    </row>
    <row r="9349" spans="9:46" s="16" customFormat="1">
      <c r="I9349" s="47"/>
      <c r="P9349" s="48"/>
      <c r="Q9349" s="48"/>
      <c r="R9349" s="48"/>
      <c r="S9349" s="49"/>
      <c r="T9349" s="47"/>
      <c r="U9349" s="50"/>
      <c r="V9349" s="47"/>
      <c r="W9349" s="50"/>
      <c r="X9349" s="49"/>
      <c r="Y9349" s="49"/>
      <c r="Z9349" s="49"/>
      <c r="AA9349" s="49"/>
      <c r="AB9349" s="49"/>
      <c r="AC9349" s="49"/>
      <c r="AD9349" s="49"/>
      <c r="AE9349" s="95"/>
      <c r="AM9349" s="103"/>
      <c r="AT9349" s="10"/>
    </row>
    <row r="9350" spans="9:46" s="16" customFormat="1">
      <c r="I9350" s="47"/>
      <c r="P9350" s="48"/>
      <c r="Q9350" s="48"/>
      <c r="R9350" s="48"/>
      <c r="S9350" s="49"/>
      <c r="T9350" s="47"/>
      <c r="U9350" s="50"/>
      <c r="V9350" s="47"/>
      <c r="W9350" s="50"/>
      <c r="X9350" s="49"/>
      <c r="Y9350" s="49"/>
      <c r="Z9350" s="49"/>
      <c r="AA9350" s="49"/>
      <c r="AB9350" s="49"/>
      <c r="AC9350" s="49"/>
      <c r="AD9350" s="49"/>
      <c r="AE9350" s="95"/>
      <c r="AM9350" s="103"/>
      <c r="AT9350" s="10"/>
    </row>
    <row r="9351" spans="9:46" s="16" customFormat="1">
      <c r="I9351" s="47"/>
      <c r="P9351" s="48"/>
      <c r="Q9351" s="48"/>
      <c r="R9351" s="48"/>
      <c r="S9351" s="49"/>
      <c r="T9351" s="47"/>
      <c r="U9351" s="50"/>
      <c r="V9351" s="47"/>
      <c r="W9351" s="50"/>
      <c r="X9351" s="49"/>
      <c r="Y9351" s="49"/>
      <c r="Z9351" s="49"/>
      <c r="AA9351" s="49"/>
      <c r="AB9351" s="49"/>
      <c r="AC9351" s="49"/>
      <c r="AD9351" s="49"/>
      <c r="AE9351" s="95"/>
      <c r="AM9351" s="103"/>
      <c r="AT9351" s="10"/>
    </row>
    <row r="9352" spans="9:46" s="16" customFormat="1">
      <c r="I9352" s="47"/>
      <c r="P9352" s="48"/>
      <c r="Q9352" s="48"/>
      <c r="R9352" s="48"/>
      <c r="S9352" s="49"/>
      <c r="T9352" s="47"/>
      <c r="U9352" s="50"/>
      <c r="V9352" s="47"/>
      <c r="W9352" s="50"/>
      <c r="X9352" s="49"/>
      <c r="Y9352" s="49"/>
      <c r="Z9352" s="49"/>
      <c r="AA9352" s="49"/>
      <c r="AB9352" s="49"/>
      <c r="AC9352" s="49"/>
      <c r="AD9352" s="49"/>
      <c r="AE9352" s="95"/>
      <c r="AM9352" s="103"/>
      <c r="AT9352" s="10"/>
    </row>
    <row r="9353" spans="9:46" s="16" customFormat="1">
      <c r="I9353" s="47"/>
      <c r="P9353" s="48"/>
      <c r="Q9353" s="48"/>
      <c r="R9353" s="48"/>
      <c r="S9353" s="49"/>
      <c r="T9353" s="47"/>
      <c r="U9353" s="50"/>
      <c r="V9353" s="47"/>
      <c r="W9353" s="50"/>
      <c r="X9353" s="49"/>
      <c r="Y9353" s="49"/>
      <c r="Z9353" s="49"/>
      <c r="AA9353" s="49"/>
      <c r="AB9353" s="49"/>
      <c r="AC9353" s="49"/>
      <c r="AD9353" s="49"/>
      <c r="AE9353" s="95"/>
      <c r="AM9353" s="103"/>
      <c r="AT9353" s="10"/>
    </row>
    <row r="9354" spans="9:46" s="16" customFormat="1">
      <c r="I9354" s="47"/>
      <c r="P9354" s="48"/>
      <c r="Q9354" s="48"/>
      <c r="R9354" s="48"/>
      <c r="S9354" s="49"/>
      <c r="T9354" s="47"/>
      <c r="U9354" s="50"/>
      <c r="V9354" s="47"/>
      <c r="W9354" s="50"/>
      <c r="X9354" s="49"/>
      <c r="Y9354" s="49"/>
      <c r="Z9354" s="49"/>
      <c r="AA9354" s="49"/>
      <c r="AB9354" s="49"/>
      <c r="AC9354" s="49"/>
      <c r="AD9354" s="49"/>
      <c r="AE9354" s="95"/>
      <c r="AM9354" s="103"/>
      <c r="AT9354" s="10"/>
    </row>
    <row r="9355" spans="9:46" s="16" customFormat="1">
      <c r="I9355" s="47"/>
      <c r="P9355" s="48"/>
      <c r="Q9355" s="48"/>
      <c r="R9355" s="48"/>
      <c r="S9355" s="49"/>
      <c r="T9355" s="47"/>
      <c r="U9355" s="50"/>
      <c r="V9355" s="47"/>
      <c r="W9355" s="50"/>
      <c r="X9355" s="49"/>
      <c r="Y9355" s="49"/>
      <c r="Z9355" s="49"/>
      <c r="AA9355" s="49"/>
      <c r="AB9355" s="49"/>
      <c r="AC9355" s="49"/>
      <c r="AD9355" s="49"/>
      <c r="AE9355" s="95"/>
      <c r="AM9355" s="103"/>
      <c r="AT9355" s="10"/>
    </row>
    <row r="9356" spans="9:46" s="16" customFormat="1">
      <c r="I9356" s="47"/>
      <c r="P9356" s="48"/>
      <c r="Q9356" s="48"/>
      <c r="R9356" s="48"/>
      <c r="S9356" s="49"/>
      <c r="T9356" s="47"/>
      <c r="U9356" s="50"/>
      <c r="V9356" s="47"/>
      <c r="W9356" s="50"/>
      <c r="X9356" s="49"/>
      <c r="Y9356" s="49"/>
      <c r="Z9356" s="49"/>
      <c r="AA9356" s="49"/>
      <c r="AB9356" s="49"/>
      <c r="AC9356" s="49"/>
      <c r="AD9356" s="49"/>
      <c r="AE9356" s="95"/>
      <c r="AM9356" s="103"/>
      <c r="AT9356" s="10"/>
    </row>
    <row r="9357" spans="9:46" s="16" customFormat="1">
      <c r="I9357" s="47"/>
      <c r="P9357" s="48"/>
      <c r="Q9357" s="48"/>
      <c r="R9357" s="48"/>
      <c r="S9357" s="49"/>
      <c r="T9357" s="47"/>
      <c r="U9357" s="50"/>
      <c r="V9357" s="47"/>
      <c r="W9357" s="50"/>
      <c r="X9357" s="49"/>
      <c r="Y9357" s="49"/>
      <c r="Z9357" s="49"/>
      <c r="AA9357" s="49"/>
      <c r="AB9357" s="49"/>
      <c r="AC9357" s="49"/>
      <c r="AD9357" s="49"/>
      <c r="AE9357" s="95"/>
      <c r="AM9357" s="103"/>
      <c r="AT9357" s="10"/>
    </row>
    <row r="9358" spans="9:46" s="16" customFormat="1">
      <c r="I9358" s="47"/>
      <c r="P9358" s="48"/>
      <c r="Q9358" s="48"/>
      <c r="R9358" s="48"/>
      <c r="S9358" s="49"/>
      <c r="T9358" s="47"/>
      <c r="U9358" s="50"/>
      <c r="V9358" s="47"/>
      <c r="W9358" s="50"/>
      <c r="X9358" s="49"/>
      <c r="Y9358" s="49"/>
      <c r="Z9358" s="49"/>
      <c r="AA9358" s="49"/>
      <c r="AB9358" s="49"/>
      <c r="AC9358" s="49"/>
      <c r="AD9358" s="49"/>
      <c r="AE9358" s="95"/>
      <c r="AM9358" s="103"/>
      <c r="AT9358" s="10"/>
    </row>
    <row r="9359" spans="9:46" s="16" customFormat="1">
      <c r="I9359" s="47"/>
      <c r="P9359" s="48"/>
      <c r="Q9359" s="48"/>
      <c r="R9359" s="48"/>
      <c r="S9359" s="49"/>
      <c r="T9359" s="47"/>
      <c r="U9359" s="50"/>
      <c r="V9359" s="47"/>
      <c r="W9359" s="50"/>
      <c r="X9359" s="49"/>
      <c r="Y9359" s="49"/>
      <c r="Z9359" s="49"/>
      <c r="AA9359" s="49"/>
      <c r="AB9359" s="49"/>
      <c r="AC9359" s="49"/>
      <c r="AD9359" s="49"/>
      <c r="AE9359" s="95"/>
      <c r="AM9359" s="103"/>
      <c r="AT9359" s="10"/>
    </row>
    <row r="9360" spans="9:46" s="16" customFormat="1">
      <c r="I9360" s="47"/>
      <c r="P9360" s="48"/>
      <c r="Q9360" s="48"/>
      <c r="R9360" s="48"/>
      <c r="S9360" s="49"/>
      <c r="T9360" s="47"/>
      <c r="U9360" s="50"/>
      <c r="V9360" s="47"/>
      <c r="W9360" s="50"/>
      <c r="X9360" s="49"/>
      <c r="Y9360" s="49"/>
      <c r="Z9360" s="49"/>
      <c r="AA9360" s="49"/>
      <c r="AB9360" s="49"/>
      <c r="AC9360" s="49"/>
      <c r="AD9360" s="49"/>
      <c r="AE9360" s="95"/>
      <c r="AM9360" s="103"/>
      <c r="AT9360" s="10"/>
    </row>
    <row r="9361" spans="9:46" s="16" customFormat="1">
      <c r="I9361" s="47"/>
      <c r="P9361" s="48"/>
      <c r="Q9361" s="48"/>
      <c r="R9361" s="48"/>
      <c r="S9361" s="49"/>
      <c r="T9361" s="47"/>
      <c r="U9361" s="50"/>
      <c r="V9361" s="47"/>
      <c r="W9361" s="50"/>
      <c r="X9361" s="49"/>
      <c r="Y9361" s="49"/>
      <c r="Z9361" s="49"/>
      <c r="AA9361" s="49"/>
      <c r="AB9361" s="49"/>
      <c r="AC9361" s="49"/>
      <c r="AD9361" s="49"/>
      <c r="AE9361" s="95"/>
      <c r="AM9361" s="103"/>
      <c r="AT9361" s="10"/>
    </row>
    <row r="9362" spans="9:46" s="16" customFormat="1">
      <c r="I9362" s="47"/>
      <c r="P9362" s="48"/>
      <c r="Q9362" s="48"/>
      <c r="R9362" s="48"/>
      <c r="S9362" s="49"/>
      <c r="T9362" s="47"/>
      <c r="U9362" s="50"/>
      <c r="V9362" s="47"/>
      <c r="W9362" s="50"/>
      <c r="X9362" s="49"/>
      <c r="Y9362" s="49"/>
      <c r="Z9362" s="49"/>
      <c r="AA9362" s="49"/>
      <c r="AB9362" s="49"/>
      <c r="AC9362" s="49"/>
      <c r="AD9362" s="49"/>
      <c r="AE9362" s="95"/>
      <c r="AM9362" s="103"/>
      <c r="AT9362" s="10"/>
    </row>
    <row r="9363" spans="9:46" s="16" customFormat="1">
      <c r="I9363" s="47"/>
      <c r="P9363" s="48"/>
      <c r="Q9363" s="48"/>
      <c r="R9363" s="48"/>
      <c r="S9363" s="49"/>
      <c r="T9363" s="47"/>
      <c r="U9363" s="50"/>
      <c r="V9363" s="47"/>
      <c r="W9363" s="50"/>
      <c r="X9363" s="49"/>
      <c r="Y9363" s="49"/>
      <c r="Z9363" s="49"/>
      <c r="AA9363" s="49"/>
      <c r="AB9363" s="49"/>
      <c r="AC9363" s="49"/>
      <c r="AD9363" s="49"/>
      <c r="AE9363" s="95"/>
      <c r="AM9363" s="103"/>
      <c r="AT9363" s="10"/>
    </row>
    <row r="9364" spans="9:46" s="16" customFormat="1">
      <c r="I9364" s="47"/>
      <c r="P9364" s="48"/>
      <c r="Q9364" s="48"/>
      <c r="R9364" s="48"/>
      <c r="S9364" s="49"/>
      <c r="T9364" s="47"/>
      <c r="U9364" s="50"/>
      <c r="V9364" s="47"/>
      <c r="W9364" s="50"/>
      <c r="X9364" s="49"/>
      <c r="Y9364" s="49"/>
      <c r="Z9364" s="49"/>
      <c r="AA9364" s="49"/>
      <c r="AB9364" s="49"/>
      <c r="AC9364" s="49"/>
      <c r="AD9364" s="49"/>
      <c r="AE9364" s="95"/>
      <c r="AM9364" s="103"/>
      <c r="AT9364" s="10"/>
    </row>
    <row r="9365" spans="9:46" s="16" customFormat="1">
      <c r="I9365" s="47"/>
      <c r="P9365" s="48"/>
      <c r="Q9365" s="48"/>
      <c r="R9365" s="48"/>
      <c r="S9365" s="49"/>
      <c r="T9365" s="47"/>
      <c r="U9365" s="50"/>
      <c r="V9365" s="47"/>
      <c r="W9365" s="50"/>
      <c r="X9365" s="49"/>
      <c r="Y9365" s="49"/>
      <c r="Z9365" s="49"/>
      <c r="AA9365" s="49"/>
      <c r="AB9365" s="49"/>
      <c r="AC9365" s="49"/>
      <c r="AD9365" s="49"/>
      <c r="AE9365" s="95"/>
      <c r="AM9365" s="103"/>
      <c r="AT9365" s="10"/>
    </row>
    <row r="9366" spans="9:46" s="16" customFormat="1">
      <c r="I9366" s="47"/>
      <c r="P9366" s="48"/>
      <c r="Q9366" s="48"/>
      <c r="R9366" s="48"/>
      <c r="S9366" s="49"/>
      <c r="T9366" s="47"/>
      <c r="U9366" s="50"/>
      <c r="V9366" s="47"/>
      <c r="W9366" s="50"/>
      <c r="X9366" s="49"/>
      <c r="Y9366" s="49"/>
      <c r="Z9366" s="49"/>
      <c r="AA9366" s="49"/>
      <c r="AB9366" s="49"/>
      <c r="AC9366" s="49"/>
      <c r="AD9366" s="49"/>
      <c r="AE9366" s="95"/>
      <c r="AM9366" s="103"/>
      <c r="AT9366" s="10"/>
    </row>
    <row r="9367" spans="9:46" s="16" customFormat="1">
      <c r="I9367" s="47"/>
      <c r="P9367" s="48"/>
      <c r="Q9367" s="48"/>
      <c r="R9367" s="48"/>
      <c r="S9367" s="49"/>
      <c r="T9367" s="47"/>
      <c r="U9367" s="50"/>
      <c r="V9367" s="47"/>
      <c r="W9367" s="50"/>
      <c r="X9367" s="49"/>
      <c r="Y9367" s="49"/>
      <c r="Z9367" s="49"/>
      <c r="AA9367" s="49"/>
      <c r="AB9367" s="49"/>
      <c r="AC9367" s="49"/>
      <c r="AD9367" s="49"/>
      <c r="AE9367" s="95"/>
      <c r="AM9367" s="103"/>
      <c r="AT9367" s="10"/>
    </row>
    <row r="9368" spans="9:46" s="16" customFormat="1">
      <c r="I9368" s="47"/>
      <c r="P9368" s="48"/>
      <c r="Q9368" s="48"/>
      <c r="R9368" s="48"/>
      <c r="S9368" s="49"/>
      <c r="T9368" s="47"/>
      <c r="U9368" s="50"/>
      <c r="V9368" s="47"/>
      <c r="W9368" s="50"/>
      <c r="X9368" s="49"/>
      <c r="Y9368" s="49"/>
      <c r="Z9368" s="49"/>
      <c r="AA9368" s="49"/>
      <c r="AB9368" s="49"/>
      <c r="AC9368" s="49"/>
      <c r="AD9368" s="49"/>
      <c r="AE9368" s="95"/>
      <c r="AM9368" s="103"/>
      <c r="AT9368" s="10"/>
    </row>
    <row r="9369" spans="9:46" s="16" customFormat="1">
      <c r="I9369" s="47"/>
      <c r="P9369" s="48"/>
      <c r="Q9369" s="48"/>
      <c r="R9369" s="48"/>
      <c r="S9369" s="49"/>
      <c r="T9369" s="47"/>
      <c r="U9369" s="50"/>
      <c r="V9369" s="47"/>
      <c r="W9369" s="50"/>
      <c r="X9369" s="49"/>
      <c r="Y9369" s="49"/>
      <c r="Z9369" s="49"/>
      <c r="AA9369" s="49"/>
      <c r="AB9369" s="49"/>
      <c r="AC9369" s="49"/>
      <c r="AD9369" s="49"/>
      <c r="AE9369" s="95"/>
      <c r="AM9369" s="103"/>
      <c r="AT9369" s="10"/>
    </row>
    <row r="9370" spans="9:46" s="16" customFormat="1">
      <c r="I9370" s="47"/>
      <c r="P9370" s="48"/>
      <c r="Q9370" s="48"/>
      <c r="R9370" s="48"/>
      <c r="S9370" s="49"/>
      <c r="T9370" s="47"/>
      <c r="U9370" s="50"/>
      <c r="V9370" s="47"/>
      <c r="W9370" s="50"/>
      <c r="X9370" s="49"/>
      <c r="Y9370" s="49"/>
      <c r="Z9370" s="49"/>
      <c r="AA9370" s="49"/>
      <c r="AB9370" s="49"/>
      <c r="AC9370" s="49"/>
      <c r="AD9370" s="49"/>
      <c r="AE9370" s="95"/>
      <c r="AM9370" s="103"/>
      <c r="AT9370" s="10"/>
    </row>
    <row r="9371" spans="9:46" s="16" customFormat="1">
      <c r="I9371" s="47"/>
      <c r="P9371" s="48"/>
      <c r="Q9371" s="48"/>
      <c r="R9371" s="48"/>
      <c r="S9371" s="49"/>
      <c r="T9371" s="47"/>
      <c r="U9371" s="50"/>
      <c r="V9371" s="47"/>
      <c r="W9371" s="50"/>
      <c r="X9371" s="49"/>
      <c r="Y9371" s="49"/>
      <c r="Z9371" s="49"/>
      <c r="AA9371" s="49"/>
      <c r="AB9371" s="49"/>
      <c r="AC9371" s="49"/>
      <c r="AD9371" s="49"/>
      <c r="AE9371" s="95"/>
      <c r="AM9371" s="103"/>
      <c r="AT9371" s="10"/>
    </row>
    <row r="9372" spans="9:46" s="16" customFormat="1">
      <c r="I9372" s="47"/>
      <c r="P9372" s="48"/>
      <c r="Q9372" s="48"/>
      <c r="R9372" s="48"/>
      <c r="S9372" s="49"/>
      <c r="T9372" s="47"/>
      <c r="U9372" s="50"/>
      <c r="V9372" s="47"/>
      <c r="W9372" s="50"/>
      <c r="X9372" s="49"/>
      <c r="Y9372" s="49"/>
      <c r="Z9372" s="49"/>
      <c r="AA9372" s="49"/>
      <c r="AB9372" s="49"/>
      <c r="AC9372" s="49"/>
      <c r="AD9372" s="49"/>
      <c r="AE9372" s="95"/>
      <c r="AM9372" s="103"/>
      <c r="AT9372" s="10"/>
    </row>
    <row r="9373" spans="9:46" s="16" customFormat="1">
      <c r="I9373" s="47"/>
      <c r="P9373" s="48"/>
      <c r="Q9373" s="48"/>
      <c r="R9373" s="48"/>
      <c r="S9373" s="49"/>
      <c r="T9373" s="47"/>
      <c r="U9373" s="50"/>
      <c r="V9373" s="47"/>
      <c r="W9373" s="50"/>
      <c r="X9373" s="49"/>
      <c r="Y9373" s="49"/>
      <c r="Z9373" s="49"/>
      <c r="AA9373" s="49"/>
      <c r="AB9373" s="49"/>
      <c r="AC9373" s="49"/>
      <c r="AD9373" s="49"/>
      <c r="AE9373" s="95"/>
      <c r="AM9373" s="103"/>
      <c r="AT9373" s="10"/>
    </row>
    <row r="9374" spans="9:46" s="16" customFormat="1">
      <c r="I9374" s="47"/>
      <c r="P9374" s="48"/>
      <c r="Q9374" s="48"/>
      <c r="R9374" s="48"/>
      <c r="S9374" s="49"/>
      <c r="T9374" s="47"/>
      <c r="U9374" s="50"/>
      <c r="V9374" s="47"/>
      <c r="W9374" s="50"/>
      <c r="X9374" s="49"/>
      <c r="Y9374" s="49"/>
      <c r="Z9374" s="49"/>
      <c r="AA9374" s="49"/>
      <c r="AB9374" s="49"/>
      <c r="AC9374" s="49"/>
      <c r="AD9374" s="49"/>
      <c r="AE9374" s="95"/>
      <c r="AM9374" s="103"/>
      <c r="AT9374" s="10"/>
    </row>
    <row r="9375" spans="9:46" s="16" customFormat="1">
      <c r="I9375" s="47"/>
      <c r="P9375" s="48"/>
      <c r="Q9375" s="48"/>
      <c r="R9375" s="48"/>
      <c r="S9375" s="49"/>
      <c r="T9375" s="47"/>
      <c r="U9375" s="50"/>
      <c r="V9375" s="47"/>
      <c r="W9375" s="50"/>
      <c r="X9375" s="49"/>
      <c r="Y9375" s="49"/>
      <c r="Z9375" s="49"/>
      <c r="AA9375" s="49"/>
      <c r="AB9375" s="49"/>
      <c r="AC9375" s="49"/>
      <c r="AD9375" s="49"/>
      <c r="AE9375" s="95"/>
      <c r="AM9375" s="103"/>
      <c r="AT9375" s="10"/>
    </row>
    <row r="9376" spans="9:46" s="16" customFormat="1">
      <c r="I9376" s="47"/>
      <c r="P9376" s="48"/>
      <c r="Q9376" s="48"/>
      <c r="R9376" s="48"/>
      <c r="S9376" s="49"/>
      <c r="T9376" s="47"/>
      <c r="U9376" s="50"/>
      <c r="V9376" s="47"/>
      <c r="W9376" s="50"/>
      <c r="X9376" s="49"/>
      <c r="Y9376" s="49"/>
      <c r="Z9376" s="49"/>
      <c r="AA9376" s="49"/>
      <c r="AB9376" s="49"/>
      <c r="AC9376" s="49"/>
      <c r="AD9376" s="49"/>
      <c r="AE9376" s="95"/>
      <c r="AM9376" s="103"/>
      <c r="AT9376" s="10"/>
    </row>
    <row r="9377" spans="9:46" s="16" customFormat="1">
      <c r="I9377" s="47"/>
      <c r="P9377" s="48"/>
      <c r="Q9377" s="48"/>
      <c r="R9377" s="48"/>
      <c r="S9377" s="49"/>
      <c r="T9377" s="47"/>
      <c r="U9377" s="50"/>
      <c r="V9377" s="47"/>
      <c r="W9377" s="50"/>
      <c r="X9377" s="49"/>
      <c r="Y9377" s="49"/>
      <c r="Z9377" s="49"/>
      <c r="AA9377" s="49"/>
      <c r="AB9377" s="49"/>
      <c r="AC9377" s="49"/>
      <c r="AD9377" s="49"/>
      <c r="AE9377" s="95"/>
      <c r="AM9377" s="103"/>
      <c r="AT9377" s="10"/>
    </row>
    <row r="9378" spans="9:46" s="16" customFormat="1">
      <c r="I9378" s="47"/>
      <c r="P9378" s="48"/>
      <c r="Q9378" s="48"/>
      <c r="R9378" s="48"/>
      <c r="S9378" s="49"/>
      <c r="T9378" s="47"/>
      <c r="U9378" s="50"/>
      <c r="V9378" s="47"/>
      <c r="W9378" s="50"/>
      <c r="X9378" s="49"/>
      <c r="Y9378" s="49"/>
      <c r="Z9378" s="49"/>
      <c r="AA9378" s="49"/>
      <c r="AB9378" s="49"/>
      <c r="AC9378" s="49"/>
      <c r="AD9378" s="49"/>
      <c r="AE9378" s="95"/>
      <c r="AM9378" s="103"/>
      <c r="AT9378" s="10"/>
    </row>
    <row r="9379" spans="9:46" s="16" customFormat="1">
      <c r="I9379" s="47"/>
      <c r="P9379" s="48"/>
      <c r="Q9379" s="48"/>
      <c r="R9379" s="48"/>
      <c r="S9379" s="49"/>
      <c r="T9379" s="47"/>
      <c r="U9379" s="50"/>
      <c r="V9379" s="47"/>
      <c r="W9379" s="50"/>
      <c r="X9379" s="49"/>
      <c r="Y9379" s="49"/>
      <c r="Z9379" s="49"/>
      <c r="AA9379" s="49"/>
      <c r="AB9379" s="49"/>
      <c r="AC9379" s="49"/>
      <c r="AD9379" s="49"/>
      <c r="AE9379" s="95"/>
      <c r="AM9379" s="103"/>
      <c r="AT9379" s="10"/>
    </row>
    <row r="9380" spans="9:46" s="16" customFormat="1">
      <c r="I9380" s="47"/>
      <c r="P9380" s="48"/>
      <c r="Q9380" s="48"/>
      <c r="R9380" s="48"/>
      <c r="S9380" s="49"/>
      <c r="T9380" s="47"/>
      <c r="U9380" s="50"/>
      <c r="V9380" s="47"/>
      <c r="W9380" s="50"/>
      <c r="X9380" s="49"/>
      <c r="Y9380" s="49"/>
      <c r="Z9380" s="49"/>
      <c r="AA9380" s="49"/>
      <c r="AB9380" s="49"/>
      <c r="AC9380" s="49"/>
      <c r="AD9380" s="49"/>
      <c r="AE9380" s="95"/>
      <c r="AM9380" s="103"/>
      <c r="AT9380" s="10"/>
    </row>
    <row r="9381" spans="9:46" s="16" customFormat="1">
      <c r="I9381" s="47"/>
      <c r="P9381" s="48"/>
      <c r="Q9381" s="48"/>
      <c r="R9381" s="48"/>
      <c r="S9381" s="49"/>
      <c r="T9381" s="47"/>
      <c r="U9381" s="50"/>
      <c r="V9381" s="47"/>
      <c r="W9381" s="50"/>
      <c r="X9381" s="49"/>
      <c r="Y9381" s="49"/>
      <c r="Z9381" s="49"/>
      <c r="AA9381" s="49"/>
      <c r="AB9381" s="49"/>
      <c r="AC9381" s="49"/>
      <c r="AD9381" s="49"/>
      <c r="AE9381" s="95"/>
      <c r="AM9381" s="103"/>
      <c r="AT9381" s="10"/>
    </row>
    <row r="9382" spans="9:46" s="16" customFormat="1">
      <c r="I9382" s="47"/>
      <c r="P9382" s="48"/>
      <c r="Q9382" s="48"/>
      <c r="R9382" s="48"/>
      <c r="S9382" s="49"/>
      <c r="T9382" s="47"/>
      <c r="U9382" s="50"/>
      <c r="V9382" s="47"/>
      <c r="W9382" s="50"/>
      <c r="X9382" s="49"/>
      <c r="Y9382" s="49"/>
      <c r="Z9382" s="49"/>
      <c r="AA9382" s="49"/>
      <c r="AB9382" s="49"/>
      <c r="AC9382" s="49"/>
      <c r="AD9382" s="49"/>
      <c r="AE9382" s="95"/>
      <c r="AM9382" s="103"/>
      <c r="AT9382" s="10"/>
    </row>
    <row r="9383" spans="9:46" s="16" customFormat="1">
      <c r="I9383" s="47"/>
      <c r="P9383" s="48"/>
      <c r="Q9383" s="48"/>
      <c r="R9383" s="48"/>
      <c r="S9383" s="49"/>
      <c r="T9383" s="47"/>
      <c r="U9383" s="50"/>
      <c r="V9383" s="47"/>
      <c r="W9383" s="50"/>
      <c r="X9383" s="49"/>
      <c r="Y9383" s="49"/>
      <c r="Z9383" s="49"/>
      <c r="AA9383" s="49"/>
      <c r="AB9383" s="49"/>
      <c r="AC9383" s="49"/>
      <c r="AD9383" s="49"/>
      <c r="AE9383" s="95"/>
      <c r="AM9383" s="103"/>
      <c r="AT9383" s="10"/>
    </row>
    <row r="9384" spans="9:46" s="16" customFormat="1">
      <c r="I9384" s="47"/>
      <c r="P9384" s="48"/>
      <c r="Q9384" s="48"/>
      <c r="R9384" s="48"/>
      <c r="S9384" s="49"/>
      <c r="T9384" s="47"/>
      <c r="U9384" s="50"/>
      <c r="V9384" s="47"/>
      <c r="W9384" s="50"/>
      <c r="X9384" s="49"/>
      <c r="Y9384" s="49"/>
      <c r="Z9384" s="49"/>
      <c r="AA9384" s="49"/>
      <c r="AB9384" s="49"/>
      <c r="AC9384" s="49"/>
      <c r="AD9384" s="49"/>
      <c r="AE9384" s="95"/>
      <c r="AM9384" s="103"/>
      <c r="AT9384" s="10"/>
    </row>
    <row r="9385" spans="9:46" s="16" customFormat="1">
      <c r="I9385" s="47"/>
      <c r="P9385" s="48"/>
      <c r="Q9385" s="48"/>
      <c r="R9385" s="48"/>
      <c r="S9385" s="49"/>
      <c r="T9385" s="47"/>
      <c r="U9385" s="50"/>
      <c r="V9385" s="47"/>
      <c r="W9385" s="50"/>
      <c r="X9385" s="49"/>
      <c r="Y9385" s="49"/>
      <c r="Z9385" s="49"/>
      <c r="AA9385" s="49"/>
      <c r="AB9385" s="49"/>
      <c r="AC9385" s="49"/>
      <c r="AD9385" s="49"/>
      <c r="AE9385" s="95"/>
      <c r="AM9385" s="103"/>
      <c r="AT9385" s="10"/>
    </row>
    <row r="9386" spans="9:46" s="16" customFormat="1">
      <c r="I9386" s="47"/>
      <c r="P9386" s="48"/>
      <c r="Q9386" s="48"/>
      <c r="R9386" s="48"/>
      <c r="S9386" s="49"/>
      <c r="T9386" s="47"/>
      <c r="U9386" s="50"/>
      <c r="V9386" s="47"/>
      <c r="W9386" s="50"/>
      <c r="X9386" s="49"/>
      <c r="Y9386" s="49"/>
      <c r="Z9386" s="49"/>
      <c r="AA9386" s="49"/>
      <c r="AB9386" s="49"/>
      <c r="AC9386" s="49"/>
      <c r="AD9386" s="49"/>
      <c r="AE9386" s="95"/>
      <c r="AM9386" s="103"/>
      <c r="AT9386" s="10"/>
    </row>
    <row r="9387" spans="9:46" s="16" customFormat="1">
      <c r="I9387" s="47"/>
      <c r="P9387" s="48"/>
      <c r="Q9387" s="48"/>
      <c r="R9387" s="48"/>
      <c r="S9387" s="49"/>
      <c r="T9387" s="47"/>
      <c r="U9387" s="50"/>
      <c r="V9387" s="47"/>
      <c r="W9387" s="50"/>
      <c r="X9387" s="49"/>
      <c r="Y9387" s="49"/>
      <c r="Z9387" s="49"/>
      <c r="AA9387" s="49"/>
      <c r="AB9387" s="49"/>
      <c r="AC9387" s="49"/>
      <c r="AD9387" s="49"/>
      <c r="AE9387" s="95"/>
      <c r="AM9387" s="103"/>
      <c r="AT9387" s="10"/>
    </row>
    <row r="9388" spans="9:46" s="16" customFormat="1">
      <c r="I9388" s="47"/>
      <c r="P9388" s="48"/>
      <c r="Q9388" s="48"/>
      <c r="R9388" s="48"/>
      <c r="S9388" s="49"/>
      <c r="T9388" s="47"/>
      <c r="U9388" s="50"/>
      <c r="V9388" s="47"/>
      <c r="W9388" s="50"/>
      <c r="X9388" s="49"/>
      <c r="Y9388" s="49"/>
      <c r="Z9388" s="49"/>
      <c r="AA9388" s="49"/>
      <c r="AB9388" s="49"/>
      <c r="AC9388" s="49"/>
      <c r="AD9388" s="49"/>
      <c r="AE9388" s="95"/>
      <c r="AM9388" s="103"/>
      <c r="AT9388" s="10"/>
    </row>
    <row r="9389" spans="9:46" s="16" customFormat="1">
      <c r="I9389" s="47"/>
      <c r="P9389" s="48"/>
      <c r="Q9389" s="48"/>
      <c r="R9389" s="48"/>
      <c r="S9389" s="49"/>
      <c r="T9389" s="47"/>
      <c r="U9389" s="50"/>
      <c r="V9389" s="47"/>
      <c r="W9389" s="50"/>
      <c r="X9389" s="49"/>
      <c r="Y9389" s="49"/>
      <c r="Z9389" s="49"/>
      <c r="AA9389" s="49"/>
      <c r="AB9389" s="49"/>
      <c r="AC9389" s="49"/>
      <c r="AD9389" s="49"/>
      <c r="AE9389" s="95"/>
      <c r="AM9389" s="103"/>
      <c r="AT9389" s="10"/>
    </row>
    <row r="9390" spans="9:46" s="16" customFormat="1">
      <c r="I9390" s="47"/>
      <c r="P9390" s="48"/>
      <c r="Q9390" s="48"/>
      <c r="R9390" s="48"/>
      <c r="S9390" s="49"/>
      <c r="T9390" s="47"/>
      <c r="U9390" s="50"/>
      <c r="V9390" s="47"/>
      <c r="W9390" s="50"/>
      <c r="X9390" s="49"/>
      <c r="Y9390" s="49"/>
      <c r="Z9390" s="49"/>
      <c r="AA9390" s="49"/>
      <c r="AB9390" s="49"/>
      <c r="AC9390" s="49"/>
      <c r="AD9390" s="49"/>
      <c r="AE9390" s="95"/>
      <c r="AM9390" s="103"/>
      <c r="AT9390" s="10"/>
    </row>
    <row r="9391" spans="9:46" s="16" customFormat="1">
      <c r="I9391" s="47"/>
      <c r="P9391" s="48"/>
      <c r="Q9391" s="48"/>
      <c r="R9391" s="48"/>
      <c r="S9391" s="49"/>
      <c r="T9391" s="47"/>
      <c r="U9391" s="50"/>
      <c r="V9391" s="47"/>
      <c r="W9391" s="50"/>
      <c r="X9391" s="49"/>
      <c r="Y9391" s="49"/>
      <c r="Z9391" s="49"/>
      <c r="AA9391" s="49"/>
      <c r="AB9391" s="49"/>
      <c r="AC9391" s="49"/>
      <c r="AD9391" s="49"/>
      <c r="AE9391" s="95"/>
      <c r="AM9391" s="103"/>
      <c r="AT9391" s="10"/>
    </row>
    <row r="9392" spans="9:46" s="16" customFormat="1">
      <c r="I9392" s="47"/>
      <c r="P9392" s="48"/>
      <c r="Q9392" s="48"/>
      <c r="R9392" s="48"/>
      <c r="S9392" s="49"/>
      <c r="T9392" s="47"/>
      <c r="U9392" s="50"/>
      <c r="V9392" s="47"/>
      <c r="W9392" s="50"/>
      <c r="X9392" s="49"/>
      <c r="Y9392" s="49"/>
      <c r="Z9392" s="49"/>
      <c r="AA9392" s="49"/>
      <c r="AB9392" s="49"/>
      <c r="AC9392" s="49"/>
      <c r="AD9392" s="49"/>
      <c r="AE9392" s="95"/>
      <c r="AM9392" s="103"/>
      <c r="AT9392" s="10"/>
    </row>
    <row r="9393" spans="9:46" s="16" customFormat="1">
      <c r="I9393" s="47"/>
      <c r="P9393" s="48"/>
      <c r="Q9393" s="48"/>
      <c r="R9393" s="48"/>
      <c r="S9393" s="49"/>
      <c r="T9393" s="47"/>
      <c r="U9393" s="50"/>
      <c r="V9393" s="47"/>
      <c r="W9393" s="50"/>
      <c r="X9393" s="49"/>
      <c r="Y9393" s="49"/>
      <c r="Z9393" s="49"/>
      <c r="AA9393" s="49"/>
      <c r="AB9393" s="49"/>
      <c r="AC9393" s="49"/>
      <c r="AD9393" s="49"/>
      <c r="AE9393" s="95"/>
      <c r="AM9393" s="103"/>
      <c r="AT9393" s="10"/>
    </row>
    <row r="9394" spans="9:46" s="16" customFormat="1">
      <c r="I9394" s="47"/>
      <c r="P9394" s="48"/>
      <c r="Q9394" s="48"/>
      <c r="R9394" s="48"/>
      <c r="S9394" s="49"/>
      <c r="T9394" s="47"/>
      <c r="U9394" s="50"/>
      <c r="V9394" s="47"/>
      <c r="W9394" s="50"/>
      <c r="X9394" s="49"/>
      <c r="Y9394" s="49"/>
      <c r="Z9394" s="49"/>
      <c r="AA9394" s="49"/>
      <c r="AB9394" s="49"/>
      <c r="AC9394" s="49"/>
      <c r="AD9394" s="49"/>
      <c r="AE9394" s="95"/>
      <c r="AM9394" s="103"/>
      <c r="AT9394" s="10"/>
    </row>
    <row r="9395" spans="9:46" s="16" customFormat="1">
      <c r="I9395" s="47"/>
      <c r="P9395" s="48"/>
      <c r="Q9395" s="48"/>
      <c r="R9395" s="48"/>
      <c r="S9395" s="49"/>
      <c r="T9395" s="47"/>
      <c r="U9395" s="50"/>
      <c r="V9395" s="47"/>
      <c r="W9395" s="50"/>
      <c r="X9395" s="49"/>
      <c r="Y9395" s="49"/>
      <c r="Z9395" s="49"/>
      <c r="AA9395" s="49"/>
      <c r="AB9395" s="49"/>
      <c r="AC9395" s="49"/>
      <c r="AD9395" s="49"/>
      <c r="AE9395" s="95"/>
      <c r="AM9395" s="103"/>
      <c r="AT9395" s="10"/>
    </row>
    <row r="9396" spans="9:46" s="16" customFormat="1">
      <c r="I9396" s="47"/>
      <c r="P9396" s="48"/>
      <c r="Q9396" s="48"/>
      <c r="R9396" s="48"/>
      <c r="S9396" s="49"/>
      <c r="T9396" s="47"/>
      <c r="U9396" s="50"/>
      <c r="V9396" s="47"/>
      <c r="W9396" s="50"/>
      <c r="X9396" s="49"/>
      <c r="Y9396" s="49"/>
      <c r="Z9396" s="49"/>
      <c r="AA9396" s="49"/>
      <c r="AB9396" s="49"/>
      <c r="AC9396" s="49"/>
      <c r="AD9396" s="49"/>
      <c r="AE9396" s="95"/>
      <c r="AM9396" s="103"/>
      <c r="AT9396" s="10"/>
    </row>
    <row r="9397" spans="9:46" s="16" customFormat="1">
      <c r="I9397" s="47"/>
      <c r="P9397" s="48"/>
      <c r="Q9397" s="48"/>
      <c r="R9397" s="48"/>
      <c r="S9397" s="49"/>
      <c r="T9397" s="47"/>
      <c r="U9397" s="50"/>
      <c r="V9397" s="47"/>
      <c r="W9397" s="50"/>
      <c r="X9397" s="49"/>
      <c r="Y9397" s="49"/>
      <c r="Z9397" s="49"/>
      <c r="AA9397" s="49"/>
      <c r="AB9397" s="49"/>
      <c r="AC9397" s="49"/>
      <c r="AD9397" s="49"/>
      <c r="AE9397" s="95"/>
      <c r="AM9397" s="103"/>
      <c r="AT9397" s="10"/>
    </row>
    <row r="9398" spans="9:46" s="16" customFormat="1">
      <c r="I9398" s="47"/>
      <c r="P9398" s="48"/>
      <c r="Q9398" s="48"/>
      <c r="R9398" s="48"/>
      <c r="S9398" s="49"/>
      <c r="T9398" s="47"/>
      <c r="U9398" s="50"/>
      <c r="V9398" s="47"/>
      <c r="W9398" s="50"/>
      <c r="X9398" s="49"/>
      <c r="Y9398" s="49"/>
      <c r="Z9398" s="49"/>
      <c r="AA9398" s="49"/>
      <c r="AB9398" s="49"/>
      <c r="AC9398" s="49"/>
      <c r="AD9398" s="49"/>
      <c r="AE9398" s="95"/>
      <c r="AM9398" s="103"/>
      <c r="AT9398" s="10"/>
    </row>
    <row r="9399" spans="9:46" s="16" customFormat="1">
      <c r="I9399" s="47"/>
      <c r="P9399" s="48"/>
      <c r="Q9399" s="48"/>
      <c r="R9399" s="48"/>
      <c r="S9399" s="49"/>
      <c r="T9399" s="47"/>
      <c r="U9399" s="50"/>
      <c r="V9399" s="47"/>
      <c r="W9399" s="50"/>
      <c r="X9399" s="49"/>
      <c r="Y9399" s="49"/>
      <c r="Z9399" s="49"/>
      <c r="AA9399" s="49"/>
      <c r="AB9399" s="49"/>
      <c r="AC9399" s="49"/>
      <c r="AD9399" s="49"/>
      <c r="AE9399" s="95"/>
      <c r="AM9399" s="103"/>
      <c r="AT9399" s="10"/>
    </row>
    <row r="9400" spans="9:46" s="16" customFormat="1">
      <c r="I9400" s="47"/>
      <c r="P9400" s="48"/>
      <c r="Q9400" s="48"/>
      <c r="R9400" s="48"/>
      <c r="S9400" s="49"/>
      <c r="T9400" s="47"/>
      <c r="U9400" s="50"/>
      <c r="V9400" s="47"/>
      <c r="W9400" s="50"/>
      <c r="X9400" s="49"/>
      <c r="Y9400" s="49"/>
      <c r="Z9400" s="49"/>
      <c r="AA9400" s="49"/>
      <c r="AB9400" s="49"/>
      <c r="AC9400" s="49"/>
      <c r="AD9400" s="49"/>
      <c r="AE9400" s="95"/>
      <c r="AM9400" s="103"/>
      <c r="AT9400" s="10"/>
    </row>
    <row r="9401" spans="9:46" s="16" customFormat="1">
      <c r="I9401" s="47"/>
      <c r="P9401" s="48"/>
      <c r="Q9401" s="48"/>
      <c r="R9401" s="48"/>
      <c r="S9401" s="49"/>
      <c r="T9401" s="47"/>
      <c r="U9401" s="50"/>
      <c r="V9401" s="47"/>
      <c r="W9401" s="50"/>
      <c r="X9401" s="49"/>
      <c r="Y9401" s="49"/>
      <c r="Z9401" s="49"/>
      <c r="AA9401" s="49"/>
      <c r="AB9401" s="49"/>
      <c r="AC9401" s="49"/>
      <c r="AD9401" s="49"/>
      <c r="AE9401" s="95"/>
      <c r="AM9401" s="103"/>
      <c r="AT9401" s="10"/>
    </row>
    <row r="9402" spans="9:46" s="16" customFormat="1">
      <c r="I9402" s="47"/>
      <c r="P9402" s="48"/>
      <c r="Q9402" s="48"/>
      <c r="R9402" s="48"/>
      <c r="S9402" s="49"/>
      <c r="T9402" s="47"/>
      <c r="U9402" s="50"/>
      <c r="V9402" s="47"/>
      <c r="W9402" s="50"/>
      <c r="X9402" s="49"/>
      <c r="Y9402" s="49"/>
      <c r="Z9402" s="49"/>
      <c r="AA9402" s="49"/>
      <c r="AB9402" s="49"/>
      <c r="AC9402" s="49"/>
      <c r="AD9402" s="49"/>
      <c r="AE9402" s="95"/>
      <c r="AM9402" s="103"/>
      <c r="AT9402" s="10"/>
    </row>
    <row r="9403" spans="9:46" s="16" customFormat="1">
      <c r="I9403" s="47"/>
      <c r="P9403" s="48"/>
      <c r="Q9403" s="48"/>
      <c r="R9403" s="48"/>
      <c r="S9403" s="49"/>
      <c r="T9403" s="47"/>
      <c r="U9403" s="50"/>
      <c r="V9403" s="47"/>
      <c r="W9403" s="50"/>
      <c r="X9403" s="49"/>
      <c r="Y9403" s="49"/>
      <c r="Z9403" s="49"/>
      <c r="AA9403" s="49"/>
      <c r="AB9403" s="49"/>
      <c r="AC9403" s="49"/>
      <c r="AD9403" s="49"/>
      <c r="AE9403" s="95"/>
      <c r="AM9403" s="103"/>
      <c r="AT9403" s="10"/>
    </row>
    <row r="9404" spans="9:46" s="16" customFormat="1">
      <c r="I9404" s="47"/>
      <c r="P9404" s="48"/>
      <c r="Q9404" s="48"/>
      <c r="R9404" s="48"/>
      <c r="S9404" s="49"/>
      <c r="T9404" s="47"/>
      <c r="U9404" s="50"/>
      <c r="V9404" s="47"/>
      <c r="W9404" s="50"/>
      <c r="X9404" s="49"/>
      <c r="Y9404" s="49"/>
      <c r="Z9404" s="49"/>
      <c r="AA9404" s="49"/>
      <c r="AB9404" s="49"/>
      <c r="AC9404" s="49"/>
      <c r="AD9404" s="49"/>
      <c r="AE9404" s="95"/>
      <c r="AM9404" s="103"/>
      <c r="AT9404" s="10"/>
    </row>
    <row r="9405" spans="9:46" s="16" customFormat="1">
      <c r="I9405" s="47"/>
      <c r="P9405" s="48"/>
      <c r="Q9405" s="48"/>
      <c r="R9405" s="48"/>
      <c r="S9405" s="49"/>
      <c r="T9405" s="47"/>
      <c r="U9405" s="50"/>
      <c r="V9405" s="47"/>
      <c r="W9405" s="50"/>
      <c r="X9405" s="49"/>
      <c r="Y9405" s="49"/>
      <c r="Z9405" s="49"/>
      <c r="AA9405" s="49"/>
      <c r="AB9405" s="49"/>
      <c r="AC9405" s="49"/>
      <c r="AD9405" s="49"/>
      <c r="AE9405" s="95"/>
      <c r="AM9405" s="103"/>
      <c r="AT9405" s="10"/>
    </row>
    <row r="9406" spans="9:46" s="16" customFormat="1">
      <c r="I9406" s="47"/>
      <c r="P9406" s="48"/>
      <c r="Q9406" s="48"/>
      <c r="R9406" s="48"/>
      <c r="S9406" s="49"/>
      <c r="T9406" s="47"/>
      <c r="U9406" s="50"/>
      <c r="V9406" s="47"/>
      <c r="W9406" s="50"/>
      <c r="X9406" s="49"/>
      <c r="Y9406" s="49"/>
      <c r="Z9406" s="49"/>
      <c r="AA9406" s="49"/>
      <c r="AB9406" s="49"/>
      <c r="AC9406" s="49"/>
      <c r="AD9406" s="49"/>
      <c r="AE9406" s="95"/>
      <c r="AM9406" s="103"/>
      <c r="AT9406" s="10"/>
    </row>
    <row r="9407" spans="9:46" s="16" customFormat="1">
      <c r="I9407" s="47"/>
      <c r="P9407" s="48"/>
      <c r="Q9407" s="48"/>
      <c r="R9407" s="48"/>
      <c r="S9407" s="49"/>
      <c r="T9407" s="47"/>
      <c r="U9407" s="50"/>
      <c r="V9407" s="47"/>
      <c r="W9407" s="50"/>
      <c r="X9407" s="49"/>
      <c r="Y9407" s="49"/>
      <c r="Z9407" s="49"/>
      <c r="AA9407" s="49"/>
      <c r="AB9407" s="49"/>
      <c r="AC9407" s="49"/>
      <c r="AD9407" s="49"/>
      <c r="AE9407" s="95"/>
      <c r="AM9407" s="103"/>
      <c r="AT9407" s="10"/>
    </row>
    <row r="9408" spans="9:46" s="16" customFormat="1">
      <c r="I9408" s="47"/>
      <c r="P9408" s="48"/>
      <c r="Q9408" s="48"/>
      <c r="R9408" s="48"/>
      <c r="S9408" s="49"/>
      <c r="T9408" s="47"/>
      <c r="U9408" s="50"/>
      <c r="V9408" s="47"/>
      <c r="W9408" s="50"/>
      <c r="X9408" s="49"/>
      <c r="Y9408" s="49"/>
      <c r="Z9408" s="49"/>
      <c r="AA9408" s="49"/>
      <c r="AB9408" s="49"/>
      <c r="AC9408" s="49"/>
      <c r="AD9408" s="49"/>
      <c r="AE9408" s="95"/>
      <c r="AM9408" s="103"/>
      <c r="AT9408" s="10"/>
    </row>
    <row r="9409" spans="9:46" s="16" customFormat="1">
      <c r="I9409" s="47"/>
      <c r="P9409" s="48"/>
      <c r="Q9409" s="48"/>
      <c r="R9409" s="48"/>
      <c r="S9409" s="49"/>
      <c r="T9409" s="47"/>
      <c r="U9409" s="50"/>
      <c r="V9409" s="47"/>
      <c r="W9409" s="50"/>
      <c r="X9409" s="49"/>
      <c r="Y9409" s="49"/>
      <c r="Z9409" s="49"/>
      <c r="AA9409" s="49"/>
      <c r="AB9409" s="49"/>
      <c r="AC9409" s="49"/>
      <c r="AD9409" s="49"/>
      <c r="AE9409" s="95"/>
      <c r="AM9409" s="103"/>
      <c r="AT9409" s="10"/>
    </row>
    <row r="9410" spans="9:46" s="16" customFormat="1">
      <c r="I9410" s="47"/>
      <c r="P9410" s="48"/>
      <c r="Q9410" s="48"/>
      <c r="R9410" s="48"/>
      <c r="S9410" s="49"/>
      <c r="T9410" s="47"/>
      <c r="U9410" s="50"/>
      <c r="V9410" s="47"/>
      <c r="W9410" s="50"/>
      <c r="X9410" s="49"/>
      <c r="Y9410" s="49"/>
      <c r="Z9410" s="49"/>
      <c r="AA9410" s="49"/>
      <c r="AB9410" s="49"/>
      <c r="AC9410" s="49"/>
      <c r="AD9410" s="49"/>
      <c r="AE9410" s="95"/>
      <c r="AM9410" s="103"/>
      <c r="AT9410" s="10"/>
    </row>
    <row r="9411" spans="9:46" s="16" customFormat="1">
      <c r="I9411" s="47"/>
      <c r="P9411" s="48"/>
      <c r="Q9411" s="48"/>
      <c r="R9411" s="48"/>
      <c r="S9411" s="49"/>
      <c r="T9411" s="47"/>
      <c r="U9411" s="50"/>
      <c r="V9411" s="47"/>
      <c r="W9411" s="50"/>
      <c r="X9411" s="49"/>
      <c r="Y9411" s="49"/>
      <c r="Z9411" s="49"/>
      <c r="AA9411" s="49"/>
      <c r="AB9411" s="49"/>
      <c r="AC9411" s="49"/>
      <c r="AD9411" s="49"/>
      <c r="AE9411" s="95"/>
      <c r="AM9411" s="103"/>
      <c r="AT9411" s="10"/>
    </row>
    <row r="9412" spans="9:46" s="16" customFormat="1">
      <c r="I9412" s="47"/>
      <c r="P9412" s="48"/>
      <c r="Q9412" s="48"/>
      <c r="R9412" s="48"/>
      <c r="S9412" s="49"/>
      <c r="T9412" s="47"/>
      <c r="U9412" s="50"/>
      <c r="V9412" s="47"/>
      <c r="W9412" s="50"/>
      <c r="X9412" s="49"/>
      <c r="Y9412" s="49"/>
      <c r="Z9412" s="49"/>
      <c r="AA9412" s="49"/>
      <c r="AB9412" s="49"/>
      <c r="AC9412" s="49"/>
      <c r="AD9412" s="49"/>
      <c r="AE9412" s="95"/>
      <c r="AM9412" s="103"/>
      <c r="AT9412" s="10"/>
    </row>
    <row r="9413" spans="9:46" s="16" customFormat="1">
      <c r="I9413" s="47"/>
      <c r="P9413" s="48"/>
      <c r="Q9413" s="48"/>
      <c r="R9413" s="48"/>
      <c r="S9413" s="49"/>
      <c r="T9413" s="47"/>
      <c r="U9413" s="50"/>
      <c r="V9413" s="47"/>
      <c r="W9413" s="50"/>
      <c r="X9413" s="49"/>
      <c r="Y9413" s="49"/>
      <c r="Z9413" s="49"/>
      <c r="AA9413" s="49"/>
      <c r="AB9413" s="49"/>
      <c r="AC9413" s="49"/>
      <c r="AD9413" s="49"/>
      <c r="AE9413" s="95"/>
      <c r="AM9413" s="103"/>
      <c r="AT9413" s="10"/>
    </row>
    <row r="9414" spans="9:46" s="16" customFormat="1">
      <c r="I9414" s="47"/>
      <c r="P9414" s="48"/>
      <c r="Q9414" s="48"/>
      <c r="R9414" s="48"/>
      <c r="S9414" s="49"/>
      <c r="T9414" s="47"/>
      <c r="U9414" s="50"/>
      <c r="V9414" s="47"/>
      <c r="W9414" s="50"/>
      <c r="X9414" s="49"/>
      <c r="Y9414" s="49"/>
      <c r="Z9414" s="49"/>
      <c r="AA9414" s="49"/>
      <c r="AB9414" s="49"/>
      <c r="AC9414" s="49"/>
      <c r="AD9414" s="49"/>
      <c r="AE9414" s="95"/>
      <c r="AM9414" s="103"/>
      <c r="AT9414" s="10"/>
    </row>
    <row r="9415" spans="9:46" s="16" customFormat="1">
      <c r="I9415" s="47"/>
      <c r="P9415" s="48"/>
      <c r="Q9415" s="48"/>
      <c r="R9415" s="48"/>
      <c r="S9415" s="49"/>
      <c r="T9415" s="47"/>
      <c r="U9415" s="50"/>
      <c r="V9415" s="47"/>
      <c r="W9415" s="50"/>
      <c r="X9415" s="49"/>
      <c r="Y9415" s="49"/>
      <c r="Z9415" s="49"/>
      <c r="AA9415" s="49"/>
      <c r="AB9415" s="49"/>
      <c r="AC9415" s="49"/>
      <c r="AD9415" s="49"/>
      <c r="AE9415" s="95"/>
      <c r="AM9415" s="103"/>
      <c r="AT9415" s="10"/>
    </row>
    <row r="9416" spans="9:46" s="16" customFormat="1">
      <c r="I9416" s="47"/>
      <c r="P9416" s="48"/>
      <c r="Q9416" s="48"/>
      <c r="R9416" s="48"/>
      <c r="S9416" s="49"/>
      <c r="T9416" s="47"/>
      <c r="U9416" s="50"/>
      <c r="V9416" s="47"/>
      <c r="W9416" s="50"/>
      <c r="X9416" s="49"/>
      <c r="Y9416" s="49"/>
      <c r="Z9416" s="49"/>
      <c r="AA9416" s="49"/>
      <c r="AB9416" s="49"/>
      <c r="AC9416" s="49"/>
      <c r="AD9416" s="49"/>
      <c r="AE9416" s="95"/>
      <c r="AM9416" s="103"/>
      <c r="AT9416" s="10"/>
    </row>
    <row r="9417" spans="9:46" s="16" customFormat="1">
      <c r="I9417" s="47"/>
      <c r="P9417" s="48"/>
      <c r="Q9417" s="48"/>
      <c r="R9417" s="48"/>
      <c r="S9417" s="49"/>
      <c r="T9417" s="47"/>
      <c r="U9417" s="50"/>
      <c r="V9417" s="47"/>
      <c r="W9417" s="50"/>
      <c r="X9417" s="49"/>
      <c r="Y9417" s="49"/>
      <c r="Z9417" s="49"/>
      <c r="AA9417" s="49"/>
      <c r="AB9417" s="49"/>
      <c r="AC9417" s="49"/>
      <c r="AD9417" s="49"/>
      <c r="AE9417" s="95"/>
      <c r="AM9417" s="103"/>
      <c r="AT9417" s="10"/>
    </row>
    <row r="9418" spans="9:46" s="16" customFormat="1">
      <c r="I9418" s="47"/>
      <c r="P9418" s="48"/>
      <c r="Q9418" s="48"/>
      <c r="R9418" s="48"/>
      <c r="S9418" s="49"/>
      <c r="T9418" s="47"/>
      <c r="U9418" s="50"/>
      <c r="V9418" s="47"/>
      <c r="W9418" s="50"/>
      <c r="X9418" s="49"/>
      <c r="Y9418" s="49"/>
      <c r="Z9418" s="49"/>
      <c r="AA9418" s="49"/>
      <c r="AB9418" s="49"/>
      <c r="AC9418" s="49"/>
      <c r="AD9418" s="49"/>
      <c r="AE9418" s="95"/>
      <c r="AM9418" s="103"/>
      <c r="AT9418" s="10"/>
    </row>
    <row r="9419" spans="9:46" s="16" customFormat="1">
      <c r="I9419" s="47"/>
      <c r="P9419" s="48"/>
      <c r="Q9419" s="48"/>
      <c r="R9419" s="48"/>
      <c r="S9419" s="49"/>
      <c r="T9419" s="47"/>
      <c r="U9419" s="50"/>
      <c r="V9419" s="47"/>
      <c r="W9419" s="50"/>
      <c r="X9419" s="49"/>
      <c r="Y9419" s="49"/>
      <c r="Z9419" s="49"/>
      <c r="AA9419" s="49"/>
      <c r="AB9419" s="49"/>
      <c r="AC9419" s="49"/>
      <c r="AD9419" s="49"/>
      <c r="AE9419" s="95"/>
      <c r="AM9419" s="103"/>
      <c r="AT9419" s="10"/>
    </row>
    <row r="9420" spans="9:46" s="16" customFormat="1">
      <c r="I9420" s="47"/>
      <c r="P9420" s="48"/>
      <c r="Q9420" s="48"/>
      <c r="R9420" s="48"/>
      <c r="S9420" s="49"/>
      <c r="T9420" s="47"/>
      <c r="U9420" s="50"/>
      <c r="V9420" s="47"/>
      <c r="W9420" s="50"/>
      <c r="X9420" s="49"/>
      <c r="Y9420" s="49"/>
      <c r="Z9420" s="49"/>
      <c r="AA9420" s="49"/>
      <c r="AB9420" s="49"/>
      <c r="AC9420" s="49"/>
      <c r="AD9420" s="49"/>
      <c r="AE9420" s="95"/>
      <c r="AM9420" s="103"/>
      <c r="AT9420" s="10"/>
    </row>
    <row r="9421" spans="9:46" s="16" customFormat="1">
      <c r="I9421" s="47"/>
      <c r="P9421" s="48"/>
      <c r="Q9421" s="48"/>
      <c r="R9421" s="48"/>
      <c r="S9421" s="49"/>
      <c r="T9421" s="47"/>
      <c r="U9421" s="50"/>
      <c r="V9421" s="47"/>
      <c r="W9421" s="50"/>
      <c r="X9421" s="49"/>
      <c r="Y9421" s="49"/>
      <c r="Z9421" s="49"/>
      <c r="AA9421" s="49"/>
      <c r="AB9421" s="49"/>
      <c r="AC9421" s="49"/>
      <c r="AD9421" s="49"/>
      <c r="AE9421" s="95"/>
      <c r="AM9421" s="103"/>
      <c r="AT9421" s="10"/>
    </row>
    <row r="9422" spans="9:46" s="16" customFormat="1">
      <c r="I9422" s="47"/>
      <c r="P9422" s="48"/>
      <c r="Q9422" s="48"/>
      <c r="R9422" s="48"/>
      <c r="S9422" s="49"/>
      <c r="T9422" s="47"/>
      <c r="U9422" s="50"/>
      <c r="V9422" s="47"/>
      <c r="W9422" s="50"/>
      <c r="X9422" s="49"/>
      <c r="Y9422" s="49"/>
      <c r="Z9422" s="49"/>
      <c r="AA9422" s="49"/>
      <c r="AB9422" s="49"/>
      <c r="AC9422" s="49"/>
      <c r="AD9422" s="49"/>
      <c r="AE9422" s="95"/>
      <c r="AM9422" s="103"/>
      <c r="AT9422" s="10"/>
    </row>
    <row r="9423" spans="9:46" s="16" customFormat="1">
      <c r="I9423" s="47"/>
      <c r="P9423" s="48"/>
      <c r="Q9423" s="48"/>
      <c r="R9423" s="48"/>
      <c r="S9423" s="49"/>
      <c r="T9423" s="47"/>
      <c r="U9423" s="50"/>
      <c r="V9423" s="47"/>
      <c r="W9423" s="50"/>
      <c r="X9423" s="49"/>
      <c r="Y9423" s="49"/>
      <c r="Z9423" s="49"/>
      <c r="AA9423" s="49"/>
      <c r="AB9423" s="49"/>
      <c r="AC9423" s="49"/>
      <c r="AD9423" s="49"/>
      <c r="AE9423" s="95"/>
      <c r="AM9423" s="103"/>
      <c r="AT9423" s="10"/>
    </row>
    <row r="9424" spans="9:46" s="16" customFormat="1">
      <c r="I9424" s="47"/>
      <c r="P9424" s="48"/>
      <c r="Q9424" s="48"/>
      <c r="R9424" s="48"/>
      <c r="S9424" s="49"/>
      <c r="T9424" s="47"/>
      <c r="U9424" s="50"/>
      <c r="V9424" s="47"/>
      <c r="W9424" s="50"/>
      <c r="X9424" s="49"/>
      <c r="Y9424" s="49"/>
      <c r="Z9424" s="49"/>
      <c r="AA9424" s="49"/>
      <c r="AB9424" s="49"/>
      <c r="AC9424" s="49"/>
      <c r="AD9424" s="49"/>
      <c r="AE9424" s="95"/>
      <c r="AM9424" s="103"/>
      <c r="AT9424" s="10"/>
    </row>
    <row r="9425" spans="9:46" s="16" customFormat="1">
      <c r="I9425" s="47"/>
      <c r="P9425" s="48"/>
      <c r="Q9425" s="48"/>
      <c r="R9425" s="48"/>
      <c r="S9425" s="49"/>
      <c r="T9425" s="47"/>
      <c r="U9425" s="50"/>
      <c r="V9425" s="47"/>
      <c r="W9425" s="50"/>
      <c r="X9425" s="49"/>
      <c r="Y9425" s="49"/>
      <c r="Z9425" s="49"/>
      <c r="AA9425" s="49"/>
      <c r="AB9425" s="49"/>
      <c r="AC9425" s="49"/>
      <c r="AD9425" s="49"/>
      <c r="AE9425" s="95"/>
      <c r="AM9425" s="103"/>
      <c r="AT9425" s="10"/>
    </row>
    <row r="9426" spans="9:46" s="16" customFormat="1">
      <c r="I9426" s="47"/>
      <c r="P9426" s="48"/>
      <c r="Q9426" s="48"/>
      <c r="R9426" s="48"/>
      <c r="S9426" s="49"/>
      <c r="T9426" s="47"/>
      <c r="U9426" s="50"/>
      <c r="V9426" s="47"/>
      <c r="W9426" s="50"/>
      <c r="X9426" s="49"/>
      <c r="Y9426" s="49"/>
      <c r="Z9426" s="49"/>
      <c r="AA9426" s="49"/>
      <c r="AB9426" s="49"/>
      <c r="AC9426" s="49"/>
      <c r="AD9426" s="49"/>
      <c r="AE9426" s="95"/>
      <c r="AM9426" s="103"/>
      <c r="AT9426" s="10"/>
    </row>
    <row r="9427" spans="9:46" s="16" customFormat="1">
      <c r="I9427" s="47"/>
      <c r="P9427" s="48"/>
      <c r="Q9427" s="48"/>
      <c r="R9427" s="48"/>
      <c r="S9427" s="49"/>
      <c r="T9427" s="47"/>
      <c r="U9427" s="50"/>
      <c r="V9427" s="47"/>
      <c r="W9427" s="50"/>
      <c r="X9427" s="49"/>
      <c r="Y9427" s="49"/>
      <c r="Z9427" s="49"/>
      <c r="AA9427" s="49"/>
      <c r="AB9427" s="49"/>
      <c r="AC9427" s="49"/>
      <c r="AD9427" s="49"/>
      <c r="AE9427" s="95"/>
      <c r="AM9427" s="103"/>
      <c r="AT9427" s="10"/>
    </row>
    <row r="9428" spans="9:46" s="16" customFormat="1">
      <c r="I9428" s="47"/>
      <c r="P9428" s="48"/>
      <c r="Q9428" s="48"/>
      <c r="R9428" s="48"/>
      <c r="S9428" s="49"/>
      <c r="T9428" s="47"/>
      <c r="U9428" s="50"/>
      <c r="V9428" s="47"/>
      <c r="W9428" s="50"/>
      <c r="X9428" s="49"/>
      <c r="Y9428" s="49"/>
      <c r="Z9428" s="49"/>
      <c r="AA9428" s="49"/>
      <c r="AB9428" s="49"/>
      <c r="AC9428" s="49"/>
      <c r="AD9428" s="49"/>
      <c r="AE9428" s="95"/>
      <c r="AM9428" s="103"/>
      <c r="AT9428" s="10"/>
    </row>
    <row r="9429" spans="9:46" s="16" customFormat="1">
      <c r="I9429" s="47"/>
      <c r="P9429" s="48"/>
      <c r="Q9429" s="48"/>
      <c r="R9429" s="48"/>
      <c r="S9429" s="49"/>
      <c r="T9429" s="47"/>
      <c r="U9429" s="50"/>
      <c r="V9429" s="47"/>
      <c r="W9429" s="50"/>
      <c r="X9429" s="49"/>
      <c r="Y9429" s="49"/>
      <c r="Z9429" s="49"/>
      <c r="AA9429" s="49"/>
      <c r="AB9429" s="49"/>
      <c r="AC9429" s="49"/>
      <c r="AD9429" s="49"/>
      <c r="AE9429" s="95"/>
      <c r="AM9429" s="103"/>
      <c r="AT9429" s="10"/>
    </row>
    <row r="9430" spans="9:46" s="16" customFormat="1">
      <c r="I9430" s="47"/>
      <c r="P9430" s="48"/>
      <c r="Q9430" s="48"/>
      <c r="R9430" s="48"/>
      <c r="S9430" s="49"/>
      <c r="T9430" s="47"/>
      <c r="U9430" s="50"/>
      <c r="V9430" s="47"/>
      <c r="W9430" s="50"/>
      <c r="X9430" s="49"/>
      <c r="Y9430" s="49"/>
      <c r="Z9430" s="49"/>
      <c r="AA9430" s="49"/>
      <c r="AB9430" s="49"/>
      <c r="AC9430" s="49"/>
      <c r="AD9430" s="49"/>
      <c r="AE9430" s="95"/>
      <c r="AM9430" s="103"/>
      <c r="AT9430" s="10"/>
    </row>
    <row r="9431" spans="9:46" s="16" customFormat="1">
      <c r="I9431" s="47"/>
      <c r="P9431" s="48"/>
      <c r="Q9431" s="48"/>
      <c r="R9431" s="48"/>
      <c r="S9431" s="49"/>
      <c r="T9431" s="47"/>
      <c r="U9431" s="50"/>
      <c r="V9431" s="47"/>
      <c r="W9431" s="50"/>
      <c r="X9431" s="49"/>
      <c r="Y9431" s="49"/>
      <c r="Z9431" s="49"/>
      <c r="AA9431" s="49"/>
      <c r="AB9431" s="49"/>
      <c r="AC9431" s="49"/>
      <c r="AD9431" s="49"/>
      <c r="AE9431" s="95"/>
      <c r="AM9431" s="103"/>
      <c r="AT9431" s="10"/>
    </row>
    <row r="9432" spans="9:46" s="16" customFormat="1">
      <c r="I9432" s="47"/>
      <c r="P9432" s="48"/>
      <c r="Q9432" s="48"/>
      <c r="R9432" s="48"/>
      <c r="S9432" s="49"/>
      <c r="T9432" s="47"/>
      <c r="U9432" s="50"/>
      <c r="V9432" s="47"/>
      <c r="W9432" s="50"/>
      <c r="X9432" s="49"/>
      <c r="Y9432" s="49"/>
      <c r="Z9432" s="49"/>
      <c r="AA9432" s="49"/>
      <c r="AB9432" s="49"/>
      <c r="AC9432" s="49"/>
      <c r="AD9432" s="49"/>
      <c r="AE9432" s="95"/>
      <c r="AM9432" s="103"/>
      <c r="AT9432" s="10"/>
    </row>
    <row r="9433" spans="9:46" s="16" customFormat="1">
      <c r="I9433" s="47"/>
      <c r="P9433" s="48"/>
      <c r="Q9433" s="48"/>
      <c r="R9433" s="48"/>
      <c r="S9433" s="49"/>
      <c r="T9433" s="47"/>
      <c r="U9433" s="50"/>
      <c r="V9433" s="47"/>
      <c r="W9433" s="50"/>
      <c r="X9433" s="49"/>
      <c r="Y9433" s="49"/>
      <c r="Z9433" s="49"/>
      <c r="AA9433" s="49"/>
      <c r="AB9433" s="49"/>
      <c r="AC9433" s="49"/>
      <c r="AD9433" s="49"/>
      <c r="AE9433" s="95"/>
      <c r="AM9433" s="103"/>
      <c r="AT9433" s="10"/>
    </row>
    <row r="9434" spans="9:46" s="16" customFormat="1">
      <c r="I9434" s="47"/>
      <c r="P9434" s="48"/>
      <c r="Q9434" s="48"/>
      <c r="R9434" s="48"/>
      <c r="S9434" s="49"/>
      <c r="T9434" s="47"/>
      <c r="U9434" s="50"/>
      <c r="V9434" s="47"/>
      <c r="W9434" s="50"/>
      <c r="X9434" s="49"/>
      <c r="Y9434" s="49"/>
      <c r="Z9434" s="49"/>
      <c r="AA9434" s="49"/>
      <c r="AB9434" s="49"/>
      <c r="AC9434" s="49"/>
      <c r="AD9434" s="49"/>
      <c r="AE9434" s="95"/>
      <c r="AM9434" s="103"/>
      <c r="AT9434" s="10"/>
    </row>
    <row r="9435" spans="9:46" s="16" customFormat="1">
      <c r="I9435" s="47"/>
      <c r="P9435" s="48"/>
      <c r="Q9435" s="48"/>
      <c r="R9435" s="48"/>
      <c r="S9435" s="49"/>
      <c r="T9435" s="47"/>
      <c r="U9435" s="50"/>
      <c r="V9435" s="47"/>
      <c r="W9435" s="50"/>
      <c r="X9435" s="49"/>
      <c r="Y9435" s="49"/>
      <c r="Z9435" s="49"/>
      <c r="AA9435" s="49"/>
      <c r="AB9435" s="49"/>
      <c r="AC9435" s="49"/>
      <c r="AD9435" s="49"/>
      <c r="AE9435" s="95"/>
      <c r="AM9435" s="103"/>
      <c r="AT9435" s="10"/>
    </row>
    <row r="9436" spans="9:46" s="16" customFormat="1">
      <c r="I9436" s="47"/>
      <c r="P9436" s="48"/>
      <c r="Q9436" s="48"/>
      <c r="R9436" s="48"/>
      <c r="S9436" s="49"/>
      <c r="T9436" s="47"/>
      <c r="U9436" s="50"/>
      <c r="V9436" s="47"/>
      <c r="W9436" s="50"/>
      <c r="X9436" s="49"/>
      <c r="Y9436" s="49"/>
      <c r="Z9436" s="49"/>
      <c r="AA9436" s="49"/>
      <c r="AB9436" s="49"/>
      <c r="AC9436" s="49"/>
      <c r="AD9436" s="49"/>
      <c r="AE9436" s="95"/>
      <c r="AM9436" s="103"/>
      <c r="AT9436" s="10"/>
    </row>
    <row r="9437" spans="9:46" s="16" customFormat="1">
      <c r="I9437" s="47"/>
      <c r="P9437" s="48"/>
      <c r="Q9437" s="48"/>
      <c r="R9437" s="48"/>
      <c r="S9437" s="49"/>
      <c r="T9437" s="47"/>
      <c r="U9437" s="50"/>
      <c r="V9437" s="47"/>
      <c r="W9437" s="50"/>
      <c r="X9437" s="49"/>
      <c r="Y9437" s="49"/>
      <c r="Z9437" s="49"/>
      <c r="AA9437" s="49"/>
      <c r="AB9437" s="49"/>
      <c r="AC9437" s="49"/>
      <c r="AD9437" s="49"/>
      <c r="AE9437" s="95"/>
      <c r="AM9437" s="103"/>
      <c r="AT9437" s="10"/>
    </row>
    <row r="9438" spans="9:46" s="16" customFormat="1">
      <c r="I9438" s="47"/>
      <c r="P9438" s="48"/>
      <c r="Q9438" s="48"/>
      <c r="R9438" s="48"/>
      <c r="S9438" s="49"/>
      <c r="T9438" s="47"/>
      <c r="U9438" s="50"/>
      <c r="V9438" s="47"/>
      <c r="W9438" s="50"/>
      <c r="X9438" s="49"/>
      <c r="Y9438" s="49"/>
      <c r="Z9438" s="49"/>
      <c r="AA9438" s="49"/>
      <c r="AB9438" s="49"/>
      <c r="AC9438" s="49"/>
      <c r="AD9438" s="49"/>
      <c r="AE9438" s="95"/>
      <c r="AM9438" s="103"/>
      <c r="AT9438" s="10"/>
    </row>
    <row r="9439" spans="9:46" s="16" customFormat="1">
      <c r="I9439" s="47"/>
      <c r="P9439" s="48"/>
      <c r="Q9439" s="48"/>
      <c r="R9439" s="48"/>
      <c r="S9439" s="49"/>
      <c r="T9439" s="47"/>
      <c r="U9439" s="50"/>
      <c r="V9439" s="47"/>
      <c r="W9439" s="50"/>
      <c r="X9439" s="49"/>
      <c r="Y9439" s="49"/>
      <c r="Z9439" s="49"/>
      <c r="AA9439" s="49"/>
      <c r="AB9439" s="49"/>
      <c r="AC9439" s="49"/>
      <c r="AD9439" s="49"/>
      <c r="AE9439" s="95"/>
      <c r="AM9439" s="103"/>
      <c r="AT9439" s="10"/>
    </row>
    <row r="9440" spans="9:46" s="16" customFormat="1">
      <c r="I9440" s="47"/>
      <c r="P9440" s="48"/>
      <c r="Q9440" s="48"/>
      <c r="R9440" s="48"/>
      <c r="S9440" s="49"/>
      <c r="T9440" s="47"/>
      <c r="U9440" s="50"/>
      <c r="V9440" s="47"/>
      <c r="W9440" s="50"/>
      <c r="X9440" s="49"/>
      <c r="Y9440" s="49"/>
      <c r="Z9440" s="49"/>
      <c r="AA9440" s="49"/>
      <c r="AB9440" s="49"/>
      <c r="AC9440" s="49"/>
      <c r="AD9440" s="49"/>
      <c r="AE9440" s="95"/>
      <c r="AM9440" s="103"/>
      <c r="AT9440" s="10"/>
    </row>
    <row r="9441" spans="9:46" s="16" customFormat="1">
      <c r="I9441" s="47"/>
      <c r="P9441" s="48"/>
      <c r="Q9441" s="48"/>
      <c r="R9441" s="48"/>
      <c r="S9441" s="49"/>
      <c r="T9441" s="47"/>
      <c r="U9441" s="50"/>
      <c r="V9441" s="47"/>
      <c r="W9441" s="50"/>
      <c r="X9441" s="49"/>
      <c r="Y9441" s="49"/>
      <c r="Z9441" s="49"/>
      <c r="AA9441" s="49"/>
      <c r="AB9441" s="49"/>
      <c r="AC9441" s="49"/>
      <c r="AD9441" s="49"/>
      <c r="AE9441" s="95"/>
      <c r="AM9441" s="103"/>
      <c r="AT9441" s="10"/>
    </row>
    <row r="9442" spans="9:46" s="16" customFormat="1">
      <c r="I9442" s="47"/>
      <c r="P9442" s="48"/>
      <c r="Q9442" s="48"/>
      <c r="R9442" s="48"/>
      <c r="S9442" s="49"/>
      <c r="T9442" s="47"/>
      <c r="U9442" s="50"/>
      <c r="V9442" s="47"/>
      <c r="W9442" s="50"/>
      <c r="X9442" s="49"/>
      <c r="Y9442" s="49"/>
      <c r="Z9442" s="49"/>
      <c r="AA9442" s="49"/>
      <c r="AB9442" s="49"/>
      <c r="AC9442" s="49"/>
      <c r="AD9442" s="49"/>
      <c r="AE9442" s="95"/>
      <c r="AM9442" s="103"/>
      <c r="AT9442" s="10"/>
    </row>
    <row r="9443" spans="9:46" s="16" customFormat="1">
      <c r="I9443" s="47"/>
      <c r="P9443" s="48"/>
      <c r="Q9443" s="48"/>
      <c r="R9443" s="48"/>
      <c r="S9443" s="49"/>
      <c r="T9443" s="47"/>
      <c r="U9443" s="50"/>
      <c r="V9443" s="47"/>
      <c r="W9443" s="50"/>
      <c r="X9443" s="49"/>
      <c r="Y9443" s="49"/>
      <c r="Z9443" s="49"/>
      <c r="AA9443" s="49"/>
      <c r="AB9443" s="49"/>
      <c r="AC9443" s="49"/>
      <c r="AD9443" s="49"/>
      <c r="AE9443" s="95"/>
      <c r="AM9443" s="103"/>
      <c r="AT9443" s="10"/>
    </row>
    <row r="9444" spans="9:46" s="16" customFormat="1">
      <c r="I9444" s="47"/>
      <c r="P9444" s="48"/>
      <c r="Q9444" s="48"/>
      <c r="R9444" s="48"/>
      <c r="S9444" s="49"/>
      <c r="T9444" s="47"/>
      <c r="U9444" s="50"/>
      <c r="V9444" s="47"/>
      <c r="W9444" s="50"/>
      <c r="X9444" s="49"/>
      <c r="Y9444" s="49"/>
      <c r="Z9444" s="49"/>
      <c r="AA9444" s="49"/>
      <c r="AB9444" s="49"/>
      <c r="AC9444" s="49"/>
      <c r="AD9444" s="49"/>
      <c r="AE9444" s="95"/>
      <c r="AM9444" s="103"/>
      <c r="AT9444" s="10"/>
    </row>
    <row r="9445" spans="9:46" s="16" customFormat="1">
      <c r="I9445" s="47"/>
      <c r="P9445" s="48"/>
      <c r="Q9445" s="48"/>
      <c r="R9445" s="48"/>
      <c r="S9445" s="49"/>
      <c r="T9445" s="47"/>
      <c r="U9445" s="50"/>
      <c r="V9445" s="47"/>
      <c r="W9445" s="50"/>
      <c r="X9445" s="49"/>
      <c r="Y9445" s="49"/>
      <c r="Z9445" s="49"/>
      <c r="AA9445" s="49"/>
      <c r="AB9445" s="49"/>
      <c r="AC9445" s="49"/>
      <c r="AD9445" s="49"/>
      <c r="AE9445" s="95"/>
      <c r="AM9445" s="103"/>
      <c r="AT9445" s="10"/>
    </row>
    <row r="9446" spans="9:46" s="16" customFormat="1">
      <c r="I9446" s="47"/>
      <c r="P9446" s="48"/>
      <c r="Q9446" s="48"/>
      <c r="R9446" s="48"/>
      <c r="S9446" s="49"/>
      <c r="T9446" s="47"/>
      <c r="U9446" s="50"/>
      <c r="V9446" s="47"/>
      <c r="W9446" s="50"/>
      <c r="X9446" s="49"/>
      <c r="Y9446" s="49"/>
      <c r="Z9446" s="49"/>
      <c r="AA9446" s="49"/>
      <c r="AB9446" s="49"/>
      <c r="AC9446" s="49"/>
      <c r="AD9446" s="49"/>
      <c r="AE9446" s="95"/>
      <c r="AM9446" s="103"/>
      <c r="AT9446" s="10"/>
    </row>
    <row r="9447" spans="9:46" s="16" customFormat="1">
      <c r="I9447" s="47"/>
      <c r="P9447" s="48"/>
      <c r="Q9447" s="48"/>
      <c r="R9447" s="48"/>
      <c r="S9447" s="49"/>
      <c r="T9447" s="47"/>
      <c r="U9447" s="50"/>
      <c r="V9447" s="47"/>
      <c r="W9447" s="50"/>
      <c r="X9447" s="49"/>
      <c r="Y9447" s="49"/>
      <c r="Z9447" s="49"/>
      <c r="AA9447" s="49"/>
      <c r="AB9447" s="49"/>
      <c r="AC9447" s="49"/>
      <c r="AD9447" s="49"/>
      <c r="AE9447" s="95"/>
      <c r="AM9447" s="103"/>
      <c r="AT9447" s="10"/>
    </row>
    <row r="9448" spans="9:46" s="16" customFormat="1">
      <c r="I9448" s="47"/>
      <c r="P9448" s="48"/>
      <c r="Q9448" s="48"/>
      <c r="R9448" s="48"/>
      <c r="S9448" s="49"/>
      <c r="T9448" s="47"/>
      <c r="U9448" s="50"/>
      <c r="V9448" s="47"/>
      <c r="W9448" s="50"/>
      <c r="X9448" s="49"/>
      <c r="Y9448" s="49"/>
      <c r="Z9448" s="49"/>
      <c r="AA9448" s="49"/>
      <c r="AB9448" s="49"/>
      <c r="AC9448" s="49"/>
      <c r="AD9448" s="49"/>
      <c r="AE9448" s="95"/>
      <c r="AM9448" s="103"/>
      <c r="AT9448" s="10"/>
    </row>
    <row r="9449" spans="9:46" s="16" customFormat="1">
      <c r="I9449" s="47"/>
      <c r="P9449" s="48"/>
      <c r="Q9449" s="48"/>
      <c r="R9449" s="48"/>
      <c r="S9449" s="49"/>
      <c r="T9449" s="47"/>
      <c r="U9449" s="50"/>
      <c r="V9449" s="47"/>
      <c r="W9449" s="50"/>
      <c r="X9449" s="49"/>
      <c r="Y9449" s="49"/>
      <c r="Z9449" s="49"/>
      <c r="AA9449" s="49"/>
      <c r="AB9449" s="49"/>
      <c r="AC9449" s="49"/>
      <c r="AD9449" s="49"/>
      <c r="AE9449" s="95"/>
      <c r="AM9449" s="103"/>
      <c r="AT9449" s="10"/>
    </row>
    <row r="9450" spans="9:46" s="16" customFormat="1">
      <c r="I9450" s="47"/>
      <c r="P9450" s="48"/>
      <c r="Q9450" s="48"/>
      <c r="R9450" s="48"/>
      <c r="S9450" s="49"/>
      <c r="T9450" s="47"/>
      <c r="U9450" s="50"/>
      <c r="V9450" s="47"/>
      <c r="W9450" s="50"/>
      <c r="X9450" s="49"/>
      <c r="Y9450" s="49"/>
      <c r="Z9450" s="49"/>
      <c r="AA9450" s="49"/>
      <c r="AB9450" s="49"/>
      <c r="AC9450" s="49"/>
      <c r="AD9450" s="49"/>
      <c r="AE9450" s="95"/>
      <c r="AM9450" s="103"/>
      <c r="AT9450" s="10"/>
    </row>
    <row r="9451" spans="9:46" s="16" customFormat="1">
      <c r="I9451" s="47"/>
      <c r="P9451" s="48"/>
      <c r="Q9451" s="48"/>
      <c r="R9451" s="48"/>
      <c r="S9451" s="49"/>
      <c r="T9451" s="47"/>
      <c r="U9451" s="50"/>
      <c r="V9451" s="47"/>
      <c r="W9451" s="50"/>
      <c r="X9451" s="49"/>
      <c r="Y9451" s="49"/>
      <c r="Z9451" s="49"/>
      <c r="AA9451" s="49"/>
      <c r="AB9451" s="49"/>
      <c r="AC9451" s="49"/>
      <c r="AD9451" s="49"/>
      <c r="AE9451" s="95"/>
      <c r="AM9451" s="103"/>
      <c r="AT9451" s="10"/>
    </row>
    <row r="9452" spans="9:46" s="16" customFormat="1">
      <c r="I9452" s="47"/>
      <c r="P9452" s="48"/>
      <c r="Q9452" s="48"/>
      <c r="R9452" s="48"/>
      <c r="S9452" s="49"/>
      <c r="T9452" s="47"/>
      <c r="U9452" s="50"/>
      <c r="V9452" s="47"/>
      <c r="W9452" s="50"/>
      <c r="X9452" s="49"/>
      <c r="Y9452" s="49"/>
      <c r="Z9452" s="49"/>
      <c r="AA9452" s="49"/>
      <c r="AB9452" s="49"/>
      <c r="AC9452" s="49"/>
      <c r="AD9452" s="49"/>
      <c r="AE9452" s="95"/>
      <c r="AM9452" s="103"/>
      <c r="AT9452" s="10"/>
    </row>
    <row r="9453" spans="9:46" s="16" customFormat="1">
      <c r="I9453" s="47"/>
      <c r="P9453" s="48"/>
      <c r="Q9453" s="48"/>
      <c r="R9453" s="48"/>
      <c r="S9453" s="49"/>
      <c r="T9453" s="47"/>
      <c r="U9453" s="50"/>
      <c r="V9453" s="47"/>
      <c r="W9453" s="50"/>
      <c r="X9453" s="49"/>
      <c r="Y9453" s="49"/>
      <c r="Z9453" s="49"/>
      <c r="AA9453" s="49"/>
      <c r="AB9453" s="49"/>
      <c r="AC9453" s="49"/>
      <c r="AD9453" s="49"/>
      <c r="AE9453" s="95"/>
      <c r="AM9453" s="103"/>
      <c r="AT9453" s="10"/>
    </row>
    <row r="9454" spans="9:46" s="16" customFormat="1">
      <c r="I9454" s="47"/>
      <c r="P9454" s="48"/>
      <c r="Q9454" s="48"/>
      <c r="R9454" s="48"/>
      <c r="S9454" s="49"/>
      <c r="T9454" s="47"/>
      <c r="U9454" s="50"/>
      <c r="V9454" s="47"/>
      <c r="W9454" s="50"/>
      <c r="X9454" s="49"/>
      <c r="Y9454" s="49"/>
      <c r="Z9454" s="49"/>
      <c r="AA9454" s="49"/>
      <c r="AB9454" s="49"/>
      <c r="AC9454" s="49"/>
      <c r="AD9454" s="49"/>
      <c r="AE9454" s="95"/>
      <c r="AM9454" s="103"/>
      <c r="AT9454" s="10"/>
    </row>
    <row r="9455" spans="9:46" s="16" customFormat="1">
      <c r="I9455" s="47"/>
      <c r="P9455" s="48"/>
      <c r="Q9455" s="48"/>
      <c r="R9455" s="48"/>
      <c r="S9455" s="49"/>
      <c r="T9455" s="47"/>
      <c r="U9455" s="50"/>
      <c r="V9455" s="47"/>
      <c r="W9455" s="50"/>
      <c r="X9455" s="49"/>
      <c r="Y9455" s="49"/>
      <c r="Z9455" s="49"/>
      <c r="AA9455" s="49"/>
      <c r="AB9455" s="49"/>
      <c r="AC9455" s="49"/>
      <c r="AD9455" s="49"/>
      <c r="AE9455" s="95"/>
      <c r="AM9455" s="103"/>
      <c r="AT9455" s="10"/>
    </row>
    <row r="9456" spans="9:46" s="16" customFormat="1">
      <c r="I9456" s="47"/>
      <c r="P9456" s="48"/>
      <c r="Q9456" s="48"/>
      <c r="R9456" s="48"/>
      <c r="S9456" s="49"/>
      <c r="T9456" s="47"/>
      <c r="U9456" s="50"/>
      <c r="V9456" s="47"/>
      <c r="W9456" s="50"/>
      <c r="X9456" s="49"/>
      <c r="Y9456" s="49"/>
      <c r="Z9456" s="49"/>
      <c r="AA9456" s="49"/>
      <c r="AB9456" s="49"/>
      <c r="AC9456" s="49"/>
      <c r="AD9456" s="49"/>
      <c r="AE9456" s="95"/>
      <c r="AM9456" s="103"/>
      <c r="AT9456" s="10"/>
    </row>
    <row r="9457" spans="9:46" s="16" customFormat="1">
      <c r="I9457" s="47"/>
      <c r="P9457" s="48"/>
      <c r="Q9457" s="48"/>
      <c r="R9457" s="48"/>
      <c r="S9457" s="49"/>
      <c r="T9457" s="47"/>
      <c r="U9457" s="50"/>
      <c r="V9457" s="47"/>
      <c r="W9457" s="50"/>
      <c r="X9457" s="49"/>
      <c r="Y9457" s="49"/>
      <c r="Z9457" s="49"/>
      <c r="AA9457" s="49"/>
      <c r="AB9457" s="49"/>
      <c r="AC9457" s="49"/>
      <c r="AD9457" s="49"/>
      <c r="AE9457" s="95"/>
      <c r="AM9457" s="103"/>
      <c r="AT9457" s="10"/>
    </row>
    <row r="9458" spans="9:46" s="16" customFormat="1">
      <c r="I9458" s="47"/>
      <c r="P9458" s="48"/>
      <c r="Q9458" s="48"/>
      <c r="R9458" s="48"/>
      <c r="S9458" s="49"/>
      <c r="T9458" s="47"/>
      <c r="U9458" s="50"/>
      <c r="V9458" s="47"/>
      <c r="W9458" s="50"/>
      <c r="X9458" s="49"/>
      <c r="Y9458" s="49"/>
      <c r="Z9458" s="49"/>
      <c r="AA9458" s="49"/>
      <c r="AB9458" s="49"/>
      <c r="AC9458" s="49"/>
      <c r="AD9458" s="49"/>
      <c r="AE9458" s="95"/>
      <c r="AM9458" s="103"/>
      <c r="AT9458" s="10"/>
    </row>
    <row r="9459" spans="9:46" s="16" customFormat="1">
      <c r="I9459" s="47"/>
      <c r="P9459" s="48"/>
      <c r="Q9459" s="48"/>
      <c r="R9459" s="48"/>
      <c r="S9459" s="49"/>
      <c r="T9459" s="47"/>
      <c r="U9459" s="50"/>
      <c r="V9459" s="47"/>
      <c r="W9459" s="50"/>
      <c r="X9459" s="49"/>
      <c r="Y9459" s="49"/>
      <c r="Z9459" s="49"/>
      <c r="AA9459" s="49"/>
      <c r="AB9459" s="49"/>
      <c r="AC9459" s="49"/>
      <c r="AD9459" s="49"/>
      <c r="AE9459" s="95"/>
      <c r="AM9459" s="103"/>
      <c r="AT9459" s="10"/>
    </row>
    <row r="9460" spans="9:46" s="16" customFormat="1">
      <c r="I9460" s="47"/>
      <c r="P9460" s="48"/>
      <c r="Q9460" s="48"/>
      <c r="R9460" s="48"/>
      <c r="S9460" s="49"/>
      <c r="T9460" s="47"/>
      <c r="U9460" s="50"/>
      <c r="V9460" s="47"/>
      <c r="W9460" s="50"/>
      <c r="X9460" s="49"/>
      <c r="Y9460" s="49"/>
      <c r="Z9460" s="49"/>
      <c r="AA9460" s="49"/>
      <c r="AB9460" s="49"/>
      <c r="AC9460" s="49"/>
      <c r="AD9460" s="49"/>
      <c r="AE9460" s="95"/>
      <c r="AM9460" s="103"/>
      <c r="AT9460" s="10"/>
    </row>
    <row r="9461" spans="9:46" s="16" customFormat="1">
      <c r="I9461" s="47"/>
      <c r="P9461" s="48"/>
      <c r="Q9461" s="48"/>
      <c r="R9461" s="48"/>
      <c r="S9461" s="49"/>
      <c r="T9461" s="47"/>
      <c r="U9461" s="50"/>
      <c r="V9461" s="47"/>
      <c r="W9461" s="50"/>
      <c r="X9461" s="49"/>
      <c r="Y9461" s="49"/>
      <c r="Z9461" s="49"/>
      <c r="AA9461" s="49"/>
      <c r="AB9461" s="49"/>
      <c r="AC9461" s="49"/>
      <c r="AD9461" s="49"/>
      <c r="AE9461" s="95"/>
      <c r="AM9461" s="103"/>
      <c r="AT9461" s="10"/>
    </row>
    <row r="9462" spans="9:46" s="16" customFormat="1">
      <c r="I9462" s="47"/>
      <c r="P9462" s="48"/>
      <c r="Q9462" s="48"/>
      <c r="R9462" s="48"/>
      <c r="S9462" s="49"/>
      <c r="T9462" s="47"/>
      <c r="U9462" s="50"/>
      <c r="V9462" s="47"/>
      <c r="W9462" s="50"/>
      <c r="X9462" s="49"/>
      <c r="Y9462" s="49"/>
      <c r="Z9462" s="49"/>
      <c r="AA9462" s="49"/>
      <c r="AB9462" s="49"/>
      <c r="AC9462" s="49"/>
      <c r="AD9462" s="49"/>
      <c r="AE9462" s="95"/>
      <c r="AM9462" s="103"/>
      <c r="AT9462" s="10"/>
    </row>
    <row r="9463" spans="9:46" s="16" customFormat="1">
      <c r="I9463" s="47"/>
      <c r="P9463" s="48"/>
      <c r="Q9463" s="48"/>
      <c r="R9463" s="48"/>
      <c r="S9463" s="49"/>
      <c r="T9463" s="47"/>
      <c r="U9463" s="50"/>
      <c r="V9463" s="47"/>
      <c r="W9463" s="50"/>
      <c r="X9463" s="49"/>
      <c r="Y9463" s="49"/>
      <c r="Z9463" s="49"/>
      <c r="AA9463" s="49"/>
      <c r="AB9463" s="49"/>
      <c r="AC9463" s="49"/>
      <c r="AD9463" s="49"/>
      <c r="AE9463" s="95"/>
      <c r="AM9463" s="103"/>
      <c r="AT9463" s="10"/>
    </row>
    <row r="9464" spans="9:46" s="16" customFormat="1">
      <c r="I9464" s="47"/>
      <c r="P9464" s="48"/>
      <c r="Q9464" s="48"/>
      <c r="R9464" s="48"/>
      <c r="S9464" s="49"/>
      <c r="T9464" s="47"/>
      <c r="U9464" s="50"/>
      <c r="V9464" s="47"/>
      <c r="W9464" s="50"/>
      <c r="X9464" s="49"/>
      <c r="Y9464" s="49"/>
      <c r="Z9464" s="49"/>
      <c r="AA9464" s="49"/>
      <c r="AB9464" s="49"/>
      <c r="AC9464" s="49"/>
      <c r="AD9464" s="49"/>
      <c r="AE9464" s="95"/>
      <c r="AM9464" s="103"/>
      <c r="AT9464" s="10"/>
    </row>
    <row r="9465" spans="9:46" s="16" customFormat="1">
      <c r="I9465" s="47"/>
      <c r="P9465" s="48"/>
      <c r="Q9465" s="48"/>
      <c r="R9465" s="48"/>
      <c r="S9465" s="49"/>
      <c r="T9465" s="47"/>
      <c r="U9465" s="50"/>
      <c r="V9465" s="47"/>
      <c r="W9465" s="50"/>
      <c r="X9465" s="49"/>
      <c r="Y9465" s="49"/>
      <c r="Z9465" s="49"/>
      <c r="AA9465" s="49"/>
      <c r="AB9465" s="49"/>
      <c r="AC9465" s="49"/>
      <c r="AD9465" s="49"/>
      <c r="AE9465" s="95"/>
      <c r="AM9465" s="103"/>
      <c r="AT9465" s="10"/>
    </row>
    <row r="9466" spans="9:46" s="16" customFormat="1">
      <c r="I9466" s="47"/>
      <c r="P9466" s="48"/>
      <c r="Q9466" s="48"/>
      <c r="R9466" s="48"/>
      <c r="S9466" s="49"/>
      <c r="T9466" s="47"/>
      <c r="U9466" s="50"/>
      <c r="V9466" s="47"/>
      <c r="W9466" s="50"/>
      <c r="X9466" s="49"/>
      <c r="Y9466" s="49"/>
      <c r="Z9466" s="49"/>
      <c r="AA9466" s="49"/>
      <c r="AB9466" s="49"/>
      <c r="AC9466" s="49"/>
      <c r="AD9466" s="49"/>
      <c r="AE9466" s="95"/>
      <c r="AM9466" s="103"/>
      <c r="AT9466" s="10"/>
    </row>
    <row r="9467" spans="9:46" s="16" customFormat="1">
      <c r="I9467" s="47"/>
      <c r="P9467" s="48"/>
      <c r="Q9467" s="48"/>
      <c r="R9467" s="48"/>
      <c r="S9467" s="49"/>
      <c r="T9467" s="47"/>
      <c r="U9467" s="50"/>
      <c r="V9467" s="47"/>
      <c r="W9467" s="50"/>
      <c r="X9467" s="49"/>
      <c r="Y9467" s="49"/>
      <c r="Z9467" s="49"/>
      <c r="AA9467" s="49"/>
      <c r="AB9467" s="49"/>
      <c r="AC9467" s="49"/>
      <c r="AD9467" s="49"/>
      <c r="AE9467" s="95"/>
      <c r="AM9467" s="103"/>
      <c r="AT9467" s="10"/>
    </row>
    <row r="9468" spans="9:46" s="16" customFormat="1">
      <c r="I9468" s="47"/>
      <c r="P9468" s="48"/>
      <c r="Q9468" s="48"/>
      <c r="R9468" s="48"/>
      <c r="S9468" s="49"/>
      <c r="T9468" s="47"/>
      <c r="U9468" s="50"/>
      <c r="V9468" s="47"/>
      <c r="W9468" s="50"/>
      <c r="X9468" s="49"/>
      <c r="Y9468" s="49"/>
      <c r="Z9468" s="49"/>
      <c r="AA9468" s="49"/>
      <c r="AB9468" s="49"/>
      <c r="AC9468" s="49"/>
      <c r="AD9468" s="49"/>
      <c r="AE9468" s="95"/>
      <c r="AM9468" s="103"/>
      <c r="AT9468" s="10"/>
    </row>
    <row r="9469" spans="9:46" s="16" customFormat="1">
      <c r="I9469" s="47"/>
      <c r="P9469" s="48"/>
      <c r="Q9469" s="48"/>
      <c r="R9469" s="48"/>
      <c r="S9469" s="49"/>
      <c r="T9469" s="47"/>
      <c r="U9469" s="50"/>
      <c r="V9469" s="47"/>
      <c r="W9469" s="50"/>
      <c r="X9469" s="49"/>
      <c r="Y9469" s="49"/>
      <c r="Z9469" s="49"/>
      <c r="AA9469" s="49"/>
      <c r="AB9469" s="49"/>
      <c r="AC9469" s="49"/>
      <c r="AD9469" s="49"/>
      <c r="AE9469" s="95"/>
      <c r="AM9469" s="103"/>
      <c r="AT9469" s="10"/>
    </row>
    <row r="9470" spans="9:46" s="16" customFormat="1">
      <c r="I9470" s="47"/>
      <c r="P9470" s="48"/>
      <c r="Q9470" s="48"/>
      <c r="R9470" s="48"/>
      <c r="S9470" s="49"/>
      <c r="T9470" s="47"/>
      <c r="U9470" s="50"/>
      <c r="V9470" s="47"/>
      <c r="W9470" s="50"/>
      <c r="X9470" s="49"/>
      <c r="Y9470" s="49"/>
      <c r="Z9470" s="49"/>
      <c r="AA9470" s="49"/>
      <c r="AB9470" s="49"/>
      <c r="AC9470" s="49"/>
      <c r="AD9470" s="49"/>
      <c r="AE9470" s="95"/>
      <c r="AM9470" s="103"/>
      <c r="AT9470" s="10"/>
    </row>
    <row r="9471" spans="9:46" s="16" customFormat="1">
      <c r="I9471" s="47"/>
      <c r="P9471" s="48"/>
      <c r="Q9471" s="48"/>
      <c r="R9471" s="48"/>
      <c r="S9471" s="49"/>
      <c r="T9471" s="47"/>
      <c r="U9471" s="50"/>
      <c r="V9471" s="47"/>
      <c r="W9471" s="50"/>
      <c r="X9471" s="49"/>
      <c r="Y9471" s="49"/>
      <c r="Z9471" s="49"/>
      <c r="AA9471" s="49"/>
      <c r="AB9471" s="49"/>
      <c r="AC9471" s="49"/>
      <c r="AD9471" s="49"/>
      <c r="AE9471" s="95"/>
      <c r="AM9471" s="103"/>
      <c r="AT9471" s="10"/>
    </row>
    <row r="9472" spans="9:46" s="16" customFormat="1">
      <c r="I9472" s="47"/>
      <c r="P9472" s="48"/>
      <c r="Q9472" s="48"/>
      <c r="R9472" s="48"/>
      <c r="S9472" s="49"/>
      <c r="T9472" s="47"/>
      <c r="U9472" s="50"/>
      <c r="V9472" s="47"/>
      <c r="W9472" s="50"/>
      <c r="X9472" s="49"/>
      <c r="Y9472" s="49"/>
      <c r="Z9472" s="49"/>
      <c r="AA9472" s="49"/>
      <c r="AB9472" s="49"/>
      <c r="AC9472" s="49"/>
      <c r="AD9472" s="49"/>
      <c r="AE9472" s="95"/>
      <c r="AM9472" s="103"/>
      <c r="AT9472" s="10"/>
    </row>
    <row r="9473" spans="9:46" s="16" customFormat="1">
      <c r="I9473" s="47"/>
      <c r="P9473" s="48"/>
      <c r="Q9473" s="48"/>
      <c r="R9473" s="48"/>
      <c r="S9473" s="49"/>
      <c r="T9473" s="47"/>
      <c r="U9473" s="50"/>
      <c r="V9473" s="47"/>
      <c r="W9473" s="50"/>
      <c r="X9473" s="49"/>
      <c r="Y9473" s="49"/>
      <c r="Z9473" s="49"/>
      <c r="AA9473" s="49"/>
      <c r="AB9473" s="49"/>
      <c r="AC9473" s="49"/>
      <c r="AD9473" s="49"/>
      <c r="AE9473" s="95"/>
      <c r="AM9473" s="103"/>
      <c r="AT9473" s="10"/>
    </row>
    <row r="9474" spans="9:46" s="16" customFormat="1">
      <c r="I9474" s="47"/>
      <c r="P9474" s="48"/>
      <c r="Q9474" s="48"/>
      <c r="R9474" s="48"/>
      <c r="S9474" s="49"/>
      <c r="T9474" s="47"/>
      <c r="U9474" s="50"/>
      <c r="V9474" s="47"/>
      <c r="W9474" s="50"/>
      <c r="X9474" s="49"/>
      <c r="Y9474" s="49"/>
      <c r="Z9474" s="49"/>
      <c r="AA9474" s="49"/>
      <c r="AB9474" s="49"/>
      <c r="AC9474" s="49"/>
      <c r="AD9474" s="49"/>
      <c r="AE9474" s="95"/>
      <c r="AM9474" s="103"/>
      <c r="AT9474" s="10"/>
    </row>
    <row r="9475" spans="9:46" s="16" customFormat="1">
      <c r="I9475" s="47"/>
      <c r="P9475" s="48"/>
      <c r="Q9475" s="48"/>
      <c r="R9475" s="48"/>
      <c r="S9475" s="49"/>
      <c r="T9475" s="47"/>
      <c r="U9475" s="50"/>
      <c r="V9475" s="47"/>
      <c r="W9475" s="50"/>
      <c r="X9475" s="49"/>
      <c r="Y9475" s="49"/>
      <c r="Z9475" s="49"/>
      <c r="AA9475" s="49"/>
      <c r="AB9475" s="49"/>
      <c r="AC9475" s="49"/>
      <c r="AD9475" s="49"/>
      <c r="AE9475" s="95"/>
      <c r="AM9475" s="103"/>
      <c r="AT9475" s="10"/>
    </row>
    <row r="9476" spans="9:46" s="16" customFormat="1">
      <c r="I9476" s="47"/>
      <c r="P9476" s="48"/>
      <c r="Q9476" s="48"/>
      <c r="R9476" s="48"/>
      <c r="S9476" s="49"/>
      <c r="T9476" s="47"/>
      <c r="U9476" s="50"/>
      <c r="V9476" s="47"/>
      <c r="W9476" s="50"/>
      <c r="X9476" s="49"/>
      <c r="Y9476" s="49"/>
      <c r="Z9476" s="49"/>
      <c r="AA9476" s="49"/>
      <c r="AB9476" s="49"/>
      <c r="AC9476" s="49"/>
      <c r="AD9476" s="49"/>
      <c r="AE9476" s="95"/>
      <c r="AM9476" s="103"/>
      <c r="AT9476" s="10"/>
    </row>
    <row r="9477" spans="9:46" s="16" customFormat="1">
      <c r="I9477" s="47"/>
      <c r="P9477" s="48"/>
      <c r="Q9477" s="48"/>
      <c r="R9477" s="48"/>
      <c r="S9477" s="49"/>
      <c r="T9477" s="47"/>
      <c r="U9477" s="50"/>
      <c r="V9477" s="47"/>
      <c r="W9477" s="50"/>
      <c r="X9477" s="49"/>
      <c r="Y9477" s="49"/>
      <c r="Z9477" s="49"/>
      <c r="AA9477" s="49"/>
      <c r="AB9477" s="49"/>
      <c r="AC9477" s="49"/>
      <c r="AD9477" s="49"/>
      <c r="AE9477" s="95"/>
      <c r="AM9477" s="103"/>
      <c r="AT9477" s="10"/>
    </row>
    <row r="9478" spans="9:46" s="16" customFormat="1">
      <c r="I9478" s="47"/>
      <c r="P9478" s="48"/>
      <c r="Q9478" s="48"/>
      <c r="R9478" s="48"/>
      <c r="S9478" s="49"/>
      <c r="T9478" s="47"/>
      <c r="U9478" s="50"/>
      <c r="V9478" s="47"/>
      <c r="W9478" s="50"/>
      <c r="X9478" s="49"/>
      <c r="Y9478" s="49"/>
      <c r="Z9478" s="49"/>
      <c r="AA9478" s="49"/>
      <c r="AB9478" s="49"/>
      <c r="AC9478" s="49"/>
      <c r="AD9478" s="49"/>
      <c r="AE9478" s="95"/>
      <c r="AM9478" s="103"/>
      <c r="AT9478" s="10"/>
    </row>
    <row r="9479" spans="9:46" s="16" customFormat="1">
      <c r="I9479" s="47"/>
      <c r="P9479" s="48"/>
      <c r="Q9479" s="48"/>
      <c r="R9479" s="48"/>
      <c r="S9479" s="49"/>
      <c r="T9479" s="47"/>
      <c r="U9479" s="50"/>
      <c r="V9479" s="47"/>
      <c r="W9479" s="50"/>
      <c r="X9479" s="49"/>
      <c r="Y9479" s="49"/>
      <c r="Z9479" s="49"/>
      <c r="AA9479" s="49"/>
      <c r="AB9479" s="49"/>
      <c r="AC9479" s="49"/>
      <c r="AD9479" s="49"/>
      <c r="AE9479" s="95"/>
      <c r="AM9479" s="103"/>
      <c r="AT9479" s="10"/>
    </row>
    <row r="9480" spans="9:46" s="16" customFormat="1">
      <c r="I9480" s="47"/>
      <c r="P9480" s="48"/>
      <c r="Q9480" s="48"/>
      <c r="R9480" s="48"/>
      <c r="S9480" s="49"/>
      <c r="T9480" s="47"/>
      <c r="U9480" s="50"/>
      <c r="V9480" s="47"/>
      <c r="W9480" s="50"/>
      <c r="X9480" s="49"/>
      <c r="Y9480" s="49"/>
      <c r="Z9480" s="49"/>
      <c r="AA9480" s="49"/>
      <c r="AB9480" s="49"/>
      <c r="AC9480" s="49"/>
      <c r="AD9480" s="49"/>
      <c r="AE9480" s="95"/>
      <c r="AM9480" s="103"/>
      <c r="AT9480" s="10"/>
    </row>
    <row r="9481" spans="9:46" s="16" customFormat="1">
      <c r="I9481" s="47"/>
      <c r="P9481" s="48"/>
      <c r="Q9481" s="48"/>
      <c r="R9481" s="48"/>
      <c r="S9481" s="49"/>
      <c r="T9481" s="47"/>
      <c r="U9481" s="50"/>
      <c r="V9481" s="47"/>
      <c r="W9481" s="50"/>
      <c r="X9481" s="49"/>
      <c r="Y9481" s="49"/>
      <c r="Z9481" s="49"/>
      <c r="AA9481" s="49"/>
      <c r="AB9481" s="49"/>
      <c r="AC9481" s="49"/>
      <c r="AD9481" s="49"/>
      <c r="AE9481" s="95"/>
      <c r="AM9481" s="103"/>
      <c r="AT9481" s="10"/>
    </row>
    <row r="9482" spans="9:46" s="16" customFormat="1">
      <c r="I9482" s="47"/>
      <c r="P9482" s="48"/>
      <c r="Q9482" s="48"/>
      <c r="R9482" s="48"/>
      <c r="S9482" s="49"/>
      <c r="T9482" s="47"/>
      <c r="U9482" s="50"/>
      <c r="V9482" s="47"/>
      <c r="W9482" s="50"/>
      <c r="X9482" s="49"/>
      <c r="Y9482" s="49"/>
      <c r="Z9482" s="49"/>
      <c r="AA9482" s="49"/>
      <c r="AB9482" s="49"/>
      <c r="AC9482" s="49"/>
      <c r="AD9482" s="49"/>
      <c r="AE9482" s="95"/>
      <c r="AM9482" s="103"/>
      <c r="AT9482" s="10"/>
    </row>
    <row r="9483" spans="9:46" s="16" customFormat="1">
      <c r="I9483" s="47"/>
      <c r="P9483" s="48"/>
      <c r="Q9483" s="48"/>
      <c r="R9483" s="48"/>
      <c r="S9483" s="49"/>
      <c r="T9483" s="47"/>
      <c r="U9483" s="50"/>
      <c r="V9483" s="47"/>
      <c r="W9483" s="50"/>
      <c r="X9483" s="49"/>
      <c r="Y9483" s="49"/>
      <c r="Z9483" s="49"/>
      <c r="AA9483" s="49"/>
      <c r="AB9483" s="49"/>
      <c r="AC9483" s="49"/>
      <c r="AD9483" s="49"/>
      <c r="AE9483" s="95"/>
      <c r="AM9483" s="103"/>
      <c r="AT9483" s="10"/>
    </row>
    <row r="9484" spans="9:46" s="16" customFormat="1">
      <c r="I9484" s="47"/>
      <c r="P9484" s="48"/>
      <c r="Q9484" s="48"/>
      <c r="R9484" s="48"/>
      <c r="S9484" s="49"/>
      <c r="T9484" s="47"/>
      <c r="U9484" s="50"/>
      <c r="V9484" s="47"/>
      <c r="W9484" s="50"/>
      <c r="X9484" s="49"/>
      <c r="Y9484" s="49"/>
      <c r="Z9484" s="49"/>
      <c r="AA9484" s="49"/>
      <c r="AB9484" s="49"/>
      <c r="AC9484" s="49"/>
      <c r="AD9484" s="49"/>
      <c r="AE9484" s="95"/>
      <c r="AM9484" s="103"/>
      <c r="AT9484" s="10"/>
    </row>
    <row r="9485" spans="9:46" s="16" customFormat="1">
      <c r="I9485" s="47"/>
      <c r="P9485" s="48"/>
      <c r="Q9485" s="48"/>
      <c r="R9485" s="48"/>
      <c r="S9485" s="49"/>
      <c r="T9485" s="47"/>
      <c r="U9485" s="50"/>
      <c r="V9485" s="47"/>
      <c r="W9485" s="50"/>
      <c r="X9485" s="49"/>
      <c r="Y9485" s="49"/>
      <c r="Z9485" s="49"/>
      <c r="AA9485" s="49"/>
      <c r="AB9485" s="49"/>
      <c r="AC9485" s="49"/>
      <c r="AD9485" s="49"/>
      <c r="AE9485" s="95"/>
      <c r="AM9485" s="103"/>
      <c r="AT9485" s="10"/>
    </row>
    <row r="9486" spans="9:46" s="16" customFormat="1">
      <c r="I9486" s="47"/>
      <c r="P9486" s="48"/>
      <c r="Q9486" s="48"/>
      <c r="R9486" s="48"/>
      <c r="S9486" s="49"/>
      <c r="T9486" s="47"/>
      <c r="U9486" s="50"/>
      <c r="V9486" s="47"/>
      <c r="W9486" s="50"/>
      <c r="X9486" s="49"/>
      <c r="Y9486" s="49"/>
      <c r="Z9486" s="49"/>
      <c r="AA9486" s="49"/>
      <c r="AB9486" s="49"/>
      <c r="AC9486" s="49"/>
      <c r="AD9486" s="49"/>
      <c r="AE9486" s="95"/>
      <c r="AM9486" s="103"/>
      <c r="AT9486" s="10"/>
    </row>
    <row r="9487" spans="9:46" s="16" customFormat="1">
      <c r="I9487" s="47"/>
      <c r="P9487" s="48"/>
      <c r="Q9487" s="48"/>
      <c r="R9487" s="48"/>
      <c r="S9487" s="49"/>
      <c r="T9487" s="47"/>
      <c r="U9487" s="50"/>
      <c r="V9487" s="47"/>
      <c r="W9487" s="50"/>
      <c r="X9487" s="49"/>
      <c r="Y9487" s="49"/>
      <c r="Z9487" s="49"/>
      <c r="AA9487" s="49"/>
      <c r="AB9487" s="49"/>
      <c r="AC9487" s="49"/>
      <c r="AD9487" s="49"/>
      <c r="AE9487" s="95"/>
      <c r="AM9487" s="103"/>
      <c r="AT9487" s="10"/>
    </row>
    <row r="9488" spans="9:46" s="16" customFormat="1">
      <c r="I9488" s="47"/>
      <c r="P9488" s="48"/>
      <c r="Q9488" s="48"/>
      <c r="R9488" s="48"/>
      <c r="S9488" s="49"/>
      <c r="T9488" s="47"/>
      <c r="U9488" s="50"/>
      <c r="V9488" s="47"/>
      <c r="W9488" s="50"/>
      <c r="X9488" s="49"/>
      <c r="Y9488" s="49"/>
      <c r="Z9488" s="49"/>
      <c r="AA9488" s="49"/>
      <c r="AB9488" s="49"/>
      <c r="AC9488" s="49"/>
      <c r="AD9488" s="49"/>
      <c r="AE9488" s="95"/>
      <c r="AM9488" s="103"/>
      <c r="AT9488" s="10"/>
    </row>
    <row r="9489" spans="9:46" s="16" customFormat="1">
      <c r="I9489" s="47"/>
      <c r="P9489" s="48"/>
      <c r="Q9489" s="48"/>
      <c r="R9489" s="48"/>
      <c r="S9489" s="49"/>
      <c r="T9489" s="47"/>
      <c r="U9489" s="50"/>
      <c r="V9489" s="47"/>
      <c r="W9489" s="50"/>
      <c r="X9489" s="49"/>
      <c r="Y9489" s="49"/>
      <c r="Z9489" s="49"/>
      <c r="AA9489" s="49"/>
      <c r="AB9489" s="49"/>
      <c r="AC9489" s="49"/>
      <c r="AD9489" s="49"/>
      <c r="AE9489" s="95"/>
      <c r="AM9489" s="103"/>
      <c r="AT9489" s="10"/>
    </row>
    <row r="9490" spans="9:46" s="16" customFormat="1">
      <c r="I9490" s="47"/>
      <c r="P9490" s="48"/>
      <c r="Q9490" s="48"/>
      <c r="R9490" s="48"/>
      <c r="S9490" s="49"/>
      <c r="T9490" s="47"/>
      <c r="U9490" s="50"/>
      <c r="V9490" s="47"/>
      <c r="W9490" s="50"/>
      <c r="X9490" s="49"/>
      <c r="Y9490" s="49"/>
      <c r="Z9490" s="49"/>
      <c r="AA9490" s="49"/>
      <c r="AB9490" s="49"/>
      <c r="AC9490" s="49"/>
      <c r="AD9490" s="49"/>
      <c r="AE9490" s="95"/>
      <c r="AM9490" s="103"/>
      <c r="AT9490" s="10"/>
    </row>
    <row r="9491" spans="9:46" s="16" customFormat="1">
      <c r="I9491" s="47"/>
      <c r="P9491" s="48"/>
      <c r="Q9491" s="48"/>
      <c r="R9491" s="48"/>
      <c r="S9491" s="49"/>
      <c r="T9491" s="47"/>
      <c r="U9491" s="50"/>
      <c r="V9491" s="47"/>
      <c r="W9491" s="50"/>
      <c r="X9491" s="49"/>
      <c r="Y9491" s="49"/>
      <c r="Z9491" s="49"/>
      <c r="AA9491" s="49"/>
      <c r="AB9491" s="49"/>
      <c r="AC9491" s="49"/>
      <c r="AD9491" s="49"/>
      <c r="AE9491" s="95"/>
      <c r="AM9491" s="103"/>
      <c r="AT9491" s="10"/>
    </row>
    <row r="9492" spans="9:46" s="16" customFormat="1">
      <c r="I9492" s="47"/>
      <c r="P9492" s="48"/>
      <c r="Q9492" s="48"/>
      <c r="R9492" s="48"/>
      <c r="S9492" s="49"/>
      <c r="T9492" s="47"/>
      <c r="U9492" s="50"/>
      <c r="V9492" s="47"/>
      <c r="W9492" s="50"/>
      <c r="X9492" s="49"/>
      <c r="Y9492" s="49"/>
      <c r="Z9492" s="49"/>
      <c r="AA9492" s="49"/>
      <c r="AB9492" s="49"/>
      <c r="AC9492" s="49"/>
      <c r="AD9492" s="49"/>
      <c r="AE9492" s="95"/>
      <c r="AM9492" s="103"/>
      <c r="AT9492" s="10"/>
    </row>
    <row r="9493" spans="9:46" s="16" customFormat="1">
      <c r="I9493" s="47"/>
      <c r="P9493" s="48"/>
      <c r="Q9493" s="48"/>
      <c r="R9493" s="48"/>
      <c r="S9493" s="49"/>
      <c r="T9493" s="47"/>
      <c r="U9493" s="50"/>
      <c r="V9493" s="47"/>
      <c r="W9493" s="50"/>
      <c r="X9493" s="49"/>
      <c r="Y9493" s="49"/>
      <c r="Z9493" s="49"/>
      <c r="AA9493" s="49"/>
      <c r="AB9493" s="49"/>
      <c r="AC9493" s="49"/>
      <c r="AD9493" s="49"/>
      <c r="AE9493" s="95"/>
      <c r="AM9493" s="103"/>
      <c r="AT9493" s="10"/>
    </row>
    <row r="9494" spans="9:46" s="16" customFormat="1">
      <c r="I9494" s="47"/>
      <c r="P9494" s="48"/>
      <c r="Q9494" s="48"/>
      <c r="R9494" s="48"/>
      <c r="S9494" s="49"/>
      <c r="T9494" s="47"/>
      <c r="U9494" s="50"/>
      <c r="V9494" s="47"/>
      <c r="W9494" s="50"/>
      <c r="X9494" s="49"/>
      <c r="Y9494" s="49"/>
      <c r="Z9494" s="49"/>
      <c r="AA9494" s="49"/>
      <c r="AB9494" s="49"/>
      <c r="AC9494" s="49"/>
      <c r="AD9494" s="49"/>
      <c r="AE9494" s="95"/>
      <c r="AM9494" s="103"/>
      <c r="AT9494" s="10"/>
    </row>
    <row r="9495" spans="9:46" s="16" customFormat="1">
      <c r="I9495" s="47"/>
      <c r="P9495" s="48"/>
      <c r="Q9495" s="48"/>
      <c r="R9495" s="48"/>
      <c r="S9495" s="49"/>
      <c r="T9495" s="47"/>
      <c r="U9495" s="50"/>
      <c r="V9495" s="47"/>
      <c r="W9495" s="50"/>
      <c r="X9495" s="49"/>
      <c r="Y9495" s="49"/>
      <c r="Z9495" s="49"/>
      <c r="AA9495" s="49"/>
      <c r="AB9495" s="49"/>
      <c r="AC9495" s="49"/>
      <c r="AD9495" s="49"/>
      <c r="AE9495" s="95"/>
      <c r="AM9495" s="103"/>
      <c r="AT9495" s="10"/>
    </row>
    <row r="9496" spans="9:46" s="16" customFormat="1">
      <c r="I9496" s="47"/>
      <c r="P9496" s="48"/>
      <c r="Q9496" s="48"/>
      <c r="R9496" s="48"/>
      <c r="S9496" s="49"/>
      <c r="T9496" s="47"/>
      <c r="U9496" s="50"/>
      <c r="V9496" s="47"/>
      <c r="W9496" s="50"/>
      <c r="X9496" s="49"/>
      <c r="Y9496" s="49"/>
      <c r="Z9496" s="49"/>
      <c r="AA9496" s="49"/>
      <c r="AB9496" s="49"/>
      <c r="AC9496" s="49"/>
      <c r="AD9496" s="49"/>
      <c r="AE9496" s="95"/>
      <c r="AM9496" s="103"/>
      <c r="AT9496" s="10"/>
    </row>
    <row r="9497" spans="9:46" s="16" customFormat="1">
      <c r="I9497" s="47"/>
      <c r="P9497" s="48"/>
      <c r="Q9497" s="48"/>
      <c r="R9497" s="48"/>
      <c r="S9497" s="49"/>
      <c r="T9497" s="47"/>
      <c r="U9497" s="50"/>
      <c r="V9497" s="47"/>
      <c r="W9497" s="50"/>
      <c r="X9497" s="49"/>
      <c r="Y9497" s="49"/>
      <c r="Z9497" s="49"/>
      <c r="AA9497" s="49"/>
      <c r="AB9497" s="49"/>
      <c r="AC9497" s="49"/>
      <c r="AD9497" s="49"/>
      <c r="AE9497" s="95"/>
      <c r="AM9497" s="103"/>
      <c r="AT9497" s="10"/>
    </row>
    <row r="9498" spans="9:46" s="16" customFormat="1">
      <c r="I9498" s="47"/>
      <c r="P9498" s="48"/>
      <c r="Q9498" s="48"/>
      <c r="R9498" s="48"/>
      <c r="S9498" s="49"/>
      <c r="T9498" s="47"/>
      <c r="U9498" s="50"/>
      <c r="V9498" s="47"/>
      <c r="W9498" s="50"/>
      <c r="X9498" s="49"/>
      <c r="Y9498" s="49"/>
      <c r="Z9498" s="49"/>
      <c r="AA9498" s="49"/>
      <c r="AB9498" s="49"/>
      <c r="AC9498" s="49"/>
      <c r="AD9498" s="49"/>
      <c r="AE9498" s="95"/>
      <c r="AM9498" s="103"/>
      <c r="AT9498" s="10"/>
    </row>
    <row r="9499" spans="9:46" s="16" customFormat="1">
      <c r="I9499" s="47"/>
      <c r="P9499" s="48"/>
      <c r="Q9499" s="48"/>
      <c r="R9499" s="48"/>
      <c r="S9499" s="49"/>
      <c r="T9499" s="47"/>
      <c r="U9499" s="50"/>
      <c r="V9499" s="47"/>
      <c r="W9499" s="50"/>
      <c r="X9499" s="49"/>
      <c r="Y9499" s="49"/>
      <c r="Z9499" s="49"/>
      <c r="AA9499" s="49"/>
      <c r="AB9499" s="49"/>
      <c r="AC9499" s="49"/>
      <c r="AD9499" s="49"/>
      <c r="AE9499" s="95"/>
      <c r="AM9499" s="103"/>
      <c r="AT9499" s="10"/>
    </row>
    <row r="9500" spans="9:46" s="16" customFormat="1">
      <c r="I9500" s="47"/>
      <c r="P9500" s="48"/>
      <c r="Q9500" s="48"/>
      <c r="R9500" s="48"/>
      <c r="S9500" s="49"/>
      <c r="T9500" s="47"/>
      <c r="U9500" s="50"/>
      <c r="V9500" s="47"/>
      <c r="W9500" s="50"/>
      <c r="X9500" s="49"/>
      <c r="Y9500" s="49"/>
      <c r="Z9500" s="49"/>
      <c r="AA9500" s="49"/>
      <c r="AB9500" s="49"/>
      <c r="AC9500" s="49"/>
      <c r="AD9500" s="49"/>
      <c r="AE9500" s="95"/>
      <c r="AM9500" s="103"/>
      <c r="AT9500" s="10"/>
    </row>
    <row r="9501" spans="9:46" s="16" customFormat="1">
      <c r="I9501" s="47"/>
      <c r="P9501" s="48"/>
      <c r="Q9501" s="48"/>
      <c r="R9501" s="48"/>
      <c r="S9501" s="49"/>
      <c r="T9501" s="47"/>
      <c r="U9501" s="50"/>
      <c r="V9501" s="47"/>
      <c r="W9501" s="50"/>
      <c r="X9501" s="49"/>
      <c r="Y9501" s="49"/>
      <c r="Z9501" s="49"/>
      <c r="AA9501" s="49"/>
      <c r="AB9501" s="49"/>
      <c r="AC9501" s="49"/>
      <c r="AD9501" s="49"/>
      <c r="AE9501" s="95"/>
      <c r="AM9501" s="103"/>
      <c r="AT9501" s="10"/>
    </row>
    <row r="9502" spans="9:46" s="16" customFormat="1">
      <c r="I9502" s="47"/>
      <c r="P9502" s="48"/>
      <c r="Q9502" s="48"/>
      <c r="R9502" s="48"/>
      <c r="S9502" s="49"/>
      <c r="T9502" s="47"/>
      <c r="U9502" s="50"/>
      <c r="V9502" s="47"/>
      <c r="W9502" s="50"/>
      <c r="X9502" s="49"/>
      <c r="Y9502" s="49"/>
      <c r="Z9502" s="49"/>
      <c r="AA9502" s="49"/>
      <c r="AB9502" s="49"/>
      <c r="AC9502" s="49"/>
      <c r="AD9502" s="49"/>
      <c r="AE9502" s="95"/>
      <c r="AM9502" s="103"/>
      <c r="AT9502" s="10"/>
    </row>
    <row r="9503" spans="9:46" s="16" customFormat="1">
      <c r="I9503" s="47"/>
      <c r="P9503" s="48"/>
      <c r="Q9503" s="48"/>
      <c r="R9503" s="48"/>
      <c r="S9503" s="49"/>
      <c r="T9503" s="47"/>
      <c r="U9503" s="50"/>
      <c r="V9503" s="47"/>
      <c r="W9503" s="50"/>
      <c r="X9503" s="49"/>
      <c r="Y9503" s="49"/>
      <c r="Z9503" s="49"/>
      <c r="AA9503" s="49"/>
      <c r="AB9503" s="49"/>
      <c r="AC9503" s="49"/>
      <c r="AD9503" s="49"/>
      <c r="AE9503" s="95"/>
      <c r="AM9503" s="103"/>
      <c r="AT9503" s="10"/>
    </row>
    <row r="9504" spans="9:46" s="16" customFormat="1">
      <c r="I9504" s="47"/>
      <c r="P9504" s="48"/>
      <c r="Q9504" s="48"/>
      <c r="R9504" s="48"/>
      <c r="S9504" s="49"/>
      <c r="T9504" s="47"/>
      <c r="U9504" s="50"/>
      <c r="V9504" s="47"/>
      <c r="W9504" s="50"/>
      <c r="X9504" s="49"/>
      <c r="Y9504" s="49"/>
      <c r="Z9504" s="49"/>
      <c r="AA9504" s="49"/>
      <c r="AB9504" s="49"/>
      <c r="AC9504" s="49"/>
      <c r="AD9504" s="49"/>
      <c r="AE9504" s="95"/>
      <c r="AM9504" s="103"/>
      <c r="AT9504" s="10"/>
    </row>
    <row r="9505" spans="9:46" s="16" customFormat="1">
      <c r="I9505" s="47"/>
      <c r="P9505" s="48"/>
      <c r="Q9505" s="48"/>
      <c r="R9505" s="48"/>
      <c r="S9505" s="49"/>
      <c r="T9505" s="47"/>
      <c r="U9505" s="50"/>
      <c r="V9505" s="47"/>
      <c r="W9505" s="50"/>
      <c r="X9505" s="49"/>
      <c r="Y9505" s="49"/>
      <c r="Z9505" s="49"/>
      <c r="AA9505" s="49"/>
      <c r="AB9505" s="49"/>
      <c r="AC9505" s="49"/>
      <c r="AD9505" s="49"/>
      <c r="AE9505" s="95"/>
      <c r="AM9505" s="103"/>
      <c r="AT9505" s="10"/>
    </row>
    <row r="9506" spans="9:46" s="16" customFormat="1">
      <c r="I9506" s="47"/>
      <c r="P9506" s="48"/>
      <c r="Q9506" s="48"/>
      <c r="R9506" s="48"/>
      <c r="S9506" s="49"/>
      <c r="T9506" s="47"/>
      <c r="U9506" s="50"/>
      <c r="V9506" s="47"/>
      <c r="W9506" s="50"/>
      <c r="X9506" s="49"/>
      <c r="Y9506" s="49"/>
      <c r="Z9506" s="49"/>
      <c r="AA9506" s="49"/>
      <c r="AB9506" s="49"/>
      <c r="AC9506" s="49"/>
      <c r="AD9506" s="49"/>
      <c r="AE9506" s="95"/>
      <c r="AM9506" s="103"/>
      <c r="AT9506" s="10"/>
    </row>
    <row r="9507" spans="9:46" s="16" customFormat="1">
      <c r="I9507" s="47"/>
      <c r="P9507" s="48"/>
      <c r="Q9507" s="48"/>
      <c r="R9507" s="48"/>
      <c r="S9507" s="49"/>
      <c r="T9507" s="47"/>
      <c r="U9507" s="50"/>
      <c r="V9507" s="47"/>
      <c r="W9507" s="50"/>
      <c r="X9507" s="49"/>
      <c r="Y9507" s="49"/>
      <c r="Z9507" s="49"/>
      <c r="AA9507" s="49"/>
      <c r="AB9507" s="49"/>
      <c r="AC9507" s="49"/>
      <c r="AD9507" s="49"/>
      <c r="AE9507" s="95"/>
      <c r="AM9507" s="103"/>
      <c r="AT9507" s="10"/>
    </row>
    <row r="9508" spans="9:46" s="16" customFormat="1">
      <c r="I9508" s="47"/>
      <c r="P9508" s="48"/>
      <c r="Q9508" s="48"/>
      <c r="R9508" s="48"/>
      <c r="S9508" s="49"/>
      <c r="T9508" s="47"/>
      <c r="U9508" s="50"/>
      <c r="V9508" s="47"/>
      <c r="W9508" s="50"/>
      <c r="X9508" s="49"/>
      <c r="Y9508" s="49"/>
      <c r="Z9508" s="49"/>
      <c r="AA9508" s="49"/>
      <c r="AB9508" s="49"/>
      <c r="AC9508" s="49"/>
      <c r="AD9508" s="49"/>
      <c r="AE9508" s="95"/>
      <c r="AM9508" s="103"/>
      <c r="AT9508" s="10"/>
    </row>
    <row r="9509" spans="9:46" s="16" customFormat="1">
      <c r="I9509" s="47"/>
      <c r="P9509" s="48"/>
      <c r="Q9509" s="48"/>
      <c r="R9509" s="48"/>
      <c r="S9509" s="49"/>
      <c r="T9509" s="47"/>
      <c r="U9509" s="50"/>
      <c r="V9509" s="47"/>
      <c r="W9509" s="50"/>
      <c r="X9509" s="49"/>
      <c r="Y9509" s="49"/>
      <c r="Z9509" s="49"/>
      <c r="AA9509" s="49"/>
      <c r="AB9509" s="49"/>
      <c r="AC9509" s="49"/>
      <c r="AD9509" s="49"/>
      <c r="AE9509" s="95"/>
      <c r="AM9509" s="103"/>
      <c r="AT9509" s="10"/>
    </row>
    <row r="9510" spans="9:46" s="16" customFormat="1">
      <c r="I9510" s="47"/>
      <c r="P9510" s="48"/>
      <c r="Q9510" s="48"/>
      <c r="R9510" s="48"/>
      <c r="S9510" s="49"/>
      <c r="T9510" s="47"/>
      <c r="U9510" s="50"/>
      <c r="V9510" s="47"/>
      <c r="W9510" s="50"/>
      <c r="X9510" s="49"/>
      <c r="Y9510" s="49"/>
      <c r="Z9510" s="49"/>
      <c r="AA9510" s="49"/>
      <c r="AB9510" s="49"/>
      <c r="AC9510" s="49"/>
      <c r="AD9510" s="49"/>
      <c r="AE9510" s="95"/>
      <c r="AM9510" s="103"/>
      <c r="AT9510" s="10"/>
    </row>
    <row r="9511" spans="9:46" s="16" customFormat="1">
      <c r="I9511" s="47"/>
      <c r="P9511" s="48"/>
      <c r="Q9511" s="48"/>
      <c r="R9511" s="48"/>
      <c r="S9511" s="49"/>
      <c r="T9511" s="47"/>
      <c r="U9511" s="50"/>
      <c r="V9511" s="47"/>
      <c r="W9511" s="50"/>
      <c r="X9511" s="49"/>
      <c r="Y9511" s="49"/>
      <c r="Z9511" s="49"/>
      <c r="AA9511" s="49"/>
      <c r="AB9511" s="49"/>
      <c r="AC9511" s="49"/>
      <c r="AD9511" s="49"/>
      <c r="AE9511" s="95"/>
      <c r="AM9511" s="103"/>
      <c r="AT9511" s="10"/>
    </row>
    <row r="9512" spans="9:46" s="16" customFormat="1">
      <c r="I9512" s="47"/>
      <c r="P9512" s="48"/>
      <c r="Q9512" s="48"/>
      <c r="R9512" s="48"/>
      <c r="S9512" s="49"/>
      <c r="T9512" s="47"/>
      <c r="U9512" s="50"/>
      <c r="V9512" s="47"/>
      <c r="W9512" s="50"/>
      <c r="X9512" s="49"/>
      <c r="Y9512" s="49"/>
      <c r="Z9512" s="49"/>
      <c r="AA9512" s="49"/>
      <c r="AB9512" s="49"/>
      <c r="AC9512" s="49"/>
      <c r="AD9512" s="49"/>
      <c r="AE9512" s="95"/>
      <c r="AM9512" s="103"/>
      <c r="AT9512" s="10"/>
    </row>
    <row r="9513" spans="9:46" s="16" customFormat="1">
      <c r="I9513" s="47"/>
      <c r="P9513" s="48"/>
      <c r="Q9513" s="48"/>
      <c r="R9513" s="48"/>
      <c r="S9513" s="49"/>
      <c r="T9513" s="47"/>
      <c r="U9513" s="50"/>
      <c r="V9513" s="47"/>
      <c r="W9513" s="50"/>
      <c r="X9513" s="49"/>
      <c r="Y9513" s="49"/>
      <c r="Z9513" s="49"/>
      <c r="AA9513" s="49"/>
      <c r="AB9513" s="49"/>
      <c r="AC9513" s="49"/>
      <c r="AD9513" s="49"/>
      <c r="AE9513" s="95"/>
      <c r="AM9513" s="103"/>
      <c r="AT9513" s="10"/>
    </row>
    <row r="9514" spans="9:46" s="16" customFormat="1">
      <c r="I9514" s="47"/>
      <c r="P9514" s="48"/>
      <c r="Q9514" s="48"/>
      <c r="R9514" s="48"/>
      <c r="S9514" s="49"/>
      <c r="T9514" s="47"/>
      <c r="U9514" s="50"/>
      <c r="V9514" s="47"/>
      <c r="W9514" s="50"/>
      <c r="X9514" s="49"/>
      <c r="Y9514" s="49"/>
      <c r="Z9514" s="49"/>
      <c r="AA9514" s="49"/>
      <c r="AB9514" s="49"/>
      <c r="AC9514" s="49"/>
      <c r="AD9514" s="49"/>
      <c r="AE9514" s="95"/>
      <c r="AM9514" s="103"/>
      <c r="AT9514" s="10"/>
    </row>
    <row r="9515" spans="9:46" s="16" customFormat="1">
      <c r="I9515" s="47"/>
      <c r="P9515" s="48"/>
      <c r="Q9515" s="48"/>
      <c r="R9515" s="48"/>
      <c r="S9515" s="49"/>
      <c r="T9515" s="47"/>
      <c r="U9515" s="50"/>
      <c r="V9515" s="47"/>
      <c r="W9515" s="50"/>
      <c r="X9515" s="49"/>
      <c r="Y9515" s="49"/>
      <c r="Z9515" s="49"/>
      <c r="AA9515" s="49"/>
      <c r="AB9515" s="49"/>
      <c r="AC9515" s="49"/>
      <c r="AD9515" s="49"/>
      <c r="AE9515" s="95"/>
      <c r="AM9515" s="103"/>
      <c r="AT9515" s="10"/>
    </row>
    <row r="9516" spans="9:46" s="16" customFormat="1">
      <c r="I9516" s="47"/>
      <c r="P9516" s="48"/>
      <c r="Q9516" s="48"/>
      <c r="R9516" s="48"/>
      <c r="S9516" s="49"/>
      <c r="T9516" s="47"/>
      <c r="U9516" s="50"/>
      <c r="V9516" s="47"/>
      <c r="W9516" s="50"/>
      <c r="X9516" s="49"/>
      <c r="Y9516" s="49"/>
      <c r="Z9516" s="49"/>
      <c r="AA9516" s="49"/>
      <c r="AB9516" s="49"/>
      <c r="AC9516" s="49"/>
      <c r="AD9516" s="49"/>
      <c r="AE9516" s="95"/>
      <c r="AM9516" s="103"/>
      <c r="AT9516" s="10"/>
    </row>
    <row r="9517" spans="9:46" s="16" customFormat="1">
      <c r="I9517" s="47"/>
      <c r="P9517" s="48"/>
      <c r="Q9517" s="48"/>
      <c r="R9517" s="48"/>
      <c r="S9517" s="49"/>
      <c r="T9517" s="47"/>
      <c r="U9517" s="50"/>
      <c r="V9517" s="47"/>
      <c r="W9517" s="50"/>
      <c r="X9517" s="49"/>
      <c r="Y9517" s="49"/>
      <c r="Z9517" s="49"/>
      <c r="AA9517" s="49"/>
      <c r="AB9517" s="49"/>
      <c r="AC9517" s="49"/>
      <c r="AD9517" s="49"/>
      <c r="AE9517" s="95"/>
      <c r="AM9517" s="103"/>
      <c r="AT9517" s="10"/>
    </row>
    <row r="9518" spans="9:46" s="16" customFormat="1">
      <c r="I9518" s="47"/>
      <c r="P9518" s="48"/>
      <c r="Q9518" s="48"/>
      <c r="R9518" s="48"/>
      <c r="S9518" s="49"/>
      <c r="T9518" s="47"/>
      <c r="U9518" s="50"/>
      <c r="V9518" s="47"/>
      <c r="W9518" s="50"/>
      <c r="X9518" s="49"/>
      <c r="Y9518" s="49"/>
      <c r="Z9518" s="49"/>
      <c r="AA9518" s="49"/>
      <c r="AB9518" s="49"/>
      <c r="AC9518" s="49"/>
      <c r="AD9518" s="49"/>
      <c r="AE9518" s="95"/>
      <c r="AM9518" s="103"/>
      <c r="AT9518" s="10"/>
    </row>
    <row r="9519" spans="9:46" s="16" customFormat="1">
      <c r="I9519" s="47"/>
      <c r="P9519" s="48"/>
      <c r="Q9519" s="48"/>
      <c r="R9519" s="48"/>
      <c r="S9519" s="49"/>
      <c r="T9519" s="47"/>
      <c r="U9519" s="50"/>
      <c r="V9519" s="47"/>
      <c r="W9519" s="50"/>
      <c r="X9519" s="49"/>
      <c r="Y9519" s="49"/>
      <c r="Z9519" s="49"/>
      <c r="AA9519" s="49"/>
      <c r="AB9519" s="49"/>
      <c r="AC9519" s="49"/>
      <c r="AD9519" s="49"/>
      <c r="AE9519" s="95"/>
      <c r="AM9519" s="103"/>
      <c r="AT9519" s="10"/>
    </row>
    <row r="9520" spans="9:46" s="16" customFormat="1">
      <c r="I9520" s="47"/>
      <c r="P9520" s="48"/>
      <c r="Q9520" s="48"/>
      <c r="R9520" s="48"/>
      <c r="S9520" s="49"/>
      <c r="T9520" s="47"/>
      <c r="U9520" s="50"/>
      <c r="V9520" s="47"/>
      <c r="W9520" s="50"/>
      <c r="X9520" s="49"/>
      <c r="Y9520" s="49"/>
      <c r="Z9520" s="49"/>
      <c r="AA9520" s="49"/>
      <c r="AB9520" s="49"/>
      <c r="AC9520" s="49"/>
      <c r="AD9520" s="49"/>
      <c r="AE9520" s="95"/>
      <c r="AM9520" s="103"/>
      <c r="AT9520" s="10"/>
    </row>
    <row r="9521" spans="9:46" s="16" customFormat="1">
      <c r="I9521" s="47"/>
      <c r="P9521" s="48"/>
      <c r="Q9521" s="48"/>
      <c r="R9521" s="48"/>
      <c r="S9521" s="49"/>
      <c r="T9521" s="47"/>
      <c r="U9521" s="50"/>
      <c r="V9521" s="47"/>
      <c r="W9521" s="50"/>
      <c r="X9521" s="49"/>
      <c r="Y9521" s="49"/>
      <c r="Z9521" s="49"/>
      <c r="AA9521" s="49"/>
      <c r="AB9521" s="49"/>
      <c r="AC9521" s="49"/>
      <c r="AD9521" s="49"/>
      <c r="AE9521" s="95"/>
      <c r="AM9521" s="103"/>
      <c r="AT9521" s="10"/>
    </row>
    <row r="9522" spans="9:46" s="16" customFormat="1">
      <c r="I9522" s="47"/>
      <c r="P9522" s="48"/>
      <c r="Q9522" s="48"/>
      <c r="R9522" s="48"/>
      <c r="S9522" s="49"/>
      <c r="T9522" s="47"/>
      <c r="U9522" s="50"/>
      <c r="V9522" s="47"/>
      <c r="W9522" s="50"/>
      <c r="X9522" s="49"/>
      <c r="Y9522" s="49"/>
      <c r="Z9522" s="49"/>
      <c r="AA9522" s="49"/>
      <c r="AB9522" s="49"/>
      <c r="AC9522" s="49"/>
      <c r="AD9522" s="49"/>
      <c r="AE9522" s="95"/>
      <c r="AM9522" s="103"/>
      <c r="AT9522" s="10"/>
    </row>
    <row r="9523" spans="9:46" s="16" customFormat="1">
      <c r="I9523" s="47"/>
      <c r="P9523" s="48"/>
      <c r="Q9523" s="48"/>
      <c r="R9523" s="48"/>
      <c r="S9523" s="49"/>
      <c r="T9523" s="47"/>
      <c r="U9523" s="50"/>
      <c r="V9523" s="47"/>
      <c r="W9523" s="50"/>
      <c r="X9523" s="49"/>
      <c r="Y9523" s="49"/>
      <c r="Z9523" s="49"/>
      <c r="AA9523" s="49"/>
      <c r="AB9523" s="49"/>
      <c r="AC9523" s="49"/>
      <c r="AD9523" s="49"/>
      <c r="AE9523" s="95"/>
      <c r="AM9523" s="103"/>
      <c r="AT9523" s="10"/>
    </row>
    <row r="9524" spans="9:46" s="16" customFormat="1">
      <c r="I9524" s="47"/>
      <c r="P9524" s="48"/>
      <c r="Q9524" s="48"/>
      <c r="R9524" s="48"/>
      <c r="S9524" s="49"/>
      <c r="T9524" s="47"/>
      <c r="U9524" s="50"/>
      <c r="V9524" s="47"/>
      <c r="W9524" s="50"/>
      <c r="X9524" s="49"/>
      <c r="Y9524" s="49"/>
      <c r="Z9524" s="49"/>
      <c r="AA9524" s="49"/>
      <c r="AB9524" s="49"/>
      <c r="AC9524" s="49"/>
      <c r="AD9524" s="49"/>
      <c r="AE9524" s="95"/>
      <c r="AM9524" s="103"/>
      <c r="AT9524" s="10"/>
    </row>
    <row r="9525" spans="9:46" s="16" customFormat="1">
      <c r="I9525" s="47"/>
      <c r="P9525" s="48"/>
      <c r="Q9525" s="48"/>
      <c r="R9525" s="48"/>
      <c r="S9525" s="49"/>
      <c r="T9525" s="47"/>
      <c r="U9525" s="50"/>
      <c r="V9525" s="47"/>
      <c r="W9525" s="50"/>
      <c r="X9525" s="49"/>
      <c r="Y9525" s="49"/>
      <c r="Z9525" s="49"/>
      <c r="AA9525" s="49"/>
      <c r="AB9525" s="49"/>
      <c r="AC9525" s="49"/>
      <c r="AD9525" s="49"/>
      <c r="AE9525" s="95"/>
      <c r="AM9525" s="103"/>
      <c r="AT9525" s="10"/>
    </row>
    <row r="9526" spans="9:46" s="16" customFormat="1">
      <c r="I9526" s="47"/>
      <c r="P9526" s="48"/>
      <c r="Q9526" s="48"/>
      <c r="R9526" s="48"/>
      <c r="S9526" s="49"/>
      <c r="T9526" s="47"/>
      <c r="U9526" s="50"/>
      <c r="V9526" s="47"/>
      <c r="W9526" s="50"/>
      <c r="X9526" s="49"/>
      <c r="Y9526" s="49"/>
      <c r="Z9526" s="49"/>
      <c r="AA9526" s="49"/>
      <c r="AB9526" s="49"/>
      <c r="AC9526" s="49"/>
      <c r="AD9526" s="49"/>
      <c r="AE9526" s="95"/>
      <c r="AM9526" s="103"/>
      <c r="AT9526" s="10"/>
    </row>
    <row r="9527" spans="9:46" s="16" customFormat="1">
      <c r="I9527" s="47"/>
      <c r="P9527" s="48"/>
      <c r="Q9527" s="48"/>
      <c r="R9527" s="48"/>
      <c r="S9527" s="49"/>
      <c r="T9527" s="47"/>
      <c r="U9527" s="50"/>
      <c r="V9527" s="47"/>
      <c r="W9527" s="50"/>
      <c r="X9527" s="49"/>
      <c r="Y9527" s="49"/>
      <c r="Z9527" s="49"/>
      <c r="AA9527" s="49"/>
      <c r="AB9527" s="49"/>
      <c r="AC9527" s="49"/>
      <c r="AD9527" s="49"/>
      <c r="AE9527" s="95"/>
      <c r="AM9527" s="103"/>
      <c r="AT9527" s="10"/>
    </row>
    <row r="9528" spans="9:46" s="16" customFormat="1">
      <c r="I9528" s="47"/>
      <c r="P9528" s="48"/>
      <c r="Q9528" s="48"/>
      <c r="R9528" s="48"/>
      <c r="S9528" s="49"/>
      <c r="T9528" s="47"/>
      <c r="U9528" s="50"/>
      <c r="V9528" s="47"/>
      <c r="W9528" s="50"/>
      <c r="X9528" s="49"/>
      <c r="Y9528" s="49"/>
      <c r="Z9528" s="49"/>
      <c r="AA9528" s="49"/>
      <c r="AB9528" s="49"/>
      <c r="AC9528" s="49"/>
      <c r="AD9528" s="49"/>
      <c r="AE9528" s="95"/>
      <c r="AM9528" s="103"/>
      <c r="AT9528" s="10"/>
    </row>
    <row r="9529" spans="9:46" s="16" customFormat="1">
      <c r="I9529" s="47"/>
      <c r="P9529" s="48"/>
      <c r="Q9529" s="48"/>
      <c r="R9529" s="48"/>
      <c r="S9529" s="49"/>
      <c r="T9529" s="47"/>
      <c r="U9529" s="50"/>
      <c r="V9529" s="47"/>
      <c r="W9529" s="50"/>
      <c r="X9529" s="49"/>
      <c r="Y9529" s="49"/>
      <c r="Z9529" s="49"/>
      <c r="AA9529" s="49"/>
      <c r="AB9529" s="49"/>
      <c r="AC9529" s="49"/>
      <c r="AD9529" s="49"/>
      <c r="AE9529" s="95"/>
      <c r="AM9529" s="103"/>
      <c r="AT9529" s="10"/>
    </row>
    <row r="9530" spans="9:46" s="16" customFormat="1">
      <c r="I9530" s="47"/>
      <c r="P9530" s="48"/>
      <c r="Q9530" s="48"/>
      <c r="R9530" s="48"/>
      <c r="S9530" s="49"/>
      <c r="T9530" s="47"/>
      <c r="U9530" s="50"/>
      <c r="V9530" s="47"/>
      <c r="W9530" s="50"/>
      <c r="X9530" s="49"/>
      <c r="Y9530" s="49"/>
      <c r="Z9530" s="49"/>
      <c r="AA9530" s="49"/>
      <c r="AB9530" s="49"/>
      <c r="AC9530" s="49"/>
      <c r="AD9530" s="49"/>
      <c r="AE9530" s="95"/>
      <c r="AM9530" s="103"/>
      <c r="AT9530" s="10"/>
    </row>
    <row r="9531" spans="9:46" s="16" customFormat="1">
      <c r="I9531" s="47"/>
      <c r="P9531" s="48"/>
      <c r="Q9531" s="48"/>
      <c r="R9531" s="48"/>
      <c r="S9531" s="49"/>
      <c r="T9531" s="47"/>
      <c r="U9531" s="50"/>
      <c r="V9531" s="47"/>
      <c r="W9531" s="50"/>
      <c r="X9531" s="49"/>
      <c r="Y9531" s="49"/>
      <c r="Z9531" s="49"/>
      <c r="AA9531" s="49"/>
      <c r="AB9531" s="49"/>
      <c r="AC9531" s="49"/>
      <c r="AD9531" s="49"/>
      <c r="AE9531" s="95"/>
      <c r="AM9531" s="103"/>
      <c r="AT9531" s="10"/>
    </row>
    <row r="9532" spans="9:46" s="16" customFormat="1">
      <c r="I9532" s="47"/>
      <c r="P9532" s="48"/>
      <c r="Q9532" s="48"/>
      <c r="R9532" s="48"/>
      <c r="S9532" s="49"/>
      <c r="T9532" s="47"/>
      <c r="U9532" s="50"/>
      <c r="V9532" s="47"/>
      <c r="W9532" s="50"/>
      <c r="X9532" s="49"/>
      <c r="Y9532" s="49"/>
      <c r="Z9532" s="49"/>
      <c r="AA9532" s="49"/>
      <c r="AB9532" s="49"/>
      <c r="AC9532" s="49"/>
      <c r="AD9532" s="49"/>
      <c r="AE9532" s="95"/>
      <c r="AM9532" s="103"/>
      <c r="AT9532" s="10"/>
    </row>
    <row r="9533" spans="9:46" s="16" customFormat="1">
      <c r="I9533" s="47"/>
      <c r="P9533" s="48"/>
      <c r="Q9533" s="48"/>
      <c r="R9533" s="48"/>
      <c r="S9533" s="49"/>
      <c r="T9533" s="47"/>
      <c r="U9533" s="50"/>
      <c r="V9533" s="47"/>
      <c r="W9533" s="50"/>
      <c r="X9533" s="49"/>
      <c r="Y9533" s="49"/>
      <c r="Z9533" s="49"/>
      <c r="AA9533" s="49"/>
      <c r="AB9533" s="49"/>
      <c r="AC9533" s="49"/>
      <c r="AD9533" s="49"/>
      <c r="AE9533" s="95"/>
      <c r="AM9533" s="103"/>
      <c r="AT9533" s="10"/>
    </row>
    <row r="9534" spans="9:46" s="16" customFormat="1">
      <c r="I9534" s="47"/>
      <c r="P9534" s="48"/>
      <c r="Q9534" s="48"/>
      <c r="R9534" s="48"/>
      <c r="S9534" s="49"/>
      <c r="T9534" s="47"/>
      <c r="U9534" s="50"/>
      <c r="V9534" s="47"/>
      <c r="W9534" s="50"/>
      <c r="X9534" s="49"/>
      <c r="Y9534" s="49"/>
      <c r="Z9534" s="49"/>
      <c r="AA9534" s="49"/>
      <c r="AB9534" s="49"/>
      <c r="AC9534" s="49"/>
      <c r="AD9534" s="49"/>
      <c r="AE9534" s="95"/>
      <c r="AM9534" s="103"/>
      <c r="AT9534" s="10"/>
    </row>
    <row r="9535" spans="9:46" s="16" customFormat="1">
      <c r="I9535" s="47"/>
      <c r="P9535" s="48"/>
      <c r="Q9535" s="48"/>
      <c r="R9535" s="48"/>
      <c r="S9535" s="49"/>
      <c r="T9535" s="47"/>
      <c r="U9535" s="50"/>
      <c r="V9535" s="47"/>
      <c r="W9535" s="50"/>
      <c r="X9535" s="49"/>
      <c r="Y9535" s="49"/>
      <c r="Z9535" s="49"/>
      <c r="AA9535" s="49"/>
      <c r="AB9535" s="49"/>
      <c r="AC9535" s="49"/>
      <c r="AD9535" s="49"/>
      <c r="AE9535" s="95"/>
      <c r="AM9535" s="103"/>
      <c r="AT9535" s="10"/>
    </row>
    <row r="9536" spans="9:46" s="16" customFormat="1">
      <c r="I9536" s="47"/>
      <c r="P9536" s="48"/>
      <c r="Q9536" s="48"/>
      <c r="R9536" s="48"/>
      <c r="S9536" s="49"/>
      <c r="T9536" s="47"/>
      <c r="U9536" s="50"/>
      <c r="V9536" s="47"/>
      <c r="W9536" s="50"/>
      <c r="X9536" s="49"/>
      <c r="Y9536" s="49"/>
      <c r="Z9536" s="49"/>
      <c r="AA9536" s="49"/>
      <c r="AB9536" s="49"/>
      <c r="AC9536" s="49"/>
      <c r="AD9536" s="49"/>
      <c r="AE9536" s="95"/>
      <c r="AM9536" s="103"/>
      <c r="AT9536" s="10"/>
    </row>
    <row r="9537" spans="9:46" s="16" customFormat="1">
      <c r="I9537" s="47"/>
      <c r="P9537" s="48"/>
      <c r="Q9537" s="48"/>
      <c r="R9537" s="48"/>
      <c r="S9537" s="49"/>
      <c r="T9537" s="47"/>
      <c r="U9537" s="50"/>
      <c r="V9537" s="47"/>
      <c r="W9537" s="50"/>
      <c r="X9537" s="49"/>
      <c r="Y9537" s="49"/>
      <c r="Z9537" s="49"/>
      <c r="AA9537" s="49"/>
      <c r="AB9537" s="49"/>
      <c r="AC9537" s="49"/>
      <c r="AD9537" s="49"/>
      <c r="AE9537" s="95"/>
      <c r="AM9537" s="103"/>
      <c r="AT9537" s="10"/>
    </row>
    <row r="9538" spans="9:46" s="16" customFormat="1">
      <c r="I9538" s="47"/>
      <c r="P9538" s="48"/>
      <c r="Q9538" s="48"/>
      <c r="R9538" s="48"/>
      <c r="S9538" s="49"/>
      <c r="T9538" s="47"/>
      <c r="U9538" s="50"/>
      <c r="V9538" s="47"/>
      <c r="W9538" s="50"/>
      <c r="X9538" s="49"/>
      <c r="Y9538" s="49"/>
      <c r="Z9538" s="49"/>
      <c r="AA9538" s="49"/>
      <c r="AB9538" s="49"/>
      <c r="AC9538" s="49"/>
      <c r="AD9538" s="49"/>
      <c r="AE9538" s="95"/>
      <c r="AM9538" s="103"/>
      <c r="AT9538" s="10"/>
    </row>
    <row r="9539" spans="9:46" s="16" customFormat="1">
      <c r="I9539" s="47"/>
      <c r="P9539" s="48"/>
      <c r="Q9539" s="48"/>
      <c r="R9539" s="48"/>
      <c r="S9539" s="49"/>
      <c r="T9539" s="47"/>
      <c r="U9539" s="50"/>
      <c r="V9539" s="47"/>
      <c r="W9539" s="50"/>
      <c r="X9539" s="49"/>
      <c r="Y9539" s="49"/>
      <c r="Z9539" s="49"/>
      <c r="AA9539" s="49"/>
      <c r="AB9539" s="49"/>
      <c r="AC9539" s="49"/>
      <c r="AD9539" s="49"/>
      <c r="AE9539" s="95"/>
      <c r="AM9539" s="103"/>
      <c r="AT9539" s="10"/>
    </row>
    <row r="9540" spans="9:46" s="16" customFormat="1">
      <c r="I9540" s="47"/>
      <c r="P9540" s="48"/>
      <c r="Q9540" s="48"/>
      <c r="R9540" s="48"/>
      <c r="S9540" s="49"/>
      <c r="T9540" s="47"/>
      <c r="U9540" s="50"/>
      <c r="V9540" s="47"/>
      <c r="W9540" s="50"/>
      <c r="X9540" s="49"/>
      <c r="Y9540" s="49"/>
      <c r="Z9540" s="49"/>
      <c r="AA9540" s="49"/>
      <c r="AB9540" s="49"/>
      <c r="AC9540" s="49"/>
      <c r="AD9540" s="49"/>
      <c r="AE9540" s="95"/>
      <c r="AM9540" s="103"/>
      <c r="AT9540" s="10"/>
    </row>
    <row r="9541" spans="9:46" s="16" customFormat="1">
      <c r="I9541" s="47"/>
      <c r="P9541" s="48"/>
      <c r="Q9541" s="48"/>
      <c r="R9541" s="48"/>
      <c r="S9541" s="49"/>
      <c r="T9541" s="47"/>
      <c r="U9541" s="50"/>
      <c r="V9541" s="47"/>
      <c r="W9541" s="50"/>
      <c r="X9541" s="49"/>
      <c r="Y9541" s="49"/>
      <c r="Z9541" s="49"/>
      <c r="AA9541" s="49"/>
      <c r="AB9541" s="49"/>
      <c r="AC9541" s="49"/>
      <c r="AD9541" s="49"/>
      <c r="AE9541" s="95"/>
      <c r="AM9541" s="103"/>
      <c r="AT9541" s="10"/>
    </row>
    <row r="9542" spans="9:46" s="16" customFormat="1">
      <c r="I9542" s="47"/>
      <c r="P9542" s="48"/>
      <c r="Q9542" s="48"/>
      <c r="R9542" s="48"/>
      <c r="S9542" s="49"/>
      <c r="T9542" s="47"/>
      <c r="U9542" s="50"/>
      <c r="V9542" s="47"/>
      <c r="W9542" s="50"/>
      <c r="X9542" s="49"/>
      <c r="Y9542" s="49"/>
      <c r="Z9542" s="49"/>
      <c r="AA9542" s="49"/>
      <c r="AB9542" s="49"/>
      <c r="AC9542" s="49"/>
      <c r="AD9542" s="49"/>
      <c r="AE9542" s="95"/>
      <c r="AM9542" s="103"/>
      <c r="AT9542" s="10"/>
    </row>
    <row r="9543" spans="9:46" s="16" customFormat="1">
      <c r="I9543" s="47"/>
      <c r="P9543" s="48"/>
      <c r="Q9543" s="48"/>
      <c r="R9543" s="48"/>
      <c r="S9543" s="49"/>
      <c r="T9543" s="47"/>
      <c r="U9543" s="50"/>
      <c r="V9543" s="47"/>
      <c r="W9543" s="50"/>
      <c r="X9543" s="49"/>
      <c r="Y9543" s="49"/>
      <c r="Z9543" s="49"/>
      <c r="AA9543" s="49"/>
      <c r="AB9543" s="49"/>
      <c r="AC9543" s="49"/>
      <c r="AD9543" s="49"/>
      <c r="AE9543" s="95"/>
      <c r="AM9543" s="103"/>
      <c r="AT9543" s="10"/>
    </row>
    <row r="9544" spans="9:46" s="16" customFormat="1">
      <c r="I9544" s="47"/>
      <c r="P9544" s="48"/>
      <c r="Q9544" s="48"/>
      <c r="R9544" s="48"/>
      <c r="S9544" s="49"/>
      <c r="T9544" s="47"/>
      <c r="U9544" s="50"/>
      <c r="V9544" s="47"/>
      <c r="W9544" s="50"/>
      <c r="X9544" s="49"/>
      <c r="Y9544" s="49"/>
      <c r="Z9544" s="49"/>
      <c r="AA9544" s="49"/>
      <c r="AB9544" s="49"/>
      <c r="AC9544" s="49"/>
      <c r="AD9544" s="49"/>
      <c r="AE9544" s="95"/>
      <c r="AM9544" s="103"/>
      <c r="AT9544" s="10"/>
    </row>
    <row r="9545" spans="9:46" s="16" customFormat="1">
      <c r="I9545" s="47"/>
      <c r="P9545" s="48"/>
      <c r="Q9545" s="48"/>
      <c r="R9545" s="48"/>
      <c r="S9545" s="49"/>
      <c r="T9545" s="47"/>
      <c r="U9545" s="50"/>
      <c r="V9545" s="47"/>
      <c r="W9545" s="50"/>
      <c r="X9545" s="49"/>
      <c r="Y9545" s="49"/>
      <c r="Z9545" s="49"/>
      <c r="AA9545" s="49"/>
      <c r="AB9545" s="49"/>
      <c r="AC9545" s="49"/>
      <c r="AD9545" s="49"/>
      <c r="AE9545" s="95"/>
      <c r="AM9545" s="103"/>
      <c r="AT9545" s="10"/>
    </row>
    <row r="9546" spans="9:46" s="16" customFormat="1">
      <c r="I9546" s="47"/>
      <c r="P9546" s="48"/>
      <c r="Q9546" s="48"/>
      <c r="R9546" s="48"/>
      <c r="S9546" s="49"/>
      <c r="T9546" s="47"/>
      <c r="U9546" s="50"/>
      <c r="V9546" s="47"/>
      <c r="W9546" s="50"/>
      <c r="X9546" s="49"/>
      <c r="Y9546" s="49"/>
      <c r="Z9546" s="49"/>
      <c r="AA9546" s="49"/>
      <c r="AB9546" s="49"/>
      <c r="AC9546" s="49"/>
      <c r="AD9546" s="49"/>
      <c r="AE9546" s="95"/>
      <c r="AM9546" s="103"/>
      <c r="AT9546" s="10"/>
    </row>
    <row r="9547" spans="9:46" s="16" customFormat="1">
      <c r="I9547" s="47"/>
      <c r="P9547" s="48"/>
      <c r="Q9547" s="48"/>
      <c r="R9547" s="48"/>
      <c r="S9547" s="49"/>
      <c r="T9547" s="47"/>
      <c r="U9547" s="50"/>
      <c r="V9547" s="47"/>
      <c r="W9547" s="50"/>
      <c r="X9547" s="49"/>
      <c r="Y9547" s="49"/>
      <c r="Z9547" s="49"/>
      <c r="AA9547" s="49"/>
      <c r="AB9547" s="49"/>
      <c r="AC9547" s="49"/>
      <c r="AD9547" s="49"/>
      <c r="AE9547" s="95"/>
      <c r="AM9547" s="103"/>
      <c r="AT9547" s="10"/>
    </row>
    <row r="9548" spans="9:46" s="16" customFormat="1">
      <c r="I9548" s="47"/>
      <c r="P9548" s="48"/>
      <c r="Q9548" s="48"/>
      <c r="R9548" s="48"/>
      <c r="S9548" s="49"/>
      <c r="T9548" s="47"/>
      <c r="U9548" s="50"/>
      <c r="V9548" s="47"/>
      <c r="W9548" s="50"/>
      <c r="X9548" s="49"/>
      <c r="Y9548" s="49"/>
      <c r="Z9548" s="49"/>
      <c r="AA9548" s="49"/>
      <c r="AB9548" s="49"/>
      <c r="AC9548" s="49"/>
      <c r="AD9548" s="49"/>
      <c r="AE9548" s="95"/>
      <c r="AM9548" s="103"/>
      <c r="AT9548" s="10"/>
    </row>
    <row r="9549" spans="9:46" s="16" customFormat="1">
      <c r="I9549" s="47"/>
      <c r="P9549" s="48"/>
      <c r="Q9549" s="48"/>
      <c r="R9549" s="48"/>
      <c r="S9549" s="49"/>
      <c r="T9549" s="47"/>
      <c r="U9549" s="50"/>
      <c r="V9549" s="47"/>
      <c r="W9549" s="50"/>
      <c r="X9549" s="49"/>
      <c r="Y9549" s="49"/>
      <c r="Z9549" s="49"/>
      <c r="AA9549" s="49"/>
      <c r="AB9549" s="49"/>
      <c r="AC9549" s="49"/>
      <c r="AD9549" s="49"/>
      <c r="AE9549" s="95"/>
      <c r="AM9549" s="103"/>
      <c r="AT9549" s="10"/>
    </row>
    <row r="9550" spans="9:46" s="16" customFormat="1">
      <c r="I9550" s="47"/>
      <c r="P9550" s="48"/>
      <c r="Q9550" s="48"/>
      <c r="R9550" s="48"/>
      <c r="S9550" s="49"/>
      <c r="T9550" s="47"/>
      <c r="U9550" s="50"/>
      <c r="V9550" s="47"/>
      <c r="W9550" s="50"/>
      <c r="X9550" s="49"/>
      <c r="Y9550" s="49"/>
      <c r="Z9550" s="49"/>
      <c r="AA9550" s="49"/>
      <c r="AB9550" s="49"/>
      <c r="AC9550" s="49"/>
      <c r="AD9550" s="49"/>
      <c r="AE9550" s="95"/>
      <c r="AM9550" s="103"/>
      <c r="AT9550" s="10"/>
    </row>
    <row r="9551" spans="9:46" s="16" customFormat="1">
      <c r="I9551" s="47"/>
      <c r="P9551" s="48"/>
      <c r="Q9551" s="48"/>
      <c r="R9551" s="48"/>
      <c r="S9551" s="49"/>
      <c r="T9551" s="47"/>
      <c r="U9551" s="50"/>
      <c r="V9551" s="47"/>
      <c r="W9551" s="50"/>
      <c r="X9551" s="49"/>
      <c r="Y9551" s="49"/>
      <c r="Z9551" s="49"/>
      <c r="AA9551" s="49"/>
      <c r="AB9551" s="49"/>
      <c r="AC9551" s="49"/>
      <c r="AD9551" s="49"/>
      <c r="AE9551" s="95"/>
      <c r="AM9551" s="103"/>
      <c r="AT9551" s="10"/>
    </row>
    <row r="9552" spans="9:46" s="16" customFormat="1">
      <c r="I9552" s="47"/>
      <c r="P9552" s="48"/>
      <c r="Q9552" s="48"/>
      <c r="R9552" s="48"/>
      <c r="S9552" s="49"/>
      <c r="T9552" s="47"/>
      <c r="U9552" s="50"/>
      <c r="V9552" s="47"/>
      <c r="W9552" s="50"/>
      <c r="X9552" s="49"/>
      <c r="Y9552" s="49"/>
      <c r="Z9552" s="49"/>
      <c r="AA9552" s="49"/>
      <c r="AB9552" s="49"/>
      <c r="AC9552" s="49"/>
      <c r="AD9552" s="49"/>
      <c r="AE9552" s="95"/>
      <c r="AM9552" s="103"/>
      <c r="AT9552" s="10"/>
    </row>
    <row r="9553" spans="9:46" s="16" customFormat="1">
      <c r="I9553" s="47"/>
      <c r="P9553" s="48"/>
      <c r="Q9553" s="48"/>
      <c r="R9553" s="48"/>
      <c r="S9553" s="49"/>
      <c r="T9553" s="47"/>
      <c r="U9553" s="50"/>
      <c r="V9553" s="47"/>
      <c r="W9553" s="50"/>
      <c r="X9553" s="49"/>
      <c r="Y9553" s="49"/>
      <c r="Z9553" s="49"/>
      <c r="AA9553" s="49"/>
      <c r="AB9553" s="49"/>
      <c r="AC9553" s="49"/>
      <c r="AD9553" s="49"/>
      <c r="AE9553" s="95"/>
      <c r="AM9553" s="103"/>
      <c r="AT9553" s="10"/>
    </row>
    <row r="9554" spans="9:46" s="16" customFormat="1">
      <c r="I9554" s="47"/>
      <c r="P9554" s="48"/>
      <c r="Q9554" s="48"/>
      <c r="R9554" s="48"/>
      <c r="S9554" s="49"/>
      <c r="T9554" s="47"/>
      <c r="U9554" s="50"/>
      <c r="V9554" s="47"/>
      <c r="W9554" s="50"/>
      <c r="X9554" s="49"/>
      <c r="Y9554" s="49"/>
      <c r="Z9554" s="49"/>
      <c r="AA9554" s="49"/>
      <c r="AB9554" s="49"/>
      <c r="AC9554" s="49"/>
      <c r="AD9554" s="49"/>
      <c r="AE9554" s="95"/>
      <c r="AM9554" s="103"/>
      <c r="AT9554" s="10"/>
    </row>
    <row r="9555" spans="9:46" s="16" customFormat="1">
      <c r="I9555" s="47"/>
      <c r="P9555" s="48"/>
      <c r="Q9555" s="48"/>
      <c r="R9555" s="48"/>
      <c r="S9555" s="49"/>
      <c r="T9555" s="47"/>
      <c r="U9555" s="50"/>
      <c r="V9555" s="47"/>
      <c r="W9555" s="50"/>
      <c r="X9555" s="49"/>
      <c r="Y9555" s="49"/>
      <c r="Z9555" s="49"/>
      <c r="AA9555" s="49"/>
      <c r="AB9555" s="49"/>
      <c r="AC9555" s="49"/>
      <c r="AD9555" s="49"/>
      <c r="AE9555" s="95"/>
      <c r="AM9555" s="103"/>
      <c r="AT9555" s="10"/>
    </row>
    <row r="9556" spans="9:46" s="16" customFormat="1">
      <c r="I9556" s="47"/>
      <c r="P9556" s="48"/>
      <c r="Q9556" s="48"/>
      <c r="R9556" s="48"/>
      <c r="S9556" s="49"/>
      <c r="T9556" s="47"/>
      <c r="U9556" s="50"/>
      <c r="V9556" s="47"/>
      <c r="W9556" s="50"/>
      <c r="X9556" s="49"/>
      <c r="Y9556" s="49"/>
      <c r="Z9556" s="49"/>
      <c r="AA9556" s="49"/>
      <c r="AB9556" s="49"/>
      <c r="AC9556" s="49"/>
      <c r="AD9556" s="49"/>
      <c r="AE9556" s="95"/>
      <c r="AM9556" s="103"/>
      <c r="AT9556" s="10"/>
    </row>
    <row r="9557" spans="9:46" s="16" customFormat="1">
      <c r="I9557" s="47"/>
      <c r="P9557" s="48"/>
      <c r="Q9557" s="48"/>
      <c r="R9557" s="48"/>
      <c r="S9557" s="49"/>
      <c r="T9557" s="47"/>
      <c r="U9557" s="50"/>
      <c r="V9557" s="47"/>
      <c r="W9557" s="50"/>
      <c r="X9557" s="49"/>
      <c r="Y9557" s="49"/>
      <c r="Z9557" s="49"/>
      <c r="AA9557" s="49"/>
      <c r="AB9557" s="49"/>
      <c r="AC9557" s="49"/>
      <c r="AD9557" s="49"/>
      <c r="AE9557" s="95"/>
      <c r="AM9557" s="103"/>
      <c r="AT9557" s="10"/>
    </row>
    <row r="9558" spans="9:46" s="16" customFormat="1">
      <c r="I9558" s="47"/>
      <c r="P9558" s="48"/>
      <c r="Q9558" s="48"/>
      <c r="R9558" s="48"/>
      <c r="S9558" s="49"/>
      <c r="T9558" s="47"/>
      <c r="U9558" s="50"/>
      <c r="V9558" s="47"/>
      <c r="W9558" s="50"/>
      <c r="X9558" s="49"/>
      <c r="Y9558" s="49"/>
      <c r="Z9558" s="49"/>
      <c r="AA9558" s="49"/>
      <c r="AB9558" s="49"/>
      <c r="AC9558" s="49"/>
      <c r="AD9558" s="49"/>
      <c r="AE9558" s="95"/>
      <c r="AM9558" s="103"/>
      <c r="AT9558" s="10"/>
    </row>
    <row r="9559" spans="9:46" s="16" customFormat="1">
      <c r="I9559" s="47"/>
      <c r="P9559" s="48"/>
      <c r="Q9559" s="48"/>
      <c r="R9559" s="48"/>
      <c r="S9559" s="49"/>
      <c r="T9559" s="47"/>
      <c r="U9559" s="50"/>
      <c r="V9559" s="47"/>
      <c r="W9559" s="50"/>
      <c r="X9559" s="49"/>
      <c r="Y9559" s="49"/>
      <c r="Z9559" s="49"/>
      <c r="AA9559" s="49"/>
      <c r="AB9559" s="49"/>
      <c r="AC9559" s="49"/>
      <c r="AD9559" s="49"/>
      <c r="AE9559" s="95"/>
      <c r="AM9559" s="103"/>
      <c r="AT9559" s="10"/>
    </row>
    <row r="9560" spans="9:46" s="16" customFormat="1">
      <c r="I9560" s="47"/>
      <c r="P9560" s="48"/>
      <c r="Q9560" s="48"/>
      <c r="R9560" s="48"/>
      <c r="S9560" s="49"/>
      <c r="T9560" s="47"/>
      <c r="U9560" s="50"/>
      <c r="V9560" s="47"/>
      <c r="W9560" s="50"/>
      <c r="X9560" s="49"/>
      <c r="Y9560" s="49"/>
      <c r="Z9560" s="49"/>
      <c r="AA9560" s="49"/>
      <c r="AB9560" s="49"/>
      <c r="AC9560" s="49"/>
      <c r="AD9560" s="49"/>
      <c r="AE9560" s="95"/>
      <c r="AM9560" s="103"/>
      <c r="AT9560" s="10"/>
    </row>
    <row r="9561" spans="9:46" s="16" customFormat="1">
      <c r="I9561" s="47"/>
      <c r="P9561" s="48"/>
      <c r="Q9561" s="48"/>
      <c r="R9561" s="48"/>
      <c r="S9561" s="49"/>
      <c r="T9561" s="47"/>
      <c r="U9561" s="50"/>
      <c r="V9561" s="47"/>
      <c r="W9561" s="50"/>
      <c r="X9561" s="49"/>
      <c r="Y9561" s="49"/>
      <c r="Z9561" s="49"/>
      <c r="AA9561" s="49"/>
      <c r="AB9561" s="49"/>
      <c r="AC9561" s="49"/>
      <c r="AD9561" s="49"/>
      <c r="AE9561" s="95"/>
      <c r="AM9561" s="103"/>
      <c r="AT9561" s="10"/>
    </row>
    <row r="9562" spans="9:46" s="16" customFormat="1">
      <c r="I9562" s="47"/>
      <c r="P9562" s="48"/>
      <c r="Q9562" s="48"/>
      <c r="R9562" s="48"/>
      <c r="S9562" s="49"/>
      <c r="T9562" s="47"/>
      <c r="U9562" s="50"/>
      <c r="V9562" s="47"/>
      <c r="W9562" s="50"/>
      <c r="X9562" s="49"/>
      <c r="Y9562" s="49"/>
      <c r="Z9562" s="49"/>
      <c r="AA9562" s="49"/>
      <c r="AB9562" s="49"/>
      <c r="AC9562" s="49"/>
      <c r="AD9562" s="49"/>
      <c r="AE9562" s="95"/>
      <c r="AM9562" s="103"/>
      <c r="AT9562" s="10"/>
    </row>
    <row r="9563" spans="9:46" s="16" customFormat="1">
      <c r="I9563" s="47"/>
      <c r="P9563" s="48"/>
      <c r="Q9563" s="48"/>
      <c r="R9563" s="48"/>
      <c r="S9563" s="49"/>
      <c r="T9563" s="47"/>
      <c r="U9563" s="50"/>
      <c r="V9563" s="47"/>
      <c r="W9563" s="50"/>
      <c r="X9563" s="49"/>
      <c r="Y9563" s="49"/>
      <c r="Z9563" s="49"/>
      <c r="AA9563" s="49"/>
      <c r="AB9563" s="49"/>
      <c r="AC9563" s="49"/>
      <c r="AD9563" s="49"/>
      <c r="AE9563" s="95"/>
      <c r="AM9563" s="103"/>
      <c r="AT9563" s="10"/>
    </row>
    <row r="9564" spans="9:46" s="16" customFormat="1">
      <c r="I9564" s="47"/>
      <c r="P9564" s="48"/>
      <c r="Q9564" s="48"/>
      <c r="R9564" s="48"/>
      <c r="S9564" s="49"/>
      <c r="T9564" s="47"/>
      <c r="U9564" s="50"/>
      <c r="V9564" s="47"/>
      <c r="W9564" s="50"/>
      <c r="X9564" s="49"/>
      <c r="Y9564" s="49"/>
      <c r="Z9564" s="49"/>
      <c r="AA9564" s="49"/>
      <c r="AB9564" s="49"/>
      <c r="AC9564" s="49"/>
      <c r="AD9564" s="49"/>
      <c r="AE9564" s="95"/>
      <c r="AM9564" s="103"/>
      <c r="AT9564" s="10"/>
    </row>
    <row r="9565" spans="9:46" s="16" customFormat="1">
      <c r="I9565" s="47"/>
      <c r="P9565" s="48"/>
      <c r="Q9565" s="48"/>
      <c r="R9565" s="48"/>
      <c r="S9565" s="49"/>
      <c r="T9565" s="47"/>
      <c r="U9565" s="50"/>
      <c r="V9565" s="47"/>
      <c r="W9565" s="50"/>
      <c r="X9565" s="49"/>
      <c r="Y9565" s="49"/>
      <c r="Z9565" s="49"/>
      <c r="AA9565" s="49"/>
      <c r="AB9565" s="49"/>
      <c r="AC9565" s="49"/>
      <c r="AD9565" s="49"/>
      <c r="AE9565" s="95"/>
      <c r="AM9565" s="103"/>
      <c r="AT9565" s="10"/>
    </row>
    <row r="9566" spans="9:46" s="16" customFormat="1">
      <c r="I9566" s="47"/>
      <c r="P9566" s="48"/>
      <c r="Q9566" s="48"/>
      <c r="R9566" s="48"/>
      <c r="S9566" s="49"/>
      <c r="T9566" s="47"/>
      <c r="U9566" s="50"/>
      <c r="V9566" s="47"/>
      <c r="W9566" s="50"/>
      <c r="X9566" s="49"/>
      <c r="Y9566" s="49"/>
      <c r="Z9566" s="49"/>
      <c r="AA9566" s="49"/>
      <c r="AB9566" s="49"/>
      <c r="AC9566" s="49"/>
      <c r="AD9566" s="49"/>
      <c r="AE9566" s="95"/>
      <c r="AM9566" s="103"/>
      <c r="AT9566" s="10"/>
    </row>
    <row r="9567" spans="9:46" s="16" customFormat="1">
      <c r="I9567" s="47"/>
      <c r="P9567" s="48"/>
      <c r="Q9567" s="48"/>
      <c r="R9567" s="48"/>
      <c r="S9567" s="49"/>
      <c r="T9567" s="47"/>
      <c r="U9567" s="50"/>
      <c r="V9567" s="47"/>
      <c r="W9567" s="50"/>
      <c r="X9567" s="49"/>
      <c r="Y9567" s="49"/>
      <c r="Z9567" s="49"/>
      <c r="AA9567" s="49"/>
      <c r="AB9567" s="49"/>
      <c r="AC9567" s="49"/>
      <c r="AD9567" s="49"/>
      <c r="AE9567" s="95"/>
      <c r="AM9567" s="103"/>
      <c r="AT9567" s="10"/>
    </row>
    <row r="9568" spans="9:46" s="16" customFormat="1">
      <c r="I9568" s="47"/>
      <c r="P9568" s="48"/>
      <c r="Q9568" s="48"/>
      <c r="R9568" s="48"/>
      <c r="S9568" s="49"/>
      <c r="T9568" s="47"/>
      <c r="U9568" s="50"/>
      <c r="V9568" s="47"/>
      <c r="W9568" s="50"/>
      <c r="X9568" s="49"/>
      <c r="Y9568" s="49"/>
      <c r="Z9568" s="49"/>
      <c r="AA9568" s="49"/>
      <c r="AB9568" s="49"/>
      <c r="AC9568" s="49"/>
      <c r="AD9568" s="49"/>
      <c r="AE9568" s="95"/>
      <c r="AM9568" s="103"/>
      <c r="AT9568" s="10"/>
    </row>
    <row r="9569" spans="9:46" s="16" customFormat="1">
      <c r="I9569" s="47"/>
      <c r="P9569" s="48"/>
      <c r="Q9569" s="48"/>
      <c r="R9569" s="48"/>
      <c r="S9569" s="49"/>
      <c r="T9569" s="47"/>
      <c r="U9569" s="50"/>
      <c r="V9569" s="47"/>
      <c r="W9569" s="50"/>
      <c r="X9569" s="49"/>
      <c r="Y9569" s="49"/>
      <c r="Z9569" s="49"/>
      <c r="AA9569" s="49"/>
      <c r="AB9569" s="49"/>
      <c r="AC9569" s="49"/>
      <c r="AD9569" s="49"/>
      <c r="AE9569" s="95"/>
      <c r="AM9569" s="103"/>
      <c r="AT9569" s="10"/>
    </row>
    <row r="9570" spans="9:46" s="16" customFormat="1">
      <c r="I9570" s="47"/>
      <c r="P9570" s="48"/>
      <c r="Q9570" s="48"/>
      <c r="R9570" s="48"/>
      <c r="S9570" s="49"/>
      <c r="T9570" s="47"/>
      <c r="U9570" s="50"/>
      <c r="V9570" s="47"/>
      <c r="W9570" s="50"/>
      <c r="X9570" s="49"/>
      <c r="Y9570" s="49"/>
      <c r="Z9570" s="49"/>
      <c r="AA9570" s="49"/>
      <c r="AB9570" s="49"/>
      <c r="AC9570" s="49"/>
      <c r="AD9570" s="49"/>
      <c r="AE9570" s="95"/>
      <c r="AM9570" s="103"/>
      <c r="AT9570" s="10"/>
    </row>
    <row r="9571" spans="9:46" s="16" customFormat="1">
      <c r="I9571" s="47"/>
      <c r="P9571" s="48"/>
      <c r="Q9571" s="48"/>
      <c r="R9571" s="48"/>
      <c r="S9571" s="49"/>
      <c r="T9571" s="47"/>
      <c r="U9571" s="50"/>
      <c r="V9571" s="47"/>
      <c r="W9571" s="50"/>
      <c r="X9571" s="49"/>
      <c r="Y9571" s="49"/>
      <c r="Z9571" s="49"/>
      <c r="AA9571" s="49"/>
      <c r="AB9571" s="49"/>
      <c r="AC9571" s="49"/>
      <c r="AD9571" s="49"/>
      <c r="AE9571" s="95"/>
      <c r="AM9571" s="103"/>
      <c r="AT9571" s="10"/>
    </row>
    <row r="9572" spans="9:46" s="16" customFormat="1">
      <c r="I9572" s="47"/>
      <c r="P9572" s="48"/>
      <c r="Q9572" s="48"/>
      <c r="R9572" s="48"/>
      <c r="S9572" s="49"/>
      <c r="T9572" s="47"/>
      <c r="U9572" s="50"/>
      <c r="V9572" s="47"/>
      <c r="W9572" s="50"/>
      <c r="X9572" s="49"/>
      <c r="Y9572" s="49"/>
      <c r="Z9572" s="49"/>
      <c r="AA9572" s="49"/>
      <c r="AB9572" s="49"/>
      <c r="AC9572" s="49"/>
      <c r="AD9572" s="49"/>
      <c r="AE9572" s="95"/>
      <c r="AM9572" s="103"/>
      <c r="AT9572" s="10"/>
    </row>
    <row r="9573" spans="9:46" s="16" customFormat="1">
      <c r="I9573" s="47"/>
      <c r="P9573" s="48"/>
      <c r="Q9573" s="48"/>
      <c r="R9573" s="48"/>
      <c r="S9573" s="49"/>
      <c r="T9573" s="47"/>
      <c r="U9573" s="50"/>
      <c r="V9573" s="47"/>
      <c r="W9573" s="50"/>
      <c r="X9573" s="49"/>
      <c r="Y9573" s="49"/>
      <c r="Z9573" s="49"/>
      <c r="AA9573" s="49"/>
      <c r="AB9573" s="49"/>
      <c r="AC9573" s="49"/>
      <c r="AD9573" s="49"/>
      <c r="AE9573" s="95"/>
      <c r="AM9573" s="103"/>
      <c r="AT9573" s="10"/>
    </row>
    <row r="9574" spans="9:46" s="16" customFormat="1">
      <c r="I9574" s="47"/>
      <c r="P9574" s="48"/>
      <c r="Q9574" s="48"/>
      <c r="R9574" s="48"/>
      <c r="S9574" s="49"/>
      <c r="T9574" s="47"/>
      <c r="U9574" s="50"/>
      <c r="V9574" s="47"/>
      <c r="W9574" s="50"/>
      <c r="X9574" s="49"/>
      <c r="Y9574" s="49"/>
      <c r="Z9574" s="49"/>
      <c r="AA9574" s="49"/>
      <c r="AB9574" s="49"/>
      <c r="AC9574" s="49"/>
      <c r="AD9574" s="49"/>
      <c r="AE9574" s="95"/>
      <c r="AM9574" s="103"/>
      <c r="AT9574" s="10"/>
    </row>
    <row r="9575" spans="9:46" s="16" customFormat="1">
      <c r="I9575" s="47"/>
      <c r="P9575" s="48"/>
      <c r="Q9575" s="48"/>
      <c r="R9575" s="48"/>
      <c r="S9575" s="49"/>
      <c r="T9575" s="47"/>
      <c r="U9575" s="50"/>
      <c r="V9575" s="47"/>
      <c r="W9575" s="50"/>
      <c r="X9575" s="49"/>
      <c r="Y9575" s="49"/>
      <c r="Z9575" s="49"/>
      <c r="AA9575" s="49"/>
      <c r="AB9575" s="49"/>
      <c r="AC9575" s="49"/>
      <c r="AD9575" s="49"/>
      <c r="AE9575" s="95"/>
      <c r="AM9575" s="103"/>
      <c r="AT9575" s="10"/>
    </row>
    <row r="9576" spans="9:46" s="16" customFormat="1">
      <c r="I9576" s="47"/>
      <c r="P9576" s="48"/>
      <c r="Q9576" s="48"/>
      <c r="R9576" s="48"/>
      <c r="S9576" s="49"/>
      <c r="T9576" s="47"/>
      <c r="U9576" s="50"/>
      <c r="V9576" s="47"/>
      <c r="W9576" s="50"/>
      <c r="X9576" s="49"/>
      <c r="Y9576" s="49"/>
      <c r="Z9576" s="49"/>
      <c r="AA9576" s="49"/>
      <c r="AB9576" s="49"/>
      <c r="AC9576" s="49"/>
      <c r="AD9576" s="49"/>
      <c r="AE9576" s="95"/>
      <c r="AM9576" s="103"/>
      <c r="AT9576" s="10"/>
    </row>
    <row r="9577" spans="9:46" s="16" customFormat="1">
      <c r="I9577" s="47"/>
      <c r="P9577" s="48"/>
      <c r="Q9577" s="48"/>
      <c r="R9577" s="48"/>
      <c r="S9577" s="49"/>
      <c r="T9577" s="47"/>
      <c r="U9577" s="50"/>
      <c r="V9577" s="47"/>
      <c r="W9577" s="50"/>
      <c r="X9577" s="49"/>
      <c r="Y9577" s="49"/>
      <c r="Z9577" s="49"/>
      <c r="AA9577" s="49"/>
      <c r="AB9577" s="49"/>
      <c r="AC9577" s="49"/>
      <c r="AD9577" s="49"/>
      <c r="AE9577" s="95"/>
      <c r="AM9577" s="103"/>
      <c r="AT9577" s="10"/>
    </row>
    <row r="9578" spans="9:46" s="16" customFormat="1">
      <c r="I9578" s="47"/>
      <c r="P9578" s="48"/>
      <c r="Q9578" s="48"/>
      <c r="R9578" s="48"/>
      <c r="S9578" s="49"/>
      <c r="T9578" s="47"/>
      <c r="U9578" s="50"/>
      <c r="V9578" s="47"/>
      <c r="W9578" s="50"/>
      <c r="X9578" s="49"/>
      <c r="Y9578" s="49"/>
      <c r="Z9578" s="49"/>
      <c r="AA9578" s="49"/>
      <c r="AB9578" s="49"/>
      <c r="AC9578" s="49"/>
      <c r="AD9578" s="49"/>
      <c r="AE9578" s="95"/>
      <c r="AM9578" s="103"/>
      <c r="AT9578" s="10"/>
    </row>
    <row r="9579" spans="9:46" s="16" customFormat="1">
      <c r="I9579" s="47"/>
      <c r="P9579" s="48"/>
      <c r="Q9579" s="48"/>
      <c r="R9579" s="48"/>
      <c r="S9579" s="49"/>
      <c r="T9579" s="47"/>
      <c r="U9579" s="50"/>
      <c r="V9579" s="47"/>
      <c r="W9579" s="50"/>
      <c r="X9579" s="49"/>
      <c r="Y9579" s="49"/>
      <c r="Z9579" s="49"/>
      <c r="AA9579" s="49"/>
      <c r="AB9579" s="49"/>
      <c r="AC9579" s="49"/>
      <c r="AD9579" s="49"/>
      <c r="AE9579" s="95"/>
      <c r="AM9579" s="103"/>
      <c r="AT9579" s="10"/>
    </row>
    <row r="9580" spans="9:46" s="16" customFormat="1">
      <c r="I9580" s="47"/>
      <c r="P9580" s="48"/>
      <c r="Q9580" s="48"/>
      <c r="R9580" s="48"/>
      <c r="S9580" s="49"/>
      <c r="T9580" s="47"/>
      <c r="U9580" s="50"/>
      <c r="V9580" s="47"/>
      <c r="W9580" s="50"/>
      <c r="X9580" s="49"/>
      <c r="Y9580" s="49"/>
      <c r="Z9580" s="49"/>
      <c r="AA9580" s="49"/>
      <c r="AB9580" s="49"/>
      <c r="AC9580" s="49"/>
      <c r="AD9580" s="49"/>
      <c r="AE9580" s="95"/>
      <c r="AM9580" s="103"/>
      <c r="AT9580" s="10"/>
    </row>
    <row r="9581" spans="9:46" s="16" customFormat="1">
      <c r="I9581" s="47"/>
      <c r="P9581" s="48"/>
      <c r="Q9581" s="48"/>
      <c r="R9581" s="48"/>
      <c r="S9581" s="49"/>
      <c r="T9581" s="47"/>
      <c r="U9581" s="50"/>
      <c r="V9581" s="47"/>
      <c r="W9581" s="50"/>
      <c r="X9581" s="49"/>
      <c r="Y9581" s="49"/>
      <c r="Z9581" s="49"/>
      <c r="AA9581" s="49"/>
      <c r="AB9581" s="49"/>
      <c r="AC9581" s="49"/>
      <c r="AD9581" s="49"/>
      <c r="AE9581" s="95"/>
      <c r="AM9581" s="103"/>
      <c r="AT9581" s="10"/>
    </row>
    <row r="9582" spans="9:46" s="16" customFormat="1">
      <c r="I9582" s="47"/>
      <c r="P9582" s="48"/>
      <c r="Q9582" s="48"/>
      <c r="R9582" s="48"/>
      <c r="S9582" s="49"/>
      <c r="T9582" s="47"/>
      <c r="U9582" s="50"/>
      <c r="V9582" s="47"/>
      <c r="W9582" s="50"/>
      <c r="X9582" s="49"/>
      <c r="Y9582" s="49"/>
      <c r="Z9582" s="49"/>
      <c r="AA9582" s="49"/>
      <c r="AB9582" s="49"/>
      <c r="AC9582" s="49"/>
      <c r="AD9582" s="49"/>
      <c r="AE9582" s="95"/>
      <c r="AM9582" s="103"/>
      <c r="AT9582" s="10"/>
    </row>
    <row r="9583" spans="9:46" s="16" customFormat="1">
      <c r="I9583" s="47"/>
      <c r="P9583" s="48"/>
      <c r="Q9583" s="48"/>
      <c r="R9583" s="48"/>
      <c r="S9583" s="49"/>
      <c r="T9583" s="47"/>
      <c r="U9583" s="50"/>
      <c r="V9583" s="47"/>
      <c r="W9583" s="50"/>
      <c r="X9583" s="49"/>
      <c r="Y9583" s="49"/>
      <c r="Z9583" s="49"/>
      <c r="AA9583" s="49"/>
      <c r="AB9583" s="49"/>
      <c r="AC9583" s="49"/>
      <c r="AD9583" s="49"/>
      <c r="AE9583" s="95"/>
      <c r="AM9583" s="103"/>
      <c r="AT9583" s="10"/>
    </row>
    <row r="9584" spans="9:46" s="16" customFormat="1">
      <c r="I9584" s="47"/>
      <c r="P9584" s="48"/>
      <c r="Q9584" s="48"/>
      <c r="R9584" s="48"/>
      <c r="S9584" s="49"/>
      <c r="T9584" s="47"/>
      <c r="U9584" s="50"/>
      <c r="V9584" s="47"/>
      <c r="W9584" s="50"/>
      <c r="X9584" s="49"/>
      <c r="Y9584" s="49"/>
      <c r="Z9584" s="49"/>
      <c r="AA9584" s="49"/>
      <c r="AB9584" s="49"/>
      <c r="AC9584" s="49"/>
      <c r="AD9584" s="49"/>
      <c r="AE9584" s="95"/>
      <c r="AM9584" s="103"/>
      <c r="AT9584" s="10"/>
    </row>
    <row r="9585" spans="9:46" s="16" customFormat="1">
      <c r="I9585" s="47"/>
      <c r="P9585" s="48"/>
      <c r="Q9585" s="48"/>
      <c r="R9585" s="48"/>
      <c r="S9585" s="49"/>
      <c r="T9585" s="47"/>
      <c r="U9585" s="50"/>
      <c r="V9585" s="47"/>
      <c r="W9585" s="50"/>
      <c r="X9585" s="49"/>
      <c r="Y9585" s="49"/>
      <c r="Z9585" s="49"/>
      <c r="AA9585" s="49"/>
      <c r="AB9585" s="49"/>
      <c r="AC9585" s="49"/>
      <c r="AD9585" s="49"/>
      <c r="AE9585" s="95"/>
      <c r="AM9585" s="103"/>
      <c r="AT9585" s="10"/>
    </row>
    <row r="9586" spans="9:46" s="16" customFormat="1">
      <c r="I9586" s="47"/>
      <c r="P9586" s="48"/>
      <c r="Q9586" s="48"/>
      <c r="R9586" s="48"/>
      <c r="S9586" s="49"/>
      <c r="T9586" s="47"/>
      <c r="U9586" s="50"/>
      <c r="V9586" s="47"/>
      <c r="W9586" s="50"/>
      <c r="X9586" s="49"/>
      <c r="Y9586" s="49"/>
      <c r="Z9586" s="49"/>
      <c r="AA9586" s="49"/>
      <c r="AB9586" s="49"/>
      <c r="AC9586" s="49"/>
      <c r="AD9586" s="49"/>
      <c r="AE9586" s="95"/>
      <c r="AM9586" s="103"/>
      <c r="AT9586" s="10"/>
    </row>
    <row r="9587" spans="9:46" s="16" customFormat="1">
      <c r="I9587" s="47"/>
      <c r="P9587" s="48"/>
      <c r="Q9587" s="48"/>
      <c r="R9587" s="48"/>
      <c r="S9587" s="49"/>
      <c r="T9587" s="47"/>
      <c r="U9587" s="50"/>
      <c r="V9587" s="47"/>
      <c r="W9587" s="50"/>
      <c r="X9587" s="49"/>
      <c r="Y9587" s="49"/>
      <c r="Z9587" s="49"/>
      <c r="AA9587" s="49"/>
      <c r="AB9587" s="49"/>
      <c r="AC9587" s="49"/>
      <c r="AD9587" s="49"/>
      <c r="AE9587" s="95"/>
      <c r="AM9587" s="103"/>
      <c r="AT9587" s="10"/>
    </row>
    <row r="9588" spans="9:46" s="16" customFormat="1">
      <c r="I9588" s="47"/>
      <c r="P9588" s="48"/>
      <c r="Q9588" s="48"/>
      <c r="R9588" s="48"/>
      <c r="S9588" s="49"/>
      <c r="T9588" s="47"/>
      <c r="U9588" s="50"/>
      <c r="V9588" s="47"/>
      <c r="W9588" s="50"/>
      <c r="X9588" s="49"/>
      <c r="Y9588" s="49"/>
      <c r="Z9588" s="49"/>
      <c r="AA9588" s="49"/>
      <c r="AB9588" s="49"/>
      <c r="AC9588" s="49"/>
      <c r="AD9588" s="49"/>
      <c r="AE9588" s="95"/>
      <c r="AM9588" s="103"/>
      <c r="AT9588" s="10"/>
    </row>
    <row r="9589" spans="9:46" s="16" customFormat="1">
      <c r="I9589" s="47"/>
      <c r="P9589" s="48"/>
      <c r="Q9589" s="48"/>
      <c r="R9589" s="48"/>
      <c r="S9589" s="49"/>
      <c r="T9589" s="47"/>
      <c r="U9589" s="50"/>
      <c r="V9589" s="47"/>
      <c r="W9589" s="50"/>
      <c r="X9589" s="49"/>
      <c r="Y9589" s="49"/>
      <c r="Z9589" s="49"/>
      <c r="AA9589" s="49"/>
      <c r="AB9589" s="49"/>
      <c r="AC9589" s="49"/>
      <c r="AD9589" s="49"/>
      <c r="AE9589" s="95"/>
      <c r="AM9589" s="103"/>
      <c r="AT9589" s="10"/>
    </row>
    <row r="9590" spans="9:46" s="16" customFormat="1">
      <c r="I9590" s="47"/>
      <c r="P9590" s="48"/>
      <c r="Q9590" s="48"/>
      <c r="R9590" s="48"/>
      <c r="S9590" s="49"/>
      <c r="T9590" s="47"/>
      <c r="U9590" s="50"/>
      <c r="V9590" s="47"/>
      <c r="W9590" s="50"/>
      <c r="X9590" s="49"/>
      <c r="Y9590" s="49"/>
      <c r="Z9590" s="49"/>
      <c r="AA9590" s="49"/>
      <c r="AB9590" s="49"/>
      <c r="AC9590" s="49"/>
      <c r="AD9590" s="49"/>
      <c r="AE9590" s="95"/>
      <c r="AM9590" s="103"/>
      <c r="AT9590" s="10"/>
    </row>
    <row r="9591" spans="9:46" s="16" customFormat="1">
      <c r="I9591" s="47"/>
      <c r="P9591" s="48"/>
      <c r="Q9591" s="48"/>
      <c r="R9591" s="48"/>
      <c r="S9591" s="49"/>
      <c r="T9591" s="47"/>
      <c r="U9591" s="50"/>
      <c r="V9591" s="47"/>
      <c r="W9591" s="50"/>
      <c r="X9591" s="49"/>
      <c r="Y9591" s="49"/>
      <c r="Z9591" s="49"/>
      <c r="AA9591" s="49"/>
      <c r="AB9591" s="49"/>
      <c r="AC9591" s="49"/>
      <c r="AD9591" s="49"/>
      <c r="AE9591" s="95"/>
      <c r="AM9591" s="103"/>
      <c r="AT9591" s="10"/>
    </row>
    <row r="9592" spans="9:46" s="16" customFormat="1">
      <c r="I9592" s="47"/>
      <c r="P9592" s="48"/>
      <c r="Q9592" s="48"/>
      <c r="R9592" s="48"/>
      <c r="S9592" s="49"/>
      <c r="T9592" s="47"/>
      <c r="U9592" s="50"/>
      <c r="V9592" s="47"/>
      <c r="W9592" s="50"/>
      <c r="X9592" s="49"/>
      <c r="Y9592" s="49"/>
      <c r="Z9592" s="49"/>
      <c r="AA9592" s="49"/>
      <c r="AB9592" s="49"/>
      <c r="AC9592" s="49"/>
      <c r="AD9592" s="49"/>
      <c r="AE9592" s="95"/>
      <c r="AM9592" s="103"/>
      <c r="AT9592" s="10"/>
    </row>
    <row r="9593" spans="9:46" s="16" customFormat="1">
      <c r="I9593" s="47"/>
      <c r="P9593" s="48"/>
      <c r="Q9593" s="48"/>
      <c r="R9593" s="48"/>
      <c r="S9593" s="49"/>
      <c r="T9593" s="47"/>
      <c r="U9593" s="50"/>
      <c r="V9593" s="47"/>
      <c r="W9593" s="50"/>
      <c r="X9593" s="49"/>
      <c r="Y9593" s="49"/>
      <c r="Z9593" s="49"/>
      <c r="AA9593" s="49"/>
      <c r="AB9593" s="49"/>
      <c r="AC9593" s="49"/>
      <c r="AD9593" s="49"/>
      <c r="AE9593" s="95"/>
      <c r="AM9593" s="103"/>
      <c r="AT9593" s="10"/>
    </row>
    <row r="9594" spans="9:46" s="16" customFormat="1">
      <c r="I9594" s="47"/>
      <c r="P9594" s="48"/>
      <c r="Q9594" s="48"/>
      <c r="R9594" s="48"/>
      <c r="S9594" s="49"/>
      <c r="T9594" s="47"/>
      <c r="U9594" s="50"/>
      <c r="V9594" s="47"/>
      <c r="W9594" s="50"/>
      <c r="X9594" s="49"/>
      <c r="Y9594" s="49"/>
      <c r="Z9594" s="49"/>
      <c r="AA9594" s="49"/>
      <c r="AB9594" s="49"/>
      <c r="AC9594" s="49"/>
      <c r="AD9594" s="49"/>
      <c r="AE9594" s="95"/>
      <c r="AM9594" s="103"/>
      <c r="AT9594" s="10"/>
    </row>
    <row r="9595" spans="9:46" s="16" customFormat="1">
      <c r="I9595" s="47"/>
      <c r="P9595" s="48"/>
      <c r="Q9595" s="48"/>
      <c r="R9595" s="48"/>
      <c r="S9595" s="49"/>
      <c r="T9595" s="47"/>
      <c r="U9595" s="50"/>
      <c r="V9595" s="47"/>
      <c r="W9595" s="50"/>
      <c r="X9595" s="49"/>
      <c r="Y9595" s="49"/>
      <c r="Z9595" s="49"/>
      <c r="AA9595" s="49"/>
      <c r="AB9595" s="49"/>
      <c r="AC9595" s="49"/>
      <c r="AD9595" s="49"/>
      <c r="AE9595" s="95"/>
      <c r="AM9595" s="103"/>
      <c r="AT9595" s="10"/>
    </row>
    <row r="9596" spans="9:46" s="16" customFormat="1">
      <c r="I9596" s="47"/>
      <c r="P9596" s="48"/>
      <c r="Q9596" s="48"/>
      <c r="R9596" s="48"/>
      <c r="S9596" s="49"/>
      <c r="T9596" s="47"/>
      <c r="U9596" s="50"/>
      <c r="V9596" s="47"/>
      <c r="W9596" s="50"/>
      <c r="X9596" s="49"/>
      <c r="Y9596" s="49"/>
      <c r="Z9596" s="49"/>
      <c r="AA9596" s="49"/>
      <c r="AB9596" s="49"/>
      <c r="AC9596" s="49"/>
      <c r="AD9596" s="49"/>
      <c r="AE9596" s="95"/>
      <c r="AM9596" s="103"/>
      <c r="AT9596" s="10"/>
    </row>
    <row r="9597" spans="9:46" s="16" customFormat="1">
      <c r="I9597" s="47"/>
      <c r="P9597" s="48"/>
      <c r="Q9597" s="48"/>
      <c r="R9597" s="48"/>
      <c r="S9597" s="49"/>
      <c r="T9597" s="47"/>
      <c r="U9597" s="50"/>
      <c r="V9597" s="47"/>
      <c r="W9597" s="50"/>
      <c r="X9597" s="49"/>
      <c r="Y9597" s="49"/>
      <c r="Z9597" s="49"/>
      <c r="AA9597" s="49"/>
      <c r="AB9597" s="49"/>
      <c r="AC9597" s="49"/>
      <c r="AD9597" s="49"/>
      <c r="AE9597" s="95"/>
      <c r="AM9597" s="103"/>
      <c r="AT9597" s="10"/>
    </row>
    <row r="9598" spans="9:46" s="16" customFormat="1">
      <c r="I9598" s="47"/>
      <c r="P9598" s="48"/>
      <c r="Q9598" s="48"/>
      <c r="R9598" s="48"/>
      <c r="S9598" s="49"/>
      <c r="T9598" s="47"/>
      <c r="U9598" s="50"/>
      <c r="V9598" s="47"/>
      <c r="W9598" s="50"/>
      <c r="X9598" s="49"/>
      <c r="Y9598" s="49"/>
      <c r="Z9598" s="49"/>
      <c r="AA9598" s="49"/>
      <c r="AB9598" s="49"/>
      <c r="AC9598" s="49"/>
      <c r="AD9598" s="49"/>
      <c r="AE9598" s="95"/>
      <c r="AM9598" s="103"/>
      <c r="AT9598" s="10"/>
    </row>
    <row r="9599" spans="9:46" s="16" customFormat="1">
      <c r="I9599" s="47"/>
      <c r="P9599" s="48"/>
      <c r="Q9599" s="48"/>
      <c r="R9599" s="48"/>
      <c r="S9599" s="49"/>
      <c r="T9599" s="47"/>
      <c r="U9599" s="50"/>
      <c r="V9599" s="47"/>
      <c r="W9599" s="50"/>
      <c r="X9599" s="49"/>
      <c r="Y9599" s="49"/>
      <c r="Z9599" s="49"/>
      <c r="AA9599" s="49"/>
      <c r="AB9599" s="49"/>
      <c r="AC9599" s="49"/>
      <c r="AD9599" s="49"/>
      <c r="AE9599" s="95"/>
      <c r="AM9599" s="103"/>
      <c r="AT9599" s="10"/>
    </row>
    <row r="9600" spans="9:46" s="16" customFormat="1">
      <c r="I9600" s="47"/>
      <c r="P9600" s="48"/>
      <c r="Q9600" s="48"/>
      <c r="R9600" s="48"/>
      <c r="S9600" s="49"/>
      <c r="T9600" s="47"/>
      <c r="U9600" s="50"/>
      <c r="V9600" s="47"/>
      <c r="W9600" s="50"/>
      <c r="X9600" s="49"/>
      <c r="Y9600" s="49"/>
      <c r="Z9600" s="49"/>
      <c r="AA9600" s="49"/>
      <c r="AB9600" s="49"/>
      <c r="AC9600" s="49"/>
      <c r="AD9600" s="49"/>
      <c r="AE9600" s="95"/>
      <c r="AM9600" s="103"/>
      <c r="AT9600" s="10"/>
    </row>
    <row r="9601" spans="9:46" s="16" customFormat="1">
      <c r="I9601" s="47"/>
      <c r="P9601" s="48"/>
      <c r="Q9601" s="48"/>
      <c r="R9601" s="48"/>
      <c r="S9601" s="49"/>
      <c r="T9601" s="47"/>
      <c r="U9601" s="50"/>
      <c r="V9601" s="47"/>
      <c r="W9601" s="50"/>
      <c r="X9601" s="49"/>
      <c r="Y9601" s="49"/>
      <c r="Z9601" s="49"/>
      <c r="AA9601" s="49"/>
      <c r="AB9601" s="49"/>
      <c r="AC9601" s="49"/>
      <c r="AD9601" s="49"/>
      <c r="AE9601" s="95"/>
      <c r="AM9601" s="103"/>
      <c r="AT9601" s="10"/>
    </row>
    <row r="9602" spans="9:46" s="16" customFormat="1">
      <c r="I9602" s="47"/>
      <c r="P9602" s="48"/>
      <c r="Q9602" s="48"/>
      <c r="R9602" s="48"/>
      <c r="S9602" s="49"/>
      <c r="T9602" s="47"/>
      <c r="U9602" s="50"/>
      <c r="V9602" s="47"/>
      <c r="W9602" s="50"/>
      <c r="X9602" s="49"/>
      <c r="Y9602" s="49"/>
      <c r="Z9602" s="49"/>
      <c r="AA9602" s="49"/>
      <c r="AB9602" s="49"/>
      <c r="AC9602" s="49"/>
      <c r="AD9602" s="49"/>
      <c r="AE9602" s="95"/>
      <c r="AM9602" s="103"/>
      <c r="AT9602" s="10"/>
    </row>
    <row r="9603" spans="9:46" s="16" customFormat="1">
      <c r="I9603" s="47"/>
      <c r="P9603" s="48"/>
      <c r="Q9603" s="48"/>
      <c r="R9603" s="48"/>
      <c r="S9603" s="49"/>
      <c r="T9603" s="47"/>
      <c r="U9603" s="50"/>
      <c r="V9603" s="47"/>
      <c r="W9603" s="50"/>
      <c r="X9603" s="49"/>
      <c r="Y9603" s="49"/>
      <c r="Z9603" s="49"/>
      <c r="AA9603" s="49"/>
      <c r="AB9603" s="49"/>
      <c r="AC9603" s="49"/>
      <c r="AD9603" s="49"/>
      <c r="AE9603" s="95"/>
      <c r="AM9603" s="103"/>
      <c r="AT9603" s="10"/>
    </row>
    <row r="9604" spans="9:46" s="16" customFormat="1">
      <c r="I9604" s="47"/>
      <c r="P9604" s="48"/>
      <c r="Q9604" s="48"/>
      <c r="R9604" s="48"/>
      <c r="S9604" s="49"/>
      <c r="T9604" s="47"/>
      <c r="U9604" s="50"/>
      <c r="V9604" s="47"/>
      <c r="W9604" s="50"/>
      <c r="X9604" s="49"/>
      <c r="Y9604" s="49"/>
      <c r="Z9604" s="49"/>
      <c r="AA9604" s="49"/>
      <c r="AB9604" s="49"/>
      <c r="AC9604" s="49"/>
      <c r="AD9604" s="49"/>
      <c r="AE9604" s="95"/>
      <c r="AM9604" s="103"/>
      <c r="AT9604" s="10"/>
    </row>
    <row r="9605" spans="9:46" s="16" customFormat="1">
      <c r="I9605" s="47"/>
      <c r="P9605" s="48"/>
      <c r="Q9605" s="48"/>
      <c r="R9605" s="48"/>
      <c r="S9605" s="49"/>
      <c r="T9605" s="47"/>
      <c r="U9605" s="50"/>
      <c r="V9605" s="47"/>
      <c r="W9605" s="50"/>
      <c r="X9605" s="49"/>
      <c r="Y9605" s="49"/>
      <c r="Z9605" s="49"/>
      <c r="AA9605" s="49"/>
      <c r="AB9605" s="49"/>
      <c r="AC9605" s="49"/>
      <c r="AD9605" s="49"/>
      <c r="AE9605" s="95"/>
      <c r="AM9605" s="103"/>
      <c r="AT9605" s="10"/>
    </row>
    <row r="9606" spans="9:46" s="16" customFormat="1">
      <c r="I9606" s="47"/>
      <c r="P9606" s="48"/>
      <c r="Q9606" s="48"/>
      <c r="R9606" s="48"/>
      <c r="S9606" s="49"/>
      <c r="T9606" s="47"/>
      <c r="U9606" s="50"/>
      <c r="V9606" s="47"/>
      <c r="W9606" s="50"/>
      <c r="X9606" s="49"/>
      <c r="Y9606" s="49"/>
      <c r="Z9606" s="49"/>
      <c r="AA9606" s="49"/>
      <c r="AB9606" s="49"/>
      <c r="AC9606" s="49"/>
      <c r="AD9606" s="49"/>
      <c r="AE9606" s="95"/>
      <c r="AM9606" s="103"/>
      <c r="AT9606" s="10"/>
    </row>
    <row r="9607" spans="9:46" s="16" customFormat="1">
      <c r="I9607" s="47"/>
      <c r="P9607" s="48"/>
      <c r="Q9607" s="48"/>
      <c r="R9607" s="48"/>
      <c r="S9607" s="49"/>
      <c r="T9607" s="47"/>
      <c r="U9607" s="50"/>
      <c r="V9607" s="47"/>
      <c r="W9607" s="50"/>
      <c r="X9607" s="49"/>
      <c r="Y9607" s="49"/>
      <c r="Z9607" s="49"/>
      <c r="AA9607" s="49"/>
      <c r="AB9607" s="49"/>
      <c r="AC9607" s="49"/>
      <c r="AD9607" s="49"/>
      <c r="AE9607" s="95"/>
      <c r="AM9607" s="103"/>
      <c r="AT9607" s="10"/>
    </row>
    <row r="9608" spans="9:46" s="16" customFormat="1">
      <c r="I9608" s="47"/>
      <c r="P9608" s="48"/>
      <c r="Q9608" s="48"/>
      <c r="R9608" s="48"/>
      <c r="S9608" s="49"/>
      <c r="T9608" s="47"/>
      <c r="U9608" s="50"/>
      <c r="V9608" s="47"/>
      <c r="W9608" s="50"/>
      <c r="X9608" s="49"/>
      <c r="Y9608" s="49"/>
      <c r="Z9608" s="49"/>
      <c r="AA9608" s="49"/>
      <c r="AB9608" s="49"/>
      <c r="AC9608" s="49"/>
      <c r="AD9608" s="49"/>
      <c r="AE9608" s="95"/>
      <c r="AM9608" s="103"/>
      <c r="AT9608" s="10"/>
    </row>
    <row r="9609" spans="9:46" s="16" customFormat="1">
      <c r="I9609" s="47"/>
      <c r="P9609" s="48"/>
      <c r="Q9609" s="48"/>
      <c r="R9609" s="48"/>
      <c r="S9609" s="49"/>
      <c r="T9609" s="47"/>
      <c r="U9609" s="50"/>
      <c r="V9609" s="47"/>
      <c r="W9609" s="50"/>
      <c r="X9609" s="49"/>
      <c r="Y9609" s="49"/>
      <c r="Z9609" s="49"/>
      <c r="AA9609" s="49"/>
      <c r="AB9609" s="49"/>
      <c r="AC9609" s="49"/>
      <c r="AD9609" s="49"/>
      <c r="AE9609" s="95"/>
      <c r="AM9609" s="103"/>
      <c r="AT9609" s="10"/>
    </row>
    <row r="9610" spans="9:46" s="16" customFormat="1">
      <c r="I9610" s="47"/>
      <c r="P9610" s="48"/>
      <c r="Q9610" s="48"/>
      <c r="R9610" s="48"/>
      <c r="S9610" s="49"/>
      <c r="T9610" s="47"/>
      <c r="U9610" s="50"/>
      <c r="V9610" s="47"/>
      <c r="W9610" s="50"/>
      <c r="X9610" s="49"/>
      <c r="Y9610" s="49"/>
      <c r="Z9610" s="49"/>
      <c r="AA9610" s="49"/>
      <c r="AB9610" s="49"/>
      <c r="AC9610" s="49"/>
      <c r="AD9610" s="49"/>
      <c r="AE9610" s="95"/>
      <c r="AM9610" s="103"/>
      <c r="AT9610" s="10"/>
    </row>
    <row r="9611" spans="9:46" s="16" customFormat="1">
      <c r="I9611" s="47"/>
      <c r="P9611" s="48"/>
      <c r="Q9611" s="48"/>
      <c r="R9611" s="48"/>
      <c r="S9611" s="49"/>
      <c r="T9611" s="47"/>
      <c r="U9611" s="50"/>
      <c r="V9611" s="47"/>
      <c r="W9611" s="50"/>
      <c r="X9611" s="49"/>
      <c r="Y9611" s="49"/>
      <c r="Z9611" s="49"/>
      <c r="AA9611" s="49"/>
      <c r="AB9611" s="49"/>
      <c r="AC9611" s="49"/>
      <c r="AD9611" s="49"/>
      <c r="AE9611" s="95"/>
      <c r="AM9611" s="103"/>
      <c r="AT9611" s="10"/>
    </row>
    <row r="9612" spans="9:46" s="16" customFormat="1">
      <c r="I9612" s="47"/>
      <c r="P9612" s="48"/>
      <c r="Q9612" s="48"/>
      <c r="R9612" s="48"/>
      <c r="S9612" s="49"/>
      <c r="T9612" s="47"/>
      <c r="U9612" s="50"/>
      <c r="V9612" s="47"/>
      <c r="W9612" s="50"/>
      <c r="X9612" s="49"/>
      <c r="Y9612" s="49"/>
      <c r="Z9612" s="49"/>
      <c r="AA9612" s="49"/>
      <c r="AB9612" s="49"/>
      <c r="AC9612" s="49"/>
      <c r="AD9612" s="49"/>
      <c r="AE9612" s="95"/>
      <c r="AM9612" s="103"/>
      <c r="AT9612" s="10"/>
    </row>
    <row r="9613" spans="9:46" s="16" customFormat="1">
      <c r="I9613" s="47"/>
      <c r="P9613" s="48"/>
      <c r="Q9613" s="48"/>
      <c r="R9613" s="48"/>
      <c r="S9613" s="49"/>
      <c r="T9613" s="47"/>
      <c r="U9613" s="50"/>
      <c r="V9613" s="47"/>
      <c r="W9613" s="50"/>
      <c r="X9613" s="49"/>
      <c r="Y9613" s="49"/>
      <c r="Z9613" s="49"/>
      <c r="AA9613" s="49"/>
      <c r="AB9613" s="49"/>
      <c r="AC9613" s="49"/>
      <c r="AD9613" s="49"/>
      <c r="AE9613" s="95"/>
      <c r="AM9613" s="103"/>
      <c r="AT9613" s="10"/>
    </row>
    <row r="9614" spans="9:46" s="16" customFormat="1">
      <c r="I9614" s="47"/>
      <c r="P9614" s="48"/>
      <c r="Q9614" s="48"/>
      <c r="R9614" s="48"/>
      <c r="S9614" s="49"/>
      <c r="T9614" s="47"/>
      <c r="U9614" s="50"/>
      <c r="V9614" s="47"/>
      <c r="W9614" s="50"/>
      <c r="X9614" s="49"/>
      <c r="Y9614" s="49"/>
      <c r="Z9614" s="49"/>
      <c r="AA9614" s="49"/>
      <c r="AB9614" s="49"/>
      <c r="AC9614" s="49"/>
      <c r="AD9614" s="49"/>
      <c r="AE9614" s="95"/>
      <c r="AM9614" s="103"/>
      <c r="AT9614" s="10"/>
    </row>
    <row r="9615" spans="9:46" s="16" customFormat="1">
      <c r="I9615" s="47"/>
      <c r="P9615" s="48"/>
      <c r="Q9615" s="48"/>
      <c r="R9615" s="48"/>
      <c r="S9615" s="49"/>
      <c r="T9615" s="47"/>
      <c r="U9615" s="50"/>
      <c r="V9615" s="47"/>
      <c r="W9615" s="50"/>
      <c r="X9615" s="49"/>
      <c r="Y9615" s="49"/>
      <c r="Z9615" s="49"/>
      <c r="AA9615" s="49"/>
      <c r="AB9615" s="49"/>
      <c r="AC9615" s="49"/>
      <c r="AD9615" s="49"/>
      <c r="AE9615" s="95"/>
      <c r="AM9615" s="103"/>
      <c r="AT9615" s="10"/>
    </row>
    <row r="9616" spans="9:46" s="16" customFormat="1">
      <c r="I9616" s="47"/>
      <c r="P9616" s="48"/>
      <c r="Q9616" s="48"/>
      <c r="R9616" s="48"/>
      <c r="S9616" s="49"/>
      <c r="T9616" s="47"/>
      <c r="U9616" s="50"/>
      <c r="V9616" s="47"/>
      <c r="W9616" s="50"/>
      <c r="X9616" s="49"/>
      <c r="Y9616" s="49"/>
      <c r="Z9616" s="49"/>
      <c r="AA9616" s="49"/>
      <c r="AB9616" s="49"/>
      <c r="AC9616" s="49"/>
      <c r="AD9616" s="49"/>
      <c r="AE9616" s="95"/>
      <c r="AM9616" s="103"/>
      <c r="AT9616" s="10"/>
    </row>
    <row r="9617" spans="9:46" s="16" customFormat="1">
      <c r="I9617" s="47"/>
      <c r="P9617" s="48"/>
      <c r="Q9617" s="48"/>
      <c r="R9617" s="48"/>
      <c r="S9617" s="49"/>
      <c r="T9617" s="47"/>
      <c r="U9617" s="50"/>
      <c r="V9617" s="47"/>
      <c r="W9617" s="50"/>
      <c r="X9617" s="49"/>
      <c r="Y9617" s="49"/>
      <c r="Z9617" s="49"/>
      <c r="AA9617" s="49"/>
      <c r="AB9617" s="49"/>
      <c r="AC9617" s="49"/>
      <c r="AD9617" s="49"/>
      <c r="AE9617" s="95"/>
      <c r="AM9617" s="103"/>
      <c r="AT9617" s="10"/>
    </row>
    <row r="9618" spans="9:46" s="16" customFormat="1">
      <c r="I9618" s="47"/>
      <c r="P9618" s="48"/>
      <c r="Q9618" s="48"/>
      <c r="R9618" s="48"/>
      <c r="S9618" s="49"/>
      <c r="T9618" s="47"/>
      <c r="U9618" s="50"/>
      <c r="V9618" s="47"/>
      <c r="W9618" s="50"/>
      <c r="X9618" s="49"/>
      <c r="Y9618" s="49"/>
      <c r="Z9618" s="49"/>
      <c r="AA9618" s="49"/>
      <c r="AB9618" s="49"/>
      <c r="AC9618" s="49"/>
      <c r="AD9618" s="49"/>
      <c r="AE9618" s="95"/>
      <c r="AM9618" s="103"/>
      <c r="AT9618" s="10"/>
    </row>
    <row r="9619" spans="9:46" s="16" customFormat="1">
      <c r="I9619" s="47"/>
      <c r="P9619" s="48"/>
      <c r="Q9619" s="48"/>
      <c r="R9619" s="48"/>
      <c r="S9619" s="49"/>
      <c r="T9619" s="47"/>
      <c r="U9619" s="50"/>
      <c r="V9619" s="47"/>
      <c r="W9619" s="50"/>
      <c r="X9619" s="49"/>
      <c r="Y9619" s="49"/>
      <c r="Z9619" s="49"/>
      <c r="AA9619" s="49"/>
      <c r="AB9619" s="49"/>
      <c r="AC9619" s="49"/>
      <c r="AD9619" s="49"/>
      <c r="AE9619" s="95"/>
      <c r="AM9619" s="103"/>
      <c r="AT9619" s="10"/>
    </row>
    <row r="9620" spans="9:46" s="16" customFormat="1">
      <c r="I9620" s="47"/>
      <c r="P9620" s="48"/>
      <c r="Q9620" s="48"/>
      <c r="R9620" s="48"/>
      <c r="S9620" s="49"/>
      <c r="T9620" s="47"/>
      <c r="U9620" s="50"/>
      <c r="V9620" s="47"/>
      <c r="W9620" s="50"/>
      <c r="X9620" s="49"/>
      <c r="Y9620" s="49"/>
      <c r="Z9620" s="49"/>
      <c r="AA9620" s="49"/>
      <c r="AB9620" s="49"/>
      <c r="AC9620" s="49"/>
      <c r="AD9620" s="49"/>
      <c r="AE9620" s="95"/>
      <c r="AM9620" s="103"/>
      <c r="AT9620" s="10"/>
    </row>
    <row r="9621" spans="9:46" s="16" customFormat="1">
      <c r="I9621" s="47"/>
      <c r="P9621" s="48"/>
      <c r="Q9621" s="48"/>
      <c r="R9621" s="48"/>
      <c r="S9621" s="49"/>
      <c r="T9621" s="47"/>
      <c r="U9621" s="50"/>
      <c r="V9621" s="47"/>
      <c r="W9621" s="50"/>
      <c r="X9621" s="49"/>
      <c r="Y9621" s="49"/>
      <c r="Z9621" s="49"/>
      <c r="AA9621" s="49"/>
      <c r="AB9621" s="49"/>
      <c r="AC9621" s="49"/>
      <c r="AD9621" s="49"/>
      <c r="AE9621" s="95"/>
      <c r="AM9621" s="103"/>
      <c r="AT9621" s="10"/>
    </row>
    <row r="9622" spans="9:46" s="16" customFormat="1">
      <c r="I9622" s="47"/>
      <c r="P9622" s="48"/>
      <c r="Q9622" s="48"/>
      <c r="R9622" s="48"/>
      <c r="S9622" s="49"/>
      <c r="T9622" s="47"/>
      <c r="U9622" s="50"/>
      <c r="V9622" s="47"/>
      <c r="W9622" s="50"/>
      <c r="X9622" s="49"/>
      <c r="Y9622" s="49"/>
      <c r="Z9622" s="49"/>
      <c r="AA9622" s="49"/>
      <c r="AB9622" s="49"/>
      <c r="AC9622" s="49"/>
      <c r="AD9622" s="49"/>
      <c r="AE9622" s="95"/>
      <c r="AM9622" s="103"/>
      <c r="AT9622" s="10"/>
    </row>
    <row r="9623" spans="9:46" s="16" customFormat="1">
      <c r="I9623" s="47"/>
      <c r="P9623" s="48"/>
      <c r="Q9623" s="48"/>
      <c r="R9623" s="48"/>
      <c r="S9623" s="49"/>
      <c r="T9623" s="47"/>
      <c r="U9623" s="50"/>
      <c r="V9623" s="47"/>
      <c r="W9623" s="50"/>
      <c r="X9623" s="49"/>
      <c r="Y9623" s="49"/>
      <c r="Z9623" s="49"/>
      <c r="AA9623" s="49"/>
      <c r="AB9623" s="49"/>
      <c r="AC9623" s="49"/>
      <c r="AD9623" s="49"/>
      <c r="AE9623" s="95"/>
      <c r="AM9623" s="103"/>
      <c r="AT9623" s="10"/>
    </row>
    <row r="9624" spans="9:46" s="16" customFormat="1">
      <c r="I9624" s="47"/>
      <c r="P9624" s="48"/>
      <c r="Q9624" s="48"/>
      <c r="R9624" s="48"/>
      <c r="S9624" s="49"/>
      <c r="T9624" s="47"/>
      <c r="U9624" s="50"/>
      <c r="V9624" s="47"/>
      <c r="W9624" s="50"/>
      <c r="X9624" s="49"/>
      <c r="Y9624" s="49"/>
      <c r="Z9624" s="49"/>
      <c r="AA9624" s="49"/>
      <c r="AB9624" s="49"/>
      <c r="AC9624" s="49"/>
      <c r="AD9624" s="49"/>
      <c r="AE9624" s="95"/>
      <c r="AM9624" s="103"/>
      <c r="AT9624" s="10"/>
    </row>
    <row r="9625" spans="9:46" s="16" customFormat="1">
      <c r="I9625" s="47"/>
      <c r="P9625" s="48"/>
      <c r="Q9625" s="48"/>
      <c r="R9625" s="48"/>
      <c r="S9625" s="49"/>
      <c r="T9625" s="47"/>
      <c r="U9625" s="50"/>
      <c r="V9625" s="47"/>
      <c r="W9625" s="50"/>
      <c r="X9625" s="49"/>
      <c r="Y9625" s="49"/>
      <c r="Z9625" s="49"/>
      <c r="AA9625" s="49"/>
      <c r="AB9625" s="49"/>
      <c r="AC9625" s="49"/>
      <c r="AD9625" s="49"/>
      <c r="AE9625" s="95"/>
      <c r="AM9625" s="103"/>
      <c r="AT9625" s="10"/>
    </row>
    <row r="9626" spans="9:46" s="16" customFormat="1">
      <c r="I9626" s="47"/>
      <c r="P9626" s="48"/>
      <c r="Q9626" s="48"/>
      <c r="R9626" s="48"/>
      <c r="S9626" s="49"/>
      <c r="T9626" s="47"/>
      <c r="U9626" s="50"/>
      <c r="V9626" s="47"/>
      <c r="W9626" s="50"/>
      <c r="X9626" s="49"/>
      <c r="Y9626" s="49"/>
      <c r="Z9626" s="49"/>
      <c r="AA9626" s="49"/>
      <c r="AB9626" s="49"/>
      <c r="AC9626" s="49"/>
      <c r="AD9626" s="49"/>
      <c r="AE9626" s="95"/>
      <c r="AM9626" s="103"/>
      <c r="AT9626" s="10"/>
    </row>
    <row r="9627" spans="9:46" s="16" customFormat="1">
      <c r="I9627" s="47"/>
      <c r="P9627" s="48"/>
      <c r="Q9627" s="48"/>
      <c r="R9627" s="48"/>
      <c r="S9627" s="49"/>
      <c r="T9627" s="47"/>
      <c r="U9627" s="50"/>
      <c r="V9627" s="47"/>
      <c r="W9627" s="50"/>
      <c r="X9627" s="49"/>
      <c r="Y9627" s="49"/>
      <c r="Z9627" s="49"/>
      <c r="AA9627" s="49"/>
      <c r="AB9627" s="49"/>
      <c r="AC9627" s="49"/>
      <c r="AD9627" s="49"/>
      <c r="AE9627" s="95"/>
      <c r="AM9627" s="103"/>
      <c r="AT9627" s="10"/>
    </row>
    <row r="9628" spans="9:46" s="16" customFormat="1">
      <c r="I9628" s="47"/>
      <c r="P9628" s="48"/>
      <c r="Q9628" s="48"/>
      <c r="R9628" s="48"/>
      <c r="S9628" s="49"/>
      <c r="T9628" s="47"/>
      <c r="U9628" s="50"/>
      <c r="V9628" s="47"/>
      <c r="W9628" s="50"/>
      <c r="X9628" s="49"/>
      <c r="Y9628" s="49"/>
      <c r="Z9628" s="49"/>
      <c r="AA9628" s="49"/>
      <c r="AB9628" s="49"/>
      <c r="AC9628" s="49"/>
      <c r="AD9628" s="49"/>
      <c r="AE9628" s="95"/>
      <c r="AM9628" s="103"/>
      <c r="AT9628" s="10"/>
    </row>
    <row r="9629" spans="9:46" s="16" customFormat="1">
      <c r="I9629" s="47"/>
      <c r="P9629" s="48"/>
      <c r="Q9629" s="48"/>
      <c r="R9629" s="48"/>
      <c r="S9629" s="49"/>
      <c r="T9629" s="47"/>
      <c r="U9629" s="50"/>
      <c r="V9629" s="47"/>
      <c r="W9629" s="50"/>
      <c r="X9629" s="49"/>
      <c r="Y9629" s="49"/>
      <c r="Z9629" s="49"/>
      <c r="AA9629" s="49"/>
      <c r="AB9629" s="49"/>
      <c r="AC9629" s="49"/>
      <c r="AD9629" s="49"/>
      <c r="AE9629" s="95"/>
      <c r="AM9629" s="103"/>
      <c r="AT9629" s="10"/>
    </row>
    <row r="9630" spans="9:46" s="16" customFormat="1">
      <c r="I9630" s="47"/>
      <c r="P9630" s="48"/>
      <c r="Q9630" s="48"/>
      <c r="R9630" s="48"/>
      <c r="S9630" s="49"/>
      <c r="T9630" s="47"/>
      <c r="U9630" s="50"/>
      <c r="V9630" s="47"/>
      <c r="W9630" s="50"/>
      <c r="X9630" s="49"/>
      <c r="Y9630" s="49"/>
      <c r="Z9630" s="49"/>
      <c r="AA9630" s="49"/>
      <c r="AB9630" s="49"/>
      <c r="AC9630" s="49"/>
      <c r="AD9630" s="49"/>
      <c r="AE9630" s="95"/>
      <c r="AM9630" s="103"/>
      <c r="AT9630" s="10"/>
    </row>
    <row r="9631" spans="9:46" s="16" customFormat="1">
      <c r="I9631" s="47"/>
      <c r="P9631" s="48"/>
      <c r="Q9631" s="48"/>
      <c r="R9631" s="48"/>
      <c r="S9631" s="49"/>
      <c r="T9631" s="47"/>
      <c r="U9631" s="50"/>
      <c r="V9631" s="47"/>
      <c r="W9631" s="50"/>
      <c r="X9631" s="49"/>
      <c r="Y9631" s="49"/>
      <c r="Z9631" s="49"/>
      <c r="AA9631" s="49"/>
      <c r="AB9631" s="49"/>
      <c r="AC9631" s="49"/>
      <c r="AD9631" s="49"/>
      <c r="AE9631" s="95"/>
      <c r="AM9631" s="103"/>
      <c r="AT9631" s="10"/>
    </row>
    <row r="9632" spans="9:46" s="16" customFormat="1">
      <c r="I9632" s="47"/>
      <c r="P9632" s="48"/>
      <c r="Q9632" s="48"/>
      <c r="R9632" s="48"/>
      <c r="S9632" s="49"/>
      <c r="T9632" s="47"/>
      <c r="U9632" s="50"/>
      <c r="V9632" s="47"/>
      <c r="W9632" s="50"/>
      <c r="X9632" s="49"/>
      <c r="Y9632" s="49"/>
      <c r="Z9632" s="49"/>
      <c r="AA9632" s="49"/>
      <c r="AB9632" s="49"/>
      <c r="AC9632" s="49"/>
      <c r="AD9632" s="49"/>
      <c r="AE9632" s="95"/>
      <c r="AM9632" s="103"/>
      <c r="AT9632" s="10"/>
    </row>
    <row r="9633" spans="9:46" s="16" customFormat="1">
      <c r="I9633" s="47"/>
      <c r="P9633" s="48"/>
      <c r="Q9633" s="48"/>
      <c r="R9633" s="48"/>
      <c r="S9633" s="49"/>
      <c r="T9633" s="47"/>
      <c r="U9633" s="50"/>
      <c r="V9633" s="47"/>
      <c r="W9633" s="50"/>
      <c r="X9633" s="49"/>
      <c r="Y9633" s="49"/>
      <c r="Z9633" s="49"/>
      <c r="AA9633" s="49"/>
      <c r="AB9633" s="49"/>
      <c r="AC9633" s="49"/>
      <c r="AD9633" s="49"/>
      <c r="AE9633" s="95"/>
      <c r="AM9633" s="103"/>
      <c r="AT9633" s="10"/>
    </row>
    <row r="9634" spans="9:46" s="16" customFormat="1">
      <c r="I9634" s="47"/>
      <c r="P9634" s="48"/>
      <c r="Q9634" s="48"/>
      <c r="R9634" s="48"/>
      <c r="S9634" s="49"/>
      <c r="T9634" s="47"/>
      <c r="U9634" s="50"/>
      <c r="V9634" s="47"/>
      <c r="W9634" s="50"/>
      <c r="X9634" s="49"/>
      <c r="Y9634" s="49"/>
      <c r="Z9634" s="49"/>
      <c r="AA9634" s="49"/>
      <c r="AB9634" s="49"/>
      <c r="AC9634" s="49"/>
      <c r="AD9634" s="49"/>
      <c r="AE9634" s="95"/>
      <c r="AM9634" s="103"/>
      <c r="AT9634" s="10"/>
    </row>
    <row r="9635" spans="9:46" s="16" customFormat="1">
      <c r="I9635" s="47"/>
      <c r="P9635" s="48"/>
      <c r="Q9635" s="48"/>
      <c r="R9635" s="48"/>
      <c r="S9635" s="49"/>
      <c r="T9635" s="47"/>
      <c r="U9635" s="50"/>
      <c r="V9635" s="47"/>
      <c r="W9635" s="50"/>
      <c r="X9635" s="49"/>
      <c r="Y9635" s="49"/>
      <c r="Z9635" s="49"/>
      <c r="AA9635" s="49"/>
      <c r="AB9635" s="49"/>
      <c r="AC9635" s="49"/>
      <c r="AD9635" s="49"/>
      <c r="AE9635" s="95"/>
      <c r="AM9635" s="103"/>
      <c r="AT9635" s="10"/>
    </row>
    <row r="9636" spans="9:46" s="16" customFormat="1">
      <c r="I9636" s="47"/>
      <c r="P9636" s="48"/>
      <c r="Q9636" s="48"/>
      <c r="R9636" s="48"/>
      <c r="S9636" s="49"/>
      <c r="T9636" s="47"/>
      <c r="U9636" s="50"/>
      <c r="V9636" s="47"/>
      <c r="W9636" s="50"/>
      <c r="X9636" s="49"/>
      <c r="Y9636" s="49"/>
      <c r="Z9636" s="49"/>
      <c r="AA9636" s="49"/>
      <c r="AB9636" s="49"/>
      <c r="AC9636" s="49"/>
      <c r="AD9636" s="49"/>
      <c r="AE9636" s="95"/>
      <c r="AM9636" s="103"/>
      <c r="AT9636" s="10"/>
    </row>
    <row r="9637" spans="9:46" s="16" customFormat="1">
      <c r="I9637" s="47"/>
      <c r="P9637" s="48"/>
      <c r="Q9637" s="48"/>
      <c r="R9637" s="48"/>
      <c r="S9637" s="49"/>
      <c r="T9637" s="47"/>
      <c r="U9637" s="50"/>
      <c r="V9637" s="47"/>
      <c r="W9637" s="50"/>
      <c r="X9637" s="49"/>
      <c r="Y9637" s="49"/>
      <c r="Z9637" s="49"/>
      <c r="AA9637" s="49"/>
      <c r="AB9637" s="49"/>
      <c r="AC9637" s="49"/>
      <c r="AD9637" s="49"/>
      <c r="AE9637" s="95"/>
      <c r="AM9637" s="103"/>
      <c r="AT9637" s="10"/>
    </row>
    <row r="9638" spans="9:46" s="16" customFormat="1">
      <c r="I9638" s="47"/>
      <c r="P9638" s="48"/>
      <c r="Q9638" s="48"/>
      <c r="R9638" s="48"/>
      <c r="S9638" s="49"/>
      <c r="T9638" s="47"/>
      <c r="U9638" s="50"/>
      <c r="V9638" s="47"/>
      <c r="W9638" s="50"/>
      <c r="X9638" s="49"/>
      <c r="Y9638" s="49"/>
      <c r="Z9638" s="49"/>
      <c r="AA9638" s="49"/>
      <c r="AB9638" s="49"/>
      <c r="AC9638" s="49"/>
      <c r="AD9638" s="49"/>
      <c r="AE9638" s="95"/>
      <c r="AM9638" s="103"/>
      <c r="AT9638" s="10"/>
    </row>
    <row r="9639" spans="9:46" s="16" customFormat="1">
      <c r="I9639" s="47"/>
      <c r="P9639" s="48"/>
      <c r="Q9639" s="48"/>
      <c r="R9639" s="48"/>
      <c r="S9639" s="49"/>
      <c r="T9639" s="47"/>
      <c r="U9639" s="50"/>
      <c r="V9639" s="47"/>
      <c r="W9639" s="50"/>
      <c r="X9639" s="49"/>
      <c r="Y9639" s="49"/>
      <c r="Z9639" s="49"/>
      <c r="AA9639" s="49"/>
      <c r="AB9639" s="49"/>
      <c r="AC9639" s="49"/>
      <c r="AD9639" s="49"/>
      <c r="AE9639" s="95"/>
      <c r="AM9639" s="103"/>
      <c r="AT9639" s="10"/>
    </row>
    <row r="9640" spans="9:46" s="16" customFormat="1">
      <c r="I9640" s="47"/>
      <c r="P9640" s="48"/>
      <c r="Q9640" s="48"/>
      <c r="R9640" s="48"/>
      <c r="S9640" s="49"/>
      <c r="T9640" s="47"/>
      <c r="U9640" s="50"/>
      <c r="V9640" s="47"/>
      <c r="W9640" s="50"/>
      <c r="X9640" s="49"/>
      <c r="Y9640" s="49"/>
      <c r="Z9640" s="49"/>
      <c r="AA9640" s="49"/>
      <c r="AB9640" s="49"/>
      <c r="AC9640" s="49"/>
      <c r="AD9640" s="49"/>
      <c r="AE9640" s="95"/>
      <c r="AM9640" s="103"/>
      <c r="AT9640" s="10"/>
    </row>
    <row r="9641" spans="9:46" s="16" customFormat="1">
      <c r="I9641" s="47"/>
      <c r="P9641" s="48"/>
      <c r="Q9641" s="48"/>
      <c r="R9641" s="48"/>
      <c r="S9641" s="49"/>
      <c r="T9641" s="47"/>
      <c r="U9641" s="50"/>
      <c r="V9641" s="47"/>
      <c r="W9641" s="50"/>
      <c r="X9641" s="49"/>
      <c r="Y9641" s="49"/>
      <c r="Z9641" s="49"/>
      <c r="AA9641" s="49"/>
      <c r="AB9641" s="49"/>
      <c r="AC9641" s="49"/>
      <c r="AD9641" s="49"/>
      <c r="AE9641" s="95"/>
      <c r="AM9641" s="103"/>
      <c r="AT9641" s="10"/>
    </row>
    <row r="9642" spans="9:46" s="16" customFormat="1">
      <c r="I9642" s="47"/>
      <c r="P9642" s="48"/>
      <c r="Q9642" s="48"/>
      <c r="R9642" s="48"/>
      <c r="S9642" s="49"/>
      <c r="T9642" s="47"/>
      <c r="U9642" s="50"/>
      <c r="V9642" s="47"/>
      <c r="W9642" s="50"/>
      <c r="X9642" s="49"/>
      <c r="Y9642" s="49"/>
      <c r="Z9642" s="49"/>
      <c r="AA9642" s="49"/>
      <c r="AB9642" s="49"/>
      <c r="AC9642" s="49"/>
      <c r="AD9642" s="49"/>
      <c r="AE9642" s="95"/>
      <c r="AM9642" s="103"/>
      <c r="AT9642" s="10"/>
    </row>
    <row r="9643" spans="9:46" s="16" customFormat="1">
      <c r="I9643" s="47"/>
      <c r="P9643" s="48"/>
      <c r="Q9643" s="48"/>
      <c r="R9643" s="48"/>
      <c r="S9643" s="49"/>
      <c r="T9643" s="47"/>
      <c r="U9643" s="50"/>
      <c r="V9643" s="47"/>
      <c r="W9643" s="50"/>
      <c r="X9643" s="49"/>
      <c r="Y9643" s="49"/>
      <c r="Z9643" s="49"/>
      <c r="AA9643" s="49"/>
      <c r="AB9643" s="49"/>
      <c r="AC9643" s="49"/>
      <c r="AD9643" s="49"/>
      <c r="AE9643" s="95"/>
      <c r="AM9643" s="103"/>
      <c r="AT9643" s="10"/>
    </row>
    <row r="9644" spans="9:46" s="16" customFormat="1">
      <c r="I9644" s="47"/>
      <c r="P9644" s="48"/>
      <c r="Q9644" s="48"/>
      <c r="R9644" s="48"/>
      <c r="S9644" s="49"/>
      <c r="T9644" s="47"/>
      <c r="U9644" s="50"/>
      <c r="V9644" s="47"/>
      <c r="W9644" s="50"/>
      <c r="X9644" s="49"/>
      <c r="Y9644" s="49"/>
      <c r="Z9644" s="49"/>
      <c r="AA9644" s="49"/>
      <c r="AB9644" s="49"/>
      <c r="AC9644" s="49"/>
      <c r="AD9644" s="49"/>
      <c r="AE9644" s="95"/>
      <c r="AM9644" s="103"/>
      <c r="AT9644" s="10"/>
    </row>
    <row r="9645" spans="9:46" s="16" customFormat="1">
      <c r="I9645" s="47"/>
      <c r="P9645" s="48"/>
      <c r="Q9645" s="48"/>
      <c r="R9645" s="48"/>
      <c r="S9645" s="49"/>
      <c r="T9645" s="47"/>
      <c r="U9645" s="50"/>
      <c r="V9645" s="47"/>
      <c r="W9645" s="50"/>
      <c r="X9645" s="49"/>
      <c r="Y9645" s="49"/>
      <c r="Z9645" s="49"/>
      <c r="AA9645" s="49"/>
      <c r="AB9645" s="49"/>
      <c r="AC9645" s="49"/>
      <c r="AD9645" s="49"/>
      <c r="AE9645" s="95"/>
      <c r="AM9645" s="103"/>
      <c r="AT9645" s="10"/>
    </row>
    <row r="9646" spans="9:46" s="16" customFormat="1">
      <c r="I9646" s="47"/>
      <c r="P9646" s="48"/>
      <c r="Q9646" s="48"/>
      <c r="R9646" s="48"/>
      <c r="S9646" s="49"/>
      <c r="T9646" s="47"/>
      <c r="U9646" s="50"/>
      <c r="V9646" s="47"/>
      <c r="W9646" s="50"/>
      <c r="X9646" s="49"/>
      <c r="Y9646" s="49"/>
      <c r="Z9646" s="49"/>
      <c r="AA9646" s="49"/>
      <c r="AB9646" s="49"/>
      <c r="AC9646" s="49"/>
      <c r="AD9646" s="49"/>
      <c r="AE9646" s="95"/>
      <c r="AM9646" s="103"/>
      <c r="AT9646" s="10"/>
    </row>
    <row r="9647" spans="9:46" s="16" customFormat="1">
      <c r="I9647" s="47"/>
      <c r="P9647" s="48"/>
      <c r="Q9647" s="48"/>
      <c r="R9647" s="48"/>
      <c r="S9647" s="49"/>
      <c r="T9647" s="47"/>
      <c r="U9647" s="50"/>
      <c r="V9647" s="47"/>
      <c r="W9647" s="50"/>
      <c r="X9647" s="49"/>
      <c r="Y9647" s="49"/>
      <c r="Z9647" s="49"/>
      <c r="AA9647" s="49"/>
      <c r="AB9647" s="49"/>
      <c r="AC9647" s="49"/>
      <c r="AD9647" s="49"/>
      <c r="AE9647" s="95"/>
      <c r="AM9647" s="103"/>
      <c r="AT9647" s="10"/>
    </row>
    <row r="9648" spans="9:46" s="16" customFormat="1">
      <c r="I9648" s="47"/>
      <c r="P9648" s="48"/>
      <c r="Q9648" s="48"/>
      <c r="R9648" s="48"/>
      <c r="S9648" s="49"/>
      <c r="T9648" s="47"/>
      <c r="U9648" s="50"/>
      <c r="V9648" s="47"/>
      <c r="W9648" s="50"/>
      <c r="X9648" s="49"/>
      <c r="Y9648" s="49"/>
      <c r="Z9648" s="49"/>
      <c r="AA9648" s="49"/>
      <c r="AB9648" s="49"/>
      <c r="AC9648" s="49"/>
      <c r="AD9648" s="49"/>
      <c r="AE9648" s="95"/>
      <c r="AM9648" s="103"/>
      <c r="AT9648" s="10"/>
    </row>
    <row r="9649" spans="9:46" s="16" customFormat="1">
      <c r="I9649" s="47"/>
      <c r="P9649" s="48"/>
      <c r="Q9649" s="48"/>
      <c r="R9649" s="48"/>
      <c r="S9649" s="49"/>
      <c r="T9649" s="47"/>
      <c r="U9649" s="50"/>
      <c r="V9649" s="47"/>
      <c r="W9649" s="50"/>
      <c r="X9649" s="49"/>
      <c r="Y9649" s="49"/>
      <c r="Z9649" s="49"/>
      <c r="AA9649" s="49"/>
      <c r="AB9649" s="49"/>
      <c r="AC9649" s="49"/>
      <c r="AD9649" s="49"/>
      <c r="AE9649" s="95"/>
      <c r="AM9649" s="103"/>
      <c r="AT9649" s="10"/>
    </row>
    <row r="9650" spans="9:46" s="16" customFormat="1">
      <c r="I9650" s="47"/>
      <c r="P9650" s="48"/>
      <c r="Q9650" s="48"/>
      <c r="R9650" s="48"/>
      <c r="S9650" s="49"/>
      <c r="T9650" s="47"/>
      <c r="U9650" s="50"/>
      <c r="V9650" s="47"/>
      <c r="W9650" s="50"/>
      <c r="X9650" s="49"/>
      <c r="Y9650" s="49"/>
      <c r="Z9650" s="49"/>
      <c r="AA9650" s="49"/>
      <c r="AB9650" s="49"/>
      <c r="AC9650" s="49"/>
      <c r="AD9650" s="49"/>
      <c r="AE9650" s="95"/>
      <c r="AM9650" s="103"/>
      <c r="AT9650" s="10"/>
    </row>
    <row r="9651" spans="9:46" s="16" customFormat="1">
      <c r="I9651" s="47"/>
      <c r="P9651" s="48"/>
      <c r="Q9651" s="48"/>
      <c r="R9651" s="48"/>
      <c r="S9651" s="49"/>
      <c r="T9651" s="47"/>
      <c r="U9651" s="50"/>
      <c r="V9651" s="47"/>
      <c r="W9651" s="50"/>
      <c r="X9651" s="49"/>
      <c r="Y9651" s="49"/>
      <c r="Z9651" s="49"/>
      <c r="AA9651" s="49"/>
      <c r="AB9651" s="49"/>
      <c r="AC9651" s="49"/>
      <c r="AD9651" s="49"/>
      <c r="AE9651" s="95"/>
      <c r="AM9651" s="103"/>
      <c r="AT9651" s="10"/>
    </row>
    <row r="9652" spans="9:46" s="16" customFormat="1">
      <c r="I9652" s="47"/>
      <c r="P9652" s="48"/>
      <c r="Q9652" s="48"/>
      <c r="R9652" s="48"/>
      <c r="S9652" s="49"/>
      <c r="T9652" s="47"/>
      <c r="U9652" s="50"/>
      <c r="V9652" s="47"/>
      <c r="W9652" s="50"/>
      <c r="X9652" s="49"/>
      <c r="Y9652" s="49"/>
      <c r="Z9652" s="49"/>
      <c r="AA9652" s="49"/>
      <c r="AB9652" s="49"/>
      <c r="AC9652" s="49"/>
      <c r="AD9652" s="49"/>
      <c r="AE9652" s="95"/>
      <c r="AM9652" s="103"/>
      <c r="AT9652" s="10"/>
    </row>
    <row r="9653" spans="9:46" s="16" customFormat="1">
      <c r="I9653" s="47"/>
      <c r="P9653" s="48"/>
      <c r="Q9653" s="48"/>
      <c r="R9653" s="48"/>
      <c r="S9653" s="49"/>
      <c r="T9653" s="47"/>
      <c r="U9653" s="50"/>
      <c r="V9653" s="47"/>
      <c r="W9653" s="50"/>
      <c r="X9653" s="49"/>
      <c r="Y9653" s="49"/>
      <c r="Z9653" s="49"/>
      <c r="AA9653" s="49"/>
      <c r="AB9653" s="49"/>
      <c r="AC9653" s="49"/>
      <c r="AD9653" s="49"/>
      <c r="AE9653" s="95"/>
      <c r="AM9653" s="103"/>
      <c r="AT9653" s="10"/>
    </row>
    <row r="9654" spans="9:46" s="16" customFormat="1">
      <c r="I9654" s="47"/>
      <c r="P9654" s="48"/>
      <c r="Q9654" s="48"/>
      <c r="R9654" s="48"/>
      <c r="S9654" s="49"/>
      <c r="T9654" s="47"/>
      <c r="U9654" s="50"/>
      <c r="V9654" s="47"/>
      <c r="W9654" s="50"/>
      <c r="X9654" s="49"/>
      <c r="Y9654" s="49"/>
      <c r="Z9654" s="49"/>
      <c r="AA9654" s="49"/>
      <c r="AB9654" s="49"/>
      <c r="AC9654" s="49"/>
      <c r="AD9654" s="49"/>
      <c r="AE9654" s="95"/>
      <c r="AM9654" s="103"/>
      <c r="AT9654" s="10"/>
    </row>
    <row r="9655" spans="9:46" s="16" customFormat="1">
      <c r="I9655" s="47"/>
      <c r="P9655" s="48"/>
      <c r="Q9655" s="48"/>
      <c r="R9655" s="48"/>
      <c r="S9655" s="49"/>
      <c r="T9655" s="47"/>
      <c r="U9655" s="50"/>
      <c r="V9655" s="47"/>
      <c r="W9655" s="50"/>
      <c r="X9655" s="49"/>
      <c r="Y9655" s="49"/>
      <c r="Z9655" s="49"/>
      <c r="AA9655" s="49"/>
      <c r="AB9655" s="49"/>
      <c r="AC9655" s="49"/>
      <c r="AD9655" s="49"/>
      <c r="AE9655" s="95"/>
      <c r="AM9655" s="103"/>
      <c r="AT9655" s="10"/>
    </row>
    <row r="9656" spans="9:46" s="16" customFormat="1">
      <c r="I9656" s="47"/>
      <c r="P9656" s="48"/>
      <c r="Q9656" s="48"/>
      <c r="R9656" s="48"/>
      <c r="S9656" s="49"/>
      <c r="T9656" s="47"/>
      <c r="U9656" s="50"/>
      <c r="V9656" s="47"/>
      <c r="W9656" s="50"/>
      <c r="X9656" s="49"/>
      <c r="Y9656" s="49"/>
      <c r="Z9656" s="49"/>
      <c r="AA9656" s="49"/>
      <c r="AB9656" s="49"/>
      <c r="AC9656" s="49"/>
      <c r="AD9656" s="49"/>
      <c r="AE9656" s="95"/>
      <c r="AM9656" s="103"/>
      <c r="AT9656" s="10"/>
    </row>
    <row r="9657" spans="9:46" s="16" customFormat="1">
      <c r="I9657" s="47"/>
      <c r="P9657" s="48"/>
      <c r="Q9657" s="48"/>
      <c r="R9657" s="48"/>
      <c r="S9657" s="49"/>
      <c r="T9657" s="47"/>
      <c r="U9657" s="50"/>
      <c r="V9657" s="47"/>
      <c r="W9657" s="50"/>
      <c r="X9657" s="49"/>
      <c r="Y9657" s="49"/>
      <c r="Z9657" s="49"/>
      <c r="AA9657" s="49"/>
      <c r="AB9657" s="49"/>
      <c r="AC9657" s="49"/>
      <c r="AD9657" s="49"/>
      <c r="AE9657" s="95"/>
      <c r="AM9657" s="103"/>
      <c r="AT9657" s="10"/>
    </row>
    <row r="9658" spans="9:46" s="16" customFormat="1">
      <c r="I9658" s="47"/>
      <c r="P9658" s="48"/>
      <c r="Q9658" s="48"/>
      <c r="R9658" s="48"/>
      <c r="S9658" s="49"/>
      <c r="T9658" s="47"/>
      <c r="U9658" s="50"/>
      <c r="V9658" s="47"/>
      <c r="W9658" s="50"/>
      <c r="X9658" s="49"/>
      <c r="Y9658" s="49"/>
      <c r="Z9658" s="49"/>
      <c r="AA9658" s="49"/>
      <c r="AB9658" s="49"/>
      <c r="AC9658" s="49"/>
      <c r="AD9658" s="49"/>
      <c r="AE9658" s="95"/>
      <c r="AM9658" s="103"/>
      <c r="AT9658" s="10"/>
    </row>
    <row r="9659" spans="9:46" s="16" customFormat="1">
      <c r="I9659" s="47"/>
      <c r="P9659" s="48"/>
      <c r="Q9659" s="48"/>
      <c r="R9659" s="48"/>
      <c r="S9659" s="49"/>
      <c r="T9659" s="47"/>
      <c r="U9659" s="50"/>
      <c r="V9659" s="47"/>
      <c r="W9659" s="50"/>
      <c r="X9659" s="49"/>
      <c r="Y9659" s="49"/>
      <c r="Z9659" s="49"/>
      <c r="AA9659" s="49"/>
      <c r="AB9659" s="49"/>
      <c r="AC9659" s="49"/>
      <c r="AD9659" s="49"/>
      <c r="AE9659" s="95"/>
      <c r="AM9659" s="103"/>
      <c r="AT9659" s="10"/>
    </row>
    <row r="9660" spans="9:46" s="16" customFormat="1">
      <c r="I9660" s="47"/>
      <c r="P9660" s="48"/>
      <c r="Q9660" s="48"/>
      <c r="R9660" s="48"/>
      <c r="S9660" s="49"/>
      <c r="T9660" s="47"/>
      <c r="U9660" s="50"/>
      <c r="V9660" s="47"/>
      <c r="W9660" s="50"/>
      <c r="X9660" s="49"/>
      <c r="Y9660" s="49"/>
      <c r="Z9660" s="49"/>
      <c r="AA9660" s="49"/>
      <c r="AB9660" s="49"/>
      <c r="AC9660" s="49"/>
      <c r="AD9660" s="49"/>
      <c r="AE9660" s="95"/>
      <c r="AM9660" s="103"/>
      <c r="AT9660" s="10"/>
    </row>
    <row r="9661" spans="9:46" s="16" customFormat="1">
      <c r="I9661" s="47"/>
      <c r="P9661" s="48"/>
      <c r="Q9661" s="48"/>
      <c r="R9661" s="48"/>
      <c r="S9661" s="49"/>
      <c r="T9661" s="47"/>
      <c r="U9661" s="50"/>
      <c r="V9661" s="47"/>
      <c r="W9661" s="50"/>
      <c r="X9661" s="49"/>
      <c r="Y9661" s="49"/>
      <c r="Z9661" s="49"/>
      <c r="AA9661" s="49"/>
      <c r="AB9661" s="49"/>
      <c r="AC9661" s="49"/>
      <c r="AD9661" s="49"/>
      <c r="AE9661" s="95"/>
      <c r="AM9661" s="103"/>
      <c r="AT9661" s="10"/>
    </row>
    <row r="9662" spans="9:46" s="16" customFormat="1">
      <c r="I9662" s="47"/>
      <c r="P9662" s="48"/>
      <c r="Q9662" s="48"/>
      <c r="R9662" s="48"/>
      <c r="S9662" s="49"/>
      <c r="T9662" s="47"/>
      <c r="U9662" s="50"/>
      <c r="V9662" s="47"/>
      <c r="W9662" s="50"/>
      <c r="X9662" s="49"/>
      <c r="Y9662" s="49"/>
      <c r="Z9662" s="49"/>
      <c r="AA9662" s="49"/>
      <c r="AB9662" s="49"/>
      <c r="AC9662" s="49"/>
      <c r="AD9662" s="49"/>
      <c r="AE9662" s="95"/>
      <c r="AM9662" s="103"/>
      <c r="AT9662" s="10"/>
    </row>
    <row r="9663" spans="9:46" s="16" customFormat="1">
      <c r="I9663" s="47"/>
      <c r="P9663" s="48"/>
      <c r="Q9663" s="48"/>
      <c r="R9663" s="48"/>
      <c r="S9663" s="49"/>
      <c r="T9663" s="47"/>
      <c r="U9663" s="50"/>
      <c r="V9663" s="47"/>
      <c r="W9663" s="50"/>
      <c r="X9663" s="49"/>
      <c r="Y9663" s="49"/>
      <c r="Z9663" s="49"/>
      <c r="AA9663" s="49"/>
      <c r="AB9663" s="49"/>
      <c r="AC9663" s="49"/>
      <c r="AD9663" s="49"/>
      <c r="AE9663" s="95"/>
      <c r="AM9663" s="103"/>
      <c r="AT9663" s="10"/>
    </row>
    <row r="9664" spans="9:46" s="16" customFormat="1">
      <c r="I9664" s="47"/>
      <c r="P9664" s="48"/>
      <c r="Q9664" s="48"/>
      <c r="R9664" s="48"/>
      <c r="S9664" s="49"/>
      <c r="T9664" s="47"/>
      <c r="U9664" s="50"/>
      <c r="V9664" s="47"/>
      <c r="W9664" s="50"/>
      <c r="X9664" s="49"/>
      <c r="Y9664" s="49"/>
      <c r="Z9664" s="49"/>
      <c r="AA9664" s="49"/>
      <c r="AB9664" s="49"/>
      <c r="AC9664" s="49"/>
      <c r="AD9664" s="49"/>
      <c r="AE9664" s="95"/>
      <c r="AM9664" s="103"/>
      <c r="AT9664" s="10"/>
    </row>
    <row r="9665" spans="9:46" s="16" customFormat="1">
      <c r="I9665" s="47"/>
      <c r="P9665" s="48"/>
      <c r="Q9665" s="48"/>
      <c r="R9665" s="48"/>
      <c r="S9665" s="49"/>
      <c r="T9665" s="47"/>
      <c r="U9665" s="50"/>
      <c r="V9665" s="47"/>
      <c r="W9665" s="50"/>
      <c r="X9665" s="49"/>
      <c r="Y9665" s="49"/>
      <c r="Z9665" s="49"/>
      <c r="AA9665" s="49"/>
      <c r="AB9665" s="49"/>
      <c r="AC9665" s="49"/>
      <c r="AD9665" s="49"/>
      <c r="AE9665" s="95"/>
      <c r="AM9665" s="103"/>
      <c r="AT9665" s="10"/>
    </row>
    <row r="9666" spans="9:46" s="16" customFormat="1">
      <c r="I9666" s="47"/>
      <c r="P9666" s="48"/>
      <c r="Q9666" s="48"/>
      <c r="R9666" s="48"/>
      <c r="S9666" s="49"/>
      <c r="T9666" s="47"/>
      <c r="U9666" s="50"/>
      <c r="V9666" s="47"/>
      <c r="W9666" s="50"/>
      <c r="X9666" s="49"/>
      <c r="Y9666" s="49"/>
      <c r="Z9666" s="49"/>
      <c r="AA9666" s="49"/>
      <c r="AB9666" s="49"/>
      <c r="AC9666" s="49"/>
      <c r="AD9666" s="49"/>
      <c r="AE9666" s="95"/>
      <c r="AM9666" s="103"/>
      <c r="AT9666" s="10"/>
    </row>
    <row r="9667" spans="9:46" s="16" customFormat="1">
      <c r="I9667" s="47"/>
      <c r="P9667" s="48"/>
      <c r="Q9667" s="48"/>
      <c r="R9667" s="48"/>
      <c r="S9667" s="49"/>
      <c r="T9667" s="47"/>
      <c r="U9667" s="50"/>
      <c r="V9667" s="47"/>
      <c r="W9667" s="50"/>
      <c r="X9667" s="49"/>
      <c r="Y9667" s="49"/>
      <c r="Z9667" s="49"/>
      <c r="AA9667" s="49"/>
      <c r="AB9667" s="49"/>
      <c r="AC9667" s="49"/>
      <c r="AD9667" s="49"/>
      <c r="AE9667" s="95"/>
      <c r="AM9667" s="103"/>
      <c r="AT9667" s="10"/>
    </row>
    <row r="9668" spans="9:46" s="16" customFormat="1">
      <c r="I9668" s="47"/>
      <c r="P9668" s="48"/>
      <c r="Q9668" s="48"/>
      <c r="R9668" s="48"/>
      <c r="S9668" s="49"/>
      <c r="T9668" s="47"/>
      <c r="U9668" s="50"/>
      <c r="V9668" s="47"/>
      <c r="W9668" s="50"/>
      <c r="X9668" s="49"/>
      <c r="Y9668" s="49"/>
      <c r="Z9668" s="49"/>
      <c r="AA9668" s="49"/>
      <c r="AB9668" s="49"/>
      <c r="AC9668" s="49"/>
      <c r="AD9668" s="49"/>
      <c r="AE9668" s="95"/>
      <c r="AM9668" s="103"/>
      <c r="AT9668" s="10"/>
    </row>
    <row r="9669" spans="9:46" s="16" customFormat="1">
      <c r="I9669" s="47"/>
      <c r="P9669" s="48"/>
      <c r="Q9669" s="48"/>
      <c r="R9669" s="48"/>
      <c r="S9669" s="49"/>
      <c r="T9669" s="47"/>
      <c r="U9669" s="50"/>
      <c r="V9669" s="47"/>
      <c r="W9669" s="50"/>
      <c r="X9669" s="49"/>
      <c r="Y9669" s="49"/>
      <c r="Z9669" s="49"/>
      <c r="AA9669" s="49"/>
      <c r="AB9669" s="49"/>
      <c r="AC9669" s="49"/>
      <c r="AD9669" s="49"/>
      <c r="AE9669" s="95"/>
      <c r="AM9669" s="103"/>
      <c r="AT9669" s="10"/>
    </row>
    <row r="9670" spans="9:46" s="16" customFormat="1">
      <c r="I9670" s="47"/>
      <c r="P9670" s="48"/>
      <c r="Q9670" s="48"/>
      <c r="R9670" s="48"/>
      <c r="S9670" s="49"/>
      <c r="T9670" s="47"/>
      <c r="U9670" s="50"/>
      <c r="V9670" s="47"/>
      <c r="W9670" s="50"/>
      <c r="X9670" s="49"/>
      <c r="Y9670" s="49"/>
      <c r="Z9670" s="49"/>
      <c r="AA9670" s="49"/>
      <c r="AB9670" s="49"/>
      <c r="AC9670" s="49"/>
      <c r="AD9670" s="49"/>
      <c r="AE9670" s="95"/>
      <c r="AM9670" s="103"/>
      <c r="AT9670" s="10"/>
    </row>
    <row r="9671" spans="9:46" s="16" customFormat="1">
      <c r="I9671" s="47"/>
      <c r="P9671" s="48"/>
      <c r="Q9671" s="48"/>
      <c r="R9671" s="48"/>
      <c r="S9671" s="49"/>
      <c r="T9671" s="47"/>
      <c r="U9671" s="50"/>
      <c r="V9671" s="47"/>
      <c r="W9671" s="50"/>
      <c r="X9671" s="49"/>
      <c r="Y9671" s="49"/>
      <c r="Z9671" s="49"/>
      <c r="AA9671" s="49"/>
      <c r="AB9671" s="49"/>
      <c r="AC9671" s="49"/>
      <c r="AD9671" s="49"/>
      <c r="AE9671" s="95"/>
      <c r="AM9671" s="103"/>
      <c r="AT9671" s="10"/>
    </row>
    <row r="9672" spans="9:46" s="16" customFormat="1">
      <c r="I9672" s="47"/>
      <c r="P9672" s="48"/>
      <c r="Q9672" s="48"/>
      <c r="R9672" s="48"/>
      <c r="S9672" s="49"/>
      <c r="T9672" s="47"/>
      <c r="U9672" s="50"/>
      <c r="V9672" s="47"/>
      <c r="W9672" s="50"/>
      <c r="X9672" s="49"/>
      <c r="Y9672" s="49"/>
      <c r="Z9672" s="49"/>
      <c r="AA9672" s="49"/>
      <c r="AB9672" s="49"/>
      <c r="AC9672" s="49"/>
      <c r="AD9672" s="49"/>
      <c r="AE9672" s="95"/>
      <c r="AM9672" s="103"/>
      <c r="AT9672" s="10"/>
    </row>
    <row r="9673" spans="9:46" s="16" customFormat="1">
      <c r="I9673" s="47"/>
      <c r="P9673" s="48"/>
      <c r="Q9673" s="48"/>
      <c r="R9673" s="48"/>
      <c r="S9673" s="49"/>
      <c r="T9673" s="47"/>
      <c r="U9673" s="50"/>
      <c r="V9673" s="47"/>
      <c r="W9673" s="50"/>
      <c r="X9673" s="49"/>
      <c r="Y9673" s="49"/>
      <c r="Z9673" s="49"/>
      <c r="AA9673" s="49"/>
      <c r="AB9673" s="49"/>
      <c r="AC9673" s="49"/>
      <c r="AD9673" s="49"/>
      <c r="AE9673" s="95"/>
      <c r="AM9673" s="103"/>
      <c r="AT9673" s="10"/>
    </row>
    <row r="9674" spans="9:46" s="16" customFormat="1">
      <c r="I9674" s="47"/>
      <c r="P9674" s="48"/>
      <c r="Q9674" s="48"/>
      <c r="R9674" s="48"/>
      <c r="S9674" s="49"/>
      <c r="T9674" s="47"/>
      <c r="U9674" s="50"/>
      <c r="V9674" s="47"/>
      <c r="W9674" s="50"/>
      <c r="X9674" s="49"/>
      <c r="Y9674" s="49"/>
      <c r="Z9674" s="49"/>
      <c r="AA9674" s="49"/>
      <c r="AB9674" s="49"/>
      <c r="AC9674" s="49"/>
      <c r="AD9674" s="49"/>
      <c r="AE9674" s="95"/>
      <c r="AM9674" s="103"/>
      <c r="AT9674" s="10"/>
    </row>
    <row r="9675" spans="9:46" s="16" customFormat="1">
      <c r="I9675" s="47"/>
      <c r="P9675" s="48"/>
      <c r="Q9675" s="48"/>
      <c r="R9675" s="48"/>
      <c r="S9675" s="49"/>
      <c r="T9675" s="47"/>
      <c r="U9675" s="50"/>
      <c r="V9675" s="47"/>
      <c r="W9675" s="50"/>
      <c r="X9675" s="49"/>
      <c r="Y9675" s="49"/>
      <c r="Z9675" s="49"/>
      <c r="AA9675" s="49"/>
      <c r="AB9675" s="49"/>
      <c r="AC9675" s="49"/>
      <c r="AD9675" s="49"/>
      <c r="AE9675" s="95"/>
      <c r="AM9675" s="103"/>
      <c r="AT9675" s="10"/>
    </row>
    <row r="9676" spans="9:46" s="16" customFormat="1">
      <c r="I9676" s="47"/>
      <c r="P9676" s="48"/>
      <c r="Q9676" s="48"/>
      <c r="R9676" s="48"/>
      <c r="S9676" s="49"/>
      <c r="T9676" s="47"/>
      <c r="U9676" s="50"/>
      <c r="V9676" s="47"/>
      <c r="W9676" s="50"/>
      <c r="X9676" s="49"/>
      <c r="Y9676" s="49"/>
      <c r="Z9676" s="49"/>
      <c r="AA9676" s="49"/>
      <c r="AB9676" s="49"/>
      <c r="AC9676" s="49"/>
      <c r="AD9676" s="49"/>
      <c r="AE9676" s="95"/>
      <c r="AM9676" s="103"/>
      <c r="AT9676" s="10"/>
    </row>
    <row r="9677" spans="9:46" s="16" customFormat="1">
      <c r="I9677" s="47"/>
      <c r="P9677" s="48"/>
      <c r="Q9677" s="48"/>
      <c r="R9677" s="48"/>
      <c r="S9677" s="49"/>
      <c r="T9677" s="47"/>
      <c r="U9677" s="50"/>
      <c r="V9677" s="47"/>
      <c r="W9677" s="50"/>
      <c r="X9677" s="49"/>
      <c r="Y9677" s="49"/>
      <c r="Z9677" s="49"/>
      <c r="AA9677" s="49"/>
      <c r="AB9677" s="49"/>
      <c r="AC9677" s="49"/>
      <c r="AD9677" s="49"/>
      <c r="AE9677" s="95"/>
      <c r="AM9677" s="103"/>
      <c r="AT9677" s="10"/>
    </row>
    <row r="9678" spans="9:46" s="16" customFormat="1">
      <c r="I9678" s="47"/>
      <c r="P9678" s="48"/>
      <c r="Q9678" s="48"/>
      <c r="R9678" s="48"/>
      <c r="S9678" s="49"/>
      <c r="T9678" s="47"/>
      <c r="U9678" s="50"/>
      <c r="V9678" s="47"/>
      <c r="W9678" s="50"/>
      <c r="X9678" s="49"/>
      <c r="Y9678" s="49"/>
      <c r="Z9678" s="49"/>
      <c r="AA9678" s="49"/>
      <c r="AB9678" s="49"/>
      <c r="AC9678" s="49"/>
      <c r="AD9678" s="49"/>
      <c r="AE9678" s="95"/>
      <c r="AM9678" s="103"/>
      <c r="AT9678" s="10"/>
    </row>
    <row r="9679" spans="9:46" s="16" customFormat="1">
      <c r="I9679" s="47"/>
      <c r="P9679" s="48"/>
      <c r="Q9679" s="48"/>
      <c r="R9679" s="48"/>
      <c r="S9679" s="49"/>
      <c r="T9679" s="47"/>
      <c r="U9679" s="50"/>
      <c r="V9679" s="47"/>
      <c r="W9679" s="50"/>
      <c r="X9679" s="49"/>
      <c r="Y9679" s="49"/>
      <c r="Z9679" s="49"/>
      <c r="AA9679" s="49"/>
      <c r="AB9679" s="49"/>
      <c r="AC9679" s="49"/>
      <c r="AD9679" s="49"/>
      <c r="AE9679" s="95"/>
      <c r="AM9679" s="103"/>
      <c r="AT9679" s="10"/>
    </row>
    <row r="9680" spans="9:46" s="16" customFormat="1">
      <c r="I9680" s="47"/>
      <c r="P9680" s="48"/>
      <c r="Q9680" s="48"/>
      <c r="R9680" s="48"/>
      <c r="S9680" s="49"/>
      <c r="T9680" s="47"/>
      <c r="U9680" s="50"/>
      <c r="V9680" s="47"/>
      <c r="W9680" s="50"/>
      <c r="X9680" s="49"/>
      <c r="Y9680" s="49"/>
      <c r="Z9680" s="49"/>
      <c r="AA9680" s="49"/>
      <c r="AB9680" s="49"/>
      <c r="AC9680" s="49"/>
      <c r="AD9680" s="49"/>
      <c r="AE9680" s="95"/>
      <c r="AM9680" s="103"/>
      <c r="AT9680" s="10"/>
    </row>
    <row r="9681" spans="9:46" s="16" customFormat="1">
      <c r="I9681" s="47"/>
      <c r="P9681" s="48"/>
      <c r="Q9681" s="48"/>
      <c r="R9681" s="48"/>
      <c r="S9681" s="49"/>
      <c r="T9681" s="47"/>
      <c r="U9681" s="50"/>
      <c r="V9681" s="47"/>
      <c r="W9681" s="50"/>
      <c r="X9681" s="49"/>
      <c r="Y9681" s="49"/>
      <c r="Z9681" s="49"/>
      <c r="AA9681" s="49"/>
      <c r="AB9681" s="49"/>
      <c r="AC9681" s="49"/>
      <c r="AD9681" s="49"/>
      <c r="AE9681" s="95"/>
      <c r="AM9681" s="103"/>
      <c r="AT9681" s="10"/>
    </row>
    <row r="9682" spans="9:46" s="16" customFormat="1">
      <c r="I9682" s="47"/>
      <c r="P9682" s="48"/>
      <c r="Q9682" s="48"/>
      <c r="R9682" s="48"/>
      <c r="S9682" s="49"/>
      <c r="T9682" s="47"/>
      <c r="U9682" s="50"/>
      <c r="V9682" s="47"/>
      <c r="W9682" s="50"/>
      <c r="X9682" s="49"/>
      <c r="Y9682" s="49"/>
      <c r="Z9682" s="49"/>
      <c r="AA9682" s="49"/>
      <c r="AB9682" s="49"/>
      <c r="AC9682" s="49"/>
      <c r="AD9682" s="49"/>
      <c r="AE9682" s="95"/>
      <c r="AM9682" s="103"/>
      <c r="AT9682" s="10"/>
    </row>
    <row r="9683" spans="9:46" s="16" customFormat="1">
      <c r="I9683" s="47"/>
      <c r="P9683" s="48"/>
      <c r="Q9683" s="48"/>
      <c r="R9683" s="48"/>
      <c r="S9683" s="49"/>
      <c r="T9683" s="47"/>
      <c r="U9683" s="50"/>
      <c r="V9683" s="47"/>
      <c r="W9683" s="50"/>
      <c r="X9683" s="49"/>
      <c r="Y9683" s="49"/>
      <c r="Z9683" s="49"/>
      <c r="AA9683" s="49"/>
      <c r="AB9683" s="49"/>
      <c r="AC9683" s="49"/>
      <c r="AD9683" s="49"/>
      <c r="AE9683" s="95"/>
      <c r="AM9683" s="103"/>
      <c r="AT9683" s="10"/>
    </row>
    <row r="9684" spans="9:46" s="16" customFormat="1">
      <c r="I9684" s="47"/>
      <c r="P9684" s="48"/>
      <c r="Q9684" s="48"/>
      <c r="R9684" s="48"/>
      <c r="S9684" s="49"/>
      <c r="T9684" s="47"/>
      <c r="U9684" s="50"/>
      <c r="V9684" s="47"/>
      <c r="W9684" s="50"/>
      <c r="X9684" s="49"/>
      <c r="Y9684" s="49"/>
      <c r="Z9684" s="49"/>
      <c r="AA9684" s="49"/>
      <c r="AB9684" s="49"/>
      <c r="AC9684" s="49"/>
      <c r="AD9684" s="49"/>
      <c r="AE9684" s="95"/>
      <c r="AM9684" s="103"/>
      <c r="AT9684" s="10"/>
    </row>
    <row r="9685" spans="9:46" s="16" customFormat="1">
      <c r="I9685" s="47"/>
      <c r="P9685" s="48"/>
      <c r="Q9685" s="48"/>
      <c r="R9685" s="48"/>
      <c r="S9685" s="49"/>
      <c r="T9685" s="47"/>
      <c r="U9685" s="50"/>
      <c r="V9685" s="47"/>
      <c r="W9685" s="50"/>
      <c r="X9685" s="49"/>
      <c r="Y9685" s="49"/>
      <c r="Z9685" s="49"/>
      <c r="AA9685" s="49"/>
      <c r="AB9685" s="49"/>
      <c r="AC9685" s="49"/>
      <c r="AD9685" s="49"/>
      <c r="AE9685" s="95"/>
      <c r="AM9685" s="103"/>
      <c r="AT9685" s="10"/>
    </row>
    <row r="9686" spans="9:46" s="16" customFormat="1">
      <c r="I9686" s="47"/>
      <c r="P9686" s="48"/>
      <c r="Q9686" s="48"/>
      <c r="R9686" s="48"/>
      <c r="S9686" s="49"/>
      <c r="T9686" s="47"/>
      <c r="U9686" s="50"/>
      <c r="V9686" s="47"/>
      <c r="W9686" s="50"/>
      <c r="X9686" s="49"/>
      <c r="Y9686" s="49"/>
      <c r="Z9686" s="49"/>
      <c r="AA9686" s="49"/>
      <c r="AB9686" s="49"/>
      <c r="AC9686" s="49"/>
      <c r="AD9686" s="49"/>
      <c r="AE9686" s="95"/>
      <c r="AM9686" s="103"/>
      <c r="AT9686" s="10"/>
    </row>
    <row r="9687" spans="9:46" s="16" customFormat="1">
      <c r="I9687" s="47"/>
      <c r="P9687" s="48"/>
      <c r="Q9687" s="48"/>
      <c r="R9687" s="48"/>
      <c r="S9687" s="49"/>
      <c r="T9687" s="47"/>
      <c r="U9687" s="50"/>
      <c r="V9687" s="47"/>
      <c r="W9687" s="50"/>
      <c r="X9687" s="49"/>
      <c r="Y9687" s="49"/>
      <c r="Z9687" s="49"/>
      <c r="AA9687" s="49"/>
      <c r="AB9687" s="49"/>
      <c r="AC9687" s="49"/>
      <c r="AD9687" s="49"/>
      <c r="AE9687" s="95"/>
      <c r="AM9687" s="103"/>
      <c r="AT9687" s="10"/>
    </row>
    <row r="9688" spans="9:46" s="16" customFormat="1">
      <c r="I9688" s="47"/>
      <c r="P9688" s="48"/>
      <c r="Q9688" s="48"/>
      <c r="R9688" s="48"/>
      <c r="S9688" s="49"/>
      <c r="T9688" s="47"/>
      <c r="U9688" s="50"/>
      <c r="V9688" s="47"/>
      <c r="W9688" s="50"/>
      <c r="X9688" s="49"/>
      <c r="Y9688" s="49"/>
      <c r="Z9688" s="49"/>
      <c r="AA9688" s="49"/>
      <c r="AB9688" s="49"/>
      <c r="AC9688" s="49"/>
      <c r="AD9688" s="49"/>
      <c r="AE9688" s="95"/>
      <c r="AM9688" s="103"/>
      <c r="AT9688" s="10"/>
    </row>
    <row r="9689" spans="9:46" s="16" customFormat="1">
      <c r="I9689" s="47"/>
      <c r="P9689" s="48"/>
      <c r="Q9689" s="48"/>
      <c r="R9689" s="48"/>
      <c r="S9689" s="49"/>
      <c r="T9689" s="47"/>
      <c r="U9689" s="50"/>
      <c r="V9689" s="47"/>
      <c r="W9689" s="50"/>
      <c r="X9689" s="49"/>
      <c r="Y9689" s="49"/>
      <c r="Z9689" s="49"/>
      <c r="AA9689" s="49"/>
      <c r="AB9689" s="49"/>
      <c r="AC9689" s="49"/>
      <c r="AD9689" s="49"/>
      <c r="AE9689" s="95"/>
      <c r="AM9689" s="103"/>
      <c r="AT9689" s="10"/>
    </row>
    <row r="9690" spans="9:46" s="16" customFormat="1">
      <c r="I9690" s="47"/>
      <c r="P9690" s="48"/>
      <c r="Q9690" s="48"/>
      <c r="R9690" s="48"/>
      <c r="S9690" s="49"/>
      <c r="T9690" s="47"/>
      <c r="U9690" s="50"/>
      <c r="V9690" s="47"/>
      <c r="W9690" s="50"/>
      <c r="X9690" s="49"/>
      <c r="Y9690" s="49"/>
      <c r="Z9690" s="49"/>
      <c r="AA9690" s="49"/>
      <c r="AB9690" s="49"/>
      <c r="AC9690" s="49"/>
      <c r="AD9690" s="49"/>
      <c r="AE9690" s="95"/>
      <c r="AM9690" s="103"/>
      <c r="AT9690" s="10"/>
    </row>
    <row r="9691" spans="9:46" s="16" customFormat="1">
      <c r="I9691" s="47"/>
      <c r="P9691" s="48"/>
      <c r="Q9691" s="48"/>
      <c r="R9691" s="48"/>
      <c r="S9691" s="49"/>
      <c r="T9691" s="47"/>
      <c r="U9691" s="50"/>
      <c r="V9691" s="47"/>
      <c r="W9691" s="50"/>
      <c r="X9691" s="49"/>
      <c r="Y9691" s="49"/>
      <c r="Z9691" s="49"/>
      <c r="AA9691" s="49"/>
      <c r="AB9691" s="49"/>
      <c r="AC9691" s="49"/>
      <c r="AD9691" s="49"/>
      <c r="AE9691" s="95"/>
      <c r="AM9691" s="103"/>
      <c r="AT9691" s="10"/>
    </row>
    <row r="9692" spans="9:46" s="16" customFormat="1">
      <c r="I9692" s="47"/>
      <c r="P9692" s="48"/>
      <c r="Q9692" s="48"/>
      <c r="R9692" s="48"/>
      <c r="S9692" s="49"/>
      <c r="T9692" s="47"/>
      <c r="U9692" s="50"/>
      <c r="V9692" s="47"/>
      <c r="W9692" s="50"/>
      <c r="X9692" s="49"/>
      <c r="Y9692" s="49"/>
      <c r="Z9692" s="49"/>
      <c r="AA9692" s="49"/>
      <c r="AB9692" s="49"/>
      <c r="AC9692" s="49"/>
      <c r="AD9692" s="49"/>
      <c r="AE9692" s="95"/>
      <c r="AM9692" s="103"/>
      <c r="AT9692" s="10"/>
    </row>
    <row r="9693" spans="9:46" s="16" customFormat="1">
      <c r="I9693" s="47"/>
      <c r="P9693" s="48"/>
      <c r="Q9693" s="48"/>
      <c r="R9693" s="48"/>
      <c r="S9693" s="49"/>
      <c r="T9693" s="47"/>
      <c r="U9693" s="50"/>
      <c r="V9693" s="47"/>
      <c r="W9693" s="50"/>
      <c r="X9693" s="49"/>
      <c r="Y9693" s="49"/>
      <c r="Z9693" s="49"/>
      <c r="AA9693" s="49"/>
      <c r="AB9693" s="49"/>
      <c r="AC9693" s="49"/>
      <c r="AD9693" s="49"/>
      <c r="AE9693" s="95"/>
      <c r="AM9693" s="103"/>
      <c r="AT9693" s="10"/>
    </row>
    <row r="9694" spans="9:46" s="16" customFormat="1">
      <c r="I9694" s="47"/>
      <c r="P9694" s="48"/>
      <c r="Q9694" s="48"/>
      <c r="R9694" s="48"/>
      <c r="S9694" s="49"/>
      <c r="T9694" s="47"/>
      <c r="U9694" s="50"/>
      <c r="V9694" s="47"/>
      <c r="W9694" s="50"/>
      <c r="X9694" s="49"/>
      <c r="Y9694" s="49"/>
      <c r="Z9694" s="49"/>
      <c r="AA9694" s="49"/>
      <c r="AB9694" s="49"/>
      <c r="AC9694" s="49"/>
      <c r="AD9694" s="49"/>
      <c r="AE9694" s="95"/>
      <c r="AM9694" s="103"/>
      <c r="AT9694" s="10"/>
    </row>
    <row r="9695" spans="9:46" s="16" customFormat="1">
      <c r="I9695" s="47"/>
      <c r="P9695" s="48"/>
      <c r="Q9695" s="48"/>
      <c r="R9695" s="48"/>
      <c r="S9695" s="49"/>
      <c r="T9695" s="47"/>
      <c r="U9695" s="50"/>
      <c r="V9695" s="47"/>
      <c r="W9695" s="50"/>
      <c r="X9695" s="49"/>
      <c r="Y9695" s="49"/>
      <c r="Z9695" s="49"/>
      <c r="AA9695" s="49"/>
      <c r="AB9695" s="49"/>
      <c r="AC9695" s="49"/>
      <c r="AD9695" s="49"/>
      <c r="AE9695" s="95"/>
      <c r="AM9695" s="103"/>
      <c r="AT9695" s="10"/>
    </row>
    <row r="9696" spans="9:46" s="16" customFormat="1">
      <c r="I9696" s="47"/>
      <c r="P9696" s="48"/>
      <c r="Q9696" s="48"/>
      <c r="R9696" s="48"/>
      <c r="S9696" s="49"/>
      <c r="T9696" s="47"/>
      <c r="U9696" s="50"/>
      <c r="V9696" s="47"/>
      <c r="W9696" s="50"/>
      <c r="X9696" s="49"/>
      <c r="Y9696" s="49"/>
      <c r="Z9696" s="49"/>
      <c r="AA9696" s="49"/>
      <c r="AB9696" s="49"/>
      <c r="AC9696" s="49"/>
      <c r="AD9696" s="49"/>
      <c r="AE9696" s="95"/>
      <c r="AM9696" s="103"/>
      <c r="AT9696" s="10"/>
    </row>
    <row r="9697" spans="9:46" s="16" customFormat="1">
      <c r="I9697" s="47"/>
      <c r="P9697" s="48"/>
      <c r="Q9697" s="48"/>
      <c r="R9697" s="48"/>
      <c r="S9697" s="49"/>
      <c r="T9697" s="47"/>
      <c r="U9697" s="50"/>
      <c r="V9697" s="47"/>
      <c r="W9697" s="50"/>
      <c r="X9697" s="49"/>
      <c r="Y9697" s="49"/>
      <c r="Z9697" s="49"/>
      <c r="AA9697" s="49"/>
      <c r="AB9697" s="49"/>
      <c r="AC9697" s="49"/>
      <c r="AD9697" s="49"/>
      <c r="AE9697" s="95"/>
      <c r="AM9697" s="103"/>
      <c r="AT9697" s="10"/>
    </row>
    <row r="9698" spans="9:46" s="16" customFormat="1">
      <c r="I9698" s="47"/>
      <c r="P9698" s="48"/>
      <c r="Q9698" s="48"/>
      <c r="R9698" s="48"/>
      <c r="S9698" s="49"/>
      <c r="T9698" s="47"/>
      <c r="U9698" s="50"/>
      <c r="V9698" s="47"/>
      <c r="W9698" s="50"/>
      <c r="X9698" s="49"/>
      <c r="Y9698" s="49"/>
      <c r="Z9698" s="49"/>
      <c r="AA9698" s="49"/>
      <c r="AB9698" s="49"/>
      <c r="AC9698" s="49"/>
      <c r="AD9698" s="49"/>
      <c r="AE9698" s="95"/>
      <c r="AM9698" s="103"/>
      <c r="AT9698" s="10"/>
    </row>
    <row r="9699" spans="9:46" s="16" customFormat="1">
      <c r="I9699" s="47"/>
      <c r="P9699" s="48"/>
      <c r="Q9699" s="48"/>
      <c r="R9699" s="48"/>
      <c r="S9699" s="49"/>
      <c r="T9699" s="47"/>
      <c r="U9699" s="50"/>
      <c r="V9699" s="47"/>
      <c r="W9699" s="50"/>
      <c r="X9699" s="49"/>
      <c r="Y9699" s="49"/>
      <c r="Z9699" s="49"/>
      <c r="AA9699" s="49"/>
      <c r="AB9699" s="49"/>
      <c r="AC9699" s="49"/>
      <c r="AD9699" s="49"/>
      <c r="AE9699" s="95"/>
      <c r="AM9699" s="103"/>
      <c r="AT9699" s="10"/>
    </row>
    <row r="9700" spans="9:46" s="16" customFormat="1">
      <c r="I9700" s="47"/>
      <c r="P9700" s="48"/>
      <c r="Q9700" s="48"/>
      <c r="R9700" s="48"/>
      <c r="S9700" s="49"/>
      <c r="T9700" s="47"/>
      <c r="U9700" s="50"/>
      <c r="V9700" s="47"/>
      <c r="W9700" s="50"/>
      <c r="X9700" s="49"/>
      <c r="Y9700" s="49"/>
      <c r="Z9700" s="49"/>
      <c r="AA9700" s="49"/>
      <c r="AB9700" s="49"/>
      <c r="AC9700" s="49"/>
      <c r="AD9700" s="49"/>
      <c r="AE9700" s="95"/>
      <c r="AM9700" s="103"/>
      <c r="AT9700" s="10"/>
    </row>
    <row r="9701" spans="9:46" s="16" customFormat="1">
      <c r="I9701" s="47"/>
      <c r="P9701" s="48"/>
      <c r="Q9701" s="48"/>
      <c r="R9701" s="48"/>
      <c r="S9701" s="49"/>
      <c r="T9701" s="47"/>
      <c r="U9701" s="50"/>
      <c r="V9701" s="47"/>
      <c r="W9701" s="50"/>
      <c r="X9701" s="49"/>
      <c r="Y9701" s="49"/>
      <c r="Z9701" s="49"/>
      <c r="AA9701" s="49"/>
      <c r="AB9701" s="49"/>
      <c r="AC9701" s="49"/>
      <c r="AD9701" s="49"/>
      <c r="AE9701" s="95"/>
      <c r="AM9701" s="103"/>
      <c r="AT9701" s="10"/>
    </row>
    <row r="9702" spans="9:46" s="16" customFormat="1">
      <c r="I9702" s="47"/>
      <c r="P9702" s="48"/>
      <c r="Q9702" s="48"/>
      <c r="R9702" s="48"/>
      <c r="S9702" s="49"/>
      <c r="T9702" s="47"/>
      <c r="U9702" s="50"/>
      <c r="V9702" s="47"/>
      <c r="W9702" s="50"/>
      <c r="X9702" s="49"/>
      <c r="Y9702" s="49"/>
      <c r="Z9702" s="49"/>
      <c r="AA9702" s="49"/>
      <c r="AB9702" s="49"/>
      <c r="AC9702" s="49"/>
      <c r="AD9702" s="49"/>
      <c r="AE9702" s="95"/>
      <c r="AM9702" s="103"/>
      <c r="AT9702" s="10"/>
    </row>
    <row r="9703" spans="9:46" s="16" customFormat="1">
      <c r="I9703" s="47"/>
      <c r="P9703" s="48"/>
      <c r="Q9703" s="48"/>
      <c r="R9703" s="48"/>
      <c r="S9703" s="49"/>
      <c r="T9703" s="47"/>
      <c r="U9703" s="50"/>
      <c r="V9703" s="47"/>
      <c r="W9703" s="50"/>
      <c r="X9703" s="49"/>
      <c r="Y9703" s="49"/>
      <c r="Z9703" s="49"/>
      <c r="AA9703" s="49"/>
      <c r="AB9703" s="49"/>
      <c r="AC9703" s="49"/>
      <c r="AD9703" s="49"/>
      <c r="AE9703" s="95"/>
      <c r="AM9703" s="103"/>
      <c r="AT9703" s="10"/>
    </row>
    <row r="9704" spans="9:46" s="16" customFormat="1">
      <c r="I9704" s="47"/>
      <c r="P9704" s="48"/>
      <c r="Q9704" s="48"/>
      <c r="R9704" s="48"/>
      <c r="S9704" s="49"/>
      <c r="T9704" s="47"/>
      <c r="U9704" s="50"/>
      <c r="V9704" s="47"/>
      <c r="W9704" s="50"/>
      <c r="X9704" s="49"/>
      <c r="Y9704" s="49"/>
      <c r="Z9704" s="49"/>
      <c r="AA9704" s="49"/>
      <c r="AB9704" s="49"/>
      <c r="AC9704" s="49"/>
      <c r="AD9704" s="49"/>
      <c r="AE9704" s="95"/>
      <c r="AM9704" s="103"/>
      <c r="AT9704" s="10"/>
    </row>
    <row r="9705" spans="9:46" s="16" customFormat="1">
      <c r="I9705" s="47"/>
      <c r="P9705" s="48"/>
      <c r="Q9705" s="48"/>
      <c r="R9705" s="48"/>
      <c r="S9705" s="49"/>
      <c r="T9705" s="47"/>
      <c r="U9705" s="50"/>
      <c r="V9705" s="47"/>
      <c r="W9705" s="50"/>
      <c r="X9705" s="49"/>
      <c r="Y9705" s="49"/>
      <c r="Z9705" s="49"/>
      <c r="AA9705" s="49"/>
      <c r="AB9705" s="49"/>
      <c r="AC9705" s="49"/>
      <c r="AD9705" s="49"/>
      <c r="AE9705" s="95"/>
      <c r="AM9705" s="103"/>
      <c r="AT9705" s="10"/>
    </row>
    <row r="9706" spans="9:46" s="16" customFormat="1">
      <c r="I9706" s="47"/>
      <c r="P9706" s="48"/>
      <c r="Q9706" s="48"/>
      <c r="R9706" s="48"/>
      <c r="S9706" s="49"/>
      <c r="T9706" s="47"/>
      <c r="U9706" s="50"/>
      <c r="V9706" s="47"/>
      <c r="W9706" s="50"/>
      <c r="X9706" s="49"/>
      <c r="Y9706" s="49"/>
      <c r="Z9706" s="49"/>
      <c r="AA9706" s="49"/>
      <c r="AB9706" s="49"/>
      <c r="AC9706" s="49"/>
      <c r="AD9706" s="49"/>
      <c r="AE9706" s="95"/>
      <c r="AM9706" s="103"/>
      <c r="AT9706" s="10"/>
    </row>
    <row r="9707" spans="9:46" s="16" customFormat="1">
      <c r="I9707" s="47"/>
      <c r="P9707" s="48"/>
      <c r="Q9707" s="48"/>
      <c r="R9707" s="48"/>
      <c r="S9707" s="49"/>
      <c r="T9707" s="47"/>
      <c r="U9707" s="50"/>
      <c r="V9707" s="47"/>
      <c r="W9707" s="50"/>
      <c r="X9707" s="49"/>
      <c r="Y9707" s="49"/>
      <c r="Z9707" s="49"/>
      <c r="AA9707" s="49"/>
      <c r="AB9707" s="49"/>
      <c r="AC9707" s="49"/>
      <c r="AD9707" s="49"/>
      <c r="AE9707" s="95"/>
      <c r="AM9707" s="103"/>
      <c r="AT9707" s="10"/>
    </row>
    <row r="9708" spans="9:46" s="16" customFormat="1">
      <c r="I9708" s="47"/>
      <c r="P9708" s="48"/>
      <c r="Q9708" s="48"/>
      <c r="R9708" s="48"/>
      <c r="S9708" s="49"/>
      <c r="T9708" s="47"/>
      <c r="U9708" s="50"/>
      <c r="V9708" s="47"/>
      <c r="W9708" s="50"/>
      <c r="X9708" s="49"/>
      <c r="Y9708" s="49"/>
      <c r="Z9708" s="49"/>
      <c r="AA9708" s="49"/>
      <c r="AB9708" s="49"/>
      <c r="AC9708" s="49"/>
      <c r="AD9708" s="49"/>
      <c r="AE9708" s="95"/>
      <c r="AM9708" s="103"/>
      <c r="AT9708" s="10"/>
    </row>
    <row r="9709" spans="9:46" s="16" customFormat="1">
      <c r="I9709" s="47"/>
      <c r="P9709" s="48"/>
      <c r="Q9709" s="48"/>
      <c r="R9709" s="48"/>
      <c r="S9709" s="49"/>
      <c r="T9709" s="47"/>
      <c r="U9709" s="50"/>
      <c r="V9709" s="47"/>
      <c r="W9709" s="50"/>
      <c r="X9709" s="49"/>
      <c r="Y9709" s="49"/>
      <c r="Z9709" s="49"/>
      <c r="AA9709" s="49"/>
      <c r="AB9709" s="49"/>
      <c r="AC9709" s="49"/>
      <c r="AD9709" s="49"/>
      <c r="AE9709" s="95"/>
      <c r="AM9709" s="103"/>
      <c r="AT9709" s="10"/>
    </row>
    <row r="9710" spans="9:46" s="16" customFormat="1">
      <c r="I9710" s="47"/>
      <c r="P9710" s="48"/>
      <c r="Q9710" s="48"/>
      <c r="R9710" s="48"/>
      <c r="S9710" s="49"/>
      <c r="T9710" s="47"/>
      <c r="U9710" s="50"/>
      <c r="V9710" s="47"/>
      <c r="W9710" s="50"/>
      <c r="X9710" s="49"/>
      <c r="Y9710" s="49"/>
      <c r="Z9710" s="49"/>
      <c r="AA9710" s="49"/>
      <c r="AB9710" s="49"/>
      <c r="AC9710" s="49"/>
      <c r="AD9710" s="49"/>
      <c r="AE9710" s="95"/>
      <c r="AM9710" s="103"/>
      <c r="AT9710" s="10"/>
    </row>
    <row r="9711" spans="9:46" s="16" customFormat="1">
      <c r="I9711" s="47"/>
      <c r="P9711" s="48"/>
      <c r="Q9711" s="48"/>
      <c r="R9711" s="48"/>
      <c r="S9711" s="49"/>
      <c r="T9711" s="47"/>
      <c r="U9711" s="50"/>
      <c r="V9711" s="47"/>
      <c r="W9711" s="50"/>
      <c r="X9711" s="49"/>
      <c r="Y9711" s="49"/>
      <c r="Z9711" s="49"/>
      <c r="AA9711" s="49"/>
      <c r="AB9711" s="49"/>
      <c r="AC9711" s="49"/>
      <c r="AD9711" s="49"/>
      <c r="AE9711" s="95"/>
      <c r="AM9711" s="103"/>
      <c r="AT9711" s="10"/>
    </row>
    <row r="9712" spans="9:46" s="16" customFormat="1">
      <c r="I9712" s="47"/>
      <c r="P9712" s="48"/>
      <c r="Q9712" s="48"/>
      <c r="R9712" s="48"/>
      <c r="S9712" s="49"/>
      <c r="T9712" s="47"/>
      <c r="U9712" s="50"/>
      <c r="V9712" s="47"/>
      <c r="W9712" s="50"/>
      <c r="X9712" s="49"/>
      <c r="Y9712" s="49"/>
      <c r="Z9712" s="49"/>
      <c r="AA9712" s="49"/>
      <c r="AB9712" s="49"/>
      <c r="AC9712" s="49"/>
      <c r="AD9712" s="49"/>
      <c r="AE9712" s="95"/>
      <c r="AM9712" s="103"/>
      <c r="AT9712" s="10"/>
    </row>
    <row r="9713" spans="9:46" s="16" customFormat="1">
      <c r="I9713" s="47"/>
      <c r="P9713" s="48"/>
      <c r="Q9713" s="48"/>
      <c r="R9713" s="48"/>
      <c r="S9713" s="49"/>
      <c r="T9713" s="47"/>
      <c r="U9713" s="50"/>
      <c r="V9713" s="47"/>
      <c r="W9713" s="50"/>
      <c r="X9713" s="49"/>
      <c r="Y9713" s="49"/>
      <c r="Z9713" s="49"/>
      <c r="AA9713" s="49"/>
      <c r="AB9713" s="49"/>
      <c r="AC9713" s="49"/>
      <c r="AD9713" s="49"/>
      <c r="AE9713" s="95"/>
      <c r="AM9713" s="103"/>
      <c r="AT9713" s="10"/>
    </row>
    <row r="9714" spans="9:46" s="16" customFormat="1">
      <c r="I9714" s="47"/>
      <c r="P9714" s="48"/>
      <c r="Q9714" s="48"/>
      <c r="R9714" s="48"/>
      <c r="S9714" s="49"/>
      <c r="T9714" s="47"/>
      <c r="U9714" s="50"/>
      <c r="V9714" s="47"/>
      <c r="W9714" s="50"/>
      <c r="X9714" s="49"/>
      <c r="Y9714" s="49"/>
      <c r="Z9714" s="49"/>
      <c r="AA9714" s="49"/>
      <c r="AB9714" s="49"/>
      <c r="AC9714" s="49"/>
      <c r="AD9714" s="49"/>
      <c r="AE9714" s="95"/>
      <c r="AM9714" s="103"/>
      <c r="AT9714" s="10"/>
    </row>
    <row r="9715" spans="9:46" s="16" customFormat="1">
      <c r="I9715" s="47"/>
      <c r="P9715" s="48"/>
      <c r="Q9715" s="48"/>
      <c r="R9715" s="48"/>
      <c r="S9715" s="49"/>
      <c r="T9715" s="47"/>
      <c r="U9715" s="50"/>
      <c r="V9715" s="47"/>
      <c r="W9715" s="50"/>
      <c r="X9715" s="49"/>
      <c r="Y9715" s="49"/>
      <c r="Z9715" s="49"/>
      <c r="AA9715" s="49"/>
      <c r="AB9715" s="49"/>
      <c r="AC9715" s="49"/>
      <c r="AD9715" s="49"/>
      <c r="AE9715" s="95"/>
      <c r="AM9715" s="103"/>
      <c r="AT9715" s="10"/>
    </row>
    <row r="9716" spans="9:46" s="16" customFormat="1">
      <c r="I9716" s="47"/>
      <c r="P9716" s="48"/>
      <c r="Q9716" s="48"/>
      <c r="R9716" s="48"/>
      <c r="S9716" s="49"/>
      <c r="T9716" s="47"/>
      <c r="U9716" s="50"/>
      <c r="V9716" s="47"/>
      <c r="W9716" s="50"/>
      <c r="X9716" s="49"/>
      <c r="Y9716" s="49"/>
      <c r="Z9716" s="49"/>
      <c r="AA9716" s="49"/>
      <c r="AB9716" s="49"/>
      <c r="AC9716" s="49"/>
      <c r="AD9716" s="49"/>
      <c r="AE9716" s="95"/>
      <c r="AM9716" s="103"/>
      <c r="AT9716" s="10"/>
    </row>
    <row r="9717" spans="9:46" s="16" customFormat="1">
      <c r="I9717" s="47"/>
      <c r="P9717" s="48"/>
      <c r="Q9717" s="48"/>
      <c r="R9717" s="48"/>
      <c r="S9717" s="49"/>
      <c r="T9717" s="47"/>
      <c r="U9717" s="50"/>
      <c r="V9717" s="47"/>
      <c r="W9717" s="50"/>
      <c r="X9717" s="49"/>
      <c r="Y9717" s="49"/>
      <c r="Z9717" s="49"/>
      <c r="AA9717" s="49"/>
      <c r="AB9717" s="49"/>
      <c r="AC9717" s="49"/>
      <c r="AD9717" s="49"/>
      <c r="AE9717" s="95"/>
      <c r="AM9717" s="103"/>
      <c r="AT9717" s="10"/>
    </row>
    <row r="9718" spans="9:46" s="16" customFormat="1">
      <c r="I9718" s="47"/>
      <c r="P9718" s="48"/>
      <c r="Q9718" s="48"/>
      <c r="R9718" s="48"/>
      <c r="S9718" s="49"/>
      <c r="T9718" s="47"/>
      <c r="U9718" s="50"/>
      <c r="V9718" s="47"/>
      <c r="W9718" s="50"/>
      <c r="X9718" s="49"/>
      <c r="Y9718" s="49"/>
      <c r="Z9718" s="49"/>
      <c r="AA9718" s="49"/>
      <c r="AB9718" s="49"/>
      <c r="AC9718" s="49"/>
      <c r="AD9718" s="49"/>
      <c r="AE9718" s="95"/>
      <c r="AM9718" s="103"/>
      <c r="AT9718" s="10"/>
    </row>
    <row r="9719" spans="9:46" s="16" customFormat="1">
      <c r="I9719" s="47"/>
      <c r="P9719" s="48"/>
      <c r="Q9719" s="48"/>
      <c r="R9719" s="48"/>
      <c r="S9719" s="49"/>
      <c r="T9719" s="47"/>
      <c r="U9719" s="50"/>
      <c r="V9719" s="47"/>
      <c r="W9719" s="50"/>
      <c r="X9719" s="49"/>
      <c r="Y9719" s="49"/>
      <c r="Z9719" s="49"/>
      <c r="AA9719" s="49"/>
      <c r="AB9719" s="49"/>
      <c r="AC9719" s="49"/>
      <c r="AD9719" s="49"/>
      <c r="AE9719" s="95"/>
      <c r="AM9719" s="103"/>
      <c r="AT9719" s="10"/>
    </row>
    <row r="9720" spans="9:46" s="16" customFormat="1">
      <c r="I9720" s="47"/>
      <c r="P9720" s="48"/>
      <c r="Q9720" s="48"/>
      <c r="R9720" s="48"/>
      <c r="S9720" s="49"/>
      <c r="T9720" s="47"/>
      <c r="U9720" s="50"/>
      <c r="V9720" s="47"/>
      <c r="W9720" s="50"/>
      <c r="X9720" s="49"/>
      <c r="Y9720" s="49"/>
      <c r="Z9720" s="49"/>
      <c r="AA9720" s="49"/>
      <c r="AB9720" s="49"/>
      <c r="AC9720" s="49"/>
      <c r="AD9720" s="49"/>
      <c r="AE9720" s="95"/>
      <c r="AM9720" s="103"/>
      <c r="AT9720" s="10"/>
    </row>
    <row r="9721" spans="9:46" s="16" customFormat="1">
      <c r="I9721" s="47"/>
      <c r="P9721" s="48"/>
      <c r="Q9721" s="48"/>
      <c r="R9721" s="48"/>
      <c r="S9721" s="49"/>
      <c r="T9721" s="47"/>
      <c r="U9721" s="50"/>
      <c r="V9721" s="47"/>
      <c r="W9721" s="50"/>
      <c r="X9721" s="49"/>
      <c r="Y9721" s="49"/>
      <c r="Z9721" s="49"/>
      <c r="AA9721" s="49"/>
      <c r="AB9721" s="49"/>
      <c r="AC9721" s="49"/>
      <c r="AD9721" s="49"/>
      <c r="AE9721" s="95"/>
      <c r="AM9721" s="103"/>
      <c r="AT9721" s="10"/>
    </row>
    <row r="9722" spans="9:46" s="16" customFormat="1">
      <c r="I9722" s="47"/>
      <c r="P9722" s="48"/>
      <c r="Q9722" s="48"/>
      <c r="R9722" s="48"/>
      <c r="S9722" s="49"/>
      <c r="T9722" s="47"/>
      <c r="U9722" s="50"/>
      <c r="V9722" s="47"/>
      <c r="W9722" s="50"/>
      <c r="X9722" s="49"/>
      <c r="Y9722" s="49"/>
      <c r="Z9722" s="49"/>
      <c r="AA9722" s="49"/>
      <c r="AB9722" s="49"/>
      <c r="AC9722" s="49"/>
      <c r="AD9722" s="49"/>
      <c r="AE9722" s="95"/>
      <c r="AM9722" s="103"/>
      <c r="AT9722" s="10"/>
    </row>
    <row r="9723" spans="9:46" s="16" customFormat="1">
      <c r="I9723" s="47"/>
      <c r="P9723" s="48"/>
      <c r="Q9723" s="48"/>
      <c r="R9723" s="48"/>
      <c r="S9723" s="49"/>
      <c r="T9723" s="47"/>
      <c r="U9723" s="50"/>
      <c r="V9723" s="47"/>
      <c r="W9723" s="50"/>
      <c r="X9723" s="49"/>
      <c r="Y9723" s="49"/>
      <c r="Z9723" s="49"/>
      <c r="AA9723" s="49"/>
      <c r="AB9723" s="49"/>
      <c r="AC9723" s="49"/>
      <c r="AD9723" s="49"/>
      <c r="AE9723" s="95"/>
      <c r="AM9723" s="103"/>
      <c r="AT9723" s="10"/>
    </row>
    <row r="9724" spans="9:46" s="16" customFormat="1">
      <c r="I9724" s="47"/>
      <c r="P9724" s="48"/>
      <c r="Q9724" s="48"/>
      <c r="R9724" s="48"/>
      <c r="S9724" s="49"/>
      <c r="T9724" s="47"/>
      <c r="U9724" s="50"/>
      <c r="V9724" s="47"/>
      <c r="W9724" s="50"/>
      <c r="X9724" s="49"/>
      <c r="Y9724" s="49"/>
      <c r="Z9724" s="49"/>
      <c r="AA9724" s="49"/>
      <c r="AB9724" s="49"/>
      <c r="AC9724" s="49"/>
      <c r="AD9724" s="49"/>
      <c r="AE9724" s="95"/>
      <c r="AM9724" s="103"/>
      <c r="AT9724" s="10"/>
    </row>
    <row r="9725" spans="9:46" s="16" customFormat="1">
      <c r="I9725" s="47"/>
      <c r="P9725" s="48"/>
      <c r="Q9725" s="48"/>
      <c r="R9725" s="48"/>
      <c r="S9725" s="49"/>
      <c r="T9725" s="47"/>
      <c r="U9725" s="50"/>
      <c r="V9725" s="47"/>
      <c r="W9725" s="50"/>
      <c r="X9725" s="49"/>
      <c r="Y9725" s="49"/>
      <c r="Z9725" s="49"/>
      <c r="AA9725" s="49"/>
      <c r="AB9725" s="49"/>
      <c r="AC9725" s="49"/>
      <c r="AD9725" s="49"/>
      <c r="AE9725" s="95"/>
      <c r="AM9725" s="103"/>
      <c r="AT9725" s="10"/>
    </row>
    <row r="9726" spans="9:46" s="16" customFormat="1">
      <c r="I9726" s="47"/>
      <c r="P9726" s="48"/>
      <c r="Q9726" s="48"/>
      <c r="R9726" s="48"/>
      <c r="S9726" s="49"/>
      <c r="T9726" s="47"/>
      <c r="U9726" s="50"/>
      <c r="V9726" s="47"/>
      <c r="W9726" s="50"/>
      <c r="X9726" s="49"/>
      <c r="Y9726" s="49"/>
      <c r="Z9726" s="49"/>
      <c r="AA9726" s="49"/>
      <c r="AB9726" s="49"/>
      <c r="AC9726" s="49"/>
      <c r="AD9726" s="49"/>
      <c r="AE9726" s="95"/>
      <c r="AM9726" s="103"/>
      <c r="AT9726" s="10"/>
    </row>
    <row r="9727" spans="9:46" s="16" customFormat="1">
      <c r="I9727" s="47"/>
      <c r="P9727" s="48"/>
      <c r="Q9727" s="48"/>
      <c r="R9727" s="48"/>
      <c r="S9727" s="49"/>
      <c r="T9727" s="47"/>
      <c r="U9727" s="50"/>
      <c r="V9727" s="47"/>
      <c r="W9727" s="50"/>
      <c r="X9727" s="49"/>
      <c r="Y9727" s="49"/>
      <c r="Z9727" s="49"/>
      <c r="AA9727" s="49"/>
      <c r="AB9727" s="49"/>
      <c r="AC9727" s="49"/>
      <c r="AD9727" s="49"/>
      <c r="AE9727" s="95"/>
      <c r="AM9727" s="103"/>
      <c r="AT9727" s="10"/>
    </row>
    <row r="9728" spans="9:46" s="16" customFormat="1">
      <c r="I9728" s="47"/>
      <c r="P9728" s="48"/>
      <c r="Q9728" s="48"/>
      <c r="R9728" s="48"/>
      <c r="S9728" s="49"/>
      <c r="T9728" s="47"/>
      <c r="U9728" s="50"/>
      <c r="V9728" s="47"/>
      <c r="W9728" s="50"/>
      <c r="X9728" s="49"/>
      <c r="Y9728" s="49"/>
      <c r="Z9728" s="49"/>
      <c r="AA9728" s="49"/>
      <c r="AB9728" s="49"/>
      <c r="AC9728" s="49"/>
      <c r="AD9728" s="49"/>
      <c r="AE9728" s="95"/>
      <c r="AM9728" s="103"/>
      <c r="AT9728" s="10"/>
    </row>
    <row r="9729" spans="9:46" s="16" customFormat="1">
      <c r="I9729" s="47"/>
      <c r="P9729" s="48"/>
      <c r="Q9729" s="48"/>
      <c r="R9729" s="48"/>
      <c r="S9729" s="49"/>
      <c r="T9729" s="47"/>
      <c r="U9729" s="50"/>
      <c r="V9729" s="47"/>
      <c r="W9729" s="50"/>
      <c r="X9729" s="49"/>
      <c r="Y9729" s="49"/>
      <c r="Z9729" s="49"/>
      <c r="AA9729" s="49"/>
      <c r="AB9729" s="49"/>
      <c r="AC9729" s="49"/>
      <c r="AD9729" s="49"/>
      <c r="AE9729" s="95"/>
      <c r="AM9729" s="103"/>
      <c r="AT9729" s="10"/>
    </row>
    <row r="9730" spans="9:46" s="16" customFormat="1">
      <c r="I9730" s="47"/>
      <c r="P9730" s="48"/>
      <c r="Q9730" s="48"/>
      <c r="R9730" s="48"/>
      <c r="S9730" s="49"/>
      <c r="T9730" s="47"/>
      <c r="U9730" s="50"/>
      <c r="V9730" s="47"/>
      <c r="W9730" s="50"/>
      <c r="X9730" s="49"/>
      <c r="Y9730" s="49"/>
      <c r="Z9730" s="49"/>
      <c r="AA9730" s="49"/>
      <c r="AB9730" s="49"/>
      <c r="AC9730" s="49"/>
      <c r="AD9730" s="49"/>
      <c r="AE9730" s="95"/>
      <c r="AM9730" s="103"/>
      <c r="AT9730" s="10"/>
    </row>
    <row r="9731" spans="9:46" s="16" customFormat="1">
      <c r="I9731" s="47"/>
      <c r="P9731" s="48"/>
      <c r="Q9731" s="48"/>
      <c r="R9731" s="48"/>
      <c r="S9731" s="49"/>
      <c r="T9731" s="47"/>
      <c r="U9731" s="50"/>
      <c r="V9731" s="47"/>
      <c r="W9731" s="50"/>
      <c r="X9731" s="49"/>
      <c r="Y9731" s="49"/>
      <c r="Z9731" s="49"/>
      <c r="AA9731" s="49"/>
      <c r="AB9731" s="49"/>
      <c r="AC9731" s="49"/>
      <c r="AD9731" s="49"/>
      <c r="AE9731" s="95"/>
      <c r="AM9731" s="103"/>
      <c r="AT9731" s="10"/>
    </row>
    <row r="9732" spans="9:46" s="16" customFormat="1">
      <c r="I9732" s="47"/>
      <c r="P9732" s="48"/>
      <c r="Q9732" s="48"/>
      <c r="R9732" s="48"/>
      <c r="S9732" s="49"/>
      <c r="T9732" s="47"/>
      <c r="U9732" s="50"/>
      <c r="V9732" s="47"/>
      <c r="W9732" s="50"/>
      <c r="X9732" s="49"/>
      <c r="Y9732" s="49"/>
      <c r="Z9732" s="49"/>
      <c r="AA9732" s="49"/>
      <c r="AB9732" s="49"/>
      <c r="AC9732" s="49"/>
      <c r="AD9732" s="49"/>
      <c r="AE9732" s="95"/>
      <c r="AM9732" s="103"/>
      <c r="AT9732" s="10"/>
    </row>
    <row r="9733" spans="9:46" s="16" customFormat="1">
      <c r="I9733" s="47"/>
      <c r="P9733" s="48"/>
      <c r="Q9733" s="48"/>
      <c r="R9733" s="48"/>
      <c r="S9733" s="49"/>
      <c r="T9733" s="47"/>
      <c r="U9733" s="50"/>
      <c r="V9733" s="47"/>
      <c r="W9733" s="50"/>
      <c r="X9733" s="49"/>
      <c r="Y9733" s="49"/>
      <c r="Z9733" s="49"/>
      <c r="AA9733" s="49"/>
      <c r="AB9733" s="49"/>
      <c r="AC9733" s="49"/>
      <c r="AD9733" s="49"/>
      <c r="AE9733" s="95"/>
      <c r="AM9733" s="103"/>
      <c r="AT9733" s="10"/>
    </row>
    <row r="9734" spans="9:46" s="16" customFormat="1">
      <c r="I9734" s="47"/>
      <c r="P9734" s="48"/>
      <c r="Q9734" s="48"/>
      <c r="R9734" s="48"/>
      <c r="S9734" s="49"/>
      <c r="T9734" s="47"/>
      <c r="U9734" s="50"/>
      <c r="V9734" s="47"/>
      <c r="W9734" s="50"/>
      <c r="X9734" s="49"/>
      <c r="Y9734" s="49"/>
      <c r="Z9734" s="49"/>
      <c r="AA9734" s="49"/>
      <c r="AB9734" s="49"/>
      <c r="AC9734" s="49"/>
      <c r="AD9734" s="49"/>
      <c r="AE9734" s="95"/>
      <c r="AM9734" s="103"/>
      <c r="AT9734" s="10"/>
    </row>
    <row r="9735" spans="9:46" s="16" customFormat="1">
      <c r="I9735" s="47"/>
      <c r="P9735" s="48"/>
      <c r="Q9735" s="48"/>
      <c r="R9735" s="48"/>
      <c r="S9735" s="49"/>
      <c r="T9735" s="47"/>
      <c r="U9735" s="50"/>
      <c r="V9735" s="47"/>
      <c r="W9735" s="50"/>
      <c r="X9735" s="49"/>
      <c r="Y9735" s="49"/>
      <c r="Z9735" s="49"/>
      <c r="AA9735" s="49"/>
      <c r="AB9735" s="49"/>
      <c r="AC9735" s="49"/>
      <c r="AD9735" s="49"/>
      <c r="AE9735" s="95"/>
      <c r="AM9735" s="103"/>
      <c r="AT9735" s="10"/>
    </row>
    <row r="9736" spans="9:46" s="16" customFormat="1">
      <c r="I9736" s="47"/>
      <c r="P9736" s="48"/>
      <c r="Q9736" s="48"/>
      <c r="R9736" s="48"/>
      <c r="S9736" s="49"/>
      <c r="T9736" s="47"/>
      <c r="U9736" s="50"/>
      <c r="V9736" s="47"/>
      <c r="W9736" s="50"/>
      <c r="X9736" s="49"/>
      <c r="Y9736" s="49"/>
      <c r="Z9736" s="49"/>
      <c r="AA9736" s="49"/>
      <c r="AB9736" s="49"/>
      <c r="AC9736" s="49"/>
      <c r="AD9736" s="49"/>
      <c r="AE9736" s="95"/>
      <c r="AM9736" s="103"/>
      <c r="AT9736" s="10"/>
    </row>
    <row r="9737" spans="9:46" s="16" customFormat="1">
      <c r="I9737" s="47"/>
      <c r="P9737" s="48"/>
      <c r="Q9737" s="48"/>
      <c r="R9737" s="48"/>
      <c r="S9737" s="49"/>
      <c r="T9737" s="47"/>
      <c r="U9737" s="50"/>
      <c r="V9737" s="47"/>
      <c r="W9737" s="50"/>
      <c r="X9737" s="49"/>
      <c r="Y9737" s="49"/>
      <c r="Z9737" s="49"/>
      <c r="AA9737" s="49"/>
      <c r="AB9737" s="49"/>
      <c r="AC9737" s="49"/>
      <c r="AD9737" s="49"/>
      <c r="AE9737" s="95"/>
      <c r="AM9737" s="103"/>
      <c r="AT9737" s="10"/>
    </row>
    <row r="9738" spans="9:46" s="16" customFormat="1">
      <c r="I9738" s="47"/>
      <c r="P9738" s="48"/>
      <c r="Q9738" s="48"/>
      <c r="R9738" s="48"/>
      <c r="S9738" s="49"/>
      <c r="T9738" s="47"/>
      <c r="U9738" s="50"/>
      <c r="V9738" s="47"/>
      <c r="W9738" s="50"/>
      <c r="X9738" s="49"/>
      <c r="Y9738" s="49"/>
      <c r="Z9738" s="49"/>
      <c r="AA9738" s="49"/>
      <c r="AB9738" s="49"/>
      <c r="AC9738" s="49"/>
      <c r="AD9738" s="49"/>
      <c r="AE9738" s="95"/>
      <c r="AM9738" s="103"/>
      <c r="AT9738" s="10"/>
    </row>
    <row r="9739" spans="9:46" s="16" customFormat="1">
      <c r="I9739" s="47"/>
      <c r="P9739" s="48"/>
      <c r="Q9739" s="48"/>
      <c r="R9739" s="48"/>
      <c r="S9739" s="49"/>
      <c r="T9739" s="47"/>
      <c r="U9739" s="50"/>
      <c r="V9739" s="47"/>
      <c r="W9739" s="50"/>
      <c r="X9739" s="49"/>
      <c r="Y9739" s="49"/>
      <c r="Z9739" s="49"/>
      <c r="AA9739" s="49"/>
      <c r="AB9739" s="49"/>
      <c r="AC9739" s="49"/>
      <c r="AD9739" s="49"/>
      <c r="AE9739" s="95"/>
      <c r="AM9739" s="103"/>
      <c r="AT9739" s="10"/>
    </row>
    <row r="9740" spans="9:46" s="16" customFormat="1">
      <c r="I9740" s="47"/>
      <c r="P9740" s="48"/>
      <c r="Q9740" s="48"/>
      <c r="R9740" s="48"/>
      <c r="S9740" s="49"/>
      <c r="T9740" s="47"/>
      <c r="U9740" s="50"/>
      <c r="V9740" s="47"/>
      <c r="W9740" s="50"/>
      <c r="X9740" s="49"/>
      <c r="Y9740" s="49"/>
      <c r="Z9740" s="49"/>
      <c r="AA9740" s="49"/>
      <c r="AB9740" s="49"/>
      <c r="AC9740" s="49"/>
      <c r="AD9740" s="49"/>
      <c r="AE9740" s="95"/>
      <c r="AM9740" s="103"/>
      <c r="AT9740" s="10"/>
    </row>
    <row r="9741" spans="9:46" s="16" customFormat="1">
      <c r="I9741" s="47"/>
      <c r="P9741" s="48"/>
      <c r="Q9741" s="48"/>
      <c r="R9741" s="48"/>
      <c r="S9741" s="49"/>
      <c r="T9741" s="47"/>
      <c r="U9741" s="50"/>
      <c r="V9741" s="47"/>
      <c r="W9741" s="50"/>
      <c r="X9741" s="49"/>
      <c r="Y9741" s="49"/>
      <c r="Z9741" s="49"/>
      <c r="AA9741" s="49"/>
      <c r="AB9741" s="49"/>
      <c r="AC9741" s="49"/>
      <c r="AD9741" s="49"/>
      <c r="AE9741" s="95"/>
      <c r="AM9741" s="103"/>
      <c r="AT9741" s="10"/>
    </row>
    <row r="9742" spans="9:46" s="16" customFormat="1">
      <c r="I9742" s="47"/>
      <c r="P9742" s="48"/>
      <c r="Q9742" s="48"/>
      <c r="R9742" s="48"/>
      <c r="S9742" s="49"/>
      <c r="T9742" s="47"/>
      <c r="U9742" s="50"/>
      <c r="V9742" s="47"/>
      <c r="W9742" s="50"/>
      <c r="X9742" s="49"/>
      <c r="Y9742" s="49"/>
      <c r="Z9742" s="49"/>
      <c r="AA9742" s="49"/>
      <c r="AB9742" s="49"/>
      <c r="AC9742" s="49"/>
      <c r="AD9742" s="49"/>
      <c r="AE9742" s="95"/>
      <c r="AM9742" s="103"/>
      <c r="AT9742" s="10"/>
    </row>
    <row r="9743" spans="9:46" s="16" customFormat="1">
      <c r="I9743" s="47"/>
      <c r="P9743" s="48"/>
      <c r="Q9743" s="48"/>
      <c r="R9743" s="48"/>
      <c r="S9743" s="49"/>
      <c r="T9743" s="47"/>
      <c r="U9743" s="50"/>
      <c r="V9743" s="47"/>
      <c r="W9743" s="50"/>
      <c r="X9743" s="49"/>
      <c r="Y9743" s="49"/>
      <c r="Z9743" s="49"/>
      <c r="AA9743" s="49"/>
      <c r="AB9743" s="49"/>
      <c r="AC9743" s="49"/>
      <c r="AD9743" s="49"/>
      <c r="AE9743" s="95"/>
      <c r="AM9743" s="103"/>
      <c r="AT9743" s="10"/>
    </row>
    <row r="9744" spans="9:46" s="16" customFormat="1">
      <c r="I9744" s="47"/>
      <c r="P9744" s="48"/>
      <c r="Q9744" s="48"/>
      <c r="R9744" s="48"/>
      <c r="S9744" s="49"/>
      <c r="T9744" s="47"/>
      <c r="U9744" s="50"/>
      <c r="V9744" s="47"/>
      <c r="W9744" s="50"/>
      <c r="X9744" s="49"/>
      <c r="Y9744" s="49"/>
      <c r="Z9744" s="49"/>
      <c r="AA9744" s="49"/>
      <c r="AB9744" s="49"/>
      <c r="AC9744" s="49"/>
      <c r="AD9744" s="49"/>
      <c r="AE9744" s="95"/>
      <c r="AM9744" s="103"/>
      <c r="AT9744" s="10"/>
    </row>
    <row r="9745" spans="9:46" s="16" customFormat="1">
      <c r="I9745" s="47"/>
      <c r="P9745" s="48"/>
      <c r="Q9745" s="48"/>
      <c r="R9745" s="48"/>
      <c r="S9745" s="49"/>
      <c r="T9745" s="47"/>
      <c r="U9745" s="50"/>
      <c r="V9745" s="47"/>
      <c r="W9745" s="50"/>
      <c r="X9745" s="49"/>
      <c r="Y9745" s="49"/>
      <c r="Z9745" s="49"/>
      <c r="AA9745" s="49"/>
      <c r="AB9745" s="49"/>
      <c r="AC9745" s="49"/>
      <c r="AD9745" s="49"/>
      <c r="AE9745" s="95"/>
      <c r="AM9745" s="103"/>
      <c r="AT9745" s="10"/>
    </row>
    <row r="9746" spans="9:46" s="16" customFormat="1">
      <c r="I9746" s="47"/>
      <c r="P9746" s="48"/>
      <c r="Q9746" s="48"/>
      <c r="R9746" s="48"/>
      <c r="S9746" s="49"/>
      <c r="T9746" s="47"/>
      <c r="U9746" s="50"/>
      <c r="V9746" s="47"/>
      <c r="W9746" s="50"/>
      <c r="X9746" s="49"/>
      <c r="Y9746" s="49"/>
      <c r="Z9746" s="49"/>
      <c r="AA9746" s="49"/>
      <c r="AB9746" s="49"/>
      <c r="AC9746" s="49"/>
      <c r="AD9746" s="49"/>
      <c r="AE9746" s="95"/>
      <c r="AM9746" s="103"/>
      <c r="AT9746" s="10"/>
    </row>
    <row r="9747" spans="9:46" s="16" customFormat="1">
      <c r="I9747" s="47"/>
      <c r="P9747" s="48"/>
      <c r="Q9747" s="48"/>
      <c r="R9747" s="48"/>
      <c r="S9747" s="49"/>
      <c r="T9747" s="47"/>
      <c r="U9747" s="50"/>
      <c r="V9747" s="47"/>
      <c r="W9747" s="50"/>
      <c r="X9747" s="49"/>
      <c r="Y9747" s="49"/>
      <c r="Z9747" s="49"/>
      <c r="AA9747" s="49"/>
      <c r="AB9747" s="49"/>
      <c r="AC9747" s="49"/>
      <c r="AD9747" s="49"/>
      <c r="AE9747" s="95"/>
      <c r="AM9747" s="103"/>
      <c r="AT9747" s="10"/>
    </row>
    <row r="9748" spans="9:46" s="16" customFormat="1">
      <c r="I9748" s="47"/>
      <c r="P9748" s="48"/>
      <c r="Q9748" s="48"/>
      <c r="R9748" s="48"/>
      <c r="S9748" s="49"/>
      <c r="T9748" s="47"/>
      <c r="U9748" s="50"/>
      <c r="V9748" s="47"/>
      <c r="W9748" s="50"/>
      <c r="X9748" s="49"/>
      <c r="Y9748" s="49"/>
      <c r="Z9748" s="49"/>
      <c r="AA9748" s="49"/>
      <c r="AB9748" s="49"/>
      <c r="AC9748" s="49"/>
      <c r="AD9748" s="49"/>
      <c r="AE9748" s="95"/>
      <c r="AM9748" s="103"/>
      <c r="AT9748" s="10"/>
    </row>
    <row r="9749" spans="9:46" s="16" customFormat="1">
      <c r="I9749" s="47"/>
      <c r="P9749" s="48"/>
      <c r="Q9749" s="48"/>
      <c r="R9749" s="48"/>
      <c r="S9749" s="49"/>
      <c r="T9749" s="47"/>
      <c r="U9749" s="50"/>
      <c r="V9749" s="47"/>
      <c r="W9749" s="50"/>
      <c r="X9749" s="49"/>
      <c r="Y9749" s="49"/>
      <c r="Z9749" s="49"/>
      <c r="AA9749" s="49"/>
      <c r="AB9749" s="49"/>
      <c r="AC9749" s="49"/>
      <c r="AD9749" s="49"/>
      <c r="AE9749" s="95"/>
      <c r="AM9749" s="103"/>
      <c r="AT9749" s="10"/>
    </row>
    <row r="9750" spans="9:46" s="16" customFormat="1">
      <c r="I9750" s="47"/>
      <c r="P9750" s="48"/>
      <c r="Q9750" s="48"/>
      <c r="R9750" s="48"/>
      <c r="S9750" s="49"/>
      <c r="T9750" s="47"/>
      <c r="U9750" s="50"/>
      <c r="V9750" s="47"/>
      <c r="W9750" s="50"/>
      <c r="X9750" s="49"/>
      <c r="Y9750" s="49"/>
      <c r="Z9750" s="49"/>
      <c r="AA9750" s="49"/>
      <c r="AB9750" s="49"/>
      <c r="AC9750" s="49"/>
      <c r="AD9750" s="49"/>
      <c r="AE9750" s="95"/>
      <c r="AM9750" s="103"/>
      <c r="AT9750" s="10"/>
    </row>
    <row r="9751" spans="9:46" s="16" customFormat="1">
      <c r="I9751" s="47"/>
      <c r="P9751" s="48"/>
      <c r="Q9751" s="48"/>
      <c r="R9751" s="48"/>
      <c r="S9751" s="49"/>
      <c r="T9751" s="47"/>
      <c r="U9751" s="50"/>
      <c r="V9751" s="47"/>
      <c r="W9751" s="50"/>
      <c r="X9751" s="49"/>
      <c r="Y9751" s="49"/>
      <c r="Z9751" s="49"/>
      <c r="AA9751" s="49"/>
      <c r="AB9751" s="49"/>
      <c r="AC9751" s="49"/>
      <c r="AD9751" s="49"/>
      <c r="AE9751" s="95"/>
      <c r="AM9751" s="103"/>
      <c r="AT9751" s="10"/>
    </row>
    <row r="9752" spans="9:46" s="16" customFormat="1">
      <c r="I9752" s="47"/>
      <c r="P9752" s="48"/>
      <c r="Q9752" s="48"/>
      <c r="R9752" s="48"/>
      <c r="S9752" s="49"/>
      <c r="T9752" s="47"/>
      <c r="U9752" s="50"/>
      <c r="V9752" s="47"/>
      <c r="W9752" s="50"/>
      <c r="X9752" s="49"/>
      <c r="Y9752" s="49"/>
      <c r="Z9752" s="49"/>
      <c r="AA9752" s="49"/>
      <c r="AB9752" s="49"/>
      <c r="AC9752" s="49"/>
      <c r="AD9752" s="49"/>
      <c r="AE9752" s="95"/>
      <c r="AM9752" s="103"/>
      <c r="AT9752" s="10"/>
    </row>
    <row r="9753" spans="9:46" s="16" customFormat="1">
      <c r="I9753" s="47"/>
      <c r="P9753" s="48"/>
      <c r="Q9753" s="48"/>
      <c r="R9753" s="48"/>
      <c r="S9753" s="49"/>
      <c r="T9753" s="47"/>
      <c r="U9753" s="50"/>
      <c r="V9753" s="47"/>
      <c r="W9753" s="50"/>
      <c r="X9753" s="49"/>
      <c r="Y9753" s="49"/>
      <c r="Z9753" s="49"/>
      <c r="AA9753" s="49"/>
      <c r="AB9753" s="49"/>
      <c r="AC9753" s="49"/>
      <c r="AD9753" s="49"/>
      <c r="AE9753" s="95"/>
      <c r="AM9753" s="103"/>
      <c r="AT9753" s="10"/>
    </row>
    <row r="9754" spans="9:46" s="16" customFormat="1">
      <c r="I9754" s="47"/>
      <c r="P9754" s="48"/>
      <c r="Q9754" s="48"/>
      <c r="R9754" s="48"/>
      <c r="S9754" s="49"/>
      <c r="T9754" s="47"/>
      <c r="U9754" s="50"/>
      <c r="V9754" s="47"/>
      <c r="W9754" s="50"/>
      <c r="X9754" s="49"/>
      <c r="Y9754" s="49"/>
      <c r="Z9754" s="49"/>
      <c r="AA9754" s="49"/>
      <c r="AB9754" s="49"/>
      <c r="AC9754" s="49"/>
      <c r="AD9754" s="49"/>
      <c r="AE9754" s="95"/>
      <c r="AM9754" s="103"/>
      <c r="AT9754" s="10"/>
    </row>
    <row r="9755" spans="9:46" s="16" customFormat="1">
      <c r="I9755" s="47"/>
      <c r="P9755" s="48"/>
      <c r="Q9755" s="48"/>
      <c r="R9755" s="48"/>
      <c r="S9755" s="49"/>
      <c r="T9755" s="47"/>
      <c r="U9755" s="50"/>
      <c r="V9755" s="47"/>
      <c r="W9755" s="50"/>
      <c r="X9755" s="49"/>
      <c r="Y9755" s="49"/>
      <c r="Z9755" s="49"/>
      <c r="AA9755" s="49"/>
      <c r="AB9755" s="49"/>
      <c r="AC9755" s="49"/>
      <c r="AD9755" s="49"/>
      <c r="AE9755" s="95"/>
      <c r="AM9755" s="103"/>
      <c r="AT9755" s="10"/>
    </row>
    <row r="9756" spans="9:46" s="16" customFormat="1">
      <c r="I9756" s="47"/>
      <c r="P9756" s="48"/>
      <c r="Q9756" s="48"/>
      <c r="R9756" s="48"/>
      <c r="S9756" s="49"/>
      <c r="T9756" s="47"/>
      <c r="U9756" s="50"/>
      <c r="V9756" s="47"/>
      <c r="W9756" s="50"/>
      <c r="X9756" s="49"/>
      <c r="Y9756" s="49"/>
      <c r="Z9756" s="49"/>
      <c r="AA9756" s="49"/>
      <c r="AB9756" s="49"/>
      <c r="AC9756" s="49"/>
      <c r="AD9756" s="49"/>
      <c r="AE9756" s="95"/>
      <c r="AM9756" s="103"/>
      <c r="AT9756" s="10"/>
    </row>
    <row r="9757" spans="9:46" s="16" customFormat="1">
      <c r="I9757" s="47"/>
      <c r="P9757" s="48"/>
      <c r="Q9757" s="48"/>
      <c r="R9757" s="48"/>
      <c r="S9757" s="49"/>
      <c r="T9757" s="47"/>
      <c r="U9757" s="50"/>
      <c r="V9757" s="47"/>
      <c r="W9757" s="50"/>
      <c r="X9757" s="49"/>
      <c r="Y9757" s="49"/>
      <c r="Z9757" s="49"/>
      <c r="AA9757" s="49"/>
      <c r="AB9757" s="49"/>
      <c r="AC9757" s="49"/>
      <c r="AD9757" s="49"/>
      <c r="AE9757" s="95"/>
      <c r="AM9757" s="103"/>
      <c r="AT9757" s="10"/>
    </row>
    <row r="9758" spans="9:46" s="16" customFormat="1">
      <c r="I9758" s="47"/>
      <c r="P9758" s="48"/>
      <c r="Q9758" s="48"/>
      <c r="R9758" s="48"/>
      <c r="S9758" s="49"/>
      <c r="T9758" s="47"/>
      <c r="U9758" s="50"/>
      <c r="V9758" s="47"/>
      <c r="W9758" s="50"/>
      <c r="X9758" s="49"/>
      <c r="Y9758" s="49"/>
      <c r="Z9758" s="49"/>
      <c r="AA9758" s="49"/>
      <c r="AB9758" s="49"/>
      <c r="AC9758" s="49"/>
      <c r="AD9758" s="49"/>
      <c r="AE9758" s="95"/>
      <c r="AM9758" s="103"/>
      <c r="AT9758" s="10"/>
    </row>
    <row r="9759" spans="9:46" s="16" customFormat="1">
      <c r="I9759" s="47"/>
      <c r="P9759" s="48"/>
      <c r="Q9759" s="48"/>
      <c r="R9759" s="48"/>
      <c r="S9759" s="49"/>
      <c r="T9759" s="47"/>
      <c r="U9759" s="50"/>
      <c r="V9759" s="47"/>
      <c r="W9759" s="50"/>
      <c r="X9759" s="49"/>
      <c r="Y9759" s="49"/>
      <c r="Z9759" s="49"/>
      <c r="AA9759" s="49"/>
      <c r="AB9759" s="49"/>
      <c r="AC9759" s="49"/>
      <c r="AD9759" s="49"/>
      <c r="AE9759" s="95"/>
      <c r="AM9759" s="103"/>
      <c r="AT9759" s="10"/>
    </row>
    <row r="9760" spans="9:46" s="16" customFormat="1">
      <c r="I9760" s="47"/>
      <c r="P9760" s="48"/>
      <c r="Q9760" s="48"/>
      <c r="R9760" s="48"/>
      <c r="S9760" s="49"/>
      <c r="T9760" s="47"/>
      <c r="U9760" s="50"/>
      <c r="V9760" s="47"/>
      <c r="W9760" s="50"/>
      <c r="X9760" s="49"/>
      <c r="Y9760" s="49"/>
      <c r="Z9760" s="49"/>
      <c r="AA9760" s="49"/>
      <c r="AB9760" s="49"/>
      <c r="AC9760" s="49"/>
      <c r="AD9760" s="49"/>
      <c r="AE9760" s="95"/>
      <c r="AM9760" s="103"/>
      <c r="AT9760" s="10"/>
    </row>
    <row r="9761" spans="9:46" s="16" customFormat="1">
      <c r="I9761" s="47"/>
      <c r="P9761" s="48"/>
      <c r="Q9761" s="48"/>
      <c r="R9761" s="48"/>
      <c r="S9761" s="49"/>
      <c r="T9761" s="47"/>
      <c r="U9761" s="50"/>
      <c r="V9761" s="47"/>
      <c r="W9761" s="50"/>
      <c r="X9761" s="49"/>
      <c r="Y9761" s="49"/>
      <c r="Z9761" s="49"/>
      <c r="AA9761" s="49"/>
      <c r="AB9761" s="49"/>
      <c r="AC9761" s="49"/>
      <c r="AD9761" s="49"/>
      <c r="AE9761" s="95"/>
      <c r="AM9761" s="103"/>
      <c r="AT9761" s="10"/>
    </row>
    <row r="9762" spans="9:46" s="16" customFormat="1">
      <c r="I9762" s="47"/>
      <c r="P9762" s="48"/>
      <c r="Q9762" s="48"/>
      <c r="R9762" s="48"/>
      <c r="S9762" s="49"/>
      <c r="T9762" s="47"/>
      <c r="U9762" s="50"/>
      <c r="V9762" s="47"/>
      <c r="W9762" s="50"/>
      <c r="X9762" s="49"/>
      <c r="Y9762" s="49"/>
      <c r="Z9762" s="49"/>
      <c r="AA9762" s="49"/>
      <c r="AB9762" s="49"/>
      <c r="AC9762" s="49"/>
      <c r="AD9762" s="49"/>
      <c r="AE9762" s="95"/>
      <c r="AM9762" s="103"/>
      <c r="AT9762" s="10"/>
    </row>
    <row r="9763" spans="9:46" s="16" customFormat="1">
      <c r="I9763" s="47"/>
      <c r="P9763" s="48"/>
      <c r="Q9763" s="48"/>
      <c r="R9763" s="48"/>
      <c r="S9763" s="49"/>
      <c r="T9763" s="47"/>
      <c r="U9763" s="50"/>
      <c r="V9763" s="47"/>
      <c r="W9763" s="50"/>
      <c r="X9763" s="49"/>
      <c r="Y9763" s="49"/>
      <c r="Z9763" s="49"/>
      <c r="AA9763" s="49"/>
      <c r="AB9763" s="49"/>
      <c r="AC9763" s="49"/>
      <c r="AD9763" s="49"/>
      <c r="AE9763" s="95"/>
      <c r="AM9763" s="103"/>
      <c r="AT9763" s="10"/>
    </row>
    <row r="9764" spans="9:46" s="16" customFormat="1">
      <c r="I9764" s="47"/>
      <c r="P9764" s="48"/>
      <c r="Q9764" s="48"/>
      <c r="R9764" s="48"/>
      <c r="S9764" s="49"/>
      <c r="T9764" s="47"/>
      <c r="U9764" s="50"/>
      <c r="V9764" s="47"/>
      <c r="W9764" s="50"/>
      <c r="X9764" s="49"/>
      <c r="Y9764" s="49"/>
      <c r="Z9764" s="49"/>
      <c r="AA9764" s="49"/>
      <c r="AB9764" s="49"/>
      <c r="AC9764" s="49"/>
      <c r="AD9764" s="49"/>
      <c r="AE9764" s="95"/>
      <c r="AM9764" s="103"/>
      <c r="AT9764" s="10"/>
    </row>
    <row r="9765" spans="9:46" s="16" customFormat="1">
      <c r="I9765" s="47"/>
      <c r="P9765" s="48"/>
      <c r="Q9765" s="48"/>
      <c r="R9765" s="48"/>
      <c r="S9765" s="49"/>
      <c r="T9765" s="47"/>
      <c r="U9765" s="50"/>
      <c r="V9765" s="47"/>
      <c r="W9765" s="50"/>
      <c r="X9765" s="49"/>
      <c r="Y9765" s="49"/>
      <c r="Z9765" s="49"/>
      <c r="AA9765" s="49"/>
      <c r="AB9765" s="49"/>
      <c r="AC9765" s="49"/>
      <c r="AD9765" s="49"/>
      <c r="AE9765" s="95"/>
      <c r="AM9765" s="103"/>
      <c r="AT9765" s="10"/>
    </row>
    <row r="9766" spans="9:46" s="16" customFormat="1">
      <c r="I9766" s="47"/>
      <c r="P9766" s="48"/>
      <c r="Q9766" s="48"/>
      <c r="R9766" s="48"/>
      <c r="S9766" s="49"/>
      <c r="T9766" s="47"/>
      <c r="U9766" s="50"/>
      <c r="V9766" s="47"/>
      <c r="W9766" s="50"/>
      <c r="X9766" s="49"/>
      <c r="Y9766" s="49"/>
      <c r="Z9766" s="49"/>
      <c r="AA9766" s="49"/>
      <c r="AB9766" s="49"/>
      <c r="AC9766" s="49"/>
      <c r="AD9766" s="49"/>
      <c r="AE9766" s="95"/>
      <c r="AM9766" s="103"/>
      <c r="AT9766" s="10"/>
    </row>
    <row r="9767" spans="9:46" s="16" customFormat="1">
      <c r="I9767" s="47"/>
      <c r="P9767" s="48"/>
      <c r="Q9767" s="48"/>
      <c r="R9767" s="48"/>
      <c r="S9767" s="49"/>
      <c r="T9767" s="47"/>
      <c r="U9767" s="50"/>
      <c r="V9767" s="47"/>
      <c r="W9767" s="50"/>
      <c r="X9767" s="49"/>
      <c r="Y9767" s="49"/>
      <c r="Z9767" s="49"/>
      <c r="AA9767" s="49"/>
      <c r="AB9767" s="49"/>
      <c r="AC9767" s="49"/>
      <c r="AD9767" s="49"/>
      <c r="AE9767" s="95"/>
      <c r="AM9767" s="103"/>
      <c r="AT9767" s="10"/>
    </row>
    <row r="9768" spans="9:46" s="16" customFormat="1">
      <c r="I9768" s="47"/>
      <c r="P9768" s="48"/>
      <c r="Q9768" s="48"/>
      <c r="R9768" s="48"/>
      <c r="S9768" s="49"/>
      <c r="T9768" s="47"/>
      <c r="U9768" s="50"/>
      <c r="V9768" s="47"/>
      <c r="W9768" s="50"/>
      <c r="X9768" s="49"/>
      <c r="Y9768" s="49"/>
      <c r="Z9768" s="49"/>
      <c r="AA9768" s="49"/>
      <c r="AB9768" s="49"/>
      <c r="AC9768" s="49"/>
      <c r="AD9768" s="49"/>
      <c r="AE9768" s="95"/>
      <c r="AM9768" s="103"/>
      <c r="AT9768" s="10"/>
    </row>
    <row r="9769" spans="9:46" s="16" customFormat="1">
      <c r="I9769" s="47"/>
      <c r="P9769" s="48"/>
      <c r="Q9769" s="48"/>
      <c r="R9769" s="48"/>
      <c r="S9769" s="49"/>
      <c r="T9769" s="47"/>
      <c r="U9769" s="50"/>
      <c r="V9769" s="47"/>
      <c r="W9769" s="50"/>
      <c r="X9769" s="49"/>
      <c r="Y9769" s="49"/>
      <c r="Z9769" s="49"/>
      <c r="AA9769" s="49"/>
      <c r="AB9769" s="49"/>
      <c r="AC9769" s="49"/>
      <c r="AD9769" s="49"/>
      <c r="AE9769" s="95"/>
      <c r="AM9769" s="103"/>
      <c r="AT9769" s="10"/>
    </row>
    <row r="9770" spans="9:46" s="16" customFormat="1">
      <c r="I9770" s="47"/>
      <c r="P9770" s="48"/>
      <c r="Q9770" s="48"/>
      <c r="R9770" s="48"/>
      <c r="S9770" s="49"/>
      <c r="T9770" s="47"/>
      <c r="U9770" s="50"/>
      <c r="V9770" s="47"/>
      <c r="W9770" s="50"/>
      <c r="X9770" s="49"/>
      <c r="Y9770" s="49"/>
      <c r="Z9770" s="49"/>
      <c r="AA9770" s="49"/>
      <c r="AB9770" s="49"/>
      <c r="AC9770" s="49"/>
      <c r="AD9770" s="49"/>
      <c r="AE9770" s="95"/>
      <c r="AM9770" s="103"/>
      <c r="AT9770" s="10"/>
    </row>
    <row r="9771" spans="9:46" s="16" customFormat="1">
      <c r="I9771" s="47"/>
      <c r="P9771" s="48"/>
      <c r="Q9771" s="48"/>
      <c r="R9771" s="48"/>
      <c r="S9771" s="49"/>
      <c r="T9771" s="47"/>
      <c r="U9771" s="50"/>
      <c r="V9771" s="47"/>
      <c r="W9771" s="50"/>
      <c r="X9771" s="49"/>
      <c r="Y9771" s="49"/>
      <c r="Z9771" s="49"/>
      <c r="AA9771" s="49"/>
      <c r="AB9771" s="49"/>
      <c r="AC9771" s="49"/>
      <c r="AD9771" s="49"/>
      <c r="AE9771" s="95"/>
      <c r="AM9771" s="103"/>
      <c r="AT9771" s="10"/>
    </row>
    <row r="9772" spans="9:46" s="16" customFormat="1">
      <c r="I9772" s="47"/>
      <c r="P9772" s="48"/>
      <c r="Q9772" s="48"/>
      <c r="R9772" s="48"/>
      <c r="S9772" s="49"/>
      <c r="T9772" s="47"/>
      <c r="U9772" s="50"/>
      <c r="V9772" s="47"/>
      <c r="W9772" s="50"/>
      <c r="X9772" s="49"/>
      <c r="Y9772" s="49"/>
      <c r="Z9772" s="49"/>
      <c r="AA9772" s="49"/>
      <c r="AB9772" s="49"/>
      <c r="AC9772" s="49"/>
      <c r="AD9772" s="49"/>
      <c r="AE9772" s="95"/>
      <c r="AM9772" s="103"/>
      <c r="AT9772" s="10"/>
    </row>
    <row r="9773" spans="9:46" s="16" customFormat="1">
      <c r="I9773" s="47"/>
      <c r="P9773" s="48"/>
      <c r="Q9773" s="48"/>
      <c r="R9773" s="48"/>
      <c r="S9773" s="49"/>
      <c r="T9773" s="47"/>
      <c r="U9773" s="50"/>
      <c r="V9773" s="47"/>
      <c r="W9773" s="50"/>
      <c r="X9773" s="49"/>
      <c r="Y9773" s="49"/>
      <c r="Z9773" s="49"/>
      <c r="AA9773" s="49"/>
      <c r="AB9773" s="49"/>
      <c r="AC9773" s="49"/>
      <c r="AD9773" s="49"/>
      <c r="AE9773" s="95"/>
      <c r="AM9773" s="103"/>
      <c r="AT9773" s="10"/>
    </row>
    <row r="9774" spans="9:46" s="16" customFormat="1">
      <c r="I9774" s="47"/>
      <c r="P9774" s="48"/>
      <c r="Q9774" s="48"/>
      <c r="R9774" s="48"/>
      <c r="S9774" s="49"/>
      <c r="T9774" s="47"/>
      <c r="U9774" s="50"/>
      <c r="V9774" s="47"/>
      <c r="W9774" s="50"/>
      <c r="X9774" s="49"/>
      <c r="Y9774" s="49"/>
      <c r="Z9774" s="49"/>
      <c r="AA9774" s="49"/>
      <c r="AB9774" s="49"/>
      <c r="AC9774" s="49"/>
      <c r="AD9774" s="49"/>
      <c r="AE9774" s="95"/>
      <c r="AM9774" s="103"/>
      <c r="AT9774" s="10"/>
    </row>
    <row r="9775" spans="9:46" s="16" customFormat="1">
      <c r="I9775" s="47"/>
      <c r="P9775" s="48"/>
      <c r="Q9775" s="48"/>
      <c r="R9775" s="48"/>
      <c r="S9775" s="49"/>
      <c r="T9775" s="47"/>
      <c r="U9775" s="50"/>
      <c r="V9775" s="47"/>
      <c r="W9775" s="50"/>
      <c r="X9775" s="49"/>
      <c r="Y9775" s="49"/>
      <c r="Z9775" s="49"/>
      <c r="AA9775" s="49"/>
      <c r="AB9775" s="49"/>
      <c r="AC9775" s="49"/>
      <c r="AD9775" s="49"/>
      <c r="AE9775" s="95"/>
      <c r="AM9775" s="103"/>
      <c r="AT9775" s="10"/>
    </row>
    <row r="9776" spans="9:46" s="16" customFormat="1">
      <c r="I9776" s="47"/>
      <c r="P9776" s="48"/>
      <c r="Q9776" s="48"/>
      <c r="R9776" s="48"/>
      <c r="S9776" s="49"/>
      <c r="T9776" s="47"/>
      <c r="U9776" s="50"/>
      <c r="V9776" s="47"/>
      <c r="W9776" s="50"/>
      <c r="X9776" s="49"/>
      <c r="Y9776" s="49"/>
      <c r="Z9776" s="49"/>
      <c r="AA9776" s="49"/>
      <c r="AB9776" s="49"/>
      <c r="AC9776" s="49"/>
      <c r="AD9776" s="49"/>
      <c r="AE9776" s="95"/>
      <c r="AM9776" s="103"/>
      <c r="AT9776" s="10"/>
    </row>
    <row r="9777" spans="9:46" s="16" customFormat="1">
      <c r="I9777" s="47"/>
      <c r="P9777" s="48"/>
      <c r="Q9777" s="48"/>
      <c r="R9777" s="48"/>
      <c r="S9777" s="49"/>
      <c r="T9777" s="47"/>
      <c r="U9777" s="50"/>
      <c r="V9777" s="47"/>
      <c r="W9777" s="50"/>
      <c r="X9777" s="49"/>
      <c r="Y9777" s="49"/>
      <c r="Z9777" s="49"/>
      <c r="AA9777" s="49"/>
      <c r="AB9777" s="49"/>
      <c r="AC9777" s="49"/>
      <c r="AD9777" s="49"/>
      <c r="AE9777" s="95"/>
      <c r="AM9777" s="103"/>
      <c r="AT9777" s="10"/>
    </row>
    <row r="9778" spans="9:46" s="16" customFormat="1">
      <c r="I9778" s="47"/>
      <c r="P9778" s="48"/>
      <c r="Q9778" s="48"/>
      <c r="R9778" s="48"/>
      <c r="S9778" s="49"/>
      <c r="T9778" s="47"/>
      <c r="U9778" s="50"/>
      <c r="V9778" s="47"/>
      <c r="W9778" s="50"/>
      <c r="X9778" s="49"/>
      <c r="Y9778" s="49"/>
      <c r="Z9778" s="49"/>
      <c r="AA9778" s="49"/>
      <c r="AB9778" s="49"/>
      <c r="AC9778" s="49"/>
      <c r="AD9778" s="49"/>
      <c r="AE9778" s="95"/>
      <c r="AM9778" s="103"/>
      <c r="AT9778" s="10"/>
    </row>
    <row r="9779" spans="9:46" s="16" customFormat="1">
      <c r="I9779" s="47"/>
      <c r="P9779" s="48"/>
      <c r="Q9779" s="48"/>
      <c r="R9779" s="48"/>
      <c r="S9779" s="49"/>
      <c r="T9779" s="47"/>
      <c r="U9779" s="50"/>
      <c r="V9779" s="47"/>
      <c r="W9779" s="50"/>
      <c r="X9779" s="49"/>
      <c r="Y9779" s="49"/>
      <c r="Z9779" s="49"/>
      <c r="AA9779" s="49"/>
      <c r="AB9779" s="49"/>
      <c r="AC9779" s="49"/>
      <c r="AD9779" s="49"/>
      <c r="AE9779" s="95"/>
      <c r="AM9779" s="103"/>
      <c r="AT9779" s="10"/>
    </row>
    <row r="9780" spans="9:46" s="16" customFormat="1">
      <c r="I9780" s="47"/>
      <c r="P9780" s="48"/>
      <c r="Q9780" s="48"/>
      <c r="R9780" s="48"/>
      <c r="S9780" s="49"/>
      <c r="T9780" s="47"/>
      <c r="U9780" s="50"/>
      <c r="V9780" s="47"/>
      <c r="W9780" s="50"/>
      <c r="X9780" s="49"/>
      <c r="Y9780" s="49"/>
      <c r="Z9780" s="49"/>
      <c r="AA9780" s="49"/>
      <c r="AB9780" s="49"/>
      <c r="AC9780" s="49"/>
      <c r="AD9780" s="49"/>
      <c r="AE9780" s="95"/>
      <c r="AM9780" s="103"/>
      <c r="AT9780" s="10"/>
    </row>
    <row r="9781" spans="9:46" s="16" customFormat="1">
      <c r="I9781" s="47"/>
      <c r="P9781" s="48"/>
      <c r="Q9781" s="48"/>
      <c r="R9781" s="48"/>
      <c r="S9781" s="49"/>
      <c r="T9781" s="47"/>
      <c r="U9781" s="50"/>
      <c r="V9781" s="47"/>
      <c r="W9781" s="50"/>
      <c r="X9781" s="49"/>
      <c r="Y9781" s="49"/>
      <c r="Z9781" s="49"/>
      <c r="AA9781" s="49"/>
      <c r="AB9781" s="49"/>
      <c r="AC9781" s="49"/>
      <c r="AD9781" s="49"/>
      <c r="AE9781" s="95"/>
      <c r="AM9781" s="103"/>
      <c r="AT9781" s="10"/>
    </row>
    <row r="9782" spans="9:46" s="16" customFormat="1">
      <c r="I9782" s="47"/>
      <c r="P9782" s="48"/>
      <c r="Q9782" s="48"/>
      <c r="R9782" s="48"/>
      <c r="S9782" s="49"/>
      <c r="T9782" s="47"/>
      <c r="U9782" s="50"/>
      <c r="V9782" s="47"/>
      <c r="W9782" s="50"/>
      <c r="X9782" s="49"/>
      <c r="Y9782" s="49"/>
      <c r="Z9782" s="49"/>
      <c r="AA9782" s="49"/>
      <c r="AB9782" s="49"/>
      <c r="AC9782" s="49"/>
      <c r="AD9782" s="49"/>
      <c r="AE9782" s="95"/>
      <c r="AM9782" s="103"/>
      <c r="AT9782" s="10"/>
    </row>
    <row r="9783" spans="9:46" s="16" customFormat="1">
      <c r="I9783" s="47"/>
      <c r="P9783" s="48"/>
      <c r="Q9783" s="48"/>
      <c r="R9783" s="48"/>
      <c r="S9783" s="49"/>
      <c r="T9783" s="47"/>
      <c r="U9783" s="50"/>
      <c r="V9783" s="47"/>
      <c r="W9783" s="50"/>
      <c r="X9783" s="49"/>
      <c r="Y9783" s="49"/>
      <c r="Z9783" s="49"/>
      <c r="AA9783" s="49"/>
      <c r="AB9783" s="49"/>
      <c r="AC9783" s="49"/>
      <c r="AD9783" s="49"/>
      <c r="AE9783" s="95"/>
      <c r="AM9783" s="103"/>
      <c r="AT9783" s="10"/>
    </row>
    <row r="9784" spans="9:46" s="16" customFormat="1">
      <c r="I9784" s="47"/>
      <c r="P9784" s="48"/>
      <c r="Q9784" s="48"/>
      <c r="R9784" s="48"/>
      <c r="S9784" s="49"/>
      <c r="T9784" s="47"/>
      <c r="U9784" s="50"/>
      <c r="V9784" s="47"/>
      <c r="W9784" s="50"/>
      <c r="X9784" s="49"/>
      <c r="Y9784" s="49"/>
      <c r="Z9784" s="49"/>
      <c r="AA9784" s="49"/>
      <c r="AB9784" s="49"/>
      <c r="AC9784" s="49"/>
      <c r="AD9784" s="49"/>
      <c r="AE9784" s="95"/>
      <c r="AM9784" s="103"/>
      <c r="AT9784" s="10"/>
    </row>
    <row r="9785" spans="9:46" s="16" customFormat="1">
      <c r="I9785" s="47"/>
      <c r="P9785" s="48"/>
      <c r="Q9785" s="48"/>
      <c r="R9785" s="48"/>
      <c r="S9785" s="49"/>
      <c r="T9785" s="47"/>
      <c r="U9785" s="50"/>
      <c r="V9785" s="47"/>
      <c r="W9785" s="50"/>
      <c r="X9785" s="49"/>
      <c r="Y9785" s="49"/>
      <c r="Z9785" s="49"/>
      <c r="AA9785" s="49"/>
      <c r="AB9785" s="49"/>
      <c r="AC9785" s="49"/>
      <c r="AD9785" s="49"/>
      <c r="AE9785" s="95"/>
      <c r="AM9785" s="103"/>
      <c r="AT9785" s="10"/>
    </row>
    <row r="9786" spans="9:46" s="16" customFormat="1">
      <c r="I9786" s="47"/>
      <c r="P9786" s="48"/>
      <c r="Q9786" s="48"/>
      <c r="R9786" s="48"/>
      <c r="S9786" s="49"/>
      <c r="T9786" s="47"/>
      <c r="U9786" s="50"/>
      <c r="V9786" s="47"/>
      <c r="W9786" s="50"/>
      <c r="X9786" s="49"/>
      <c r="Y9786" s="49"/>
      <c r="Z9786" s="49"/>
      <c r="AA9786" s="49"/>
      <c r="AB9786" s="49"/>
      <c r="AC9786" s="49"/>
      <c r="AD9786" s="49"/>
      <c r="AE9786" s="95"/>
      <c r="AM9786" s="103"/>
      <c r="AT9786" s="10"/>
    </row>
    <row r="9787" spans="9:46" s="16" customFormat="1">
      <c r="I9787" s="47"/>
      <c r="P9787" s="48"/>
      <c r="Q9787" s="48"/>
      <c r="R9787" s="48"/>
      <c r="S9787" s="49"/>
      <c r="T9787" s="47"/>
      <c r="U9787" s="50"/>
      <c r="V9787" s="47"/>
      <c r="W9787" s="50"/>
      <c r="X9787" s="49"/>
      <c r="Y9787" s="49"/>
      <c r="Z9787" s="49"/>
      <c r="AA9787" s="49"/>
      <c r="AB9787" s="49"/>
      <c r="AC9787" s="49"/>
      <c r="AD9787" s="49"/>
      <c r="AE9787" s="95"/>
      <c r="AM9787" s="103"/>
      <c r="AT9787" s="10"/>
    </row>
    <row r="9788" spans="9:46" s="16" customFormat="1">
      <c r="I9788" s="47"/>
      <c r="P9788" s="48"/>
      <c r="Q9788" s="48"/>
      <c r="R9788" s="48"/>
      <c r="S9788" s="49"/>
      <c r="T9788" s="47"/>
      <c r="U9788" s="50"/>
      <c r="V9788" s="47"/>
      <c r="W9788" s="50"/>
      <c r="X9788" s="49"/>
      <c r="Y9788" s="49"/>
      <c r="Z9788" s="49"/>
      <c r="AA9788" s="49"/>
      <c r="AB9788" s="49"/>
      <c r="AC9788" s="49"/>
      <c r="AD9788" s="49"/>
      <c r="AE9788" s="95"/>
      <c r="AM9788" s="103"/>
      <c r="AT9788" s="10"/>
    </row>
    <row r="9789" spans="9:46" s="16" customFormat="1">
      <c r="I9789" s="47"/>
      <c r="P9789" s="48"/>
      <c r="Q9789" s="48"/>
      <c r="R9789" s="48"/>
      <c r="S9789" s="49"/>
      <c r="T9789" s="47"/>
      <c r="U9789" s="50"/>
      <c r="V9789" s="47"/>
      <c r="W9789" s="50"/>
      <c r="X9789" s="49"/>
      <c r="Y9789" s="49"/>
      <c r="Z9789" s="49"/>
      <c r="AA9789" s="49"/>
      <c r="AB9789" s="49"/>
      <c r="AC9789" s="49"/>
      <c r="AD9789" s="49"/>
      <c r="AE9789" s="95"/>
      <c r="AM9789" s="103"/>
      <c r="AT9789" s="10"/>
    </row>
    <row r="9790" spans="9:46" s="16" customFormat="1">
      <c r="I9790" s="47"/>
      <c r="P9790" s="48"/>
      <c r="Q9790" s="48"/>
      <c r="R9790" s="48"/>
      <c r="S9790" s="49"/>
      <c r="T9790" s="47"/>
      <c r="U9790" s="50"/>
      <c r="V9790" s="47"/>
      <c r="W9790" s="50"/>
      <c r="X9790" s="49"/>
      <c r="Y9790" s="49"/>
      <c r="Z9790" s="49"/>
      <c r="AA9790" s="49"/>
      <c r="AB9790" s="49"/>
      <c r="AC9790" s="49"/>
      <c r="AD9790" s="49"/>
      <c r="AE9790" s="95"/>
      <c r="AM9790" s="103"/>
      <c r="AT9790" s="10"/>
    </row>
    <row r="9791" spans="9:46" s="16" customFormat="1">
      <c r="I9791" s="47"/>
      <c r="P9791" s="48"/>
      <c r="Q9791" s="48"/>
      <c r="R9791" s="48"/>
      <c r="S9791" s="49"/>
      <c r="T9791" s="47"/>
      <c r="U9791" s="50"/>
      <c r="V9791" s="47"/>
      <c r="W9791" s="50"/>
      <c r="X9791" s="49"/>
      <c r="Y9791" s="49"/>
      <c r="Z9791" s="49"/>
      <c r="AA9791" s="49"/>
      <c r="AB9791" s="49"/>
      <c r="AC9791" s="49"/>
      <c r="AD9791" s="49"/>
      <c r="AE9791" s="95"/>
      <c r="AM9791" s="103"/>
      <c r="AT9791" s="10"/>
    </row>
    <row r="9792" spans="9:46" s="16" customFormat="1">
      <c r="I9792" s="47"/>
      <c r="P9792" s="48"/>
      <c r="Q9792" s="48"/>
      <c r="R9792" s="48"/>
      <c r="S9792" s="49"/>
      <c r="T9792" s="47"/>
      <c r="U9792" s="50"/>
      <c r="V9792" s="47"/>
      <c r="W9792" s="50"/>
      <c r="X9792" s="49"/>
      <c r="Y9792" s="49"/>
      <c r="Z9792" s="49"/>
      <c r="AA9792" s="49"/>
      <c r="AB9792" s="49"/>
      <c r="AC9792" s="49"/>
      <c r="AD9792" s="49"/>
      <c r="AE9792" s="95"/>
      <c r="AM9792" s="103"/>
      <c r="AT9792" s="10"/>
    </row>
    <row r="9793" spans="9:46" s="16" customFormat="1">
      <c r="I9793" s="47"/>
      <c r="P9793" s="48"/>
      <c r="Q9793" s="48"/>
      <c r="R9793" s="48"/>
      <c r="S9793" s="49"/>
      <c r="T9793" s="47"/>
      <c r="U9793" s="50"/>
      <c r="V9793" s="47"/>
      <c r="W9793" s="50"/>
      <c r="X9793" s="49"/>
      <c r="Y9793" s="49"/>
      <c r="Z9793" s="49"/>
      <c r="AA9793" s="49"/>
      <c r="AB9793" s="49"/>
      <c r="AC9793" s="49"/>
      <c r="AD9793" s="49"/>
      <c r="AE9793" s="95"/>
      <c r="AM9793" s="103"/>
      <c r="AT9793" s="10"/>
    </row>
    <row r="9794" spans="9:46" s="16" customFormat="1">
      <c r="I9794" s="47"/>
      <c r="P9794" s="48"/>
      <c r="Q9794" s="48"/>
      <c r="R9794" s="48"/>
      <c r="S9794" s="49"/>
      <c r="T9794" s="47"/>
      <c r="U9794" s="50"/>
      <c r="V9794" s="47"/>
      <c r="W9794" s="50"/>
      <c r="X9794" s="49"/>
      <c r="Y9794" s="49"/>
      <c r="Z9794" s="49"/>
      <c r="AA9794" s="49"/>
      <c r="AB9794" s="49"/>
      <c r="AC9794" s="49"/>
      <c r="AD9794" s="49"/>
      <c r="AE9794" s="95"/>
      <c r="AM9794" s="103"/>
      <c r="AT9794" s="10"/>
    </row>
    <row r="9795" spans="9:46" s="16" customFormat="1">
      <c r="I9795" s="47"/>
      <c r="P9795" s="48"/>
      <c r="Q9795" s="48"/>
      <c r="R9795" s="48"/>
      <c r="S9795" s="49"/>
      <c r="T9795" s="47"/>
      <c r="U9795" s="50"/>
      <c r="V9795" s="47"/>
      <c r="W9795" s="50"/>
      <c r="X9795" s="49"/>
      <c r="Y9795" s="49"/>
      <c r="Z9795" s="49"/>
      <c r="AA9795" s="49"/>
      <c r="AB9795" s="49"/>
      <c r="AC9795" s="49"/>
      <c r="AD9795" s="49"/>
      <c r="AE9795" s="95"/>
      <c r="AM9795" s="103"/>
      <c r="AT9795" s="10"/>
    </row>
    <row r="9796" spans="9:46" s="16" customFormat="1">
      <c r="I9796" s="47"/>
      <c r="P9796" s="48"/>
      <c r="Q9796" s="48"/>
      <c r="R9796" s="48"/>
      <c r="S9796" s="49"/>
      <c r="T9796" s="47"/>
      <c r="U9796" s="50"/>
      <c r="V9796" s="47"/>
      <c r="W9796" s="50"/>
      <c r="X9796" s="49"/>
      <c r="Y9796" s="49"/>
      <c r="Z9796" s="49"/>
      <c r="AA9796" s="49"/>
      <c r="AB9796" s="49"/>
      <c r="AC9796" s="49"/>
      <c r="AD9796" s="49"/>
      <c r="AE9796" s="95"/>
      <c r="AM9796" s="103"/>
      <c r="AT9796" s="10"/>
    </row>
    <row r="9797" spans="9:46" s="16" customFormat="1">
      <c r="I9797" s="47"/>
      <c r="P9797" s="48"/>
      <c r="Q9797" s="48"/>
      <c r="R9797" s="48"/>
      <c r="S9797" s="49"/>
      <c r="T9797" s="47"/>
      <c r="U9797" s="50"/>
      <c r="V9797" s="47"/>
      <c r="W9797" s="50"/>
      <c r="X9797" s="49"/>
      <c r="Y9797" s="49"/>
      <c r="Z9797" s="49"/>
      <c r="AA9797" s="49"/>
      <c r="AB9797" s="49"/>
      <c r="AC9797" s="49"/>
      <c r="AD9797" s="49"/>
      <c r="AE9797" s="95"/>
      <c r="AM9797" s="103"/>
      <c r="AT9797" s="10"/>
    </row>
    <row r="9798" spans="9:46" s="16" customFormat="1">
      <c r="I9798" s="47"/>
      <c r="P9798" s="48"/>
      <c r="Q9798" s="48"/>
      <c r="R9798" s="48"/>
      <c r="S9798" s="49"/>
      <c r="T9798" s="47"/>
      <c r="U9798" s="50"/>
      <c r="V9798" s="47"/>
      <c r="W9798" s="50"/>
      <c r="X9798" s="49"/>
      <c r="Y9798" s="49"/>
      <c r="Z9798" s="49"/>
      <c r="AA9798" s="49"/>
      <c r="AB9798" s="49"/>
      <c r="AC9798" s="49"/>
      <c r="AD9798" s="49"/>
      <c r="AE9798" s="95"/>
      <c r="AM9798" s="103"/>
      <c r="AT9798" s="10"/>
    </row>
    <row r="9799" spans="9:46" s="16" customFormat="1">
      <c r="I9799" s="47"/>
      <c r="P9799" s="48"/>
      <c r="Q9799" s="48"/>
      <c r="R9799" s="48"/>
      <c r="S9799" s="49"/>
      <c r="T9799" s="47"/>
      <c r="U9799" s="50"/>
      <c r="V9799" s="47"/>
      <c r="W9799" s="50"/>
      <c r="X9799" s="49"/>
      <c r="Y9799" s="49"/>
      <c r="Z9799" s="49"/>
      <c r="AA9799" s="49"/>
      <c r="AB9799" s="49"/>
      <c r="AC9799" s="49"/>
      <c r="AD9799" s="49"/>
      <c r="AE9799" s="95"/>
      <c r="AM9799" s="103"/>
      <c r="AT9799" s="10"/>
    </row>
    <row r="9800" spans="9:46" s="16" customFormat="1">
      <c r="I9800" s="47"/>
      <c r="P9800" s="48"/>
      <c r="Q9800" s="48"/>
      <c r="R9800" s="48"/>
      <c r="S9800" s="49"/>
      <c r="T9800" s="47"/>
      <c r="U9800" s="50"/>
      <c r="V9800" s="47"/>
      <c r="W9800" s="50"/>
      <c r="X9800" s="49"/>
      <c r="Y9800" s="49"/>
      <c r="Z9800" s="49"/>
      <c r="AA9800" s="49"/>
      <c r="AB9800" s="49"/>
      <c r="AC9800" s="49"/>
      <c r="AD9800" s="49"/>
      <c r="AE9800" s="95"/>
      <c r="AM9800" s="103"/>
      <c r="AT9800" s="10"/>
    </row>
    <row r="9801" spans="9:46" s="16" customFormat="1">
      <c r="I9801" s="47"/>
      <c r="P9801" s="48"/>
      <c r="Q9801" s="48"/>
      <c r="R9801" s="48"/>
      <c r="S9801" s="49"/>
      <c r="T9801" s="47"/>
      <c r="U9801" s="50"/>
      <c r="V9801" s="47"/>
      <c r="W9801" s="50"/>
      <c r="X9801" s="49"/>
      <c r="Y9801" s="49"/>
      <c r="Z9801" s="49"/>
      <c r="AA9801" s="49"/>
      <c r="AB9801" s="49"/>
      <c r="AC9801" s="49"/>
      <c r="AD9801" s="49"/>
      <c r="AE9801" s="95"/>
      <c r="AM9801" s="103"/>
      <c r="AT9801" s="10"/>
    </row>
    <row r="9802" spans="9:46" s="16" customFormat="1">
      <c r="I9802" s="47"/>
      <c r="P9802" s="48"/>
      <c r="Q9802" s="48"/>
      <c r="R9802" s="48"/>
      <c r="S9802" s="49"/>
      <c r="T9802" s="47"/>
      <c r="U9802" s="50"/>
      <c r="V9802" s="47"/>
      <c r="W9802" s="50"/>
      <c r="X9802" s="49"/>
      <c r="Y9802" s="49"/>
      <c r="Z9802" s="49"/>
      <c r="AA9802" s="49"/>
      <c r="AB9802" s="49"/>
      <c r="AC9802" s="49"/>
      <c r="AD9802" s="49"/>
      <c r="AE9802" s="95"/>
      <c r="AM9802" s="103"/>
      <c r="AT9802" s="10"/>
    </row>
    <row r="9803" spans="9:46" s="16" customFormat="1">
      <c r="I9803" s="47"/>
      <c r="P9803" s="48"/>
      <c r="Q9803" s="48"/>
      <c r="R9803" s="48"/>
      <c r="S9803" s="49"/>
      <c r="T9803" s="47"/>
      <c r="U9803" s="50"/>
      <c r="V9803" s="47"/>
      <c r="W9803" s="50"/>
      <c r="X9803" s="49"/>
      <c r="Y9803" s="49"/>
      <c r="Z9803" s="49"/>
      <c r="AA9803" s="49"/>
      <c r="AB9803" s="49"/>
      <c r="AC9803" s="49"/>
      <c r="AD9803" s="49"/>
      <c r="AE9803" s="95"/>
      <c r="AM9803" s="103"/>
      <c r="AT9803" s="10"/>
    </row>
    <row r="9804" spans="9:46" s="16" customFormat="1">
      <c r="I9804" s="47"/>
      <c r="P9804" s="48"/>
      <c r="Q9804" s="48"/>
      <c r="R9804" s="48"/>
      <c r="S9804" s="49"/>
      <c r="T9804" s="47"/>
      <c r="U9804" s="50"/>
      <c r="V9804" s="47"/>
      <c r="W9804" s="50"/>
      <c r="X9804" s="49"/>
      <c r="Y9804" s="49"/>
      <c r="Z9804" s="49"/>
      <c r="AA9804" s="49"/>
      <c r="AB9804" s="49"/>
      <c r="AC9804" s="49"/>
      <c r="AD9804" s="49"/>
      <c r="AE9804" s="95"/>
      <c r="AM9804" s="103"/>
      <c r="AT9804" s="10"/>
    </row>
    <row r="9805" spans="9:46" s="16" customFormat="1">
      <c r="I9805" s="47"/>
      <c r="P9805" s="48"/>
      <c r="Q9805" s="48"/>
      <c r="R9805" s="48"/>
      <c r="S9805" s="49"/>
      <c r="T9805" s="47"/>
      <c r="U9805" s="50"/>
      <c r="V9805" s="47"/>
      <c r="W9805" s="50"/>
      <c r="X9805" s="49"/>
      <c r="Y9805" s="49"/>
      <c r="Z9805" s="49"/>
      <c r="AA9805" s="49"/>
      <c r="AB9805" s="49"/>
      <c r="AC9805" s="49"/>
      <c r="AD9805" s="49"/>
      <c r="AE9805" s="95"/>
      <c r="AM9805" s="103"/>
      <c r="AT9805" s="10"/>
    </row>
    <row r="9806" spans="9:46" s="16" customFormat="1">
      <c r="I9806" s="47"/>
      <c r="P9806" s="48"/>
      <c r="Q9806" s="48"/>
      <c r="R9806" s="48"/>
      <c r="S9806" s="49"/>
      <c r="T9806" s="47"/>
      <c r="U9806" s="50"/>
      <c r="V9806" s="47"/>
      <c r="W9806" s="50"/>
      <c r="X9806" s="49"/>
      <c r="Y9806" s="49"/>
      <c r="Z9806" s="49"/>
      <c r="AA9806" s="49"/>
      <c r="AB9806" s="49"/>
      <c r="AC9806" s="49"/>
      <c r="AD9806" s="49"/>
      <c r="AE9806" s="95"/>
      <c r="AM9806" s="103"/>
      <c r="AT9806" s="10"/>
    </row>
    <row r="9807" spans="9:46" s="16" customFormat="1">
      <c r="I9807" s="47"/>
      <c r="P9807" s="48"/>
      <c r="Q9807" s="48"/>
      <c r="R9807" s="48"/>
      <c r="S9807" s="49"/>
      <c r="T9807" s="47"/>
      <c r="U9807" s="50"/>
      <c r="V9807" s="47"/>
      <c r="W9807" s="50"/>
      <c r="X9807" s="49"/>
      <c r="Y9807" s="49"/>
      <c r="Z9807" s="49"/>
      <c r="AA9807" s="49"/>
      <c r="AB9807" s="49"/>
      <c r="AC9807" s="49"/>
      <c r="AD9807" s="49"/>
      <c r="AE9807" s="95"/>
      <c r="AM9807" s="103"/>
      <c r="AT9807" s="10"/>
    </row>
    <row r="9808" spans="9:46" s="16" customFormat="1">
      <c r="I9808" s="47"/>
      <c r="P9808" s="48"/>
      <c r="Q9808" s="48"/>
      <c r="R9808" s="48"/>
      <c r="S9808" s="49"/>
      <c r="T9808" s="47"/>
      <c r="U9808" s="50"/>
      <c r="V9808" s="47"/>
      <c r="W9808" s="50"/>
      <c r="X9808" s="49"/>
      <c r="Y9808" s="49"/>
      <c r="Z9808" s="49"/>
      <c r="AA9808" s="49"/>
      <c r="AB9808" s="49"/>
      <c r="AC9808" s="49"/>
      <c r="AD9808" s="49"/>
      <c r="AE9808" s="95"/>
      <c r="AM9808" s="103"/>
      <c r="AT9808" s="10"/>
    </row>
    <row r="9809" spans="9:46" s="16" customFormat="1">
      <c r="I9809" s="47"/>
      <c r="P9809" s="48"/>
      <c r="Q9809" s="48"/>
      <c r="R9809" s="48"/>
      <c r="S9809" s="49"/>
      <c r="T9809" s="47"/>
      <c r="U9809" s="50"/>
      <c r="V9809" s="47"/>
      <c r="W9809" s="50"/>
      <c r="X9809" s="49"/>
      <c r="Y9809" s="49"/>
      <c r="Z9809" s="49"/>
      <c r="AA9809" s="49"/>
      <c r="AB9809" s="49"/>
      <c r="AC9809" s="49"/>
      <c r="AD9809" s="49"/>
      <c r="AE9809" s="95"/>
      <c r="AM9809" s="103"/>
      <c r="AT9809" s="10"/>
    </row>
    <row r="9810" spans="9:46" s="16" customFormat="1">
      <c r="I9810" s="47"/>
      <c r="P9810" s="48"/>
      <c r="Q9810" s="48"/>
      <c r="R9810" s="48"/>
      <c r="S9810" s="49"/>
      <c r="T9810" s="47"/>
      <c r="U9810" s="50"/>
      <c r="V9810" s="47"/>
      <c r="W9810" s="50"/>
      <c r="X9810" s="49"/>
      <c r="Y9810" s="49"/>
      <c r="Z9810" s="49"/>
      <c r="AA9810" s="49"/>
      <c r="AB9810" s="49"/>
      <c r="AC9810" s="49"/>
      <c r="AD9810" s="49"/>
      <c r="AE9810" s="95"/>
      <c r="AM9810" s="103"/>
      <c r="AT9810" s="10"/>
    </row>
    <row r="9811" spans="9:46" s="16" customFormat="1">
      <c r="I9811" s="47"/>
      <c r="P9811" s="48"/>
      <c r="Q9811" s="48"/>
      <c r="R9811" s="48"/>
      <c r="S9811" s="49"/>
      <c r="T9811" s="47"/>
      <c r="U9811" s="50"/>
      <c r="V9811" s="47"/>
      <c r="W9811" s="50"/>
      <c r="X9811" s="49"/>
      <c r="Y9811" s="49"/>
      <c r="Z9811" s="49"/>
      <c r="AA9811" s="49"/>
      <c r="AB9811" s="49"/>
      <c r="AC9811" s="49"/>
      <c r="AD9811" s="49"/>
      <c r="AE9811" s="95"/>
      <c r="AM9811" s="103"/>
      <c r="AT9811" s="10"/>
    </row>
    <row r="9812" spans="9:46" s="16" customFormat="1">
      <c r="I9812" s="47"/>
      <c r="P9812" s="48"/>
      <c r="Q9812" s="48"/>
      <c r="R9812" s="48"/>
      <c r="S9812" s="49"/>
      <c r="T9812" s="47"/>
      <c r="U9812" s="50"/>
      <c r="V9812" s="47"/>
      <c r="W9812" s="50"/>
      <c r="X9812" s="49"/>
      <c r="Y9812" s="49"/>
      <c r="Z9812" s="49"/>
      <c r="AA9812" s="49"/>
      <c r="AB9812" s="49"/>
      <c r="AC9812" s="49"/>
      <c r="AD9812" s="49"/>
      <c r="AE9812" s="95"/>
      <c r="AM9812" s="103"/>
      <c r="AT9812" s="10"/>
    </row>
    <row r="9813" spans="9:46" s="16" customFormat="1">
      <c r="I9813" s="47"/>
      <c r="P9813" s="48"/>
      <c r="Q9813" s="48"/>
      <c r="R9813" s="48"/>
      <c r="S9813" s="49"/>
      <c r="T9813" s="47"/>
      <c r="U9813" s="50"/>
      <c r="V9813" s="47"/>
      <c r="W9813" s="50"/>
      <c r="X9813" s="49"/>
      <c r="Y9813" s="49"/>
      <c r="Z9813" s="49"/>
      <c r="AA9813" s="49"/>
      <c r="AB9813" s="49"/>
      <c r="AC9813" s="49"/>
      <c r="AD9813" s="49"/>
      <c r="AE9813" s="95"/>
      <c r="AM9813" s="103"/>
      <c r="AT9813" s="10"/>
    </row>
    <row r="9814" spans="9:46" s="16" customFormat="1">
      <c r="I9814" s="47"/>
      <c r="P9814" s="48"/>
      <c r="Q9814" s="48"/>
      <c r="R9814" s="48"/>
      <c r="S9814" s="49"/>
      <c r="T9814" s="47"/>
      <c r="U9814" s="50"/>
      <c r="V9814" s="47"/>
      <c r="W9814" s="50"/>
      <c r="X9814" s="49"/>
      <c r="Y9814" s="49"/>
      <c r="Z9814" s="49"/>
      <c r="AA9814" s="49"/>
      <c r="AB9814" s="49"/>
      <c r="AC9814" s="49"/>
      <c r="AD9814" s="49"/>
      <c r="AE9814" s="95"/>
      <c r="AM9814" s="103"/>
      <c r="AT9814" s="10"/>
    </row>
    <row r="9815" spans="9:46" s="16" customFormat="1">
      <c r="I9815" s="47"/>
      <c r="P9815" s="48"/>
      <c r="Q9815" s="48"/>
      <c r="R9815" s="48"/>
      <c r="S9815" s="49"/>
      <c r="T9815" s="47"/>
      <c r="U9815" s="50"/>
      <c r="V9815" s="47"/>
      <c r="W9815" s="50"/>
      <c r="X9815" s="49"/>
      <c r="Y9815" s="49"/>
      <c r="Z9815" s="49"/>
      <c r="AA9815" s="49"/>
      <c r="AB9815" s="49"/>
      <c r="AC9815" s="49"/>
      <c r="AD9815" s="49"/>
      <c r="AE9815" s="95"/>
      <c r="AM9815" s="103"/>
      <c r="AT9815" s="10"/>
    </row>
    <row r="9816" spans="9:46" s="16" customFormat="1">
      <c r="I9816" s="47"/>
      <c r="P9816" s="48"/>
      <c r="Q9816" s="48"/>
      <c r="R9816" s="48"/>
      <c r="S9816" s="49"/>
      <c r="T9816" s="47"/>
      <c r="U9816" s="50"/>
      <c r="V9816" s="47"/>
      <c r="W9816" s="50"/>
      <c r="X9816" s="49"/>
      <c r="Y9816" s="49"/>
      <c r="Z9816" s="49"/>
      <c r="AA9816" s="49"/>
      <c r="AB9816" s="49"/>
      <c r="AC9816" s="49"/>
      <c r="AD9816" s="49"/>
      <c r="AE9816" s="95"/>
      <c r="AM9816" s="103"/>
      <c r="AT9816" s="10"/>
    </row>
    <row r="9817" spans="9:46" s="16" customFormat="1">
      <c r="I9817" s="47"/>
      <c r="P9817" s="48"/>
      <c r="Q9817" s="48"/>
      <c r="R9817" s="48"/>
      <c r="S9817" s="49"/>
      <c r="T9817" s="47"/>
      <c r="U9817" s="50"/>
      <c r="V9817" s="47"/>
      <c r="W9817" s="50"/>
      <c r="X9817" s="49"/>
      <c r="Y9817" s="49"/>
      <c r="Z9817" s="49"/>
      <c r="AA9817" s="49"/>
      <c r="AB9817" s="49"/>
      <c r="AC9817" s="49"/>
      <c r="AD9817" s="49"/>
      <c r="AE9817" s="95"/>
      <c r="AM9817" s="103"/>
      <c r="AT9817" s="10"/>
    </row>
    <row r="9818" spans="9:46" s="16" customFormat="1">
      <c r="I9818" s="47"/>
      <c r="P9818" s="48"/>
      <c r="Q9818" s="48"/>
      <c r="R9818" s="48"/>
      <c r="S9818" s="49"/>
      <c r="T9818" s="47"/>
      <c r="U9818" s="50"/>
      <c r="V9818" s="47"/>
      <c r="W9818" s="50"/>
      <c r="X9818" s="49"/>
      <c r="Y9818" s="49"/>
      <c r="Z9818" s="49"/>
      <c r="AA9818" s="49"/>
      <c r="AB9818" s="49"/>
      <c r="AC9818" s="49"/>
      <c r="AD9818" s="49"/>
      <c r="AE9818" s="95"/>
      <c r="AM9818" s="103"/>
      <c r="AT9818" s="10"/>
    </row>
    <row r="9819" spans="9:46" s="16" customFormat="1">
      <c r="I9819" s="47"/>
      <c r="P9819" s="48"/>
      <c r="Q9819" s="48"/>
      <c r="R9819" s="48"/>
      <c r="S9819" s="49"/>
      <c r="T9819" s="47"/>
      <c r="U9819" s="50"/>
      <c r="V9819" s="47"/>
      <c r="W9819" s="50"/>
      <c r="X9819" s="49"/>
      <c r="Y9819" s="49"/>
      <c r="Z9819" s="49"/>
      <c r="AA9819" s="49"/>
      <c r="AB9819" s="49"/>
      <c r="AC9819" s="49"/>
      <c r="AD9819" s="49"/>
      <c r="AE9819" s="95"/>
      <c r="AM9819" s="103"/>
      <c r="AT9819" s="10"/>
    </row>
    <row r="9820" spans="9:46" s="16" customFormat="1">
      <c r="I9820" s="47"/>
      <c r="P9820" s="48"/>
      <c r="Q9820" s="48"/>
      <c r="R9820" s="48"/>
      <c r="S9820" s="49"/>
      <c r="T9820" s="47"/>
      <c r="U9820" s="50"/>
      <c r="V9820" s="47"/>
      <c r="W9820" s="50"/>
      <c r="X9820" s="49"/>
      <c r="Y9820" s="49"/>
      <c r="Z9820" s="49"/>
      <c r="AA9820" s="49"/>
      <c r="AB9820" s="49"/>
      <c r="AC9820" s="49"/>
      <c r="AD9820" s="49"/>
      <c r="AE9820" s="95"/>
      <c r="AM9820" s="103"/>
      <c r="AT9820" s="10"/>
    </row>
    <row r="9821" spans="9:46" s="16" customFormat="1">
      <c r="I9821" s="47"/>
      <c r="P9821" s="48"/>
      <c r="Q9821" s="48"/>
      <c r="R9821" s="48"/>
      <c r="S9821" s="49"/>
      <c r="T9821" s="47"/>
      <c r="U9821" s="50"/>
      <c r="V9821" s="47"/>
      <c r="W9821" s="50"/>
      <c r="X9821" s="49"/>
      <c r="Y9821" s="49"/>
      <c r="Z9821" s="49"/>
      <c r="AA9821" s="49"/>
      <c r="AB9821" s="49"/>
      <c r="AC9821" s="49"/>
      <c r="AD9821" s="49"/>
      <c r="AE9821" s="95"/>
      <c r="AM9821" s="103"/>
      <c r="AT9821" s="10"/>
    </row>
    <row r="9822" spans="9:46" s="16" customFormat="1">
      <c r="I9822" s="47"/>
      <c r="P9822" s="48"/>
      <c r="Q9822" s="48"/>
      <c r="R9822" s="48"/>
      <c r="S9822" s="49"/>
      <c r="T9822" s="47"/>
      <c r="U9822" s="50"/>
      <c r="V9822" s="47"/>
      <c r="W9822" s="50"/>
      <c r="X9822" s="49"/>
      <c r="Y9822" s="49"/>
      <c r="Z9822" s="49"/>
      <c r="AA9822" s="49"/>
      <c r="AB9822" s="49"/>
      <c r="AC9822" s="49"/>
      <c r="AD9822" s="49"/>
      <c r="AE9822" s="95"/>
      <c r="AM9822" s="103"/>
      <c r="AT9822" s="10"/>
    </row>
    <row r="9823" spans="9:46" s="16" customFormat="1">
      <c r="I9823" s="47"/>
      <c r="P9823" s="48"/>
      <c r="Q9823" s="48"/>
      <c r="R9823" s="48"/>
      <c r="S9823" s="49"/>
      <c r="T9823" s="47"/>
      <c r="U9823" s="50"/>
      <c r="V9823" s="47"/>
      <c r="W9823" s="50"/>
      <c r="X9823" s="49"/>
      <c r="Y9823" s="49"/>
      <c r="Z9823" s="49"/>
      <c r="AA9823" s="49"/>
      <c r="AB9823" s="49"/>
      <c r="AC9823" s="49"/>
      <c r="AD9823" s="49"/>
      <c r="AE9823" s="95"/>
      <c r="AM9823" s="103"/>
      <c r="AT9823" s="10"/>
    </row>
    <row r="9824" spans="9:46" s="16" customFormat="1">
      <c r="I9824" s="47"/>
      <c r="P9824" s="48"/>
      <c r="Q9824" s="48"/>
      <c r="R9824" s="48"/>
      <c r="S9824" s="49"/>
      <c r="T9824" s="47"/>
      <c r="U9824" s="50"/>
      <c r="V9824" s="47"/>
      <c r="W9824" s="50"/>
      <c r="X9824" s="49"/>
      <c r="Y9824" s="49"/>
      <c r="Z9824" s="49"/>
      <c r="AA9824" s="49"/>
      <c r="AB9824" s="49"/>
      <c r="AC9824" s="49"/>
      <c r="AD9824" s="49"/>
      <c r="AE9824" s="95"/>
      <c r="AM9824" s="103"/>
      <c r="AT9824" s="10"/>
    </row>
    <row r="9825" spans="9:46" s="16" customFormat="1">
      <c r="I9825" s="47"/>
      <c r="P9825" s="48"/>
      <c r="Q9825" s="48"/>
      <c r="R9825" s="48"/>
      <c r="S9825" s="49"/>
      <c r="T9825" s="47"/>
      <c r="U9825" s="50"/>
      <c r="V9825" s="47"/>
      <c r="W9825" s="50"/>
      <c r="X9825" s="49"/>
      <c r="Y9825" s="49"/>
      <c r="Z9825" s="49"/>
      <c r="AA9825" s="49"/>
      <c r="AB9825" s="49"/>
      <c r="AC9825" s="49"/>
      <c r="AD9825" s="49"/>
      <c r="AE9825" s="95"/>
      <c r="AM9825" s="103"/>
      <c r="AT9825" s="10"/>
    </row>
    <row r="9826" spans="9:46" s="16" customFormat="1">
      <c r="I9826" s="47"/>
      <c r="P9826" s="48"/>
      <c r="Q9826" s="48"/>
      <c r="R9826" s="48"/>
      <c r="S9826" s="49"/>
      <c r="T9826" s="47"/>
      <c r="U9826" s="50"/>
      <c r="V9826" s="47"/>
      <c r="W9826" s="50"/>
      <c r="X9826" s="49"/>
      <c r="Y9826" s="49"/>
      <c r="Z9826" s="49"/>
      <c r="AA9826" s="49"/>
      <c r="AB9826" s="49"/>
      <c r="AC9826" s="49"/>
      <c r="AD9826" s="49"/>
      <c r="AE9826" s="95"/>
      <c r="AM9826" s="103"/>
      <c r="AT9826" s="10"/>
    </row>
    <row r="9827" spans="9:46" s="16" customFormat="1">
      <c r="I9827" s="47"/>
      <c r="P9827" s="48"/>
      <c r="Q9827" s="48"/>
      <c r="R9827" s="48"/>
      <c r="S9827" s="49"/>
      <c r="T9827" s="47"/>
      <c r="U9827" s="50"/>
      <c r="V9827" s="47"/>
      <c r="W9827" s="50"/>
      <c r="X9827" s="49"/>
      <c r="Y9827" s="49"/>
      <c r="Z9827" s="49"/>
      <c r="AA9827" s="49"/>
      <c r="AB9827" s="49"/>
      <c r="AC9827" s="49"/>
      <c r="AD9827" s="49"/>
      <c r="AE9827" s="95"/>
      <c r="AM9827" s="103"/>
      <c r="AT9827" s="10"/>
    </row>
    <row r="9828" spans="9:46" s="16" customFormat="1">
      <c r="I9828" s="47"/>
      <c r="P9828" s="48"/>
      <c r="Q9828" s="48"/>
      <c r="R9828" s="48"/>
      <c r="S9828" s="49"/>
      <c r="T9828" s="47"/>
      <c r="U9828" s="50"/>
      <c r="V9828" s="47"/>
      <c r="W9828" s="50"/>
      <c r="X9828" s="49"/>
      <c r="Y9828" s="49"/>
      <c r="Z9828" s="49"/>
      <c r="AA9828" s="49"/>
      <c r="AB9828" s="49"/>
      <c r="AC9828" s="49"/>
      <c r="AD9828" s="49"/>
      <c r="AE9828" s="95"/>
      <c r="AM9828" s="103"/>
      <c r="AT9828" s="10"/>
    </row>
    <row r="9829" spans="9:46" s="16" customFormat="1">
      <c r="I9829" s="47"/>
      <c r="P9829" s="48"/>
      <c r="Q9829" s="48"/>
      <c r="R9829" s="48"/>
      <c r="S9829" s="49"/>
      <c r="T9829" s="47"/>
      <c r="U9829" s="50"/>
      <c r="V9829" s="47"/>
      <c r="W9829" s="50"/>
      <c r="X9829" s="49"/>
      <c r="Y9829" s="49"/>
      <c r="Z9829" s="49"/>
      <c r="AA9829" s="49"/>
      <c r="AB9829" s="49"/>
      <c r="AC9829" s="49"/>
      <c r="AD9829" s="49"/>
      <c r="AE9829" s="95"/>
      <c r="AM9829" s="103"/>
      <c r="AT9829" s="10"/>
    </row>
    <row r="9830" spans="9:46" s="16" customFormat="1">
      <c r="I9830" s="47"/>
      <c r="P9830" s="48"/>
      <c r="Q9830" s="48"/>
      <c r="R9830" s="48"/>
      <c r="S9830" s="49"/>
      <c r="T9830" s="47"/>
      <c r="U9830" s="50"/>
      <c r="V9830" s="47"/>
      <c r="W9830" s="50"/>
      <c r="X9830" s="49"/>
      <c r="Y9830" s="49"/>
      <c r="Z9830" s="49"/>
      <c r="AA9830" s="49"/>
      <c r="AB9830" s="49"/>
      <c r="AC9830" s="49"/>
      <c r="AD9830" s="49"/>
      <c r="AE9830" s="95"/>
      <c r="AM9830" s="103"/>
      <c r="AT9830" s="10"/>
    </row>
    <row r="9831" spans="9:46" s="16" customFormat="1">
      <c r="I9831" s="47"/>
      <c r="P9831" s="48"/>
      <c r="Q9831" s="48"/>
      <c r="R9831" s="48"/>
      <c r="S9831" s="49"/>
      <c r="T9831" s="47"/>
      <c r="U9831" s="50"/>
      <c r="V9831" s="47"/>
      <c r="W9831" s="50"/>
      <c r="X9831" s="49"/>
      <c r="Y9831" s="49"/>
      <c r="Z9831" s="49"/>
      <c r="AA9831" s="49"/>
      <c r="AB9831" s="49"/>
      <c r="AC9831" s="49"/>
      <c r="AD9831" s="49"/>
      <c r="AE9831" s="95"/>
      <c r="AM9831" s="103"/>
      <c r="AT9831" s="10"/>
    </row>
    <row r="9832" spans="9:46" s="16" customFormat="1">
      <c r="I9832" s="47"/>
      <c r="P9832" s="48"/>
      <c r="Q9832" s="48"/>
      <c r="R9832" s="48"/>
      <c r="S9832" s="49"/>
      <c r="T9832" s="47"/>
      <c r="U9832" s="50"/>
      <c r="V9832" s="47"/>
      <c r="W9832" s="50"/>
      <c r="X9832" s="49"/>
      <c r="Y9832" s="49"/>
      <c r="Z9832" s="49"/>
      <c r="AA9832" s="49"/>
      <c r="AB9832" s="49"/>
      <c r="AC9832" s="49"/>
      <c r="AD9832" s="49"/>
      <c r="AE9832" s="95"/>
      <c r="AM9832" s="103"/>
      <c r="AT9832" s="10"/>
    </row>
    <row r="9833" spans="9:46" s="16" customFormat="1">
      <c r="I9833" s="47"/>
      <c r="P9833" s="48"/>
      <c r="Q9833" s="48"/>
      <c r="R9833" s="48"/>
      <c r="S9833" s="49"/>
      <c r="T9833" s="47"/>
      <c r="U9833" s="50"/>
      <c r="V9833" s="47"/>
      <c r="W9833" s="50"/>
      <c r="X9833" s="49"/>
      <c r="Y9833" s="49"/>
      <c r="Z9833" s="49"/>
      <c r="AA9833" s="49"/>
      <c r="AB9833" s="49"/>
      <c r="AC9833" s="49"/>
      <c r="AD9833" s="49"/>
      <c r="AE9833" s="95"/>
      <c r="AM9833" s="103"/>
      <c r="AT9833" s="10"/>
    </row>
    <row r="9834" spans="9:46" s="16" customFormat="1">
      <c r="I9834" s="47"/>
      <c r="P9834" s="48"/>
      <c r="Q9834" s="48"/>
      <c r="R9834" s="48"/>
      <c r="S9834" s="49"/>
      <c r="T9834" s="47"/>
      <c r="U9834" s="50"/>
      <c r="V9834" s="47"/>
      <c r="W9834" s="50"/>
      <c r="X9834" s="49"/>
      <c r="Y9834" s="49"/>
      <c r="Z9834" s="49"/>
      <c r="AA9834" s="49"/>
      <c r="AB9834" s="49"/>
      <c r="AC9834" s="49"/>
      <c r="AD9834" s="49"/>
      <c r="AE9834" s="95"/>
      <c r="AM9834" s="103"/>
      <c r="AT9834" s="10"/>
    </row>
    <row r="9835" spans="9:46" s="16" customFormat="1">
      <c r="I9835" s="47"/>
      <c r="P9835" s="48"/>
      <c r="Q9835" s="48"/>
      <c r="R9835" s="48"/>
      <c r="S9835" s="49"/>
      <c r="T9835" s="47"/>
      <c r="U9835" s="50"/>
      <c r="V9835" s="47"/>
      <c r="W9835" s="50"/>
      <c r="X9835" s="49"/>
      <c r="Y9835" s="49"/>
      <c r="Z9835" s="49"/>
      <c r="AA9835" s="49"/>
      <c r="AB9835" s="49"/>
      <c r="AC9835" s="49"/>
      <c r="AD9835" s="49"/>
      <c r="AE9835" s="95"/>
      <c r="AM9835" s="103"/>
      <c r="AT9835" s="10"/>
    </row>
    <row r="9836" spans="9:46" s="16" customFormat="1">
      <c r="I9836" s="47"/>
      <c r="P9836" s="48"/>
      <c r="Q9836" s="48"/>
      <c r="R9836" s="48"/>
      <c r="S9836" s="49"/>
      <c r="T9836" s="47"/>
      <c r="U9836" s="50"/>
      <c r="V9836" s="47"/>
      <c r="W9836" s="50"/>
      <c r="X9836" s="49"/>
      <c r="Y9836" s="49"/>
      <c r="Z9836" s="49"/>
      <c r="AA9836" s="49"/>
      <c r="AB9836" s="49"/>
      <c r="AC9836" s="49"/>
      <c r="AD9836" s="49"/>
      <c r="AE9836" s="95"/>
      <c r="AM9836" s="103"/>
      <c r="AT9836" s="10"/>
    </row>
    <row r="9837" spans="9:46" s="16" customFormat="1">
      <c r="I9837" s="47"/>
      <c r="P9837" s="48"/>
      <c r="Q9837" s="48"/>
      <c r="R9837" s="48"/>
      <c r="S9837" s="49"/>
      <c r="T9837" s="47"/>
      <c r="U9837" s="50"/>
      <c r="V9837" s="47"/>
      <c r="W9837" s="50"/>
      <c r="X9837" s="49"/>
      <c r="Y9837" s="49"/>
      <c r="Z9837" s="49"/>
      <c r="AA9837" s="49"/>
      <c r="AB9837" s="49"/>
      <c r="AC9837" s="49"/>
      <c r="AD9837" s="49"/>
      <c r="AE9837" s="95"/>
      <c r="AM9837" s="103"/>
      <c r="AT9837" s="10"/>
    </row>
    <row r="9838" spans="9:46" s="16" customFormat="1">
      <c r="I9838" s="47"/>
      <c r="P9838" s="48"/>
      <c r="Q9838" s="48"/>
      <c r="R9838" s="48"/>
      <c r="S9838" s="49"/>
      <c r="T9838" s="47"/>
      <c r="U9838" s="50"/>
      <c r="V9838" s="47"/>
      <c r="W9838" s="50"/>
      <c r="X9838" s="49"/>
      <c r="Y9838" s="49"/>
      <c r="Z9838" s="49"/>
      <c r="AA9838" s="49"/>
      <c r="AB9838" s="49"/>
      <c r="AC9838" s="49"/>
      <c r="AD9838" s="49"/>
      <c r="AE9838" s="95"/>
      <c r="AM9838" s="103"/>
      <c r="AT9838" s="10"/>
    </row>
    <row r="9839" spans="9:46" s="16" customFormat="1">
      <c r="I9839" s="47"/>
      <c r="P9839" s="48"/>
      <c r="Q9839" s="48"/>
      <c r="R9839" s="48"/>
      <c r="S9839" s="49"/>
      <c r="T9839" s="47"/>
      <c r="U9839" s="50"/>
      <c r="V9839" s="47"/>
      <c r="W9839" s="50"/>
      <c r="X9839" s="49"/>
      <c r="Y9839" s="49"/>
      <c r="Z9839" s="49"/>
      <c r="AA9839" s="49"/>
      <c r="AB9839" s="49"/>
      <c r="AC9839" s="49"/>
      <c r="AD9839" s="49"/>
      <c r="AE9839" s="95"/>
      <c r="AM9839" s="103"/>
      <c r="AT9839" s="10"/>
    </row>
    <row r="9840" spans="9:46" s="16" customFormat="1">
      <c r="I9840" s="47"/>
      <c r="P9840" s="48"/>
      <c r="Q9840" s="48"/>
      <c r="R9840" s="48"/>
      <c r="S9840" s="49"/>
      <c r="T9840" s="47"/>
      <c r="U9840" s="50"/>
      <c r="V9840" s="47"/>
      <c r="W9840" s="50"/>
      <c r="X9840" s="49"/>
      <c r="Y9840" s="49"/>
      <c r="Z9840" s="49"/>
      <c r="AA9840" s="49"/>
      <c r="AB9840" s="49"/>
      <c r="AC9840" s="49"/>
      <c r="AD9840" s="49"/>
      <c r="AE9840" s="95"/>
      <c r="AM9840" s="103"/>
      <c r="AT9840" s="10"/>
    </row>
    <row r="9841" spans="9:46" s="16" customFormat="1">
      <c r="I9841" s="47"/>
      <c r="P9841" s="48"/>
      <c r="Q9841" s="48"/>
      <c r="R9841" s="48"/>
      <c r="S9841" s="49"/>
      <c r="T9841" s="47"/>
      <c r="U9841" s="50"/>
      <c r="V9841" s="47"/>
      <c r="W9841" s="50"/>
      <c r="X9841" s="49"/>
      <c r="Y9841" s="49"/>
      <c r="Z9841" s="49"/>
      <c r="AA9841" s="49"/>
      <c r="AB9841" s="49"/>
      <c r="AC9841" s="49"/>
      <c r="AD9841" s="49"/>
      <c r="AE9841" s="95"/>
      <c r="AM9841" s="103"/>
      <c r="AT9841" s="10"/>
    </row>
    <row r="9842" spans="9:46" s="16" customFormat="1">
      <c r="I9842" s="47"/>
      <c r="P9842" s="48"/>
      <c r="Q9842" s="48"/>
      <c r="R9842" s="48"/>
      <c r="S9842" s="49"/>
      <c r="T9842" s="47"/>
      <c r="U9842" s="50"/>
      <c r="V9842" s="47"/>
      <c r="W9842" s="50"/>
      <c r="X9842" s="49"/>
      <c r="Y9842" s="49"/>
      <c r="Z9842" s="49"/>
      <c r="AA9842" s="49"/>
      <c r="AB9842" s="49"/>
      <c r="AC9842" s="49"/>
      <c r="AD9842" s="49"/>
      <c r="AE9842" s="95"/>
      <c r="AM9842" s="103"/>
      <c r="AT9842" s="10"/>
    </row>
    <row r="9843" spans="9:46" s="16" customFormat="1">
      <c r="I9843" s="47"/>
      <c r="P9843" s="48"/>
      <c r="Q9843" s="48"/>
      <c r="R9843" s="48"/>
      <c r="S9843" s="49"/>
      <c r="T9843" s="47"/>
      <c r="U9843" s="50"/>
      <c r="V9843" s="47"/>
      <c r="W9843" s="50"/>
      <c r="X9843" s="49"/>
      <c r="Y9843" s="49"/>
      <c r="Z9843" s="49"/>
      <c r="AA9843" s="49"/>
      <c r="AB9843" s="49"/>
      <c r="AC9843" s="49"/>
      <c r="AD9843" s="49"/>
      <c r="AE9843" s="95"/>
      <c r="AM9843" s="103"/>
      <c r="AT9843" s="10"/>
    </row>
    <row r="9844" spans="9:46" s="16" customFormat="1">
      <c r="I9844" s="47"/>
      <c r="P9844" s="48"/>
      <c r="Q9844" s="48"/>
      <c r="R9844" s="48"/>
      <c r="S9844" s="49"/>
      <c r="T9844" s="47"/>
      <c r="U9844" s="50"/>
      <c r="V9844" s="47"/>
      <c r="W9844" s="50"/>
      <c r="X9844" s="49"/>
      <c r="Y9844" s="49"/>
      <c r="Z9844" s="49"/>
      <c r="AA9844" s="49"/>
      <c r="AB9844" s="49"/>
      <c r="AC9844" s="49"/>
      <c r="AD9844" s="49"/>
      <c r="AE9844" s="95"/>
      <c r="AM9844" s="103"/>
      <c r="AT9844" s="10"/>
    </row>
    <row r="9845" spans="9:46" s="16" customFormat="1">
      <c r="I9845" s="47"/>
      <c r="P9845" s="48"/>
      <c r="Q9845" s="48"/>
      <c r="R9845" s="48"/>
      <c r="S9845" s="49"/>
      <c r="T9845" s="47"/>
      <c r="U9845" s="50"/>
      <c r="V9845" s="47"/>
      <c r="W9845" s="50"/>
      <c r="X9845" s="49"/>
      <c r="Y9845" s="49"/>
      <c r="Z9845" s="49"/>
      <c r="AA9845" s="49"/>
      <c r="AB9845" s="49"/>
      <c r="AC9845" s="49"/>
      <c r="AD9845" s="49"/>
      <c r="AE9845" s="95"/>
      <c r="AM9845" s="103"/>
      <c r="AT9845" s="10"/>
    </row>
    <row r="9846" spans="9:46" s="16" customFormat="1">
      <c r="I9846" s="47"/>
      <c r="P9846" s="48"/>
      <c r="Q9846" s="48"/>
      <c r="R9846" s="48"/>
      <c r="S9846" s="49"/>
      <c r="T9846" s="47"/>
      <c r="U9846" s="50"/>
      <c r="V9846" s="47"/>
      <c r="W9846" s="50"/>
      <c r="X9846" s="49"/>
      <c r="Y9846" s="49"/>
      <c r="Z9846" s="49"/>
      <c r="AA9846" s="49"/>
      <c r="AB9846" s="49"/>
      <c r="AC9846" s="49"/>
      <c r="AD9846" s="49"/>
      <c r="AE9846" s="95"/>
      <c r="AM9846" s="103"/>
      <c r="AT9846" s="10"/>
    </row>
    <row r="9847" spans="9:46" s="16" customFormat="1">
      <c r="I9847" s="47"/>
      <c r="P9847" s="48"/>
      <c r="Q9847" s="48"/>
      <c r="R9847" s="48"/>
      <c r="S9847" s="49"/>
      <c r="T9847" s="47"/>
      <c r="U9847" s="50"/>
      <c r="V9847" s="47"/>
      <c r="W9847" s="50"/>
      <c r="X9847" s="49"/>
      <c r="Y9847" s="49"/>
      <c r="Z9847" s="49"/>
      <c r="AA9847" s="49"/>
      <c r="AB9847" s="49"/>
      <c r="AC9847" s="49"/>
      <c r="AD9847" s="49"/>
      <c r="AE9847" s="95"/>
      <c r="AM9847" s="103"/>
      <c r="AT9847" s="10"/>
    </row>
    <row r="9848" spans="9:46" s="16" customFormat="1">
      <c r="I9848" s="47"/>
      <c r="P9848" s="48"/>
      <c r="Q9848" s="48"/>
      <c r="R9848" s="48"/>
      <c r="S9848" s="49"/>
      <c r="T9848" s="47"/>
      <c r="U9848" s="50"/>
      <c r="V9848" s="47"/>
      <c r="W9848" s="50"/>
      <c r="X9848" s="49"/>
      <c r="Y9848" s="49"/>
      <c r="Z9848" s="49"/>
      <c r="AA9848" s="49"/>
      <c r="AB9848" s="49"/>
      <c r="AC9848" s="49"/>
      <c r="AD9848" s="49"/>
      <c r="AE9848" s="95"/>
      <c r="AM9848" s="103"/>
      <c r="AT9848" s="10"/>
    </row>
    <row r="9849" spans="9:46" s="16" customFormat="1">
      <c r="I9849" s="47"/>
      <c r="P9849" s="48"/>
      <c r="Q9849" s="48"/>
      <c r="R9849" s="48"/>
      <c r="S9849" s="49"/>
      <c r="T9849" s="47"/>
      <c r="U9849" s="50"/>
      <c r="V9849" s="47"/>
      <c r="W9849" s="50"/>
      <c r="X9849" s="49"/>
      <c r="Y9849" s="49"/>
      <c r="Z9849" s="49"/>
      <c r="AA9849" s="49"/>
      <c r="AB9849" s="49"/>
      <c r="AC9849" s="49"/>
      <c r="AD9849" s="49"/>
      <c r="AE9849" s="95"/>
      <c r="AM9849" s="103"/>
      <c r="AT9849" s="10"/>
    </row>
    <row r="9850" spans="9:46" s="16" customFormat="1">
      <c r="I9850" s="47"/>
      <c r="P9850" s="48"/>
      <c r="Q9850" s="48"/>
      <c r="R9850" s="48"/>
      <c r="S9850" s="49"/>
      <c r="T9850" s="47"/>
      <c r="U9850" s="50"/>
      <c r="V9850" s="47"/>
      <c r="W9850" s="50"/>
      <c r="X9850" s="49"/>
      <c r="Y9850" s="49"/>
      <c r="Z9850" s="49"/>
      <c r="AA9850" s="49"/>
      <c r="AB9850" s="49"/>
      <c r="AC9850" s="49"/>
      <c r="AD9850" s="49"/>
      <c r="AE9850" s="95"/>
      <c r="AM9850" s="103"/>
      <c r="AT9850" s="10"/>
    </row>
    <row r="9851" spans="9:46" s="16" customFormat="1">
      <c r="I9851" s="47"/>
      <c r="P9851" s="48"/>
      <c r="Q9851" s="48"/>
      <c r="R9851" s="48"/>
      <c r="S9851" s="49"/>
      <c r="T9851" s="47"/>
      <c r="U9851" s="50"/>
      <c r="V9851" s="47"/>
      <c r="W9851" s="50"/>
      <c r="X9851" s="49"/>
      <c r="Y9851" s="49"/>
      <c r="Z9851" s="49"/>
      <c r="AA9851" s="49"/>
      <c r="AB9851" s="49"/>
      <c r="AC9851" s="49"/>
      <c r="AD9851" s="49"/>
      <c r="AE9851" s="95"/>
      <c r="AM9851" s="103"/>
      <c r="AT9851" s="10"/>
    </row>
    <row r="9852" spans="9:46" s="16" customFormat="1">
      <c r="I9852" s="47"/>
      <c r="P9852" s="48"/>
      <c r="Q9852" s="48"/>
      <c r="R9852" s="48"/>
      <c r="S9852" s="49"/>
      <c r="T9852" s="47"/>
      <c r="U9852" s="50"/>
      <c r="V9852" s="47"/>
      <c r="W9852" s="50"/>
      <c r="X9852" s="49"/>
      <c r="Y9852" s="49"/>
      <c r="Z9852" s="49"/>
      <c r="AA9852" s="49"/>
      <c r="AB9852" s="49"/>
      <c r="AC9852" s="49"/>
      <c r="AD9852" s="49"/>
      <c r="AE9852" s="95"/>
      <c r="AM9852" s="103"/>
      <c r="AT9852" s="10"/>
    </row>
    <row r="9853" spans="9:46" s="16" customFormat="1">
      <c r="I9853" s="47"/>
      <c r="P9853" s="48"/>
      <c r="Q9853" s="48"/>
      <c r="R9853" s="48"/>
      <c r="S9853" s="49"/>
      <c r="T9853" s="47"/>
      <c r="U9853" s="50"/>
      <c r="V9853" s="47"/>
      <c r="W9853" s="50"/>
      <c r="X9853" s="49"/>
      <c r="Y9853" s="49"/>
      <c r="Z9853" s="49"/>
      <c r="AA9853" s="49"/>
      <c r="AB9853" s="49"/>
      <c r="AC9853" s="49"/>
      <c r="AD9853" s="49"/>
      <c r="AE9853" s="95"/>
      <c r="AM9853" s="103"/>
      <c r="AT9853" s="10"/>
    </row>
    <row r="9854" spans="9:46" s="16" customFormat="1">
      <c r="I9854" s="47"/>
      <c r="P9854" s="48"/>
      <c r="Q9854" s="48"/>
      <c r="R9854" s="48"/>
      <c r="S9854" s="49"/>
      <c r="T9854" s="47"/>
      <c r="U9854" s="50"/>
      <c r="V9854" s="47"/>
      <c r="W9854" s="50"/>
      <c r="X9854" s="49"/>
      <c r="Y9854" s="49"/>
      <c r="Z9854" s="49"/>
      <c r="AA9854" s="49"/>
      <c r="AB9854" s="49"/>
      <c r="AC9854" s="49"/>
      <c r="AD9854" s="49"/>
      <c r="AE9854" s="95"/>
      <c r="AM9854" s="103"/>
      <c r="AT9854" s="10"/>
    </row>
    <row r="9855" spans="9:46" s="16" customFormat="1">
      <c r="I9855" s="47"/>
      <c r="P9855" s="48"/>
      <c r="Q9855" s="48"/>
      <c r="R9855" s="48"/>
      <c r="S9855" s="49"/>
      <c r="T9855" s="47"/>
      <c r="U9855" s="50"/>
      <c r="V9855" s="47"/>
      <c r="W9855" s="50"/>
      <c r="X9855" s="49"/>
      <c r="Y9855" s="49"/>
      <c r="Z9855" s="49"/>
      <c r="AA9855" s="49"/>
      <c r="AB9855" s="49"/>
      <c r="AC9855" s="49"/>
      <c r="AD9855" s="49"/>
      <c r="AE9855" s="95"/>
      <c r="AM9855" s="103"/>
      <c r="AT9855" s="10"/>
    </row>
    <row r="9856" spans="9:46" s="16" customFormat="1">
      <c r="I9856" s="47"/>
      <c r="P9856" s="48"/>
      <c r="Q9856" s="48"/>
      <c r="R9856" s="48"/>
      <c r="S9856" s="49"/>
      <c r="T9856" s="47"/>
      <c r="U9856" s="50"/>
      <c r="V9856" s="47"/>
      <c r="W9856" s="50"/>
      <c r="X9856" s="49"/>
      <c r="Y9856" s="49"/>
      <c r="Z9856" s="49"/>
      <c r="AA9856" s="49"/>
      <c r="AB9856" s="49"/>
      <c r="AC9856" s="49"/>
      <c r="AD9856" s="49"/>
      <c r="AE9856" s="95"/>
      <c r="AM9856" s="103"/>
      <c r="AT9856" s="10"/>
    </row>
    <row r="9857" spans="9:46" s="16" customFormat="1">
      <c r="I9857" s="47"/>
      <c r="P9857" s="48"/>
      <c r="Q9857" s="48"/>
      <c r="R9857" s="48"/>
      <c r="S9857" s="49"/>
      <c r="T9857" s="47"/>
      <c r="U9857" s="50"/>
      <c r="V9857" s="47"/>
      <c r="W9857" s="50"/>
      <c r="X9857" s="49"/>
      <c r="Y9857" s="49"/>
      <c r="Z9857" s="49"/>
      <c r="AA9857" s="49"/>
      <c r="AB9857" s="49"/>
      <c r="AC9857" s="49"/>
      <c r="AD9857" s="49"/>
      <c r="AE9857" s="95"/>
      <c r="AM9857" s="103"/>
      <c r="AT9857" s="10"/>
    </row>
    <row r="9858" spans="9:46" s="16" customFormat="1">
      <c r="I9858" s="47"/>
      <c r="P9858" s="48"/>
      <c r="Q9858" s="48"/>
      <c r="R9858" s="48"/>
      <c r="S9858" s="49"/>
      <c r="T9858" s="47"/>
      <c r="U9858" s="50"/>
      <c r="V9858" s="47"/>
      <c r="W9858" s="50"/>
      <c r="X9858" s="49"/>
      <c r="Y9858" s="49"/>
      <c r="Z9858" s="49"/>
      <c r="AA9858" s="49"/>
      <c r="AB9858" s="49"/>
      <c r="AC9858" s="49"/>
      <c r="AD9858" s="49"/>
      <c r="AE9858" s="95"/>
      <c r="AM9858" s="103"/>
      <c r="AT9858" s="10"/>
    </row>
    <row r="9859" spans="9:46" s="16" customFormat="1">
      <c r="I9859" s="47"/>
      <c r="P9859" s="48"/>
      <c r="Q9859" s="48"/>
      <c r="R9859" s="48"/>
      <c r="S9859" s="49"/>
      <c r="T9859" s="47"/>
      <c r="U9859" s="50"/>
      <c r="V9859" s="47"/>
      <c r="W9859" s="50"/>
      <c r="X9859" s="49"/>
      <c r="Y9859" s="49"/>
      <c r="Z9859" s="49"/>
      <c r="AA9859" s="49"/>
      <c r="AB9859" s="49"/>
      <c r="AC9859" s="49"/>
      <c r="AD9859" s="49"/>
      <c r="AE9859" s="95"/>
      <c r="AM9859" s="103"/>
      <c r="AT9859" s="10"/>
    </row>
    <row r="9860" spans="9:46" s="16" customFormat="1">
      <c r="I9860" s="47"/>
      <c r="P9860" s="48"/>
      <c r="Q9860" s="48"/>
      <c r="R9860" s="48"/>
      <c r="S9860" s="49"/>
      <c r="T9860" s="47"/>
      <c r="U9860" s="50"/>
      <c r="V9860" s="47"/>
      <c r="W9860" s="50"/>
      <c r="X9860" s="49"/>
      <c r="Y9860" s="49"/>
      <c r="Z9860" s="49"/>
      <c r="AA9860" s="49"/>
      <c r="AB9860" s="49"/>
      <c r="AC9860" s="49"/>
      <c r="AD9860" s="49"/>
      <c r="AE9860" s="95"/>
      <c r="AM9860" s="103"/>
      <c r="AT9860" s="10"/>
    </row>
    <row r="9861" spans="9:46" s="16" customFormat="1">
      <c r="I9861" s="47"/>
      <c r="P9861" s="48"/>
      <c r="Q9861" s="48"/>
      <c r="R9861" s="48"/>
      <c r="S9861" s="49"/>
      <c r="T9861" s="47"/>
      <c r="U9861" s="50"/>
      <c r="V9861" s="47"/>
      <c r="W9861" s="50"/>
      <c r="X9861" s="49"/>
      <c r="Y9861" s="49"/>
      <c r="Z9861" s="49"/>
      <c r="AA9861" s="49"/>
      <c r="AB9861" s="49"/>
      <c r="AC9861" s="49"/>
      <c r="AD9861" s="49"/>
      <c r="AE9861" s="95"/>
      <c r="AM9861" s="103"/>
      <c r="AT9861" s="10"/>
    </row>
    <row r="9862" spans="9:46" s="16" customFormat="1">
      <c r="I9862" s="47"/>
      <c r="P9862" s="48"/>
      <c r="Q9862" s="48"/>
      <c r="R9862" s="48"/>
      <c r="S9862" s="49"/>
      <c r="T9862" s="47"/>
      <c r="U9862" s="50"/>
      <c r="V9862" s="47"/>
      <c r="W9862" s="50"/>
      <c r="X9862" s="49"/>
      <c r="Y9862" s="49"/>
      <c r="Z9862" s="49"/>
      <c r="AA9862" s="49"/>
      <c r="AB9862" s="49"/>
      <c r="AC9862" s="49"/>
      <c r="AD9862" s="49"/>
      <c r="AE9862" s="95"/>
      <c r="AM9862" s="103"/>
      <c r="AT9862" s="10"/>
    </row>
    <row r="9863" spans="9:46" s="16" customFormat="1">
      <c r="I9863" s="47"/>
      <c r="P9863" s="48"/>
      <c r="Q9863" s="48"/>
      <c r="R9863" s="48"/>
      <c r="S9863" s="49"/>
      <c r="T9863" s="47"/>
      <c r="U9863" s="50"/>
      <c r="V9863" s="47"/>
      <c r="W9863" s="50"/>
      <c r="X9863" s="49"/>
      <c r="Y9863" s="49"/>
      <c r="Z9863" s="49"/>
      <c r="AA9863" s="49"/>
      <c r="AB9863" s="49"/>
      <c r="AC9863" s="49"/>
      <c r="AD9863" s="49"/>
      <c r="AE9863" s="95"/>
      <c r="AM9863" s="103"/>
      <c r="AT9863" s="10"/>
    </row>
    <row r="9864" spans="9:46" s="16" customFormat="1">
      <c r="I9864" s="47"/>
      <c r="P9864" s="48"/>
      <c r="Q9864" s="48"/>
      <c r="R9864" s="48"/>
      <c r="S9864" s="49"/>
      <c r="T9864" s="47"/>
      <c r="U9864" s="50"/>
      <c r="V9864" s="47"/>
      <c r="W9864" s="50"/>
      <c r="X9864" s="49"/>
      <c r="Y9864" s="49"/>
      <c r="Z9864" s="49"/>
      <c r="AA9864" s="49"/>
      <c r="AB9864" s="49"/>
      <c r="AC9864" s="49"/>
      <c r="AD9864" s="49"/>
      <c r="AE9864" s="95"/>
      <c r="AM9864" s="103"/>
      <c r="AT9864" s="10"/>
    </row>
    <row r="9865" spans="9:46" s="16" customFormat="1">
      <c r="I9865" s="47"/>
      <c r="P9865" s="48"/>
      <c r="Q9865" s="48"/>
      <c r="R9865" s="48"/>
      <c r="S9865" s="49"/>
      <c r="T9865" s="47"/>
      <c r="U9865" s="50"/>
      <c r="V9865" s="47"/>
      <c r="W9865" s="50"/>
      <c r="X9865" s="49"/>
      <c r="Y9865" s="49"/>
      <c r="Z9865" s="49"/>
      <c r="AA9865" s="49"/>
      <c r="AB9865" s="49"/>
      <c r="AC9865" s="49"/>
      <c r="AD9865" s="49"/>
      <c r="AE9865" s="95"/>
      <c r="AM9865" s="103"/>
      <c r="AT9865" s="10"/>
    </row>
    <row r="9866" spans="9:46" s="16" customFormat="1">
      <c r="I9866" s="47"/>
      <c r="P9866" s="48"/>
      <c r="Q9866" s="48"/>
      <c r="R9866" s="48"/>
      <c r="S9866" s="49"/>
      <c r="T9866" s="47"/>
      <c r="U9866" s="50"/>
      <c r="V9866" s="47"/>
      <c r="W9866" s="50"/>
      <c r="X9866" s="49"/>
      <c r="Y9866" s="49"/>
      <c r="Z9866" s="49"/>
      <c r="AA9866" s="49"/>
      <c r="AB9866" s="49"/>
      <c r="AC9866" s="49"/>
      <c r="AD9866" s="49"/>
      <c r="AE9866" s="95"/>
      <c r="AM9866" s="103"/>
      <c r="AT9866" s="10"/>
    </row>
    <row r="9867" spans="9:46" s="16" customFormat="1">
      <c r="I9867" s="47"/>
      <c r="P9867" s="48"/>
      <c r="Q9867" s="48"/>
      <c r="R9867" s="48"/>
      <c r="S9867" s="49"/>
      <c r="T9867" s="47"/>
      <c r="U9867" s="50"/>
      <c r="V9867" s="47"/>
      <c r="W9867" s="50"/>
      <c r="X9867" s="49"/>
      <c r="Y9867" s="49"/>
      <c r="Z9867" s="49"/>
      <c r="AA9867" s="49"/>
      <c r="AB9867" s="49"/>
      <c r="AC9867" s="49"/>
      <c r="AD9867" s="49"/>
      <c r="AE9867" s="95"/>
      <c r="AM9867" s="103"/>
      <c r="AT9867" s="10"/>
    </row>
    <row r="9868" spans="9:46" s="16" customFormat="1">
      <c r="I9868" s="47"/>
      <c r="P9868" s="48"/>
      <c r="Q9868" s="48"/>
      <c r="R9868" s="48"/>
      <c r="S9868" s="49"/>
      <c r="T9868" s="47"/>
      <c r="U9868" s="50"/>
      <c r="V9868" s="47"/>
      <c r="W9868" s="50"/>
      <c r="X9868" s="49"/>
      <c r="Y9868" s="49"/>
      <c r="Z9868" s="49"/>
      <c r="AA9868" s="49"/>
      <c r="AB9868" s="49"/>
      <c r="AC9868" s="49"/>
      <c r="AD9868" s="49"/>
      <c r="AE9868" s="95"/>
      <c r="AM9868" s="103"/>
      <c r="AT9868" s="10"/>
    </row>
    <row r="9869" spans="9:46" s="16" customFormat="1">
      <c r="I9869" s="47"/>
      <c r="P9869" s="48"/>
      <c r="Q9869" s="48"/>
      <c r="R9869" s="48"/>
      <c r="S9869" s="49"/>
      <c r="T9869" s="47"/>
      <c r="U9869" s="50"/>
      <c r="V9869" s="47"/>
      <c r="W9869" s="50"/>
      <c r="X9869" s="49"/>
      <c r="Y9869" s="49"/>
      <c r="Z9869" s="49"/>
      <c r="AA9869" s="49"/>
      <c r="AB9869" s="49"/>
      <c r="AC9869" s="49"/>
      <c r="AD9869" s="49"/>
      <c r="AE9869" s="95"/>
      <c r="AM9869" s="103"/>
      <c r="AT9869" s="10"/>
    </row>
    <row r="9870" spans="9:46" s="16" customFormat="1">
      <c r="I9870" s="47"/>
      <c r="P9870" s="48"/>
      <c r="Q9870" s="48"/>
      <c r="R9870" s="48"/>
      <c r="S9870" s="49"/>
      <c r="T9870" s="47"/>
      <c r="U9870" s="50"/>
      <c r="V9870" s="47"/>
      <c r="W9870" s="50"/>
      <c r="X9870" s="49"/>
      <c r="Y9870" s="49"/>
      <c r="Z9870" s="49"/>
      <c r="AA9870" s="49"/>
      <c r="AB9870" s="49"/>
      <c r="AC9870" s="49"/>
      <c r="AD9870" s="49"/>
      <c r="AE9870" s="95"/>
      <c r="AM9870" s="103"/>
      <c r="AT9870" s="10"/>
    </row>
    <row r="9871" spans="9:46" s="16" customFormat="1">
      <c r="I9871" s="47"/>
      <c r="P9871" s="48"/>
      <c r="Q9871" s="48"/>
      <c r="R9871" s="48"/>
      <c r="S9871" s="49"/>
      <c r="T9871" s="47"/>
      <c r="U9871" s="50"/>
      <c r="V9871" s="47"/>
      <c r="W9871" s="50"/>
      <c r="X9871" s="49"/>
      <c r="Y9871" s="49"/>
      <c r="Z9871" s="49"/>
      <c r="AA9871" s="49"/>
      <c r="AB9871" s="49"/>
      <c r="AC9871" s="49"/>
      <c r="AD9871" s="49"/>
      <c r="AE9871" s="95"/>
      <c r="AM9871" s="103"/>
      <c r="AT9871" s="10"/>
    </row>
    <row r="9872" spans="9:46" s="16" customFormat="1">
      <c r="I9872" s="47"/>
      <c r="P9872" s="48"/>
      <c r="Q9872" s="48"/>
      <c r="R9872" s="48"/>
      <c r="S9872" s="49"/>
      <c r="T9872" s="47"/>
      <c r="U9872" s="50"/>
      <c r="V9872" s="47"/>
      <c r="W9872" s="50"/>
      <c r="X9872" s="49"/>
      <c r="Y9872" s="49"/>
      <c r="Z9872" s="49"/>
      <c r="AA9872" s="49"/>
      <c r="AB9872" s="49"/>
      <c r="AC9872" s="49"/>
      <c r="AD9872" s="49"/>
      <c r="AE9872" s="95"/>
      <c r="AM9872" s="103"/>
      <c r="AT9872" s="10"/>
    </row>
    <row r="9873" spans="9:46" s="16" customFormat="1">
      <c r="I9873" s="47"/>
      <c r="P9873" s="48"/>
      <c r="Q9873" s="48"/>
      <c r="R9873" s="48"/>
      <c r="S9873" s="49"/>
      <c r="T9873" s="47"/>
      <c r="U9873" s="50"/>
      <c r="V9873" s="47"/>
      <c r="W9873" s="50"/>
      <c r="X9873" s="49"/>
      <c r="Y9873" s="49"/>
      <c r="Z9873" s="49"/>
      <c r="AA9873" s="49"/>
      <c r="AB9873" s="49"/>
      <c r="AC9873" s="49"/>
      <c r="AD9873" s="49"/>
      <c r="AE9873" s="95"/>
      <c r="AM9873" s="103"/>
      <c r="AT9873" s="10"/>
    </row>
    <row r="9874" spans="9:46" s="16" customFormat="1">
      <c r="I9874" s="47"/>
      <c r="P9874" s="48"/>
      <c r="Q9874" s="48"/>
      <c r="R9874" s="48"/>
      <c r="S9874" s="49"/>
      <c r="T9874" s="47"/>
      <c r="U9874" s="50"/>
      <c r="V9874" s="47"/>
      <c r="W9874" s="50"/>
      <c r="X9874" s="49"/>
      <c r="Y9874" s="49"/>
      <c r="Z9874" s="49"/>
      <c r="AA9874" s="49"/>
      <c r="AB9874" s="49"/>
      <c r="AC9874" s="49"/>
      <c r="AD9874" s="49"/>
      <c r="AE9874" s="95"/>
      <c r="AM9874" s="103"/>
      <c r="AT9874" s="10"/>
    </row>
    <row r="9875" spans="9:46" s="16" customFormat="1">
      <c r="I9875" s="47"/>
      <c r="P9875" s="48"/>
      <c r="Q9875" s="48"/>
      <c r="R9875" s="48"/>
      <c r="S9875" s="49"/>
      <c r="T9875" s="47"/>
      <c r="U9875" s="50"/>
      <c r="V9875" s="47"/>
      <c r="W9875" s="50"/>
      <c r="X9875" s="49"/>
      <c r="Y9875" s="49"/>
      <c r="Z9875" s="49"/>
      <c r="AA9875" s="49"/>
      <c r="AB9875" s="49"/>
      <c r="AC9875" s="49"/>
      <c r="AD9875" s="49"/>
      <c r="AE9875" s="95"/>
      <c r="AM9875" s="103"/>
      <c r="AT9875" s="10"/>
    </row>
    <row r="9876" spans="9:46" s="16" customFormat="1">
      <c r="I9876" s="47"/>
      <c r="P9876" s="48"/>
      <c r="Q9876" s="48"/>
      <c r="R9876" s="48"/>
      <c r="S9876" s="49"/>
      <c r="T9876" s="47"/>
      <c r="U9876" s="50"/>
      <c r="V9876" s="47"/>
      <c r="W9876" s="50"/>
      <c r="X9876" s="49"/>
      <c r="Y9876" s="49"/>
      <c r="Z9876" s="49"/>
      <c r="AA9876" s="49"/>
      <c r="AB9876" s="49"/>
      <c r="AC9876" s="49"/>
      <c r="AD9876" s="49"/>
      <c r="AE9876" s="95"/>
      <c r="AM9876" s="103"/>
      <c r="AT9876" s="10"/>
    </row>
    <row r="9877" spans="9:46" s="16" customFormat="1">
      <c r="I9877" s="47"/>
      <c r="P9877" s="48"/>
      <c r="Q9877" s="48"/>
      <c r="R9877" s="48"/>
      <c r="S9877" s="49"/>
      <c r="T9877" s="47"/>
      <c r="U9877" s="50"/>
      <c r="V9877" s="47"/>
      <c r="W9877" s="50"/>
      <c r="X9877" s="49"/>
      <c r="Y9877" s="49"/>
      <c r="Z9877" s="49"/>
      <c r="AA9877" s="49"/>
      <c r="AB9877" s="49"/>
      <c r="AC9877" s="49"/>
      <c r="AD9877" s="49"/>
      <c r="AE9877" s="95"/>
      <c r="AM9877" s="103"/>
      <c r="AT9877" s="10"/>
    </row>
    <row r="9878" spans="9:46" s="16" customFormat="1">
      <c r="I9878" s="47"/>
      <c r="P9878" s="48"/>
      <c r="Q9878" s="48"/>
      <c r="R9878" s="48"/>
      <c r="S9878" s="49"/>
      <c r="T9878" s="47"/>
      <c r="U9878" s="50"/>
      <c r="V9878" s="47"/>
      <c r="W9878" s="50"/>
      <c r="X9878" s="49"/>
      <c r="Y9878" s="49"/>
      <c r="Z9878" s="49"/>
      <c r="AA9878" s="49"/>
      <c r="AB9878" s="49"/>
      <c r="AC9878" s="49"/>
      <c r="AD9878" s="49"/>
      <c r="AE9878" s="95"/>
      <c r="AM9878" s="103"/>
      <c r="AT9878" s="10"/>
    </row>
    <row r="9879" spans="9:46" s="16" customFormat="1">
      <c r="I9879" s="47"/>
      <c r="P9879" s="48"/>
      <c r="Q9879" s="48"/>
      <c r="R9879" s="48"/>
      <c r="S9879" s="49"/>
      <c r="T9879" s="47"/>
      <c r="U9879" s="50"/>
      <c r="V9879" s="47"/>
      <c r="W9879" s="50"/>
      <c r="X9879" s="49"/>
      <c r="Y9879" s="49"/>
      <c r="Z9879" s="49"/>
      <c r="AA9879" s="49"/>
      <c r="AB9879" s="49"/>
      <c r="AC9879" s="49"/>
      <c r="AD9879" s="49"/>
      <c r="AE9879" s="95"/>
      <c r="AM9879" s="103"/>
      <c r="AT9879" s="10"/>
    </row>
    <row r="9880" spans="9:46" s="16" customFormat="1">
      <c r="I9880" s="47"/>
      <c r="P9880" s="48"/>
      <c r="Q9880" s="48"/>
      <c r="R9880" s="48"/>
      <c r="S9880" s="49"/>
      <c r="T9880" s="47"/>
      <c r="U9880" s="50"/>
      <c r="V9880" s="47"/>
      <c r="W9880" s="50"/>
      <c r="X9880" s="49"/>
      <c r="Y9880" s="49"/>
      <c r="Z9880" s="49"/>
      <c r="AA9880" s="49"/>
      <c r="AB9880" s="49"/>
      <c r="AC9880" s="49"/>
      <c r="AD9880" s="49"/>
      <c r="AE9880" s="95"/>
      <c r="AM9880" s="103"/>
      <c r="AT9880" s="10"/>
    </row>
    <row r="9881" spans="9:46" s="16" customFormat="1">
      <c r="I9881" s="47"/>
      <c r="P9881" s="48"/>
      <c r="Q9881" s="48"/>
      <c r="R9881" s="48"/>
      <c r="S9881" s="49"/>
      <c r="T9881" s="47"/>
      <c r="U9881" s="50"/>
      <c r="V9881" s="47"/>
      <c r="W9881" s="50"/>
      <c r="X9881" s="49"/>
      <c r="Y9881" s="49"/>
      <c r="Z9881" s="49"/>
      <c r="AA9881" s="49"/>
      <c r="AB9881" s="49"/>
      <c r="AC9881" s="49"/>
      <c r="AD9881" s="49"/>
      <c r="AE9881" s="95"/>
      <c r="AM9881" s="103"/>
      <c r="AT9881" s="10"/>
    </row>
    <row r="9882" spans="9:46" s="16" customFormat="1">
      <c r="I9882" s="47"/>
      <c r="P9882" s="48"/>
      <c r="Q9882" s="48"/>
      <c r="R9882" s="48"/>
      <c r="S9882" s="49"/>
      <c r="T9882" s="47"/>
      <c r="U9882" s="50"/>
      <c r="V9882" s="47"/>
      <c r="W9882" s="50"/>
      <c r="X9882" s="49"/>
      <c r="Y9882" s="49"/>
      <c r="Z9882" s="49"/>
      <c r="AA9882" s="49"/>
      <c r="AB9882" s="49"/>
      <c r="AC9882" s="49"/>
      <c r="AD9882" s="49"/>
      <c r="AE9882" s="95"/>
      <c r="AM9882" s="103"/>
      <c r="AT9882" s="10"/>
    </row>
    <row r="9883" spans="9:46" s="16" customFormat="1">
      <c r="I9883" s="47"/>
      <c r="P9883" s="48"/>
      <c r="Q9883" s="48"/>
      <c r="R9883" s="48"/>
      <c r="S9883" s="49"/>
      <c r="T9883" s="47"/>
      <c r="U9883" s="50"/>
      <c r="V9883" s="47"/>
      <c r="W9883" s="50"/>
      <c r="X9883" s="49"/>
      <c r="Y9883" s="49"/>
      <c r="Z9883" s="49"/>
      <c r="AA9883" s="49"/>
      <c r="AB9883" s="49"/>
      <c r="AC9883" s="49"/>
      <c r="AD9883" s="49"/>
      <c r="AE9883" s="95"/>
      <c r="AM9883" s="103"/>
      <c r="AT9883" s="10"/>
    </row>
    <row r="9884" spans="9:46" s="16" customFormat="1">
      <c r="I9884" s="47"/>
      <c r="P9884" s="48"/>
      <c r="Q9884" s="48"/>
      <c r="R9884" s="48"/>
      <c r="S9884" s="49"/>
      <c r="T9884" s="47"/>
      <c r="U9884" s="50"/>
      <c r="V9884" s="47"/>
      <c r="W9884" s="50"/>
      <c r="X9884" s="49"/>
      <c r="Y9884" s="49"/>
      <c r="Z9884" s="49"/>
      <c r="AA9884" s="49"/>
      <c r="AB9884" s="49"/>
      <c r="AC9884" s="49"/>
      <c r="AD9884" s="49"/>
      <c r="AE9884" s="95"/>
      <c r="AM9884" s="103"/>
      <c r="AT9884" s="10"/>
    </row>
    <row r="9885" spans="9:46" s="16" customFormat="1">
      <c r="I9885" s="47"/>
      <c r="P9885" s="48"/>
      <c r="Q9885" s="48"/>
      <c r="R9885" s="48"/>
      <c r="S9885" s="49"/>
      <c r="T9885" s="47"/>
      <c r="U9885" s="50"/>
      <c r="V9885" s="47"/>
      <c r="W9885" s="50"/>
      <c r="X9885" s="49"/>
      <c r="Y9885" s="49"/>
      <c r="Z9885" s="49"/>
      <c r="AA9885" s="49"/>
      <c r="AB9885" s="49"/>
      <c r="AC9885" s="49"/>
      <c r="AD9885" s="49"/>
      <c r="AE9885" s="95"/>
      <c r="AM9885" s="103"/>
      <c r="AT9885" s="10"/>
    </row>
    <row r="9886" spans="9:46" s="16" customFormat="1">
      <c r="I9886" s="47"/>
      <c r="P9886" s="48"/>
      <c r="Q9886" s="48"/>
      <c r="R9886" s="48"/>
      <c r="S9886" s="49"/>
      <c r="T9886" s="47"/>
      <c r="U9886" s="50"/>
      <c r="V9886" s="47"/>
      <c r="W9886" s="50"/>
      <c r="X9886" s="49"/>
      <c r="Y9886" s="49"/>
      <c r="Z9886" s="49"/>
      <c r="AA9886" s="49"/>
      <c r="AB9886" s="49"/>
      <c r="AC9886" s="49"/>
      <c r="AD9886" s="49"/>
      <c r="AE9886" s="95"/>
      <c r="AM9886" s="103"/>
      <c r="AT9886" s="10"/>
    </row>
    <row r="9887" spans="9:46" s="16" customFormat="1">
      <c r="I9887" s="47"/>
      <c r="P9887" s="48"/>
      <c r="Q9887" s="48"/>
      <c r="R9887" s="48"/>
      <c r="S9887" s="49"/>
      <c r="T9887" s="47"/>
      <c r="U9887" s="50"/>
      <c r="V9887" s="47"/>
      <c r="W9887" s="50"/>
      <c r="X9887" s="49"/>
      <c r="Y9887" s="49"/>
      <c r="Z9887" s="49"/>
      <c r="AA9887" s="49"/>
      <c r="AB9887" s="49"/>
      <c r="AC9887" s="49"/>
      <c r="AD9887" s="49"/>
      <c r="AE9887" s="95"/>
      <c r="AM9887" s="103"/>
      <c r="AT9887" s="10"/>
    </row>
    <row r="9888" spans="9:46" s="16" customFormat="1">
      <c r="I9888" s="47"/>
      <c r="P9888" s="48"/>
      <c r="Q9888" s="48"/>
      <c r="R9888" s="48"/>
      <c r="S9888" s="49"/>
      <c r="T9888" s="47"/>
      <c r="U9888" s="50"/>
      <c r="V9888" s="47"/>
      <c r="W9888" s="50"/>
      <c r="X9888" s="49"/>
      <c r="Y9888" s="49"/>
      <c r="Z9888" s="49"/>
      <c r="AA9888" s="49"/>
      <c r="AB9888" s="49"/>
      <c r="AC9888" s="49"/>
      <c r="AD9888" s="49"/>
      <c r="AE9888" s="95"/>
      <c r="AM9888" s="103"/>
      <c r="AT9888" s="10"/>
    </row>
    <row r="9889" spans="9:46" s="16" customFormat="1">
      <c r="I9889" s="47"/>
      <c r="P9889" s="48"/>
      <c r="Q9889" s="48"/>
      <c r="R9889" s="48"/>
      <c r="S9889" s="49"/>
      <c r="T9889" s="47"/>
      <c r="U9889" s="50"/>
      <c r="V9889" s="47"/>
      <c r="W9889" s="50"/>
      <c r="X9889" s="49"/>
      <c r="Y9889" s="49"/>
      <c r="Z9889" s="49"/>
      <c r="AA9889" s="49"/>
      <c r="AB9889" s="49"/>
      <c r="AC9889" s="49"/>
      <c r="AD9889" s="49"/>
      <c r="AE9889" s="95"/>
      <c r="AM9889" s="103"/>
      <c r="AT9889" s="10"/>
    </row>
    <row r="9890" spans="9:46" s="16" customFormat="1">
      <c r="I9890" s="47"/>
      <c r="P9890" s="48"/>
      <c r="Q9890" s="48"/>
      <c r="R9890" s="48"/>
      <c r="S9890" s="49"/>
      <c r="T9890" s="47"/>
      <c r="U9890" s="50"/>
      <c r="V9890" s="47"/>
      <c r="W9890" s="50"/>
      <c r="X9890" s="49"/>
      <c r="Y9890" s="49"/>
      <c r="Z9890" s="49"/>
      <c r="AA9890" s="49"/>
      <c r="AB9890" s="49"/>
      <c r="AC9890" s="49"/>
      <c r="AD9890" s="49"/>
      <c r="AE9890" s="95"/>
      <c r="AM9890" s="103"/>
      <c r="AT9890" s="10"/>
    </row>
    <row r="9891" spans="9:46" s="16" customFormat="1">
      <c r="I9891" s="47"/>
      <c r="P9891" s="48"/>
      <c r="Q9891" s="48"/>
      <c r="R9891" s="48"/>
      <c r="S9891" s="49"/>
      <c r="T9891" s="47"/>
      <c r="U9891" s="50"/>
      <c r="V9891" s="47"/>
      <c r="W9891" s="50"/>
      <c r="X9891" s="49"/>
      <c r="Y9891" s="49"/>
      <c r="Z9891" s="49"/>
      <c r="AA9891" s="49"/>
      <c r="AB9891" s="49"/>
      <c r="AC9891" s="49"/>
      <c r="AD9891" s="49"/>
      <c r="AE9891" s="95"/>
      <c r="AM9891" s="103"/>
      <c r="AT9891" s="10"/>
    </row>
    <row r="9892" spans="9:46" s="16" customFormat="1">
      <c r="I9892" s="47"/>
      <c r="P9892" s="48"/>
      <c r="Q9892" s="48"/>
      <c r="R9892" s="48"/>
      <c r="S9892" s="49"/>
      <c r="T9892" s="47"/>
      <c r="U9892" s="50"/>
      <c r="V9892" s="47"/>
      <c r="W9892" s="50"/>
      <c r="X9892" s="49"/>
      <c r="Y9892" s="49"/>
      <c r="Z9892" s="49"/>
      <c r="AA9892" s="49"/>
      <c r="AB9892" s="49"/>
      <c r="AC9892" s="49"/>
      <c r="AD9892" s="49"/>
      <c r="AE9892" s="95"/>
      <c r="AM9892" s="103"/>
      <c r="AT9892" s="10"/>
    </row>
    <row r="9893" spans="9:46" s="16" customFormat="1">
      <c r="I9893" s="47"/>
      <c r="P9893" s="48"/>
      <c r="Q9893" s="48"/>
      <c r="R9893" s="48"/>
      <c r="S9893" s="49"/>
      <c r="T9893" s="47"/>
      <c r="U9893" s="50"/>
      <c r="V9893" s="47"/>
      <c r="W9893" s="50"/>
      <c r="X9893" s="49"/>
      <c r="Y9893" s="49"/>
      <c r="Z9893" s="49"/>
      <c r="AA9893" s="49"/>
      <c r="AB9893" s="49"/>
      <c r="AC9893" s="49"/>
      <c r="AD9893" s="49"/>
      <c r="AE9893" s="95"/>
      <c r="AM9893" s="103"/>
      <c r="AT9893" s="10"/>
    </row>
    <row r="9894" spans="9:46" s="16" customFormat="1">
      <c r="I9894" s="47"/>
      <c r="P9894" s="48"/>
      <c r="Q9894" s="48"/>
      <c r="R9894" s="48"/>
      <c r="S9894" s="49"/>
      <c r="T9894" s="47"/>
      <c r="U9894" s="50"/>
      <c r="V9894" s="47"/>
      <c r="W9894" s="50"/>
      <c r="X9894" s="49"/>
      <c r="Y9894" s="49"/>
      <c r="Z9894" s="49"/>
      <c r="AA9894" s="49"/>
      <c r="AB9894" s="49"/>
      <c r="AC9894" s="49"/>
      <c r="AD9894" s="49"/>
      <c r="AE9894" s="95"/>
      <c r="AM9894" s="103"/>
      <c r="AT9894" s="10"/>
    </row>
    <row r="9895" spans="9:46" s="16" customFormat="1">
      <c r="I9895" s="47"/>
      <c r="P9895" s="48"/>
      <c r="Q9895" s="48"/>
      <c r="R9895" s="48"/>
      <c r="S9895" s="49"/>
      <c r="T9895" s="47"/>
      <c r="U9895" s="50"/>
      <c r="V9895" s="47"/>
      <c r="W9895" s="50"/>
      <c r="X9895" s="49"/>
      <c r="Y9895" s="49"/>
      <c r="Z9895" s="49"/>
      <c r="AA9895" s="49"/>
      <c r="AB9895" s="49"/>
      <c r="AC9895" s="49"/>
      <c r="AD9895" s="49"/>
      <c r="AE9895" s="95"/>
      <c r="AM9895" s="103"/>
      <c r="AT9895" s="10"/>
    </row>
    <row r="9896" spans="9:46" s="16" customFormat="1">
      <c r="I9896" s="47"/>
      <c r="P9896" s="48"/>
      <c r="Q9896" s="48"/>
      <c r="R9896" s="48"/>
      <c r="S9896" s="49"/>
      <c r="T9896" s="47"/>
      <c r="U9896" s="50"/>
      <c r="V9896" s="47"/>
      <c r="W9896" s="50"/>
      <c r="X9896" s="49"/>
      <c r="Y9896" s="49"/>
      <c r="Z9896" s="49"/>
      <c r="AA9896" s="49"/>
      <c r="AB9896" s="49"/>
      <c r="AC9896" s="49"/>
      <c r="AD9896" s="49"/>
      <c r="AE9896" s="95"/>
      <c r="AM9896" s="103"/>
      <c r="AT9896" s="10"/>
    </row>
    <row r="9897" spans="9:46" s="16" customFormat="1">
      <c r="I9897" s="47"/>
      <c r="P9897" s="48"/>
      <c r="Q9897" s="48"/>
      <c r="R9897" s="48"/>
      <c r="S9897" s="49"/>
      <c r="T9897" s="47"/>
      <c r="U9897" s="50"/>
      <c r="V9897" s="47"/>
      <c r="W9897" s="50"/>
      <c r="X9897" s="49"/>
      <c r="Y9897" s="49"/>
      <c r="Z9897" s="49"/>
      <c r="AA9897" s="49"/>
      <c r="AB9897" s="49"/>
      <c r="AC9897" s="49"/>
      <c r="AD9897" s="49"/>
      <c r="AE9897" s="95"/>
      <c r="AM9897" s="103"/>
      <c r="AT9897" s="10"/>
    </row>
    <row r="9898" spans="9:46" s="16" customFormat="1">
      <c r="I9898" s="47"/>
      <c r="P9898" s="48"/>
      <c r="Q9898" s="48"/>
      <c r="R9898" s="48"/>
      <c r="S9898" s="49"/>
      <c r="T9898" s="47"/>
      <c r="U9898" s="50"/>
      <c r="V9898" s="47"/>
      <c r="W9898" s="50"/>
      <c r="X9898" s="49"/>
      <c r="Y9898" s="49"/>
      <c r="Z9898" s="49"/>
      <c r="AA9898" s="49"/>
      <c r="AB9898" s="49"/>
      <c r="AC9898" s="49"/>
      <c r="AD9898" s="49"/>
      <c r="AE9898" s="95"/>
      <c r="AM9898" s="103"/>
      <c r="AT9898" s="10"/>
    </row>
    <row r="9899" spans="9:46" s="16" customFormat="1">
      <c r="I9899" s="47"/>
      <c r="P9899" s="48"/>
      <c r="Q9899" s="48"/>
      <c r="R9899" s="48"/>
      <c r="S9899" s="49"/>
      <c r="T9899" s="47"/>
      <c r="U9899" s="50"/>
      <c r="V9899" s="47"/>
      <c r="W9899" s="50"/>
      <c r="X9899" s="49"/>
      <c r="Y9899" s="49"/>
      <c r="Z9899" s="49"/>
      <c r="AA9899" s="49"/>
      <c r="AB9899" s="49"/>
      <c r="AC9899" s="49"/>
      <c r="AD9899" s="49"/>
      <c r="AE9899" s="95"/>
      <c r="AM9899" s="103"/>
      <c r="AT9899" s="10"/>
    </row>
    <row r="9900" spans="9:46" s="16" customFormat="1">
      <c r="I9900" s="47"/>
      <c r="P9900" s="48"/>
      <c r="Q9900" s="48"/>
      <c r="R9900" s="48"/>
      <c r="S9900" s="49"/>
      <c r="T9900" s="47"/>
      <c r="U9900" s="50"/>
      <c r="V9900" s="47"/>
      <c r="W9900" s="50"/>
      <c r="X9900" s="49"/>
      <c r="Y9900" s="49"/>
      <c r="Z9900" s="49"/>
      <c r="AA9900" s="49"/>
      <c r="AB9900" s="49"/>
      <c r="AC9900" s="49"/>
      <c r="AD9900" s="49"/>
      <c r="AE9900" s="95"/>
      <c r="AM9900" s="103"/>
      <c r="AT9900" s="10"/>
    </row>
    <row r="9901" spans="9:46" s="16" customFormat="1">
      <c r="I9901" s="47"/>
      <c r="P9901" s="48"/>
      <c r="Q9901" s="48"/>
      <c r="R9901" s="48"/>
      <c r="S9901" s="49"/>
      <c r="T9901" s="47"/>
      <c r="U9901" s="50"/>
      <c r="V9901" s="47"/>
      <c r="W9901" s="50"/>
      <c r="X9901" s="49"/>
      <c r="Y9901" s="49"/>
      <c r="Z9901" s="49"/>
      <c r="AA9901" s="49"/>
      <c r="AB9901" s="49"/>
      <c r="AC9901" s="49"/>
      <c r="AD9901" s="49"/>
      <c r="AE9901" s="95"/>
      <c r="AM9901" s="103"/>
      <c r="AT9901" s="10"/>
    </row>
    <row r="9902" spans="9:46" s="16" customFormat="1">
      <c r="I9902" s="47"/>
      <c r="P9902" s="48"/>
      <c r="Q9902" s="48"/>
      <c r="R9902" s="48"/>
      <c r="S9902" s="49"/>
      <c r="T9902" s="47"/>
      <c r="U9902" s="50"/>
      <c r="V9902" s="47"/>
      <c r="W9902" s="50"/>
      <c r="X9902" s="49"/>
      <c r="Y9902" s="49"/>
      <c r="Z9902" s="49"/>
      <c r="AA9902" s="49"/>
      <c r="AB9902" s="49"/>
      <c r="AC9902" s="49"/>
      <c r="AD9902" s="49"/>
      <c r="AE9902" s="95"/>
      <c r="AM9902" s="103"/>
      <c r="AT9902" s="10"/>
    </row>
    <row r="9903" spans="9:46" s="16" customFormat="1">
      <c r="I9903" s="47"/>
      <c r="P9903" s="48"/>
      <c r="Q9903" s="48"/>
      <c r="R9903" s="48"/>
      <c r="S9903" s="49"/>
      <c r="T9903" s="47"/>
      <c r="U9903" s="50"/>
      <c r="V9903" s="47"/>
      <c r="W9903" s="50"/>
      <c r="X9903" s="49"/>
      <c r="Y9903" s="49"/>
      <c r="Z9903" s="49"/>
      <c r="AA9903" s="49"/>
      <c r="AB9903" s="49"/>
      <c r="AC9903" s="49"/>
      <c r="AD9903" s="49"/>
      <c r="AE9903" s="95"/>
      <c r="AM9903" s="103"/>
      <c r="AT9903" s="10"/>
    </row>
    <row r="9904" spans="9:46" s="16" customFormat="1">
      <c r="I9904" s="47"/>
      <c r="P9904" s="48"/>
      <c r="Q9904" s="48"/>
      <c r="R9904" s="48"/>
      <c r="S9904" s="49"/>
      <c r="T9904" s="47"/>
      <c r="U9904" s="50"/>
      <c r="V9904" s="47"/>
      <c r="W9904" s="50"/>
      <c r="X9904" s="49"/>
      <c r="Y9904" s="49"/>
      <c r="Z9904" s="49"/>
      <c r="AA9904" s="49"/>
      <c r="AB9904" s="49"/>
      <c r="AC9904" s="49"/>
      <c r="AD9904" s="49"/>
      <c r="AE9904" s="95"/>
      <c r="AM9904" s="103"/>
      <c r="AT9904" s="10"/>
    </row>
    <row r="9905" spans="9:46" s="16" customFormat="1">
      <c r="I9905" s="47"/>
      <c r="P9905" s="48"/>
      <c r="Q9905" s="48"/>
      <c r="R9905" s="48"/>
      <c r="S9905" s="49"/>
      <c r="T9905" s="47"/>
      <c r="U9905" s="50"/>
      <c r="V9905" s="47"/>
      <c r="W9905" s="50"/>
      <c r="X9905" s="49"/>
      <c r="Y9905" s="49"/>
      <c r="Z9905" s="49"/>
      <c r="AA9905" s="49"/>
      <c r="AB9905" s="49"/>
      <c r="AC9905" s="49"/>
      <c r="AD9905" s="49"/>
      <c r="AE9905" s="95"/>
      <c r="AM9905" s="103"/>
      <c r="AT9905" s="10"/>
    </row>
    <row r="9906" spans="9:46" s="16" customFormat="1">
      <c r="I9906" s="47"/>
      <c r="P9906" s="48"/>
      <c r="Q9906" s="48"/>
      <c r="R9906" s="48"/>
      <c r="S9906" s="49"/>
      <c r="T9906" s="47"/>
      <c r="U9906" s="50"/>
      <c r="V9906" s="47"/>
      <c r="W9906" s="50"/>
      <c r="X9906" s="49"/>
      <c r="Y9906" s="49"/>
      <c r="Z9906" s="49"/>
      <c r="AA9906" s="49"/>
      <c r="AB9906" s="49"/>
      <c r="AC9906" s="49"/>
      <c r="AD9906" s="49"/>
      <c r="AE9906" s="95"/>
      <c r="AM9906" s="103"/>
      <c r="AT9906" s="10"/>
    </row>
    <row r="9907" spans="9:46" s="16" customFormat="1">
      <c r="I9907" s="47"/>
      <c r="P9907" s="48"/>
      <c r="Q9907" s="48"/>
      <c r="R9907" s="48"/>
      <c r="S9907" s="49"/>
      <c r="T9907" s="47"/>
      <c r="U9907" s="50"/>
      <c r="V9907" s="47"/>
      <c r="W9907" s="50"/>
      <c r="X9907" s="49"/>
      <c r="Y9907" s="49"/>
      <c r="Z9907" s="49"/>
      <c r="AA9907" s="49"/>
      <c r="AB9907" s="49"/>
      <c r="AC9907" s="49"/>
      <c r="AD9907" s="49"/>
      <c r="AE9907" s="95"/>
      <c r="AM9907" s="103"/>
      <c r="AT9907" s="10"/>
    </row>
    <row r="9908" spans="9:46" s="16" customFormat="1">
      <c r="I9908" s="47"/>
      <c r="P9908" s="48"/>
      <c r="Q9908" s="48"/>
      <c r="R9908" s="48"/>
      <c r="S9908" s="49"/>
      <c r="T9908" s="47"/>
      <c r="U9908" s="50"/>
      <c r="V9908" s="47"/>
      <c r="W9908" s="50"/>
      <c r="X9908" s="49"/>
      <c r="Y9908" s="49"/>
      <c r="Z9908" s="49"/>
      <c r="AA9908" s="49"/>
      <c r="AB9908" s="49"/>
      <c r="AC9908" s="49"/>
      <c r="AD9908" s="49"/>
      <c r="AE9908" s="95"/>
      <c r="AM9908" s="103"/>
      <c r="AT9908" s="10"/>
    </row>
    <row r="9909" spans="9:46" s="16" customFormat="1">
      <c r="I9909" s="47"/>
      <c r="P9909" s="48"/>
      <c r="Q9909" s="48"/>
      <c r="R9909" s="48"/>
      <c r="S9909" s="49"/>
      <c r="T9909" s="47"/>
      <c r="U9909" s="50"/>
      <c r="V9909" s="47"/>
      <c r="W9909" s="50"/>
      <c r="X9909" s="49"/>
      <c r="Y9909" s="49"/>
      <c r="Z9909" s="49"/>
      <c r="AA9909" s="49"/>
      <c r="AB9909" s="49"/>
      <c r="AC9909" s="49"/>
      <c r="AD9909" s="49"/>
      <c r="AE9909" s="95"/>
      <c r="AM9909" s="103"/>
      <c r="AT9909" s="10"/>
    </row>
    <row r="9910" spans="9:46" s="16" customFormat="1">
      <c r="I9910" s="47"/>
      <c r="P9910" s="48"/>
      <c r="Q9910" s="48"/>
      <c r="R9910" s="48"/>
      <c r="S9910" s="49"/>
      <c r="T9910" s="47"/>
      <c r="U9910" s="50"/>
      <c r="V9910" s="47"/>
      <c r="W9910" s="50"/>
      <c r="X9910" s="49"/>
      <c r="Y9910" s="49"/>
      <c r="Z9910" s="49"/>
      <c r="AA9910" s="49"/>
      <c r="AB9910" s="49"/>
      <c r="AC9910" s="49"/>
      <c r="AD9910" s="49"/>
      <c r="AE9910" s="95"/>
      <c r="AM9910" s="103"/>
      <c r="AT9910" s="10"/>
    </row>
    <row r="9911" spans="9:46" s="16" customFormat="1">
      <c r="I9911" s="47"/>
      <c r="P9911" s="48"/>
      <c r="Q9911" s="48"/>
      <c r="R9911" s="48"/>
      <c r="S9911" s="49"/>
      <c r="T9911" s="47"/>
      <c r="U9911" s="50"/>
      <c r="V9911" s="47"/>
      <c r="W9911" s="50"/>
      <c r="X9911" s="49"/>
      <c r="Y9911" s="49"/>
      <c r="Z9911" s="49"/>
      <c r="AA9911" s="49"/>
      <c r="AB9911" s="49"/>
      <c r="AC9911" s="49"/>
      <c r="AD9911" s="49"/>
      <c r="AE9911" s="95"/>
      <c r="AM9911" s="103"/>
      <c r="AT9911" s="10"/>
    </row>
    <row r="9912" spans="9:46" s="16" customFormat="1">
      <c r="I9912" s="47"/>
      <c r="P9912" s="48"/>
      <c r="Q9912" s="48"/>
      <c r="R9912" s="48"/>
      <c r="S9912" s="49"/>
      <c r="T9912" s="47"/>
      <c r="U9912" s="50"/>
      <c r="V9912" s="47"/>
      <c r="W9912" s="50"/>
      <c r="X9912" s="49"/>
      <c r="Y9912" s="49"/>
      <c r="Z9912" s="49"/>
      <c r="AA9912" s="49"/>
      <c r="AB9912" s="49"/>
      <c r="AC9912" s="49"/>
      <c r="AD9912" s="49"/>
      <c r="AE9912" s="95"/>
      <c r="AM9912" s="103"/>
      <c r="AT9912" s="10"/>
    </row>
    <row r="9913" spans="9:46" s="16" customFormat="1">
      <c r="I9913" s="47"/>
      <c r="P9913" s="48"/>
      <c r="Q9913" s="48"/>
      <c r="R9913" s="48"/>
      <c r="S9913" s="49"/>
      <c r="T9913" s="47"/>
      <c r="U9913" s="50"/>
      <c r="V9913" s="47"/>
      <c r="W9913" s="50"/>
      <c r="X9913" s="49"/>
      <c r="Y9913" s="49"/>
      <c r="Z9913" s="49"/>
      <c r="AA9913" s="49"/>
      <c r="AB9913" s="49"/>
      <c r="AC9913" s="49"/>
      <c r="AD9913" s="49"/>
      <c r="AE9913" s="95"/>
      <c r="AM9913" s="103"/>
      <c r="AT9913" s="10"/>
    </row>
    <row r="9914" spans="9:46" s="16" customFormat="1">
      <c r="I9914" s="47"/>
      <c r="P9914" s="48"/>
      <c r="Q9914" s="48"/>
      <c r="R9914" s="48"/>
      <c r="S9914" s="49"/>
      <c r="T9914" s="47"/>
      <c r="U9914" s="50"/>
      <c r="V9914" s="47"/>
      <c r="W9914" s="50"/>
      <c r="X9914" s="49"/>
      <c r="Y9914" s="49"/>
      <c r="Z9914" s="49"/>
      <c r="AA9914" s="49"/>
      <c r="AB9914" s="49"/>
      <c r="AC9914" s="49"/>
      <c r="AD9914" s="49"/>
      <c r="AE9914" s="95"/>
      <c r="AM9914" s="103"/>
      <c r="AT9914" s="10"/>
    </row>
    <row r="9915" spans="9:46" s="16" customFormat="1">
      <c r="I9915" s="47"/>
      <c r="P9915" s="48"/>
      <c r="Q9915" s="48"/>
      <c r="R9915" s="48"/>
      <c r="S9915" s="49"/>
      <c r="T9915" s="47"/>
      <c r="U9915" s="50"/>
      <c r="V9915" s="47"/>
      <c r="W9915" s="50"/>
      <c r="X9915" s="49"/>
      <c r="Y9915" s="49"/>
      <c r="Z9915" s="49"/>
      <c r="AA9915" s="49"/>
      <c r="AB9915" s="49"/>
      <c r="AC9915" s="49"/>
      <c r="AD9915" s="49"/>
      <c r="AE9915" s="95"/>
      <c r="AM9915" s="103"/>
      <c r="AT9915" s="10"/>
    </row>
    <row r="9916" spans="9:46" s="16" customFormat="1">
      <c r="I9916" s="47"/>
      <c r="P9916" s="48"/>
      <c r="Q9916" s="48"/>
      <c r="R9916" s="48"/>
      <c r="S9916" s="49"/>
      <c r="T9916" s="47"/>
      <c r="U9916" s="50"/>
      <c r="V9916" s="47"/>
      <c r="W9916" s="50"/>
      <c r="X9916" s="49"/>
      <c r="Y9916" s="49"/>
      <c r="Z9916" s="49"/>
      <c r="AA9916" s="49"/>
      <c r="AB9916" s="49"/>
      <c r="AC9916" s="49"/>
      <c r="AD9916" s="49"/>
      <c r="AE9916" s="95"/>
      <c r="AM9916" s="103"/>
      <c r="AT9916" s="10"/>
    </row>
    <row r="9917" spans="9:46" s="16" customFormat="1">
      <c r="I9917" s="47"/>
      <c r="P9917" s="48"/>
      <c r="Q9917" s="48"/>
      <c r="R9917" s="48"/>
      <c r="S9917" s="49"/>
      <c r="T9917" s="47"/>
      <c r="U9917" s="50"/>
      <c r="V9917" s="47"/>
      <c r="W9917" s="50"/>
      <c r="X9917" s="49"/>
      <c r="Y9917" s="49"/>
      <c r="Z9917" s="49"/>
      <c r="AA9917" s="49"/>
      <c r="AB9917" s="49"/>
      <c r="AC9917" s="49"/>
      <c r="AD9917" s="49"/>
      <c r="AE9917" s="95"/>
      <c r="AM9917" s="103"/>
      <c r="AT9917" s="10"/>
    </row>
    <row r="9918" spans="9:46" s="16" customFormat="1">
      <c r="I9918" s="47"/>
      <c r="P9918" s="48"/>
      <c r="Q9918" s="48"/>
      <c r="R9918" s="48"/>
      <c r="S9918" s="49"/>
      <c r="T9918" s="47"/>
      <c r="U9918" s="50"/>
      <c r="V9918" s="47"/>
      <c r="W9918" s="50"/>
      <c r="X9918" s="49"/>
      <c r="Y9918" s="49"/>
      <c r="Z9918" s="49"/>
      <c r="AA9918" s="49"/>
      <c r="AB9918" s="49"/>
      <c r="AC9918" s="49"/>
      <c r="AD9918" s="49"/>
      <c r="AE9918" s="95"/>
      <c r="AM9918" s="103"/>
      <c r="AT9918" s="10"/>
    </row>
    <row r="9919" spans="9:46" s="16" customFormat="1">
      <c r="I9919" s="47"/>
      <c r="P9919" s="48"/>
      <c r="Q9919" s="48"/>
      <c r="R9919" s="48"/>
      <c r="S9919" s="49"/>
      <c r="T9919" s="47"/>
      <c r="U9919" s="50"/>
      <c r="V9919" s="47"/>
      <c r="W9919" s="50"/>
      <c r="X9919" s="49"/>
      <c r="Y9919" s="49"/>
      <c r="Z9919" s="49"/>
      <c r="AA9919" s="49"/>
      <c r="AB9919" s="49"/>
      <c r="AC9919" s="49"/>
      <c r="AD9919" s="49"/>
      <c r="AE9919" s="95"/>
      <c r="AM9919" s="103"/>
      <c r="AT9919" s="10"/>
    </row>
    <row r="9920" spans="9:46" s="16" customFormat="1">
      <c r="I9920" s="47"/>
      <c r="P9920" s="48"/>
      <c r="Q9920" s="48"/>
      <c r="R9920" s="48"/>
      <c r="S9920" s="49"/>
      <c r="T9920" s="47"/>
      <c r="U9920" s="50"/>
      <c r="V9920" s="47"/>
      <c r="W9920" s="50"/>
      <c r="X9920" s="49"/>
      <c r="Y9920" s="49"/>
      <c r="Z9920" s="49"/>
      <c r="AA9920" s="49"/>
      <c r="AB9920" s="49"/>
      <c r="AC9920" s="49"/>
      <c r="AD9920" s="49"/>
      <c r="AE9920" s="95"/>
      <c r="AM9920" s="103"/>
      <c r="AT9920" s="10"/>
    </row>
    <row r="9921" spans="9:46" s="16" customFormat="1">
      <c r="I9921" s="47"/>
      <c r="P9921" s="48"/>
      <c r="Q9921" s="48"/>
      <c r="R9921" s="48"/>
      <c r="S9921" s="49"/>
      <c r="T9921" s="47"/>
      <c r="U9921" s="50"/>
      <c r="V9921" s="47"/>
      <c r="W9921" s="50"/>
      <c r="X9921" s="49"/>
      <c r="Y9921" s="49"/>
      <c r="Z9921" s="49"/>
      <c r="AA9921" s="49"/>
      <c r="AB9921" s="49"/>
      <c r="AC9921" s="49"/>
      <c r="AD9921" s="49"/>
      <c r="AE9921" s="95"/>
      <c r="AM9921" s="103"/>
      <c r="AT9921" s="10"/>
    </row>
    <row r="9922" spans="9:46" s="16" customFormat="1">
      <c r="I9922" s="47"/>
      <c r="P9922" s="48"/>
      <c r="Q9922" s="48"/>
      <c r="R9922" s="48"/>
      <c r="S9922" s="49"/>
      <c r="T9922" s="47"/>
      <c r="U9922" s="50"/>
      <c r="V9922" s="47"/>
      <c r="W9922" s="50"/>
      <c r="X9922" s="49"/>
      <c r="Y9922" s="49"/>
      <c r="Z9922" s="49"/>
      <c r="AA9922" s="49"/>
      <c r="AB9922" s="49"/>
      <c r="AC9922" s="49"/>
      <c r="AD9922" s="49"/>
      <c r="AE9922" s="95"/>
      <c r="AM9922" s="103"/>
      <c r="AT9922" s="10"/>
    </row>
    <row r="9923" spans="9:46" s="16" customFormat="1">
      <c r="I9923" s="47"/>
      <c r="P9923" s="48"/>
      <c r="Q9923" s="48"/>
      <c r="R9923" s="48"/>
      <c r="S9923" s="49"/>
      <c r="T9923" s="47"/>
      <c r="U9923" s="50"/>
      <c r="V9923" s="47"/>
      <c r="W9923" s="50"/>
      <c r="X9923" s="49"/>
      <c r="Y9923" s="49"/>
      <c r="Z9923" s="49"/>
      <c r="AA9923" s="49"/>
      <c r="AB9923" s="49"/>
      <c r="AC9923" s="49"/>
      <c r="AD9923" s="49"/>
      <c r="AE9923" s="95"/>
      <c r="AM9923" s="103"/>
      <c r="AT9923" s="10"/>
    </row>
    <row r="9924" spans="9:46" s="16" customFormat="1">
      <c r="I9924" s="47"/>
      <c r="P9924" s="48"/>
      <c r="Q9924" s="48"/>
      <c r="R9924" s="48"/>
      <c r="S9924" s="49"/>
      <c r="T9924" s="47"/>
      <c r="U9924" s="50"/>
      <c r="V9924" s="47"/>
      <c r="W9924" s="50"/>
      <c r="X9924" s="49"/>
      <c r="Y9924" s="49"/>
      <c r="Z9924" s="49"/>
      <c r="AA9924" s="49"/>
      <c r="AB9924" s="49"/>
      <c r="AC9924" s="49"/>
      <c r="AD9924" s="49"/>
      <c r="AE9924" s="95"/>
      <c r="AM9924" s="103"/>
      <c r="AT9924" s="10"/>
    </row>
    <row r="9925" spans="9:46" s="16" customFormat="1">
      <c r="I9925" s="47"/>
      <c r="P9925" s="48"/>
      <c r="Q9925" s="48"/>
      <c r="R9925" s="48"/>
      <c r="S9925" s="49"/>
      <c r="T9925" s="47"/>
      <c r="U9925" s="50"/>
      <c r="V9925" s="47"/>
      <c r="W9925" s="50"/>
      <c r="X9925" s="49"/>
      <c r="Y9925" s="49"/>
      <c r="Z9925" s="49"/>
      <c r="AA9925" s="49"/>
      <c r="AB9925" s="49"/>
      <c r="AC9925" s="49"/>
      <c r="AD9925" s="49"/>
      <c r="AE9925" s="95"/>
      <c r="AM9925" s="103"/>
      <c r="AT9925" s="10"/>
    </row>
    <row r="9926" spans="9:46" s="16" customFormat="1">
      <c r="I9926" s="47"/>
      <c r="P9926" s="48"/>
      <c r="Q9926" s="48"/>
      <c r="R9926" s="48"/>
      <c r="S9926" s="49"/>
      <c r="T9926" s="47"/>
      <c r="U9926" s="50"/>
      <c r="V9926" s="47"/>
      <c r="W9926" s="50"/>
      <c r="X9926" s="49"/>
      <c r="Y9926" s="49"/>
      <c r="Z9926" s="49"/>
      <c r="AA9926" s="49"/>
      <c r="AB9926" s="49"/>
      <c r="AC9926" s="49"/>
      <c r="AD9926" s="49"/>
      <c r="AE9926" s="95"/>
      <c r="AM9926" s="103"/>
      <c r="AT9926" s="10"/>
    </row>
    <row r="9927" spans="9:46" s="16" customFormat="1">
      <c r="I9927" s="47"/>
      <c r="P9927" s="48"/>
      <c r="Q9927" s="48"/>
      <c r="R9927" s="48"/>
      <c r="S9927" s="49"/>
      <c r="T9927" s="47"/>
      <c r="U9927" s="50"/>
      <c r="V9927" s="47"/>
      <c r="W9927" s="50"/>
      <c r="X9927" s="49"/>
      <c r="Y9927" s="49"/>
      <c r="Z9927" s="49"/>
      <c r="AA9927" s="49"/>
      <c r="AB9927" s="49"/>
      <c r="AC9927" s="49"/>
      <c r="AD9927" s="49"/>
      <c r="AE9927" s="95"/>
      <c r="AM9927" s="103"/>
      <c r="AT9927" s="10"/>
    </row>
    <row r="9928" spans="9:46" s="16" customFormat="1">
      <c r="I9928" s="47"/>
      <c r="P9928" s="48"/>
      <c r="Q9928" s="48"/>
      <c r="R9928" s="48"/>
      <c r="S9928" s="49"/>
      <c r="T9928" s="47"/>
      <c r="U9928" s="50"/>
      <c r="V9928" s="47"/>
      <c r="W9928" s="50"/>
      <c r="X9928" s="49"/>
      <c r="Y9928" s="49"/>
      <c r="Z9928" s="49"/>
      <c r="AA9928" s="49"/>
      <c r="AB9928" s="49"/>
      <c r="AC9928" s="49"/>
      <c r="AD9928" s="49"/>
      <c r="AE9928" s="95"/>
      <c r="AM9928" s="103"/>
      <c r="AT9928" s="10"/>
    </row>
    <row r="9929" spans="9:46" s="16" customFormat="1">
      <c r="I9929" s="47"/>
      <c r="P9929" s="48"/>
      <c r="Q9929" s="48"/>
      <c r="R9929" s="48"/>
      <c r="S9929" s="49"/>
      <c r="T9929" s="47"/>
      <c r="U9929" s="50"/>
      <c r="V9929" s="47"/>
      <c r="W9929" s="50"/>
      <c r="X9929" s="49"/>
      <c r="Y9929" s="49"/>
      <c r="Z9929" s="49"/>
      <c r="AA9929" s="49"/>
      <c r="AB9929" s="49"/>
      <c r="AC9929" s="49"/>
      <c r="AD9929" s="49"/>
      <c r="AE9929" s="95"/>
      <c r="AM9929" s="103"/>
      <c r="AT9929" s="10"/>
    </row>
    <row r="9930" spans="9:46" s="16" customFormat="1">
      <c r="I9930" s="47"/>
      <c r="P9930" s="48"/>
      <c r="Q9930" s="48"/>
      <c r="R9930" s="48"/>
      <c r="S9930" s="49"/>
      <c r="T9930" s="47"/>
      <c r="U9930" s="50"/>
      <c r="V9930" s="47"/>
      <c r="W9930" s="50"/>
      <c r="X9930" s="49"/>
      <c r="Y9930" s="49"/>
      <c r="Z9930" s="49"/>
      <c r="AA9930" s="49"/>
      <c r="AB9930" s="49"/>
      <c r="AC9930" s="49"/>
      <c r="AD9930" s="49"/>
      <c r="AE9930" s="95"/>
      <c r="AM9930" s="103"/>
      <c r="AT9930" s="10"/>
    </row>
    <row r="9931" spans="9:46" s="16" customFormat="1">
      <c r="I9931" s="47"/>
      <c r="P9931" s="48"/>
      <c r="Q9931" s="48"/>
      <c r="R9931" s="48"/>
      <c r="S9931" s="49"/>
      <c r="T9931" s="47"/>
      <c r="U9931" s="50"/>
      <c r="V9931" s="47"/>
      <c r="W9931" s="50"/>
      <c r="X9931" s="49"/>
      <c r="Y9931" s="49"/>
      <c r="Z9931" s="49"/>
      <c r="AA9931" s="49"/>
      <c r="AB9931" s="49"/>
      <c r="AC9931" s="49"/>
      <c r="AD9931" s="49"/>
      <c r="AE9931" s="95"/>
      <c r="AM9931" s="103"/>
      <c r="AT9931" s="10"/>
    </row>
    <row r="9932" spans="9:46" s="16" customFormat="1">
      <c r="I9932" s="47"/>
      <c r="P9932" s="48"/>
      <c r="Q9932" s="48"/>
      <c r="R9932" s="48"/>
      <c r="S9932" s="49"/>
      <c r="T9932" s="47"/>
      <c r="U9932" s="50"/>
      <c r="V9932" s="47"/>
      <c r="W9932" s="50"/>
      <c r="X9932" s="49"/>
      <c r="Y9932" s="49"/>
      <c r="Z9932" s="49"/>
      <c r="AA9932" s="49"/>
      <c r="AB9932" s="49"/>
      <c r="AC9932" s="49"/>
      <c r="AD9932" s="49"/>
      <c r="AE9932" s="95"/>
      <c r="AM9932" s="103"/>
      <c r="AT9932" s="10"/>
    </row>
    <row r="9933" spans="9:46" s="16" customFormat="1">
      <c r="I9933" s="47"/>
      <c r="P9933" s="48"/>
      <c r="Q9933" s="48"/>
      <c r="R9933" s="48"/>
      <c r="S9933" s="49"/>
      <c r="T9933" s="47"/>
      <c r="U9933" s="50"/>
      <c r="V9933" s="47"/>
      <c r="W9933" s="50"/>
      <c r="X9933" s="49"/>
      <c r="Y9933" s="49"/>
      <c r="Z9933" s="49"/>
      <c r="AA9933" s="49"/>
      <c r="AB9933" s="49"/>
      <c r="AC9933" s="49"/>
      <c r="AD9933" s="49"/>
      <c r="AE9933" s="95"/>
      <c r="AM9933" s="103"/>
      <c r="AT9933" s="10"/>
    </row>
    <row r="9934" spans="9:46" s="16" customFormat="1">
      <c r="I9934" s="47"/>
      <c r="P9934" s="48"/>
      <c r="Q9934" s="48"/>
      <c r="R9934" s="48"/>
      <c r="S9934" s="49"/>
      <c r="T9934" s="47"/>
      <c r="U9934" s="50"/>
      <c r="V9934" s="47"/>
      <c r="W9934" s="50"/>
      <c r="X9934" s="49"/>
      <c r="Y9934" s="49"/>
      <c r="Z9934" s="49"/>
      <c r="AA9934" s="49"/>
      <c r="AB9934" s="49"/>
      <c r="AC9934" s="49"/>
      <c r="AD9934" s="49"/>
      <c r="AE9934" s="95"/>
      <c r="AM9934" s="103"/>
      <c r="AT9934" s="10"/>
    </row>
    <row r="9935" spans="9:46" s="16" customFormat="1">
      <c r="I9935" s="47"/>
      <c r="P9935" s="48"/>
      <c r="Q9935" s="48"/>
      <c r="R9935" s="48"/>
      <c r="S9935" s="49"/>
      <c r="T9935" s="47"/>
      <c r="U9935" s="50"/>
      <c r="V9935" s="47"/>
      <c r="W9935" s="50"/>
      <c r="X9935" s="49"/>
      <c r="Y9935" s="49"/>
      <c r="Z9935" s="49"/>
      <c r="AA9935" s="49"/>
      <c r="AB9935" s="49"/>
      <c r="AC9935" s="49"/>
      <c r="AD9935" s="49"/>
      <c r="AE9935" s="95"/>
      <c r="AM9935" s="103"/>
      <c r="AT9935" s="10"/>
    </row>
    <row r="9936" spans="9:46" s="16" customFormat="1">
      <c r="I9936" s="47"/>
      <c r="P9936" s="48"/>
      <c r="Q9936" s="48"/>
      <c r="R9936" s="48"/>
      <c r="S9936" s="49"/>
      <c r="T9936" s="47"/>
      <c r="U9936" s="50"/>
      <c r="V9936" s="47"/>
      <c r="W9936" s="50"/>
      <c r="X9936" s="49"/>
      <c r="Y9936" s="49"/>
      <c r="Z9936" s="49"/>
      <c r="AA9936" s="49"/>
      <c r="AB9936" s="49"/>
      <c r="AC9936" s="49"/>
      <c r="AD9936" s="49"/>
      <c r="AE9936" s="95"/>
      <c r="AM9936" s="103"/>
      <c r="AT9936" s="10"/>
    </row>
    <row r="9937" spans="9:46" s="16" customFormat="1">
      <c r="I9937" s="47"/>
      <c r="P9937" s="48"/>
      <c r="Q9937" s="48"/>
      <c r="R9937" s="48"/>
      <c r="S9937" s="49"/>
      <c r="T9937" s="47"/>
      <c r="U9937" s="50"/>
      <c r="V9937" s="47"/>
      <c r="W9937" s="50"/>
      <c r="X9937" s="49"/>
      <c r="Y9937" s="49"/>
      <c r="Z9937" s="49"/>
      <c r="AA9937" s="49"/>
      <c r="AB9937" s="49"/>
      <c r="AC9937" s="49"/>
      <c r="AD9937" s="49"/>
      <c r="AE9937" s="95"/>
      <c r="AM9937" s="103"/>
      <c r="AT9937" s="10"/>
    </row>
    <row r="9938" spans="9:46" s="16" customFormat="1">
      <c r="I9938" s="47"/>
      <c r="P9938" s="48"/>
      <c r="Q9938" s="48"/>
      <c r="R9938" s="48"/>
      <c r="S9938" s="49"/>
      <c r="T9938" s="47"/>
      <c r="U9938" s="50"/>
      <c r="V9938" s="47"/>
      <c r="W9938" s="50"/>
      <c r="X9938" s="49"/>
      <c r="Y9938" s="49"/>
      <c r="Z9938" s="49"/>
      <c r="AA9938" s="49"/>
      <c r="AB9938" s="49"/>
      <c r="AC9938" s="49"/>
      <c r="AD9938" s="49"/>
      <c r="AE9938" s="95"/>
      <c r="AM9938" s="103"/>
      <c r="AT9938" s="10"/>
    </row>
    <row r="9939" spans="9:46" s="16" customFormat="1">
      <c r="I9939" s="47"/>
      <c r="P9939" s="48"/>
      <c r="Q9939" s="48"/>
      <c r="R9939" s="48"/>
      <c r="S9939" s="49"/>
      <c r="T9939" s="47"/>
      <c r="U9939" s="50"/>
      <c r="V9939" s="47"/>
      <c r="W9939" s="50"/>
      <c r="X9939" s="49"/>
      <c r="Y9939" s="49"/>
      <c r="Z9939" s="49"/>
      <c r="AA9939" s="49"/>
      <c r="AB9939" s="49"/>
      <c r="AC9939" s="49"/>
      <c r="AD9939" s="49"/>
      <c r="AE9939" s="95"/>
      <c r="AM9939" s="103"/>
      <c r="AT9939" s="10"/>
    </row>
    <row r="9940" spans="9:46" s="16" customFormat="1">
      <c r="I9940" s="47"/>
      <c r="P9940" s="48"/>
      <c r="Q9940" s="48"/>
      <c r="R9940" s="48"/>
      <c r="S9940" s="49"/>
      <c r="T9940" s="47"/>
      <c r="U9940" s="50"/>
      <c r="V9940" s="47"/>
      <c r="W9940" s="50"/>
      <c r="X9940" s="49"/>
      <c r="Y9940" s="49"/>
      <c r="Z9940" s="49"/>
      <c r="AA9940" s="49"/>
      <c r="AB9940" s="49"/>
      <c r="AC9940" s="49"/>
      <c r="AD9940" s="49"/>
      <c r="AE9940" s="95"/>
      <c r="AM9940" s="103"/>
      <c r="AT9940" s="10"/>
    </row>
    <row r="9941" spans="9:46" s="16" customFormat="1">
      <c r="I9941" s="47"/>
      <c r="P9941" s="48"/>
      <c r="Q9941" s="48"/>
      <c r="R9941" s="48"/>
      <c r="S9941" s="49"/>
      <c r="T9941" s="47"/>
      <c r="U9941" s="50"/>
      <c r="V9941" s="47"/>
      <c r="W9941" s="50"/>
      <c r="X9941" s="49"/>
      <c r="Y9941" s="49"/>
      <c r="Z9941" s="49"/>
      <c r="AA9941" s="49"/>
      <c r="AB9941" s="49"/>
      <c r="AC9941" s="49"/>
      <c r="AD9941" s="49"/>
      <c r="AE9941" s="95"/>
      <c r="AM9941" s="103"/>
      <c r="AT9941" s="10"/>
    </row>
    <row r="9942" spans="9:46" s="16" customFormat="1">
      <c r="I9942" s="47"/>
      <c r="P9942" s="48"/>
      <c r="Q9942" s="48"/>
      <c r="R9942" s="48"/>
      <c r="S9942" s="49"/>
      <c r="T9942" s="47"/>
      <c r="U9942" s="50"/>
      <c r="V9942" s="47"/>
      <c r="W9942" s="50"/>
      <c r="X9942" s="49"/>
      <c r="Y9942" s="49"/>
      <c r="Z9942" s="49"/>
      <c r="AA9942" s="49"/>
      <c r="AB9942" s="49"/>
      <c r="AC9942" s="49"/>
      <c r="AD9942" s="49"/>
      <c r="AE9942" s="95"/>
      <c r="AM9942" s="103"/>
      <c r="AT9942" s="10"/>
    </row>
    <row r="9943" spans="9:46" s="16" customFormat="1">
      <c r="I9943" s="47"/>
      <c r="P9943" s="48"/>
      <c r="Q9943" s="48"/>
      <c r="R9943" s="48"/>
      <c r="S9943" s="49"/>
      <c r="T9943" s="47"/>
      <c r="U9943" s="50"/>
      <c r="V9943" s="47"/>
      <c r="W9943" s="50"/>
      <c r="X9943" s="49"/>
      <c r="Y9943" s="49"/>
      <c r="Z9943" s="49"/>
      <c r="AA9943" s="49"/>
      <c r="AB9943" s="49"/>
      <c r="AC9943" s="49"/>
      <c r="AD9943" s="49"/>
      <c r="AE9943" s="95"/>
      <c r="AM9943" s="103"/>
      <c r="AT9943" s="10"/>
    </row>
    <row r="9944" spans="9:46" s="16" customFormat="1">
      <c r="I9944" s="47"/>
      <c r="P9944" s="48"/>
      <c r="Q9944" s="48"/>
      <c r="R9944" s="48"/>
      <c r="S9944" s="49"/>
      <c r="T9944" s="47"/>
      <c r="U9944" s="50"/>
      <c r="V9944" s="47"/>
      <c r="W9944" s="50"/>
      <c r="X9944" s="49"/>
      <c r="Y9944" s="49"/>
      <c r="Z9944" s="49"/>
      <c r="AA9944" s="49"/>
      <c r="AB9944" s="49"/>
      <c r="AC9944" s="49"/>
      <c r="AD9944" s="49"/>
      <c r="AE9944" s="95"/>
      <c r="AM9944" s="103"/>
      <c r="AT9944" s="10"/>
    </row>
    <row r="9945" spans="9:46" s="16" customFormat="1">
      <c r="I9945" s="47"/>
      <c r="P9945" s="48"/>
      <c r="Q9945" s="48"/>
      <c r="R9945" s="48"/>
      <c r="S9945" s="49"/>
      <c r="T9945" s="47"/>
      <c r="U9945" s="50"/>
      <c r="V9945" s="47"/>
      <c r="W9945" s="50"/>
      <c r="X9945" s="49"/>
      <c r="Y9945" s="49"/>
      <c r="Z9945" s="49"/>
      <c r="AA9945" s="49"/>
      <c r="AB9945" s="49"/>
      <c r="AC9945" s="49"/>
      <c r="AD9945" s="49"/>
      <c r="AE9945" s="95"/>
      <c r="AM9945" s="103"/>
      <c r="AT9945" s="10"/>
    </row>
    <row r="9946" spans="9:46" s="16" customFormat="1">
      <c r="I9946" s="47"/>
      <c r="P9946" s="48"/>
      <c r="Q9946" s="48"/>
      <c r="R9946" s="48"/>
      <c r="S9946" s="49"/>
      <c r="T9946" s="47"/>
      <c r="U9946" s="50"/>
      <c r="V9946" s="47"/>
      <c r="W9946" s="50"/>
      <c r="X9946" s="49"/>
      <c r="Y9946" s="49"/>
      <c r="Z9946" s="49"/>
      <c r="AA9946" s="49"/>
      <c r="AB9946" s="49"/>
      <c r="AC9946" s="49"/>
      <c r="AD9946" s="49"/>
      <c r="AE9946" s="95"/>
      <c r="AM9946" s="103"/>
      <c r="AT9946" s="10"/>
    </row>
    <row r="9947" spans="9:46" s="16" customFormat="1">
      <c r="I9947" s="47"/>
      <c r="P9947" s="48"/>
      <c r="Q9947" s="48"/>
      <c r="R9947" s="48"/>
      <c r="S9947" s="49"/>
      <c r="T9947" s="47"/>
      <c r="U9947" s="50"/>
      <c r="V9947" s="47"/>
      <c r="W9947" s="50"/>
      <c r="X9947" s="49"/>
      <c r="Y9947" s="49"/>
      <c r="Z9947" s="49"/>
      <c r="AA9947" s="49"/>
      <c r="AB9947" s="49"/>
      <c r="AC9947" s="49"/>
      <c r="AD9947" s="49"/>
      <c r="AE9947" s="95"/>
      <c r="AM9947" s="103"/>
      <c r="AT9947" s="10"/>
    </row>
    <row r="9948" spans="9:46" s="16" customFormat="1">
      <c r="I9948" s="47"/>
      <c r="P9948" s="48"/>
      <c r="Q9948" s="48"/>
      <c r="R9948" s="48"/>
      <c r="S9948" s="49"/>
      <c r="T9948" s="47"/>
      <c r="U9948" s="50"/>
      <c r="V9948" s="47"/>
      <c r="W9948" s="50"/>
      <c r="X9948" s="49"/>
      <c r="Y9948" s="49"/>
      <c r="Z9948" s="49"/>
      <c r="AA9948" s="49"/>
      <c r="AB9948" s="49"/>
      <c r="AC9948" s="49"/>
      <c r="AD9948" s="49"/>
      <c r="AE9948" s="95"/>
      <c r="AM9948" s="103"/>
      <c r="AT9948" s="10"/>
    </row>
    <row r="9949" spans="9:46" s="16" customFormat="1">
      <c r="I9949" s="47"/>
      <c r="P9949" s="48"/>
      <c r="Q9949" s="48"/>
      <c r="R9949" s="48"/>
      <c r="S9949" s="49"/>
      <c r="T9949" s="47"/>
      <c r="U9949" s="50"/>
      <c r="V9949" s="47"/>
      <c r="W9949" s="50"/>
      <c r="X9949" s="49"/>
      <c r="Y9949" s="49"/>
      <c r="Z9949" s="49"/>
      <c r="AA9949" s="49"/>
      <c r="AB9949" s="49"/>
      <c r="AC9949" s="49"/>
      <c r="AD9949" s="49"/>
      <c r="AE9949" s="95"/>
      <c r="AM9949" s="103"/>
      <c r="AT9949" s="10"/>
    </row>
    <row r="9950" spans="9:46" s="16" customFormat="1">
      <c r="I9950" s="47"/>
      <c r="P9950" s="48"/>
      <c r="Q9950" s="48"/>
      <c r="R9950" s="48"/>
      <c r="S9950" s="49"/>
      <c r="T9950" s="47"/>
      <c r="U9950" s="50"/>
      <c r="V9950" s="47"/>
      <c r="W9950" s="50"/>
      <c r="X9950" s="49"/>
      <c r="Y9950" s="49"/>
      <c r="Z9950" s="49"/>
      <c r="AA9950" s="49"/>
      <c r="AB9950" s="49"/>
      <c r="AC9950" s="49"/>
      <c r="AD9950" s="49"/>
      <c r="AE9950" s="95"/>
      <c r="AM9950" s="103"/>
      <c r="AT9950" s="10"/>
    </row>
    <row r="9951" spans="9:46" s="16" customFormat="1">
      <c r="I9951" s="47"/>
      <c r="P9951" s="48"/>
      <c r="Q9951" s="48"/>
      <c r="R9951" s="48"/>
      <c r="S9951" s="49"/>
      <c r="T9951" s="47"/>
      <c r="U9951" s="50"/>
      <c r="V9951" s="47"/>
      <c r="W9951" s="50"/>
      <c r="X9951" s="49"/>
      <c r="Y9951" s="49"/>
      <c r="Z9951" s="49"/>
      <c r="AA9951" s="49"/>
      <c r="AB9951" s="49"/>
      <c r="AC9951" s="49"/>
      <c r="AD9951" s="49"/>
      <c r="AE9951" s="95"/>
      <c r="AM9951" s="103"/>
      <c r="AT9951" s="10"/>
    </row>
    <row r="9952" spans="9:46" s="16" customFormat="1">
      <c r="I9952" s="47"/>
      <c r="P9952" s="48"/>
      <c r="Q9952" s="48"/>
      <c r="R9952" s="48"/>
      <c r="S9952" s="49"/>
      <c r="T9952" s="47"/>
      <c r="U9952" s="50"/>
      <c r="V9952" s="47"/>
      <c r="W9952" s="50"/>
      <c r="X9952" s="49"/>
      <c r="Y9952" s="49"/>
      <c r="Z9952" s="49"/>
      <c r="AA9952" s="49"/>
      <c r="AB9952" s="49"/>
      <c r="AC9952" s="49"/>
      <c r="AD9952" s="49"/>
      <c r="AE9952" s="95"/>
      <c r="AM9952" s="103"/>
      <c r="AT9952" s="10"/>
    </row>
    <row r="9953" spans="9:46" s="16" customFormat="1">
      <c r="I9953" s="47"/>
      <c r="P9953" s="48"/>
      <c r="Q9953" s="48"/>
      <c r="R9953" s="48"/>
      <c r="S9953" s="49"/>
      <c r="T9953" s="47"/>
      <c r="U9953" s="50"/>
      <c r="V9953" s="47"/>
      <c r="W9953" s="50"/>
      <c r="X9953" s="49"/>
      <c r="Y9953" s="49"/>
      <c r="Z9953" s="49"/>
      <c r="AA9953" s="49"/>
      <c r="AB9953" s="49"/>
      <c r="AC9953" s="49"/>
      <c r="AD9953" s="49"/>
      <c r="AE9953" s="95"/>
      <c r="AM9953" s="103"/>
      <c r="AT9953" s="10"/>
    </row>
    <row r="9954" spans="9:46" s="16" customFormat="1">
      <c r="I9954" s="47"/>
      <c r="P9954" s="48"/>
      <c r="Q9954" s="48"/>
      <c r="R9954" s="48"/>
      <c r="S9954" s="49"/>
      <c r="T9954" s="47"/>
      <c r="U9954" s="50"/>
      <c r="V9954" s="47"/>
      <c r="W9954" s="50"/>
      <c r="X9954" s="49"/>
      <c r="Y9954" s="49"/>
      <c r="Z9954" s="49"/>
      <c r="AA9954" s="49"/>
      <c r="AB9954" s="49"/>
      <c r="AC9954" s="49"/>
      <c r="AD9954" s="49"/>
      <c r="AE9954" s="95"/>
      <c r="AM9954" s="103"/>
      <c r="AT9954" s="10"/>
    </row>
    <row r="9955" spans="9:46" s="16" customFormat="1">
      <c r="I9955" s="47"/>
      <c r="P9955" s="48"/>
      <c r="Q9955" s="48"/>
      <c r="R9955" s="48"/>
      <c r="S9955" s="49"/>
      <c r="T9955" s="47"/>
      <c r="U9955" s="50"/>
      <c r="V9955" s="47"/>
      <c r="W9955" s="50"/>
      <c r="X9955" s="49"/>
      <c r="Y9955" s="49"/>
      <c r="Z9955" s="49"/>
      <c r="AA9955" s="49"/>
      <c r="AB9955" s="49"/>
      <c r="AC9955" s="49"/>
      <c r="AD9955" s="49"/>
      <c r="AE9955" s="95"/>
      <c r="AM9955" s="103"/>
      <c r="AT9955" s="10"/>
    </row>
    <row r="9956" spans="9:46" s="16" customFormat="1">
      <c r="I9956" s="47"/>
      <c r="P9956" s="48"/>
      <c r="Q9956" s="48"/>
      <c r="R9956" s="48"/>
      <c r="S9956" s="49"/>
      <c r="T9956" s="47"/>
      <c r="U9956" s="50"/>
      <c r="V9956" s="47"/>
      <c r="W9956" s="50"/>
      <c r="X9956" s="49"/>
      <c r="Y9956" s="49"/>
      <c r="Z9956" s="49"/>
      <c r="AA9956" s="49"/>
      <c r="AB9956" s="49"/>
      <c r="AC9956" s="49"/>
      <c r="AD9956" s="49"/>
      <c r="AE9956" s="95"/>
      <c r="AM9956" s="103"/>
      <c r="AT9956" s="10"/>
    </row>
    <row r="9957" spans="9:46" s="16" customFormat="1">
      <c r="I9957" s="47"/>
      <c r="P9957" s="48"/>
      <c r="Q9957" s="48"/>
      <c r="R9957" s="48"/>
      <c r="S9957" s="49"/>
      <c r="T9957" s="47"/>
      <c r="U9957" s="50"/>
      <c r="V9957" s="47"/>
      <c r="W9957" s="50"/>
      <c r="X9957" s="49"/>
      <c r="Y9957" s="49"/>
      <c r="Z9957" s="49"/>
      <c r="AA9957" s="49"/>
      <c r="AB9957" s="49"/>
      <c r="AC9957" s="49"/>
      <c r="AD9957" s="49"/>
      <c r="AE9957" s="95"/>
      <c r="AM9957" s="103"/>
      <c r="AT9957" s="10"/>
    </row>
    <row r="9958" spans="9:46" s="16" customFormat="1">
      <c r="I9958" s="47"/>
      <c r="P9958" s="48"/>
      <c r="Q9958" s="48"/>
      <c r="R9958" s="48"/>
      <c r="S9958" s="49"/>
      <c r="T9958" s="47"/>
      <c r="U9958" s="50"/>
      <c r="V9958" s="47"/>
      <c r="W9958" s="50"/>
      <c r="X9958" s="49"/>
      <c r="Y9958" s="49"/>
      <c r="Z9958" s="49"/>
      <c r="AA9958" s="49"/>
      <c r="AB9958" s="49"/>
      <c r="AC9958" s="49"/>
      <c r="AD9958" s="49"/>
      <c r="AE9958" s="95"/>
      <c r="AM9958" s="103"/>
      <c r="AT9958" s="10"/>
    </row>
    <row r="9959" spans="9:46" s="16" customFormat="1">
      <c r="I9959" s="47"/>
      <c r="P9959" s="48"/>
      <c r="Q9959" s="48"/>
      <c r="R9959" s="48"/>
      <c r="S9959" s="49"/>
      <c r="T9959" s="47"/>
      <c r="U9959" s="50"/>
      <c r="V9959" s="47"/>
      <c r="W9959" s="50"/>
      <c r="X9959" s="49"/>
      <c r="Y9959" s="49"/>
      <c r="Z9959" s="49"/>
      <c r="AA9959" s="49"/>
      <c r="AB9959" s="49"/>
      <c r="AC9959" s="49"/>
      <c r="AD9959" s="49"/>
      <c r="AE9959" s="95"/>
      <c r="AM9959" s="103"/>
      <c r="AT9959" s="10"/>
    </row>
    <row r="9960" spans="9:46" s="16" customFormat="1">
      <c r="I9960" s="47"/>
      <c r="P9960" s="48"/>
      <c r="Q9960" s="48"/>
      <c r="R9960" s="48"/>
      <c r="S9960" s="49"/>
      <c r="T9960" s="47"/>
      <c r="U9960" s="50"/>
      <c r="V9960" s="47"/>
      <c r="W9960" s="50"/>
      <c r="X9960" s="49"/>
      <c r="Y9960" s="49"/>
      <c r="Z9960" s="49"/>
      <c r="AA9960" s="49"/>
      <c r="AB9960" s="49"/>
      <c r="AC9960" s="49"/>
      <c r="AD9960" s="49"/>
      <c r="AE9960" s="95"/>
      <c r="AM9960" s="103"/>
      <c r="AT9960" s="10"/>
    </row>
    <row r="9961" spans="9:46" s="16" customFormat="1">
      <c r="I9961" s="47"/>
      <c r="P9961" s="48"/>
      <c r="Q9961" s="48"/>
      <c r="R9961" s="48"/>
      <c r="S9961" s="49"/>
      <c r="T9961" s="47"/>
      <c r="U9961" s="50"/>
      <c r="V9961" s="47"/>
      <c r="W9961" s="50"/>
      <c r="X9961" s="49"/>
      <c r="Y9961" s="49"/>
      <c r="Z9961" s="49"/>
      <c r="AA9961" s="49"/>
      <c r="AB9961" s="49"/>
      <c r="AC9961" s="49"/>
      <c r="AD9961" s="49"/>
      <c r="AE9961" s="95"/>
      <c r="AM9961" s="103"/>
      <c r="AT9961" s="10"/>
    </row>
    <row r="9962" spans="9:46" s="16" customFormat="1">
      <c r="I9962" s="47"/>
      <c r="P9962" s="48"/>
      <c r="Q9962" s="48"/>
      <c r="R9962" s="48"/>
      <c r="S9962" s="49"/>
      <c r="T9962" s="47"/>
      <c r="U9962" s="50"/>
      <c r="V9962" s="47"/>
      <c r="W9962" s="50"/>
      <c r="X9962" s="49"/>
      <c r="Y9962" s="49"/>
      <c r="Z9962" s="49"/>
      <c r="AA9962" s="49"/>
      <c r="AB9962" s="49"/>
      <c r="AC9962" s="49"/>
      <c r="AD9962" s="49"/>
      <c r="AE9962" s="95"/>
      <c r="AM9962" s="103"/>
      <c r="AT9962" s="10"/>
    </row>
    <row r="9963" spans="9:46" s="16" customFormat="1">
      <c r="I9963" s="47"/>
      <c r="P9963" s="48"/>
      <c r="Q9963" s="48"/>
      <c r="R9963" s="48"/>
      <c r="S9963" s="49"/>
      <c r="T9963" s="47"/>
      <c r="U9963" s="50"/>
      <c r="V9963" s="47"/>
      <c r="W9963" s="50"/>
      <c r="X9963" s="49"/>
      <c r="Y9963" s="49"/>
      <c r="Z9963" s="49"/>
      <c r="AA9963" s="49"/>
      <c r="AB9963" s="49"/>
      <c r="AC9963" s="49"/>
      <c r="AD9963" s="49"/>
      <c r="AE9963" s="95"/>
      <c r="AM9963" s="103"/>
      <c r="AT9963" s="10"/>
    </row>
    <row r="9964" spans="9:46" s="16" customFormat="1">
      <c r="I9964" s="47"/>
      <c r="P9964" s="48"/>
      <c r="Q9964" s="48"/>
      <c r="R9964" s="48"/>
      <c r="S9964" s="49"/>
      <c r="T9964" s="47"/>
      <c r="U9964" s="50"/>
      <c r="V9964" s="47"/>
      <c r="W9964" s="50"/>
      <c r="X9964" s="49"/>
      <c r="Y9964" s="49"/>
      <c r="Z9964" s="49"/>
      <c r="AA9964" s="49"/>
      <c r="AB9964" s="49"/>
      <c r="AC9964" s="49"/>
      <c r="AD9964" s="49"/>
      <c r="AE9964" s="95"/>
      <c r="AM9964" s="103"/>
      <c r="AT9964" s="10"/>
    </row>
    <row r="9965" spans="9:46" s="16" customFormat="1">
      <c r="I9965" s="47"/>
      <c r="P9965" s="48"/>
      <c r="Q9965" s="48"/>
      <c r="R9965" s="48"/>
      <c r="S9965" s="49"/>
      <c r="T9965" s="47"/>
      <c r="U9965" s="50"/>
      <c r="V9965" s="47"/>
      <c r="W9965" s="50"/>
      <c r="X9965" s="49"/>
      <c r="Y9965" s="49"/>
      <c r="Z9965" s="49"/>
      <c r="AA9965" s="49"/>
      <c r="AB9965" s="49"/>
      <c r="AC9965" s="49"/>
      <c r="AD9965" s="49"/>
      <c r="AE9965" s="95"/>
      <c r="AM9965" s="103"/>
      <c r="AT9965" s="10"/>
    </row>
    <row r="9966" spans="9:46" s="16" customFormat="1">
      <c r="I9966" s="47"/>
      <c r="P9966" s="48"/>
      <c r="Q9966" s="48"/>
      <c r="R9966" s="48"/>
      <c r="S9966" s="49"/>
      <c r="T9966" s="47"/>
      <c r="U9966" s="50"/>
      <c r="V9966" s="47"/>
      <c r="W9966" s="50"/>
      <c r="X9966" s="49"/>
      <c r="Y9966" s="49"/>
      <c r="Z9966" s="49"/>
      <c r="AA9966" s="49"/>
      <c r="AB9966" s="49"/>
      <c r="AC9966" s="49"/>
      <c r="AD9966" s="49"/>
      <c r="AE9966" s="95"/>
      <c r="AM9966" s="103"/>
      <c r="AT9966" s="10"/>
    </row>
    <row r="9967" spans="9:46" s="16" customFormat="1">
      <c r="I9967" s="47"/>
      <c r="P9967" s="48"/>
      <c r="Q9967" s="48"/>
      <c r="R9967" s="48"/>
      <c r="S9967" s="49"/>
      <c r="T9967" s="47"/>
      <c r="U9967" s="50"/>
      <c r="V9967" s="47"/>
      <c r="W9967" s="50"/>
      <c r="X9967" s="49"/>
      <c r="Y9967" s="49"/>
      <c r="Z9967" s="49"/>
      <c r="AA9967" s="49"/>
      <c r="AB9967" s="49"/>
      <c r="AC9967" s="49"/>
      <c r="AD9967" s="49"/>
      <c r="AE9967" s="95"/>
      <c r="AM9967" s="103"/>
      <c r="AT9967" s="10"/>
    </row>
    <row r="9968" spans="9:46" s="16" customFormat="1">
      <c r="I9968" s="47"/>
      <c r="P9968" s="48"/>
      <c r="Q9968" s="48"/>
      <c r="R9968" s="48"/>
      <c r="S9968" s="49"/>
      <c r="T9968" s="47"/>
      <c r="U9968" s="50"/>
      <c r="V9968" s="47"/>
      <c r="W9968" s="50"/>
      <c r="X9968" s="49"/>
      <c r="Y9968" s="49"/>
      <c r="Z9968" s="49"/>
      <c r="AA9968" s="49"/>
      <c r="AB9968" s="49"/>
      <c r="AC9968" s="49"/>
      <c r="AD9968" s="49"/>
      <c r="AE9968" s="95"/>
      <c r="AM9968" s="103"/>
      <c r="AT9968" s="10"/>
    </row>
    <row r="9969" spans="9:46" s="16" customFormat="1">
      <c r="I9969" s="47"/>
      <c r="P9969" s="48"/>
      <c r="Q9969" s="48"/>
      <c r="R9969" s="48"/>
      <c r="S9969" s="49"/>
      <c r="T9969" s="47"/>
      <c r="U9969" s="50"/>
      <c r="V9969" s="47"/>
      <c r="W9969" s="50"/>
      <c r="X9969" s="49"/>
      <c r="Y9969" s="49"/>
      <c r="Z9969" s="49"/>
      <c r="AA9969" s="49"/>
      <c r="AB9969" s="49"/>
      <c r="AC9969" s="49"/>
      <c r="AD9969" s="49"/>
      <c r="AE9969" s="95"/>
      <c r="AM9969" s="103"/>
      <c r="AT9969" s="10"/>
    </row>
    <row r="9970" spans="9:46" s="16" customFormat="1">
      <c r="I9970" s="47"/>
      <c r="P9970" s="48"/>
      <c r="Q9970" s="48"/>
      <c r="R9970" s="48"/>
      <c r="S9970" s="49"/>
      <c r="T9970" s="47"/>
      <c r="U9970" s="50"/>
      <c r="V9970" s="47"/>
      <c r="W9970" s="50"/>
      <c r="X9970" s="49"/>
      <c r="Y9970" s="49"/>
      <c r="Z9970" s="49"/>
      <c r="AA9970" s="49"/>
      <c r="AB9970" s="49"/>
      <c r="AC9970" s="49"/>
      <c r="AD9970" s="49"/>
      <c r="AE9970" s="95"/>
      <c r="AM9970" s="103"/>
      <c r="AT9970" s="10"/>
    </row>
    <row r="9971" spans="9:46" s="16" customFormat="1">
      <c r="I9971" s="47"/>
      <c r="P9971" s="48"/>
      <c r="Q9971" s="48"/>
      <c r="R9971" s="48"/>
      <c r="S9971" s="49"/>
      <c r="T9971" s="47"/>
      <c r="U9971" s="50"/>
      <c r="V9971" s="47"/>
      <c r="W9971" s="50"/>
      <c r="X9971" s="49"/>
      <c r="Y9971" s="49"/>
      <c r="Z9971" s="49"/>
      <c r="AA9971" s="49"/>
      <c r="AB9971" s="49"/>
      <c r="AC9971" s="49"/>
      <c r="AD9971" s="49"/>
      <c r="AE9971" s="95"/>
      <c r="AM9971" s="103"/>
      <c r="AT9971" s="10"/>
    </row>
    <row r="9972" spans="9:46" s="16" customFormat="1">
      <c r="I9972" s="47"/>
      <c r="P9972" s="48"/>
      <c r="Q9972" s="48"/>
      <c r="R9972" s="48"/>
      <c r="S9972" s="49"/>
      <c r="T9972" s="47"/>
      <c r="U9972" s="50"/>
      <c r="V9972" s="47"/>
      <c r="W9972" s="50"/>
      <c r="X9972" s="49"/>
      <c r="Y9972" s="49"/>
      <c r="Z9972" s="49"/>
      <c r="AA9972" s="49"/>
      <c r="AB9972" s="49"/>
      <c r="AC9972" s="49"/>
      <c r="AD9972" s="49"/>
      <c r="AE9972" s="95"/>
      <c r="AM9972" s="103"/>
      <c r="AT9972" s="10"/>
    </row>
    <row r="9973" spans="9:46" s="16" customFormat="1">
      <c r="I9973" s="47"/>
      <c r="P9973" s="48"/>
      <c r="Q9973" s="48"/>
      <c r="R9973" s="48"/>
      <c r="S9973" s="49"/>
      <c r="T9973" s="47"/>
      <c r="U9973" s="50"/>
      <c r="V9973" s="47"/>
      <c r="W9973" s="50"/>
      <c r="X9973" s="49"/>
      <c r="Y9973" s="49"/>
      <c r="Z9973" s="49"/>
      <c r="AA9973" s="49"/>
      <c r="AB9973" s="49"/>
      <c r="AC9973" s="49"/>
      <c r="AD9973" s="49"/>
      <c r="AE9973" s="95"/>
      <c r="AM9973" s="103"/>
      <c r="AT9973" s="10"/>
    </row>
    <row r="9974" spans="9:46" s="16" customFormat="1">
      <c r="I9974" s="47"/>
      <c r="P9974" s="48"/>
      <c r="Q9974" s="48"/>
      <c r="R9974" s="48"/>
      <c r="S9974" s="49"/>
      <c r="T9974" s="47"/>
      <c r="U9974" s="50"/>
      <c r="V9974" s="47"/>
      <c r="W9974" s="50"/>
      <c r="X9974" s="49"/>
      <c r="Y9974" s="49"/>
      <c r="Z9974" s="49"/>
      <c r="AA9974" s="49"/>
      <c r="AB9974" s="49"/>
      <c r="AC9974" s="49"/>
      <c r="AD9974" s="49"/>
      <c r="AE9974" s="95"/>
      <c r="AM9974" s="103"/>
      <c r="AT9974" s="10"/>
    </row>
    <row r="9975" spans="9:46" s="16" customFormat="1">
      <c r="I9975" s="47"/>
      <c r="P9975" s="48"/>
      <c r="Q9975" s="48"/>
      <c r="R9975" s="48"/>
      <c r="S9975" s="49"/>
      <c r="T9975" s="47"/>
      <c r="U9975" s="50"/>
      <c r="V9975" s="47"/>
      <c r="W9975" s="50"/>
      <c r="X9975" s="49"/>
      <c r="Y9975" s="49"/>
      <c r="Z9975" s="49"/>
      <c r="AA9975" s="49"/>
      <c r="AB9975" s="49"/>
      <c r="AC9975" s="49"/>
      <c r="AD9975" s="49"/>
      <c r="AE9975" s="95"/>
      <c r="AM9975" s="103"/>
      <c r="AT9975" s="10"/>
    </row>
    <row r="9976" spans="9:46" s="16" customFormat="1">
      <c r="I9976" s="47"/>
      <c r="P9976" s="48"/>
      <c r="Q9976" s="48"/>
      <c r="R9976" s="48"/>
      <c r="S9976" s="49"/>
      <c r="T9976" s="47"/>
      <c r="U9976" s="50"/>
      <c r="V9976" s="47"/>
      <c r="W9976" s="50"/>
      <c r="X9976" s="49"/>
      <c r="Y9976" s="49"/>
      <c r="Z9976" s="49"/>
      <c r="AA9976" s="49"/>
      <c r="AB9976" s="49"/>
      <c r="AC9976" s="49"/>
      <c r="AD9976" s="49"/>
      <c r="AE9976" s="95"/>
      <c r="AM9976" s="103"/>
      <c r="AT9976" s="10"/>
    </row>
    <row r="9977" spans="9:46" s="16" customFormat="1">
      <c r="I9977" s="47"/>
      <c r="P9977" s="48"/>
      <c r="Q9977" s="48"/>
      <c r="R9977" s="48"/>
      <c r="S9977" s="49"/>
      <c r="T9977" s="47"/>
      <c r="U9977" s="50"/>
      <c r="V9977" s="47"/>
      <c r="W9977" s="50"/>
      <c r="X9977" s="49"/>
      <c r="Y9977" s="49"/>
      <c r="Z9977" s="49"/>
      <c r="AA9977" s="49"/>
      <c r="AB9977" s="49"/>
      <c r="AC9977" s="49"/>
      <c r="AD9977" s="49"/>
      <c r="AE9977" s="95"/>
      <c r="AM9977" s="103"/>
      <c r="AT9977" s="10"/>
    </row>
    <row r="9978" spans="9:46" s="16" customFormat="1">
      <c r="I9978" s="47"/>
      <c r="P9978" s="48"/>
      <c r="Q9978" s="48"/>
      <c r="R9978" s="48"/>
      <c r="S9978" s="49"/>
      <c r="T9978" s="47"/>
      <c r="U9978" s="50"/>
      <c r="V9978" s="47"/>
      <c r="W9978" s="50"/>
      <c r="X9978" s="49"/>
      <c r="Y9978" s="49"/>
      <c r="Z9978" s="49"/>
      <c r="AA9978" s="49"/>
      <c r="AB9978" s="49"/>
      <c r="AC9978" s="49"/>
      <c r="AD9978" s="49"/>
      <c r="AE9978" s="95"/>
      <c r="AM9978" s="103"/>
      <c r="AT9978" s="10"/>
    </row>
    <row r="9979" spans="9:46" s="16" customFormat="1">
      <c r="I9979" s="47"/>
      <c r="P9979" s="48"/>
      <c r="Q9979" s="48"/>
      <c r="R9979" s="48"/>
      <c r="S9979" s="49"/>
      <c r="T9979" s="47"/>
      <c r="U9979" s="50"/>
      <c r="V9979" s="47"/>
      <c r="W9979" s="50"/>
      <c r="X9979" s="49"/>
      <c r="Y9979" s="49"/>
      <c r="Z9979" s="49"/>
      <c r="AA9979" s="49"/>
      <c r="AB9979" s="49"/>
      <c r="AC9979" s="49"/>
      <c r="AD9979" s="49"/>
      <c r="AE9979" s="95"/>
      <c r="AM9979" s="103"/>
      <c r="AT9979" s="10"/>
    </row>
    <row r="9980" spans="9:46" s="16" customFormat="1">
      <c r="I9980" s="47"/>
      <c r="P9980" s="48"/>
      <c r="Q9980" s="48"/>
      <c r="R9980" s="48"/>
      <c r="S9980" s="49"/>
      <c r="T9980" s="47"/>
      <c r="U9980" s="50"/>
      <c r="V9980" s="47"/>
      <c r="W9980" s="50"/>
      <c r="X9980" s="49"/>
      <c r="Y9980" s="49"/>
      <c r="Z9980" s="49"/>
      <c r="AA9980" s="49"/>
      <c r="AB9980" s="49"/>
      <c r="AC9980" s="49"/>
      <c r="AD9980" s="49"/>
      <c r="AE9980" s="95"/>
      <c r="AM9980" s="103"/>
      <c r="AT9980" s="10"/>
    </row>
    <row r="9981" spans="9:46" s="16" customFormat="1">
      <c r="I9981" s="47"/>
      <c r="P9981" s="48"/>
      <c r="Q9981" s="48"/>
      <c r="R9981" s="48"/>
      <c r="S9981" s="49"/>
      <c r="T9981" s="47"/>
      <c r="U9981" s="50"/>
      <c r="V9981" s="47"/>
      <c r="W9981" s="50"/>
      <c r="X9981" s="49"/>
      <c r="Y9981" s="49"/>
      <c r="Z9981" s="49"/>
      <c r="AA9981" s="49"/>
      <c r="AB9981" s="49"/>
      <c r="AC9981" s="49"/>
      <c r="AD9981" s="49"/>
      <c r="AE9981" s="95"/>
      <c r="AM9981" s="103"/>
      <c r="AT9981" s="10"/>
    </row>
    <row r="9982" spans="9:46" s="16" customFormat="1">
      <c r="I9982" s="47"/>
      <c r="P9982" s="48"/>
      <c r="Q9982" s="48"/>
      <c r="R9982" s="48"/>
      <c r="S9982" s="49"/>
      <c r="T9982" s="47"/>
      <c r="U9982" s="50"/>
      <c r="V9982" s="47"/>
      <c r="W9982" s="50"/>
      <c r="X9982" s="49"/>
      <c r="Y9982" s="49"/>
      <c r="Z9982" s="49"/>
      <c r="AA9982" s="49"/>
      <c r="AB9982" s="49"/>
      <c r="AC9982" s="49"/>
      <c r="AD9982" s="49"/>
      <c r="AE9982" s="95"/>
      <c r="AM9982" s="103"/>
      <c r="AT9982" s="10"/>
    </row>
    <row r="9983" spans="9:46" s="16" customFormat="1">
      <c r="I9983" s="47"/>
      <c r="P9983" s="48"/>
      <c r="Q9983" s="48"/>
      <c r="R9983" s="48"/>
      <c r="S9983" s="49"/>
      <c r="T9983" s="47"/>
      <c r="U9983" s="50"/>
      <c r="V9983" s="47"/>
      <c r="W9983" s="50"/>
      <c r="X9983" s="49"/>
      <c r="Y9983" s="49"/>
      <c r="Z9983" s="49"/>
      <c r="AA9983" s="49"/>
      <c r="AB9983" s="49"/>
      <c r="AC9983" s="49"/>
      <c r="AD9983" s="49"/>
      <c r="AE9983" s="95"/>
      <c r="AM9983" s="103"/>
      <c r="AT9983" s="10"/>
    </row>
    <row r="9984" spans="9:46" s="16" customFormat="1">
      <c r="I9984" s="47"/>
      <c r="P9984" s="48"/>
      <c r="Q9984" s="48"/>
      <c r="R9984" s="48"/>
      <c r="S9984" s="49"/>
      <c r="T9984" s="47"/>
      <c r="U9984" s="50"/>
      <c r="V9984" s="47"/>
      <c r="W9984" s="50"/>
      <c r="X9984" s="49"/>
      <c r="Y9984" s="49"/>
      <c r="Z9984" s="49"/>
      <c r="AA9984" s="49"/>
      <c r="AB9984" s="49"/>
      <c r="AC9984" s="49"/>
      <c r="AD9984" s="49"/>
      <c r="AE9984" s="95"/>
      <c r="AM9984" s="103"/>
      <c r="AT9984" s="10"/>
    </row>
    <row r="9985" spans="9:46" s="16" customFormat="1">
      <c r="I9985" s="47"/>
      <c r="P9985" s="48"/>
      <c r="Q9985" s="48"/>
      <c r="R9985" s="48"/>
      <c r="S9985" s="49"/>
      <c r="T9985" s="47"/>
      <c r="U9985" s="50"/>
      <c r="V9985" s="47"/>
      <c r="W9985" s="50"/>
      <c r="X9985" s="49"/>
      <c r="Y9985" s="49"/>
      <c r="Z9985" s="49"/>
      <c r="AA9985" s="49"/>
      <c r="AB9985" s="49"/>
      <c r="AC9985" s="49"/>
      <c r="AD9985" s="49"/>
      <c r="AE9985" s="95"/>
      <c r="AM9985" s="103"/>
      <c r="AT9985" s="10"/>
    </row>
    <row r="9986" spans="9:46" s="16" customFormat="1">
      <c r="I9986" s="47"/>
      <c r="P9986" s="48"/>
      <c r="Q9986" s="48"/>
      <c r="R9986" s="48"/>
      <c r="S9986" s="49"/>
      <c r="T9986" s="47"/>
      <c r="U9986" s="50"/>
      <c r="V9986" s="47"/>
      <c r="W9986" s="50"/>
      <c r="X9986" s="49"/>
      <c r="Y9986" s="49"/>
      <c r="Z9986" s="49"/>
      <c r="AA9986" s="49"/>
      <c r="AB9986" s="49"/>
      <c r="AC9986" s="49"/>
      <c r="AD9986" s="49"/>
      <c r="AE9986" s="95"/>
      <c r="AM9986" s="103"/>
      <c r="AT9986" s="10"/>
    </row>
    <row r="9987" spans="9:46" s="16" customFormat="1">
      <c r="I9987" s="47"/>
      <c r="P9987" s="48"/>
      <c r="Q9987" s="48"/>
      <c r="R9987" s="48"/>
      <c r="S9987" s="49"/>
      <c r="T9987" s="47"/>
      <c r="U9987" s="50"/>
      <c r="V9987" s="47"/>
      <c r="W9987" s="50"/>
      <c r="X9987" s="49"/>
      <c r="Y9987" s="49"/>
      <c r="Z9987" s="49"/>
      <c r="AA9987" s="49"/>
      <c r="AB9987" s="49"/>
      <c r="AC9987" s="49"/>
      <c r="AD9987" s="49"/>
      <c r="AE9987" s="95"/>
      <c r="AM9987" s="103"/>
      <c r="AT9987" s="10"/>
    </row>
    <row r="9988" spans="9:46" s="16" customFormat="1">
      <c r="I9988" s="47"/>
      <c r="P9988" s="48"/>
      <c r="Q9988" s="48"/>
      <c r="R9988" s="48"/>
      <c r="S9988" s="49"/>
      <c r="T9988" s="47"/>
      <c r="U9988" s="50"/>
      <c r="V9988" s="47"/>
      <c r="W9988" s="50"/>
      <c r="X9988" s="49"/>
      <c r="Y9988" s="49"/>
      <c r="Z9988" s="49"/>
      <c r="AA9988" s="49"/>
      <c r="AB9988" s="49"/>
      <c r="AC9988" s="49"/>
      <c r="AD9988" s="49"/>
      <c r="AE9988" s="95"/>
      <c r="AM9988" s="103"/>
      <c r="AT9988" s="10"/>
    </row>
    <row r="9989" spans="9:46" s="16" customFormat="1">
      <c r="I9989" s="47"/>
      <c r="P9989" s="48"/>
      <c r="Q9989" s="48"/>
      <c r="R9989" s="48"/>
      <c r="S9989" s="49"/>
      <c r="T9989" s="47"/>
      <c r="U9989" s="50"/>
      <c r="V9989" s="47"/>
      <c r="W9989" s="50"/>
      <c r="X9989" s="49"/>
      <c r="Y9989" s="49"/>
      <c r="Z9989" s="49"/>
      <c r="AA9989" s="49"/>
      <c r="AB9989" s="49"/>
      <c r="AC9989" s="49"/>
      <c r="AD9989" s="49"/>
      <c r="AE9989" s="95"/>
      <c r="AM9989" s="103"/>
      <c r="AT9989" s="10"/>
    </row>
    <row r="9990" spans="9:46" s="16" customFormat="1">
      <c r="I9990" s="47"/>
      <c r="P9990" s="48"/>
      <c r="Q9990" s="48"/>
      <c r="R9990" s="48"/>
      <c r="S9990" s="49"/>
      <c r="T9990" s="47"/>
      <c r="U9990" s="50"/>
      <c r="V9990" s="47"/>
      <c r="W9990" s="50"/>
      <c r="X9990" s="49"/>
      <c r="Y9990" s="49"/>
      <c r="Z9990" s="49"/>
      <c r="AA9990" s="49"/>
      <c r="AB9990" s="49"/>
      <c r="AC9990" s="49"/>
      <c r="AD9990" s="49"/>
      <c r="AE9990" s="95"/>
      <c r="AM9990" s="103"/>
      <c r="AT9990" s="10"/>
    </row>
    <row r="9991" spans="9:46" s="16" customFormat="1">
      <c r="I9991" s="47"/>
      <c r="P9991" s="48"/>
      <c r="Q9991" s="48"/>
      <c r="R9991" s="48"/>
      <c r="S9991" s="49"/>
      <c r="T9991" s="47"/>
      <c r="U9991" s="50"/>
      <c r="V9991" s="47"/>
      <c r="W9991" s="50"/>
      <c r="X9991" s="49"/>
      <c r="Y9991" s="49"/>
      <c r="Z9991" s="49"/>
      <c r="AA9991" s="49"/>
      <c r="AB9991" s="49"/>
      <c r="AC9991" s="49"/>
      <c r="AD9991" s="49"/>
      <c r="AE9991" s="95"/>
      <c r="AM9991" s="103"/>
      <c r="AT9991" s="10"/>
    </row>
    <row r="9992" spans="9:46" s="16" customFormat="1">
      <c r="I9992" s="47"/>
      <c r="P9992" s="48"/>
      <c r="Q9992" s="48"/>
      <c r="R9992" s="48"/>
      <c r="S9992" s="49"/>
      <c r="T9992" s="47"/>
      <c r="U9992" s="50"/>
      <c r="V9992" s="47"/>
      <c r="W9992" s="50"/>
      <c r="X9992" s="49"/>
      <c r="Y9992" s="49"/>
      <c r="Z9992" s="49"/>
      <c r="AA9992" s="49"/>
      <c r="AB9992" s="49"/>
      <c r="AC9992" s="49"/>
      <c r="AD9992" s="49"/>
      <c r="AE9992" s="95"/>
      <c r="AM9992" s="103"/>
      <c r="AT9992" s="10"/>
    </row>
    <row r="9993" spans="9:46" s="16" customFormat="1">
      <c r="I9993" s="47"/>
      <c r="P9993" s="48"/>
      <c r="Q9993" s="48"/>
      <c r="R9993" s="48"/>
      <c r="S9993" s="49"/>
      <c r="T9993" s="47"/>
      <c r="U9993" s="50"/>
      <c r="V9993" s="47"/>
      <c r="W9993" s="50"/>
      <c r="X9993" s="49"/>
      <c r="Y9993" s="49"/>
      <c r="Z9993" s="49"/>
      <c r="AA9993" s="49"/>
      <c r="AB9993" s="49"/>
      <c r="AC9993" s="49"/>
      <c r="AD9993" s="49"/>
      <c r="AE9993" s="95"/>
      <c r="AM9993" s="103"/>
      <c r="AT9993" s="10"/>
    </row>
    <row r="9994" spans="9:46" s="16" customFormat="1">
      <c r="I9994" s="47"/>
      <c r="P9994" s="48"/>
      <c r="Q9994" s="48"/>
      <c r="R9994" s="48"/>
      <c r="S9994" s="49"/>
      <c r="T9994" s="47"/>
      <c r="U9994" s="50"/>
      <c r="V9994" s="47"/>
      <c r="W9994" s="50"/>
      <c r="X9994" s="49"/>
      <c r="Y9994" s="49"/>
      <c r="Z9994" s="49"/>
      <c r="AA9994" s="49"/>
      <c r="AB9994" s="49"/>
      <c r="AC9994" s="49"/>
      <c r="AD9994" s="49"/>
      <c r="AE9994" s="95"/>
      <c r="AM9994" s="103"/>
      <c r="AT9994" s="10"/>
    </row>
    <row r="9995" spans="9:46" s="16" customFormat="1">
      <c r="I9995" s="47"/>
      <c r="P9995" s="48"/>
      <c r="Q9995" s="48"/>
      <c r="R9995" s="48"/>
      <c r="S9995" s="49"/>
      <c r="T9995" s="47"/>
      <c r="U9995" s="50"/>
      <c r="V9995" s="47"/>
      <c r="W9995" s="50"/>
      <c r="X9995" s="49"/>
      <c r="Y9995" s="49"/>
      <c r="Z9995" s="49"/>
      <c r="AA9995" s="49"/>
      <c r="AB9995" s="49"/>
      <c r="AC9995" s="49"/>
      <c r="AD9995" s="49"/>
      <c r="AE9995" s="95"/>
      <c r="AM9995" s="103"/>
      <c r="AT9995" s="10"/>
    </row>
    <row r="9996" spans="9:46" s="16" customFormat="1">
      <c r="I9996" s="47"/>
      <c r="P9996" s="48"/>
      <c r="Q9996" s="48"/>
      <c r="R9996" s="48"/>
      <c r="S9996" s="49"/>
      <c r="T9996" s="47"/>
      <c r="U9996" s="50"/>
      <c r="V9996" s="47"/>
      <c r="W9996" s="50"/>
      <c r="X9996" s="49"/>
      <c r="Y9996" s="49"/>
      <c r="Z9996" s="49"/>
      <c r="AA9996" s="49"/>
      <c r="AB9996" s="49"/>
      <c r="AC9996" s="49"/>
      <c r="AD9996" s="49"/>
      <c r="AE9996" s="95"/>
      <c r="AM9996" s="103"/>
      <c r="AT9996" s="10"/>
    </row>
    <row r="9997" spans="9:46" s="16" customFormat="1">
      <c r="I9997" s="47"/>
      <c r="P9997" s="48"/>
      <c r="Q9997" s="48"/>
      <c r="R9997" s="48"/>
      <c r="S9997" s="49"/>
      <c r="T9997" s="47"/>
      <c r="U9997" s="50"/>
      <c r="V9997" s="47"/>
      <c r="W9997" s="50"/>
      <c r="X9997" s="49"/>
      <c r="Y9997" s="49"/>
      <c r="Z9997" s="49"/>
      <c r="AA9997" s="49"/>
      <c r="AB9997" s="49"/>
      <c r="AC9997" s="49"/>
      <c r="AD9997" s="49"/>
      <c r="AE9997" s="95"/>
      <c r="AM9997" s="103"/>
      <c r="AT9997" s="10"/>
    </row>
    <row r="9998" spans="9:46" s="16" customFormat="1">
      <c r="I9998" s="47"/>
      <c r="P9998" s="48"/>
      <c r="Q9998" s="48"/>
      <c r="R9998" s="48"/>
      <c r="S9998" s="49"/>
      <c r="T9998" s="47"/>
      <c r="U9998" s="50"/>
      <c r="V9998" s="47"/>
      <c r="W9998" s="50"/>
      <c r="X9998" s="49"/>
      <c r="Y9998" s="49"/>
      <c r="Z9998" s="49"/>
      <c r="AA9998" s="49"/>
      <c r="AB9998" s="49"/>
      <c r="AC9998" s="49"/>
      <c r="AD9998" s="49"/>
      <c r="AE9998" s="95"/>
      <c r="AM9998" s="103"/>
      <c r="AT9998" s="10"/>
    </row>
    <row r="9999" spans="9:46" s="16" customFormat="1">
      <c r="I9999" s="47"/>
      <c r="P9999" s="48"/>
      <c r="Q9999" s="48"/>
      <c r="R9999" s="48"/>
      <c r="S9999" s="49"/>
      <c r="T9999" s="47"/>
      <c r="U9999" s="50"/>
      <c r="V9999" s="47"/>
      <c r="W9999" s="50"/>
      <c r="X9999" s="49"/>
      <c r="Y9999" s="49"/>
      <c r="Z9999" s="49"/>
      <c r="AA9999" s="49"/>
      <c r="AB9999" s="49"/>
      <c r="AC9999" s="49"/>
      <c r="AD9999" s="49"/>
      <c r="AE9999" s="95"/>
      <c r="AM9999" s="103"/>
      <c r="AT9999" s="10"/>
    </row>
    <row r="10000" spans="9:46" s="16" customFormat="1">
      <c r="I10000" s="47"/>
      <c r="P10000" s="48"/>
      <c r="Q10000" s="48"/>
      <c r="R10000" s="48"/>
      <c r="S10000" s="49"/>
      <c r="T10000" s="47"/>
      <c r="U10000" s="50"/>
      <c r="V10000" s="47"/>
      <c r="W10000" s="50"/>
      <c r="X10000" s="49"/>
      <c r="Y10000" s="49"/>
      <c r="Z10000" s="49"/>
      <c r="AA10000" s="49"/>
      <c r="AB10000" s="49"/>
      <c r="AC10000" s="49"/>
      <c r="AD10000" s="49"/>
      <c r="AE10000" s="95"/>
      <c r="AM10000" s="103"/>
      <c r="AT10000" s="10"/>
    </row>
    <row r="10001" spans="9:46" s="16" customFormat="1">
      <c r="I10001" s="47"/>
      <c r="P10001" s="48"/>
      <c r="Q10001" s="48"/>
      <c r="R10001" s="48"/>
      <c r="S10001" s="49"/>
      <c r="T10001" s="47"/>
      <c r="U10001" s="50"/>
      <c r="V10001" s="47"/>
      <c r="W10001" s="50"/>
      <c r="X10001" s="49"/>
      <c r="Y10001" s="49"/>
      <c r="Z10001" s="49"/>
      <c r="AA10001" s="49"/>
      <c r="AB10001" s="49"/>
      <c r="AC10001" s="49"/>
      <c r="AD10001" s="49"/>
      <c r="AE10001" s="95"/>
      <c r="AM10001" s="103"/>
      <c r="AT10001" s="10"/>
    </row>
    <row r="10002" spans="9:46" s="16" customFormat="1">
      <c r="I10002" s="47"/>
      <c r="P10002" s="48"/>
      <c r="Q10002" s="48"/>
      <c r="R10002" s="48"/>
      <c r="S10002" s="49"/>
      <c r="T10002" s="47"/>
      <c r="U10002" s="50"/>
      <c r="V10002" s="47"/>
      <c r="W10002" s="50"/>
      <c r="X10002" s="49"/>
      <c r="Y10002" s="49"/>
      <c r="Z10002" s="49"/>
      <c r="AA10002" s="49"/>
      <c r="AB10002" s="49"/>
      <c r="AC10002" s="49"/>
      <c r="AD10002" s="49"/>
      <c r="AE10002" s="95"/>
      <c r="AM10002" s="103"/>
      <c r="AT10002" s="10"/>
    </row>
    <row r="10003" spans="9:46" s="16" customFormat="1">
      <c r="I10003" s="47"/>
      <c r="P10003" s="48"/>
      <c r="Q10003" s="48"/>
      <c r="R10003" s="48"/>
      <c r="S10003" s="49"/>
      <c r="T10003" s="47"/>
      <c r="U10003" s="50"/>
      <c r="V10003" s="47"/>
      <c r="W10003" s="50"/>
      <c r="X10003" s="49"/>
      <c r="Y10003" s="49"/>
      <c r="Z10003" s="49"/>
      <c r="AA10003" s="49"/>
      <c r="AB10003" s="49"/>
      <c r="AC10003" s="49"/>
      <c r="AD10003" s="49"/>
      <c r="AE10003" s="95"/>
      <c r="AM10003" s="103"/>
      <c r="AT10003" s="10"/>
    </row>
    <row r="10004" spans="9:46" s="16" customFormat="1">
      <c r="I10004" s="47"/>
      <c r="P10004" s="48"/>
      <c r="Q10004" s="48"/>
      <c r="R10004" s="48"/>
      <c r="S10004" s="49"/>
      <c r="T10004" s="47"/>
      <c r="U10004" s="50"/>
      <c r="V10004" s="47"/>
      <c r="W10004" s="50"/>
      <c r="X10004" s="49"/>
      <c r="Y10004" s="49"/>
      <c r="Z10004" s="49"/>
      <c r="AA10004" s="49"/>
      <c r="AB10004" s="49"/>
      <c r="AC10004" s="49"/>
      <c r="AD10004" s="49"/>
      <c r="AE10004" s="95"/>
      <c r="AM10004" s="103"/>
      <c r="AT10004" s="10"/>
    </row>
    <row r="10005" spans="9:46" s="16" customFormat="1">
      <c r="I10005" s="47"/>
      <c r="P10005" s="48"/>
      <c r="Q10005" s="48"/>
      <c r="R10005" s="48"/>
      <c r="S10005" s="49"/>
      <c r="T10005" s="47"/>
      <c r="U10005" s="50"/>
      <c r="V10005" s="47"/>
      <c r="W10005" s="50"/>
      <c r="X10005" s="49"/>
      <c r="Y10005" s="49"/>
      <c r="Z10005" s="49"/>
      <c r="AA10005" s="49"/>
      <c r="AB10005" s="49"/>
      <c r="AC10005" s="49"/>
      <c r="AD10005" s="49"/>
      <c r="AE10005" s="95"/>
      <c r="AM10005" s="103"/>
      <c r="AT10005" s="10"/>
    </row>
    <row r="10006" spans="9:46" s="16" customFormat="1">
      <c r="I10006" s="47"/>
      <c r="P10006" s="48"/>
      <c r="Q10006" s="48"/>
      <c r="R10006" s="48"/>
      <c r="S10006" s="49"/>
      <c r="T10006" s="47"/>
      <c r="U10006" s="50"/>
      <c r="V10006" s="47"/>
      <c r="W10006" s="50"/>
      <c r="X10006" s="49"/>
      <c r="Y10006" s="49"/>
      <c r="Z10006" s="49"/>
      <c r="AA10006" s="49"/>
      <c r="AB10006" s="49"/>
      <c r="AC10006" s="49"/>
      <c r="AD10006" s="49"/>
      <c r="AE10006" s="95"/>
      <c r="AM10006" s="103"/>
      <c r="AT10006" s="10"/>
    </row>
    <row r="10007" spans="9:46" s="16" customFormat="1">
      <c r="I10007" s="47"/>
      <c r="P10007" s="48"/>
      <c r="Q10007" s="48"/>
      <c r="R10007" s="48"/>
      <c r="S10007" s="49"/>
      <c r="T10007" s="47"/>
      <c r="U10007" s="50"/>
      <c r="V10007" s="47"/>
      <c r="W10007" s="50"/>
      <c r="X10007" s="49"/>
      <c r="Y10007" s="49"/>
      <c r="Z10007" s="49"/>
      <c r="AA10007" s="49"/>
      <c r="AB10007" s="49"/>
      <c r="AC10007" s="49"/>
      <c r="AD10007" s="49"/>
      <c r="AE10007" s="95"/>
      <c r="AM10007" s="103"/>
      <c r="AT10007" s="10"/>
    </row>
    <row r="10008" spans="9:46" s="16" customFormat="1">
      <c r="I10008" s="47"/>
      <c r="P10008" s="48"/>
      <c r="Q10008" s="48"/>
      <c r="R10008" s="48"/>
      <c r="S10008" s="49"/>
      <c r="T10008" s="47"/>
      <c r="U10008" s="50"/>
      <c r="V10008" s="47"/>
      <c r="W10008" s="50"/>
      <c r="X10008" s="49"/>
      <c r="Y10008" s="49"/>
      <c r="Z10008" s="49"/>
      <c r="AA10008" s="49"/>
      <c r="AB10008" s="49"/>
      <c r="AC10008" s="49"/>
      <c r="AD10008" s="49"/>
      <c r="AE10008" s="95"/>
      <c r="AM10008" s="103"/>
      <c r="AT10008" s="10"/>
    </row>
    <row r="10009" spans="9:46" s="16" customFormat="1">
      <c r="I10009" s="47"/>
      <c r="P10009" s="48"/>
      <c r="Q10009" s="48"/>
      <c r="R10009" s="48"/>
      <c r="S10009" s="49"/>
      <c r="T10009" s="47"/>
      <c r="U10009" s="50"/>
      <c r="V10009" s="47"/>
      <c r="W10009" s="50"/>
      <c r="X10009" s="49"/>
      <c r="Y10009" s="49"/>
      <c r="Z10009" s="49"/>
      <c r="AA10009" s="49"/>
      <c r="AB10009" s="49"/>
      <c r="AC10009" s="49"/>
      <c r="AD10009" s="49"/>
      <c r="AE10009" s="95"/>
      <c r="AM10009" s="103"/>
      <c r="AT10009" s="10"/>
    </row>
    <row r="10010" spans="9:46" s="16" customFormat="1">
      <c r="I10010" s="47"/>
      <c r="P10010" s="48"/>
      <c r="Q10010" s="48"/>
      <c r="R10010" s="48"/>
      <c r="S10010" s="49"/>
      <c r="T10010" s="47"/>
      <c r="U10010" s="50"/>
      <c r="V10010" s="47"/>
      <c r="W10010" s="50"/>
      <c r="X10010" s="49"/>
      <c r="Y10010" s="49"/>
      <c r="Z10010" s="49"/>
      <c r="AA10010" s="49"/>
      <c r="AB10010" s="49"/>
      <c r="AC10010" s="49"/>
      <c r="AD10010" s="49"/>
      <c r="AE10010" s="95"/>
      <c r="AM10010" s="103"/>
      <c r="AT10010" s="10"/>
    </row>
    <row r="10011" spans="9:46" s="16" customFormat="1">
      <c r="I10011" s="47"/>
      <c r="P10011" s="48"/>
      <c r="Q10011" s="48"/>
      <c r="R10011" s="48"/>
      <c r="S10011" s="49"/>
      <c r="T10011" s="47"/>
      <c r="U10011" s="50"/>
      <c r="V10011" s="47"/>
      <c r="W10011" s="50"/>
      <c r="X10011" s="49"/>
      <c r="Y10011" s="49"/>
      <c r="Z10011" s="49"/>
      <c r="AA10011" s="49"/>
      <c r="AB10011" s="49"/>
      <c r="AC10011" s="49"/>
      <c r="AD10011" s="49"/>
      <c r="AE10011" s="95"/>
      <c r="AM10011" s="103"/>
      <c r="AT10011" s="10"/>
    </row>
    <row r="10012" spans="9:46" s="16" customFormat="1">
      <c r="I10012" s="47"/>
      <c r="P10012" s="48"/>
      <c r="Q10012" s="48"/>
      <c r="R10012" s="48"/>
      <c r="S10012" s="49"/>
      <c r="T10012" s="47"/>
      <c r="U10012" s="50"/>
      <c r="V10012" s="47"/>
      <c r="W10012" s="50"/>
      <c r="X10012" s="49"/>
      <c r="Y10012" s="49"/>
      <c r="Z10012" s="49"/>
      <c r="AA10012" s="49"/>
      <c r="AB10012" s="49"/>
      <c r="AC10012" s="49"/>
      <c r="AD10012" s="49"/>
      <c r="AE10012" s="95"/>
      <c r="AM10012" s="103"/>
      <c r="AT10012" s="10"/>
    </row>
    <row r="10013" spans="9:46" s="16" customFormat="1">
      <c r="I10013" s="47"/>
      <c r="P10013" s="48"/>
      <c r="Q10013" s="48"/>
      <c r="R10013" s="48"/>
      <c r="S10013" s="49"/>
      <c r="T10013" s="47"/>
      <c r="U10013" s="50"/>
      <c r="V10013" s="47"/>
      <c r="W10013" s="50"/>
      <c r="X10013" s="49"/>
      <c r="Y10013" s="49"/>
      <c r="Z10013" s="49"/>
      <c r="AA10013" s="49"/>
      <c r="AB10013" s="49"/>
      <c r="AC10013" s="49"/>
      <c r="AD10013" s="49"/>
      <c r="AE10013" s="95"/>
      <c r="AM10013" s="103"/>
      <c r="AT10013" s="10"/>
    </row>
    <row r="10014" spans="9:46" s="16" customFormat="1">
      <c r="I10014" s="47"/>
      <c r="P10014" s="48"/>
      <c r="Q10014" s="48"/>
      <c r="R10014" s="48"/>
      <c r="S10014" s="49"/>
      <c r="T10014" s="47"/>
      <c r="U10014" s="50"/>
      <c r="V10014" s="47"/>
      <c r="W10014" s="50"/>
      <c r="X10014" s="49"/>
      <c r="Y10014" s="49"/>
      <c r="Z10014" s="49"/>
      <c r="AA10014" s="49"/>
      <c r="AB10014" s="49"/>
      <c r="AC10014" s="49"/>
      <c r="AD10014" s="49"/>
      <c r="AE10014" s="95"/>
      <c r="AM10014" s="103"/>
      <c r="AT10014" s="10"/>
    </row>
    <row r="10015" spans="9:46" s="16" customFormat="1">
      <c r="I10015" s="47"/>
      <c r="P10015" s="48"/>
      <c r="Q10015" s="48"/>
      <c r="R10015" s="48"/>
      <c r="S10015" s="49"/>
      <c r="T10015" s="47"/>
      <c r="U10015" s="50"/>
      <c r="V10015" s="47"/>
      <c r="W10015" s="50"/>
      <c r="X10015" s="49"/>
      <c r="Y10015" s="49"/>
      <c r="Z10015" s="49"/>
      <c r="AA10015" s="49"/>
      <c r="AB10015" s="49"/>
      <c r="AC10015" s="49"/>
      <c r="AD10015" s="49"/>
      <c r="AE10015" s="95"/>
      <c r="AM10015" s="103"/>
      <c r="AT10015" s="10"/>
    </row>
    <row r="10016" spans="9:46" s="16" customFormat="1">
      <c r="I10016" s="47"/>
      <c r="P10016" s="48"/>
      <c r="Q10016" s="48"/>
      <c r="R10016" s="48"/>
      <c r="S10016" s="49"/>
      <c r="T10016" s="47"/>
      <c r="U10016" s="50"/>
      <c r="V10016" s="47"/>
      <c r="W10016" s="50"/>
      <c r="X10016" s="49"/>
      <c r="Y10016" s="49"/>
      <c r="Z10016" s="49"/>
      <c r="AA10016" s="49"/>
      <c r="AB10016" s="49"/>
      <c r="AC10016" s="49"/>
      <c r="AD10016" s="49"/>
      <c r="AE10016" s="95"/>
      <c r="AM10016" s="103"/>
      <c r="AT10016" s="10"/>
    </row>
    <row r="10017" spans="9:46" s="16" customFormat="1">
      <c r="I10017" s="47"/>
      <c r="P10017" s="48"/>
      <c r="Q10017" s="48"/>
      <c r="R10017" s="48"/>
      <c r="S10017" s="49"/>
      <c r="T10017" s="47"/>
      <c r="U10017" s="50"/>
      <c r="V10017" s="47"/>
      <c r="W10017" s="50"/>
      <c r="X10017" s="49"/>
      <c r="Y10017" s="49"/>
      <c r="Z10017" s="49"/>
      <c r="AA10017" s="49"/>
      <c r="AB10017" s="49"/>
      <c r="AC10017" s="49"/>
      <c r="AD10017" s="49"/>
      <c r="AE10017" s="95"/>
      <c r="AM10017" s="103"/>
      <c r="AT10017" s="10"/>
    </row>
    <row r="10018" spans="9:46" s="16" customFormat="1">
      <c r="I10018" s="47"/>
      <c r="P10018" s="48"/>
      <c r="Q10018" s="48"/>
      <c r="R10018" s="48"/>
      <c r="S10018" s="49"/>
      <c r="T10018" s="47"/>
      <c r="U10018" s="50"/>
      <c r="V10018" s="47"/>
      <c r="W10018" s="50"/>
      <c r="X10018" s="49"/>
      <c r="Y10018" s="49"/>
      <c r="Z10018" s="49"/>
      <c r="AA10018" s="49"/>
      <c r="AB10018" s="49"/>
      <c r="AC10018" s="49"/>
      <c r="AD10018" s="49"/>
      <c r="AE10018" s="95"/>
      <c r="AM10018" s="103"/>
      <c r="AT10018" s="10"/>
    </row>
    <row r="10019" spans="9:46" s="16" customFormat="1">
      <c r="I10019" s="47"/>
      <c r="P10019" s="48"/>
      <c r="Q10019" s="48"/>
      <c r="R10019" s="48"/>
      <c r="S10019" s="49"/>
      <c r="T10019" s="47"/>
      <c r="U10019" s="50"/>
      <c r="V10019" s="47"/>
      <c r="W10019" s="50"/>
      <c r="X10019" s="49"/>
      <c r="Y10019" s="49"/>
      <c r="Z10019" s="49"/>
      <c r="AA10019" s="49"/>
      <c r="AB10019" s="49"/>
      <c r="AC10019" s="49"/>
      <c r="AD10019" s="49"/>
      <c r="AE10019" s="95"/>
      <c r="AM10019" s="103"/>
      <c r="AT10019" s="10"/>
    </row>
    <row r="10020" spans="9:46" s="16" customFormat="1">
      <c r="I10020" s="47"/>
      <c r="P10020" s="48"/>
      <c r="Q10020" s="48"/>
      <c r="R10020" s="48"/>
      <c r="S10020" s="49"/>
      <c r="T10020" s="47"/>
      <c r="U10020" s="50"/>
      <c r="V10020" s="47"/>
      <c r="W10020" s="50"/>
      <c r="X10020" s="49"/>
      <c r="Y10020" s="49"/>
      <c r="Z10020" s="49"/>
      <c r="AA10020" s="49"/>
      <c r="AB10020" s="49"/>
      <c r="AC10020" s="49"/>
      <c r="AD10020" s="49"/>
      <c r="AE10020" s="95"/>
      <c r="AM10020" s="103"/>
      <c r="AT10020" s="10"/>
    </row>
    <row r="10021" spans="9:46" s="16" customFormat="1">
      <c r="I10021" s="47"/>
      <c r="P10021" s="48"/>
      <c r="Q10021" s="48"/>
      <c r="R10021" s="48"/>
      <c r="S10021" s="49"/>
      <c r="T10021" s="47"/>
      <c r="U10021" s="50"/>
      <c r="V10021" s="47"/>
      <c r="W10021" s="50"/>
      <c r="X10021" s="49"/>
      <c r="Y10021" s="49"/>
      <c r="Z10021" s="49"/>
      <c r="AA10021" s="49"/>
      <c r="AB10021" s="49"/>
      <c r="AC10021" s="49"/>
      <c r="AD10021" s="49"/>
      <c r="AE10021" s="95"/>
      <c r="AM10021" s="103"/>
      <c r="AT10021" s="10"/>
    </row>
    <row r="10022" spans="9:46" s="16" customFormat="1">
      <c r="I10022" s="47"/>
      <c r="P10022" s="48"/>
      <c r="Q10022" s="48"/>
      <c r="R10022" s="48"/>
      <c r="S10022" s="49"/>
      <c r="T10022" s="47"/>
      <c r="U10022" s="50"/>
      <c r="V10022" s="47"/>
      <c r="W10022" s="50"/>
      <c r="X10022" s="49"/>
      <c r="Y10022" s="49"/>
      <c r="Z10022" s="49"/>
      <c r="AA10022" s="49"/>
      <c r="AB10022" s="49"/>
      <c r="AC10022" s="49"/>
      <c r="AD10022" s="49"/>
      <c r="AE10022" s="95"/>
      <c r="AM10022" s="103"/>
      <c r="AT10022" s="10"/>
    </row>
    <row r="10023" spans="9:46" s="16" customFormat="1">
      <c r="I10023" s="47"/>
      <c r="P10023" s="48"/>
      <c r="Q10023" s="48"/>
      <c r="R10023" s="48"/>
      <c r="S10023" s="49"/>
      <c r="T10023" s="47"/>
      <c r="U10023" s="50"/>
      <c r="V10023" s="47"/>
      <c r="W10023" s="50"/>
      <c r="X10023" s="49"/>
      <c r="Y10023" s="49"/>
      <c r="Z10023" s="49"/>
      <c r="AA10023" s="49"/>
      <c r="AB10023" s="49"/>
      <c r="AC10023" s="49"/>
      <c r="AD10023" s="49"/>
      <c r="AE10023" s="95"/>
      <c r="AM10023" s="103"/>
      <c r="AT10023" s="10"/>
    </row>
    <row r="10024" spans="9:46" s="16" customFormat="1">
      <c r="I10024" s="47"/>
      <c r="P10024" s="48"/>
      <c r="Q10024" s="48"/>
      <c r="R10024" s="48"/>
      <c r="S10024" s="49"/>
      <c r="T10024" s="47"/>
      <c r="U10024" s="50"/>
      <c r="V10024" s="47"/>
      <c r="W10024" s="50"/>
      <c r="X10024" s="49"/>
      <c r="Y10024" s="49"/>
      <c r="Z10024" s="49"/>
      <c r="AA10024" s="49"/>
      <c r="AB10024" s="49"/>
      <c r="AC10024" s="49"/>
      <c r="AD10024" s="49"/>
      <c r="AE10024" s="95"/>
      <c r="AM10024" s="103"/>
      <c r="AT10024" s="10"/>
    </row>
    <row r="10025" spans="9:46" s="16" customFormat="1">
      <c r="I10025" s="47"/>
      <c r="P10025" s="48"/>
      <c r="Q10025" s="48"/>
      <c r="R10025" s="48"/>
      <c r="S10025" s="49"/>
      <c r="T10025" s="47"/>
      <c r="U10025" s="50"/>
      <c r="V10025" s="47"/>
      <c r="W10025" s="50"/>
      <c r="X10025" s="49"/>
      <c r="Y10025" s="49"/>
      <c r="Z10025" s="49"/>
      <c r="AA10025" s="49"/>
      <c r="AB10025" s="49"/>
      <c r="AC10025" s="49"/>
      <c r="AD10025" s="49"/>
      <c r="AE10025" s="95"/>
      <c r="AM10025" s="103"/>
      <c r="AT10025" s="10"/>
    </row>
    <row r="10026" spans="9:46" s="16" customFormat="1">
      <c r="I10026" s="47"/>
      <c r="P10026" s="48"/>
      <c r="Q10026" s="48"/>
      <c r="R10026" s="48"/>
      <c r="S10026" s="49"/>
      <c r="T10026" s="47"/>
      <c r="U10026" s="50"/>
      <c r="V10026" s="47"/>
      <c r="W10026" s="50"/>
      <c r="X10026" s="49"/>
      <c r="Y10026" s="49"/>
      <c r="Z10026" s="49"/>
      <c r="AA10026" s="49"/>
      <c r="AB10026" s="49"/>
      <c r="AC10026" s="49"/>
      <c r="AD10026" s="49"/>
      <c r="AE10026" s="95"/>
      <c r="AM10026" s="103"/>
      <c r="AT10026" s="10"/>
    </row>
    <row r="10027" spans="9:46" s="16" customFormat="1">
      <c r="I10027" s="47"/>
      <c r="P10027" s="48"/>
      <c r="Q10027" s="48"/>
      <c r="R10027" s="48"/>
      <c r="S10027" s="49"/>
      <c r="T10027" s="47"/>
      <c r="U10027" s="50"/>
      <c r="V10027" s="47"/>
      <c r="W10027" s="50"/>
      <c r="X10027" s="49"/>
      <c r="Y10027" s="49"/>
      <c r="Z10027" s="49"/>
      <c r="AA10027" s="49"/>
      <c r="AB10027" s="49"/>
      <c r="AC10027" s="49"/>
      <c r="AD10027" s="49"/>
      <c r="AE10027" s="95"/>
      <c r="AM10027" s="103"/>
      <c r="AT10027" s="10"/>
    </row>
    <row r="10028" spans="9:46" s="16" customFormat="1">
      <c r="I10028" s="47"/>
      <c r="P10028" s="48"/>
      <c r="Q10028" s="48"/>
      <c r="R10028" s="48"/>
      <c r="S10028" s="49"/>
      <c r="T10028" s="47"/>
      <c r="U10028" s="50"/>
      <c r="V10028" s="47"/>
      <c r="W10028" s="50"/>
      <c r="X10028" s="49"/>
      <c r="Y10028" s="49"/>
      <c r="Z10028" s="49"/>
      <c r="AA10028" s="49"/>
      <c r="AB10028" s="49"/>
      <c r="AC10028" s="49"/>
      <c r="AD10028" s="49"/>
      <c r="AE10028" s="95"/>
      <c r="AM10028" s="103"/>
      <c r="AT10028" s="10"/>
    </row>
    <row r="10029" spans="9:46" s="16" customFormat="1">
      <c r="I10029" s="47"/>
      <c r="P10029" s="48"/>
      <c r="Q10029" s="48"/>
      <c r="R10029" s="48"/>
      <c r="S10029" s="49"/>
      <c r="T10029" s="47"/>
      <c r="U10029" s="50"/>
      <c r="V10029" s="47"/>
      <c r="W10029" s="50"/>
      <c r="X10029" s="49"/>
      <c r="Y10029" s="49"/>
      <c r="Z10029" s="49"/>
      <c r="AA10029" s="49"/>
      <c r="AB10029" s="49"/>
      <c r="AC10029" s="49"/>
      <c r="AD10029" s="49"/>
      <c r="AE10029" s="95"/>
      <c r="AM10029" s="103"/>
      <c r="AT10029" s="10"/>
    </row>
    <row r="10030" spans="9:46" s="16" customFormat="1">
      <c r="I10030" s="47"/>
      <c r="P10030" s="48"/>
      <c r="Q10030" s="48"/>
      <c r="R10030" s="48"/>
      <c r="S10030" s="49"/>
      <c r="T10030" s="47"/>
      <c r="U10030" s="50"/>
      <c r="V10030" s="47"/>
      <c r="W10030" s="50"/>
      <c r="X10030" s="49"/>
      <c r="Y10030" s="49"/>
      <c r="Z10030" s="49"/>
      <c r="AA10030" s="49"/>
      <c r="AB10030" s="49"/>
      <c r="AC10030" s="49"/>
      <c r="AD10030" s="49"/>
      <c r="AE10030" s="95"/>
      <c r="AM10030" s="103"/>
      <c r="AT10030" s="10"/>
    </row>
    <row r="10031" spans="9:46" s="16" customFormat="1">
      <c r="I10031" s="47"/>
      <c r="P10031" s="48"/>
      <c r="Q10031" s="48"/>
      <c r="R10031" s="48"/>
      <c r="S10031" s="49"/>
      <c r="T10031" s="47"/>
      <c r="U10031" s="50"/>
      <c r="V10031" s="47"/>
      <c r="W10031" s="50"/>
      <c r="X10031" s="49"/>
      <c r="Y10031" s="49"/>
      <c r="Z10031" s="49"/>
      <c r="AA10031" s="49"/>
      <c r="AB10031" s="49"/>
      <c r="AC10031" s="49"/>
      <c r="AD10031" s="49"/>
      <c r="AE10031" s="95"/>
      <c r="AM10031" s="103"/>
      <c r="AT10031" s="10"/>
    </row>
    <row r="10032" spans="9:46" s="16" customFormat="1">
      <c r="I10032" s="47"/>
      <c r="P10032" s="48"/>
      <c r="Q10032" s="48"/>
      <c r="R10032" s="48"/>
      <c r="S10032" s="49"/>
      <c r="T10032" s="47"/>
      <c r="U10032" s="50"/>
      <c r="V10032" s="47"/>
      <c r="W10032" s="50"/>
      <c r="X10032" s="49"/>
      <c r="Y10032" s="49"/>
      <c r="Z10032" s="49"/>
      <c r="AA10032" s="49"/>
      <c r="AB10032" s="49"/>
      <c r="AC10032" s="49"/>
      <c r="AD10032" s="49"/>
      <c r="AE10032" s="95"/>
      <c r="AM10032" s="103"/>
      <c r="AT10032" s="10"/>
    </row>
    <row r="10033" spans="9:46" s="16" customFormat="1">
      <c r="I10033" s="47"/>
      <c r="P10033" s="48"/>
      <c r="Q10033" s="48"/>
      <c r="R10033" s="48"/>
      <c r="S10033" s="49"/>
      <c r="T10033" s="47"/>
      <c r="U10033" s="50"/>
      <c r="V10033" s="47"/>
      <c r="W10033" s="50"/>
      <c r="X10033" s="49"/>
      <c r="Y10033" s="49"/>
      <c r="Z10033" s="49"/>
      <c r="AA10033" s="49"/>
      <c r="AB10033" s="49"/>
      <c r="AC10033" s="49"/>
      <c r="AD10033" s="49"/>
      <c r="AE10033" s="95"/>
      <c r="AM10033" s="103"/>
      <c r="AT10033" s="10"/>
    </row>
    <row r="10034" spans="9:46" s="16" customFormat="1">
      <c r="I10034" s="47"/>
      <c r="P10034" s="48"/>
      <c r="Q10034" s="48"/>
      <c r="R10034" s="48"/>
      <c r="S10034" s="49"/>
      <c r="T10034" s="47"/>
      <c r="U10034" s="50"/>
      <c r="V10034" s="47"/>
      <c r="W10034" s="50"/>
      <c r="X10034" s="49"/>
      <c r="Y10034" s="49"/>
      <c r="Z10034" s="49"/>
      <c r="AA10034" s="49"/>
      <c r="AB10034" s="49"/>
      <c r="AC10034" s="49"/>
      <c r="AD10034" s="49"/>
      <c r="AE10034" s="95"/>
      <c r="AM10034" s="103"/>
      <c r="AT10034" s="10"/>
    </row>
    <row r="10035" spans="9:46" s="16" customFormat="1">
      <c r="I10035" s="47"/>
      <c r="P10035" s="48"/>
      <c r="Q10035" s="48"/>
      <c r="R10035" s="48"/>
      <c r="S10035" s="49"/>
      <c r="T10035" s="47"/>
      <c r="U10035" s="50"/>
      <c r="V10035" s="47"/>
      <c r="W10035" s="50"/>
      <c r="X10035" s="49"/>
      <c r="Y10035" s="49"/>
      <c r="Z10035" s="49"/>
      <c r="AA10035" s="49"/>
      <c r="AB10035" s="49"/>
      <c r="AC10035" s="49"/>
      <c r="AD10035" s="49"/>
      <c r="AE10035" s="95"/>
      <c r="AM10035" s="103"/>
      <c r="AT10035" s="10"/>
    </row>
    <row r="10036" spans="9:46" s="16" customFormat="1">
      <c r="I10036" s="47"/>
      <c r="P10036" s="48"/>
      <c r="Q10036" s="48"/>
      <c r="R10036" s="48"/>
      <c r="S10036" s="49"/>
      <c r="T10036" s="47"/>
      <c r="U10036" s="50"/>
      <c r="V10036" s="47"/>
      <c r="W10036" s="50"/>
      <c r="X10036" s="49"/>
      <c r="Y10036" s="49"/>
      <c r="Z10036" s="49"/>
      <c r="AA10036" s="49"/>
      <c r="AB10036" s="49"/>
      <c r="AC10036" s="49"/>
      <c r="AD10036" s="49"/>
      <c r="AE10036" s="95"/>
      <c r="AM10036" s="103"/>
      <c r="AT10036" s="10"/>
    </row>
    <row r="10037" spans="9:46" s="16" customFormat="1">
      <c r="I10037" s="47"/>
      <c r="P10037" s="48"/>
      <c r="Q10037" s="48"/>
      <c r="R10037" s="48"/>
      <c r="S10037" s="49"/>
      <c r="T10037" s="47"/>
      <c r="U10037" s="50"/>
      <c r="V10037" s="47"/>
      <c r="W10037" s="50"/>
      <c r="X10037" s="49"/>
      <c r="Y10037" s="49"/>
      <c r="Z10037" s="49"/>
      <c r="AA10037" s="49"/>
      <c r="AB10037" s="49"/>
      <c r="AC10037" s="49"/>
      <c r="AD10037" s="49"/>
      <c r="AE10037" s="95"/>
      <c r="AM10037" s="103"/>
      <c r="AT10037" s="10"/>
    </row>
    <row r="10038" spans="9:46" s="16" customFormat="1">
      <c r="I10038" s="47"/>
      <c r="P10038" s="48"/>
      <c r="Q10038" s="48"/>
      <c r="R10038" s="48"/>
      <c r="S10038" s="49"/>
      <c r="T10038" s="47"/>
      <c r="U10038" s="50"/>
      <c r="V10038" s="47"/>
      <c r="W10038" s="50"/>
      <c r="X10038" s="49"/>
      <c r="Y10038" s="49"/>
      <c r="Z10038" s="49"/>
      <c r="AA10038" s="49"/>
      <c r="AB10038" s="49"/>
      <c r="AC10038" s="49"/>
      <c r="AD10038" s="49"/>
      <c r="AE10038" s="95"/>
      <c r="AM10038" s="103"/>
      <c r="AT10038" s="10"/>
    </row>
    <row r="10039" spans="9:46" s="16" customFormat="1">
      <c r="I10039" s="47"/>
      <c r="P10039" s="48"/>
      <c r="Q10039" s="48"/>
      <c r="R10039" s="48"/>
      <c r="S10039" s="49"/>
      <c r="T10039" s="47"/>
      <c r="U10039" s="50"/>
      <c r="V10039" s="47"/>
      <c r="W10039" s="50"/>
      <c r="X10039" s="49"/>
      <c r="Y10039" s="49"/>
      <c r="Z10039" s="49"/>
      <c r="AA10039" s="49"/>
      <c r="AB10039" s="49"/>
      <c r="AC10039" s="49"/>
      <c r="AD10039" s="49"/>
      <c r="AE10039" s="95"/>
      <c r="AM10039" s="103"/>
      <c r="AT10039" s="10"/>
    </row>
    <row r="10040" spans="9:46" s="16" customFormat="1">
      <c r="I10040" s="47"/>
      <c r="P10040" s="48"/>
      <c r="Q10040" s="48"/>
      <c r="R10040" s="48"/>
      <c r="S10040" s="49"/>
      <c r="T10040" s="47"/>
      <c r="U10040" s="50"/>
      <c r="V10040" s="47"/>
      <c r="W10040" s="50"/>
      <c r="X10040" s="49"/>
      <c r="Y10040" s="49"/>
      <c r="Z10040" s="49"/>
      <c r="AA10040" s="49"/>
      <c r="AB10040" s="49"/>
      <c r="AC10040" s="49"/>
      <c r="AD10040" s="49"/>
      <c r="AE10040" s="95"/>
      <c r="AM10040" s="103"/>
      <c r="AT10040" s="10"/>
    </row>
    <row r="10041" spans="9:46" s="16" customFormat="1">
      <c r="I10041" s="47"/>
      <c r="P10041" s="48"/>
      <c r="Q10041" s="48"/>
      <c r="R10041" s="48"/>
      <c r="S10041" s="49"/>
      <c r="T10041" s="47"/>
      <c r="U10041" s="50"/>
      <c r="V10041" s="47"/>
      <c r="W10041" s="50"/>
      <c r="X10041" s="49"/>
      <c r="Y10041" s="49"/>
      <c r="Z10041" s="49"/>
      <c r="AA10041" s="49"/>
      <c r="AB10041" s="49"/>
      <c r="AC10041" s="49"/>
      <c r="AD10041" s="49"/>
      <c r="AE10041" s="95"/>
      <c r="AM10041" s="103"/>
      <c r="AT10041" s="10"/>
    </row>
    <row r="10042" spans="9:46" s="16" customFormat="1">
      <c r="I10042" s="47"/>
      <c r="P10042" s="48"/>
      <c r="Q10042" s="48"/>
      <c r="R10042" s="48"/>
      <c r="S10042" s="49"/>
      <c r="T10042" s="47"/>
      <c r="U10042" s="50"/>
      <c r="V10042" s="47"/>
      <c r="W10042" s="50"/>
      <c r="X10042" s="49"/>
      <c r="Y10042" s="49"/>
      <c r="Z10042" s="49"/>
      <c r="AA10042" s="49"/>
      <c r="AB10042" s="49"/>
      <c r="AC10042" s="49"/>
      <c r="AD10042" s="49"/>
      <c r="AE10042" s="95"/>
      <c r="AM10042" s="103"/>
      <c r="AT10042" s="10"/>
    </row>
    <row r="10043" spans="9:46" s="16" customFormat="1">
      <c r="I10043" s="47"/>
      <c r="P10043" s="48"/>
      <c r="Q10043" s="48"/>
      <c r="R10043" s="48"/>
      <c r="S10043" s="49"/>
      <c r="T10043" s="47"/>
      <c r="U10043" s="50"/>
      <c r="V10043" s="47"/>
      <c r="W10043" s="50"/>
      <c r="X10043" s="49"/>
      <c r="Y10043" s="49"/>
      <c r="Z10043" s="49"/>
      <c r="AA10043" s="49"/>
      <c r="AB10043" s="49"/>
      <c r="AC10043" s="49"/>
      <c r="AD10043" s="49"/>
      <c r="AE10043" s="95"/>
      <c r="AM10043" s="103"/>
      <c r="AT10043" s="10"/>
    </row>
    <row r="10044" spans="9:46" s="16" customFormat="1">
      <c r="I10044" s="47"/>
      <c r="P10044" s="48"/>
      <c r="Q10044" s="48"/>
      <c r="R10044" s="48"/>
      <c r="S10044" s="49"/>
      <c r="T10044" s="47"/>
      <c r="U10044" s="50"/>
      <c r="V10044" s="47"/>
      <c r="W10044" s="50"/>
      <c r="X10044" s="49"/>
      <c r="Y10044" s="49"/>
      <c r="Z10044" s="49"/>
      <c r="AA10044" s="49"/>
      <c r="AB10044" s="49"/>
      <c r="AC10044" s="49"/>
      <c r="AD10044" s="49"/>
      <c r="AE10044" s="95"/>
      <c r="AM10044" s="103"/>
      <c r="AT10044" s="10"/>
    </row>
    <row r="10045" spans="9:46" s="16" customFormat="1">
      <c r="I10045" s="47"/>
      <c r="P10045" s="48"/>
      <c r="Q10045" s="48"/>
      <c r="R10045" s="48"/>
      <c r="S10045" s="49"/>
      <c r="T10045" s="47"/>
      <c r="U10045" s="50"/>
      <c r="V10045" s="47"/>
      <c r="W10045" s="50"/>
      <c r="X10045" s="49"/>
      <c r="Y10045" s="49"/>
      <c r="Z10045" s="49"/>
      <c r="AA10045" s="49"/>
      <c r="AB10045" s="49"/>
      <c r="AC10045" s="49"/>
      <c r="AD10045" s="49"/>
      <c r="AE10045" s="95"/>
      <c r="AM10045" s="103"/>
      <c r="AT10045" s="10"/>
    </row>
    <row r="10046" spans="9:46" s="16" customFormat="1">
      <c r="I10046" s="47"/>
      <c r="P10046" s="48"/>
      <c r="Q10046" s="48"/>
      <c r="R10046" s="48"/>
      <c r="S10046" s="49"/>
      <c r="T10046" s="47"/>
      <c r="U10046" s="50"/>
      <c r="V10046" s="47"/>
      <c r="W10046" s="50"/>
      <c r="X10046" s="49"/>
      <c r="Y10046" s="49"/>
      <c r="Z10046" s="49"/>
      <c r="AA10046" s="49"/>
      <c r="AB10046" s="49"/>
      <c r="AC10046" s="49"/>
      <c r="AD10046" s="49"/>
      <c r="AE10046" s="95"/>
      <c r="AM10046" s="103"/>
      <c r="AT10046" s="10"/>
    </row>
    <row r="10047" spans="9:46" s="16" customFormat="1">
      <c r="I10047" s="47"/>
      <c r="P10047" s="48"/>
      <c r="Q10047" s="48"/>
      <c r="R10047" s="48"/>
      <c r="S10047" s="49"/>
      <c r="T10047" s="47"/>
      <c r="U10047" s="50"/>
      <c r="V10047" s="47"/>
      <c r="W10047" s="50"/>
      <c r="X10047" s="49"/>
      <c r="Y10047" s="49"/>
      <c r="Z10047" s="49"/>
      <c r="AA10047" s="49"/>
      <c r="AB10047" s="49"/>
      <c r="AC10047" s="49"/>
      <c r="AD10047" s="49"/>
      <c r="AE10047" s="95"/>
      <c r="AM10047" s="103"/>
      <c r="AT10047" s="10"/>
    </row>
    <row r="10048" spans="9:46" s="16" customFormat="1">
      <c r="I10048" s="47"/>
      <c r="P10048" s="48"/>
      <c r="Q10048" s="48"/>
      <c r="R10048" s="48"/>
      <c r="S10048" s="49"/>
      <c r="T10048" s="47"/>
      <c r="U10048" s="50"/>
      <c r="V10048" s="47"/>
      <c r="W10048" s="50"/>
      <c r="X10048" s="49"/>
      <c r="Y10048" s="49"/>
      <c r="Z10048" s="49"/>
      <c r="AA10048" s="49"/>
      <c r="AB10048" s="49"/>
      <c r="AC10048" s="49"/>
      <c r="AD10048" s="49"/>
      <c r="AE10048" s="95"/>
      <c r="AM10048" s="103"/>
      <c r="AT10048" s="10"/>
    </row>
    <row r="10049" spans="9:46" s="16" customFormat="1">
      <c r="I10049" s="47"/>
      <c r="P10049" s="48"/>
      <c r="Q10049" s="48"/>
      <c r="R10049" s="48"/>
      <c r="S10049" s="49"/>
      <c r="T10049" s="47"/>
      <c r="U10049" s="50"/>
      <c r="V10049" s="47"/>
      <c r="W10049" s="50"/>
      <c r="X10049" s="49"/>
      <c r="Y10049" s="49"/>
      <c r="Z10049" s="49"/>
      <c r="AA10049" s="49"/>
      <c r="AB10049" s="49"/>
      <c r="AC10049" s="49"/>
      <c r="AD10049" s="49"/>
      <c r="AE10049" s="95"/>
      <c r="AM10049" s="103"/>
      <c r="AT10049" s="10"/>
    </row>
    <row r="10050" spans="9:46" s="16" customFormat="1">
      <c r="I10050" s="47"/>
      <c r="P10050" s="48"/>
      <c r="Q10050" s="48"/>
      <c r="R10050" s="48"/>
      <c r="S10050" s="49"/>
      <c r="T10050" s="47"/>
      <c r="U10050" s="50"/>
      <c r="V10050" s="47"/>
      <c r="W10050" s="50"/>
      <c r="X10050" s="49"/>
      <c r="Y10050" s="49"/>
      <c r="Z10050" s="49"/>
      <c r="AA10050" s="49"/>
      <c r="AB10050" s="49"/>
      <c r="AC10050" s="49"/>
      <c r="AD10050" s="49"/>
      <c r="AE10050" s="95"/>
      <c r="AM10050" s="103"/>
      <c r="AT10050" s="10"/>
    </row>
    <row r="10051" spans="9:46" s="16" customFormat="1">
      <c r="I10051" s="47"/>
      <c r="P10051" s="48"/>
      <c r="Q10051" s="48"/>
      <c r="R10051" s="48"/>
      <c r="S10051" s="49"/>
      <c r="T10051" s="47"/>
      <c r="U10051" s="50"/>
      <c r="V10051" s="47"/>
      <c r="W10051" s="50"/>
      <c r="X10051" s="49"/>
      <c r="Y10051" s="49"/>
      <c r="Z10051" s="49"/>
      <c r="AA10051" s="49"/>
      <c r="AB10051" s="49"/>
      <c r="AC10051" s="49"/>
      <c r="AD10051" s="49"/>
      <c r="AE10051" s="95"/>
      <c r="AM10051" s="103"/>
      <c r="AT10051" s="10"/>
    </row>
    <row r="10052" spans="9:46" s="16" customFormat="1">
      <c r="I10052" s="47"/>
      <c r="P10052" s="48"/>
      <c r="Q10052" s="48"/>
      <c r="R10052" s="48"/>
      <c r="S10052" s="49"/>
      <c r="T10052" s="47"/>
      <c r="U10052" s="50"/>
      <c r="V10052" s="47"/>
      <c r="W10052" s="50"/>
      <c r="X10052" s="49"/>
      <c r="Y10052" s="49"/>
      <c r="Z10052" s="49"/>
      <c r="AA10052" s="49"/>
      <c r="AB10052" s="49"/>
      <c r="AC10052" s="49"/>
      <c r="AD10052" s="49"/>
      <c r="AE10052" s="95"/>
      <c r="AM10052" s="103"/>
      <c r="AT10052" s="10"/>
    </row>
    <row r="10053" spans="9:46" s="16" customFormat="1">
      <c r="I10053" s="47"/>
      <c r="P10053" s="48"/>
      <c r="Q10053" s="48"/>
      <c r="R10053" s="48"/>
      <c r="S10053" s="49"/>
      <c r="T10053" s="47"/>
      <c r="U10053" s="50"/>
      <c r="V10053" s="47"/>
      <c r="W10053" s="50"/>
      <c r="X10053" s="49"/>
      <c r="Y10053" s="49"/>
      <c r="Z10053" s="49"/>
      <c r="AA10053" s="49"/>
      <c r="AB10053" s="49"/>
      <c r="AC10053" s="49"/>
      <c r="AD10053" s="49"/>
      <c r="AE10053" s="95"/>
      <c r="AM10053" s="103"/>
      <c r="AT10053" s="10"/>
    </row>
    <row r="10054" spans="9:46" s="16" customFormat="1">
      <c r="I10054" s="47"/>
      <c r="P10054" s="48"/>
      <c r="Q10054" s="48"/>
      <c r="R10054" s="48"/>
      <c r="S10054" s="49"/>
      <c r="T10054" s="47"/>
      <c r="U10054" s="50"/>
      <c r="V10054" s="47"/>
      <c r="W10054" s="50"/>
      <c r="X10054" s="49"/>
      <c r="Y10054" s="49"/>
      <c r="Z10054" s="49"/>
      <c r="AA10054" s="49"/>
      <c r="AB10054" s="49"/>
      <c r="AC10054" s="49"/>
      <c r="AD10054" s="49"/>
      <c r="AE10054" s="95"/>
      <c r="AM10054" s="103"/>
      <c r="AT10054" s="10"/>
    </row>
    <row r="10055" spans="9:46" s="16" customFormat="1">
      <c r="I10055" s="47"/>
      <c r="P10055" s="48"/>
      <c r="Q10055" s="48"/>
      <c r="R10055" s="48"/>
      <c r="S10055" s="49"/>
      <c r="T10055" s="47"/>
      <c r="U10055" s="50"/>
      <c r="V10055" s="47"/>
      <c r="W10055" s="50"/>
      <c r="X10055" s="49"/>
      <c r="Y10055" s="49"/>
      <c r="Z10055" s="49"/>
      <c r="AA10055" s="49"/>
      <c r="AB10055" s="49"/>
      <c r="AC10055" s="49"/>
      <c r="AD10055" s="49"/>
      <c r="AE10055" s="95"/>
      <c r="AM10055" s="103"/>
      <c r="AT10055" s="10"/>
    </row>
    <row r="10056" spans="9:46" s="16" customFormat="1">
      <c r="I10056" s="47"/>
      <c r="P10056" s="48"/>
      <c r="Q10056" s="48"/>
      <c r="R10056" s="48"/>
      <c r="S10056" s="49"/>
      <c r="T10056" s="47"/>
      <c r="U10056" s="50"/>
      <c r="V10056" s="47"/>
      <c r="W10056" s="50"/>
      <c r="X10056" s="49"/>
      <c r="Y10056" s="49"/>
      <c r="Z10056" s="49"/>
      <c r="AA10056" s="49"/>
      <c r="AB10056" s="49"/>
      <c r="AC10056" s="49"/>
      <c r="AD10056" s="49"/>
      <c r="AE10056" s="95"/>
      <c r="AM10056" s="103"/>
      <c r="AT10056" s="10"/>
    </row>
    <row r="10057" spans="9:46" s="16" customFormat="1">
      <c r="I10057" s="47"/>
      <c r="P10057" s="48"/>
      <c r="Q10057" s="48"/>
      <c r="R10057" s="48"/>
      <c r="S10057" s="49"/>
      <c r="T10057" s="47"/>
      <c r="U10057" s="50"/>
      <c r="V10057" s="47"/>
      <c r="W10057" s="50"/>
      <c r="X10057" s="49"/>
      <c r="Y10057" s="49"/>
      <c r="Z10057" s="49"/>
      <c r="AA10057" s="49"/>
      <c r="AB10057" s="49"/>
      <c r="AC10057" s="49"/>
      <c r="AD10057" s="49"/>
      <c r="AE10057" s="95"/>
      <c r="AM10057" s="103"/>
      <c r="AT10057" s="10"/>
    </row>
    <row r="10058" spans="9:46" s="16" customFormat="1">
      <c r="I10058" s="47"/>
      <c r="P10058" s="48"/>
      <c r="Q10058" s="48"/>
      <c r="R10058" s="48"/>
      <c r="S10058" s="49"/>
      <c r="T10058" s="47"/>
      <c r="U10058" s="50"/>
      <c r="V10058" s="47"/>
      <c r="W10058" s="50"/>
      <c r="X10058" s="49"/>
      <c r="Y10058" s="49"/>
      <c r="Z10058" s="49"/>
      <c r="AA10058" s="49"/>
      <c r="AB10058" s="49"/>
      <c r="AC10058" s="49"/>
      <c r="AD10058" s="49"/>
      <c r="AE10058" s="95"/>
      <c r="AM10058" s="103"/>
      <c r="AT10058" s="10"/>
    </row>
    <row r="10059" spans="9:46" s="16" customFormat="1">
      <c r="I10059" s="47"/>
      <c r="P10059" s="48"/>
      <c r="Q10059" s="48"/>
      <c r="R10059" s="48"/>
      <c r="S10059" s="49"/>
      <c r="T10059" s="47"/>
      <c r="U10059" s="50"/>
      <c r="V10059" s="47"/>
      <c r="W10059" s="50"/>
      <c r="X10059" s="49"/>
      <c r="Y10059" s="49"/>
      <c r="Z10059" s="49"/>
      <c r="AA10059" s="49"/>
      <c r="AB10059" s="49"/>
      <c r="AC10059" s="49"/>
      <c r="AD10059" s="49"/>
      <c r="AE10059" s="95"/>
      <c r="AM10059" s="103"/>
      <c r="AT10059" s="10"/>
    </row>
    <row r="10060" spans="9:46" s="16" customFormat="1">
      <c r="I10060" s="47"/>
      <c r="P10060" s="48"/>
      <c r="Q10060" s="48"/>
      <c r="R10060" s="48"/>
      <c r="S10060" s="49"/>
      <c r="T10060" s="47"/>
      <c r="U10060" s="50"/>
      <c r="V10060" s="47"/>
      <c r="W10060" s="50"/>
      <c r="X10060" s="49"/>
      <c r="Y10060" s="49"/>
      <c r="Z10060" s="49"/>
      <c r="AA10060" s="49"/>
      <c r="AB10060" s="49"/>
      <c r="AC10060" s="49"/>
      <c r="AD10060" s="49"/>
      <c r="AE10060" s="95"/>
      <c r="AM10060" s="103"/>
      <c r="AT10060" s="10"/>
    </row>
    <row r="10061" spans="9:46" s="16" customFormat="1">
      <c r="I10061" s="47"/>
      <c r="P10061" s="48"/>
      <c r="Q10061" s="48"/>
      <c r="R10061" s="48"/>
      <c r="S10061" s="49"/>
      <c r="T10061" s="47"/>
      <c r="U10061" s="50"/>
      <c r="V10061" s="47"/>
      <c r="W10061" s="50"/>
      <c r="X10061" s="49"/>
      <c r="Y10061" s="49"/>
      <c r="Z10061" s="49"/>
      <c r="AA10061" s="49"/>
      <c r="AB10061" s="49"/>
      <c r="AC10061" s="49"/>
      <c r="AD10061" s="49"/>
      <c r="AE10061" s="95"/>
      <c r="AM10061" s="103"/>
      <c r="AT10061" s="10"/>
    </row>
    <row r="10062" spans="9:46" s="16" customFormat="1">
      <c r="I10062" s="47"/>
      <c r="P10062" s="48"/>
      <c r="Q10062" s="48"/>
      <c r="R10062" s="48"/>
      <c r="S10062" s="49"/>
      <c r="T10062" s="47"/>
      <c r="U10062" s="50"/>
      <c r="V10062" s="47"/>
      <c r="W10062" s="50"/>
      <c r="X10062" s="49"/>
      <c r="Y10062" s="49"/>
      <c r="Z10062" s="49"/>
      <c r="AA10062" s="49"/>
      <c r="AB10062" s="49"/>
      <c r="AC10062" s="49"/>
      <c r="AD10062" s="49"/>
      <c r="AE10062" s="95"/>
      <c r="AM10062" s="103"/>
      <c r="AT10062" s="10"/>
    </row>
    <row r="10063" spans="9:46" s="16" customFormat="1">
      <c r="I10063" s="47"/>
      <c r="P10063" s="48"/>
      <c r="Q10063" s="48"/>
      <c r="R10063" s="48"/>
      <c r="S10063" s="49"/>
      <c r="T10063" s="47"/>
      <c r="U10063" s="50"/>
      <c r="V10063" s="47"/>
      <c r="W10063" s="50"/>
      <c r="X10063" s="49"/>
      <c r="Y10063" s="49"/>
      <c r="Z10063" s="49"/>
      <c r="AA10063" s="49"/>
      <c r="AB10063" s="49"/>
      <c r="AC10063" s="49"/>
      <c r="AD10063" s="49"/>
      <c r="AE10063" s="95"/>
      <c r="AM10063" s="103"/>
      <c r="AT10063" s="10"/>
    </row>
    <row r="10064" spans="9:46" s="16" customFormat="1">
      <c r="I10064" s="47"/>
      <c r="P10064" s="48"/>
      <c r="Q10064" s="48"/>
      <c r="R10064" s="48"/>
      <c r="S10064" s="49"/>
      <c r="T10064" s="47"/>
      <c r="U10064" s="50"/>
      <c r="V10064" s="47"/>
      <c r="W10064" s="50"/>
      <c r="X10064" s="49"/>
      <c r="Y10064" s="49"/>
      <c r="Z10064" s="49"/>
      <c r="AA10064" s="49"/>
      <c r="AB10064" s="49"/>
      <c r="AC10064" s="49"/>
      <c r="AD10064" s="49"/>
      <c r="AE10064" s="95"/>
      <c r="AM10064" s="103"/>
      <c r="AT10064" s="10"/>
    </row>
    <row r="10065" spans="9:46" s="16" customFormat="1">
      <c r="I10065" s="47"/>
      <c r="P10065" s="48"/>
      <c r="Q10065" s="48"/>
      <c r="R10065" s="48"/>
      <c r="S10065" s="49"/>
      <c r="T10065" s="47"/>
      <c r="U10065" s="50"/>
      <c r="V10065" s="47"/>
      <c r="W10065" s="50"/>
      <c r="X10065" s="49"/>
      <c r="Y10065" s="49"/>
      <c r="Z10065" s="49"/>
      <c r="AA10065" s="49"/>
      <c r="AB10065" s="49"/>
      <c r="AC10065" s="49"/>
      <c r="AD10065" s="49"/>
      <c r="AE10065" s="95"/>
      <c r="AM10065" s="103"/>
      <c r="AT10065" s="10"/>
    </row>
    <row r="10066" spans="9:46" s="16" customFormat="1">
      <c r="I10066" s="47"/>
      <c r="P10066" s="48"/>
      <c r="Q10066" s="48"/>
      <c r="R10066" s="48"/>
      <c r="S10066" s="49"/>
      <c r="T10066" s="47"/>
      <c r="U10066" s="50"/>
      <c r="V10066" s="47"/>
      <c r="W10066" s="50"/>
      <c r="X10066" s="49"/>
      <c r="Y10066" s="49"/>
      <c r="Z10066" s="49"/>
      <c r="AA10066" s="49"/>
      <c r="AB10066" s="49"/>
      <c r="AC10066" s="49"/>
      <c r="AD10066" s="49"/>
      <c r="AE10066" s="95"/>
      <c r="AM10066" s="103"/>
      <c r="AT10066" s="10"/>
    </row>
    <row r="10067" spans="9:46" s="16" customFormat="1">
      <c r="I10067" s="47"/>
      <c r="P10067" s="48"/>
      <c r="Q10067" s="48"/>
      <c r="R10067" s="48"/>
      <c r="S10067" s="49"/>
      <c r="T10067" s="47"/>
      <c r="U10067" s="50"/>
      <c r="V10067" s="47"/>
      <c r="W10067" s="50"/>
      <c r="X10067" s="49"/>
      <c r="Y10067" s="49"/>
      <c r="Z10067" s="49"/>
      <c r="AA10067" s="49"/>
      <c r="AB10067" s="49"/>
      <c r="AC10067" s="49"/>
      <c r="AD10067" s="49"/>
      <c r="AE10067" s="95"/>
      <c r="AM10067" s="103"/>
      <c r="AT10067" s="10"/>
    </row>
    <row r="10068" spans="9:46" s="16" customFormat="1">
      <c r="I10068" s="47"/>
      <c r="P10068" s="48"/>
      <c r="Q10068" s="48"/>
      <c r="R10068" s="48"/>
      <c r="S10068" s="49"/>
      <c r="T10068" s="47"/>
      <c r="U10068" s="50"/>
      <c r="V10068" s="47"/>
      <c r="W10068" s="50"/>
      <c r="X10068" s="49"/>
      <c r="Y10068" s="49"/>
      <c r="Z10068" s="49"/>
      <c r="AA10068" s="49"/>
      <c r="AB10068" s="49"/>
      <c r="AC10068" s="49"/>
      <c r="AD10068" s="49"/>
      <c r="AE10068" s="95"/>
      <c r="AM10068" s="103"/>
      <c r="AT10068" s="10"/>
    </row>
    <row r="10069" spans="9:46" s="16" customFormat="1">
      <c r="I10069" s="47"/>
      <c r="P10069" s="48"/>
      <c r="Q10069" s="48"/>
      <c r="R10069" s="48"/>
      <c r="S10069" s="49"/>
      <c r="T10069" s="47"/>
      <c r="U10069" s="50"/>
      <c r="V10069" s="47"/>
      <c r="W10069" s="50"/>
      <c r="X10069" s="49"/>
      <c r="Y10069" s="49"/>
      <c r="Z10069" s="49"/>
      <c r="AA10069" s="49"/>
      <c r="AB10069" s="49"/>
      <c r="AC10069" s="49"/>
      <c r="AD10069" s="49"/>
      <c r="AE10069" s="95"/>
      <c r="AM10069" s="103"/>
      <c r="AT10069" s="10"/>
    </row>
    <row r="10070" spans="9:46" s="16" customFormat="1">
      <c r="I10070" s="47"/>
      <c r="P10070" s="48"/>
      <c r="Q10070" s="48"/>
      <c r="R10070" s="48"/>
      <c r="S10070" s="49"/>
      <c r="T10070" s="47"/>
      <c r="U10070" s="50"/>
      <c r="V10070" s="47"/>
      <c r="W10070" s="50"/>
      <c r="X10070" s="49"/>
      <c r="Y10070" s="49"/>
      <c r="Z10070" s="49"/>
      <c r="AA10070" s="49"/>
      <c r="AB10070" s="49"/>
      <c r="AC10070" s="49"/>
      <c r="AD10070" s="49"/>
      <c r="AE10070" s="95"/>
      <c r="AM10070" s="103"/>
      <c r="AT10070" s="10"/>
    </row>
    <row r="10071" spans="9:46" s="16" customFormat="1">
      <c r="I10071" s="47"/>
      <c r="P10071" s="48"/>
      <c r="Q10071" s="48"/>
      <c r="R10071" s="48"/>
      <c r="S10071" s="49"/>
      <c r="T10071" s="47"/>
      <c r="U10071" s="50"/>
      <c r="V10071" s="47"/>
      <c r="W10071" s="50"/>
      <c r="X10071" s="49"/>
      <c r="Y10071" s="49"/>
      <c r="Z10071" s="49"/>
      <c r="AA10071" s="49"/>
      <c r="AB10071" s="49"/>
      <c r="AC10071" s="49"/>
      <c r="AD10071" s="49"/>
      <c r="AE10071" s="95"/>
      <c r="AM10071" s="103"/>
      <c r="AT10071" s="10"/>
    </row>
    <row r="10072" spans="9:46" s="16" customFormat="1">
      <c r="I10072" s="47"/>
      <c r="P10072" s="48"/>
      <c r="Q10072" s="48"/>
      <c r="R10072" s="48"/>
      <c r="S10072" s="49"/>
      <c r="T10072" s="47"/>
      <c r="U10072" s="50"/>
      <c r="V10072" s="47"/>
      <c r="W10072" s="50"/>
      <c r="X10072" s="49"/>
      <c r="Y10072" s="49"/>
      <c r="Z10072" s="49"/>
      <c r="AA10072" s="49"/>
      <c r="AB10072" s="49"/>
      <c r="AC10072" s="49"/>
      <c r="AD10072" s="49"/>
      <c r="AE10072" s="95"/>
      <c r="AM10072" s="103"/>
      <c r="AT10072" s="10"/>
    </row>
    <row r="10073" spans="9:46" s="16" customFormat="1">
      <c r="I10073" s="47"/>
      <c r="P10073" s="48"/>
      <c r="Q10073" s="48"/>
      <c r="R10073" s="48"/>
      <c r="S10073" s="49"/>
      <c r="T10073" s="47"/>
      <c r="U10073" s="50"/>
      <c r="V10073" s="47"/>
      <c r="W10073" s="50"/>
      <c r="X10073" s="49"/>
      <c r="Y10073" s="49"/>
      <c r="Z10073" s="49"/>
      <c r="AA10073" s="49"/>
      <c r="AB10073" s="49"/>
      <c r="AC10073" s="49"/>
      <c r="AD10073" s="49"/>
      <c r="AE10073" s="95"/>
      <c r="AM10073" s="103"/>
      <c r="AT10073" s="10"/>
    </row>
    <row r="10074" spans="9:46" s="16" customFormat="1">
      <c r="I10074" s="47"/>
      <c r="P10074" s="48"/>
      <c r="Q10074" s="48"/>
      <c r="R10074" s="48"/>
      <c r="S10074" s="49"/>
      <c r="T10074" s="47"/>
      <c r="U10074" s="50"/>
      <c r="V10074" s="47"/>
      <c r="W10074" s="50"/>
      <c r="X10074" s="49"/>
      <c r="Y10074" s="49"/>
      <c r="Z10074" s="49"/>
      <c r="AA10074" s="49"/>
      <c r="AB10074" s="49"/>
      <c r="AC10074" s="49"/>
      <c r="AD10074" s="49"/>
      <c r="AE10074" s="95"/>
      <c r="AM10074" s="103"/>
      <c r="AT10074" s="10"/>
    </row>
    <row r="10075" spans="9:46" s="16" customFormat="1">
      <c r="I10075" s="47"/>
      <c r="P10075" s="48"/>
      <c r="Q10075" s="48"/>
      <c r="R10075" s="48"/>
      <c r="S10075" s="49"/>
      <c r="T10075" s="47"/>
      <c r="U10075" s="50"/>
      <c r="V10075" s="47"/>
      <c r="W10075" s="50"/>
      <c r="X10075" s="49"/>
      <c r="Y10075" s="49"/>
      <c r="Z10075" s="49"/>
      <c r="AA10075" s="49"/>
      <c r="AB10075" s="49"/>
      <c r="AC10075" s="49"/>
      <c r="AD10075" s="49"/>
      <c r="AE10075" s="95"/>
      <c r="AM10075" s="103"/>
      <c r="AT10075" s="10"/>
    </row>
    <row r="10076" spans="9:46" s="16" customFormat="1">
      <c r="I10076" s="47"/>
      <c r="P10076" s="48"/>
      <c r="Q10076" s="48"/>
      <c r="R10076" s="48"/>
      <c r="S10076" s="49"/>
      <c r="T10076" s="47"/>
      <c r="U10076" s="50"/>
      <c r="V10076" s="47"/>
      <c r="W10076" s="50"/>
      <c r="X10076" s="49"/>
      <c r="Y10076" s="49"/>
      <c r="Z10076" s="49"/>
      <c r="AA10076" s="49"/>
      <c r="AB10076" s="49"/>
      <c r="AC10076" s="49"/>
      <c r="AD10076" s="49"/>
      <c r="AE10076" s="95"/>
      <c r="AM10076" s="103"/>
      <c r="AT10076" s="10"/>
    </row>
    <row r="10077" spans="9:46" s="16" customFormat="1">
      <c r="I10077" s="47"/>
      <c r="P10077" s="48"/>
      <c r="Q10077" s="48"/>
      <c r="R10077" s="48"/>
      <c r="S10077" s="49"/>
      <c r="T10077" s="47"/>
      <c r="U10077" s="50"/>
      <c r="V10077" s="47"/>
      <c r="W10077" s="50"/>
      <c r="X10077" s="49"/>
      <c r="Y10077" s="49"/>
      <c r="Z10077" s="49"/>
      <c r="AA10077" s="49"/>
      <c r="AB10077" s="49"/>
      <c r="AC10077" s="49"/>
      <c r="AD10077" s="49"/>
      <c r="AE10077" s="95"/>
      <c r="AM10077" s="103"/>
      <c r="AT10077" s="10"/>
    </row>
    <row r="10078" spans="9:46" s="16" customFormat="1">
      <c r="I10078" s="47"/>
      <c r="P10078" s="48"/>
      <c r="Q10078" s="48"/>
      <c r="R10078" s="48"/>
      <c r="S10078" s="49"/>
      <c r="T10078" s="47"/>
      <c r="U10078" s="50"/>
      <c r="V10078" s="47"/>
      <c r="W10078" s="50"/>
      <c r="X10078" s="49"/>
      <c r="Y10078" s="49"/>
      <c r="Z10078" s="49"/>
      <c r="AA10078" s="49"/>
      <c r="AB10078" s="49"/>
      <c r="AC10078" s="49"/>
      <c r="AD10078" s="49"/>
      <c r="AE10078" s="95"/>
      <c r="AM10078" s="103"/>
      <c r="AT10078" s="10"/>
    </row>
    <row r="10079" spans="9:46" s="16" customFormat="1">
      <c r="I10079" s="47"/>
      <c r="P10079" s="48"/>
      <c r="Q10079" s="48"/>
      <c r="R10079" s="48"/>
      <c r="S10079" s="49"/>
      <c r="T10079" s="47"/>
      <c r="U10079" s="50"/>
      <c r="V10079" s="47"/>
      <c r="W10079" s="50"/>
      <c r="X10079" s="49"/>
      <c r="Y10079" s="49"/>
      <c r="Z10079" s="49"/>
      <c r="AA10079" s="49"/>
      <c r="AB10079" s="49"/>
      <c r="AC10079" s="49"/>
      <c r="AD10079" s="49"/>
      <c r="AE10079" s="95"/>
      <c r="AM10079" s="103"/>
      <c r="AT10079" s="10"/>
    </row>
    <row r="10080" spans="9:46" s="16" customFormat="1">
      <c r="I10080" s="47"/>
      <c r="P10080" s="48"/>
      <c r="Q10080" s="48"/>
      <c r="R10080" s="48"/>
      <c r="S10080" s="49"/>
      <c r="T10080" s="47"/>
      <c r="U10080" s="50"/>
      <c r="V10080" s="47"/>
      <c r="W10080" s="50"/>
      <c r="X10080" s="49"/>
      <c r="Y10080" s="49"/>
      <c r="Z10080" s="49"/>
      <c r="AA10080" s="49"/>
      <c r="AB10080" s="49"/>
      <c r="AC10080" s="49"/>
      <c r="AD10080" s="49"/>
      <c r="AE10080" s="95"/>
      <c r="AM10080" s="103"/>
      <c r="AT10080" s="10"/>
    </row>
    <row r="10081" spans="9:46" s="16" customFormat="1">
      <c r="I10081" s="47"/>
      <c r="P10081" s="48"/>
      <c r="Q10081" s="48"/>
      <c r="R10081" s="48"/>
      <c r="S10081" s="49"/>
      <c r="T10081" s="47"/>
      <c r="U10081" s="50"/>
      <c r="V10081" s="47"/>
      <c r="W10081" s="50"/>
      <c r="X10081" s="49"/>
      <c r="Y10081" s="49"/>
      <c r="Z10081" s="49"/>
      <c r="AA10081" s="49"/>
      <c r="AB10081" s="49"/>
      <c r="AC10081" s="49"/>
      <c r="AD10081" s="49"/>
      <c r="AE10081" s="95"/>
      <c r="AM10081" s="103"/>
      <c r="AT10081" s="10"/>
    </row>
    <row r="10082" spans="9:46" s="16" customFormat="1">
      <c r="I10082" s="47"/>
      <c r="P10082" s="48"/>
      <c r="Q10082" s="48"/>
      <c r="R10082" s="48"/>
      <c r="S10082" s="49"/>
      <c r="T10082" s="47"/>
      <c r="U10082" s="50"/>
      <c r="V10082" s="47"/>
      <c r="W10082" s="50"/>
      <c r="X10082" s="49"/>
      <c r="Y10082" s="49"/>
      <c r="Z10082" s="49"/>
      <c r="AA10082" s="49"/>
      <c r="AB10082" s="49"/>
      <c r="AC10082" s="49"/>
      <c r="AD10082" s="49"/>
      <c r="AE10082" s="95"/>
      <c r="AM10082" s="103"/>
      <c r="AT10082" s="10"/>
    </row>
    <row r="10083" spans="9:46" s="16" customFormat="1">
      <c r="I10083" s="47"/>
      <c r="P10083" s="48"/>
      <c r="Q10083" s="48"/>
      <c r="R10083" s="48"/>
      <c r="S10083" s="49"/>
      <c r="T10083" s="47"/>
      <c r="U10083" s="50"/>
      <c r="V10083" s="47"/>
      <c r="W10083" s="50"/>
      <c r="X10083" s="49"/>
      <c r="Y10083" s="49"/>
      <c r="Z10083" s="49"/>
      <c r="AA10083" s="49"/>
      <c r="AB10083" s="49"/>
      <c r="AC10083" s="49"/>
      <c r="AD10083" s="49"/>
      <c r="AE10083" s="95"/>
      <c r="AM10083" s="103"/>
      <c r="AT10083" s="10"/>
    </row>
    <row r="10084" spans="9:46" s="16" customFormat="1">
      <c r="I10084" s="47"/>
      <c r="P10084" s="48"/>
      <c r="Q10084" s="48"/>
      <c r="R10084" s="48"/>
      <c r="S10084" s="49"/>
      <c r="T10084" s="47"/>
      <c r="U10084" s="50"/>
      <c r="V10084" s="47"/>
      <c r="W10084" s="50"/>
      <c r="X10084" s="49"/>
      <c r="Y10084" s="49"/>
      <c r="Z10084" s="49"/>
      <c r="AA10084" s="49"/>
      <c r="AB10084" s="49"/>
      <c r="AC10084" s="49"/>
      <c r="AD10084" s="49"/>
      <c r="AE10084" s="95"/>
      <c r="AM10084" s="103"/>
      <c r="AT10084" s="10"/>
    </row>
    <row r="10085" spans="9:46" s="16" customFormat="1">
      <c r="I10085" s="47"/>
      <c r="P10085" s="48"/>
      <c r="Q10085" s="48"/>
      <c r="R10085" s="48"/>
      <c r="S10085" s="49"/>
      <c r="T10085" s="47"/>
      <c r="U10085" s="50"/>
      <c r="V10085" s="47"/>
      <c r="W10085" s="50"/>
      <c r="X10085" s="49"/>
      <c r="Y10085" s="49"/>
      <c r="Z10085" s="49"/>
      <c r="AA10085" s="49"/>
      <c r="AB10085" s="49"/>
      <c r="AC10085" s="49"/>
      <c r="AD10085" s="49"/>
      <c r="AE10085" s="95"/>
      <c r="AM10085" s="103"/>
      <c r="AT10085" s="10"/>
    </row>
    <row r="10086" spans="9:46" s="16" customFormat="1">
      <c r="I10086" s="47"/>
      <c r="P10086" s="48"/>
      <c r="Q10086" s="48"/>
      <c r="R10086" s="48"/>
      <c r="S10086" s="49"/>
      <c r="T10086" s="47"/>
      <c r="U10086" s="50"/>
      <c r="V10086" s="47"/>
      <c r="W10086" s="50"/>
      <c r="X10086" s="49"/>
      <c r="Y10086" s="49"/>
      <c r="Z10086" s="49"/>
      <c r="AA10086" s="49"/>
      <c r="AB10086" s="49"/>
      <c r="AC10086" s="49"/>
      <c r="AD10086" s="49"/>
      <c r="AE10086" s="95"/>
      <c r="AM10086" s="103"/>
      <c r="AT10086" s="10"/>
    </row>
    <row r="10087" spans="9:46" s="16" customFormat="1">
      <c r="I10087" s="47"/>
      <c r="P10087" s="48"/>
      <c r="Q10087" s="48"/>
      <c r="R10087" s="48"/>
      <c r="S10087" s="49"/>
      <c r="T10087" s="47"/>
      <c r="U10087" s="50"/>
      <c r="V10087" s="47"/>
      <c r="W10087" s="50"/>
      <c r="X10087" s="49"/>
      <c r="Y10087" s="49"/>
      <c r="Z10087" s="49"/>
      <c r="AA10087" s="49"/>
      <c r="AB10087" s="49"/>
      <c r="AC10087" s="49"/>
      <c r="AD10087" s="49"/>
      <c r="AE10087" s="95"/>
      <c r="AM10087" s="103"/>
      <c r="AT10087" s="10"/>
    </row>
    <row r="10088" spans="9:46" s="16" customFormat="1">
      <c r="I10088" s="47"/>
      <c r="P10088" s="48"/>
      <c r="Q10088" s="48"/>
      <c r="R10088" s="48"/>
      <c r="S10088" s="49"/>
      <c r="T10088" s="47"/>
      <c r="U10088" s="50"/>
      <c r="V10088" s="47"/>
      <c r="W10088" s="50"/>
      <c r="X10088" s="49"/>
      <c r="Y10088" s="49"/>
      <c r="Z10088" s="49"/>
      <c r="AA10088" s="49"/>
      <c r="AB10088" s="49"/>
      <c r="AC10088" s="49"/>
      <c r="AD10088" s="49"/>
      <c r="AE10088" s="95"/>
      <c r="AM10088" s="103"/>
      <c r="AT10088" s="10"/>
    </row>
    <row r="10089" spans="9:46" s="16" customFormat="1">
      <c r="I10089" s="47"/>
      <c r="P10089" s="48"/>
      <c r="Q10089" s="48"/>
      <c r="R10089" s="48"/>
      <c r="S10089" s="49"/>
      <c r="T10089" s="47"/>
      <c r="U10089" s="50"/>
      <c r="V10089" s="47"/>
      <c r="W10089" s="50"/>
      <c r="X10089" s="49"/>
      <c r="Y10089" s="49"/>
      <c r="Z10089" s="49"/>
      <c r="AA10089" s="49"/>
      <c r="AB10089" s="49"/>
      <c r="AC10089" s="49"/>
      <c r="AD10089" s="49"/>
      <c r="AE10089" s="95"/>
      <c r="AM10089" s="103"/>
      <c r="AT10089" s="10"/>
    </row>
    <row r="10090" spans="9:46" s="16" customFormat="1">
      <c r="I10090" s="47"/>
      <c r="P10090" s="48"/>
      <c r="Q10090" s="48"/>
      <c r="R10090" s="48"/>
      <c r="S10090" s="49"/>
      <c r="T10090" s="47"/>
      <c r="U10090" s="50"/>
      <c r="V10090" s="47"/>
      <c r="W10090" s="50"/>
      <c r="X10090" s="49"/>
      <c r="Y10090" s="49"/>
      <c r="Z10090" s="49"/>
      <c r="AA10090" s="49"/>
      <c r="AB10090" s="49"/>
      <c r="AC10090" s="49"/>
      <c r="AD10090" s="49"/>
      <c r="AE10090" s="95"/>
      <c r="AM10090" s="103"/>
      <c r="AT10090" s="10"/>
    </row>
    <row r="10091" spans="9:46" s="16" customFormat="1">
      <c r="I10091" s="47"/>
      <c r="P10091" s="48"/>
      <c r="Q10091" s="48"/>
      <c r="R10091" s="48"/>
      <c r="S10091" s="49"/>
      <c r="T10091" s="47"/>
      <c r="U10091" s="50"/>
      <c r="V10091" s="47"/>
      <c r="W10091" s="50"/>
      <c r="X10091" s="49"/>
      <c r="Y10091" s="49"/>
      <c r="Z10091" s="49"/>
      <c r="AA10091" s="49"/>
      <c r="AB10091" s="49"/>
      <c r="AC10091" s="49"/>
      <c r="AD10091" s="49"/>
      <c r="AE10091" s="95"/>
      <c r="AM10091" s="103"/>
      <c r="AT10091" s="10"/>
    </row>
    <row r="10092" spans="9:46" s="16" customFormat="1">
      <c r="I10092" s="47"/>
      <c r="P10092" s="48"/>
      <c r="Q10092" s="48"/>
      <c r="R10092" s="48"/>
      <c r="S10092" s="49"/>
      <c r="T10092" s="47"/>
      <c r="U10092" s="50"/>
      <c r="V10092" s="47"/>
      <c r="W10092" s="50"/>
      <c r="X10092" s="49"/>
      <c r="Y10092" s="49"/>
      <c r="Z10092" s="49"/>
      <c r="AA10092" s="49"/>
      <c r="AB10092" s="49"/>
      <c r="AC10092" s="49"/>
      <c r="AD10092" s="49"/>
      <c r="AE10092" s="95"/>
      <c r="AM10092" s="103"/>
      <c r="AT10092" s="10"/>
    </row>
    <row r="10093" spans="9:46" s="16" customFormat="1">
      <c r="I10093" s="47"/>
      <c r="P10093" s="48"/>
      <c r="Q10093" s="48"/>
      <c r="R10093" s="48"/>
      <c r="S10093" s="49"/>
      <c r="T10093" s="47"/>
      <c r="U10093" s="50"/>
      <c r="V10093" s="47"/>
      <c r="W10093" s="50"/>
      <c r="X10093" s="49"/>
      <c r="Y10093" s="49"/>
      <c r="Z10093" s="49"/>
      <c r="AA10093" s="49"/>
      <c r="AB10093" s="49"/>
      <c r="AC10093" s="49"/>
      <c r="AD10093" s="49"/>
      <c r="AE10093" s="95"/>
      <c r="AM10093" s="103"/>
      <c r="AT10093" s="10"/>
    </row>
    <row r="10094" spans="9:46" s="16" customFormat="1">
      <c r="I10094" s="47"/>
      <c r="P10094" s="48"/>
      <c r="Q10094" s="48"/>
      <c r="R10094" s="48"/>
      <c r="S10094" s="49"/>
      <c r="T10094" s="47"/>
      <c r="U10094" s="50"/>
      <c r="V10094" s="47"/>
      <c r="W10094" s="50"/>
      <c r="X10094" s="49"/>
      <c r="Y10094" s="49"/>
      <c r="Z10094" s="49"/>
      <c r="AA10094" s="49"/>
      <c r="AB10094" s="49"/>
      <c r="AC10094" s="49"/>
      <c r="AD10094" s="49"/>
      <c r="AE10094" s="95"/>
      <c r="AM10094" s="103"/>
      <c r="AT10094" s="10"/>
    </row>
    <row r="10095" spans="9:46" s="16" customFormat="1">
      <c r="I10095" s="47"/>
      <c r="P10095" s="48"/>
      <c r="Q10095" s="48"/>
      <c r="R10095" s="48"/>
      <c r="S10095" s="49"/>
      <c r="T10095" s="47"/>
      <c r="U10095" s="50"/>
      <c r="V10095" s="47"/>
      <c r="W10095" s="50"/>
      <c r="X10095" s="49"/>
      <c r="Y10095" s="49"/>
      <c r="Z10095" s="49"/>
      <c r="AA10095" s="49"/>
      <c r="AB10095" s="49"/>
      <c r="AC10095" s="49"/>
      <c r="AD10095" s="49"/>
      <c r="AE10095" s="95"/>
      <c r="AM10095" s="103"/>
      <c r="AT10095" s="10"/>
    </row>
    <row r="10096" spans="9:46" s="16" customFormat="1">
      <c r="I10096" s="47"/>
      <c r="P10096" s="48"/>
      <c r="Q10096" s="48"/>
      <c r="R10096" s="48"/>
      <c r="S10096" s="49"/>
      <c r="T10096" s="47"/>
      <c r="U10096" s="50"/>
      <c r="V10096" s="47"/>
      <c r="W10096" s="50"/>
      <c r="X10096" s="49"/>
      <c r="Y10096" s="49"/>
      <c r="Z10096" s="49"/>
      <c r="AA10096" s="49"/>
      <c r="AB10096" s="49"/>
      <c r="AC10096" s="49"/>
      <c r="AD10096" s="49"/>
      <c r="AE10096" s="95"/>
      <c r="AM10096" s="103"/>
      <c r="AT10096" s="10"/>
    </row>
    <row r="10097" spans="9:46" s="16" customFormat="1">
      <c r="I10097" s="47"/>
      <c r="P10097" s="48"/>
      <c r="Q10097" s="48"/>
      <c r="R10097" s="48"/>
      <c r="S10097" s="49"/>
      <c r="T10097" s="47"/>
      <c r="U10097" s="50"/>
      <c r="V10097" s="47"/>
      <c r="W10097" s="50"/>
      <c r="X10097" s="49"/>
      <c r="Y10097" s="49"/>
      <c r="Z10097" s="49"/>
      <c r="AA10097" s="49"/>
      <c r="AB10097" s="49"/>
      <c r="AC10097" s="49"/>
      <c r="AD10097" s="49"/>
      <c r="AE10097" s="95"/>
      <c r="AM10097" s="103"/>
      <c r="AT10097" s="10"/>
    </row>
    <row r="10098" spans="9:46" s="16" customFormat="1">
      <c r="I10098" s="47"/>
      <c r="P10098" s="48"/>
      <c r="Q10098" s="48"/>
      <c r="R10098" s="48"/>
      <c r="S10098" s="49"/>
      <c r="T10098" s="47"/>
      <c r="U10098" s="50"/>
      <c r="V10098" s="47"/>
      <c r="W10098" s="50"/>
      <c r="X10098" s="49"/>
      <c r="Y10098" s="49"/>
      <c r="Z10098" s="49"/>
      <c r="AA10098" s="49"/>
      <c r="AB10098" s="49"/>
      <c r="AC10098" s="49"/>
      <c r="AD10098" s="49"/>
      <c r="AE10098" s="95"/>
      <c r="AM10098" s="103"/>
      <c r="AT10098" s="10"/>
    </row>
    <row r="10099" spans="9:46" s="16" customFormat="1">
      <c r="I10099" s="47"/>
      <c r="P10099" s="48"/>
      <c r="Q10099" s="48"/>
      <c r="R10099" s="48"/>
      <c r="S10099" s="49"/>
      <c r="T10099" s="47"/>
      <c r="U10099" s="50"/>
      <c r="V10099" s="47"/>
      <c r="W10099" s="50"/>
      <c r="X10099" s="49"/>
      <c r="Y10099" s="49"/>
      <c r="Z10099" s="49"/>
      <c r="AA10099" s="49"/>
      <c r="AB10099" s="49"/>
      <c r="AC10099" s="49"/>
      <c r="AD10099" s="49"/>
      <c r="AE10099" s="95"/>
      <c r="AM10099" s="103"/>
      <c r="AT10099" s="10"/>
    </row>
    <row r="10100" spans="9:46" s="16" customFormat="1">
      <c r="I10100" s="47"/>
      <c r="P10100" s="48"/>
      <c r="Q10100" s="48"/>
      <c r="R10100" s="48"/>
      <c r="S10100" s="49"/>
      <c r="T10100" s="47"/>
      <c r="U10100" s="50"/>
      <c r="V10100" s="47"/>
      <c r="W10100" s="50"/>
      <c r="X10100" s="49"/>
      <c r="Y10100" s="49"/>
      <c r="Z10100" s="49"/>
      <c r="AA10100" s="49"/>
      <c r="AB10100" s="49"/>
      <c r="AC10100" s="49"/>
      <c r="AD10100" s="49"/>
      <c r="AE10100" s="95"/>
      <c r="AM10100" s="103"/>
      <c r="AT10100" s="10"/>
    </row>
    <row r="10101" spans="9:46" s="16" customFormat="1">
      <c r="I10101" s="47"/>
      <c r="P10101" s="48"/>
      <c r="Q10101" s="48"/>
      <c r="R10101" s="48"/>
      <c r="S10101" s="49"/>
      <c r="T10101" s="47"/>
      <c r="U10101" s="50"/>
      <c r="V10101" s="47"/>
      <c r="W10101" s="50"/>
      <c r="X10101" s="49"/>
      <c r="Y10101" s="49"/>
      <c r="Z10101" s="49"/>
      <c r="AA10101" s="49"/>
      <c r="AB10101" s="49"/>
      <c r="AC10101" s="49"/>
      <c r="AD10101" s="49"/>
      <c r="AE10101" s="95"/>
      <c r="AM10101" s="103"/>
      <c r="AT10101" s="10"/>
    </row>
    <row r="10102" spans="9:46" s="16" customFormat="1">
      <c r="I10102" s="47"/>
      <c r="P10102" s="48"/>
      <c r="Q10102" s="48"/>
      <c r="R10102" s="48"/>
      <c r="S10102" s="49"/>
      <c r="T10102" s="47"/>
      <c r="U10102" s="50"/>
      <c r="V10102" s="47"/>
      <c r="W10102" s="50"/>
      <c r="X10102" s="49"/>
      <c r="Y10102" s="49"/>
      <c r="Z10102" s="49"/>
      <c r="AA10102" s="49"/>
      <c r="AB10102" s="49"/>
      <c r="AC10102" s="49"/>
      <c r="AD10102" s="49"/>
      <c r="AE10102" s="95"/>
      <c r="AM10102" s="103"/>
      <c r="AT10102" s="10"/>
    </row>
    <row r="10103" spans="9:46" s="16" customFormat="1">
      <c r="I10103" s="47"/>
      <c r="P10103" s="48"/>
      <c r="Q10103" s="48"/>
      <c r="R10103" s="48"/>
      <c r="S10103" s="49"/>
      <c r="T10103" s="47"/>
      <c r="U10103" s="50"/>
      <c r="V10103" s="47"/>
      <c r="W10103" s="50"/>
      <c r="X10103" s="49"/>
      <c r="Y10103" s="49"/>
      <c r="Z10103" s="49"/>
      <c r="AA10103" s="49"/>
      <c r="AB10103" s="49"/>
      <c r="AC10103" s="49"/>
      <c r="AD10103" s="49"/>
      <c r="AE10103" s="95"/>
      <c r="AM10103" s="103"/>
      <c r="AT10103" s="10"/>
    </row>
    <row r="10104" spans="9:46" s="16" customFormat="1">
      <c r="I10104" s="47"/>
      <c r="P10104" s="48"/>
      <c r="Q10104" s="48"/>
      <c r="R10104" s="48"/>
      <c r="S10104" s="49"/>
      <c r="T10104" s="47"/>
      <c r="U10104" s="50"/>
      <c r="V10104" s="47"/>
      <c r="W10104" s="50"/>
      <c r="X10104" s="49"/>
      <c r="Y10104" s="49"/>
      <c r="Z10104" s="49"/>
      <c r="AA10104" s="49"/>
      <c r="AB10104" s="49"/>
      <c r="AC10104" s="49"/>
      <c r="AD10104" s="49"/>
      <c r="AE10104" s="95"/>
      <c r="AM10104" s="103"/>
      <c r="AT10104" s="10"/>
    </row>
    <row r="10105" spans="9:46" s="16" customFormat="1">
      <c r="I10105" s="47"/>
      <c r="P10105" s="48"/>
      <c r="Q10105" s="48"/>
      <c r="R10105" s="48"/>
      <c r="S10105" s="49"/>
      <c r="T10105" s="47"/>
      <c r="U10105" s="50"/>
      <c r="V10105" s="47"/>
      <c r="W10105" s="50"/>
      <c r="X10105" s="49"/>
      <c r="Y10105" s="49"/>
      <c r="Z10105" s="49"/>
      <c r="AA10105" s="49"/>
      <c r="AB10105" s="49"/>
      <c r="AC10105" s="49"/>
      <c r="AD10105" s="49"/>
      <c r="AE10105" s="95"/>
      <c r="AM10105" s="103"/>
      <c r="AT10105" s="10"/>
    </row>
    <row r="10106" spans="9:46" s="16" customFormat="1">
      <c r="I10106" s="47"/>
      <c r="P10106" s="48"/>
      <c r="Q10106" s="48"/>
      <c r="R10106" s="48"/>
      <c r="S10106" s="49"/>
      <c r="T10106" s="47"/>
      <c r="U10106" s="50"/>
      <c r="V10106" s="47"/>
      <c r="W10106" s="50"/>
      <c r="X10106" s="49"/>
      <c r="Y10106" s="49"/>
      <c r="Z10106" s="49"/>
      <c r="AA10106" s="49"/>
      <c r="AB10106" s="49"/>
      <c r="AC10106" s="49"/>
      <c r="AD10106" s="49"/>
      <c r="AE10106" s="95"/>
      <c r="AM10106" s="103"/>
      <c r="AT10106" s="10"/>
    </row>
    <row r="10107" spans="9:46" s="16" customFormat="1">
      <c r="I10107" s="47"/>
      <c r="P10107" s="48"/>
      <c r="Q10107" s="48"/>
      <c r="R10107" s="48"/>
      <c r="S10107" s="49"/>
      <c r="T10107" s="47"/>
      <c r="U10107" s="50"/>
      <c r="V10107" s="47"/>
      <c r="W10107" s="50"/>
      <c r="X10107" s="49"/>
      <c r="Y10107" s="49"/>
      <c r="Z10107" s="49"/>
      <c r="AA10107" s="49"/>
      <c r="AB10107" s="49"/>
      <c r="AC10107" s="49"/>
      <c r="AD10107" s="49"/>
      <c r="AE10107" s="95"/>
      <c r="AM10107" s="103"/>
      <c r="AT10107" s="10"/>
    </row>
    <row r="10108" spans="9:46" s="16" customFormat="1">
      <c r="I10108" s="47"/>
      <c r="P10108" s="48"/>
      <c r="Q10108" s="48"/>
      <c r="R10108" s="48"/>
      <c r="S10108" s="49"/>
      <c r="T10108" s="47"/>
      <c r="U10108" s="50"/>
      <c r="V10108" s="47"/>
      <c r="W10108" s="50"/>
      <c r="X10108" s="49"/>
      <c r="Y10108" s="49"/>
      <c r="Z10108" s="49"/>
      <c r="AA10108" s="49"/>
      <c r="AB10108" s="49"/>
      <c r="AC10108" s="49"/>
      <c r="AD10108" s="49"/>
      <c r="AE10108" s="95"/>
      <c r="AM10108" s="103"/>
      <c r="AT10108" s="10"/>
    </row>
    <row r="10109" spans="9:46" s="16" customFormat="1">
      <c r="I10109" s="47"/>
      <c r="P10109" s="48"/>
      <c r="Q10109" s="48"/>
      <c r="R10109" s="48"/>
      <c r="S10109" s="49"/>
      <c r="T10109" s="47"/>
      <c r="U10109" s="50"/>
      <c r="V10109" s="47"/>
      <c r="W10109" s="50"/>
      <c r="X10109" s="49"/>
      <c r="Y10109" s="49"/>
      <c r="Z10109" s="49"/>
      <c r="AA10109" s="49"/>
      <c r="AB10109" s="49"/>
      <c r="AC10109" s="49"/>
      <c r="AD10109" s="49"/>
      <c r="AE10109" s="95"/>
      <c r="AM10109" s="103"/>
      <c r="AT10109" s="10"/>
    </row>
    <row r="10110" spans="9:46" s="16" customFormat="1">
      <c r="I10110" s="47"/>
      <c r="P10110" s="48"/>
      <c r="Q10110" s="48"/>
      <c r="R10110" s="48"/>
      <c r="S10110" s="49"/>
      <c r="T10110" s="47"/>
      <c r="U10110" s="50"/>
      <c r="V10110" s="47"/>
      <c r="W10110" s="50"/>
      <c r="X10110" s="49"/>
      <c r="Y10110" s="49"/>
      <c r="Z10110" s="49"/>
      <c r="AA10110" s="49"/>
      <c r="AB10110" s="49"/>
      <c r="AC10110" s="49"/>
      <c r="AD10110" s="49"/>
      <c r="AE10110" s="95"/>
      <c r="AM10110" s="103"/>
      <c r="AT10110" s="10"/>
    </row>
    <row r="10111" spans="9:46" s="16" customFormat="1">
      <c r="I10111" s="47"/>
      <c r="P10111" s="48"/>
      <c r="Q10111" s="48"/>
      <c r="R10111" s="48"/>
      <c r="S10111" s="49"/>
      <c r="T10111" s="47"/>
      <c r="U10111" s="50"/>
      <c r="V10111" s="47"/>
      <c r="W10111" s="50"/>
      <c r="X10111" s="49"/>
      <c r="Y10111" s="49"/>
      <c r="Z10111" s="49"/>
      <c r="AA10111" s="49"/>
      <c r="AB10111" s="49"/>
      <c r="AC10111" s="49"/>
      <c r="AD10111" s="49"/>
      <c r="AE10111" s="95"/>
      <c r="AM10111" s="103"/>
      <c r="AT10111" s="10"/>
    </row>
    <row r="10112" spans="9:46" s="16" customFormat="1">
      <c r="I10112" s="47"/>
      <c r="P10112" s="48"/>
      <c r="Q10112" s="48"/>
      <c r="R10112" s="48"/>
      <c r="S10112" s="49"/>
      <c r="T10112" s="47"/>
      <c r="U10112" s="50"/>
      <c r="V10112" s="47"/>
      <c r="W10112" s="50"/>
      <c r="X10112" s="49"/>
      <c r="Y10112" s="49"/>
      <c r="Z10112" s="49"/>
      <c r="AA10112" s="49"/>
      <c r="AB10112" s="49"/>
      <c r="AC10112" s="49"/>
      <c r="AD10112" s="49"/>
      <c r="AE10112" s="95"/>
      <c r="AM10112" s="103"/>
      <c r="AT10112" s="10"/>
    </row>
    <row r="10113" spans="9:46" s="16" customFormat="1">
      <c r="I10113" s="47"/>
      <c r="P10113" s="48"/>
      <c r="Q10113" s="48"/>
      <c r="R10113" s="48"/>
      <c r="S10113" s="49"/>
      <c r="T10113" s="47"/>
      <c r="U10113" s="50"/>
      <c r="V10113" s="47"/>
      <c r="W10113" s="50"/>
      <c r="X10113" s="49"/>
      <c r="Y10113" s="49"/>
      <c r="Z10113" s="49"/>
      <c r="AA10113" s="49"/>
      <c r="AB10113" s="49"/>
      <c r="AC10113" s="49"/>
      <c r="AD10113" s="49"/>
      <c r="AE10113" s="95"/>
      <c r="AM10113" s="103"/>
      <c r="AT10113" s="10"/>
    </row>
    <row r="10114" spans="9:46" s="16" customFormat="1">
      <c r="I10114" s="47"/>
      <c r="P10114" s="48"/>
      <c r="Q10114" s="48"/>
      <c r="R10114" s="48"/>
      <c r="S10114" s="49"/>
      <c r="T10114" s="47"/>
      <c r="U10114" s="50"/>
      <c r="V10114" s="47"/>
      <c r="W10114" s="50"/>
      <c r="X10114" s="49"/>
      <c r="Y10114" s="49"/>
      <c r="Z10114" s="49"/>
      <c r="AA10114" s="49"/>
      <c r="AB10114" s="49"/>
      <c r="AC10114" s="49"/>
      <c r="AD10114" s="49"/>
      <c r="AE10114" s="95"/>
      <c r="AM10114" s="103"/>
      <c r="AT10114" s="10"/>
    </row>
    <row r="10115" spans="9:46" s="16" customFormat="1">
      <c r="I10115" s="47"/>
      <c r="P10115" s="48"/>
      <c r="Q10115" s="48"/>
      <c r="R10115" s="48"/>
      <c r="S10115" s="49"/>
      <c r="T10115" s="47"/>
      <c r="U10115" s="50"/>
      <c r="V10115" s="47"/>
      <c r="W10115" s="50"/>
      <c r="X10115" s="49"/>
      <c r="Y10115" s="49"/>
      <c r="Z10115" s="49"/>
      <c r="AA10115" s="49"/>
      <c r="AB10115" s="49"/>
      <c r="AC10115" s="49"/>
      <c r="AD10115" s="49"/>
      <c r="AE10115" s="95"/>
      <c r="AM10115" s="103"/>
      <c r="AT10115" s="10"/>
    </row>
    <row r="10116" spans="9:46" s="16" customFormat="1">
      <c r="I10116" s="47"/>
      <c r="P10116" s="48"/>
      <c r="Q10116" s="48"/>
      <c r="R10116" s="48"/>
      <c r="S10116" s="49"/>
      <c r="T10116" s="47"/>
      <c r="U10116" s="50"/>
      <c r="V10116" s="47"/>
      <c r="W10116" s="50"/>
      <c r="X10116" s="49"/>
      <c r="Y10116" s="49"/>
      <c r="Z10116" s="49"/>
      <c r="AA10116" s="49"/>
      <c r="AB10116" s="49"/>
      <c r="AC10116" s="49"/>
      <c r="AD10116" s="49"/>
      <c r="AE10116" s="95"/>
      <c r="AM10116" s="103"/>
      <c r="AT10116" s="10"/>
    </row>
    <row r="10117" spans="9:46" s="16" customFormat="1">
      <c r="I10117" s="47"/>
      <c r="P10117" s="48"/>
      <c r="Q10117" s="48"/>
      <c r="R10117" s="48"/>
      <c r="S10117" s="49"/>
      <c r="T10117" s="47"/>
      <c r="U10117" s="50"/>
      <c r="V10117" s="47"/>
      <c r="W10117" s="50"/>
      <c r="X10117" s="49"/>
      <c r="Y10117" s="49"/>
      <c r="Z10117" s="49"/>
      <c r="AA10117" s="49"/>
      <c r="AB10117" s="49"/>
      <c r="AC10117" s="49"/>
      <c r="AD10117" s="49"/>
      <c r="AE10117" s="95"/>
      <c r="AM10117" s="103"/>
      <c r="AT10117" s="10"/>
    </row>
    <row r="10118" spans="9:46" s="16" customFormat="1">
      <c r="I10118" s="47"/>
      <c r="P10118" s="48"/>
      <c r="Q10118" s="48"/>
      <c r="R10118" s="48"/>
      <c r="S10118" s="49"/>
      <c r="T10118" s="47"/>
      <c r="U10118" s="50"/>
      <c r="V10118" s="47"/>
      <c r="W10118" s="50"/>
      <c r="X10118" s="49"/>
      <c r="Y10118" s="49"/>
      <c r="Z10118" s="49"/>
      <c r="AA10118" s="49"/>
      <c r="AB10118" s="49"/>
      <c r="AC10118" s="49"/>
      <c r="AD10118" s="49"/>
      <c r="AE10118" s="95"/>
      <c r="AM10118" s="103"/>
      <c r="AT10118" s="10"/>
    </row>
    <row r="10119" spans="9:46" s="16" customFormat="1">
      <c r="I10119" s="47"/>
      <c r="P10119" s="48"/>
      <c r="Q10119" s="48"/>
      <c r="R10119" s="48"/>
      <c r="S10119" s="49"/>
      <c r="T10119" s="47"/>
      <c r="U10119" s="50"/>
      <c r="V10119" s="47"/>
      <c r="W10119" s="50"/>
      <c r="X10119" s="49"/>
      <c r="Y10119" s="49"/>
      <c r="Z10119" s="49"/>
      <c r="AA10119" s="49"/>
      <c r="AB10119" s="49"/>
      <c r="AC10119" s="49"/>
      <c r="AD10119" s="49"/>
      <c r="AE10119" s="95"/>
      <c r="AM10119" s="103"/>
      <c r="AT10119" s="10"/>
    </row>
    <row r="10120" spans="9:46" s="16" customFormat="1">
      <c r="I10120" s="47"/>
      <c r="P10120" s="48"/>
      <c r="Q10120" s="48"/>
      <c r="R10120" s="48"/>
      <c r="S10120" s="49"/>
      <c r="T10120" s="47"/>
      <c r="U10120" s="50"/>
      <c r="V10120" s="47"/>
      <c r="W10120" s="50"/>
      <c r="X10120" s="49"/>
      <c r="Y10120" s="49"/>
      <c r="Z10120" s="49"/>
      <c r="AA10120" s="49"/>
      <c r="AB10120" s="49"/>
      <c r="AC10120" s="49"/>
      <c r="AD10120" s="49"/>
      <c r="AE10120" s="95"/>
      <c r="AM10120" s="103"/>
      <c r="AT10120" s="10"/>
    </row>
    <row r="10121" spans="9:46" s="16" customFormat="1">
      <c r="I10121" s="47"/>
      <c r="P10121" s="48"/>
      <c r="Q10121" s="48"/>
      <c r="R10121" s="48"/>
      <c r="S10121" s="49"/>
      <c r="T10121" s="47"/>
      <c r="U10121" s="50"/>
      <c r="V10121" s="47"/>
      <c r="W10121" s="50"/>
      <c r="X10121" s="49"/>
      <c r="Y10121" s="49"/>
      <c r="Z10121" s="49"/>
      <c r="AA10121" s="49"/>
      <c r="AB10121" s="49"/>
      <c r="AC10121" s="49"/>
      <c r="AD10121" s="49"/>
      <c r="AE10121" s="95"/>
      <c r="AM10121" s="103"/>
      <c r="AT10121" s="10"/>
    </row>
    <row r="10122" spans="9:46" s="16" customFormat="1">
      <c r="I10122" s="47"/>
      <c r="P10122" s="48"/>
      <c r="Q10122" s="48"/>
      <c r="R10122" s="48"/>
      <c r="S10122" s="49"/>
      <c r="T10122" s="47"/>
      <c r="U10122" s="50"/>
      <c r="V10122" s="47"/>
      <c r="W10122" s="50"/>
      <c r="X10122" s="49"/>
      <c r="Y10122" s="49"/>
      <c r="Z10122" s="49"/>
      <c r="AA10122" s="49"/>
      <c r="AB10122" s="49"/>
      <c r="AC10122" s="49"/>
      <c r="AD10122" s="49"/>
      <c r="AE10122" s="95"/>
      <c r="AM10122" s="103"/>
      <c r="AT10122" s="10"/>
    </row>
    <row r="10123" spans="9:46" s="16" customFormat="1">
      <c r="I10123" s="47"/>
      <c r="P10123" s="48"/>
      <c r="Q10123" s="48"/>
      <c r="R10123" s="48"/>
      <c r="S10123" s="49"/>
      <c r="T10123" s="47"/>
      <c r="U10123" s="50"/>
      <c r="V10123" s="47"/>
      <c r="W10123" s="50"/>
      <c r="X10123" s="49"/>
      <c r="Y10123" s="49"/>
      <c r="Z10123" s="49"/>
      <c r="AA10123" s="49"/>
      <c r="AB10123" s="49"/>
      <c r="AC10123" s="49"/>
      <c r="AD10123" s="49"/>
      <c r="AE10123" s="95"/>
      <c r="AM10123" s="103"/>
      <c r="AT10123" s="10"/>
    </row>
    <row r="10124" spans="9:46" s="16" customFormat="1">
      <c r="I10124" s="47"/>
      <c r="P10124" s="48"/>
      <c r="Q10124" s="48"/>
      <c r="R10124" s="48"/>
      <c r="S10124" s="49"/>
      <c r="T10124" s="47"/>
      <c r="U10124" s="50"/>
      <c r="V10124" s="47"/>
      <c r="W10124" s="50"/>
      <c r="X10124" s="49"/>
      <c r="Y10124" s="49"/>
      <c r="Z10124" s="49"/>
      <c r="AA10124" s="49"/>
      <c r="AB10124" s="49"/>
      <c r="AC10124" s="49"/>
      <c r="AD10124" s="49"/>
      <c r="AE10124" s="95"/>
      <c r="AM10124" s="103"/>
      <c r="AT10124" s="10"/>
    </row>
    <row r="10125" spans="9:46" s="16" customFormat="1">
      <c r="I10125" s="47"/>
      <c r="P10125" s="48"/>
      <c r="Q10125" s="48"/>
      <c r="R10125" s="48"/>
      <c r="S10125" s="49"/>
      <c r="T10125" s="47"/>
      <c r="U10125" s="50"/>
      <c r="V10125" s="47"/>
      <c r="W10125" s="50"/>
      <c r="X10125" s="49"/>
      <c r="Y10125" s="49"/>
      <c r="Z10125" s="49"/>
      <c r="AA10125" s="49"/>
      <c r="AB10125" s="49"/>
      <c r="AC10125" s="49"/>
      <c r="AD10125" s="49"/>
      <c r="AE10125" s="95"/>
      <c r="AM10125" s="103"/>
      <c r="AT10125" s="10"/>
    </row>
    <row r="10126" spans="9:46" s="16" customFormat="1">
      <c r="I10126" s="47"/>
      <c r="P10126" s="48"/>
      <c r="Q10126" s="48"/>
      <c r="R10126" s="48"/>
      <c r="S10126" s="49"/>
      <c r="T10126" s="47"/>
      <c r="U10126" s="50"/>
      <c r="V10126" s="47"/>
      <c r="W10126" s="50"/>
      <c r="X10126" s="49"/>
      <c r="Y10126" s="49"/>
      <c r="Z10126" s="49"/>
      <c r="AA10126" s="49"/>
      <c r="AB10126" s="49"/>
      <c r="AC10126" s="49"/>
      <c r="AD10126" s="49"/>
      <c r="AE10126" s="95"/>
      <c r="AM10126" s="103"/>
      <c r="AT10126" s="10"/>
    </row>
    <row r="10127" spans="9:46" s="16" customFormat="1">
      <c r="I10127" s="47"/>
      <c r="P10127" s="48"/>
      <c r="Q10127" s="48"/>
      <c r="R10127" s="48"/>
      <c r="S10127" s="49"/>
      <c r="T10127" s="47"/>
      <c r="U10127" s="50"/>
      <c r="V10127" s="47"/>
      <c r="W10127" s="50"/>
      <c r="X10127" s="49"/>
      <c r="Y10127" s="49"/>
      <c r="Z10127" s="49"/>
      <c r="AA10127" s="49"/>
      <c r="AB10127" s="49"/>
      <c r="AC10127" s="49"/>
      <c r="AD10127" s="49"/>
      <c r="AE10127" s="95"/>
      <c r="AM10127" s="103"/>
      <c r="AT10127" s="10"/>
    </row>
    <row r="10128" spans="9:46" s="16" customFormat="1">
      <c r="I10128" s="47"/>
      <c r="P10128" s="48"/>
      <c r="Q10128" s="48"/>
      <c r="R10128" s="48"/>
      <c r="S10128" s="49"/>
      <c r="T10128" s="47"/>
      <c r="U10128" s="50"/>
      <c r="V10128" s="47"/>
      <c r="W10128" s="50"/>
      <c r="X10128" s="49"/>
      <c r="Y10128" s="49"/>
      <c r="Z10128" s="49"/>
      <c r="AA10128" s="49"/>
      <c r="AB10128" s="49"/>
      <c r="AC10128" s="49"/>
      <c r="AD10128" s="49"/>
      <c r="AE10128" s="95"/>
      <c r="AM10128" s="103"/>
      <c r="AT10128" s="10"/>
    </row>
    <row r="10129" spans="9:46" s="16" customFormat="1">
      <c r="I10129" s="47"/>
      <c r="P10129" s="48"/>
      <c r="Q10129" s="48"/>
      <c r="R10129" s="48"/>
      <c r="S10129" s="49"/>
      <c r="T10129" s="47"/>
      <c r="U10129" s="50"/>
      <c r="V10129" s="47"/>
      <c r="W10129" s="50"/>
      <c r="X10129" s="49"/>
      <c r="Y10129" s="49"/>
      <c r="Z10129" s="49"/>
      <c r="AA10129" s="49"/>
      <c r="AB10129" s="49"/>
      <c r="AC10129" s="49"/>
      <c r="AD10129" s="49"/>
      <c r="AE10129" s="95"/>
      <c r="AM10129" s="103"/>
      <c r="AT10129" s="10"/>
    </row>
    <row r="10130" spans="9:46" s="16" customFormat="1">
      <c r="I10130" s="47"/>
      <c r="P10130" s="48"/>
      <c r="Q10130" s="48"/>
      <c r="R10130" s="48"/>
      <c r="S10130" s="49"/>
      <c r="T10130" s="47"/>
      <c r="U10130" s="50"/>
      <c r="V10130" s="47"/>
      <c r="W10130" s="50"/>
      <c r="X10130" s="49"/>
      <c r="Y10130" s="49"/>
      <c r="Z10130" s="49"/>
      <c r="AA10130" s="49"/>
      <c r="AB10130" s="49"/>
      <c r="AC10130" s="49"/>
      <c r="AD10130" s="49"/>
      <c r="AE10130" s="95"/>
      <c r="AM10130" s="103"/>
      <c r="AT10130" s="10"/>
    </row>
    <row r="10131" spans="9:46" s="16" customFormat="1">
      <c r="I10131" s="47"/>
      <c r="P10131" s="48"/>
      <c r="Q10131" s="48"/>
      <c r="R10131" s="48"/>
      <c r="S10131" s="49"/>
      <c r="T10131" s="47"/>
      <c r="U10131" s="50"/>
      <c r="V10131" s="47"/>
      <c r="W10131" s="50"/>
      <c r="X10131" s="49"/>
      <c r="Y10131" s="49"/>
      <c r="Z10131" s="49"/>
      <c r="AA10131" s="49"/>
      <c r="AB10131" s="49"/>
      <c r="AC10131" s="49"/>
      <c r="AD10131" s="49"/>
      <c r="AE10131" s="95"/>
      <c r="AM10131" s="103"/>
      <c r="AT10131" s="10"/>
    </row>
    <row r="10132" spans="9:46" s="16" customFormat="1">
      <c r="I10132" s="47"/>
      <c r="P10132" s="48"/>
      <c r="Q10132" s="48"/>
      <c r="R10132" s="48"/>
      <c r="S10132" s="49"/>
      <c r="T10132" s="47"/>
      <c r="U10132" s="50"/>
      <c r="V10132" s="47"/>
      <c r="W10132" s="50"/>
      <c r="X10132" s="49"/>
      <c r="Y10132" s="49"/>
      <c r="Z10132" s="49"/>
      <c r="AA10132" s="49"/>
      <c r="AB10132" s="49"/>
      <c r="AC10132" s="49"/>
      <c r="AD10132" s="49"/>
      <c r="AE10132" s="95"/>
      <c r="AM10132" s="103"/>
      <c r="AT10132" s="10"/>
    </row>
    <row r="10133" spans="9:46" s="16" customFormat="1">
      <c r="I10133" s="47"/>
      <c r="P10133" s="48"/>
      <c r="Q10133" s="48"/>
      <c r="R10133" s="48"/>
      <c r="S10133" s="49"/>
      <c r="T10133" s="47"/>
      <c r="U10133" s="50"/>
      <c r="V10133" s="47"/>
      <c r="W10133" s="50"/>
      <c r="X10133" s="49"/>
      <c r="Y10133" s="49"/>
      <c r="Z10133" s="49"/>
      <c r="AA10133" s="49"/>
      <c r="AB10133" s="49"/>
      <c r="AC10133" s="49"/>
      <c r="AD10133" s="49"/>
      <c r="AE10133" s="95"/>
      <c r="AM10133" s="103"/>
      <c r="AT10133" s="10"/>
    </row>
    <row r="10134" spans="9:46" s="16" customFormat="1">
      <c r="I10134" s="47"/>
      <c r="P10134" s="48"/>
      <c r="Q10134" s="48"/>
      <c r="R10134" s="48"/>
      <c r="S10134" s="49"/>
      <c r="T10134" s="47"/>
      <c r="U10134" s="50"/>
      <c r="V10134" s="47"/>
      <c r="W10134" s="50"/>
      <c r="X10134" s="49"/>
      <c r="Y10134" s="49"/>
      <c r="Z10134" s="49"/>
      <c r="AA10134" s="49"/>
      <c r="AB10134" s="49"/>
      <c r="AC10134" s="49"/>
      <c r="AD10134" s="49"/>
      <c r="AE10134" s="95"/>
      <c r="AM10134" s="103"/>
      <c r="AT10134" s="10"/>
    </row>
    <row r="10135" spans="9:46" s="16" customFormat="1">
      <c r="I10135" s="47"/>
      <c r="P10135" s="48"/>
      <c r="Q10135" s="48"/>
      <c r="R10135" s="48"/>
      <c r="S10135" s="49"/>
      <c r="T10135" s="47"/>
      <c r="U10135" s="50"/>
      <c r="V10135" s="47"/>
      <c r="W10135" s="50"/>
      <c r="X10135" s="49"/>
      <c r="Y10135" s="49"/>
      <c r="Z10135" s="49"/>
      <c r="AA10135" s="49"/>
      <c r="AB10135" s="49"/>
      <c r="AC10135" s="49"/>
      <c r="AD10135" s="49"/>
      <c r="AE10135" s="95"/>
      <c r="AM10135" s="103"/>
      <c r="AT10135" s="10"/>
    </row>
    <row r="10136" spans="9:46" s="16" customFormat="1">
      <c r="I10136" s="47"/>
      <c r="P10136" s="48"/>
      <c r="Q10136" s="48"/>
      <c r="R10136" s="48"/>
      <c r="S10136" s="49"/>
      <c r="T10136" s="47"/>
      <c r="U10136" s="50"/>
      <c r="V10136" s="47"/>
      <c r="W10136" s="50"/>
      <c r="X10136" s="49"/>
      <c r="Y10136" s="49"/>
      <c r="Z10136" s="49"/>
      <c r="AA10136" s="49"/>
      <c r="AB10136" s="49"/>
      <c r="AC10136" s="49"/>
      <c r="AD10136" s="49"/>
      <c r="AE10136" s="95"/>
      <c r="AM10136" s="103"/>
      <c r="AT10136" s="10"/>
    </row>
    <row r="10137" spans="9:46" s="16" customFormat="1">
      <c r="I10137" s="47"/>
      <c r="P10137" s="48"/>
      <c r="Q10137" s="48"/>
      <c r="R10137" s="48"/>
      <c r="S10137" s="49"/>
      <c r="T10137" s="47"/>
      <c r="U10137" s="50"/>
      <c r="V10137" s="47"/>
      <c r="W10137" s="50"/>
      <c r="X10137" s="49"/>
      <c r="Y10137" s="49"/>
      <c r="Z10137" s="49"/>
      <c r="AA10137" s="49"/>
      <c r="AB10137" s="49"/>
      <c r="AC10137" s="49"/>
      <c r="AD10137" s="49"/>
      <c r="AE10137" s="95"/>
      <c r="AM10137" s="103"/>
      <c r="AT10137" s="10"/>
    </row>
    <row r="10138" spans="9:46" s="16" customFormat="1">
      <c r="I10138" s="47"/>
      <c r="P10138" s="48"/>
      <c r="Q10138" s="48"/>
      <c r="R10138" s="48"/>
      <c r="S10138" s="49"/>
      <c r="T10138" s="47"/>
      <c r="U10138" s="50"/>
      <c r="V10138" s="47"/>
      <c r="W10138" s="50"/>
      <c r="X10138" s="49"/>
      <c r="Y10138" s="49"/>
      <c r="Z10138" s="49"/>
      <c r="AA10138" s="49"/>
      <c r="AB10138" s="49"/>
      <c r="AC10138" s="49"/>
      <c r="AD10138" s="49"/>
      <c r="AE10138" s="95"/>
      <c r="AM10138" s="103"/>
      <c r="AT10138" s="10"/>
    </row>
    <row r="10139" spans="9:46" s="16" customFormat="1">
      <c r="I10139" s="47"/>
      <c r="P10139" s="48"/>
      <c r="Q10139" s="48"/>
      <c r="R10139" s="48"/>
      <c r="S10139" s="49"/>
      <c r="T10139" s="47"/>
      <c r="U10139" s="50"/>
      <c r="V10139" s="47"/>
      <c r="W10139" s="50"/>
      <c r="X10139" s="49"/>
      <c r="Y10139" s="49"/>
      <c r="Z10139" s="49"/>
      <c r="AA10139" s="49"/>
      <c r="AB10139" s="49"/>
      <c r="AC10139" s="49"/>
      <c r="AD10139" s="49"/>
      <c r="AE10139" s="95"/>
      <c r="AM10139" s="103"/>
      <c r="AT10139" s="10"/>
    </row>
    <row r="10140" spans="9:46" s="16" customFormat="1">
      <c r="I10140" s="47"/>
      <c r="P10140" s="48"/>
      <c r="Q10140" s="48"/>
      <c r="R10140" s="48"/>
      <c r="S10140" s="49"/>
      <c r="T10140" s="47"/>
      <c r="U10140" s="50"/>
      <c r="V10140" s="47"/>
      <c r="W10140" s="50"/>
      <c r="X10140" s="49"/>
      <c r="Y10140" s="49"/>
      <c r="Z10140" s="49"/>
      <c r="AA10140" s="49"/>
      <c r="AB10140" s="49"/>
      <c r="AC10140" s="49"/>
      <c r="AD10140" s="49"/>
      <c r="AE10140" s="95"/>
      <c r="AM10140" s="103"/>
      <c r="AT10140" s="10"/>
    </row>
    <row r="10141" spans="9:46" s="16" customFormat="1">
      <c r="I10141" s="47"/>
      <c r="P10141" s="48"/>
      <c r="Q10141" s="48"/>
      <c r="R10141" s="48"/>
      <c r="S10141" s="49"/>
      <c r="T10141" s="47"/>
      <c r="U10141" s="50"/>
      <c r="V10141" s="47"/>
      <c r="W10141" s="50"/>
      <c r="X10141" s="49"/>
      <c r="Y10141" s="49"/>
      <c r="Z10141" s="49"/>
      <c r="AA10141" s="49"/>
      <c r="AB10141" s="49"/>
      <c r="AC10141" s="49"/>
      <c r="AD10141" s="49"/>
      <c r="AE10141" s="95"/>
      <c r="AM10141" s="103"/>
      <c r="AT10141" s="10"/>
    </row>
    <row r="10142" spans="9:46" s="16" customFormat="1">
      <c r="I10142" s="47"/>
      <c r="P10142" s="48"/>
      <c r="Q10142" s="48"/>
      <c r="R10142" s="48"/>
      <c r="S10142" s="49"/>
      <c r="T10142" s="47"/>
      <c r="U10142" s="50"/>
      <c r="V10142" s="47"/>
      <c r="W10142" s="50"/>
      <c r="X10142" s="49"/>
      <c r="Y10142" s="49"/>
      <c r="Z10142" s="49"/>
      <c r="AA10142" s="49"/>
      <c r="AB10142" s="49"/>
      <c r="AC10142" s="49"/>
      <c r="AD10142" s="49"/>
      <c r="AE10142" s="95"/>
      <c r="AM10142" s="103"/>
      <c r="AT10142" s="10"/>
    </row>
    <row r="10143" spans="9:46" s="16" customFormat="1">
      <c r="I10143" s="47"/>
      <c r="P10143" s="48"/>
      <c r="Q10143" s="48"/>
      <c r="R10143" s="48"/>
      <c r="S10143" s="49"/>
      <c r="T10143" s="47"/>
      <c r="U10143" s="50"/>
      <c r="V10143" s="47"/>
      <c r="W10143" s="50"/>
      <c r="X10143" s="49"/>
      <c r="Y10143" s="49"/>
      <c r="Z10143" s="49"/>
      <c r="AA10143" s="49"/>
      <c r="AB10143" s="49"/>
      <c r="AC10143" s="49"/>
      <c r="AD10143" s="49"/>
      <c r="AE10143" s="95"/>
      <c r="AM10143" s="103"/>
      <c r="AT10143" s="10"/>
    </row>
    <row r="10144" spans="9:46" s="16" customFormat="1">
      <c r="I10144" s="47"/>
      <c r="P10144" s="48"/>
      <c r="Q10144" s="48"/>
      <c r="R10144" s="48"/>
      <c r="S10144" s="49"/>
      <c r="T10144" s="47"/>
      <c r="U10144" s="50"/>
      <c r="V10144" s="47"/>
      <c r="W10144" s="50"/>
      <c r="X10144" s="49"/>
      <c r="Y10144" s="49"/>
      <c r="Z10144" s="49"/>
      <c r="AA10144" s="49"/>
      <c r="AB10144" s="49"/>
      <c r="AC10144" s="49"/>
      <c r="AD10144" s="49"/>
      <c r="AE10144" s="95"/>
      <c r="AM10144" s="103"/>
      <c r="AT10144" s="10"/>
    </row>
    <row r="10145" spans="9:46" s="16" customFormat="1">
      <c r="I10145" s="47"/>
      <c r="P10145" s="48"/>
      <c r="Q10145" s="48"/>
      <c r="R10145" s="48"/>
      <c r="S10145" s="49"/>
      <c r="T10145" s="47"/>
      <c r="U10145" s="50"/>
      <c r="V10145" s="47"/>
      <c r="W10145" s="50"/>
      <c r="X10145" s="49"/>
      <c r="Y10145" s="49"/>
      <c r="Z10145" s="49"/>
      <c r="AA10145" s="49"/>
      <c r="AB10145" s="49"/>
      <c r="AC10145" s="49"/>
      <c r="AD10145" s="49"/>
      <c r="AE10145" s="95"/>
      <c r="AM10145" s="103"/>
      <c r="AT10145" s="10"/>
    </row>
    <row r="10146" spans="9:46" s="16" customFormat="1">
      <c r="I10146" s="47"/>
      <c r="P10146" s="48"/>
      <c r="Q10146" s="48"/>
      <c r="R10146" s="48"/>
      <c r="S10146" s="49"/>
      <c r="T10146" s="47"/>
      <c r="U10146" s="50"/>
      <c r="V10146" s="47"/>
      <c r="W10146" s="50"/>
      <c r="X10146" s="49"/>
      <c r="Y10146" s="49"/>
      <c r="Z10146" s="49"/>
      <c r="AA10146" s="49"/>
      <c r="AB10146" s="49"/>
      <c r="AC10146" s="49"/>
      <c r="AD10146" s="49"/>
      <c r="AE10146" s="95"/>
      <c r="AM10146" s="103"/>
      <c r="AT10146" s="10"/>
    </row>
    <row r="10147" spans="9:46" s="16" customFormat="1">
      <c r="I10147" s="47"/>
      <c r="P10147" s="48"/>
      <c r="Q10147" s="48"/>
      <c r="R10147" s="48"/>
      <c r="S10147" s="49"/>
      <c r="T10147" s="47"/>
      <c r="U10147" s="50"/>
      <c r="V10147" s="47"/>
      <c r="W10147" s="50"/>
      <c r="X10147" s="49"/>
      <c r="Y10147" s="49"/>
      <c r="Z10147" s="49"/>
      <c r="AA10147" s="49"/>
      <c r="AB10147" s="49"/>
      <c r="AC10147" s="49"/>
      <c r="AD10147" s="49"/>
      <c r="AE10147" s="95"/>
      <c r="AM10147" s="103"/>
      <c r="AT10147" s="10"/>
    </row>
    <row r="10148" spans="9:46" s="16" customFormat="1">
      <c r="I10148" s="47"/>
      <c r="P10148" s="48"/>
      <c r="Q10148" s="48"/>
      <c r="R10148" s="48"/>
      <c r="S10148" s="49"/>
      <c r="T10148" s="47"/>
      <c r="U10148" s="50"/>
      <c r="V10148" s="47"/>
      <c r="W10148" s="50"/>
      <c r="X10148" s="49"/>
      <c r="Y10148" s="49"/>
      <c r="Z10148" s="49"/>
      <c r="AA10148" s="49"/>
      <c r="AB10148" s="49"/>
      <c r="AC10148" s="49"/>
      <c r="AD10148" s="49"/>
      <c r="AE10148" s="95"/>
      <c r="AM10148" s="103"/>
      <c r="AT10148" s="10"/>
    </row>
    <row r="10149" spans="9:46" s="16" customFormat="1">
      <c r="I10149" s="47"/>
      <c r="P10149" s="48"/>
      <c r="Q10149" s="48"/>
      <c r="R10149" s="48"/>
      <c r="S10149" s="49"/>
      <c r="T10149" s="47"/>
      <c r="U10149" s="50"/>
      <c r="V10149" s="47"/>
      <c r="W10149" s="50"/>
      <c r="X10149" s="49"/>
      <c r="Y10149" s="49"/>
      <c r="Z10149" s="49"/>
      <c r="AA10149" s="49"/>
      <c r="AB10149" s="49"/>
      <c r="AC10149" s="49"/>
      <c r="AD10149" s="49"/>
      <c r="AE10149" s="95"/>
      <c r="AM10149" s="103"/>
      <c r="AT10149" s="10"/>
    </row>
    <row r="10150" spans="9:46" s="16" customFormat="1">
      <c r="I10150" s="47"/>
      <c r="P10150" s="48"/>
      <c r="Q10150" s="48"/>
      <c r="R10150" s="48"/>
      <c r="S10150" s="49"/>
      <c r="T10150" s="47"/>
      <c r="U10150" s="50"/>
      <c r="V10150" s="47"/>
      <c r="W10150" s="50"/>
      <c r="X10150" s="49"/>
      <c r="Y10150" s="49"/>
      <c r="Z10150" s="49"/>
      <c r="AA10150" s="49"/>
      <c r="AB10150" s="49"/>
      <c r="AC10150" s="49"/>
      <c r="AD10150" s="49"/>
      <c r="AE10150" s="95"/>
      <c r="AM10150" s="103"/>
      <c r="AT10150" s="10"/>
    </row>
    <row r="10151" spans="9:46" s="16" customFormat="1">
      <c r="I10151" s="47"/>
      <c r="P10151" s="48"/>
      <c r="Q10151" s="48"/>
      <c r="R10151" s="48"/>
      <c r="S10151" s="49"/>
      <c r="T10151" s="47"/>
      <c r="U10151" s="50"/>
      <c r="V10151" s="47"/>
      <c r="W10151" s="50"/>
      <c r="X10151" s="49"/>
      <c r="Y10151" s="49"/>
      <c r="Z10151" s="49"/>
      <c r="AA10151" s="49"/>
      <c r="AB10151" s="49"/>
      <c r="AC10151" s="49"/>
      <c r="AD10151" s="49"/>
      <c r="AE10151" s="95"/>
      <c r="AM10151" s="103"/>
      <c r="AT10151" s="10"/>
    </row>
    <row r="10152" spans="9:46" s="16" customFormat="1">
      <c r="I10152" s="47"/>
      <c r="P10152" s="48"/>
      <c r="Q10152" s="48"/>
      <c r="R10152" s="48"/>
      <c r="S10152" s="49"/>
      <c r="T10152" s="47"/>
      <c r="U10152" s="50"/>
      <c r="V10152" s="47"/>
      <c r="W10152" s="50"/>
      <c r="X10152" s="49"/>
      <c r="Y10152" s="49"/>
      <c r="Z10152" s="49"/>
      <c r="AA10152" s="49"/>
      <c r="AB10152" s="49"/>
      <c r="AC10152" s="49"/>
      <c r="AD10152" s="49"/>
      <c r="AE10152" s="95"/>
      <c r="AM10152" s="103"/>
      <c r="AT10152" s="10"/>
    </row>
    <row r="10153" spans="9:46" s="16" customFormat="1">
      <c r="I10153" s="47"/>
      <c r="P10153" s="48"/>
      <c r="Q10153" s="48"/>
      <c r="R10153" s="48"/>
      <c r="S10153" s="49"/>
      <c r="T10153" s="47"/>
      <c r="U10153" s="50"/>
      <c r="V10153" s="47"/>
      <c r="W10153" s="50"/>
      <c r="X10153" s="49"/>
      <c r="Y10153" s="49"/>
      <c r="Z10153" s="49"/>
      <c r="AA10153" s="49"/>
      <c r="AB10153" s="49"/>
      <c r="AC10153" s="49"/>
      <c r="AD10153" s="49"/>
      <c r="AE10153" s="95"/>
      <c r="AM10153" s="103"/>
      <c r="AT10153" s="10"/>
    </row>
    <row r="10154" spans="9:46" s="16" customFormat="1">
      <c r="I10154" s="47"/>
      <c r="P10154" s="48"/>
      <c r="Q10154" s="48"/>
      <c r="R10154" s="48"/>
      <c r="S10154" s="49"/>
      <c r="T10154" s="47"/>
      <c r="U10154" s="50"/>
      <c r="V10154" s="47"/>
      <c r="W10154" s="50"/>
      <c r="X10154" s="49"/>
      <c r="Y10154" s="49"/>
      <c r="Z10154" s="49"/>
      <c r="AA10154" s="49"/>
      <c r="AB10154" s="49"/>
      <c r="AC10154" s="49"/>
      <c r="AD10154" s="49"/>
      <c r="AE10154" s="95"/>
      <c r="AM10154" s="103"/>
      <c r="AT10154" s="10"/>
    </row>
    <row r="10155" spans="9:46" s="16" customFormat="1">
      <c r="I10155" s="47"/>
      <c r="P10155" s="48"/>
      <c r="Q10155" s="48"/>
      <c r="R10155" s="48"/>
      <c r="S10155" s="49"/>
      <c r="T10155" s="47"/>
      <c r="U10155" s="50"/>
      <c r="V10155" s="47"/>
      <c r="W10155" s="50"/>
      <c r="X10155" s="49"/>
      <c r="Y10155" s="49"/>
      <c r="Z10155" s="49"/>
      <c r="AA10155" s="49"/>
      <c r="AB10155" s="49"/>
      <c r="AC10155" s="49"/>
      <c r="AD10155" s="49"/>
      <c r="AE10155" s="95"/>
      <c r="AM10155" s="103"/>
      <c r="AT10155" s="10"/>
    </row>
    <row r="10156" spans="9:46" s="16" customFormat="1">
      <c r="I10156" s="47"/>
      <c r="P10156" s="48"/>
      <c r="Q10156" s="48"/>
      <c r="R10156" s="48"/>
      <c r="S10156" s="49"/>
      <c r="T10156" s="47"/>
      <c r="U10156" s="50"/>
      <c r="V10156" s="47"/>
      <c r="W10156" s="50"/>
      <c r="X10156" s="49"/>
      <c r="Y10156" s="49"/>
      <c r="Z10156" s="49"/>
      <c r="AA10156" s="49"/>
      <c r="AB10156" s="49"/>
      <c r="AC10156" s="49"/>
      <c r="AD10156" s="49"/>
      <c r="AE10156" s="95"/>
      <c r="AM10156" s="103"/>
      <c r="AT10156" s="10"/>
    </row>
    <row r="10157" spans="9:46" s="16" customFormat="1">
      <c r="I10157" s="47"/>
      <c r="P10157" s="48"/>
      <c r="Q10157" s="48"/>
      <c r="R10157" s="48"/>
      <c r="S10157" s="49"/>
      <c r="T10157" s="47"/>
      <c r="U10157" s="50"/>
      <c r="V10157" s="47"/>
      <c r="W10157" s="50"/>
      <c r="X10157" s="49"/>
      <c r="Y10157" s="49"/>
      <c r="Z10157" s="49"/>
      <c r="AA10157" s="49"/>
      <c r="AB10157" s="49"/>
      <c r="AC10157" s="49"/>
      <c r="AD10157" s="49"/>
      <c r="AE10157" s="95"/>
      <c r="AM10157" s="103"/>
      <c r="AT10157" s="10"/>
    </row>
    <row r="10158" spans="9:46" s="16" customFormat="1">
      <c r="I10158" s="47"/>
      <c r="P10158" s="48"/>
      <c r="Q10158" s="48"/>
      <c r="R10158" s="48"/>
      <c r="S10158" s="49"/>
      <c r="T10158" s="47"/>
      <c r="U10158" s="50"/>
      <c r="V10158" s="47"/>
      <c r="W10158" s="50"/>
      <c r="X10158" s="49"/>
      <c r="Y10158" s="49"/>
      <c r="Z10158" s="49"/>
      <c r="AA10158" s="49"/>
      <c r="AB10158" s="49"/>
      <c r="AC10158" s="49"/>
      <c r="AD10158" s="49"/>
      <c r="AE10158" s="95"/>
      <c r="AM10158" s="103"/>
      <c r="AT10158" s="10"/>
    </row>
    <row r="10159" spans="9:46" s="16" customFormat="1">
      <c r="I10159" s="47"/>
      <c r="P10159" s="48"/>
      <c r="Q10159" s="48"/>
      <c r="R10159" s="48"/>
      <c r="S10159" s="49"/>
      <c r="T10159" s="47"/>
      <c r="U10159" s="50"/>
      <c r="V10159" s="47"/>
      <c r="W10159" s="50"/>
      <c r="X10159" s="49"/>
      <c r="Y10159" s="49"/>
      <c r="Z10159" s="49"/>
      <c r="AA10159" s="49"/>
      <c r="AB10159" s="49"/>
      <c r="AC10159" s="49"/>
      <c r="AD10159" s="49"/>
      <c r="AE10159" s="95"/>
      <c r="AM10159" s="103"/>
      <c r="AT10159" s="10"/>
    </row>
    <row r="10160" spans="9:46" s="16" customFormat="1">
      <c r="I10160" s="47"/>
      <c r="P10160" s="48"/>
      <c r="Q10160" s="48"/>
      <c r="R10160" s="48"/>
      <c r="S10160" s="49"/>
      <c r="T10160" s="47"/>
      <c r="U10160" s="50"/>
      <c r="V10160" s="47"/>
      <c r="W10160" s="50"/>
      <c r="X10160" s="49"/>
      <c r="Y10160" s="49"/>
      <c r="Z10160" s="49"/>
      <c r="AA10160" s="49"/>
      <c r="AB10160" s="49"/>
      <c r="AC10160" s="49"/>
      <c r="AD10160" s="49"/>
      <c r="AE10160" s="95"/>
      <c r="AM10160" s="103"/>
      <c r="AT10160" s="10"/>
    </row>
    <row r="10161" spans="9:46" s="16" customFormat="1">
      <c r="I10161" s="47"/>
      <c r="P10161" s="48"/>
      <c r="Q10161" s="48"/>
      <c r="R10161" s="48"/>
      <c r="S10161" s="49"/>
      <c r="T10161" s="47"/>
      <c r="U10161" s="50"/>
      <c r="V10161" s="47"/>
      <c r="W10161" s="50"/>
      <c r="X10161" s="49"/>
      <c r="Y10161" s="49"/>
      <c r="Z10161" s="49"/>
      <c r="AA10161" s="49"/>
      <c r="AB10161" s="49"/>
      <c r="AC10161" s="49"/>
      <c r="AD10161" s="49"/>
      <c r="AE10161" s="95"/>
      <c r="AM10161" s="103"/>
      <c r="AT10161" s="10"/>
    </row>
    <row r="10162" spans="9:46" s="16" customFormat="1">
      <c r="I10162" s="47"/>
      <c r="P10162" s="48"/>
      <c r="Q10162" s="48"/>
      <c r="R10162" s="48"/>
      <c r="S10162" s="49"/>
      <c r="T10162" s="47"/>
      <c r="U10162" s="50"/>
      <c r="V10162" s="47"/>
      <c r="W10162" s="50"/>
      <c r="X10162" s="49"/>
      <c r="Y10162" s="49"/>
      <c r="Z10162" s="49"/>
      <c r="AA10162" s="49"/>
      <c r="AB10162" s="49"/>
      <c r="AC10162" s="49"/>
      <c r="AD10162" s="49"/>
      <c r="AE10162" s="95"/>
      <c r="AM10162" s="103"/>
      <c r="AT10162" s="10"/>
    </row>
    <row r="10163" spans="9:46" s="16" customFormat="1">
      <c r="I10163" s="47"/>
      <c r="P10163" s="48"/>
      <c r="Q10163" s="48"/>
      <c r="R10163" s="48"/>
      <c r="S10163" s="49"/>
      <c r="T10163" s="47"/>
      <c r="U10163" s="50"/>
      <c r="V10163" s="47"/>
      <c r="W10163" s="50"/>
      <c r="X10163" s="49"/>
      <c r="Y10163" s="49"/>
      <c r="Z10163" s="49"/>
      <c r="AA10163" s="49"/>
      <c r="AB10163" s="49"/>
      <c r="AC10163" s="49"/>
      <c r="AD10163" s="49"/>
      <c r="AE10163" s="95"/>
      <c r="AM10163" s="103"/>
      <c r="AT10163" s="10"/>
    </row>
    <row r="10164" spans="9:46" s="16" customFormat="1">
      <c r="I10164" s="47"/>
      <c r="P10164" s="48"/>
      <c r="Q10164" s="48"/>
      <c r="R10164" s="48"/>
      <c r="S10164" s="49"/>
      <c r="T10164" s="47"/>
      <c r="U10164" s="50"/>
      <c r="V10164" s="47"/>
      <c r="W10164" s="50"/>
      <c r="X10164" s="49"/>
      <c r="Y10164" s="49"/>
      <c r="Z10164" s="49"/>
      <c r="AA10164" s="49"/>
      <c r="AB10164" s="49"/>
      <c r="AC10164" s="49"/>
      <c r="AD10164" s="49"/>
      <c r="AE10164" s="95"/>
      <c r="AM10164" s="103"/>
      <c r="AT10164" s="10"/>
    </row>
    <row r="10165" spans="9:46" s="16" customFormat="1">
      <c r="I10165" s="47"/>
      <c r="P10165" s="48"/>
      <c r="Q10165" s="48"/>
      <c r="R10165" s="48"/>
      <c r="S10165" s="49"/>
      <c r="T10165" s="47"/>
      <c r="U10165" s="50"/>
      <c r="V10165" s="47"/>
      <c r="W10165" s="50"/>
      <c r="X10165" s="49"/>
      <c r="Y10165" s="49"/>
      <c r="Z10165" s="49"/>
      <c r="AA10165" s="49"/>
      <c r="AB10165" s="49"/>
      <c r="AC10165" s="49"/>
      <c r="AD10165" s="49"/>
      <c r="AE10165" s="95"/>
      <c r="AM10165" s="103"/>
      <c r="AT10165" s="10"/>
    </row>
    <row r="10166" spans="9:46" s="16" customFormat="1">
      <c r="I10166" s="47"/>
      <c r="P10166" s="48"/>
      <c r="Q10166" s="48"/>
      <c r="R10166" s="48"/>
      <c r="S10166" s="49"/>
      <c r="T10166" s="47"/>
      <c r="U10166" s="50"/>
      <c r="V10166" s="47"/>
      <c r="W10166" s="50"/>
      <c r="X10166" s="49"/>
      <c r="Y10166" s="49"/>
      <c r="Z10166" s="49"/>
      <c r="AA10166" s="49"/>
      <c r="AB10166" s="49"/>
      <c r="AC10166" s="49"/>
      <c r="AD10166" s="49"/>
      <c r="AE10166" s="95"/>
      <c r="AM10166" s="103"/>
      <c r="AT10166" s="10"/>
    </row>
    <row r="10167" spans="9:46" s="16" customFormat="1">
      <c r="I10167" s="47"/>
      <c r="P10167" s="48"/>
      <c r="Q10167" s="48"/>
      <c r="R10167" s="48"/>
      <c r="S10167" s="49"/>
      <c r="T10167" s="47"/>
      <c r="U10167" s="50"/>
      <c r="V10167" s="47"/>
      <c r="W10167" s="50"/>
      <c r="X10167" s="49"/>
      <c r="Y10167" s="49"/>
      <c r="Z10167" s="49"/>
      <c r="AA10167" s="49"/>
      <c r="AB10167" s="49"/>
      <c r="AC10167" s="49"/>
      <c r="AD10167" s="49"/>
      <c r="AE10167" s="95"/>
      <c r="AM10167" s="103"/>
      <c r="AT10167" s="10"/>
    </row>
    <row r="10168" spans="9:46" s="16" customFormat="1">
      <c r="I10168" s="47"/>
      <c r="P10168" s="48"/>
      <c r="Q10168" s="48"/>
      <c r="R10168" s="48"/>
      <c r="S10168" s="49"/>
      <c r="T10168" s="47"/>
      <c r="U10168" s="50"/>
      <c r="V10168" s="47"/>
      <c r="W10168" s="50"/>
      <c r="X10168" s="49"/>
      <c r="Y10168" s="49"/>
      <c r="Z10168" s="49"/>
      <c r="AA10168" s="49"/>
      <c r="AB10168" s="49"/>
      <c r="AC10168" s="49"/>
      <c r="AD10168" s="49"/>
      <c r="AE10168" s="95"/>
      <c r="AM10168" s="103"/>
      <c r="AT10168" s="10"/>
    </row>
    <row r="10169" spans="9:46" s="16" customFormat="1">
      <c r="I10169" s="47"/>
      <c r="P10169" s="48"/>
      <c r="Q10169" s="48"/>
      <c r="R10169" s="48"/>
      <c r="S10169" s="49"/>
      <c r="T10169" s="47"/>
      <c r="U10169" s="50"/>
      <c r="V10169" s="47"/>
      <c r="W10169" s="50"/>
      <c r="X10169" s="49"/>
      <c r="Y10169" s="49"/>
      <c r="Z10169" s="49"/>
      <c r="AA10169" s="49"/>
      <c r="AB10169" s="49"/>
      <c r="AC10169" s="49"/>
      <c r="AD10169" s="49"/>
      <c r="AE10169" s="95"/>
      <c r="AM10169" s="103"/>
      <c r="AT10169" s="10"/>
    </row>
    <row r="10170" spans="9:46" s="16" customFormat="1">
      <c r="I10170" s="47"/>
      <c r="P10170" s="48"/>
      <c r="Q10170" s="48"/>
      <c r="R10170" s="48"/>
      <c r="S10170" s="49"/>
      <c r="T10170" s="47"/>
      <c r="U10170" s="50"/>
      <c r="V10170" s="47"/>
      <c r="W10170" s="50"/>
      <c r="X10170" s="49"/>
      <c r="Y10170" s="49"/>
      <c r="Z10170" s="49"/>
      <c r="AA10170" s="49"/>
      <c r="AB10170" s="49"/>
      <c r="AC10170" s="49"/>
      <c r="AD10170" s="49"/>
      <c r="AE10170" s="95"/>
      <c r="AM10170" s="103"/>
      <c r="AT10170" s="10"/>
    </row>
    <row r="10171" spans="9:46" s="16" customFormat="1">
      <c r="I10171" s="47"/>
      <c r="P10171" s="48"/>
      <c r="Q10171" s="48"/>
      <c r="R10171" s="48"/>
      <c r="S10171" s="49"/>
      <c r="T10171" s="47"/>
      <c r="U10171" s="50"/>
      <c r="V10171" s="47"/>
      <c r="W10171" s="50"/>
      <c r="X10171" s="49"/>
      <c r="Y10171" s="49"/>
      <c r="Z10171" s="49"/>
      <c r="AA10171" s="49"/>
      <c r="AB10171" s="49"/>
      <c r="AC10171" s="49"/>
      <c r="AD10171" s="49"/>
      <c r="AE10171" s="95"/>
      <c r="AM10171" s="103"/>
      <c r="AT10171" s="10"/>
    </row>
    <row r="10172" spans="9:46" s="16" customFormat="1">
      <c r="I10172" s="47"/>
      <c r="P10172" s="48"/>
      <c r="Q10172" s="48"/>
      <c r="R10172" s="48"/>
      <c r="S10172" s="49"/>
      <c r="T10172" s="47"/>
      <c r="U10172" s="50"/>
      <c r="V10172" s="47"/>
      <c r="W10172" s="50"/>
      <c r="X10172" s="49"/>
      <c r="Y10172" s="49"/>
      <c r="Z10172" s="49"/>
      <c r="AA10172" s="49"/>
      <c r="AB10172" s="49"/>
      <c r="AC10172" s="49"/>
      <c r="AD10172" s="49"/>
      <c r="AE10172" s="95"/>
      <c r="AM10172" s="103"/>
      <c r="AT10172" s="10"/>
    </row>
    <row r="10173" spans="9:46" s="16" customFormat="1">
      <c r="I10173" s="47"/>
      <c r="P10173" s="48"/>
      <c r="Q10173" s="48"/>
      <c r="R10173" s="48"/>
      <c r="S10173" s="49"/>
      <c r="T10173" s="47"/>
      <c r="U10173" s="50"/>
      <c r="V10173" s="47"/>
      <c r="W10173" s="50"/>
      <c r="X10173" s="49"/>
      <c r="Y10173" s="49"/>
      <c r="Z10173" s="49"/>
      <c r="AA10173" s="49"/>
      <c r="AB10173" s="49"/>
      <c r="AC10173" s="49"/>
      <c r="AD10173" s="49"/>
      <c r="AE10173" s="95"/>
      <c r="AM10173" s="103"/>
      <c r="AT10173" s="10"/>
    </row>
    <row r="10174" spans="9:46" s="16" customFormat="1">
      <c r="I10174" s="47"/>
      <c r="P10174" s="48"/>
      <c r="Q10174" s="48"/>
      <c r="R10174" s="48"/>
      <c r="S10174" s="49"/>
      <c r="T10174" s="47"/>
      <c r="U10174" s="50"/>
      <c r="V10174" s="47"/>
      <c r="W10174" s="50"/>
      <c r="X10174" s="49"/>
      <c r="Y10174" s="49"/>
      <c r="Z10174" s="49"/>
      <c r="AA10174" s="49"/>
      <c r="AB10174" s="49"/>
      <c r="AC10174" s="49"/>
      <c r="AD10174" s="49"/>
      <c r="AE10174" s="95"/>
      <c r="AM10174" s="103"/>
      <c r="AT10174" s="10"/>
    </row>
    <row r="10175" spans="9:46" s="16" customFormat="1">
      <c r="I10175" s="47"/>
      <c r="P10175" s="48"/>
      <c r="Q10175" s="48"/>
      <c r="R10175" s="48"/>
      <c r="S10175" s="49"/>
      <c r="T10175" s="47"/>
      <c r="U10175" s="50"/>
      <c r="V10175" s="47"/>
      <c r="W10175" s="50"/>
      <c r="X10175" s="49"/>
      <c r="Y10175" s="49"/>
      <c r="Z10175" s="49"/>
      <c r="AA10175" s="49"/>
      <c r="AB10175" s="49"/>
      <c r="AC10175" s="49"/>
      <c r="AD10175" s="49"/>
      <c r="AE10175" s="95"/>
      <c r="AM10175" s="103"/>
      <c r="AT10175" s="10"/>
    </row>
    <row r="10176" spans="9:46" s="16" customFormat="1">
      <c r="I10176" s="47"/>
      <c r="P10176" s="48"/>
      <c r="Q10176" s="48"/>
      <c r="R10176" s="48"/>
      <c r="S10176" s="49"/>
      <c r="T10176" s="47"/>
      <c r="U10176" s="50"/>
      <c r="V10176" s="47"/>
      <c r="W10176" s="50"/>
      <c r="X10176" s="49"/>
      <c r="Y10176" s="49"/>
      <c r="Z10176" s="49"/>
      <c r="AA10176" s="49"/>
      <c r="AB10176" s="49"/>
      <c r="AC10176" s="49"/>
      <c r="AD10176" s="49"/>
      <c r="AE10176" s="95"/>
      <c r="AM10176" s="103"/>
      <c r="AT10176" s="10"/>
    </row>
    <row r="10177" spans="9:46" s="16" customFormat="1">
      <c r="I10177" s="47"/>
      <c r="P10177" s="48"/>
      <c r="Q10177" s="48"/>
      <c r="R10177" s="48"/>
      <c r="S10177" s="49"/>
      <c r="T10177" s="47"/>
      <c r="U10177" s="50"/>
      <c r="V10177" s="47"/>
      <c r="W10177" s="50"/>
      <c r="X10177" s="49"/>
      <c r="Y10177" s="49"/>
      <c r="Z10177" s="49"/>
      <c r="AA10177" s="49"/>
      <c r="AB10177" s="49"/>
      <c r="AC10177" s="49"/>
      <c r="AD10177" s="49"/>
      <c r="AE10177" s="95"/>
      <c r="AM10177" s="103"/>
      <c r="AT10177" s="10"/>
    </row>
    <row r="10178" spans="9:46" s="16" customFormat="1">
      <c r="I10178" s="47"/>
      <c r="P10178" s="48"/>
      <c r="Q10178" s="48"/>
      <c r="R10178" s="48"/>
      <c r="S10178" s="49"/>
      <c r="T10178" s="47"/>
      <c r="U10178" s="50"/>
      <c r="V10178" s="47"/>
      <c r="W10178" s="50"/>
      <c r="X10178" s="49"/>
      <c r="Y10178" s="49"/>
      <c r="Z10178" s="49"/>
      <c r="AA10178" s="49"/>
      <c r="AB10178" s="49"/>
      <c r="AC10178" s="49"/>
      <c r="AD10178" s="49"/>
      <c r="AE10178" s="95"/>
      <c r="AM10178" s="103"/>
      <c r="AT10178" s="10"/>
    </row>
    <row r="10179" spans="9:46" s="16" customFormat="1">
      <c r="I10179" s="47"/>
      <c r="P10179" s="48"/>
      <c r="Q10179" s="48"/>
      <c r="R10179" s="48"/>
      <c r="S10179" s="49"/>
      <c r="T10179" s="47"/>
      <c r="U10179" s="50"/>
      <c r="V10179" s="47"/>
      <c r="W10179" s="50"/>
      <c r="X10179" s="49"/>
      <c r="Y10179" s="49"/>
      <c r="Z10179" s="49"/>
      <c r="AA10179" s="49"/>
      <c r="AB10179" s="49"/>
      <c r="AC10179" s="49"/>
      <c r="AD10179" s="49"/>
      <c r="AE10179" s="95"/>
      <c r="AM10179" s="103"/>
      <c r="AT10179" s="10"/>
    </row>
    <row r="10180" spans="9:46" s="16" customFormat="1">
      <c r="I10180" s="47"/>
      <c r="P10180" s="48"/>
      <c r="Q10180" s="48"/>
      <c r="R10180" s="48"/>
      <c r="S10180" s="49"/>
      <c r="T10180" s="47"/>
      <c r="U10180" s="50"/>
      <c r="V10180" s="47"/>
      <c r="W10180" s="50"/>
      <c r="X10180" s="49"/>
      <c r="Y10180" s="49"/>
      <c r="Z10180" s="49"/>
      <c r="AA10180" s="49"/>
      <c r="AB10180" s="49"/>
      <c r="AC10180" s="49"/>
      <c r="AD10180" s="49"/>
      <c r="AE10180" s="95"/>
      <c r="AM10180" s="103"/>
      <c r="AT10180" s="10"/>
    </row>
    <row r="10181" spans="9:46" s="16" customFormat="1">
      <c r="I10181" s="47"/>
      <c r="P10181" s="48"/>
      <c r="Q10181" s="48"/>
      <c r="R10181" s="48"/>
      <c r="S10181" s="49"/>
      <c r="T10181" s="47"/>
      <c r="U10181" s="50"/>
      <c r="V10181" s="47"/>
      <c r="W10181" s="50"/>
      <c r="X10181" s="49"/>
      <c r="Y10181" s="49"/>
      <c r="Z10181" s="49"/>
      <c r="AA10181" s="49"/>
      <c r="AB10181" s="49"/>
      <c r="AC10181" s="49"/>
      <c r="AD10181" s="49"/>
      <c r="AE10181" s="95"/>
      <c r="AM10181" s="103"/>
      <c r="AT10181" s="10"/>
    </row>
    <row r="10182" spans="9:46" s="16" customFormat="1">
      <c r="I10182" s="47"/>
      <c r="P10182" s="48"/>
      <c r="Q10182" s="48"/>
      <c r="R10182" s="48"/>
      <c r="S10182" s="49"/>
      <c r="T10182" s="47"/>
      <c r="U10182" s="50"/>
      <c r="V10182" s="47"/>
      <c r="W10182" s="50"/>
      <c r="X10182" s="49"/>
      <c r="Y10182" s="49"/>
      <c r="Z10182" s="49"/>
      <c r="AA10182" s="49"/>
      <c r="AB10182" s="49"/>
      <c r="AC10182" s="49"/>
      <c r="AD10182" s="49"/>
      <c r="AE10182" s="95"/>
      <c r="AM10182" s="103"/>
      <c r="AT10182" s="10"/>
    </row>
    <row r="10183" spans="9:46" s="16" customFormat="1">
      <c r="I10183" s="47"/>
      <c r="P10183" s="48"/>
      <c r="Q10183" s="48"/>
      <c r="R10183" s="48"/>
      <c r="S10183" s="49"/>
      <c r="T10183" s="47"/>
      <c r="U10183" s="50"/>
      <c r="V10183" s="47"/>
      <c r="W10183" s="50"/>
      <c r="X10183" s="49"/>
      <c r="Y10183" s="49"/>
      <c r="Z10183" s="49"/>
      <c r="AA10183" s="49"/>
      <c r="AB10183" s="49"/>
      <c r="AC10183" s="49"/>
      <c r="AD10183" s="49"/>
      <c r="AE10183" s="95"/>
      <c r="AM10183" s="103"/>
      <c r="AT10183" s="10"/>
    </row>
    <row r="10184" spans="9:46" s="16" customFormat="1">
      <c r="I10184" s="47"/>
      <c r="P10184" s="48"/>
      <c r="Q10184" s="48"/>
      <c r="R10184" s="48"/>
      <c r="S10184" s="49"/>
      <c r="T10184" s="47"/>
      <c r="U10184" s="50"/>
      <c r="V10184" s="47"/>
      <c r="W10184" s="50"/>
      <c r="X10184" s="49"/>
      <c r="Y10184" s="49"/>
      <c r="Z10184" s="49"/>
      <c r="AA10184" s="49"/>
      <c r="AB10184" s="49"/>
      <c r="AC10184" s="49"/>
      <c r="AD10184" s="49"/>
      <c r="AE10184" s="95"/>
      <c r="AM10184" s="103"/>
      <c r="AT10184" s="10"/>
    </row>
    <row r="10185" spans="9:46" s="16" customFormat="1">
      <c r="I10185" s="47"/>
      <c r="P10185" s="48"/>
      <c r="Q10185" s="48"/>
      <c r="R10185" s="48"/>
      <c r="S10185" s="49"/>
      <c r="T10185" s="47"/>
      <c r="U10185" s="50"/>
      <c r="V10185" s="47"/>
      <c r="W10185" s="50"/>
      <c r="X10185" s="49"/>
      <c r="Y10185" s="49"/>
      <c r="Z10185" s="49"/>
      <c r="AA10185" s="49"/>
      <c r="AB10185" s="49"/>
      <c r="AC10185" s="49"/>
      <c r="AD10185" s="49"/>
      <c r="AE10185" s="95"/>
      <c r="AM10185" s="103"/>
      <c r="AT10185" s="10"/>
    </row>
    <row r="10186" spans="9:46" s="16" customFormat="1">
      <c r="I10186" s="47"/>
      <c r="P10186" s="48"/>
      <c r="Q10186" s="48"/>
      <c r="R10186" s="48"/>
      <c r="S10186" s="49"/>
      <c r="T10186" s="47"/>
      <c r="U10186" s="50"/>
      <c r="V10186" s="47"/>
      <c r="W10186" s="50"/>
      <c r="X10186" s="49"/>
      <c r="Y10186" s="49"/>
      <c r="Z10186" s="49"/>
      <c r="AA10186" s="49"/>
      <c r="AB10186" s="49"/>
      <c r="AC10186" s="49"/>
      <c r="AD10186" s="49"/>
      <c r="AE10186" s="95"/>
      <c r="AM10186" s="103"/>
      <c r="AT10186" s="10"/>
    </row>
    <row r="10187" spans="9:46" s="16" customFormat="1">
      <c r="I10187" s="47"/>
      <c r="P10187" s="48"/>
      <c r="Q10187" s="48"/>
      <c r="R10187" s="48"/>
      <c r="S10187" s="49"/>
      <c r="T10187" s="47"/>
      <c r="U10187" s="50"/>
      <c r="V10187" s="47"/>
      <c r="W10187" s="50"/>
      <c r="X10187" s="49"/>
      <c r="Y10187" s="49"/>
      <c r="Z10187" s="49"/>
      <c r="AA10187" s="49"/>
      <c r="AB10187" s="49"/>
      <c r="AC10187" s="49"/>
      <c r="AD10187" s="49"/>
      <c r="AE10187" s="95"/>
      <c r="AM10187" s="103"/>
      <c r="AT10187" s="10"/>
    </row>
    <row r="10188" spans="9:46" s="16" customFormat="1">
      <c r="I10188" s="47"/>
      <c r="P10188" s="48"/>
      <c r="Q10188" s="48"/>
      <c r="R10188" s="48"/>
      <c r="S10188" s="49"/>
      <c r="T10188" s="47"/>
      <c r="U10188" s="50"/>
      <c r="V10188" s="47"/>
      <c r="W10188" s="50"/>
      <c r="X10188" s="49"/>
      <c r="Y10188" s="49"/>
      <c r="Z10188" s="49"/>
      <c r="AA10188" s="49"/>
      <c r="AB10188" s="49"/>
      <c r="AC10188" s="49"/>
      <c r="AD10188" s="49"/>
      <c r="AE10188" s="95"/>
      <c r="AM10188" s="103"/>
      <c r="AT10188" s="10"/>
    </row>
    <row r="10189" spans="9:46" s="16" customFormat="1">
      <c r="I10189" s="47"/>
      <c r="P10189" s="48"/>
      <c r="Q10189" s="48"/>
      <c r="R10189" s="48"/>
      <c r="S10189" s="49"/>
      <c r="T10189" s="47"/>
      <c r="U10189" s="50"/>
      <c r="V10189" s="47"/>
      <c r="W10189" s="50"/>
      <c r="X10189" s="49"/>
      <c r="Y10189" s="49"/>
      <c r="Z10189" s="49"/>
      <c r="AA10189" s="49"/>
      <c r="AB10189" s="49"/>
      <c r="AC10189" s="49"/>
      <c r="AD10189" s="49"/>
      <c r="AE10189" s="95"/>
      <c r="AM10189" s="103"/>
      <c r="AT10189" s="10"/>
    </row>
    <row r="10190" spans="9:46" s="16" customFormat="1">
      <c r="I10190" s="47"/>
      <c r="P10190" s="48"/>
      <c r="Q10190" s="48"/>
      <c r="R10190" s="48"/>
      <c r="S10190" s="49"/>
      <c r="T10190" s="47"/>
      <c r="U10190" s="50"/>
      <c r="V10190" s="47"/>
      <c r="W10190" s="50"/>
      <c r="X10190" s="49"/>
      <c r="Y10190" s="49"/>
      <c r="Z10190" s="49"/>
      <c r="AA10190" s="49"/>
      <c r="AB10190" s="49"/>
      <c r="AC10190" s="49"/>
      <c r="AD10190" s="49"/>
      <c r="AE10190" s="95"/>
      <c r="AM10190" s="103"/>
      <c r="AT10190" s="10"/>
    </row>
    <row r="10191" spans="9:46" s="16" customFormat="1">
      <c r="I10191" s="47"/>
      <c r="P10191" s="48"/>
      <c r="Q10191" s="48"/>
      <c r="R10191" s="48"/>
      <c r="S10191" s="49"/>
      <c r="T10191" s="47"/>
      <c r="U10191" s="50"/>
      <c r="V10191" s="47"/>
      <c r="W10191" s="50"/>
      <c r="X10191" s="49"/>
      <c r="Y10191" s="49"/>
      <c r="Z10191" s="49"/>
      <c r="AA10191" s="49"/>
      <c r="AB10191" s="49"/>
      <c r="AC10191" s="49"/>
      <c r="AD10191" s="49"/>
      <c r="AE10191" s="95"/>
      <c r="AM10191" s="103"/>
      <c r="AT10191" s="10"/>
    </row>
    <row r="10192" spans="9:46" s="16" customFormat="1">
      <c r="I10192" s="47"/>
      <c r="P10192" s="48"/>
      <c r="Q10192" s="48"/>
      <c r="R10192" s="48"/>
      <c r="S10192" s="49"/>
      <c r="T10192" s="47"/>
      <c r="U10192" s="50"/>
      <c r="V10192" s="47"/>
      <c r="W10192" s="50"/>
      <c r="X10192" s="49"/>
      <c r="Y10192" s="49"/>
      <c r="Z10192" s="49"/>
      <c r="AA10192" s="49"/>
      <c r="AB10192" s="49"/>
      <c r="AC10192" s="49"/>
      <c r="AD10192" s="49"/>
      <c r="AE10192" s="95"/>
      <c r="AM10192" s="103"/>
      <c r="AT10192" s="10"/>
    </row>
    <row r="10193" spans="9:46" s="16" customFormat="1">
      <c r="I10193" s="47"/>
      <c r="P10193" s="48"/>
      <c r="Q10193" s="48"/>
      <c r="R10193" s="48"/>
      <c r="S10193" s="49"/>
      <c r="T10193" s="47"/>
      <c r="U10193" s="50"/>
      <c r="V10193" s="47"/>
      <c r="W10193" s="50"/>
      <c r="X10193" s="49"/>
      <c r="Y10193" s="49"/>
      <c r="Z10193" s="49"/>
      <c r="AA10193" s="49"/>
      <c r="AB10193" s="49"/>
      <c r="AC10193" s="49"/>
      <c r="AD10193" s="49"/>
      <c r="AE10193" s="95"/>
      <c r="AM10193" s="103"/>
      <c r="AT10193" s="10"/>
    </row>
    <row r="10194" spans="9:46" s="16" customFormat="1">
      <c r="I10194" s="47"/>
      <c r="P10194" s="48"/>
      <c r="Q10194" s="48"/>
      <c r="R10194" s="48"/>
      <c r="S10194" s="49"/>
      <c r="T10194" s="47"/>
      <c r="U10194" s="50"/>
      <c r="V10194" s="47"/>
      <c r="W10194" s="50"/>
      <c r="X10194" s="49"/>
      <c r="Y10194" s="49"/>
      <c r="Z10194" s="49"/>
      <c r="AA10194" s="49"/>
      <c r="AB10194" s="49"/>
      <c r="AC10194" s="49"/>
      <c r="AD10194" s="49"/>
      <c r="AE10194" s="95"/>
      <c r="AM10194" s="103"/>
      <c r="AT10194" s="10"/>
    </row>
    <row r="10195" spans="9:46" s="16" customFormat="1">
      <c r="I10195" s="47"/>
      <c r="P10195" s="48"/>
      <c r="Q10195" s="48"/>
      <c r="R10195" s="48"/>
      <c r="S10195" s="49"/>
      <c r="T10195" s="47"/>
      <c r="U10195" s="50"/>
      <c r="V10195" s="47"/>
      <c r="W10195" s="50"/>
      <c r="X10195" s="49"/>
      <c r="Y10195" s="49"/>
      <c r="Z10195" s="49"/>
      <c r="AA10195" s="49"/>
      <c r="AB10195" s="49"/>
      <c r="AC10195" s="49"/>
      <c r="AD10195" s="49"/>
      <c r="AE10195" s="95"/>
      <c r="AM10195" s="103"/>
      <c r="AT10195" s="10"/>
    </row>
    <row r="10196" spans="9:46" s="16" customFormat="1">
      <c r="I10196" s="47"/>
      <c r="P10196" s="48"/>
      <c r="Q10196" s="48"/>
      <c r="R10196" s="48"/>
      <c r="S10196" s="49"/>
      <c r="T10196" s="47"/>
      <c r="U10196" s="50"/>
      <c r="V10196" s="47"/>
      <c r="W10196" s="50"/>
      <c r="X10196" s="49"/>
      <c r="Y10196" s="49"/>
      <c r="Z10196" s="49"/>
      <c r="AA10196" s="49"/>
      <c r="AB10196" s="49"/>
      <c r="AC10196" s="49"/>
      <c r="AD10196" s="49"/>
      <c r="AE10196" s="95"/>
      <c r="AM10196" s="103"/>
      <c r="AT10196" s="10"/>
    </row>
    <row r="10197" spans="9:46" s="16" customFormat="1">
      <c r="I10197" s="47"/>
      <c r="P10197" s="48"/>
      <c r="Q10197" s="48"/>
      <c r="R10197" s="48"/>
      <c r="S10197" s="49"/>
      <c r="T10197" s="47"/>
      <c r="U10197" s="50"/>
      <c r="V10197" s="47"/>
      <c r="W10197" s="50"/>
      <c r="X10197" s="49"/>
      <c r="Y10197" s="49"/>
      <c r="Z10197" s="49"/>
      <c r="AA10197" s="49"/>
      <c r="AB10197" s="49"/>
      <c r="AC10197" s="49"/>
      <c r="AD10197" s="49"/>
      <c r="AE10197" s="95"/>
      <c r="AM10197" s="103"/>
      <c r="AT10197" s="10"/>
    </row>
    <row r="10198" spans="9:46" s="16" customFormat="1">
      <c r="I10198" s="47"/>
      <c r="P10198" s="48"/>
      <c r="Q10198" s="48"/>
      <c r="R10198" s="48"/>
      <c r="S10198" s="49"/>
      <c r="T10198" s="47"/>
      <c r="U10198" s="50"/>
      <c r="V10198" s="47"/>
      <c r="W10198" s="50"/>
      <c r="X10198" s="49"/>
      <c r="Y10198" s="49"/>
      <c r="Z10198" s="49"/>
      <c r="AA10198" s="49"/>
      <c r="AB10198" s="49"/>
      <c r="AC10198" s="49"/>
      <c r="AD10198" s="49"/>
      <c r="AE10198" s="95"/>
      <c r="AM10198" s="103"/>
      <c r="AT10198" s="10"/>
    </row>
    <row r="10199" spans="9:46" s="16" customFormat="1">
      <c r="I10199" s="47"/>
      <c r="P10199" s="48"/>
      <c r="Q10199" s="48"/>
      <c r="R10199" s="48"/>
      <c r="S10199" s="49"/>
      <c r="T10199" s="47"/>
      <c r="U10199" s="50"/>
      <c r="V10199" s="47"/>
      <c r="W10199" s="50"/>
      <c r="X10199" s="49"/>
      <c r="Y10199" s="49"/>
      <c r="Z10199" s="49"/>
      <c r="AA10199" s="49"/>
      <c r="AB10199" s="49"/>
      <c r="AC10199" s="49"/>
      <c r="AD10199" s="49"/>
      <c r="AE10199" s="95"/>
      <c r="AM10199" s="103"/>
      <c r="AT10199" s="10"/>
    </row>
    <row r="10200" spans="9:46" s="16" customFormat="1">
      <c r="I10200" s="47"/>
      <c r="P10200" s="48"/>
      <c r="Q10200" s="48"/>
      <c r="R10200" s="48"/>
      <c r="S10200" s="49"/>
      <c r="T10200" s="47"/>
      <c r="U10200" s="50"/>
      <c r="V10200" s="47"/>
      <c r="W10200" s="50"/>
      <c r="X10200" s="49"/>
      <c r="Y10200" s="49"/>
      <c r="Z10200" s="49"/>
      <c r="AA10200" s="49"/>
      <c r="AB10200" s="49"/>
      <c r="AC10200" s="49"/>
      <c r="AD10200" s="49"/>
      <c r="AE10200" s="95"/>
      <c r="AM10200" s="103"/>
      <c r="AT10200" s="10"/>
    </row>
    <row r="10201" spans="9:46" s="16" customFormat="1">
      <c r="I10201" s="47"/>
      <c r="P10201" s="48"/>
      <c r="Q10201" s="48"/>
      <c r="R10201" s="48"/>
      <c r="S10201" s="49"/>
      <c r="T10201" s="47"/>
      <c r="U10201" s="50"/>
      <c r="V10201" s="47"/>
      <c r="W10201" s="50"/>
      <c r="X10201" s="49"/>
      <c r="Y10201" s="49"/>
      <c r="Z10201" s="49"/>
      <c r="AA10201" s="49"/>
      <c r="AB10201" s="49"/>
      <c r="AC10201" s="49"/>
      <c r="AD10201" s="49"/>
      <c r="AE10201" s="95"/>
      <c r="AM10201" s="103"/>
      <c r="AT10201" s="10"/>
    </row>
    <row r="10202" spans="9:46" s="16" customFormat="1">
      <c r="I10202" s="47"/>
      <c r="P10202" s="48"/>
      <c r="Q10202" s="48"/>
      <c r="R10202" s="48"/>
      <c r="S10202" s="49"/>
      <c r="T10202" s="47"/>
      <c r="U10202" s="50"/>
      <c r="V10202" s="47"/>
      <c r="W10202" s="50"/>
      <c r="X10202" s="49"/>
      <c r="Y10202" s="49"/>
      <c r="Z10202" s="49"/>
      <c r="AA10202" s="49"/>
      <c r="AB10202" s="49"/>
      <c r="AC10202" s="49"/>
      <c r="AD10202" s="49"/>
      <c r="AE10202" s="95"/>
      <c r="AM10202" s="103"/>
      <c r="AT10202" s="10"/>
    </row>
    <row r="10203" spans="9:46" s="16" customFormat="1">
      <c r="I10203" s="47"/>
      <c r="P10203" s="48"/>
      <c r="Q10203" s="48"/>
      <c r="R10203" s="48"/>
      <c r="S10203" s="49"/>
      <c r="T10203" s="47"/>
      <c r="U10203" s="50"/>
      <c r="V10203" s="47"/>
      <c r="W10203" s="50"/>
      <c r="X10203" s="49"/>
      <c r="Y10203" s="49"/>
      <c r="Z10203" s="49"/>
      <c r="AA10203" s="49"/>
      <c r="AB10203" s="49"/>
      <c r="AC10203" s="49"/>
      <c r="AD10203" s="49"/>
      <c r="AE10203" s="95"/>
      <c r="AM10203" s="103"/>
      <c r="AT10203" s="10"/>
    </row>
    <row r="10204" spans="9:46" s="16" customFormat="1">
      <c r="I10204" s="47"/>
      <c r="P10204" s="48"/>
      <c r="Q10204" s="48"/>
      <c r="R10204" s="48"/>
      <c r="S10204" s="49"/>
      <c r="T10204" s="47"/>
      <c r="U10204" s="50"/>
      <c r="V10204" s="47"/>
      <c r="W10204" s="50"/>
      <c r="X10204" s="49"/>
      <c r="Y10204" s="49"/>
      <c r="Z10204" s="49"/>
      <c r="AA10204" s="49"/>
      <c r="AB10204" s="49"/>
      <c r="AC10204" s="49"/>
      <c r="AD10204" s="49"/>
      <c r="AE10204" s="95"/>
      <c r="AM10204" s="103"/>
      <c r="AT10204" s="10"/>
    </row>
    <row r="10205" spans="9:46" s="16" customFormat="1">
      <c r="I10205" s="47"/>
      <c r="P10205" s="48"/>
      <c r="Q10205" s="48"/>
      <c r="R10205" s="48"/>
      <c r="S10205" s="49"/>
      <c r="T10205" s="47"/>
      <c r="U10205" s="50"/>
      <c r="V10205" s="47"/>
      <c r="W10205" s="50"/>
      <c r="X10205" s="49"/>
      <c r="Y10205" s="49"/>
      <c r="Z10205" s="49"/>
      <c r="AA10205" s="49"/>
      <c r="AB10205" s="49"/>
      <c r="AC10205" s="49"/>
      <c r="AD10205" s="49"/>
      <c r="AE10205" s="95"/>
      <c r="AM10205" s="103"/>
      <c r="AT10205" s="10"/>
    </row>
    <row r="10206" spans="9:46" s="16" customFormat="1">
      <c r="I10206" s="47"/>
      <c r="P10206" s="48"/>
      <c r="Q10206" s="48"/>
      <c r="R10206" s="48"/>
      <c r="S10206" s="49"/>
      <c r="T10206" s="47"/>
      <c r="U10206" s="50"/>
      <c r="V10206" s="47"/>
      <c r="W10206" s="50"/>
      <c r="X10206" s="49"/>
      <c r="Y10206" s="49"/>
      <c r="Z10206" s="49"/>
      <c r="AA10206" s="49"/>
      <c r="AB10206" s="49"/>
      <c r="AC10206" s="49"/>
      <c r="AD10206" s="49"/>
      <c r="AE10206" s="95"/>
      <c r="AM10206" s="103"/>
      <c r="AT10206" s="10"/>
    </row>
    <row r="10207" spans="9:46" s="16" customFormat="1">
      <c r="I10207" s="47"/>
      <c r="P10207" s="48"/>
      <c r="Q10207" s="48"/>
      <c r="R10207" s="48"/>
      <c r="S10207" s="49"/>
      <c r="T10207" s="47"/>
      <c r="U10207" s="50"/>
      <c r="V10207" s="47"/>
      <c r="W10207" s="50"/>
      <c r="X10207" s="49"/>
      <c r="Y10207" s="49"/>
      <c r="Z10207" s="49"/>
      <c r="AA10207" s="49"/>
      <c r="AB10207" s="49"/>
      <c r="AC10207" s="49"/>
      <c r="AD10207" s="49"/>
      <c r="AE10207" s="95"/>
      <c r="AM10207" s="103"/>
      <c r="AT10207" s="10"/>
    </row>
    <row r="10208" spans="9:46" s="16" customFormat="1">
      <c r="I10208" s="47"/>
      <c r="P10208" s="48"/>
      <c r="Q10208" s="48"/>
      <c r="R10208" s="48"/>
      <c r="S10208" s="49"/>
      <c r="T10208" s="47"/>
      <c r="U10208" s="50"/>
      <c r="V10208" s="47"/>
      <c r="W10208" s="50"/>
      <c r="X10208" s="49"/>
      <c r="Y10208" s="49"/>
      <c r="Z10208" s="49"/>
      <c r="AA10208" s="49"/>
      <c r="AB10208" s="49"/>
      <c r="AC10208" s="49"/>
      <c r="AD10208" s="49"/>
      <c r="AE10208" s="95"/>
      <c r="AM10208" s="103"/>
      <c r="AT10208" s="10"/>
    </row>
    <row r="10209" spans="9:46" s="16" customFormat="1">
      <c r="I10209" s="47"/>
      <c r="P10209" s="48"/>
      <c r="Q10209" s="48"/>
      <c r="R10209" s="48"/>
      <c r="S10209" s="49"/>
      <c r="T10209" s="47"/>
      <c r="U10209" s="50"/>
      <c r="V10209" s="47"/>
      <c r="W10209" s="50"/>
      <c r="X10209" s="49"/>
      <c r="Y10209" s="49"/>
      <c r="Z10209" s="49"/>
      <c r="AA10209" s="49"/>
      <c r="AB10209" s="49"/>
      <c r="AC10209" s="49"/>
      <c r="AD10209" s="49"/>
      <c r="AE10209" s="95"/>
      <c r="AM10209" s="103"/>
      <c r="AT10209" s="10"/>
    </row>
    <row r="10210" spans="9:46" s="16" customFormat="1">
      <c r="I10210" s="47"/>
      <c r="P10210" s="48"/>
      <c r="Q10210" s="48"/>
      <c r="R10210" s="48"/>
      <c r="S10210" s="49"/>
      <c r="T10210" s="47"/>
      <c r="U10210" s="50"/>
      <c r="V10210" s="47"/>
      <c r="W10210" s="50"/>
      <c r="X10210" s="49"/>
      <c r="Y10210" s="49"/>
      <c r="Z10210" s="49"/>
      <c r="AA10210" s="49"/>
      <c r="AB10210" s="49"/>
      <c r="AC10210" s="49"/>
      <c r="AD10210" s="49"/>
      <c r="AE10210" s="95"/>
      <c r="AM10210" s="103"/>
      <c r="AT10210" s="10"/>
    </row>
    <row r="10211" spans="9:46" s="16" customFormat="1">
      <c r="I10211" s="47"/>
      <c r="P10211" s="48"/>
      <c r="Q10211" s="48"/>
      <c r="R10211" s="48"/>
      <c r="S10211" s="49"/>
      <c r="T10211" s="47"/>
      <c r="U10211" s="50"/>
      <c r="V10211" s="47"/>
      <c r="W10211" s="50"/>
      <c r="X10211" s="49"/>
      <c r="Y10211" s="49"/>
      <c r="Z10211" s="49"/>
      <c r="AA10211" s="49"/>
      <c r="AB10211" s="49"/>
      <c r="AC10211" s="49"/>
      <c r="AD10211" s="49"/>
      <c r="AE10211" s="95"/>
      <c r="AM10211" s="103"/>
      <c r="AT10211" s="10"/>
    </row>
    <row r="10212" spans="9:46" s="16" customFormat="1">
      <c r="I10212" s="47"/>
      <c r="P10212" s="48"/>
      <c r="Q10212" s="48"/>
      <c r="R10212" s="48"/>
      <c r="S10212" s="49"/>
      <c r="T10212" s="47"/>
      <c r="U10212" s="50"/>
      <c r="V10212" s="47"/>
      <c r="W10212" s="50"/>
      <c r="X10212" s="49"/>
      <c r="Y10212" s="49"/>
      <c r="Z10212" s="49"/>
      <c r="AA10212" s="49"/>
      <c r="AB10212" s="49"/>
      <c r="AC10212" s="49"/>
      <c r="AD10212" s="49"/>
      <c r="AE10212" s="95"/>
      <c r="AM10212" s="103"/>
      <c r="AT10212" s="10"/>
    </row>
    <row r="10213" spans="9:46" s="16" customFormat="1">
      <c r="I10213" s="47"/>
      <c r="P10213" s="48"/>
      <c r="Q10213" s="48"/>
      <c r="R10213" s="48"/>
      <c r="S10213" s="49"/>
      <c r="T10213" s="47"/>
      <c r="U10213" s="50"/>
      <c r="V10213" s="47"/>
      <c r="W10213" s="50"/>
      <c r="X10213" s="49"/>
      <c r="Y10213" s="49"/>
      <c r="Z10213" s="49"/>
      <c r="AA10213" s="49"/>
      <c r="AB10213" s="49"/>
      <c r="AC10213" s="49"/>
      <c r="AD10213" s="49"/>
      <c r="AE10213" s="95"/>
      <c r="AM10213" s="103"/>
      <c r="AT10213" s="10"/>
    </row>
    <row r="10214" spans="9:46" s="16" customFormat="1">
      <c r="I10214" s="47"/>
      <c r="P10214" s="48"/>
      <c r="Q10214" s="48"/>
      <c r="R10214" s="48"/>
      <c r="S10214" s="49"/>
      <c r="T10214" s="47"/>
      <c r="U10214" s="50"/>
      <c r="V10214" s="47"/>
      <c r="W10214" s="50"/>
      <c r="X10214" s="49"/>
      <c r="Y10214" s="49"/>
      <c r="Z10214" s="49"/>
      <c r="AA10214" s="49"/>
      <c r="AB10214" s="49"/>
      <c r="AC10214" s="49"/>
      <c r="AD10214" s="49"/>
      <c r="AE10214" s="95"/>
      <c r="AM10214" s="103"/>
      <c r="AT10214" s="10"/>
    </row>
    <row r="10215" spans="9:46" s="16" customFormat="1">
      <c r="I10215" s="47"/>
      <c r="P10215" s="48"/>
      <c r="Q10215" s="48"/>
      <c r="R10215" s="48"/>
      <c r="S10215" s="49"/>
      <c r="T10215" s="47"/>
      <c r="U10215" s="50"/>
      <c r="V10215" s="47"/>
      <c r="W10215" s="50"/>
      <c r="X10215" s="49"/>
      <c r="Y10215" s="49"/>
      <c r="Z10215" s="49"/>
      <c r="AA10215" s="49"/>
      <c r="AB10215" s="49"/>
      <c r="AC10215" s="49"/>
      <c r="AD10215" s="49"/>
      <c r="AE10215" s="95"/>
      <c r="AM10215" s="103"/>
      <c r="AT10215" s="10"/>
    </row>
    <row r="10216" spans="9:46" s="16" customFormat="1">
      <c r="I10216" s="47"/>
      <c r="P10216" s="48"/>
      <c r="Q10216" s="48"/>
      <c r="R10216" s="48"/>
      <c r="S10216" s="49"/>
      <c r="T10216" s="47"/>
      <c r="U10216" s="50"/>
      <c r="V10216" s="47"/>
      <c r="W10216" s="50"/>
      <c r="X10216" s="49"/>
      <c r="Y10216" s="49"/>
      <c r="Z10216" s="49"/>
      <c r="AA10216" s="49"/>
      <c r="AB10216" s="49"/>
      <c r="AC10216" s="49"/>
      <c r="AD10216" s="49"/>
      <c r="AE10216" s="95"/>
      <c r="AM10216" s="103"/>
      <c r="AT10216" s="10"/>
    </row>
    <row r="10217" spans="9:46" s="16" customFormat="1">
      <c r="I10217" s="47"/>
      <c r="P10217" s="48"/>
      <c r="Q10217" s="48"/>
      <c r="R10217" s="48"/>
      <c r="S10217" s="49"/>
      <c r="T10217" s="47"/>
      <c r="U10217" s="50"/>
      <c r="V10217" s="47"/>
      <c r="W10217" s="50"/>
      <c r="X10217" s="49"/>
      <c r="Y10217" s="49"/>
      <c r="Z10217" s="49"/>
      <c r="AA10217" s="49"/>
      <c r="AB10217" s="49"/>
      <c r="AC10217" s="49"/>
      <c r="AD10217" s="49"/>
      <c r="AE10217" s="95"/>
      <c r="AM10217" s="103"/>
      <c r="AT10217" s="10"/>
    </row>
    <row r="10218" spans="9:46" s="16" customFormat="1">
      <c r="I10218" s="47"/>
      <c r="P10218" s="48"/>
      <c r="Q10218" s="48"/>
      <c r="R10218" s="48"/>
      <c r="S10218" s="49"/>
      <c r="T10218" s="47"/>
      <c r="U10218" s="50"/>
      <c r="V10218" s="47"/>
      <c r="W10218" s="50"/>
      <c r="X10218" s="49"/>
      <c r="Y10218" s="49"/>
      <c r="Z10218" s="49"/>
      <c r="AA10218" s="49"/>
      <c r="AB10218" s="49"/>
      <c r="AC10218" s="49"/>
      <c r="AD10218" s="49"/>
      <c r="AE10218" s="95"/>
      <c r="AM10218" s="103"/>
      <c r="AT10218" s="10"/>
    </row>
    <row r="10219" spans="9:46" s="16" customFormat="1">
      <c r="I10219" s="47"/>
      <c r="P10219" s="48"/>
      <c r="Q10219" s="48"/>
      <c r="R10219" s="48"/>
      <c r="S10219" s="49"/>
      <c r="T10219" s="47"/>
      <c r="U10219" s="50"/>
      <c r="V10219" s="47"/>
      <c r="W10219" s="50"/>
      <c r="X10219" s="49"/>
      <c r="Y10219" s="49"/>
      <c r="Z10219" s="49"/>
      <c r="AA10219" s="49"/>
      <c r="AB10219" s="49"/>
      <c r="AC10219" s="49"/>
      <c r="AD10219" s="49"/>
      <c r="AE10219" s="95"/>
      <c r="AM10219" s="103"/>
      <c r="AT10219" s="10"/>
    </row>
    <row r="10220" spans="9:46" s="16" customFormat="1">
      <c r="I10220" s="47"/>
      <c r="P10220" s="48"/>
      <c r="Q10220" s="48"/>
      <c r="R10220" s="48"/>
      <c r="S10220" s="49"/>
      <c r="T10220" s="47"/>
      <c r="U10220" s="50"/>
      <c r="V10220" s="47"/>
      <c r="W10220" s="50"/>
      <c r="X10220" s="49"/>
      <c r="Y10220" s="49"/>
      <c r="Z10220" s="49"/>
      <c r="AA10220" s="49"/>
      <c r="AB10220" s="49"/>
      <c r="AC10220" s="49"/>
      <c r="AD10220" s="49"/>
      <c r="AE10220" s="95"/>
      <c r="AM10220" s="103"/>
      <c r="AT10220" s="10"/>
    </row>
    <row r="10221" spans="9:46" s="16" customFormat="1">
      <c r="I10221" s="47"/>
      <c r="P10221" s="48"/>
      <c r="Q10221" s="48"/>
      <c r="R10221" s="48"/>
      <c r="S10221" s="49"/>
      <c r="T10221" s="47"/>
      <c r="U10221" s="50"/>
      <c r="V10221" s="47"/>
      <c r="W10221" s="50"/>
      <c r="X10221" s="49"/>
      <c r="Y10221" s="49"/>
      <c r="Z10221" s="49"/>
      <c r="AA10221" s="49"/>
      <c r="AB10221" s="49"/>
      <c r="AC10221" s="49"/>
      <c r="AD10221" s="49"/>
      <c r="AE10221" s="95"/>
      <c r="AM10221" s="103"/>
      <c r="AT10221" s="10"/>
    </row>
    <row r="10222" spans="9:46" s="16" customFormat="1">
      <c r="I10222" s="47"/>
      <c r="P10222" s="48"/>
      <c r="Q10222" s="48"/>
      <c r="R10222" s="48"/>
      <c r="S10222" s="49"/>
      <c r="T10222" s="47"/>
      <c r="U10222" s="50"/>
      <c r="V10222" s="47"/>
      <c r="W10222" s="50"/>
      <c r="X10222" s="49"/>
      <c r="Y10222" s="49"/>
      <c r="Z10222" s="49"/>
      <c r="AA10222" s="49"/>
      <c r="AB10222" s="49"/>
      <c r="AC10222" s="49"/>
      <c r="AD10222" s="49"/>
      <c r="AE10222" s="95"/>
      <c r="AM10222" s="103"/>
      <c r="AT10222" s="10"/>
    </row>
    <row r="10223" spans="9:46" s="16" customFormat="1">
      <c r="I10223" s="47"/>
      <c r="P10223" s="48"/>
      <c r="Q10223" s="48"/>
      <c r="R10223" s="48"/>
      <c r="S10223" s="49"/>
      <c r="T10223" s="47"/>
      <c r="U10223" s="50"/>
      <c r="V10223" s="47"/>
      <c r="W10223" s="50"/>
      <c r="X10223" s="49"/>
      <c r="Y10223" s="49"/>
      <c r="Z10223" s="49"/>
      <c r="AA10223" s="49"/>
      <c r="AB10223" s="49"/>
      <c r="AC10223" s="49"/>
      <c r="AD10223" s="49"/>
      <c r="AE10223" s="95"/>
      <c r="AM10223" s="103"/>
      <c r="AT10223" s="10"/>
    </row>
    <row r="10224" spans="9:46" s="16" customFormat="1">
      <c r="I10224" s="47"/>
      <c r="P10224" s="48"/>
      <c r="Q10224" s="48"/>
      <c r="R10224" s="48"/>
      <c r="S10224" s="49"/>
      <c r="T10224" s="47"/>
      <c r="U10224" s="50"/>
      <c r="V10224" s="47"/>
      <c r="W10224" s="50"/>
      <c r="X10224" s="49"/>
      <c r="Y10224" s="49"/>
      <c r="Z10224" s="49"/>
      <c r="AA10224" s="49"/>
      <c r="AB10224" s="49"/>
      <c r="AC10224" s="49"/>
      <c r="AD10224" s="49"/>
      <c r="AE10224" s="95"/>
      <c r="AM10224" s="103"/>
      <c r="AT10224" s="10"/>
    </row>
    <row r="10225" spans="9:46" s="16" customFormat="1">
      <c r="I10225" s="47"/>
      <c r="P10225" s="48"/>
      <c r="Q10225" s="48"/>
      <c r="R10225" s="48"/>
      <c r="S10225" s="49"/>
      <c r="T10225" s="47"/>
      <c r="U10225" s="50"/>
      <c r="V10225" s="47"/>
      <c r="W10225" s="50"/>
      <c r="X10225" s="49"/>
      <c r="Y10225" s="49"/>
      <c r="Z10225" s="49"/>
      <c r="AA10225" s="49"/>
      <c r="AB10225" s="49"/>
      <c r="AC10225" s="49"/>
      <c r="AD10225" s="49"/>
      <c r="AE10225" s="95"/>
      <c r="AM10225" s="103"/>
      <c r="AT10225" s="10"/>
    </row>
    <row r="10226" spans="9:46" s="16" customFormat="1">
      <c r="I10226" s="47"/>
      <c r="P10226" s="48"/>
      <c r="Q10226" s="48"/>
      <c r="R10226" s="48"/>
      <c r="S10226" s="49"/>
      <c r="T10226" s="47"/>
      <c r="U10226" s="50"/>
      <c r="V10226" s="47"/>
      <c r="W10226" s="50"/>
      <c r="X10226" s="49"/>
      <c r="Y10226" s="49"/>
      <c r="Z10226" s="49"/>
      <c r="AA10226" s="49"/>
      <c r="AB10226" s="49"/>
      <c r="AC10226" s="49"/>
      <c r="AD10226" s="49"/>
      <c r="AE10226" s="95"/>
      <c r="AM10226" s="103"/>
      <c r="AT10226" s="10"/>
    </row>
    <row r="10227" spans="9:46" s="16" customFormat="1">
      <c r="I10227" s="47"/>
      <c r="P10227" s="48"/>
      <c r="Q10227" s="48"/>
      <c r="R10227" s="48"/>
      <c r="S10227" s="49"/>
      <c r="T10227" s="47"/>
      <c r="U10227" s="50"/>
      <c r="V10227" s="47"/>
      <c r="W10227" s="50"/>
      <c r="X10227" s="49"/>
      <c r="Y10227" s="49"/>
      <c r="Z10227" s="49"/>
      <c r="AA10227" s="49"/>
      <c r="AB10227" s="49"/>
      <c r="AC10227" s="49"/>
      <c r="AD10227" s="49"/>
      <c r="AE10227" s="95"/>
      <c r="AM10227" s="103"/>
      <c r="AT10227" s="10"/>
    </row>
    <row r="10228" spans="9:46" s="16" customFormat="1">
      <c r="I10228" s="47"/>
      <c r="P10228" s="48"/>
      <c r="Q10228" s="48"/>
      <c r="R10228" s="48"/>
      <c r="S10228" s="49"/>
      <c r="T10228" s="47"/>
      <c r="U10228" s="50"/>
      <c r="V10228" s="47"/>
      <c r="W10228" s="50"/>
      <c r="X10228" s="49"/>
      <c r="Y10228" s="49"/>
      <c r="Z10228" s="49"/>
      <c r="AA10228" s="49"/>
      <c r="AB10228" s="49"/>
      <c r="AC10228" s="49"/>
      <c r="AD10228" s="49"/>
      <c r="AE10228" s="95"/>
      <c r="AM10228" s="103"/>
      <c r="AT10228" s="10"/>
    </row>
    <row r="10229" spans="9:46" s="16" customFormat="1">
      <c r="I10229" s="47"/>
      <c r="P10229" s="48"/>
      <c r="Q10229" s="48"/>
      <c r="R10229" s="48"/>
      <c r="S10229" s="49"/>
      <c r="T10229" s="47"/>
      <c r="U10229" s="50"/>
      <c r="V10229" s="47"/>
      <c r="W10229" s="50"/>
      <c r="X10229" s="49"/>
      <c r="Y10229" s="49"/>
      <c r="Z10229" s="49"/>
      <c r="AA10229" s="49"/>
      <c r="AB10229" s="49"/>
      <c r="AC10229" s="49"/>
      <c r="AD10229" s="49"/>
      <c r="AE10229" s="95"/>
      <c r="AM10229" s="103"/>
      <c r="AT10229" s="10"/>
    </row>
    <row r="10230" spans="9:46" s="16" customFormat="1">
      <c r="I10230" s="47"/>
      <c r="P10230" s="48"/>
      <c r="Q10230" s="48"/>
      <c r="R10230" s="48"/>
      <c r="S10230" s="49"/>
      <c r="T10230" s="47"/>
      <c r="U10230" s="50"/>
      <c r="V10230" s="47"/>
      <c r="W10230" s="50"/>
      <c r="X10230" s="49"/>
      <c r="Y10230" s="49"/>
      <c r="Z10230" s="49"/>
      <c r="AA10230" s="49"/>
      <c r="AB10230" s="49"/>
      <c r="AC10230" s="49"/>
      <c r="AD10230" s="49"/>
      <c r="AE10230" s="95"/>
      <c r="AM10230" s="103"/>
      <c r="AT10230" s="10"/>
    </row>
    <row r="10231" spans="9:46" s="16" customFormat="1">
      <c r="I10231" s="47"/>
      <c r="P10231" s="48"/>
      <c r="Q10231" s="48"/>
      <c r="R10231" s="48"/>
      <c r="S10231" s="49"/>
      <c r="T10231" s="47"/>
      <c r="U10231" s="50"/>
      <c r="V10231" s="47"/>
      <c r="W10231" s="50"/>
      <c r="X10231" s="49"/>
      <c r="Y10231" s="49"/>
      <c r="Z10231" s="49"/>
      <c r="AA10231" s="49"/>
      <c r="AB10231" s="49"/>
      <c r="AC10231" s="49"/>
      <c r="AD10231" s="49"/>
      <c r="AE10231" s="95"/>
      <c r="AM10231" s="103"/>
      <c r="AT10231" s="10"/>
    </row>
    <row r="10232" spans="9:46" s="16" customFormat="1">
      <c r="I10232" s="47"/>
      <c r="P10232" s="48"/>
      <c r="Q10232" s="48"/>
      <c r="R10232" s="48"/>
      <c r="S10232" s="49"/>
      <c r="T10232" s="47"/>
      <c r="U10232" s="50"/>
      <c r="V10232" s="47"/>
      <c r="W10232" s="50"/>
      <c r="X10232" s="49"/>
      <c r="Y10232" s="49"/>
      <c r="Z10232" s="49"/>
      <c r="AA10232" s="49"/>
      <c r="AB10232" s="49"/>
      <c r="AC10232" s="49"/>
      <c r="AD10232" s="49"/>
      <c r="AE10232" s="95"/>
      <c r="AM10232" s="103"/>
      <c r="AT10232" s="10"/>
    </row>
    <row r="10233" spans="9:46" s="16" customFormat="1">
      <c r="I10233" s="47"/>
      <c r="P10233" s="48"/>
      <c r="Q10233" s="48"/>
      <c r="R10233" s="48"/>
      <c r="S10233" s="49"/>
      <c r="T10233" s="47"/>
      <c r="U10233" s="50"/>
      <c r="V10233" s="47"/>
      <c r="W10233" s="50"/>
      <c r="X10233" s="49"/>
      <c r="Y10233" s="49"/>
      <c r="Z10233" s="49"/>
      <c r="AA10233" s="49"/>
      <c r="AB10233" s="49"/>
      <c r="AC10233" s="49"/>
      <c r="AD10233" s="49"/>
      <c r="AE10233" s="95"/>
      <c r="AM10233" s="103"/>
      <c r="AT10233" s="10"/>
    </row>
    <row r="10234" spans="9:46" s="16" customFormat="1">
      <c r="I10234" s="47"/>
      <c r="P10234" s="48"/>
      <c r="Q10234" s="48"/>
      <c r="R10234" s="48"/>
      <c r="S10234" s="49"/>
      <c r="T10234" s="47"/>
      <c r="U10234" s="50"/>
      <c r="V10234" s="47"/>
      <c r="W10234" s="50"/>
      <c r="X10234" s="49"/>
      <c r="Y10234" s="49"/>
      <c r="Z10234" s="49"/>
      <c r="AA10234" s="49"/>
      <c r="AB10234" s="49"/>
      <c r="AC10234" s="49"/>
      <c r="AD10234" s="49"/>
      <c r="AE10234" s="95"/>
      <c r="AM10234" s="103"/>
      <c r="AT10234" s="10"/>
    </row>
    <row r="10235" spans="9:46" s="16" customFormat="1">
      <c r="I10235" s="47"/>
      <c r="P10235" s="48"/>
      <c r="Q10235" s="48"/>
      <c r="R10235" s="48"/>
      <c r="S10235" s="49"/>
      <c r="T10235" s="47"/>
      <c r="U10235" s="50"/>
      <c r="V10235" s="47"/>
      <c r="W10235" s="50"/>
      <c r="X10235" s="49"/>
      <c r="Y10235" s="49"/>
      <c r="Z10235" s="49"/>
      <c r="AA10235" s="49"/>
      <c r="AB10235" s="49"/>
      <c r="AC10235" s="49"/>
      <c r="AD10235" s="49"/>
      <c r="AE10235" s="95"/>
      <c r="AM10235" s="103"/>
      <c r="AT10235" s="10"/>
    </row>
    <row r="10236" spans="9:46" s="16" customFormat="1">
      <c r="I10236" s="47"/>
      <c r="P10236" s="48"/>
      <c r="Q10236" s="48"/>
      <c r="R10236" s="48"/>
      <c r="S10236" s="49"/>
      <c r="T10236" s="47"/>
      <c r="U10236" s="50"/>
      <c r="V10236" s="47"/>
      <c r="W10236" s="50"/>
      <c r="X10236" s="49"/>
      <c r="Y10236" s="49"/>
      <c r="Z10236" s="49"/>
      <c r="AA10236" s="49"/>
      <c r="AB10236" s="49"/>
      <c r="AC10236" s="49"/>
      <c r="AD10236" s="49"/>
      <c r="AE10236" s="95"/>
      <c r="AM10236" s="103"/>
      <c r="AT10236" s="10"/>
    </row>
    <row r="10237" spans="9:46" s="16" customFormat="1">
      <c r="I10237" s="47"/>
      <c r="P10237" s="48"/>
      <c r="Q10237" s="48"/>
      <c r="R10237" s="48"/>
      <c r="S10237" s="49"/>
      <c r="T10237" s="47"/>
      <c r="U10237" s="50"/>
      <c r="V10237" s="47"/>
      <c r="W10237" s="50"/>
      <c r="X10237" s="49"/>
      <c r="Y10237" s="49"/>
      <c r="Z10237" s="49"/>
      <c r="AA10237" s="49"/>
      <c r="AB10237" s="49"/>
      <c r="AC10237" s="49"/>
      <c r="AD10237" s="49"/>
      <c r="AE10237" s="95"/>
      <c r="AM10237" s="103"/>
      <c r="AT10237" s="10"/>
    </row>
    <row r="10238" spans="9:46" s="16" customFormat="1">
      <c r="I10238" s="47"/>
      <c r="P10238" s="48"/>
      <c r="Q10238" s="48"/>
      <c r="R10238" s="48"/>
      <c r="S10238" s="49"/>
      <c r="T10238" s="47"/>
      <c r="U10238" s="50"/>
      <c r="V10238" s="47"/>
      <c r="W10238" s="50"/>
      <c r="X10238" s="49"/>
      <c r="Y10238" s="49"/>
      <c r="Z10238" s="49"/>
      <c r="AA10238" s="49"/>
      <c r="AB10238" s="49"/>
      <c r="AC10238" s="49"/>
      <c r="AD10238" s="49"/>
      <c r="AE10238" s="95"/>
      <c r="AM10238" s="103"/>
      <c r="AT10238" s="10"/>
    </row>
    <row r="10239" spans="9:46" s="16" customFormat="1">
      <c r="I10239" s="47"/>
      <c r="P10239" s="48"/>
      <c r="Q10239" s="48"/>
      <c r="R10239" s="48"/>
      <c r="S10239" s="49"/>
      <c r="T10239" s="47"/>
      <c r="U10239" s="50"/>
      <c r="V10239" s="47"/>
      <c r="W10239" s="50"/>
      <c r="X10239" s="49"/>
      <c r="Y10239" s="49"/>
      <c r="Z10239" s="49"/>
      <c r="AA10239" s="49"/>
      <c r="AB10239" s="49"/>
      <c r="AC10239" s="49"/>
      <c r="AD10239" s="49"/>
      <c r="AE10239" s="95"/>
      <c r="AM10239" s="103"/>
      <c r="AT10239" s="10"/>
    </row>
    <row r="10240" spans="9:46" s="16" customFormat="1">
      <c r="I10240" s="47"/>
      <c r="P10240" s="48"/>
      <c r="Q10240" s="48"/>
      <c r="R10240" s="48"/>
      <c r="S10240" s="49"/>
      <c r="T10240" s="47"/>
      <c r="U10240" s="50"/>
      <c r="V10240" s="47"/>
      <c r="W10240" s="50"/>
      <c r="X10240" s="49"/>
      <c r="Y10240" s="49"/>
      <c r="Z10240" s="49"/>
      <c r="AA10240" s="49"/>
      <c r="AB10240" s="49"/>
      <c r="AC10240" s="49"/>
      <c r="AD10240" s="49"/>
      <c r="AE10240" s="95"/>
      <c r="AM10240" s="103"/>
      <c r="AT10240" s="10"/>
    </row>
    <row r="10241" spans="9:46" s="16" customFormat="1">
      <c r="I10241" s="47"/>
      <c r="P10241" s="48"/>
      <c r="Q10241" s="48"/>
      <c r="R10241" s="48"/>
      <c r="S10241" s="49"/>
      <c r="T10241" s="47"/>
      <c r="U10241" s="50"/>
      <c r="V10241" s="47"/>
      <c r="W10241" s="50"/>
      <c r="X10241" s="49"/>
      <c r="Y10241" s="49"/>
      <c r="Z10241" s="49"/>
      <c r="AA10241" s="49"/>
      <c r="AB10241" s="49"/>
      <c r="AC10241" s="49"/>
      <c r="AD10241" s="49"/>
      <c r="AE10241" s="95"/>
      <c r="AM10241" s="103"/>
      <c r="AT10241" s="10"/>
    </row>
    <row r="10242" spans="9:46" s="16" customFormat="1">
      <c r="I10242" s="47"/>
      <c r="P10242" s="48"/>
      <c r="Q10242" s="48"/>
      <c r="R10242" s="48"/>
      <c r="S10242" s="49"/>
      <c r="T10242" s="47"/>
      <c r="U10242" s="50"/>
      <c r="V10242" s="47"/>
      <c r="W10242" s="50"/>
      <c r="X10242" s="49"/>
      <c r="Y10242" s="49"/>
      <c r="Z10242" s="49"/>
      <c r="AA10242" s="49"/>
      <c r="AB10242" s="49"/>
      <c r="AC10242" s="49"/>
      <c r="AD10242" s="49"/>
      <c r="AE10242" s="95"/>
      <c r="AM10242" s="103"/>
      <c r="AT10242" s="10"/>
    </row>
    <row r="10243" spans="9:46" s="16" customFormat="1">
      <c r="I10243" s="47"/>
      <c r="P10243" s="48"/>
      <c r="Q10243" s="48"/>
      <c r="R10243" s="48"/>
      <c r="S10243" s="49"/>
      <c r="T10243" s="47"/>
      <c r="U10243" s="50"/>
      <c r="V10243" s="47"/>
      <c r="W10243" s="50"/>
      <c r="X10243" s="49"/>
      <c r="Y10243" s="49"/>
      <c r="Z10243" s="49"/>
      <c r="AA10243" s="49"/>
      <c r="AB10243" s="49"/>
      <c r="AC10243" s="49"/>
      <c r="AD10243" s="49"/>
      <c r="AE10243" s="95"/>
      <c r="AM10243" s="103"/>
      <c r="AT10243" s="10"/>
    </row>
    <row r="10244" spans="9:46" s="16" customFormat="1">
      <c r="I10244" s="47"/>
      <c r="P10244" s="48"/>
      <c r="Q10244" s="48"/>
      <c r="R10244" s="48"/>
      <c r="S10244" s="49"/>
      <c r="T10244" s="47"/>
      <c r="U10244" s="50"/>
      <c r="V10244" s="47"/>
      <c r="W10244" s="50"/>
      <c r="X10244" s="49"/>
      <c r="Y10244" s="49"/>
      <c r="Z10244" s="49"/>
      <c r="AA10244" s="49"/>
      <c r="AB10244" s="49"/>
      <c r="AC10244" s="49"/>
      <c r="AD10244" s="49"/>
      <c r="AE10244" s="95"/>
      <c r="AM10244" s="103"/>
      <c r="AT10244" s="10"/>
    </row>
    <row r="10245" spans="9:46" s="16" customFormat="1">
      <c r="I10245" s="47"/>
      <c r="P10245" s="48"/>
      <c r="Q10245" s="48"/>
      <c r="R10245" s="48"/>
      <c r="S10245" s="49"/>
      <c r="T10245" s="47"/>
      <c r="U10245" s="50"/>
      <c r="V10245" s="47"/>
      <c r="W10245" s="50"/>
      <c r="X10245" s="49"/>
      <c r="Y10245" s="49"/>
      <c r="Z10245" s="49"/>
      <c r="AA10245" s="49"/>
      <c r="AB10245" s="49"/>
      <c r="AC10245" s="49"/>
      <c r="AD10245" s="49"/>
      <c r="AE10245" s="95"/>
      <c r="AM10245" s="103"/>
      <c r="AT10245" s="10"/>
    </row>
    <row r="10246" spans="9:46" s="16" customFormat="1">
      <c r="I10246" s="47"/>
      <c r="P10246" s="48"/>
      <c r="Q10246" s="48"/>
      <c r="R10246" s="48"/>
      <c r="S10246" s="49"/>
      <c r="T10246" s="47"/>
      <c r="U10246" s="50"/>
      <c r="V10246" s="47"/>
      <c r="W10246" s="50"/>
      <c r="X10246" s="49"/>
      <c r="Y10246" s="49"/>
      <c r="Z10246" s="49"/>
      <c r="AA10246" s="49"/>
      <c r="AB10246" s="49"/>
      <c r="AC10246" s="49"/>
      <c r="AD10246" s="49"/>
      <c r="AE10246" s="95"/>
      <c r="AM10246" s="103"/>
      <c r="AT10246" s="10"/>
    </row>
    <row r="10247" spans="9:46" s="16" customFormat="1">
      <c r="I10247" s="47"/>
      <c r="P10247" s="48"/>
      <c r="Q10247" s="48"/>
      <c r="R10247" s="48"/>
      <c r="S10247" s="49"/>
      <c r="T10247" s="47"/>
      <c r="U10247" s="50"/>
      <c r="V10247" s="47"/>
      <c r="W10247" s="50"/>
      <c r="X10247" s="49"/>
      <c r="Y10247" s="49"/>
      <c r="Z10247" s="49"/>
      <c r="AA10247" s="49"/>
      <c r="AB10247" s="49"/>
      <c r="AC10247" s="49"/>
      <c r="AD10247" s="49"/>
      <c r="AE10247" s="95"/>
      <c r="AM10247" s="103"/>
      <c r="AT10247" s="10"/>
    </row>
    <row r="10248" spans="9:46" s="16" customFormat="1">
      <c r="I10248" s="47"/>
      <c r="P10248" s="48"/>
      <c r="Q10248" s="48"/>
      <c r="R10248" s="48"/>
      <c r="S10248" s="49"/>
      <c r="T10248" s="47"/>
      <c r="U10248" s="50"/>
      <c r="V10248" s="47"/>
      <c r="W10248" s="50"/>
      <c r="X10248" s="49"/>
      <c r="Y10248" s="49"/>
      <c r="Z10248" s="49"/>
      <c r="AA10248" s="49"/>
      <c r="AB10248" s="49"/>
      <c r="AC10248" s="49"/>
      <c r="AD10248" s="49"/>
      <c r="AE10248" s="95"/>
      <c r="AM10248" s="103"/>
      <c r="AT10248" s="10"/>
    </row>
    <row r="10249" spans="9:46" s="16" customFormat="1">
      <c r="I10249" s="47"/>
      <c r="P10249" s="48"/>
      <c r="Q10249" s="48"/>
      <c r="R10249" s="48"/>
      <c r="S10249" s="49"/>
      <c r="T10249" s="47"/>
      <c r="U10249" s="50"/>
      <c r="V10249" s="47"/>
      <c r="W10249" s="50"/>
      <c r="X10249" s="49"/>
      <c r="Y10249" s="49"/>
      <c r="Z10249" s="49"/>
      <c r="AA10249" s="49"/>
      <c r="AB10249" s="49"/>
      <c r="AC10249" s="49"/>
      <c r="AD10249" s="49"/>
      <c r="AE10249" s="95"/>
      <c r="AM10249" s="103"/>
      <c r="AT10249" s="10"/>
    </row>
    <row r="10250" spans="9:46" s="16" customFormat="1">
      <c r="I10250" s="47"/>
      <c r="P10250" s="48"/>
      <c r="Q10250" s="48"/>
      <c r="R10250" s="48"/>
      <c r="S10250" s="49"/>
      <c r="T10250" s="47"/>
      <c r="U10250" s="50"/>
      <c r="V10250" s="47"/>
      <c r="W10250" s="50"/>
      <c r="X10250" s="49"/>
      <c r="Y10250" s="49"/>
      <c r="Z10250" s="49"/>
      <c r="AA10250" s="49"/>
      <c r="AB10250" s="49"/>
      <c r="AC10250" s="49"/>
      <c r="AD10250" s="49"/>
      <c r="AE10250" s="95"/>
      <c r="AM10250" s="103"/>
      <c r="AT10250" s="10"/>
    </row>
    <row r="10251" spans="9:46" s="16" customFormat="1">
      <c r="I10251" s="47"/>
      <c r="P10251" s="48"/>
      <c r="Q10251" s="48"/>
      <c r="R10251" s="48"/>
      <c r="S10251" s="49"/>
      <c r="T10251" s="47"/>
      <c r="U10251" s="50"/>
      <c r="V10251" s="47"/>
      <c r="W10251" s="50"/>
      <c r="X10251" s="49"/>
      <c r="Y10251" s="49"/>
      <c r="Z10251" s="49"/>
      <c r="AA10251" s="49"/>
      <c r="AB10251" s="49"/>
      <c r="AC10251" s="49"/>
      <c r="AD10251" s="49"/>
      <c r="AE10251" s="95"/>
      <c r="AM10251" s="103"/>
      <c r="AT10251" s="10"/>
    </row>
    <row r="10252" spans="9:46" s="16" customFormat="1">
      <c r="I10252" s="47"/>
      <c r="P10252" s="48"/>
      <c r="Q10252" s="48"/>
      <c r="R10252" s="48"/>
      <c r="S10252" s="49"/>
      <c r="T10252" s="47"/>
      <c r="U10252" s="50"/>
      <c r="V10252" s="47"/>
      <c r="W10252" s="50"/>
      <c r="X10252" s="49"/>
      <c r="Y10252" s="49"/>
      <c r="Z10252" s="49"/>
      <c r="AA10252" s="49"/>
      <c r="AB10252" s="49"/>
      <c r="AC10252" s="49"/>
      <c r="AD10252" s="49"/>
      <c r="AE10252" s="95"/>
      <c r="AM10252" s="103"/>
      <c r="AT10252" s="10"/>
    </row>
    <row r="10253" spans="9:46" s="16" customFormat="1">
      <c r="I10253" s="47"/>
      <c r="P10253" s="48"/>
      <c r="Q10253" s="48"/>
      <c r="R10253" s="48"/>
      <c r="S10253" s="49"/>
      <c r="T10253" s="47"/>
      <c r="U10253" s="50"/>
      <c r="V10253" s="47"/>
      <c r="W10253" s="50"/>
      <c r="X10253" s="49"/>
      <c r="Y10253" s="49"/>
      <c r="Z10253" s="49"/>
      <c r="AA10253" s="49"/>
      <c r="AB10253" s="49"/>
      <c r="AC10253" s="49"/>
      <c r="AD10253" s="49"/>
      <c r="AE10253" s="95"/>
      <c r="AM10253" s="103"/>
      <c r="AT10253" s="10"/>
    </row>
    <row r="10254" spans="9:46" s="16" customFormat="1">
      <c r="I10254" s="47"/>
      <c r="P10254" s="48"/>
      <c r="Q10254" s="48"/>
      <c r="R10254" s="48"/>
      <c r="S10254" s="49"/>
      <c r="T10254" s="47"/>
      <c r="U10254" s="50"/>
      <c r="V10254" s="47"/>
      <c r="W10254" s="50"/>
      <c r="X10254" s="49"/>
      <c r="Y10254" s="49"/>
      <c r="Z10254" s="49"/>
      <c r="AA10254" s="49"/>
      <c r="AB10254" s="49"/>
      <c r="AC10254" s="49"/>
      <c r="AD10254" s="49"/>
      <c r="AE10254" s="95"/>
      <c r="AM10254" s="103"/>
      <c r="AT10254" s="10"/>
    </row>
    <row r="10255" spans="9:46" s="16" customFormat="1">
      <c r="I10255" s="47"/>
      <c r="P10255" s="48"/>
      <c r="Q10255" s="48"/>
      <c r="R10255" s="48"/>
      <c r="S10255" s="49"/>
      <c r="T10255" s="47"/>
      <c r="U10255" s="50"/>
      <c r="V10255" s="47"/>
      <c r="W10255" s="50"/>
      <c r="X10255" s="49"/>
      <c r="Y10255" s="49"/>
      <c r="Z10255" s="49"/>
      <c r="AA10255" s="49"/>
      <c r="AB10255" s="49"/>
      <c r="AC10255" s="49"/>
      <c r="AD10255" s="49"/>
      <c r="AE10255" s="95"/>
      <c r="AM10255" s="103"/>
      <c r="AT10255" s="10"/>
    </row>
    <row r="10256" spans="9:46" s="16" customFormat="1">
      <c r="I10256" s="47"/>
      <c r="P10256" s="48"/>
      <c r="Q10256" s="48"/>
      <c r="R10256" s="48"/>
      <c r="S10256" s="49"/>
      <c r="T10256" s="47"/>
      <c r="U10256" s="50"/>
      <c r="V10256" s="47"/>
      <c r="W10256" s="50"/>
      <c r="X10256" s="49"/>
      <c r="Y10256" s="49"/>
      <c r="Z10256" s="49"/>
      <c r="AA10256" s="49"/>
      <c r="AB10256" s="49"/>
      <c r="AC10256" s="49"/>
      <c r="AD10256" s="49"/>
      <c r="AE10256" s="95"/>
      <c r="AM10256" s="103"/>
      <c r="AT10256" s="10"/>
    </row>
    <row r="10257" spans="9:46" s="16" customFormat="1">
      <c r="I10257" s="47"/>
      <c r="P10257" s="48"/>
      <c r="Q10257" s="48"/>
      <c r="R10257" s="48"/>
      <c r="S10257" s="49"/>
      <c r="T10257" s="47"/>
      <c r="U10257" s="50"/>
      <c r="V10257" s="47"/>
      <c r="W10257" s="50"/>
      <c r="X10257" s="49"/>
      <c r="Y10257" s="49"/>
      <c r="Z10257" s="49"/>
      <c r="AA10257" s="49"/>
      <c r="AB10257" s="49"/>
      <c r="AC10257" s="49"/>
      <c r="AD10257" s="49"/>
      <c r="AE10257" s="95"/>
      <c r="AM10257" s="103"/>
      <c r="AT10257" s="10"/>
    </row>
    <row r="10258" spans="9:46" s="16" customFormat="1">
      <c r="I10258" s="47"/>
      <c r="P10258" s="48"/>
      <c r="Q10258" s="48"/>
      <c r="R10258" s="48"/>
      <c r="S10258" s="49"/>
      <c r="T10258" s="47"/>
      <c r="U10258" s="50"/>
      <c r="V10258" s="47"/>
      <c r="W10258" s="50"/>
      <c r="X10258" s="49"/>
      <c r="Y10258" s="49"/>
      <c r="Z10258" s="49"/>
      <c r="AA10258" s="49"/>
      <c r="AB10258" s="49"/>
      <c r="AC10258" s="49"/>
      <c r="AD10258" s="49"/>
      <c r="AE10258" s="95"/>
      <c r="AM10258" s="103"/>
      <c r="AT10258" s="10"/>
    </row>
    <row r="10259" spans="9:46" s="16" customFormat="1">
      <c r="I10259" s="47"/>
      <c r="P10259" s="48"/>
      <c r="Q10259" s="48"/>
      <c r="R10259" s="48"/>
      <c r="S10259" s="49"/>
      <c r="T10259" s="47"/>
      <c r="U10259" s="50"/>
      <c r="V10259" s="47"/>
      <c r="W10259" s="50"/>
      <c r="X10259" s="49"/>
      <c r="Y10259" s="49"/>
      <c r="Z10259" s="49"/>
      <c r="AA10259" s="49"/>
      <c r="AB10259" s="49"/>
      <c r="AC10259" s="49"/>
      <c r="AD10259" s="49"/>
      <c r="AE10259" s="95"/>
      <c r="AM10259" s="103"/>
      <c r="AT10259" s="10"/>
    </row>
    <row r="10260" spans="9:46" s="16" customFormat="1">
      <c r="I10260" s="47"/>
      <c r="P10260" s="48"/>
      <c r="Q10260" s="48"/>
      <c r="R10260" s="48"/>
      <c r="S10260" s="49"/>
      <c r="T10260" s="47"/>
      <c r="U10260" s="50"/>
      <c r="V10260" s="47"/>
      <c r="W10260" s="50"/>
      <c r="X10260" s="49"/>
      <c r="Y10260" s="49"/>
      <c r="Z10260" s="49"/>
      <c r="AA10260" s="49"/>
      <c r="AB10260" s="49"/>
      <c r="AC10260" s="49"/>
      <c r="AD10260" s="49"/>
      <c r="AE10260" s="95"/>
      <c r="AM10260" s="103"/>
      <c r="AT10260" s="10"/>
    </row>
    <row r="10261" spans="9:46" s="16" customFormat="1">
      <c r="I10261" s="47"/>
      <c r="P10261" s="48"/>
      <c r="Q10261" s="48"/>
      <c r="R10261" s="48"/>
      <c r="S10261" s="49"/>
      <c r="T10261" s="47"/>
      <c r="U10261" s="50"/>
      <c r="V10261" s="47"/>
      <c r="W10261" s="50"/>
      <c r="X10261" s="49"/>
      <c r="Y10261" s="49"/>
      <c r="Z10261" s="49"/>
      <c r="AA10261" s="49"/>
      <c r="AB10261" s="49"/>
      <c r="AC10261" s="49"/>
      <c r="AD10261" s="49"/>
      <c r="AE10261" s="95"/>
      <c r="AM10261" s="103"/>
      <c r="AT10261" s="10"/>
    </row>
    <row r="10262" spans="9:46" s="16" customFormat="1">
      <c r="I10262" s="47"/>
      <c r="P10262" s="48"/>
      <c r="Q10262" s="48"/>
      <c r="R10262" s="48"/>
      <c r="S10262" s="49"/>
      <c r="T10262" s="47"/>
      <c r="U10262" s="50"/>
      <c r="V10262" s="47"/>
      <c r="W10262" s="50"/>
      <c r="X10262" s="49"/>
      <c r="Y10262" s="49"/>
      <c r="Z10262" s="49"/>
      <c r="AA10262" s="49"/>
      <c r="AB10262" s="49"/>
      <c r="AC10262" s="49"/>
      <c r="AD10262" s="49"/>
      <c r="AE10262" s="95"/>
      <c r="AM10262" s="103"/>
      <c r="AT10262" s="10"/>
    </row>
    <row r="10263" spans="9:46" s="16" customFormat="1">
      <c r="I10263" s="47"/>
      <c r="P10263" s="48"/>
      <c r="Q10263" s="48"/>
      <c r="R10263" s="48"/>
      <c r="S10263" s="49"/>
      <c r="T10263" s="47"/>
      <c r="U10263" s="50"/>
      <c r="V10263" s="47"/>
      <c r="W10263" s="50"/>
      <c r="X10263" s="49"/>
      <c r="Y10263" s="49"/>
      <c r="Z10263" s="49"/>
      <c r="AA10263" s="49"/>
      <c r="AB10263" s="49"/>
      <c r="AC10263" s="49"/>
      <c r="AD10263" s="49"/>
      <c r="AE10263" s="95"/>
      <c r="AM10263" s="103"/>
      <c r="AT10263" s="10"/>
    </row>
    <row r="10264" spans="9:46" s="16" customFormat="1">
      <c r="I10264" s="47"/>
      <c r="P10264" s="48"/>
      <c r="Q10264" s="48"/>
      <c r="R10264" s="48"/>
      <c r="S10264" s="49"/>
      <c r="T10264" s="47"/>
      <c r="U10264" s="50"/>
      <c r="V10264" s="47"/>
      <c r="W10264" s="50"/>
      <c r="X10264" s="49"/>
      <c r="Y10264" s="49"/>
      <c r="Z10264" s="49"/>
      <c r="AA10264" s="49"/>
      <c r="AB10264" s="49"/>
      <c r="AC10264" s="49"/>
      <c r="AD10264" s="49"/>
      <c r="AE10264" s="95"/>
      <c r="AM10264" s="103"/>
      <c r="AT10264" s="10"/>
    </row>
    <row r="10265" spans="9:46" s="16" customFormat="1">
      <c r="I10265" s="47"/>
      <c r="P10265" s="48"/>
      <c r="Q10265" s="48"/>
      <c r="R10265" s="48"/>
      <c r="S10265" s="49"/>
      <c r="T10265" s="47"/>
      <c r="U10265" s="50"/>
      <c r="V10265" s="47"/>
      <c r="W10265" s="50"/>
      <c r="X10265" s="49"/>
      <c r="Y10265" s="49"/>
      <c r="Z10265" s="49"/>
      <c r="AA10265" s="49"/>
      <c r="AB10265" s="49"/>
      <c r="AC10265" s="49"/>
      <c r="AD10265" s="49"/>
      <c r="AE10265" s="95"/>
      <c r="AM10265" s="103"/>
      <c r="AT10265" s="10"/>
    </row>
    <row r="10266" spans="9:46" s="16" customFormat="1">
      <c r="I10266" s="47"/>
      <c r="P10266" s="48"/>
      <c r="Q10266" s="48"/>
      <c r="R10266" s="48"/>
      <c r="S10266" s="49"/>
      <c r="T10266" s="47"/>
      <c r="U10266" s="50"/>
      <c r="V10266" s="47"/>
      <c r="W10266" s="50"/>
      <c r="X10266" s="49"/>
      <c r="Y10266" s="49"/>
      <c r="Z10266" s="49"/>
      <c r="AA10266" s="49"/>
      <c r="AB10266" s="49"/>
      <c r="AC10266" s="49"/>
      <c r="AD10266" s="49"/>
      <c r="AE10266" s="95"/>
      <c r="AM10266" s="103"/>
      <c r="AT10266" s="10"/>
    </row>
    <row r="10267" spans="9:46" s="16" customFormat="1">
      <c r="I10267" s="47"/>
      <c r="P10267" s="48"/>
      <c r="Q10267" s="48"/>
      <c r="R10267" s="48"/>
      <c r="S10267" s="49"/>
      <c r="T10267" s="47"/>
      <c r="U10267" s="50"/>
      <c r="V10267" s="47"/>
      <c r="W10267" s="50"/>
      <c r="X10267" s="49"/>
      <c r="Y10267" s="49"/>
      <c r="Z10267" s="49"/>
      <c r="AA10267" s="49"/>
      <c r="AB10267" s="49"/>
      <c r="AC10267" s="49"/>
      <c r="AD10267" s="49"/>
      <c r="AE10267" s="95"/>
      <c r="AM10267" s="103"/>
      <c r="AT10267" s="10"/>
    </row>
    <row r="10268" spans="9:46" s="16" customFormat="1">
      <c r="I10268" s="47"/>
      <c r="P10268" s="48"/>
      <c r="Q10268" s="48"/>
      <c r="R10268" s="48"/>
      <c r="S10268" s="49"/>
      <c r="T10268" s="47"/>
      <c r="U10268" s="50"/>
      <c r="V10268" s="47"/>
      <c r="W10268" s="50"/>
      <c r="X10268" s="49"/>
      <c r="Y10268" s="49"/>
      <c r="Z10268" s="49"/>
      <c r="AA10268" s="49"/>
      <c r="AB10268" s="49"/>
      <c r="AC10268" s="49"/>
      <c r="AD10268" s="49"/>
      <c r="AE10268" s="95"/>
      <c r="AM10268" s="103"/>
      <c r="AT10268" s="10"/>
    </row>
    <row r="10269" spans="9:46" s="16" customFormat="1">
      <c r="I10269" s="47"/>
      <c r="P10269" s="48"/>
      <c r="Q10269" s="48"/>
      <c r="R10269" s="48"/>
      <c r="S10269" s="49"/>
      <c r="T10269" s="47"/>
      <c r="U10269" s="50"/>
      <c r="V10269" s="47"/>
      <c r="W10269" s="50"/>
      <c r="X10269" s="49"/>
      <c r="Y10269" s="49"/>
      <c r="Z10269" s="49"/>
      <c r="AA10269" s="49"/>
      <c r="AB10269" s="49"/>
      <c r="AC10269" s="49"/>
      <c r="AD10269" s="49"/>
      <c r="AE10269" s="95"/>
      <c r="AM10269" s="103"/>
      <c r="AT10269" s="10"/>
    </row>
    <row r="10270" spans="9:46" s="16" customFormat="1">
      <c r="I10270" s="47"/>
      <c r="P10270" s="48"/>
      <c r="Q10270" s="48"/>
      <c r="R10270" s="48"/>
      <c r="S10270" s="49"/>
      <c r="T10270" s="47"/>
      <c r="U10270" s="50"/>
      <c r="V10270" s="47"/>
      <c r="W10270" s="50"/>
      <c r="X10270" s="49"/>
      <c r="Y10270" s="49"/>
      <c r="Z10270" s="49"/>
      <c r="AA10270" s="49"/>
      <c r="AB10270" s="49"/>
      <c r="AC10270" s="49"/>
      <c r="AD10270" s="49"/>
      <c r="AE10270" s="95"/>
      <c r="AM10270" s="103"/>
      <c r="AT10270" s="10"/>
    </row>
    <row r="10271" spans="9:46" s="16" customFormat="1">
      <c r="I10271" s="47"/>
      <c r="P10271" s="48"/>
      <c r="Q10271" s="48"/>
      <c r="R10271" s="48"/>
      <c r="S10271" s="49"/>
      <c r="T10271" s="47"/>
      <c r="U10271" s="50"/>
      <c r="V10271" s="47"/>
      <c r="W10271" s="50"/>
      <c r="X10271" s="49"/>
      <c r="Y10271" s="49"/>
      <c r="Z10271" s="49"/>
      <c r="AA10271" s="49"/>
      <c r="AB10271" s="49"/>
      <c r="AC10271" s="49"/>
      <c r="AD10271" s="49"/>
      <c r="AE10271" s="95"/>
      <c r="AM10271" s="103"/>
      <c r="AT10271" s="10"/>
    </row>
    <row r="10272" spans="9:46" s="16" customFormat="1">
      <c r="I10272" s="47"/>
      <c r="P10272" s="48"/>
      <c r="Q10272" s="48"/>
      <c r="R10272" s="48"/>
      <c r="S10272" s="49"/>
      <c r="T10272" s="47"/>
      <c r="U10272" s="50"/>
      <c r="V10272" s="47"/>
      <c r="W10272" s="50"/>
      <c r="X10272" s="49"/>
      <c r="Y10272" s="49"/>
      <c r="Z10272" s="49"/>
      <c r="AA10272" s="49"/>
      <c r="AB10272" s="49"/>
      <c r="AC10272" s="49"/>
      <c r="AD10272" s="49"/>
      <c r="AE10272" s="95"/>
      <c r="AM10272" s="103"/>
      <c r="AT10272" s="10"/>
    </row>
    <row r="10273" spans="9:46" s="16" customFormat="1">
      <c r="I10273" s="47"/>
      <c r="P10273" s="48"/>
      <c r="Q10273" s="48"/>
      <c r="R10273" s="48"/>
      <c r="S10273" s="49"/>
      <c r="T10273" s="47"/>
      <c r="U10273" s="50"/>
      <c r="V10273" s="47"/>
      <c r="W10273" s="50"/>
      <c r="X10273" s="49"/>
      <c r="Y10273" s="49"/>
      <c r="Z10273" s="49"/>
      <c r="AA10273" s="49"/>
      <c r="AB10273" s="49"/>
      <c r="AC10273" s="49"/>
      <c r="AD10273" s="49"/>
      <c r="AE10273" s="95"/>
      <c r="AM10273" s="103"/>
      <c r="AT10273" s="10"/>
    </row>
    <row r="10274" spans="9:46" s="16" customFormat="1">
      <c r="I10274" s="47"/>
      <c r="P10274" s="48"/>
      <c r="Q10274" s="48"/>
      <c r="R10274" s="48"/>
      <c r="S10274" s="49"/>
      <c r="T10274" s="47"/>
      <c r="U10274" s="50"/>
      <c r="V10274" s="47"/>
      <c r="W10274" s="50"/>
      <c r="X10274" s="49"/>
      <c r="Y10274" s="49"/>
      <c r="Z10274" s="49"/>
      <c r="AA10274" s="49"/>
      <c r="AB10274" s="49"/>
      <c r="AC10274" s="49"/>
      <c r="AD10274" s="49"/>
      <c r="AE10274" s="95"/>
      <c r="AM10274" s="103"/>
      <c r="AT10274" s="10"/>
    </row>
    <row r="10275" spans="9:46" s="16" customFormat="1">
      <c r="I10275" s="47"/>
      <c r="P10275" s="48"/>
      <c r="Q10275" s="48"/>
      <c r="R10275" s="48"/>
      <c r="S10275" s="49"/>
      <c r="T10275" s="47"/>
      <c r="U10275" s="50"/>
      <c r="V10275" s="47"/>
      <c r="W10275" s="50"/>
      <c r="X10275" s="49"/>
      <c r="Y10275" s="49"/>
      <c r="Z10275" s="49"/>
      <c r="AA10275" s="49"/>
      <c r="AB10275" s="49"/>
      <c r="AC10275" s="49"/>
      <c r="AD10275" s="49"/>
      <c r="AE10275" s="95"/>
      <c r="AM10275" s="103"/>
      <c r="AT10275" s="10"/>
    </row>
    <row r="10276" spans="9:46" s="16" customFormat="1">
      <c r="I10276" s="47"/>
      <c r="P10276" s="48"/>
      <c r="Q10276" s="48"/>
      <c r="R10276" s="48"/>
      <c r="S10276" s="49"/>
      <c r="T10276" s="47"/>
      <c r="U10276" s="50"/>
      <c r="V10276" s="47"/>
      <c r="W10276" s="50"/>
      <c r="X10276" s="49"/>
      <c r="Y10276" s="49"/>
      <c r="Z10276" s="49"/>
      <c r="AA10276" s="49"/>
      <c r="AB10276" s="49"/>
      <c r="AC10276" s="49"/>
      <c r="AD10276" s="49"/>
      <c r="AE10276" s="95"/>
      <c r="AM10276" s="103"/>
      <c r="AT10276" s="10"/>
    </row>
    <row r="10277" spans="9:46" s="16" customFormat="1">
      <c r="I10277" s="47"/>
      <c r="P10277" s="48"/>
      <c r="Q10277" s="48"/>
      <c r="R10277" s="48"/>
      <c r="S10277" s="49"/>
      <c r="T10277" s="47"/>
      <c r="U10277" s="50"/>
      <c r="V10277" s="47"/>
      <c r="W10277" s="50"/>
      <c r="X10277" s="49"/>
      <c r="Y10277" s="49"/>
      <c r="Z10277" s="49"/>
      <c r="AA10277" s="49"/>
      <c r="AB10277" s="49"/>
      <c r="AC10277" s="49"/>
      <c r="AD10277" s="49"/>
      <c r="AE10277" s="95"/>
      <c r="AM10277" s="103"/>
      <c r="AT10277" s="10"/>
    </row>
    <row r="10278" spans="9:46" s="16" customFormat="1">
      <c r="I10278" s="47"/>
      <c r="P10278" s="48"/>
      <c r="Q10278" s="48"/>
      <c r="R10278" s="48"/>
      <c r="S10278" s="49"/>
      <c r="T10278" s="47"/>
      <c r="U10278" s="50"/>
      <c r="V10278" s="47"/>
      <c r="W10278" s="50"/>
      <c r="X10278" s="49"/>
      <c r="Y10278" s="49"/>
      <c r="Z10278" s="49"/>
      <c r="AA10278" s="49"/>
      <c r="AB10278" s="49"/>
      <c r="AC10278" s="49"/>
      <c r="AD10278" s="49"/>
      <c r="AE10278" s="95"/>
      <c r="AM10278" s="103"/>
      <c r="AT10278" s="10"/>
    </row>
    <row r="10279" spans="9:46" s="16" customFormat="1">
      <c r="I10279" s="47"/>
      <c r="P10279" s="48"/>
      <c r="Q10279" s="48"/>
      <c r="R10279" s="48"/>
      <c r="S10279" s="49"/>
      <c r="T10279" s="47"/>
      <c r="U10279" s="50"/>
      <c r="V10279" s="47"/>
      <c r="W10279" s="50"/>
      <c r="X10279" s="49"/>
      <c r="Y10279" s="49"/>
      <c r="Z10279" s="49"/>
      <c r="AA10279" s="49"/>
      <c r="AB10279" s="49"/>
      <c r="AC10279" s="49"/>
      <c r="AD10279" s="49"/>
      <c r="AE10279" s="95"/>
      <c r="AM10279" s="103"/>
      <c r="AT10279" s="10"/>
    </row>
    <row r="10280" spans="9:46" s="16" customFormat="1">
      <c r="I10280" s="47"/>
      <c r="P10280" s="48"/>
      <c r="Q10280" s="48"/>
      <c r="R10280" s="48"/>
      <c r="S10280" s="49"/>
      <c r="T10280" s="47"/>
      <c r="U10280" s="50"/>
      <c r="V10280" s="47"/>
      <c r="W10280" s="50"/>
      <c r="X10280" s="49"/>
      <c r="Y10280" s="49"/>
      <c r="Z10280" s="49"/>
      <c r="AA10280" s="49"/>
      <c r="AB10280" s="49"/>
      <c r="AC10280" s="49"/>
      <c r="AD10280" s="49"/>
      <c r="AE10280" s="95"/>
      <c r="AM10280" s="103"/>
      <c r="AT10280" s="10"/>
    </row>
    <row r="10281" spans="9:46" s="16" customFormat="1">
      <c r="I10281" s="47"/>
      <c r="P10281" s="48"/>
      <c r="Q10281" s="48"/>
      <c r="R10281" s="48"/>
      <c r="S10281" s="49"/>
      <c r="T10281" s="47"/>
      <c r="U10281" s="50"/>
      <c r="V10281" s="47"/>
      <c r="W10281" s="50"/>
      <c r="X10281" s="49"/>
      <c r="Y10281" s="49"/>
      <c r="Z10281" s="49"/>
      <c r="AA10281" s="49"/>
      <c r="AB10281" s="49"/>
      <c r="AC10281" s="49"/>
      <c r="AD10281" s="49"/>
      <c r="AE10281" s="95"/>
      <c r="AM10281" s="103"/>
      <c r="AT10281" s="10"/>
    </row>
    <row r="10282" spans="9:46" s="16" customFormat="1">
      <c r="I10282" s="47"/>
      <c r="P10282" s="48"/>
      <c r="Q10282" s="48"/>
      <c r="R10282" s="48"/>
      <c r="S10282" s="49"/>
      <c r="T10282" s="47"/>
      <c r="U10282" s="50"/>
      <c r="V10282" s="47"/>
      <c r="W10282" s="50"/>
      <c r="X10282" s="49"/>
      <c r="Y10282" s="49"/>
      <c r="Z10282" s="49"/>
      <c r="AA10282" s="49"/>
      <c r="AB10282" s="49"/>
      <c r="AC10282" s="49"/>
      <c r="AD10282" s="49"/>
      <c r="AE10282" s="95"/>
      <c r="AM10282" s="103"/>
      <c r="AT10282" s="10"/>
    </row>
    <row r="10283" spans="9:46" s="16" customFormat="1">
      <c r="I10283" s="47"/>
      <c r="P10283" s="48"/>
      <c r="Q10283" s="48"/>
      <c r="R10283" s="48"/>
      <c r="S10283" s="49"/>
      <c r="T10283" s="47"/>
      <c r="U10283" s="50"/>
      <c r="V10283" s="47"/>
      <c r="W10283" s="50"/>
      <c r="X10283" s="49"/>
      <c r="Y10283" s="49"/>
      <c r="Z10283" s="49"/>
      <c r="AA10283" s="49"/>
      <c r="AB10283" s="49"/>
      <c r="AC10283" s="49"/>
      <c r="AD10283" s="49"/>
      <c r="AE10283" s="95"/>
      <c r="AM10283" s="103"/>
      <c r="AT10283" s="10"/>
    </row>
    <row r="10284" spans="9:46" s="16" customFormat="1">
      <c r="I10284" s="47"/>
      <c r="P10284" s="48"/>
      <c r="Q10284" s="48"/>
      <c r="R10284" s="48"/>
      <c r="S10284" s="49"/>
      <c r="T10284" s="47"/>
      <c r="U10284" s="50"/>
      <c r="V10284" s="47"/>
      <c r="W10284" s="50"/>
      <c r="X10284" s="49"/>
      <c r="Y10284" s="49"/>
      <c r="Z10284" s="49"/>
      <c r="AA10284" s="49"/>
      <c r="AB10284" s="49"/>
      <c r="AC10284" s="49"/>
      <c r="AD10284" s="49"/>
      <c r="AE10284" s="95"/>
      <c r="AM10284" s="103"/>
      <c r="AT10284" s="10"/>
    </row>
    <row r="10285" spans="9:46" s="16" customFormat="1">
      <c r="I10285" s="47"/>
      <c r="P10285" s="48"/>
      <c r="Q10285" s="48"/>
      <c r="R10285" s="48"/>
      <c r="S10285" s="49"/>
      <c r="T10285" s="47"/>
      <c r="U10285" s="50"/>
      <c r="V10285" s="47"/>
      <c r="W10285" s="50"/>
      <c r="X10285" s="49"/>
      <c r="Y10285" s="49"/>
      <c r="Z10285" s="49"/>
      <c r="AA10285" s="49"/>
      <c r="AB10285" s="49"/>
      <c r="AC10285" s="49"/>
      <c r="AD10285" s="49"/>
      <c r="AE10285" s="95"/>
      <c r="AM10285" s="103"/>
      <c r="AT10285" s="10"/>
    </row>
    <row r="10286" spans="9:46" s="16" customFormat="1">
      <c r="I10286" s="47"/>
      <c r="P10286" s="48"/>
      <c r="Q10286" s="48"/>
      <c r="R10286" s="48"/>
      <c r="S10286" s="49"/>
      <c r="T10286" s="47"/>
      <c r="U10286" s="50"/>
      <c r="V10286" s="47"/>
      <c r="W10286" s="50"/>
      <c r="X10286" s="49"/>
      <c r="Y10286" s="49"/>
      <c r="Z10286" s="49"/>
      <c r="AA10286" s="49"/>
      <c r="AB10286" s="49"/>
      <c r="AC10286" s="49"/>
      <c r="AD10286" s="49"/>
      <c r="AE10286" s="95"/>
      <c r="AM10286" s="103"/>
      <c r="AT10286" s="10"/>
    </row>
    <row r="10287" spans="9:46" s="16" customFormat="1">
      <c r="I10287" s="47"/>
      <c r="P10287" s="48"/>
      <c r="Q10287" s="48"/>
      <c r="R10287" s="48"/>
      <c r="S10287" s="49"/>
      <c r="T10287" s="47"/>
      <c r="U10287" s="50"/>
      <c r="V10287" s="47"/>
      <c r="W10287" s="50"/>
      <c r="X10287" s="49"/>
      <c r="Y10287" s="49"/>
      <c r="Z10287" s="49"/>
      <c r="AA10287" s="49"/>
      <c r="AB10287" s="49"/>
      <c r="AC10287" s="49"/>
      <c r="AD10287" s="49"/>
      <c r="AE10287" s="95"/>
      <c r="AM10287" s="103"/>
      <c r="AT10287" s="10"/>
    </row>
    <row r="10288" spans="9:46" s="16" customFormat="1">
      <c r="I10288" s="47"/>
      <c r="P10288" s="48"/>
      <c r="Q10288" s="48"/>
      <c r="R10288" s="48"/>
      <c r="S10288" s="49"/>
      <c r="T10288" s="47"/>
      <c r="U10288" s="50"/>
      <c r="V10288" s="47"/>
      <c r="W10288" s="50"/>
      <c r="X10288" s="49"/>
      <c r="Y10288" s="49"/>
      <c r="Z10288" s="49"/>
      <c r="AA10288" s="49"/>
      <c r="AB10288" s="49"/>
      <c r="AC10288" s="49"/>
      <c r="AD10288" s="49"/>
      <c r="AE10288" s="95"/>
      <c r="AM10288" s="103"/>
      <c r="AT10288" s="10"/>
    </row>
    <row r="10289" spans="9:46" s="16" customFormat="1">
      <c r="I10289" s="47"/>
      <c r="P10289" s="48"/>
      <c r="Q10289" s="48"/>
      <c r="R10289" s="48"/>
      <c r="S10289" s="49"/>
      <c r="T10289" s="47"/>
      <c r="U10289" s="50"/>
      <c r="V10289" s="47"/>
      <c r="W10289" s="50"/>
      <c r="X10289" s="49"/>
      <c r="Y10289" s="49"/>
      <c r="Z10289" s="49"/>
      <c r="AA10289" s="49"/>
      <c r="AB10289" s="49"/>
      <c r="AC10289" s="49"/>
      <c r="AD10289" s="49"/>
      <c r="AE10289" s="95"/>
      <c r="AM10289" s="103"/>
      <c r="AT10289" s="10"/>
    </row>
    <row r="10290" spans="9:46" s="16" customFormat="1">
      <c r="I10290" s="47"/>
      <c r="P10290" s="48"/>
      <c r="Q10290" s="48"/>
      <c r="R10290" s="48"/>
      <c r="S10290" s="49"/>
      <c r="T10290" s="47"/>
      <c r="U10290" s="50"/>
      <c r="V10290" s="47"/>
      <c r="W10290" s="50"/>
      <c r="X10290" s="49"/>
      <c r="Y10290" s="49"/>
      <c r="Z10290" s="49"/>
      <c r="AA10290" s="49"/>
      <c r="AB10290" s="49"/>
      <c r="AC10290" s="49"/>
      <c r="AD10290" s="49"/>
      <c r="AE10290" s="95"/>
      <c r="AM10290" s="103"/>
      <c r="AT10290" s="10"/>
    </row>
    <row r="10291" spans="9:46" s="16" customFormat="1">
      <c r="I10291" s="47"/>
      <c r="P10291" s="48"/>
      <c r="Q10291" s="48"/>
      <c r="R10291" s="48"/>
      <c r="S10291" s="49"/>
      <c r="T10291" s="47"/>
      <c r="U10291" s="50"/>
      <c r="V10291" s="47"/>
      <c r="W10291" s="50"/>
      <c r="X10291" s="49"/>
      <c r="Y10291" s="49"/>
      <c r="Z10291" s="49"/>
      <c r="AA10291" s="49"/>
      <c r="AB10291" s="49"/>
      <c r="AC10291" s="49"/>
      <c r="AD10291" s="49"/>
      <c r="AE10291" s="95"/>
      <c r="AM10291" s="103"/>
      <c r="AT10291" s="10"/>
    </row>
    <row r="10292" spans="9:46" s="16" customFormat="1">
      <c r="I10292" s="47"/>
      <c r="P10292" s="48"/>
      <c r="Q10292" s="48"/>
      <c r="R10292" s="48"/>
      <c r="S10292" s="49"/>
      <c r="T10292" s="47"/>
      <c r="U10292" s="50"/>
      <c r="V10292" s="47"/>
      <c r="W10292" s="50"/>
      <c r="X10292" s="49"/>
      <c r="Y10292" s="49"/>
      <c r="Z10292" s="49"/>
      <c r="AA10292" s="49"/>
      <c r="AB10292" s="49"/>
      <c r="AC10292" s="49"/>
      <c r="AD10292" s="49"/>
      <c r="AE10292" s="95"/>
      <c r="AM10292" s="103"/>
      <c r="AT10292" s="10"/>
    </row>
    <row r="10293" spans="9:46" s="16" customFormat="1">
      <c r="I10293" s="47"/>
      <c r="P10293" s="48"/>
      <c r="Q10293" s="48"/>
      <c r="R10293" s="48"/>
      <c r="S10293" s="49"/>
      <c r="T10293" s="47"/>
      <c r="U10293" s="50"/>
      <c r="V10293" s="47"/>
      <c r="W10293" s="50"/>
      <c r="X10293" s="49"/>
      <c r="Y10293" s="49"/>
      <c r="Z10293" s="49"/>
      <c r="AA10293" s="49"/>
      <c r="AB10293" s="49"/>
      <c r="AC10293" s="49"/>
      <c r="AD10293" s="49"/>
      <c r="AE10293" s="95"/>
      <c r="AM10293" s="103"/>
      <c r="AT10293" s="10"/>
    </row>
    <row r="10294" spans="9:46" s="16" customFormat="1">
      <c r="I10294" s="47"/>
      <c r="P10294" s="48"/>
      <c r="Q10294" s="48"/>
      <c r="R10294" s="48"/>
      <c r="S10294" s="49"/>
      <c r="T10294" s="47"/>
      <c r="U10294" s="50"/>
      <c r="V10294" s="47"/>
      <c r="W10294" s="50"/>
      <c r="X10294" s="49"/>
      <c r="Y10294" s="49"/>
      <c r="Z10294" s="49"/>
      <c r="AA10294" s="49"/>
      <c r="AB10294" s="49"/>
      <c r="AC10294" s="49"/>
      <c r="AD10294" s="49"/>
      <c r="AE10294" s="95"/>
      <c r="AM10294" s="103"/>
      <c r="AT10294" s="10"/>
    </row>
    <row r="10295" spans="9:46" s="16" customFormat="1">
      <c r="I10295" s="47"/>
      <c r="P10295" s="48"/>
      <c r="Q10295" s="48"/>
      <c r="R10295" s="48"/>
      <c r="S10295" s="49"/>
      <c r="T10295" s="47"/>
      <c r="U10295" s="50"/>
      <c r="V10295" s="47"/>
      <c r="W10295" s="50"/>
      <c r="X10295" s="49"/>
      <c r="Y10295" s="49"/>
      <c r="Z10295" s="49"/>
      <c r="AA10295" s="49"/>
      <c r="AB10295" s="49"/>
      <c r="AC10295" s="49"/>
      <c r="AD10295" s="49"/>
      <c r="AE10295" s="95"/>
      <c r="AM10295" s="103"/>
      <c r="AT10295" s="10"/>
    </row>
    <row r="10296" spans="9:46" s="16" customFormat="1">
      <c r="I10296" s="47"/>
      <c r="P10296" s="48"/>
      <c r="Q10296" s="48"/>
      <c r="R10296" s="48"/>
      <c r="S10296" s="49"/>
      <c r="T10296" s="47"/>
      <c r="U10296" s="50"/>
      <c r="V10296" s="47"/>
      <c r="W10296" s="50"/>
      <c r="X10296" s="49"/>
      <c r="Y10296" s="49"/>
      <c r="Z10296" s="49"/>
      <c r="AA10296" s="49"/>
      <c r="AB10296" s="49"/>
      <c r="AC10296" s="49"/>
      <c r="AD10296" s="49"/>
      <c r="AE10296" s="95"/>
      <c r="AM10296" s="103"/>
      <c r="AT10296" s="10"/>
    </row>
    <row r="10297" spans="9:46" s="16" customFormat="1">
      <c r="I10297" s="47"/>
      <c r="P10297" s="48"/>
      <c r="Q10297" s="48"/>
      <c r="R10297" s="48"/>
      <c r="S10297" s="49"/>
      <c r="T10297" s="47"/>
      <c r="U10297" s="50"/>
      <c r="V10297" s="47"/>
      <c r="W10297" s="50"/>
      <c r="X10297" s="49"/>
      <c r="Y10297" s="49"/>
      <c r="Z10297" s="49"/>
      <c r="AA10297" s="49"/>
      <c r="AB10297" s="49"/>
      <c r="AC10297" s="49"/>
      <c r="AD10297" s="49"/>
      <c r="AE10297" s="95"/>
      <c r="AM10297" s="103"/>
      <c r="AT10297" s="10"/>
    </row>
    <row r="10298" spans="9:46" s="16" customFormat="1">
      <c r="I10298" s="47"/>
      <c r="P10298" s="48"/>
      <c r="Q10298" s="48"/>
      <c r="R10298" s="48"/>
      <c r="S10298" s="49"/>
      <c r="T10298" s="47"/>
      <c r="U10298" s="50"/>
      <c r="V10298" s="47"/>
      <c r="W10298" s="50"/>
      <c r="X10298" s="49"/>
      <c r="Y10298" s="49"/>
      <c r="Z10298" s="49"/>
      <c r="AA10298" s="49"/>
      <c r="AB10298" s="49"/>
      <c r="AC10298" s="49"/>
      <c r="AD10298" s="49"/>
      <c r="AE10298" s="95"/>
      <c r="AM10298" s="103"/>
      <c r="AT10298" s="10"/>
    </row>
    <row r="10299" spans="9:46" s="16" customFormat="1">
      <c r="I10299" s="47"/>
      <c r="P10299" s="48"/>
      <c r="Q10299" s="48"/>
      <c r="R10299" s="48"/>
      <c r="S10299" s="49"/>
      <c r="T10299" s="47"/>
      <c r="U10299" s="50"/>
      <c r="V10299" s="47"/>
      <c r="W10299" s="50"/>
      <c r="X10299" s="49"/>
      <c r="Y10299" s="49"/>
      <c r="Z10299" s="49"/>
      <c r="AA10299" s="49"/>
      <c r="AB10299" s="49"/>
      <c r="AC10299" s="49"/>
      <c r="AD10299" s="49"/>
      <c r="AE10299" s="95"/>
      <c r="AM10299" s="103"/>
      <c r="AT10299" s="10"/>
    </row>
    <row r="10300" spans="9:46" s="16" customFormat="1">
      <c r="I10300" s="47"/>
      <c r="P10300" s="48"/>
      <c r="Q10300" s="48"/>
      <c r="R10300" s="48"/>
      <c r="S10300" s="49"/>
      <c r="T10300" s="47"/>
      <c r="U10300" s="50"/>
      <c r="V10300" s="47"/>
      <c r="W10300" s="50"/>
      <c r="X10300" s="49"/>
      <c r="Y10300" s="49"/>
      <c r="Z10300" s="49"/>
      <c r="AA10300" s="49"/>
      <c r="AB10300" s="49"/>
      <c r="AC10300" s="49"/>
      <c r="AD10300" s="49"/>
      <c r="AE10300" s="95"/>
      <c r="AM10300" s="103"/>
      <c r="AT10300" s="10"/>
    </row>
    <row r="10301" spans="9:46" s="16" customFormat="1">
      <c r="I10301" s="47"/>
      <c r="P10301" s="48"/>
      <c r="Q10301" s="48"/>
      <c r="R10301" s="48"/>
      <c r="S10301" s="49"/>
      <c r="T10301" s="47"/>
      <c r="U10301" s="50"/>
      <c r="V10301" s="47"/>
      <c r="W10301" s="50"/>
      <c r="X10301" s="49"/>
      <c r="Y10301" s="49"/>
      <c r="Z10301" s="49"/>
      <c r="AA10301" s="49"/>
      <c r="AB10301" s="49"/>
      <c r="AC10301" s="49"/>
      <c r="AD10301" s="49"/>
      <c r="AE10301" s="95"/>
      <c r="AM10301" s="103"/>
      <c r="AT10301" s="10"/>
    </row>
    <row r="10302" spans="9:46" s="16" customFormat="1">
      <c r="I10302" s="47"/>
      <c r="P10302" s="48"/>
      <c r="Q10302" s="48"/>
      <c r="R10302" s="48"/>
      <c r="S10302" s="49"/>
      <c r="T10302" s="47"/>
      <c r="U10302" s="50"/>
      <c r="V10302" s="47"/>
      <c r="W10302" s="50"/>
      <c r="X10302" s="49"/>
      <c r="Y10302" s="49"/>
      <c r="Z10302" s="49"/>
      <c r="AA10302" s="49"/>
      <c r="AB10302" s="49"/>
      <c r="AC10302" s="49"/>
      <c r="AD10302" s="49"/>
      <c r="AE10302" s="95"/>
      <c r="AM10302" s="103"/>
      <c r="AT10302" s="10"/>
    </row>
    <row r="10303" spans="9:46" s="16" customFormat="1">
      <c r="I10303" s="47"/>
      <c r="P10303" s="48"/>
      <c r="Q10303" s="48"/>
      <c r="R10303" s="48"/>
      <c r="S10303" s="49"/>
      <c r="T10303" s="47"/>
      <c r="U10303" s="50"/>
      <c r="V10303" s="47"/>
      <c r="W10303" s="50"/>
      <c r="X10303" s="49"/>
      <c r="Y10303" s="49"/>
      <c r="Z10303" s="49"/>
      <c r="AA10303" s="49"/>
      <c r="AB10303" s="49"/>
      <c r="AC10303" s="49"/>
      <c r="AD10303" s="49"/>
      <c r="AE10303" s="95"/>
      <c r="AM10303" s="103"/>
      <c r="AT10303" s="10"/>
    </row>
    <row r="10304" spans="9:46" s="16" customFormat="1">
      <c r="I10304" s="47"/>
      <c r="P10304" s="48"/>
      <c r="Q10304" s="48"/>
      <c r="R10304" s="48"/>
      <c r="S10304" s="49"/>
      <c r="T10304" s="47"/>
      <c r="U10304" s="50"/>
      <c r="V10304" s="47"/>
      <c r="W10304" s="50"/>
      <c r="X10304" s="49"/>
      <c r="Y10304" s="49"/>
      <c r="Z10304" s="49"/>
      <c r="AA10304" s="49"/>
      <c r="AB10304" s="49"/>
      <c r="AC10304" s="49"/>
      <c r="AD10304" s="49"/>
      <c r="AE10304" s="95"/>
      <c r="AM10304" s="103"/>
      <c r="AT10304" s="10"/>
    </row>
    <row r="10305" spans="9:46" s="16" customFormat="1">
      <c r="I10305" s="47"/>
      <c r="P10305" s="48"/>
      <c r="Q10305" s="48"/>
      <c r="R10305" s="48"/>
      <c r="S10305" s="49"/>
      <c r="T10305" s="47"/>
      <c r="U10305" s="50"/>
      <c r="V10305" s="47"/>
      <c r="W10305" s="50"/>
      <c r="X10305" s="49"/>
      <c r="Y10305" s="49"/>
      <c r="Z10305" s="49"/>
      <c r="AA10305" s="49"/>
      <c r="AB10305" s="49"/>
      <c r="AC10305" s="49"/>
      <c r="AD10305" s="49"/>
      <c r="AE10305" s="95"/>
      <c r="AM10305" s="103"/>
      <c r="AT10305" s="10"/>
    </row>
    <row r="10306" spans="9:46" s="16" customFormat="1">
      <c r="I10306" s="47"/>
      <c r="P10306" s="48"/>
      <c r="Q10306" s="48"/>
      <c r="R10306" s="48"/>
      <c r="S10306" s="49"/>
      <c r="T10306" s="47"/>
      <c r="U10306" s="50"/>
      <c r="V10306" s="47"/>
      <c r="W10306" s="50"/>
      <c r="X10306" s="49"/>
      <c r="Y10306" s="49"/>
      <c r="Z10306" s="49"/>
      <c r="AA10306" s="49"/>
      <c r="AB10306" s="49"/>
      <c r="AC10306" s="49"/>
      <c r="AD10306" s="49"/>
      <c r="AE10306" s="95"/>
      <c r="AM10306" s="103"/>
      <c r="AT10306" s="10"/>
    </row>
    <row r="10307" spans="9:46" s="16" customFormat="1">
      <c r="I10307" s="47"/>
      <c r="P10307" s="48"/>
      <c r="Q10307" s="48"/>
      <c r="R10307" s="48"/>
      <c r="S10307" s="49"/>
      <c r="T10307" s="47"/>
      <c r="U10307" s="50"/>
      <c r="V10307" s="47"/>
      <c r="W10307" s="50"/>
      <c r="X10307" s="49"/>
      <c r="Y10307" s="49"/>
      <c r="Z10307" s="49"/>
      <c r="AA10307" s="49"/>
      <c r="AB10307" s="49"/>
      <c r="AC10307" s="49"/>
      <c r="AD10307" s="49"/>
      <c r="AE10307" s="95"/>
      <c r="AM10307" s="103"/>
      <c r="AT10307" s="10"/>
    </row>
    <row r="10308" spans="9:46" s="16" customFormat="1">
      <c r="I10308" s="47"/>
      <c r="P10308" s="48"/>
      <c r="Q10308" s="48"/>
      <c r="R10308" s="48"/>
      <c r="S10308" s="49"/>
      <c r="T10308" s="47"/>
      <c r="U10308" s="50"/>
      <c r="V10308" s="47"/>
      <c r="W10308" s="50"/>
      <c r="X10308" s="49"/>
      <c r="Y10308" s="49"/>
      <c r="Z10308" s="49"/>
      <c r="AA10308" s="49"/>
      <c r="AB10308" s="49"/>
      <c r="AC10308" s="49"/>
      <c r="AD10308" s="49"/>
      <c r="AE10308" s="95"/>
      <c r="AM10308" s="103"/>
      <c r="AT10308" s="10"/>
    </row>
    <row r="10309" spans="9:46" s="16" customFormat="1">
      <c r="I10309" s="47"/>
      <c r="P10309" s="48"/>
      <c r="Q10309" s="48"/>
      <c r="R10309" s="48"/>
      <c r="S10309" s="49"/>
      <c r="T10309" s="47"/>
      <c r="U10309" s="50"/>
      <c r="V10309" s="47"/>
      <c r="W10309" s="50"/>
      <c r="X10309" s="49"/>
      <c r="Y10309" s="49"/>
      <c r="Z10309" s="49"/>
      <c r="AA10309" s="49"/>
      <c r="AB10309" s="49"/>
      <c r="AC10309" s="49"/>
      <c r="AD10309" s="49"/>
      <c r="AE10309" s="95"/>
      <c r="AM10309" s="103"/>
      <c r="AT10309" s="10"/>
    </row>
    <row r="10310" spans="9:46" s="16" customFormat="1">
      <c r="I10310" s="47"/>
      <c r="P10310" s="48"/>
      <c r="Q10310" s="48"/>
      <c r="R10310" s="48"/>
      <c r="S10310" s="49"/>
      <c r="T10310" s="47"/>
      <c r="U10310" s="50"/>
      <c r="V10310" s="47"/>
      <c r="W10310" s="50"/>
      <c r="X10310" s="49"/>
      <c r="Y10310" s="49"/>
      <c r="Z10310" s="49"/>
      <c r="AA10310" s="49"/>
      <c r="AB10310" s="49"/>
      <c r="AC10310" s="49"/>
      <c r="AD10310" s="49"/>
      <c r="AE10310" s="95"/>
      <c r="AM10310" s="103"/>
      <c r="AT10310" s="10"/>
    </row>
    <row r="10311" spans="9:46" s="16" customFormat="1">
      <c r="I10311" s="47"/>
      <c r="P10311" s="48"/>
      <c r="Q10311" s="48"/>
      <c r="R10311" s="48"/>
      <c r="S10311" s="49"/>
      <c r="T10311" s="47"/>
      <c r="U10311" s="50"/>
      <c r="V10311" s="47"/>
      <c r="W10311" s="50"/>
      <c r="X10311" s="49"/>
      <c r="Y10311" s="49"/>
      <c r="Z10311" s="49"/>
      <c r="AA10311" s="49"/>
      <c r="AB10311" s="49"/>
      <c r="AC10311" s="49"/>
      <c r="AD10311" s="49"/>
      <c r="AE10311" s="95"/>
      <c r="AM10311" s="103"/>
      <c r="AT10311" s="10"/>
    </row>
    <row r="10312" spans="9:46" s="16" customFormat="1">
      <c r="I10312" s="47"/>
      <c r="P10312" s="48"/>
      <c r="Q10312" s="48"/>
      <c r="R10312" s="48"/>
      <c r="S10312" s="49"/>
      <c r="T10312" s="47"/>
      <c r="U10312" s="50"/>
      <c r="V10312" s="47"/>
      <c r="W10312" s="50"/>
      <c r="X10312" s="49"/>
      <c r="Y10312" s="49"/>
      <c r="Z10312" s="49"/>
      <c r="AA10312" s="49"/>
      <c r="AB10312" s="49"/>
      <c r="AC10312" s="49"/>
      <c r="AD10312" s="49"/>
      <c r="AE10312" s="95"/>
      <c r="AM10312" s="103"/>
      <c r="AT10312" s="10"/>
    </row>
    <row r="10313" spans="9:46" s="16" customFormat="1">
      <c r="I10313" s="47"/>
      <c r="P10313" s="48"/>
      <c r="Q10313" s="48"/>
      <c r="R10313" s="48"/>
      <c r="S10313" s="49"/>
      <c r="T10313" s="47"/>
      <c r="U10313" s="50"/>
      <c r="V10313" s="47"/>
      <c r="W10313" s="50"/>
      <c r="X10313" s="49"/>
      <c r="Y10313" s="49"/>
      <c r="Z10313" s="49"/>
      <c r="AA10313" s="49"/>
      <c r="AB10313" s="49"/>
      <c r="AC10313" s="49"/>
      <c r="AD10313" s="49"/>
      <c r="AE10313" s="95"/>
      <c r="AM10313" s="103"/>
      <c r="AT10313" s="10"/>
    </row>
    <row r="10314" spans="9:46" s="16" customFormat="1">
      <c r="I10314" s="47"/>
      <c r="P10314" s="48"/>
      <c r="Q10314" s="48"/>
      <c r="R10314" s="48"/>
      <c r="S10314" s="49"/>
      <c r="T10314" s="47"/>
      <c r="U10314" s="50"/>
      <c r="V10314" s="47"/>
      <c r="W10314" s="50"/>
      <c r="X10314" s="49"/>
      <c r="Y10314" s="49"/>
      <c r="Z10314" s="49"/>
      <c r="AA10314" s="49"/>
      <c r="AB10314" s="49"/>
      <c r="AC10314" s="49"/>
      <c r="AD10314" s="49"/>
      <c r="AE10314" s="95"/>
      <c r="AM10314" s="103"/>
      <c r="AT10314" s="10"/>
    </row>
    <row r="10315" spans="9:46" s="16" customFormat="1">
      <c r="I10315" s="47"/>
      <c r="P10315" s="48"/>
      <c r="Q10315" s="48"/>
      <c r="R10315" s="48"/>
      <c r="S10315" s="49"/>
      <c r="T10315" s="47"/>
      <c r="U10315" s="50"/>
      <c r="V10315" s="47"/>
      <c r="W10315" s="50"/>
      <c r="X10315" s="49"/>
      <c r="Y10315" s="49"/>
      <c r="Z10315" s="49"/>
      <c r="AA10315" s="49"/>
      <c r="AB10315" s="49"/>
      <c r="AC10315" s="49"/>
      <c r="AD10315" s="49"/>
      <c r="AE10315" s="95"/>
      <c r="AM10315" s="103"/>
      <c r="AT10315" s="10"/>
    </row>
    <row r="10316" spans="9:46" s="16" customFormat="1">
      <c r="I10316" s="47"/>
      <c r="P10316" s="48"/>
      <c r="Q10316" s="48"/>
      <c r="R10316" s="48"/>
      <c r="S10316" s="49"/>
      <c r="T10316" s="47"/>
      <c r="U10316" s="50"/>
      <c r="V10316" s="47"/>
      <c r="W10316" s="50"/>
      <c r="X10316" s="49"/>
      <c r="Y10316" s="49"/>
      <c r="Z10316" s="49"/>
      <c r="AA10316" s="49"/>
      <c r="AB10316" s="49"/>
      <c r="AC10316" s="49"/>
      <c r="AD10316" s="49"/>
      <c r="AE10316" s="95"/>
      <c r="AM10316" s="103"/>
      <c r="AT10316" s="10"/>
    </row>
    <row r="10317" spans="9:46" s="16" customFormat="1">
      <c r="I10317" s="47"/>
      <c r="P10317" s="48"/>
      <c r="Q10317" s="48"/>
      <c r="R10317" s="48"/>
      <c r="S10317" s="49"/>
      <c r="T10317" s="47"/>
      <c r="U10317" s="50"/>
      <c r="V10317" s="47"/>
      <c r="W10317" s="50"/>
      <c r="X10317" s="49"/>
      <c r="Y10317" s="49"/>
      <c r="Z10317" s="49"/>
      <c r="AA10317" s="49"/>
      <c r="AB10317" s="49"/>
      <c r="AC10317" s="49"/>
      <c r="AD10317" s="49"/>
      <c r="AE10317" s="95"/>
      <c r="AM10317" s="103"/>
      <c r="AT10317" s="10"/>
    </row>
    <row r="10318" spans="9:46" s="16" customFormat="1">
      <c r="I10318" s="47"/>
      <c r="P10318" s="48"/>
      <c r="Q10318" s="48"/>
      <c r="R10318" s="48"/>
      <c r="S10318" s="49"/>
      <c r="T10318" s="47"/>
      <c r="U10318" s="50"/>
      <c r="V10318" s="47"/>
      <c r="W10318" s="50"/>
      <c r="X10318" s="49"/>
      <c r="Y10318" s="49"/>
      <c r="Z10318" s="49"/>
      <c r="AA10318" s="49"/>
      <c r="AB10318" s="49"/>
      <c r="AC10318" s="49"/>
      <c r="AD10318" s="49"/>
      <c r="AE10318" s="95"/>
      <c r="AM10318" s="103"/>
      <c r="AT10318" s="10"/>
    </row>
    <row r="10319" spans="9:46" s="16" customFormat="1">
      <c r="I10319" s="47"/>
      <c r="P10319" s="48"/>
      <c r="Q10319" s="48"/>
      <c r="R10319" s="48"/>
      <c r="S10319" s="49"/>
      <c r="T10319" s="47"/>
      <c r="U10319" s="50"/>
      <c r="V10319" s="47"/>
      <c r="W10319" s="50"/>
      <c r="X10319" s="49"/>
      <c r="Y10319" s="49"/>
      <c r="Z10319" s="49"/>
      <c r="AA10319" s="49"/>
      <c r="AB10319" s="49"/>
      <c r="AC10319" s="49"/>
      <c r="AD10319" s="49"/>
      <c r="AE10319" s="95"/>
      <c r="AM10319" s="103"/>
      <c r="AT10319" s="10"/>
    </row>
    <row r="10320" spans="9:46" s="16" customFormat="1">
      <c r="I10320" s="47"/>
      <c r="P10320" s="48"/>
      <c r="Q10320" s="48"/>
      <c r="R10320" s="48"/>
      <c r="S10320" s="49"/>
      <c r="T10320" s="47"/>
      <c r="U10320" s="50"/>
      <c r="V10320" s="47"/>
      <c r="W10320" s="50"/>
      <c r="X10320" s="49"/>
      <c r="Y10320" s="49"/>
      <c r="Z10320" s="49"/>
      <c r="AA10320" s="49"/>
      <c r="AB10320" s="49"/>
      <c r="AC10320" s="49"/>
      <c r="AD10320" s="49"/>
      <c r="AE10320" s="95"/>
      <c r="AM10320" s="103"/>
      <c r="AT10320" s="10"/>
    </row>
    <row r="10321" spans="9:46" s="16" customFormat="1">
      <c r="I10321" s="47"/>
      <c r="P10321" s="48"/>
      <c r="Q10321" s="48"/>
      <c r="R10321" s="48"/>
      <c r="S10321" s="49"/>
      <c r="T10321" s="47"/>
      <c r="U10321" s="50"/>
      <c r="V10321" s="47"/>
      <c r="W10321" s="50"/>
      <c r="X10321" s="49"/>
      <c r="Y10321" s="49"/>
      <c r="Z10321" s="49"/>
      <c r="AA10321" s="49"/>
      <c r="AB10321" s="49"/>
      <c r="AC10321" s="49"/>
      <c r="AD10321" s="49"/>
      <c r="AE10321" s="95"/>
      <c r="AM10321" s="103"/>
      <c r="AT10321" s="10"/>
    </row>
    <row r="10322" spans="9:46" s="16" customFormat="1">
      <c r="I10322" s="47"/>
      <c r="P10322" s="48"/>
      <c r="Q10322" s="48"/>
      <c r="R10322" s="48"/>
      <c r="S10322" s="49"/>
      <c r="T10322" s="47"/>
      <c r="U10322" s="50"/>
      <c r="V10322" s="47"/>
      <c r="W10322" s="50"/>
      <c r="X10322" s="49"/>
      <c r="Y10322" s="49"/>
      <c r="Z10322" s="49"/>
      <c r="AA10322" s="49"/>
      <c r="AB10322" s="49"/>
      <c r="AC10322" s="49"/>
      <c r="AD10322" s="49"/>
      <c r="AE10322" s="95"/>
      <c r="AM10322" s="103"/>
      <c r="AT10322" s="10"/>
    </row>
    <row r="10323" spans="9:46" s="16" customFormat="1">
      <c r="I10323" s="47"/>
      <c r="P10323" s="48"/>
      <c r="Q10323" s="48"/>
      <c r="R10323" s="48"/>
      <c r="S10323" s="49"/>
      <c r="T10323" s="47"/>
      <c r="U10323" s="50"/>
      <c r="V10323" s="47"/>
      <c r="W10323" s="50"/>
      <c r="X10323" s="49"/>
      <c r="Y10323" s="49"/>
      <c r="Z10323" s="49"/>
      <c r="AA10323" s="49"/>
      <c r="AB10323" s="49"/>
      <c r="AC10323" s="49"/>
      <c r="AD10323" s="49"/>
      <c r="AE10323" s="95"/>
      <c r="AM10323" s="103"/>
      <c r="AT10323" s="10"/>
    </row>
    <row r="10324" spans="9:46" s="16" customFormat="1">
      <c r="I10324" s="47"/>
      <c r="P10324" s="48"/>
      <c r="Q10324" s="48"/>
      <c r="R10324" s="48"/>
      <c r="S10324" s="49"/>
      <c r="T10324" s="47"/>
      <c r="U10324" s="50"/>
      <c r="V10324" s="47"/>
      <c r="W10324" s="50"/>
      <c r="X10324" s="49"/>
      <c r="Y10324" s="49"/>
      <c r="Z10324" s="49"/>
      <c r="AA10324" s="49"/>
      <c r="AB10324" s="49"/>
      <c r="AC10324" s="49"/>
      <c r="AD10324" s="49"/>
      <c r="AE10324" s="95"/>
      <c r="AM10324" s="103"/>
      <c r="AT10324" s="10"/>
    </row>
    <row r="10325" spans="9:46" s="16" customFormat="1">
      <c r="I10325" s="47"/>
      <c r="P10325" s="48"/>
      <c r="Q10325" s="48"/>
      <c r="R10325" s="48"/>
      <c r="S10325" s="49"/>
      <c r="T10325" s="47"/>
      <c r="U10325" s="50"/>
      <c r="V10325" s="47"/>
      <c r="W10325" s="50"/>
      <c r="X10325" s="49"/>
      <c r="Y10325" s="49"/>
      <c r="Z10325" s="49"/>
      <c r="AA10325" s="49"/>
      <c r="AB10325" s="49"/>
      <c r="AC10325" s="49"/>
      <c r="AD10325" s="49"/>
      <c r="AE10325" s="95"/>
      <c r="AM10325" s="103"/>
      <c r="AT10325" s="10"/>
    </row>
    <row r="10326" spans="9:46" s="16" customFormat="1">
      <c r="I10326" s="47"/>
      <c r="P10326" s="48"/>
      <c r="Q10326" s="48"/>
      <c r="R10326" s="48"/>
      <c r="S10326" s="49"/>
      <c r="T10326" s="47"/>
      <c r="U10326" s="50"/>
      <c r="V10326" s="47"/>
      <c r="W10326" s="50"/>
      <c r="X10326" s="49"/>
      <c r="Y10326" s="49"/>
      <c r="Z10326" s="49"/>
      <c r="AA10326" s="49"/>
      <c r="AB10326" s="49"/>
      <c r="AC10326" s="49"/>
      <c r="AD10326" s="49"/>
      <c r="AE10326" s="95"/>
      <c r="AM10326" s="103"/>
      <c r="AT10326" s="10"/>
    </row>
    <row r="10327" spans="9:46" s="16" customFormat="1">
      <c r="I10327" s="47"/>
      <c r="P10327" s="48"/>
      <c r="Q10327" s="48"/>
      <c r="R10327" s="48"/>
      <c r="S10327" s="49"/>
      <c r="T10327" s="47"/>
      <c r="U10327" s="50"/>
      <c r="V10327" s="47"/>
      <c r="W10327" s="50"/>
      <c r="X10327" s="49"/>
      <c r="Y10327" s="49"/>
      <c r="Z10327" s="49"/>
      <c r="AA10327" s="49"/>
      <c r="AB10327" s="49"/>
      <c r="AC10327" s="49"/>
      <c r="AD10327" s="49"/>
      <c r="AE10327" s="95"/>
      <c r="AM10327" s="103"/>
      <c r="AT10327" s="10"/>
    </row>
    <row r="10328" spans="9:46" s="16" customFormat="1">
      <c r="I10328" s="47"/>
      <c r="P10328" s="48"/>
      <c r="Q10328" s="48"/>
      <c r="R10328" s="48"/>
      <c r="S10328" s="49"/>
      <c r="T10328" s="47"/>
      <c r="U10328" s="50"/>
      <c r="V10328" s="47"/>
      <c r="W10328" s="50"/>
      <c r="X10328" s="49"/>
      <c r="Y10328" s="49"/>
      <c r="Z10328" s="49"/>
      <c r="AA10328" s="49"/>
      <c r="AB10328" s="49"/>
      <c r="AC10328" s="49"/>
      <c r="AD10328" s="49"/>
      <c r="AE10328" s="95"/>
      <c r="AM10328" s="103"/>
      <c r="AT10328" s="10"/>
    </row>
    <row r="10329" spans="9:46" s="16" customFormat="1">
      <c r="I10329" s="47"/>
      <c r="P10329" s="48"/>
      <c r="Q10329" s="48"/>
      <c r="R10329" s="48"/>
      <c r="S10329" s="49"/>
      <c r="T10329" s="47"/>
      <c r="U10329" s="50"/>
      <c r="V10329" s="47"/>
      <c r="W10329" s="50"/>
      <c r="X10329" s="49"/>
      <c r="Y10329" s="49"/>
      <c r="Z10329" s="49"/>
      <c r="AA10329" s="49"/>
      <c r="AB10329" s="49"/>
      <c r="AC10329" s="49"/>
      <c r="AD10329" s="49"/>
      <c r="AE10329" s="95"/>
      <c r="AM10329" s="103"/>
      <c r="AT10329" s="10"/>
    </row>
    <row r="10330" spans="9:46" s="16" customFormat="1">
      <c r="I10330" s="47"/>
      <c r="P10330" s="48"/>
      <c r="Q10330" s="48"/>
      <c r="R10330" s="48"/>
      <c r="S10330" s="49"/>
      <c r="T10330" s="47"/>
      <c r="U10330" s="50"/>
      <c r="V10330" s="47"/>
      <c r="W10330" s="50"/>
      <c r="X10330" s="49"/>
      <c r="Y10330" s="49"/>
      <c r="Z10330" s="49"/>
      <c r="AA10330" s="49"/>
      <c r="AB10330" s="49"/>
      <c r="AC10330" s="49"/>
      <c r="AD10330" s="49"/>
      <c r="AE10330" s="95"/>
      <c r="AM10330" s="103"/>
      <c r="AT10330" s="10"/>
    </row>
    <row r="10331" spans="9:46" s="16" customFormat="1">
      <c r="I10331" s="47"/>
      <c r="P10331" s="48"/>
      <c r="Q10331" s="48"/>
      <c r="R10331" s="48"/>
      <c r="S10331" s="49"/>
      <c r="T10331" s="47"/>
      <c r="U10331" s="50"/>
      <c r="V10331" s="47"/>
      <c r="W10331" s="50"/>
      <c r="X10331" s="49"/>
      <c r="Y10331" s="49"/>
      <c r="Z10331" s="49"/>
      <c r="AA10331" s="49"/>
      <c r="AB10331" s="49"/>
      <c r="AC10331" s="49"/>
      <c r="AD10331" s="49"/>
      <c r="AE10331" s="95"/>
      <c r="AM10331" s="103"/>
      <c r="AT10331" s="10"/>
    </row>
    <row r="10332" spans="9:46" s="16" customFormat="1">
      <c r="I10332" s="47"/>
      <c r="P10332" s="48"/>
      <c r="Q10332" s="48"/>
      <c r="R10332" s="48"/>
      <c r="S10332" s="49"/>
      <c r="T10332" s="47"/>
      <c r="U10332" s="50"/>
      <c r="V10332" s="47"/>
      <c r="W10332" s="50"/>
      <c r="X10332" s="49"/>
      <c r="Y10332" s="49"/>
      <c r="Z10332" s="49"/>
      <c r="AA10332" s="49"/>
      <c r="AB10332" s="49"/>
      <c r="AC10332" s="49"/>
      <c r="AD10332" s="49"/>
      <c r="AE10332" s="95"/>
      <c r="AM10332" s="103"/>
      <c r="AT10332" s="10"/>
    </row>
    <row r="10333" spans="9:46" s="16" customFormat="1">
      <c r="I10333" s="47"/>
      <c r="P10333" s="48"/>
      <c r="Q10333" s="48"/>
      <c r="R10333" s="48"/>
      <c r="S10333" s="49"/>
      <c r="T10333" s="47"/>
      <c r="U10333" s="50"/>
      <c r="V10333" s="47"/>
      <c r="W10333" s="50"/>
      <c r="X10333" s="49"/>
      <c r="Y10333" s="49"/>
      <c r="Z10333" s="49"/>
      <c r="AA10333" s="49"/>
      <c r="AB10333" s="49"/>
      <c r="AC10333" s="49"/>
      <c r="AD10333" s="49"/>
      <c r="AE10333" s="95"/>
      <c r="AM10333" s="103"/>
      <c r="AT10333" s="10"/>
    </row>
    <row r="10334" spans="9:46" s="16" customFormat="1">
      <c r="I10334" s="47"/>
      <c r="P10334" s="48"/>
      <c r="Q10334" s="48"/>
      <c r="R10334" s="48"/>
      <c r="S10334" s="49"/>
      <c r="T10334" s="47"/>
      <c r="U10334" s="50"/>
      <c r="V10334" s="47"/>
      <c r="W10334" s="50"/>
      <c r="X10334" s="49"/>
      <c r="Y10334" s="49"/>
      <c r="Z10334" s="49"/>
      <c r="AA10334" s="49"/>
      <c r="AB10334" s="49"/>
      <c r="AC10334" s="49"/>
      <c r="AD10334" s="49"/>
      <c r="AE10334" s="95"/>
      <c r="AM10334" s="103"/>
      <c r="AT10334" s="10"/>
    </row>
    <row r="10335" spans="9:46" s="16" customFormat="1">
      <c r="I10335" s="47"/>
      <c r="P10335" s="48"/>
      <c r="Q10335" s="48"/>
      <c r="R10335" s="48"/>
      <c r="S10335" s="49"/>
      <c r="T10335" s="47"/>
      <c r="U10335" s="50"/>
      <c r="V10335" s="47"/>
      <c r="W10335" s="50"/>
      <c r="X10335" s="49"/>
      <c r="Y10335" s="49"/>
      <c r="Z10335" s="49"/>
      <c r="AA10335" s="49"/>
      <c r="AB10335" s="49"/>
      <c r="AC10335" s="49"/>
      <c r="AD10335" s="49"/>
      <c r="AE10335" s="95"/>
      <c r="AM10335" s="103"/>
      <c r="AT10335" s="10"/>
    </row>
    <row r="10336" spans="9:46" s="16" customFormat="1">
      <c r="I10336" s="47"/>
      <c r="P10336" s="48"/>
      <c r="Q10336" s="48"/>
      <c r="R10336" s="48"/>
      <c r="S10336" s="49"/>
      <c r="T10336" s="47"/>
      <c r="U10336" s="50"/>
      <c r="V10336" s="47"/>
      <c r="W10336" s="50"/>
      <c r="X10336" s="49"/>
      <c r="Y10336" s="49"/>
      <c r="Z10336" s="49"/>
      <c r="AA10336" s="49"/>
      <c r="AB10336" s="49"/>
      <c r="AC10336" s="49"/>
      <c r="AD10336" s="49"/>
      <c r="AE10336" s="95"/>
      <c r="AM10336" s="103"/>
      <c r="AT10336" s="10"/>
    </row>
    <row r="10337" spans="9:46" s="16" customFormat="1">
      <c r="I10337" s="47"/>
      <c r="P10337" s="48"/>
      <c r="Q10337" s="48"/>
      <c r="R10337" s="48"/>
      <c r="S10337" s="49"/>
      <c r="T10337" s="47"/>
      <c r="U10337" s="50"/>
      <c r="V10337" s="47"/>
      <c r="W10337" s="50"/>
      <c r="X10337" s="49"/>
      <c r="Y10337" s="49"/>
      <c r="Z10337" s="49"/>
      <c r="AA10337" s="49"/>
      <c r="AB10337" s="49"/>
      <c r="AC10337" s="49"/>
      <c r="AD10337" s="49"/>
      <c r="AE10337" s="95"/>
      <c r="AM10337" s="103"/>
      <c r="AT10337" s="10"/>
    </row>
    <row r="10338" spans="9:46" s="16" customFormat="1">
      <c r="I10338" s="47"/>
      <c r="P10338" s="48"/>
      <c r="Q10338" s="48"/>
      <c r="R10338" s="48"/>
      <c r="S10338" s="49"/>
      <c r="T10338" s="47"/>
      <c r="U10338" s="50"/>
      <c r="V10338" s="47"/>
      <c r="W10338" s="50"/>
      <c r="X10338" s="49"/>
      <c r="Y10338" s="49"/>
      <c r="Z10338" s="49"/>
      <c r="AA10338" s="49"/>
      <c r="AB10338" s="49"/>
      <c r="AC10338" s="49"/>
      <c r="AD10338" s="49"/>
      <c r="AE10338" s="95"/>
      <c r="AM10338" s="103"/>
      <c r="AT10338" s="10"/>
    </row>
    <row r="10339" spans="9:46" s="16" customFormat="1">
      <c r="I10339" s="47"/>
      <c r="P10339" s="48"/>
      <c r="Q10339" s="48"/>
      <c r="R10339" s="48"/>
      <c r="S10339" s="49"/>
      <c r="T10339" s="47"/>
      <c r="U10339" s="50"/>
      <c r="V10339" s="47"/>
      <c r="W10339" s="50"/>
      <c r="X10339" s="49"/>
      <c r="Y10339" s="49"/>
      <c r="Z10339" s="49"/>
      <c r="AA10339" s="49"/>
      <c r="AB10339" s="49"/>
      <c r="AC10339" s="49"/>
      <c r="AD10339" s="49"/>
      <c r="AE10339" s="95"/>
      <c r="AM10339" s="103"/>
      <c r="AT10339" s="10"/>
    </row>
    <row r="10340" spans="9:46" s="16" customFormat="1">
      <c r="I10340" s="47"/>
      <c r="P10340" s="48"/>
      <c r="Q10340" s="48"/>
      <c r="R10340" s="48"/>
      <c r="S10340" s="49"/>
      <c r="T10340" s="47"/>
      <c r="U10340" s="50"/>
      <c r="V10340" s="47"/>
      <c r="W10340" s="50"/>
      <c r="X10340" s="49"/>
      <c r="Y10340" s="49"/>
      <c r="Z10340" s="49"/>
      <c r="AA10340" s="49"/>
      <c r="AB10340" s="49"/>
      <c r="AC10340" s="49"/>
      <c r="AD10340" s="49"/>
      <c r="AE10340" s="95"/>
      <c r="AM10340" s="103"/>
      <c r="AT10340" s="10"/>
    </row>
    <row r="10341" spans="9:46" s="16" customFormat="1">
      <c r="I10341" s="47"/>
      <c r="P10341" s="48"/>
      <c r="Q10341" s="48"/>
      <c r="R10341" s="48"/>
      <c r="S10341" s="49"/>
      <c r="T10341" s="47"/>
      <c r="U10341" s="50"/>
      <c r="V10341" s="47"/>
      <c r="W10341" s="50"/>
      <c r="X10341" s="49"/>
      <c r="Y10341" s="49"/>
      <c r="Z10341" s="49"/>
      <c r="AA10341" s="49"/>
      <c r="AB10341" s="49"/>
      <c r="AC10341" s="49"/>
      <c r="AD10341" s="49"/>
      <c r="AE10341" s="95"/>
      <c r="AM10341" s="103"/>
      <c r="AT10341" s="10"/>
    </row>
    <row r="10342" spans="9:46" s="16" customFormat="1">
      <c r="I10342" s="47"/>
      <c r="P10342" s="48"/>
      <c r="Q10342" s="48"/>
      <c r="R10342" s="48"/>
      <c r="S10342" s="49"/>
      <c r="T10342" s="47"/>
      <c r="U10342" s="50"/>
      <c r="V10342" s="47"/>
      <c r="W10342" s="50"/>
      <c r="X10342" s="49"/>
      <c r="Y10342" s="49"/>
      <c r="Z10342" s="49"/>
      <c r="AA10342" s="49"/>
      <c r="AB10342" s="49"/>
      <c r="AC10342" s="49"/>
      <c r="AD10342" s="49"/>
      <c r="AE10342" s="95"/>
      <c r="AM10342" s="103"/>
      <c r="AT10342" s="10"/>
    </row>
    <row r="10343" spans="9:46" s="16" customFormat="1">
      <c r="I10343" s="47"/>
      <c r="P10343" s="48"/>
      <c r="Q10343" s="48"/>
      <c r="R10343" s="48"/>
      <c r="S10343" s="49"/>
      <c r="T10343" s="47"/>
      <c r="U10343" s="50"/>
      <c r="V10343" s="47"/>
      <c r="W10343" s="50"/>
      <c r="X10343" s="49"/>
      <c r="Y10343" s="49"/>
      <c r="Z10343" s="49"/>
      <c r="AA10343" s="49"/>
      <c r="AB10343" s="49"/>
      <c r="AC10343" s="49"/>
      <c r="AD10343" s="49"/>
      <c r="AE10343" s="95"/>
      <c r="AM10343" s="103"/>
      <c r="AT10343" s="10"/>
    </row>
    <row r="10344" spans="9:46" s="16" customFormat="1">
      <c r="I10344" s="47"/>
      <c r="P10344" s="48"/>
      <c r="Q10344" s="48"/>
      <c r="R10344" s="48"/>
      <c r="S10344" s="49"/>
      <c r="T10344" s="47"/>
      <c r="U10344" s="50"/>
      <c r="V10344" s="47"/>
      <c r="W10344" s="50"/>
      <c r="X10344" s="49"/>
      <c r="Y10344" s="49"/>
      <c r="Z10344" s="49"/>
      <c r="AA10344" s="49"/>
      <c r="AB10344" s="49"/>
      <c r="AC10344" s="49"/>
      <c r="AD10344" s="49"/>
      <c r="AE10344" s="95"/>
      <c r="AM10344" s="103"/>
      <c r="AT10344" s="10"/>
    </row>
    <row r="10345" spans="9:46" s="16" customFormat="1">
      <c r="I10345" s="47"/>
      <c r="P10345" s="48"/>
      <c r="Q10345" s="48"/>
      <c r="R10345" s="48"/>
      <c r="S10345" s="49"/>
      <c r="T10345" s="47"/>
      <c r="U10345" s="50"/>
      <c r="V10345" s="47"/>
      <c r="W10345" s="50"/>
      <c r="X10345" s="49"/>
      <c r="Y10345" s="49"/>
      <c r="Z10345" s="49"/>
      <c r="AA10345" s="49"/>
      <c r="AB10345" s="49"/>
      <c r="AC10345" s="49"/>
      <c r="AD10345" s="49"/>
      <c r="AE10345" s="95"/>
      <c r="AM10345" s="103"/>
      <c r="AT10345" s="10"/>
    </row>
    <row r="10346" spans="9:46" s="16" customFormat="1">
      <c r="I10346" s="47"/>
      <c r="P10346" s="48"/>
      <c r="Q10346" s="48"/>
      <c r="R10346" s="48"/>
      <c r="S10346" s="49"/>
      <c r="T10346" s="47"/>
      <c r="U10346" s="50"/>
      <c r="V10346" s="47"/>
      <c r="W10346" s="50"/>
      <c r="X10346" s="49"/>
      <c r="Y10346" s="49"/>
      <c r="Z10346" s="49"/>
      <c r="AA10346" s="49"/>
      <c r="AB10346" s="49"/>
      <c r="AC10346" s="49"/>
      <c r="AD10346" s="49"/>
      <c r="AE10346" s="95"/>
      <c r="AM10346" s="103"/>
      <c r="AT10346" s="10"/>
    </row>
    <row r="10347" spans="9:46" s="16" customFormat="1">
      <c r="I10347" s="47"/>
      <c r="P10347" s="48"/>
      <c r="Q10347" s="48"/>
      <c r="R10347" s="48"/>
      <c r="S10347" s="49"/>
      <c r="T10347" s="47"/>
      <c r="U10347" s="50"/>
      <c r="V10347" s="47"/>
      <c r="W10347" s="50"/>
      <c r="X10347" s="49"/>
      <c r="Y10347" s="49"/>
      <c r="Z10347" s="49"/>
      <c r="AA10347" s="49"/>
      <c r="AB10347" s="49"/>
      <c r="AC10347" s="49"/>
      <c r="AD10347" s="49"/>
      <c r="AE10347" s="95"/>
      <c r="AM10347" s="103"/>
      <c r="AT10347" s="10"/>
    </row>
    <row r="10348" spans="9:46" s="16" customFormat="1">
      <c r="I10348" s="47"/>
      <c r="P10348" s="48"/>
      <c r="Q10348" s="48"/>
      <c r="R10348" s="48"/>
      <c r="S10348" s="49"/>
      <c r="T10348" s="47"/>
      <c r="U10348" s="50"/>
      <c r="V10348" s="47"/>
      <c r="W10348" s="50"/>
      <c r="X10348" s="49"/>
      <c r="Y10348" s="49"/>
      <c r="Z10348" s="49"/>
      <c r="AA10348" s="49"/>
      <c r="AB10348" s="49"/>
      <c r="AC10348" s="49"/>
      <c r="AD10348" s="49"/>
      <c r="AE10348" s="95"/>
      <c r="AM10348" s="103"/>
      <c r="AT10348" s="10"/>
    </row>
    <row r="10349" spans="9:46" s="16" customFormat="1">
      <c r="I10349" s="47"/>
      <c r="P10349" s="48"/>
      <c r="Q10349" s="48"/>
      <c r="R10349" s="48"/>
      <c r="S10349" s="49"/>
      <c r="T10349" s="47"/>
      <c r="U10349" s="50"/>
      <c r="V10349" s="47"/>
      <c r="W10349" s="50"/>
      <c r="X10349" s="49"/>
      <c r="Y10349" s="49"/>
      <c r="Z10349" s="49"/>
      <c r="AA10349" s="49"/>
      <c r="AB10349" s="49"/>
      <c r="AC10349" s="49"/>
      <c r="AD10349" s="49"/>
      <c r="AE10349" s="95"/>
      <c r="AM10349" s="103"/>
      <c r="AT10349" s="10"/>
    </row>
    <row r="10350" spans="9:46" s="16" customFormat="1">
      <c r="I10350" s="47"/>
      <c r="P10350" s="48"/>
      <c r="Q10350" s="48"/>
      <c r="R10350" s="48"/>
      <c r="S10350" s="49"/>
      <c r="T10350" s="47"/>
      <c r="U10350" s="50"/>
      <c r="V10350" s="47"/>
      <c r="W10350" s="50"/>
      <c r="X10350" s="49"/>
      <c r="Y10350" s="49"/>
      <c r="Z10350" s="49"/>
      <c r="AA10350" s="49"/>
      <c r="AB10350" s="49"/>
      <c r="AC10350" s="49"/>
      <c r="AD10350" s="49"/>
      <c r="AE10350" s="95"/>
      <c r="AM10350" s="103"/>
      <c r="AT10350" s="10"/>
    </row>
    <row r="10351" spans="9:46" s="16" customFormat="1">
      <c r="I10351" s="47"/>
      <c r="P10351" s="48"/>
      <c r="Q10351" s="48"/>
      <c r="R10351" s="48"/>
      <c r="S10351" s="49"/>
      <c r="T10351" s="47"/>
      <c r="U10351" s="50"/>
      <c r="V10351" s="47"/>
      <c r="W10351" s="50"/>
      <c r="X10351" s="49"/>
      <c r="Y10351" s="49"/>
      <c r="Z10351" s="49"/>
      <c r="AA10351" s="49"/>
      <c r="AB10351" s="49"/>
      <c r="AC10351" s="49"/>
      <c r="AD10351" s="49"/>
      <c r="AE10351" s="95"/>
      <c r="AM10351" s="103"/>
      <c r="AT10351" s="10"/>
    </row>
    <row r="10352" spans="9:46" s="16" customFormat="1">
      <c r="I10352" s="47"/>
      <c r="P10352" s="48"/>
      <c r="Q10352" s="48"/>
      <c r="R10352" s="48"/>
      <c r="S10352" s="49"/>
      <c r="T10352" s="47"/>
      <c r="U10352" s="50"/>
      <c r="V10352" s="47"/>
      <c r="W10352" s="50"/>
      <c r="X10352" s="49"/>
      <c r="Y10352" s="49"/>
      <c r="Z10352" s="49"/>
      <c r="AA10352" s="49"/>
      <c r="AB10352" s="49"/>
      <c r="AC10352" s="49"/>
      <c r="AD10352" s="49"/>
      <c r="AE10352" s="95"/>
      <c r="AM10352" s="103"/>
      <c r="AT10352" s="10"/>
    </row>
    <row r="10353" spans="9:46" s="16" customFormat="1">
      <c r="I10353" s="47"/>
      <c r="P10353" s="48"/>
      <c r="Q10353" s="48"/>
      <c r="R10353" s="48"/>
      <c r="S10353" s="49"/>
      <c r="T10353" s="47"/>
      <c r="U10353" s="50"/>
      <c r="V10353" s="47"/>
      <c r="W10353" s="50"/>
      <c r="X10353" s="49"/>
      <c r="Y10353" s="49"/>
      <c r="Z10353" s="49"/>
      <c r="AA10353" s="49"/>
      <c r="AB10353" s="49"/>
      <c r="AC10353" s="49"/>
      <c r="AD10353" s="49"/>
      <c r="AE10353" s="95"/>
      <c r="AM10353" s="103"/>
      <c r="AT10353" s="10"/>
    </row>
    <row r="10354" spans="9:46" s="16" customFormat="1">
      <c r="I10354" s="47"/>
      <c r="P10354" s="48"/>
      <c r="Q10354" s="48"/>
      <c r="R10354" s="48"/>
      <c r="S10354" s="49"/>
      <c r="T10354" s="47"/>
      <c r="U10354" s="50"/>
      <c r="V10354" s="47"/>
      <c r="W10354" s="50"/>
      <c r="X10354" s="49"/>
      <c r="Y10354" s="49"/>
      <c r="Z10354" s="49"/>
      <c r="AA10354" s="49"/>
      <c r="AB10354" s="49"/>
      <c r="AC10354" s="49"/>
      <c r="AD10354" s="49"/>
      <c r="AE10354" s="95"/>
      <c r="AM10354" s="103"/>
      <c r="AT10354" s="10"/>
    </row>
    <row r="10355" spans="9:46" s="16" customFormat="1">
      <c r="I10355" s="47"/>
      <c r="P10355" s="48"/>
      <c r="Q10355" s="48"/>
      <c r="R10355" s="48"/>
      <c r="S10355" s="49"/>
      <c r="T10355" s="47"/>
      <c r="U10355" s="50"/>
      <c r="V10355" s="47"/>
      <c r="W10355" s="50"/>
      <c r="X10355" s="49"/>
      <c r="Y10355" s="49"/>
      <c r="Z10355" s="49"/>
      <c r="AA10355" s="49"/>
      <c r="AB10355" s="49"/>
      <c r="AC10355" s="49"/>
      <c r="AD10355" s="49"/>
      <c r="AE10355" s="95"/>
      <c r="AM10355" s="103"/>
      <c r="AT10355" s="10"/>
    </row>
    <row r="10356" spans="9:46" s="16" customFormat="1">
      <c r="I10356" s="47"/>
      <c r="P10356" s="48"/>
      <c r="Q10356" s="48"/>
      <c r="R10356" s="48"/>
      <c r="S10356" s="49"/>
      <c r="T10356" s="47"/>
      <c r="U10356" s="50"/>
      <c r="V10356" s="47"/>
      <c r="W10356" s="50"/>
      <c r="X10356" s="49"/>
      <c r="Y10356" s="49"/>
      <c r="Z10356" s="49"/>
      <c r="AA10356" s="49"/>
      <c r="AB10356" s="49"/>
      <c r="AC10356" s="49"/>
      <c r="AD10356" s="49"/>
      <c r="AE10356" s="95"/>
      <c r="AM10356" s="103"/>
      <c r="AT10356" s="10"/>
    </row>
    <row r="10357" spans="9:46" s="16" customFormat="1">
      <c r="I10357" s="47"/>
      <c r="P10357" s="48"/>
      <c r="Q10357" s="48"/>
      <c r="R10357" s="48"/>
      <c r="S10357" s="49"/>
      <c r="T10357" s="47"/>
      <c r="U10357" s="50"/>
      <c r="V10357" s="47"/>
      <c r="W10357" s="50"/>
      <c r="X10357" s="49"/>
      <c r="Y10357" s="49"/>
      <c r="Z10357" s="49"/>
      <c r="AA10357" s="49"/>
      <c r="AB10357" s="49"/>
      <c r="AC10357" s="49"/>
      <c r="AD10357" s="49"/>
      <c r="AE10357" s="95"/>
      <c r="AM10357" s="103"/>
      <c r="AT10357" s="10"/>
    </row>
    <row r="10358" spans="9:46" s="16" customFormat="1">
      <c r="I10358" s="47"/>
      <c r="P10358" s="48"/>
      <c r="Q10358" s="48"/>
      <c r="R10358" s="48"/>
      <c r="S10358" s="49"/>
      <c r="T10358" s="47"/>
      <c r="U10358" s="50"/>
      <c r="V10358" s="47"/>
      <c r="W10358" s="50"/>
      <c r="X10358" s="49"/>
      <c r="Y10358" s="49"/>
      <c r="Z10358" s="49"/>
      <c r="AA10358" s="49"/>
      <c r="AB10358" s="49"/>
      <c r="AC10358" s="49"/>
      <c r="AD10358" s="49"/>
      <c r="AE10358" s="95"/>
      <c r="AM10358" s="103"/>
      <c r="AT10358" s="10"/>
    </row>
    <row r="10359" spans="9:46" s="16" customFormat="1">
      <c r="I10359" s="47"/>
      <c r="P10359" s="48"/>
      <c r="Q10359" s="48"/>
      <c r="R10359" s="48"/>
      <c r="S10359" s="49"/>
      <c r="T10359" s="47"/>
      <c r="U10359" s="50"/>
      <c r="V10359" s="47"/>
      <c r="W10359" s="50"/>
      <c r="X10359" s="49"/>
      <c r="Y10359" s="49"/>
      <c r="Z10359" s="49"/>
      <c r="AA10359" s="49"/>
      <c r="AB10359" s="49"/>
      <c r="AC10359" s="49"/>
      <c r="AD10359" s="49"/>
      <c r="AE10359" s="95"/>
      <c r="AM10359" s="103"/>
      <c r="AT10359" s="10"/>
    </row>
    <row r="10360" spans="9:46" s="16" customFormat="1">
      <c r="I10360" s="47"/>
      <c r="P10360" s="48"/>
      <c r="Q10360" s="48"/>
      <c r="R10360" s="48"/>
      <c r="S10360" s="49"/>
      <c r="T10360" s="47"/>
      <c r="U10360" s="50"/>
      <c r="V10360" s="47"/>
      <c r="W10360" s="50"/>
      <c r="X10360" s="49"/>
      <c r="Y10360" s="49"/>
      <c r="Z10360" s="49"/>
      <c r="AA10360" s="49"/>
      <c r="AB10360" s="49"/>
      <c r="AC10360" s="49"/>
      <c r="AD10360" s="49"/>
      <c r="AE10360" s="95"/>
      <c r="AM10360" s="103"/>
      <c r="AT10360" s="10"/>
    </row>
    <row r="10361" spans="9:46" s="16" customFormat="1">
      <c r="I10361" s="47"/>
      <c r="P10361" s="48"/>
      <c r="Q10361" s="48"/>
      <c r="R10361" s="48"/>
      <c r="S10361" s="49"/>
      <c r="T10361" s="47"/>
      <c r="U10361" s="50"/>
      <c r="V10361" s="47"/>
      <c r="W10361" s="50"/>
      <c r="X10361" s="49"/>
      <c r="Y10361" s="49"/>
      <c r="Z10361" s="49"/>
      <c r="AA10361" s="49"/>
      <c r="AB10361" s="49"/>
      <c r="AC10361" s="49"/>
      <c r="AD10361" s="49"/>
      <c r="AE10361" s="95"/>
      <c r="AM10361" s="103"/>
      <c r="AT10361" s="10"/>
    </row>
    <row r="10362" spans="9:46" s="16" customFormat="1">
      <c r="I10362" s="47"/>
      <c r="P10362" s="48"/>
      <c r="Q10362" s="48"/>
      <c r="R10362" s="48"/>
      <c r="S10362" s="49"/>
      <c r="T10362" s="47"/>
      <c r="U10362" s="50"/>
      <c r="V10362" s="47"/>
      <c r="W10362" s="50"/>
      <c r="X10362" s="49"/>
      <c r="Y10362" s="49"/>
      <c r="Z10362" s="49"/>
      <c r="AA10362" s="49"/>
      <c r="AB10362" s="49"/>
      <c r="AC10362" s="49"/>
      <c r="AD10362" s="49"/>
      <c r="AE10362" s="95"/>
      <c r="AM10362" s="103"/>
      <c r="AT10362" s="10"/>
    </row>
    <row r="10363" spans="9:46" s="16" customFormat="1">
      <c r="I10363" s="47"/>
      <c r="P10363" s="48"/>
      <c r="Q10363" s="48"/>
      <c r="R10363" s="48"/>
      <c r="S10363" s="49"/>
      <c r="T10363" s="47"/>
      <c r="U10363" s="50"/>
      <c r="V10363" s="47"/>
      <c r="W10363" s="50"/>
      <c r="X10363" s="49"/>
      <c r="Y10363" s="49"/>
      <c r="Z10363" s="49"/>
      <c r="AA10363" s="49"/>
      <c r="AB10363" s="49"/>
      <c r="AC10363" s="49"/>
      <c r="AD10363" s="49"/>
      <c r="AE10363" s="95"/>
      <c r="AM10363" s="103"/>
      <c r="AT10363" s="10"/>
    </row>
    <row r="10364" spans="9:46" s="16" customFormat="1">
      <c r="I10364" s="47"/>
      <c r="P10364" s="48"/>
      <c r="Q10364" s="48"/>
      <c r="R10364" s="48"/>
      <c r="S10364" s="49"/>
      <c r="T10364" s="47"/>
      <c r="U10364" s="50"/>
      <c r="V10364" s="47"/>
      <c r="W10364" s="50"/>
      <c r="X10364" s="49"/>
      <c r="Y10364" s="49"/>
      <c r="Z10364" s="49"/>
      <c r="AA10364" s="49"/>
      <c r="AB10364" s="49"/>
      <c r="AC10364" s="49"/>
      <c r="AD10364" s="49"/>
      <c r="AE10364" s="95"/>
      <c r="AM10364" s="103"/>
      <c r="AT10364" s="10"/>
    </row>
    <row r="10365" spans="9:46" s="16" customFormat="1">
      <c r="I10365" s="47"/>
      <c r="P10365" s="48"/>
      <c r="Q10365" s="48"/>
      <c r="R10365" s="48"/>
      <c r="S10365" s="49"/>
      <c r="T10365" s="47"/>
      <c r="U10365" s="50"/>
      <c r="V10365" s="47"/>
      <c r="W10365" s="50"/>
      <c r="X10365" s="49"/>
      <c r="Y10365" s="49"/>
      <c r="Z10365" s="49"/>
      <c r="AA10365" s="49"/>
      <c r="AB10365" s="49"/>
      <c r="AC10365" s="49"/>
      <c r="AD10365" s="49"/>
      <c r="AE10365" s="95"/>
      <c r="AM10365" s="103"/>
      <c r="AT10365" s="10"/>
    </row>
    <row r="10366" spans="9:46" s="16" customFormat="1">
      <c r="I10366" s="47"/>
      <c r="P10366" s="48"/>
      <c r="Q10366" s="48"/>
      <c r="R10366" s="48"/>
      <c r="S10366" s="49"/>
      <c r="T10366" s="47"/>
      <c r="U10366" s="50"/>
      <c r="V10366" s="47"/>
      <c r="W10366" s="50"/>
      <c r="X10366" s="49"/>
      <c r="Y10366" s="49"/>
      <c r="Z10366" s="49"/>
      <c r="AA10366" s="49"/>
      <c r="AB10366" s="49"/>
      <c r="AC10366" s="49"/>
      <c r="AD10366" s="49"/>
      <c r="AE10366" s="95"/>
      <c r="AM10366" s="103"/>
      <c r="AT10366" s="10"/>
    </row>
    <row r="10367" spans="9:46" s="16" customFormat="1">
      <c r="I10367" s="47"/>
      <c r="P10367" s="48"/>
      <c r="Q10367" s="48"/>
      <c r="R10367" s="48"/>
      <c r="S10367" s="49"/>
      <c r="T10367" s="47"/>
      <c r="U10367" s="50"/>
      <c r="V10367" s="47"/>
      <c r="W10367" s="50"/>
      <c r="X10367" s="49"/>
      <c r="Y10367" s="49"/>
      <c r="Z10367" s="49"/>
      <c r="AA10367" s="49"/>
      <c r="AB10367" s="49"/>
      <c r="AC10367" s="49"/>
      <c r="AD10367" s="49"/>
      <c r="AE10367" s="95"/>
      <c r="AM10367" s="103"/>
      <c r="AT10367" s="10"/>
    </row>
    <row r="10368" spans="9:46" s="16" customFormat="1">
      <c r="I10368" s="47"/>
      <c r="P10368" s="48"/>
      <c r="Q10368" s="48"/>
      <c r="R10368" s="48"/>
      <c r="S10368" s="49"/>
      <c r="T10368" s="47"/>
      <c r="U10368" s="50"/>
      <c r="V10368" s="47"/>
      <c r="W10368" s="50"/>
      <c r="X10368" s="49"/>
      <c r="Y10368" s="49"/>
      <c r="Z10368" s="49"/>
      <c r="AA10368" s="49"/>
      <c r="AB10368" s="49"/>
      <c r="AC10368" s="49"/>
      <c r="AD10368" s="49"/>
      <c r="AE10368" s="95"/>
      <c r="AM10368" s="103"/>
      <c r="AT10368" s="10"/>
    </row>
    <row r="10369" spans="9:46" s="16" customFormat="1">
      <c r="I10369" s="47"/>
      <c r="P10369" s="48"/>
      <c r="Q10369" s="48"/>
      <c r="R10369" s="48"/>
      <c r="S10369" s="49"/>
      <c r="T10369" s="47"/>
      <c r="U10369" s="50"/>
      <c r="V10369" s="47"/>
      <c r="W10369" s="50"/>
      <c r="X10369" s="49"/>
      <c r="Y10369" s="49"/>
      <c r="Z10369" s="49"/>
      <c r="AA10369" s="49"/>
      <c r="AB10369" s="49"/>
      <c r="AC10369" s="49"/>
      <c r="AD10369" s="49"/>
      <c r="AE10369" s="95"/>
      <c r="AM10369" s="103"/>
      <c r="AT10369" s="10"/>
    </row>
    <row r="10370" spans="9:46" s="16" customFormat="1">
      <c r="I10370" s="47"/>
      <c r="P10370" s="48"/>
      <c r="Q10370" s="48"/>
      <c r="R10370" s="48"/>
      <c r="S10370" s="49"/>
      <c r="T10370" s="47"/>
      <c r="U10370" s="50"/>
      <c r="V10370" s="47"/>
      <c r="W10370" s="50"/>
      <c r="X10370" s="49"/>
      <c r="Y10370" s="49"/>
      <c r="Z10370" s="49"/>
      <c r="AA10370" s="49"/>
      <c r="AB10370" s="49"/>
      <c r="AC10370" s="49"/>
      <c r="AD10370" s="49"/>
      <c r="AE10370" s="95"/>
      <c r="AM10370" s="103"/>
      <c r="AT10370" s="10"/>
    </row>
    <row r="10371" spans="9:46" s="16" customFormat="1">
      <c r="I10371" s="47"/>
      <c r="P10371" s="48"/>
      <c r="Q10371" s="48"/>
      <c r="R10371" s="48"/>
      <c r="S10371" s="49"/>
      <c r="T10371" s="47"/>
      <c r="U10371" s="50"/>
      <c r="V10371" s="47"/>
      <c r="W10371" s="50"/>
      <c r="X10371" s="49"/>
      <c r="Y10371" s="49"/>
      <c r="Z10371" s="49"/>
      <c r="AA10371" s="49"/>
      <c r="AB10371" s="49"/>
      <c r="AC10371" s="49"/>
      <c r="AD10371" s="49"/>
      <c r="AE10371" s="95"/>
      <c r="AM10371" s="103"/>
      <c r="AT10371" s="10"/>
    </row>
    <row r="10372" spans="9:46" s="16" customFormat="1">
      <c r="I10372" s="47"/>
      <c r="P10372" s="48"/>
      <c r="Q10372" s="48"/>
      <c r="R10372" s="48"/>
      <c r="S10372" s="49"/>
      <c r="T10372" s="47"/>
      <c r="U10372" s="50"/>
      <c r="V10372" s="47"/>
      <c r="W10372" s="50"/>
      <c r="X10372" s="49"/>
      <c r="Y10372" s="49"/>
      <c r="Z10372" s="49"/>
      <c r="AA10372" s="49"/>
      <c r="AB10372" s="49"/>
      <c r="AC10372" s="49"/>
      <c r="AD10372" s="49"/>
      <c r="AE10372" s="95"/>
      <c r="AM10372" s="103"/>
      <c r="AT10372" s="10"/>
    </row>
    <row r="10373" spans="9:46" s="16" customFormat="1">
      <c r="I10373" s="47"/>
      <c r="P10373" s="48"/>
      <c r="Q10373" s="48"/>
      <c r="R10373" s="48"/>
      <c r="S10373" s="49"/>
      <c r="T10373" s="47"/>
      <c r="U10373" s="50"/>
      <c r="V10373" s="47"/>
      <c r="W10373" s="50"/>
      <c r="X10373" s="49"/>
      <c r="Y10373" s="49"/>
      <c r="Z10373" s="49"/>
      <c r="AA10373" s="49"/>
      <c r="AB10373" s="49"/>
      <c r="AC10373" s="49"/>
      <c r="AD10373" s="49"/>
      <c r="AE10373" s="95"/>
      <c r="AM10373" s="103"/>
      <c r="AT10373" s="10"/>
    </row>
    <row r="10374" spans="9:46" s="16" customFormat="1">
      <c r="I10374" s="47"/>
      <c r="P10374" s="48"/>
      <c r="Q10374" s="48"/>
      <c r="R10374" s="48"/>
      <c r="S10374" s="49"/>
      <c r="T10374" s="47"/>
      <c r="U10374" s="50"/>
      <c r="V10374" s="47"/>
      <c r="W10374" s="50"/>
      <c r="X10374" s="49"/>
      <c r="Y10374" s="49"/>
      <c r="Z10374" s="49"/>
      <c r="AA10374" s="49"/>
      <c r="AB10374" s="49"/>
      <c r="AC10374" s="49"/>
      <c r="AD10374" s="49"/>
      <c r="AE10374" s="95"/>
      <c r="AM10374" s="103"/>
      <c r="AT10374" s="10"/>
    </row>
    <row r="10375" spans="9:46" s="16" customFormat="1">
      <c r="I10375" s="47"/>
      <c r="P10375" s="48"/>
      <c r="Q10375" s="48"/>
      <c r="R10375" s="48"/>
      <c r="S10375" s="49"/>
      <c r="T10375" s="47"/>
      <c r="U10375" s="50"/>
      <c r="V10375" s="47"/>
      <c r="W10375" s="50"/>
      <c r="X10375" s="49"/>
      <c r="Y10375" s="49"/>
      <c r="Z10375" s="49"/>
      <c r="AA10375" s="49"/>
      <c r="AB10375" s="49"/>
      <c r="AC10375" s="49"/>
      <c r="AD10375" s="49"/>
      <c r="AE10375" s="95"/>
      <c r="AM10375" s="103"/>
      <c r="AT10375" s="10"/>
    </row>
    <row r="10376" spans="9:46" s="16" customFormat="1">
      <c r="I10376" s="47"/>
      <c r="P10376" s="48"/>
      <c r="Q10376" s="48"/>
      <c r="R10376" s="48"/>
      <c r="S10376" s="49"/>
      <c r="T10376" s="47"/>
      <c r="U10376" s="50"/>
      <c r="V10376" s="47"/>
      <c r="W10376" s="50"/>
      <c r="X10376" s="49"/>
      <c r="Y10376" s="49"/>
      <c r="Z10376" s="49"/>
      <c r="AA10376" s="49"/>
      <c r="AB10376" s="49"/>
      <c r="AC10376" s="49"/>
      <c r="AD10376" s="49"/>
      <c r="AE10376" s="95"/>
      <c r="AM10376" s="103"/>
      <c r="AT10376" s="10"/>
    </row>
    <row r="10377" spans="9:46" s="16" customFormat="1">
      <c r="I10377" s="47"/>
      <c r="P10377" s="48"/>
      <c r="Q10377" s="48"/>
      <c r="R10377" s="48"/>
      <c r="S10377" s="49"/>
      <c r="T10377" s="47"/>
      <c r="U10377" s="50"/>
      <c r="V10377" s="47"/>
      <c r="W10377" s="50"/>
      <c r="X10377" s="49"/>
      <c r="Y10377" s="49"/>
      <c r="Z10377" s="49"/>
      <c r="AA10377" s="49"/>
      <c r="AB10377" s="49"/>
      <c r="AC10377" s="49"/>
      <c r="AD10377" s="49"/>
      <c r="AE10377" s="95"/>
      <c r="AM10377" s="103"/>
      <c r="AT10377" s="10"/>
    </row>
    <row r="10378" spans="9:46" s="16" customFormat="1">
      <c r="I10378" s="47"/>
      <c r="P10378" s="48"/>
      <c r="Q10378" s="48"/>
      <c r="R10378" s="48"/>
      <c r="S10378" s="49"/>
      <c r="T10378" s="47"/>
      <c r="U10378" s="50"/>
      <c r="V10378" s="47"/>
      <c r="W10378" s="50"/>
      <c r="X10378" s="49"/>
      <c r="Y10378" s="49"/>
      <c r="Z10378" s="49"/>
      <c r="AA10378" s="49"/>
      <c r="AB10378" s="49"/>
      <c r="AC10378" s="49"/>
      <c r="AD10378" s="49"/>
      <c r="AE10378" s="95"/>
      <c r="AM10378" s="103"/>
      <c r="AT10378" s="10"/>
    </row>
    <row r="10379" spans="9:46" s="16" customFormat="1">
      <c r="I10379" s="47"/>
      <c r="P10379" s="48"/>
      <c r="Q10379" s="48"/>
      <c r="R10379" s="48"/>
      <c r="S10379" s="49"/>
      <c r="T10379" s="47"/>
      <c r="U10379" s="50"/>
      <c r="V10379" s="47"/>
      <c r="W10379" s="50"/>
      <c r="X10379" s="49"/>
      <c r="Y10379" s="49"/>
      <c r="Z10379" s="49"/>
      <c r="AA10379" s="49"/>
      <c r="AB10379" s="49"/>
      <c r="AC10379" s="49"/>
      <c r="AD10379" s="49"/>
      <c r="AE10379" s="95"/>
      <c r="AM10379" s="103"/>
      <c r="AT10379" s="10"/>
    </row>
    <row r="10380" spans="9:46" s="16" customFormat="1">
      <c r="I10380" s="47"/>
      <c r="P10380" s="48"/>
      <c r="Q10380" s="48"/>
      <c r="R10380" s="48"/>
      <c r="S10380" s="49"/>
      <c r="T10380" s="47"/>
      <c r="U10380" s="50"/>
      <c r="V10380" s="47"/>
      <c r="W10380" s="50"/>
      <c r="X10380" s="49"/>
      <c r="Y10380" s="49"/>
      <c r="Z10380" s="49"/>
      <c r="AA10380" s="49"/>
      <c r="AB10380" s="49"/>
      <c r="AC10380" s="49"/>
      <c r="AD10380" s="49"/>
      <c r="AE10380" s="95"/>
      <c r="AM10380" s="103"/>
      <c r="AT10380" s="10"/>
    </row>
    <row r="10381" spans="9:46" s="16" customFormat="1">
      <c r="I10381" s="47"/>
      <c r="P10381" s="48"/>
      <c r="Q10381" s="48"/>
      <c r="R10381" s="48"/>
      <c r="S10381" s="49"/>
      <c r="T10381" s="47"/>
      <c r="U10381" s="50"/>
      <c r="V10381" s="47"/>
      <c r="W10381" s="50"/>
      <c r="X10381" s="49"/>
      <c r="Y10381" s="49"/>
      <c r="Z10381" s="49"/>
      <c r="AA10381" s="49"/>
      <c r="AB10381" s="49"/>
      <c r="AC10381" s="49"/>
      <c r="AD10381" s="49"/>
      <c r="AE10381" s="95"/>
      <c r="AM10381" s="103"/>
      <c r="AT10381" s="10"/>
    </row>
    <row r="10382" spans="9:46" s="16" customFormat="1">
      <c r="I10382" s="47"/>
      <c r="P10382" s="48"/>
      <c r="Q10382" s="48"/>
      <c r="R10382" s="48"/>
      <c r="S10382" s="49"/>
      <c r="T10382" s="47"/>
      <c r="U10382" s="50"/>
      <c r="V10382" s="47"/>
      <c r="W10382" s="50"/>
      <c r="X10382" s="49"/>
      <c r="Y10382" s="49"/>
      <c r="Z10382" s="49"/>
      <c r="AA10382" s="49"/>
      <c r="AB10382" s="49"/>
      <c r="AC10382" s="49"/>
      <c r="AD10382" s="49"/>
      <c r="AE10382" s="95"/>
      <c r="AM10382" s="103"/>
      <c r="AT10382" s="10"/>
    </row>
    <row r="10383" spans="9:46" s="16" customFormat="1">
      <c r="I10383" s="47"/>
      <c r="P10383" s="48"/>
      <c r="Q10383" s="48"/>
      <c r="R10383" s="48"/>
      <c r="S10383" s="49"/>
      <c r="T10383" s="47"/>
      <c r="U10383" s="50"/>
      <c r="V10383" s="47"/>
      <c r="W10383" s="50"/>
      <c r="X10383" s="49"/>
      <c r="Y10383" s="49"/>
      <c r="Z10383" s="49"/>
      <c r="AA10383" s="49"/>
      <c r="AB10383" s="49"/>
      <c r="AC10383" s="49"/>
      <c r="AD10383" s="49"/>
      <c r="AE10383" s="95"/>
      <c r="AM10383" s="103"/>
      <c r="AT10383" s="10"/>
    </row>
    <row r="10384" spans="9:46" s="16" customFormat="1">
      <c r="I10384" s="47"/>
      <c r="P10384" s="48"/>
      <c r="Q10384" s="48"/>
      <c r="R10384" s="48"/>
      <c r="S10384" s="49"/>
      <c r="T10384" s="47"/>
      <c r="U10384" s="50"/>
      <c r="V10384" s="47"/>
      <c r="W10384" s="50"/>
      <c r="X10384" s="49"/>
      <c r="Y10384" s="49"/>
      <c r="Z10384" s="49"/>
      <c r="AA10384" s="49"/>
      <c r="AB10384" s="49"/>
      <c r="AC10384" s="49"/>
      <c r="AD10384" s="49"/>
      <c r="AE10384" s="95"/>
      <c r="AM10384" s="103"/>
      <c r="AT10384" s="10"/>
    </row>
    <row r="10385" spans="9:46" s="16" customFormat="1">
      <c r="I10385" s="47"/>
      <c r="P10385" s="48"/>
      <c r="Q10385" s="48"/>
      <c r="R10385" s="48"/>
      <c r="S10385" s="49"/>
      <c r="T10385" s="47"/>
      <c r="U10385" s="50"/>
      <c r="V10385" s="47"/>
      <c r="W10385" s="50"/>
      <c r="X10385" s="49"/>
      <c r="Y10385" s="49"/>
      <c r="Z10385" s="49"/>
      <c r="AA10385" s="49"/>
      <c r="AB10385" s="49"/>
      <c r="AC10385" s="49"/>
      <c r="AD10385" s="49"/>
      <c r="AE10385" s="95"/>
      <c r="AM10385" s="103"/>
      <c r="AT10385" s="10"/>
    </row>
    <row r="10386" spans="9:46" s="16" customFormat="1">
      <c r="I10386" s="47"/>
      <c r="P10386" s="48"/>
      <c r="Q10386" s="48"/>
      <c r="R10386" s="48"/>
      <c r="S10386" s="49"/>
      <c r="T10386" s="47"/>
      <c r="U10386" s="50"/>
      <c r="V10386" s="47"/>
      <c r="W10386" s="50"/>
      <c r="X10386" s="49"/>
      <c r="Y10386" s="49"/>
      <c r="Z10386" s="49"/>
      <c r="AA10386" s="49"/>
      <c r="AB10386" s="49"/>
      <c r="AC10386" s="49"/>
      <c r="AD10386" s="49"/>
      <c r="AE10386" s="95"/>
      <c r="AM10386" s="103"/>
      <c r="AT10386" s="10"/>
    </row>
    <row r="10387" spans="9:46" s="16" customFormat="1">
      <c r="I10387" s="47"/>
      <c r="P10387" s="48"/>
      <c r="Q10387" s="48"/>
      <c r="R10387" s="48"/>
      <c r="S10387" s="49"/>
      <c r="T10387" s="47"/>
      <c r="U10387" s="50"/>
      <c r="V10387" s="47"/>
      <c r="W10387" s="50"/>
      <c r="X10387" s="49"/>
      <c r="Y10387" s="49"/>
      <c r="Z10387" s="49"/>
      <c r="AA10387" s="49"/>
      <c r="AB10387" s="49"/>
      <c r="AC10387" s="49"/>
      <c r="AD10387" s="49"/>
      <c r="AE10387" s="95"/>
      <c r="AM10387" s="103"/>
      <c r="AT10387" s="10"/>
    </row>
    <row r="10388" spans="9:46" s="16" customFormat="1">
      <c r="I10388" s="47"/>
      <c r="P10388" s="48"/>
      <c r="Q10388" s="48"/>
      <c r="R10388" s="48"/>
      <c r="S10388" s="49"/>
      <c r="T10388" s="47"/>
      <c r="U10388" s="50"/>
      <c r="V10388" s="47"/>
      <c r="W10388" s="50"/>
      <c r="X10388" s="49"/>
      <c r="Y10388" s="49"/>
      <c r="Z10388" s="49"/>
      <c r="AA10388" s="49"/>
      <c r="AB10388" s="49"/>
      <c r="AC10388" s="49"/>
      <c r="AD10388" s="49"/>
      <c r="AE10388" s="95"/>
      <c r="AM10388" s="103"/>
      <c r="AT10388" s="10"/>
    </row>
    <row r="10389" spans="9:46" s="16" customFormat="1">
      <c r="I10389" s="47"/>
      <c r="P10389" s="48"/>
      <c r="Q10389" s="48"/>
      <c r="R10389" s="48"/>
      <c r="S10389" s="49"/>
      <c r="T10389" s="47"/>
      <c r="U10389" s="50"/>
      <c r="V10389" s="47"/>
      <c r="W10389" s="50"/>
      <c r="X10389" s="49"/>
      <c r="Y10389" s="49"/>
      <c r="Z10389" s="49"/>
      <c r="AA10389" s="49"/>
      <c r="AB10389" s="49"/>
      <c r="AC10389" s="49"/>
      <c r="AD10389" s="49"/>
      <c r="AE10389" s="95"/>
      <c r="AM10389" s="103"/>
      <c r="AT10389" s="10"/>
    </row>
    <row r="10390" spans="9:46" s="16" customFormat="1">
      <c r="I10390" s="47"/>
      <c r="P10390" s="48"/>
      <c r="Q10390" s="48"/>
      <c r="R10390" s="48"/>
      <c r="S10390" s="49"/>
      <c r="T10390" s="47"/>
      <c r="U10390" s="50"/>
      <c r="V10390" s="47"/>
      <c r="W10390" s="50"/>
      <c r="X10390" s="49"/>
      <c r="Y10390" s="49"/>
      <c r="Z10390" s="49"/>
      <c r="AA10390" s="49"/>
      <c r="AB10390" s="49"/>
      <c r="AC10390" s="49"/>
      <c r="AD10390" s="49"/>
      <c r="AE10390" s="95"/>
      <c r="AM10390" s="103"/>
      <c r="AT10390" s="10"/>
    </row>
    <row r="10391" spans="9:46" s="16" customFormat="1">
      <c r="I10391" s="47"/>
      <c r="P10391" s="48"/>
      <c r="Q10391" s="48"/>
      <c r="R10391" s="48"/>
      <c r="S10391" s="49"/>
      <c r="T10391" s="47"/>
      <c r="U10391" s="50"/>
      <c r="V10391" s="47"/>
      <c r="W10391" s="50"/>
      <c r="X10391" s="49"/>
      <c r="Y10391" s="49"/>
      <c r="Z10391" s="49"/>
      <c r="AA10391" s="49"/>
      <c r="AB10391" s="49"/>
      <c r="AC10391" s="49"/>
      <c r="AD10391" s="49"/>
      <c r="AE10391" s="95"/>
      <c r="AM10391" s="103"/>
      <c r="AT10391" s="10"/>
    </row>
    <row r="10392" spans="9:46" s="16" customFormat="1">
      <c r="I10392" s="47"/>
      <c r="P10392" s="48"/>
      <c r="Q10392" s="48"/>
      <c r="R10392" s="48"/>
      <c r="S10392" s="49"/>
      <c r="T10392" s="47"/>
      <c r="U10392" s="50"/>
      <c r="V10392" s="47"/>
      <c r="W10392" s="50"/>
      <c r="X10392" s="49"/>
      <c r="Y10392" s="49"/>
      <c r="Z10392" s="49"/>
      <c r="AA10392" s="49"/>
      <c r="AB10392" s="49"/>
      <c r="AC10392" s="49"/>
      <c r="AD10392" s="49"/>
      <c r="AE10392" s="95"/>
      <c r="AM10392" s="103"/>
      <c r="AT10392" s="10"/>
    </row>
    <row r="10393" spans="9:46" s="16" customFormat="1">
      <c r="I10393" s="47"/>
      <c r="P10393" s="48"/>
      <c r="Q10393" s="48"/>
      <c r="R10393" s="48"/>
      <c r="S10393" s="49"/>
      <c r="T10393" s="47"/>
      <c r="U10393" s="50"/>
      <c r="V10393" s="47"/>
      <c r="W10393" s="50"/>
      <c r="X10393" s="49"/>
      <c r="Y10393" s="49"/>
      <c r="Z10393" s="49"/>
      <c r="AA10393" s="49"/>
      <c r="AB10393" s="49"/>
      <c r="AC10393" s="49"/>
      <c r="AD10393" s="49"/>
      <c r="AE10393" s="95"/>
      <c r="AM10393" s="103"/>
      <c r="AT10393" s="10"/>
    </row>
    <row r="10394" spans="9:46" s="16" customFormat="1">
      <c r="I10394" s="47"/>
      <c r="P10394" s="48"/>
      <c r="Q10394" s="48"/>
      <c r="R10394" s="48"/>
      <c r="S10394" s="49"/>
      <c r="T10394" s="47"/>
      <c r="U10394" s="50"/>
      <c r="V10394" s="47"/>
      <c r="W10394" s="50"/>
      <c r="X10394" s="49"/>
      <c r="Y10394" s="49"/>
      <c r="Z10394" s="49"/>
      <c r="AA10394" s="49"/>
      <c r="AB10394" s="49"/>
      <c r="AC10394" s="49"/>
      <c r="AD10394" s="49"/>
      <c r="AE10394" s="95"/>
      <c r="AM10394" s="103"/>
      <c r="AT10394" s="10"/>
    </row>
    <row r="10395" spans="9:46" s="16" customFormat="1">
      <c r="I10395" s="47"/>
      <c r="P10395" s="48"/>
      <c r="Q10395" s="48"/>
      <c r="R10395" s="48"/>
      <c r="S10395" s="49"/>
      <c r="T10395" s="47"/>
      <c r="U10395" s="50"/>
      <c r="V10395" s="47"/>
      <c r="W10395" s="50"/>
      <c r="X10395" s="49"/>
      <c r="Y10395" s="49"/>
      <c r="Z10395" s="49"/>
      <c r="AA10395" s="49"/>
      <c r="AB10395" s="49"/>
      <c r="AC10395" s="49"/>
      <c r="AD10395" s="49"/>
      <c r="AE10395" s="95"/>
      <c r="AM10395" s="103"/>
      <c r="AT10395" s="10"/>
    </row>
    <row r="10396" spans="9:46" s="16" customFormat="1">
      <c r="I10396" s="47"/>
      <c r="P10396" s="48"/>
      <c r="Q10396" s="48"/>
      <c r="R10396" s="48"/>
      <c r="S10396" s="49"/>
      <c r="T10396" s="47"/>
      <c r="U10396" s="50"/>
      <c r="V10396" s="47"/>
      <c r="W10396" s="50"/>
      <c r="X10396" s="49"/>
      <c r="Y10396" s="49"/>
      <c r="Z10396" s="49"/>
      <c r="AA10396" s="49"/>
      <c r="AB10396" s="49"/>
      <c r="AC10396" s="49"/>
      <c r="AD10396" s="49"/>
      <c r="AE10396" s="95"/>
      <c r="AM10396" s="103"/>
      <c r="AT10396" s="10"/>
    </row>
    <row r="10397" spans="9:46" s="16" customFormat="1">
      <c r="I10397" s="47"/>
      <c r="P10397" s="48"/>
      <c r="Q10397" s="48"/>
      <c r="R10397" s="48"/>
      <c r="S10397" s="49"/>
      <c r="T10397" s="47"/>
      <c r="U10397" s="50"/>
      <c r="V10397" s="47"/>
      <c r="W10397" s="50"/>
      <c r="X10397" s="49"/>
      <c r="Y10397" s="49"/>
      <c r="Z10397" s="49"/>
      <c r="AA10397" s="49"/>
      <c r="AB10397" s="49"/>
      <c r="AC10397" s="49"/>
      <c r="AD10397" s="49"/>
      <c r="AE10397" s="95"/>
      <c r="AM10397" s="103"/>
      <c r="AT10397" s="10"/>
    </row>
    <row r="10398" spans="9:46" s="16" customFormat="1">
      <c r="I10398" s="47"/>
      <c r="P10398" s="48"/>
      <c r="Q10398" s="48"/>
      <c r="R10398" s="48"/>
      <c r="S10398" s="49"/>
      <c r="T10398" s="47"/>
      <c r="U10398" s="50"/>
      <c r="V10398" s="47"/>
      <c r="W10398" s="50"/>
      <c r="X10398" s="49"/>
      <c r="Y10398" s="49"/>
      <c r="Z10398" s="49"/>
      <c r="AA10398" s="49"/>
      <c r="AB10398" s="49"/>
      <c r="AC10398" s="49"/>
      <c r="AD10398" s="49"/>
      <c r="AE10398" s="95"/>
      <c r="AM10398" s="103"/>
      <c r="AT10398" s="10"/>
    </row>
    <row r="10399" spans="9:46" s="16" customFormat="1">
      <c r="I10399" s="47"/>
      <c r="P10399" s="48"/>
      <c r="Q10399" s="48"/>
      <c r="R10399" s="48"/>
      <c r="S10399" s="49"/>
      <c r="T10399" s="47"/>
      <c r="U10399" s="50"/>
      <c r="V10399" s="47"/>
      <c r="W10399" s="50"/>
      <c r="X10399" s="49"/>
      <c r="Y10399" s="49"/>
      <c r="Z10399" s="49"/>
      <c r="AA10399" s="49"/>
      <c r="AB10399" s="49"/>
      <c r="AC10399" s="49"/>
      <c r="AD10399" s="49"/>
      <c r="AE10399" s="95"/>
      <c r="AM10399" s="103"/>
      <c r="AT10399" s="10"/>
    </row>
    <row r="10400" spans="9:46" s="16" customFormat="1">
      <c r="I10400" s="47"/>
      <c r="P10400" s="48"/>
      <c r="Q10400" s="48"/>
      <c r="R10400" s="48"/>
      <c r="S10400" s="49"/>
      <c r="T10400" s="47"/>
      <c r="U10400" s="50"/>
      <c r="V10400" s="47"/>
      <c r="W10400" s="50"/>
      <c r="X10400" s="49"/>
      <c r="Y10400" s="49"/>
      <c r="Z10400" s="49"/>
      <c r="AA10400" s="49"/>
      <c r="AB10400" s="49"/>
      <c r="AC10400" s="49"/>
      <c r="AD10400" s="49"/>
      <c r="AE10400" s="95"/>
      <c r="AM10400" s="103"/>
      <c r="AT10400" s="10"/>
    </row>
    <row r="10401" spans="9:46" s="16" customFormat="1">
      <c r="I10401" s="47"/>
      <c r="P10401" s="48"/>
      <c r="Q10401" s="48"/>
      <c r="R10401" s="48"/>
      <c r="S10401" s="49"/>
      <c r="T10401" s="47"/>
      <c r="U10401" s="50"/>
      <c r="V10401" s="47"/>
      <c r="W10401" s="50"/>
      <c r="X10401" s="49"/>
      <c r="Y10401" s="49"/>
      <c r="Z10401" s="49"/>
      <c r="AA10401" s="49"/>
      <c r="AB10401" s="49"/>
      <c r="AC10401" s="49"/>
      <c r="AD10401" s="49"/>
      <c r="AE10401" s="95"/>
      <c r="AM10401" s="103"/>
      <c r="AT10401" s="10"/>
    </row>
    <row r="10402" spans="9:46" s="16" customFormat="1">
      <c r="I10402" s="47"/>
      <c r="P10402" s="48"/>
      <c r="Q10402" s="48"/>
      <c r="R10402" s="48"/>
      <c r="S10402" s="49"/>
      <c r="T10402" s="47"/>
      <c r="U10402" s="50"/>
      <c r="V10402" s="47"/>
      <c r="W10402" s="50"/>
      <c r="X10402" s="49"/>
      <c r="Y10402" s="49"/>
      <c r="Z10402" s="49"/>
      <c r="AA10402" s="49"/>
      <c r="AB10402" s="49"/>
      <c r="AC10402" s="49"/>
      <c r="AD10402" s="49"/>
      <c r="AE10402" s="95"/>
      <c r="AM10402" s="103"/>
      <c r="AT10402" s="10"/>
    </row>
    <row r="10403" spans="9:46" s="16" customFormat="1">
      <c r="I10403" s="47"/>
      <c r="P10403" s="48"/>
      <c r="Q10403" s="48"/>
      <c r="R10403" s="48"/>
      <c r="S10403" s="49"/>
      <c r="T10403" s="47"/>
      <c r="U10403" s="50"/>
      <c r="V10403" s="47"/>
      <c r="W10403" s="50"/>
      <c r="X10403" s="49"/>
      <c r="Y10403" s="49"/>
      <c r="Z10403" s="49"/>
      <c r="AA10403" s="49"/>
      <c r="AB10403" s="49"/>
      <c r="AC10403" s="49"/>
      <c r="AD10403" s="49"/>
      <c r="AE10403" s="95"/>
      <c r="AM10403" s="103"/>
      <c r="AT10403" s="10"/>
    </row>
    <row r="10404" spans="9:46" s="16" customFormat="1">
      <c r="I10404" s="47"/>
      <c r="P10404" s="48"/>
      <c r="Q10404" s="48"/>
      <c r="R10404" s="48"/>
      <c r="S10404" s="49"/>
      <c r="T10404" s="47"/>
      <c r="U10404" s="50"/>
      <c r="V10404" s="47"/>
      <c r="W10404" s="50"/>
      <c r="X10404" s="49"/>
      <c r="Y10404" s="49"/>
      <c r="Z10404" s="49"/>
      <c r="AA10404" s="49"/>
      <c r="AB10404" s="49"/>
      <c r="AC10404" s="49"/>
      <c r="AD10404" s="49"/>
      <c r="AE10404" s="95"/>
      <c r="AM10404" s="103"/>
      <c r="AT10404" s="10"/>
    </row>
    <row r="10405" spans="9:46" s="16" customFormat="1">
      <c r="I10405" s="47"/>
      <c r="P10405" s="48"/>
      <c r="Q10405" s="48"/>
      <c r="R10405" s="48"/>
      <c r="S10405" s="49"/>
      <c r="T10405" s="47"/>
      <c r="U10405" s="50"/>
      <c r="V10405" s="47"/>
      <c r="W10405" s="50"/>
      <c r="X10405" s="49"/>
      <c r="Y10405" s="49"/>
      <c r="Z10405" s="49"/>
      <c r="AA10405" s="49"/>
      <c r="AB10405" s="49"/>
      <c r="AC10405" s="49"/>
      <c r="AD10405" s="49"/>
      <c r="AE10405" s="95"/>
      <c r="AM10405" s="103"/>
      <c r="AT10405" s="10"/>
    </row>
    <row r="10406" spans="9:46" s="16" customFormat="1">
      <c r="I10406" s="47"/>
      <c r="P10406" s="48"/>
      <c r="Q10406" s="48"/>
      <c r="R10406" s="48"/>
      <c r="S10406" s="49"/>
      <c r="T10406" s="47"/>
      <c r="U10406" s="50"/>
      <c r="V10406" s="47"/>
      <c r="W10406" s="50"/>
      <c r="X10406" s="49"/>
      <c r="Y10406" s="49"/>
      <c r="Z10406" s="49"/>
      <c r="AA10406" s="49"/>
      <c r="AB10406" s="49"/>
      <c r="AC10406" s="49"/>
      <c r="AD10406" s="49"/>
      <c r="AE10406" s="95"/>
      <c r="AM10406" s="103"/>
      <c r="AT10406" s="10"/>
    </row>
    <row r="10407" spans="9:46" s="16" customFormat="1">
      <c r="I10407" s="47"/>
      <c r="P10407" s="48"/>
      <c r="Q10407" s="48"/>
      <c r="R10407" s="48"/>
      <c r="S10407" s="49"/>
      <c r="T10407" s="47"/>
      <c r="U10407" s="50"/>
      <c r="V10407" s="47"/>
      <c r="W10407" s="50"/>
      <c r="X10407" s="49"/>
      <c r="Y10407" s="49"/>
      <c r="Z10407" s="49"/>
      <c r="AA10407" s="49"/>
      <c r="AB10407" s="49"/>
      <c r="AC10407" s="49"/>
      <c r="AD10407" s="49"/>
      <c r="AE10407" s="95"/>
      <c r="AM10407" s="103"/>
      <c r="AT10407" s="10"/>
    </row>
    <row r="10408" spans="9:46" s="16" customFormat="1">
      <c r="I10408" s="47"/>
      <c r="P10408" s="48"/>
      <c r="Q10408" s="48"/>
      <c r="R10408" s="48"/>
      <c r="S10408" s="49"/>
      <c r="T10408" s="47"/>
      <c r="U10408" s="50"/>
      <c r="V10408" s="47"/>
      <c r="W10408" s="50"/>
      <c r="X10408" s="49"/>
      <c r="Y10408" s="49"/>
      <c r="Z10408" s="49"/>
      <c r="AA10408" s="49"/>
      <c r="AB10408" s="49"/>
      <c r="AC10408" s="49"/>
      <c r="AD10408" s="49"/>
      <c r="AE10408" s="95"/>
      <c r="AM10408" s="103"/>
      <c r="AT10408" s="10"/>
    </row>
    <row r="10409" spans="9:46" s="16" customFormat="1">
      <c r="I10409" s="47"/>
      <c r="P10409" s="48"/>
      <c r="Q10409" s="48"/>
      <c r="R10409" s="48"/>
      <c r="S10409" s="49"/>
      <c r="T10409" s="47"/>
      <c r="U10409" s="50"/>
      <c r="V10409" s="47"/>
      <c r="W10409" s="50"/>
      <c r="X10409" s="49"/>
      <c r="Y10409" s="49"/>
      <c r="Z10409" s="49"/>
      <c r="AA10409" s="49"/>
      <c r="AB10409" s="49"/>
      <c r="AC10409" s="49"/>
      <c r="AD10409" s="49"/>
      <c r="AE10409" s="95"/>
      <c r="AM10409" s="103"/>
      <c r="AT10409" s="10"/>
    </row>
    <row r="10410" spans="9:46" s="16" customFormat="1">
      <c r="I10410" s="47"/>
      <c r="P10410" s="48"/>
      <c r="Q10410" s="48"/>
      <c r="R10410" s="48"/>
      <c r="S10410" s="49"/>
      <c r="T10410" s="47"/>
      <c r="U10410" s="50"/>
      <c r="V10410" s="47"/>
      <c r="W10410" s="50"/>
      <c r="X10410" s="49"/>
      <c r="Y10410" s="49"/>
      <c r="Z10410" s="49"/>
      <c r="AA10410" s="49"/>
      <c r="AB10410" s="49"/>
      <c r="AC10410" s="49"/>
      <c r="AD10410" s="49"/>
      <c r="AE10410" s="95"/>
      <c r="AM10410" s="103"/>
      <c r="AT10410" s="10"/>
    </row>
    <row r="10411" spans="9:46" s="16" customFormat="1">
      <c r="I10411" s="47"/>
      <c r="P10411" s="48"/>
      <c r="Q10411" s="48"/>
      <c r="R10411" s="48"/>
      <c r="S10411" s="49"/>
      <c r="T10411" s="47"/>
      <c r="U10411" s="50"/>
      <c r="V10411" s="47"/>
      <c r="W10411" s="50"/>
      <c r="X10411" s="49"/>
      <c r="Y10411" s="49"/>
      <c r="Z10411" s="49"/>
      <c r="AA10411" s="49"/>
      <c r="AB10411" s="49"/>
      <c r="AC10411" s="49"/>
      <c r="AD10411" s="49"/>
      <c r="AE10411" s="95"/>
      <c r="AM10411" s="103"/>
      <c r="AT10411" s="10"/>
    </row>
    <row r="10412" spans="9:46" s="16" customFormat="1">
      <c r="I10412" s="47"/>
      <c r="P10412" s="48"/>
      <c r="Q10412" s="48"/>
      <c r="R10412" s="48"/>
      <c r="S10412" s="49"/>
      <c r="T10412" s="47"/>
      <c r="U10412" s="50"/>
      <c r="V10412" s="47"/>
      <c r="W10412" s="50"/>
      <c r="X10412" s="49"/>
      <c r="Y10412" s="49"/>
      <c r="Z10412" s="49"/>
      <c r="AA10412" s="49"/>
      <c r="AB10412" s="49"/>
      <c r="AC10412" s="49"/>
      <c r="AD10412" s="49"/>
      <c r="AE10412" s="95"/>
      <c r="AM10412" s="103"/>
      <c r="AT10412" s="10"/>
    </row>
    <row r="10413" spans="9:46" s="16" customFormat="1">
      <c r="I10413" s="47"/>
      <c r="P10413" s="48"/>
      <c r="Q10413" s="48"/>
      <c r="R10413" s="48"/>
      <c r="S10413" s="49"/>
      <c r="T10413" s="47"/>
      <c r="U10413" s="50"/>
      <c r="V10413" s="47"/>
      <c r="W10413" s="50"/>
      <c r="X10413" s="49"/>
      <c r="Y10413" s="49"/>
      <c r="Z10413" s="49"/>
      <c r="AA10413" s="49"/>
      <c r="AB10413" s="49"/>
      <c r="AC10413" s="49"/>
      <c r="AD10413" s="49"/>
      <c r="AE10413" s="95"/>
      <c r="AM10413" s="103"/>
      <c r="AT10413" s="10"/>
    </row>
    <row r="10414" spans="9:46" s="16" customFormat="1">
      <c r="I10414" s="47"/>
      <c r="P10414" s="48"/>
      <c r="Q10414" s="48"/>
      <c r="R10414" s="48"/>
      <c r="S10414" s="49"/>
      <c r="T10414" s="47"/>
      <c r="U10414" s="50"/>
      <c r="V10414" s="47"/>
      <c r="W10414" s="50"/>
      <c r="X10414" s="49"/>
      <c r="Y10414" s="49"/>
      <c r="Z10414" s="49"/>
      <c r="AA10414" s="49"/>
      <c r="AB10414" s="49"/>
      <c r="AC10414" s="49"/>
      <c r="AD10414" s="49"/>
      <c r="AE10414" s="95"/>
      <c r="AM10414" s="103"/>
      <c r="AT10414" s="10"/>
    </row>
    <row r="10415" spans="9:46" s="16" customFormat="1">
      <c r="I10415" s="47"/>
      <c r="P10415" s="48"/>
      <c r="Q10415" s="48"/>
      <c r="R10415" s="48"/>
      <c r="S10415" s="49"/>
      <c r="T10415" s="47"/>
      <c r="U10415" s="50"/>
      <c r="V10415" s="47"/>
      <c r="W10415" s="50"/>
      <c r="X10415" s="49"/>
      <c r="Y10415" s="49"/>
      <c r="Z10415" s="49"/>
      <c r="AA10415" s="49"/>
      <c r="AB10415" s="49"/>
      <c r="AC10415" s="49"/>
      <c r="AD10415" s="49"/>
      <c r="AE10415" s="95"/>
      <c r="AM10415" s="103"/>
      <c r="AT10415" s="10"/>
    </row>
    <row r="10416" spans="9:46" s="16" customFormat="1">
      <c r="I10416" s="47"/>
      <c r="P10416" s="48"/>
      <c r="Q10416" s="48"/>
      <c r="R10416" s="48"/>
      <c r="S10416" s="49"/>
      <c r="T10416" s="47"/>
      <c r="U10416" s="50"/>
      <c r="V10416" s="47"/>
      <c r="W10416" s="50"/>
      <c r="X10416" s="49"/>
      <c r="Y10416" s="49"/>
      <c r="Z10416" s="49"/>
      <c r="AA10416" s="49"/>
      <c r="AB10416" s="49"/>
      <c r="AC10416" s="49"/>
      <c r="AD10416" s="49"/>
      <c r="AE10416" s="95"/>
      <c r="AM10416" s="103"/>
      <c r="AT10416" s="10"/>
    </row>
    <row r="10417" spans="9:46" s="16" customFormat="1">
      <c r="I10417" s="47"/>
      <c r="P10417" s="48"/>
      <c r="Q10417" s="48"/>
      <c r="R10417" s="48"/>
      <c r="S10417" s="49"/>
      <c r="T10417" s="47"/>
      <c r="U10417" s="50"/>
      <c r="V10417" s="47"/>
      <c r="W10417" s="50"/>
      <c r="X10417" s="49"/>
      <c r="Y10417" s="49"/>
      <c r="Z10417" s="49"/>
      <c r="AA10417" s="49"/>
      <c r="AB10417" s="49"/>
      <c r="AC10417" s="49"/>
      <c r="AD10417" s="49"/>
      <c r="AE10417" s="95"/>
      <c r="AM10417" s="103"/>
      <c r="AT10417" s="10"/>
    </row>
    <row r="10418" spans="9:46" s="16" customFormat="1">
      <c r="I10418" s="47"/>
      <c r="P10418" s="48"/>
      <c r="Q10418" s="48"/>
      <c r="R10418" s="48"/>
      <c r="S10418" s="49"/>
      <c r="T10418" s="47"/>
      <c r="U10418" s="50"/>
      <c r="V10418" s="47"/>
      <c r="W10418" s="50"/>
      <c r="X10418" s="49"/>
      <c r="Y10418" s="49"/>
      <c r="Z10418" s="49"/>
      <c r="AA10418" s="49"/>
      <c r="AB10418" s="49"/>
      <c r="AC10418" s="49"/>
      <c r="AD10418" s="49"/>
      <c r="AE10418" s="95"/>
      <c r="AM10418" s="103"/>
      <c r="AT10418" s="10"/>
    </row>
    <row r="10419" spans="9:46" s="16" customFormat="1">
      <c r="I10419" s="47"/>
      <c r="P10419" s="48"/>
      <c r="Q10419" s="48"/>
      <c r="R10419" s="48"/>
      <c r="S10419" s="49"/>
      <c r="T10419" s="47"/>
      <c r="U10419" s="50"/>
      <c r="V10419" s="47"/>
      <c r="W10419" s="50"/>
      <c r="X10419" s="49"/>
      <c r="Y10419" s="49"/>
      <c r="Z10419" s="49"/>
      <c r="AA10419" s="49"/>
      <c r="AB10419" s="49"/>
      <c r="AC10419" s="49"/>
      <c r="AD10419" s="49"/>
      <c r="AE10419" s="95"/>
      <c r="AM10419" s="103"/>
      <c r="AT10419" s="10"/>
    </row>
    <row r="10420" spans="9:46" s="16" customFormat="1">
      <c r="I10420" s="47"/>
      <c r="P10420" s="48"/>
      <c r="Q10420" s="48"/>
      <c r="R10420" s="48"/>
      <c r="S10420" s="49"/>
      <c r="T10420" s="47"/>
      <c r="U10420" s="50"/>
      <c r="V10420" s="47"/>
      <c r="W10420" s="50"/>
      <c r="X10420" s="49"/>
      <c r="Y10420" s="49"/>
      <c r="Z10420" s="49"/>
      <c r="AA10420" s="49"/>
      <c r="AB10420" s="49"/>
      <c r="AC10420" s="49"/>
      <c r="AD10420" s="49"/>
      <c r="AE10420" s="95"/>
      <c r="AM10420" s="103"/>
      <c r="AT10420" s="10"/>
    </row>
    <row r="10421" spans="9:46" s="16" customFormat="1">
      <c r="I10421" s="47"/>
      <c r="P10421" s="48"/>
      <c r="Q10421" s="48"/>
      <c r="R10421" s="48"/>
      <c r="S10421" s="49"/>
      <c r="T10421" s="47"/>
      <c r="U10421" s="50"/>
      <c r="V10421" s="47"/>
      <c r="W10421" s="50"/>
      <c r="X10421" s="49"/>
      <c r="Y10421" s="49"/>
      <c r="Z10421" s="49"/>
      <c r="AA10421" s="49"/>
      <c r="AB10421" s="49"/>
      <c r="AC10421" s="49"/>
      <c r="AD10421" s="49"/>
      <c r="AE10421" s="95"/>
      <c r="AM10421" s="103"/>
      <c r="AT10421" s="10"/>
    </row>
    <row r="10422" spans="9:46" s="16" customFormat="1">
      <c r="I10422" s="47"/>
      <c r="P10422" s="48"/>
      <c r="Q10422" s="48"/>
      <c r="R10422" s="48"/>
      <c r="S10422" s="49"/>
      <c r="T10422" s="47"/>
      <c r="U10422" s="50"/>
      <c r="V10422" s="47"/>
      <c r="W10422" s="50"/>
      <c r="X10422" s="49"/>
      <c r="Y10422" s="49"/>
      <c r="Z10422" s="49"/>
      <c r="AA10422" s="49"/>
      <c r="AB10422" s="49"/>
      <c r="AC10422" s="49"/>
      <c r="AD10422" s="49"/>
      <c r="AE10422" s="95"/>
      <c r="AM10422" s="103"/>
      <c r="AT10422" s="10"/>
    </row>
    <row r="10423" spans="9:46" s="16" customFormat="1">
      <c r="I10423" s="47"/>
      <c r="P10423" s="48"/>
      <c r="Q10423" s="48"/>
      <c r="R10423" s="48"/>
      <c r="S10423" s="49"/>
      <c r="T10423" s="47"/>
      <c r="U10423" s="50"/>
      <c r="V10423" s="47"/>
      <c r="W10423" s="50"/>
      <c r="X10423" s="49"/>
      <c r="Y10423" s="49"/>
      <c r="Z10423" s="49"/>
      <c r="AA10423" s="49"/>
      <c r="AB10423" s="49"/>
      <c r="AC10423" s="49"/>
      <c r="AD10423" s="49"/>
      <c r="AE10423" s="95"/>
      <c r="AM10423" s="103"/>
      <c r="AT10423" s="10"/>
    </row>
    <row r="10424" spans="9:46" s="16" customFormat="1">
      <c r="I10424" s="47"/>
      <c r="P10424" s="48"/>
      <c r="Q10424" s="48"/>
      <c r="R10424" s="48"/>
      <c r="S10424" s="49"/>
      <c r="T10424" s="47"/>
      <c r="U10424" s="50"/>
      <c r="V10424" s="47"/>
      <c r="W10424" s="50"/>
      <c r="X10424" s="49"/>
      <c r="Y10424" s="49"/>
      <c r="Z10424" s="49"/>
      <c r="AA10424" s="49"/>
      <c r="AB10424" s="49"/>
      <c r="AC10424" s="49"/>
      <c r="AD10424" s="49"/>
      <c r="AE10424" s="95"/>
      <c r="AM10424" s="103"/>
      <c r="AT10424" s="10"/>
    </row>
    <row r="10425" spans="9:46" s="16" customFormat="1">
      <c r="I10425" s="47"/>
      <c r="P10425" s="48"/>
      <c r="Q10425" s="48"/>
      <c r="R10425" s="48"/>
      <c r="S10425" s="49"/>
      <c r="T10425" s="47"/>
      <c r="U10425" s="50"/>
      <c r="V10425" s="47"/>
      <c r="W10425" s="50"/>
      <c r="X10425" s="49"/>
      <c r="Y10425" s="49"/>
      <c r="Z10425" s="49"/>
      <c r="AA10425" s="49"/>
      <c r="AB10425" s="49"/>
      <c r="AC10425" s="49"/>
      <c r="AD10425" s="49"/>
      <c r="AE10425" s="95"/>
      <c r="AM10425" s="103"/>
      <c r="AT10425" s="10"/>
    </row>
    <row r="10426" spans="9:46" s="16" customFormat="1">
      <c r="I10426" s="47"/>
      <c r="P10426" s="48"/>
      <c r="Q10426" s="48"/>
      <c r="R10426" s="48"/>
      <c r="S10426" s="49"/>
      <c r="T10426" s="47"/>
      <c r="U10426" s="50"/>
      <c r="V10426" s="47"/>
      <c r="W10426" s="50"/>
      <c r="X10426" s="49"/>
      <c r="Y10426" s="49"/>
      <c r="Z10426" s="49"/>
      <c r="AA10426" s="49"/>
      <c r="AB10426" s="49"/>
      <c r="AC10426" s="49"/>
      <c r="AD10426" s="49"/>
      <c r="AE10426" s="95"/>
      <c r="AM10426" s="103"/>
      <c r="AT10426" s="10"/>
    </row>
    <row r="10427" spans="9:46" s="16" customFormat="1">
      <c r="I10427" s="47"/>
      <c r="P10427" s="48"/>
      <c r="Q10427" s="48"/>
      <c r="R10427" s="48"/>
      <c r="S10427" s="49"/>
      <c r="T10427" s="47"/>
      <c r="U10427" s="50"/>
      <c r="V10427" s="47"/>
      <c r="W10427" s="50"/>
      <c r="X10427" s="49"/>
      <c r="Y10427" s="49"/>
      <c r="Z10427" s="49"/>
      <c r="AA10427" s="49"/>
      <c r="AB10427" s="49"/>
      <c r="AC10427" s="49"/>
      <c r="AD10427" s="49"/>
      <c r="AE10427" s="95"/>
      <c r="AM10427" s="103"/>
      <c r="AT10427" s="10"/>
    </row>
    <row r="10428" spans="9:46" s="16" customFormat="1">
      <c r="I10428" s="47"/>
      <c r="P10428" s="48"/>
      <c r="Q10428" s="48"/>
      <c r="R10428" s="48"/>
      <c r="S10428" s="49"/>
      <c r="T10428" s="47"/>
      <c r="U10428" s="50"/>
      <c r="V10428" s="47"/>
      <c r="W10428" s="50"/>
      <c r="X10428" s="49"/>
      <c r="Y10428" s="49"/>
      <c r="Z10428" s="49"/>
      <c r="AA10428" s="49"/>
      <c r="AB10428" s="49"/>
      <c r="AC10428" s="49"/>
      <c r="AD10428" s="49"/>
      <c r="AE10428" s="95"/>
      <c r="AM10428" s="103"/>
      <c r="AT10428" s="10"/>
    </row>
    <row r="10429" spans="9:46" s="16" customFormat="1">
      <c r="I10429" s="47"/>
      <c r="P10429" s="48"/>
      <c r="Q10429" s="48"/>
      <c r="R10429" s="48"/>
      <c r="S10429" s="49"/>
      <c r="T10429" s="47"/>
      <c r="U10429" s="50"/>
      <c r="V10429" s="47"/>
      <c r="W10429" s="50"/>
      <c r="X10429" s="49"/>
      <c r="Y10429" s="49"/>
      <c r="Z10429" s="49"/>
      <c r="AA10429" s="49"/>
      <c r="AB10429" s="49"/>
      <c r="AC10429" s="49"/>
      <c r="AD10429" s="49"/>
      <c r="AE10429" s="95"/>
      <c r="AM10429" s="103"/>
      <c r="AT10429" s="10"/>
    </row>
    <row r="10430" spans="9:46" s="16" customFormat="1">
      <c r="I10430" s="47"/>
      <c r="P10430" s="48"/>
      <c r="Q10430" s="48"/>
      <c r="R10430" s="48"/>
      <c r="S10430" s="49"/>
      <c r="T10430" s="47"/>
      <c r="U10430" s="50"/>
      <c r="V10430" s="47"/>
      <c r="W10430" s="50"/>
      <c r="X10430" s="49"/>
      <c r="Y10430" s="49"/>
      <c r="Z10430" s="49"/>
      <c r="AA10430" s="49"/>
      <c r="AB10430" s="49"/>
      <c r="AC10430" s="49"/>
      <c r="AD10430" s="49"/>
      <c r="AE10430" s="95"/>
      <c r="AM10430" s="103"/>
      <c r="AT10430" s="10"/>
    </row>
    <row r="10431" spans="9:46" s="16" customFormat="1">
      <c r="I10431" s="47"/>
      <c r="P10431" s="48"/>
      <c r="Q10431" s="48"/>
      <c r="R10431" s="48"/>
      <c r="S10431" s="49"/>
      <c r="T10431" s="47"/>
      <c r="U10431" s="50"/>
      <c r="V10431" s="47"/>
      <c r="W10431" s="50"/>
      <c r="X10431" s="49"/>
      <c r="Y10431" s="49"/>
      <c r="Z10431" s="49"/>
      <c r="AA10431" s="49"/>
      <c r="AB10431" s="49"/>
      <c r="AC10431" s="49"/>
      <c r="AD10431" s="49"/>
      <c r="AE10431" s="95"/>
      <c r="AM10431" s="103"/>
      <c r="AT10431" s="10"/>
    </row>
    <row r="10432" spans="9:46" s="16" customFormat="1">
      <c r="I10432" s="47"/>
      <c r="P10432" s="48"/>
      <c r="Q10432" s="48"/>
      <c r="R10432" s="48"/>
      <c r="S10432" s="49"/>
      <c r="T10432" s="47"/>
      <c r="U10432" s="50"/>
      <c r="V10432" s="47"/>
      <c r="W10432" s="50"/>
      <c r="X10432" s="49"/>
      <c r="Y10432" s="49"/>
      <c r="Z10432" s="49"/>
      <c r="AA10432" s="49"/>
      <c r="AB10432" s="49"/>
      <c r="AC10432" s="49"/>
      <c r="AD10432" s="49"/>
      <c r="AE10432" s="95"/>
      <c r="AM10432" s="103"/>
      <c r="AT10432" s="10"/>
    </row>
    <row r="10433" spans="9:46" s="16" customFormat="1">
      <c r="I10433" s="47"/>
      <c r="P10433" s="48"/>
      <c r="Q10433" s="48"/>
      <c r="R10433" s="48"/>
      <c r="S10433" s="49"/>
      <c r="T10433" s="47"/>
      <c r="U10433" s="50"/>
      <c r="V10433" s="47"/>
      <c r="W10433" s="50"/>
      <c r="X10433" s="49"/>
      <c r="Y10433" s="49"/>
      <c r="Z10433" s="49"/>
      <c r="AA10433" s="49"/>
      <c r="AB10433" s="49"/>
      <c r="AC10433" s="49"/>
      <c r="AD10433" s="49"/>
      <c r="AE10433" s="95"/>
      <c r="AM10433" s="103"/>
      <c r="AT10433" s="10"/>
    </row>
    <row r="10434" spans="9:46" s="16" customFormat="1">
      <c r="I10434" s="47"/>
      <c r="P10434" s="48"/>
      <c r="Q10434" s="48"/>
      <c r="R10434" s="48"/>
      <c r="S10434" s="49"/>
      <c r="T10434" s="47"/>
      <c r="U10434" s="50"/>
      <c r="V10434" s="47"/>
      <c r="W10434" s="50"/>
      <c r="X10434" s="49"/>
      <c r="Y10434" s="49"/>
      <c r="Z10434" s="49"/>
      <c r="AA10434" s="49"/>
      <c r="AB10434" s="49"/>
      <c r="AC10434" s="49"/>
      <c r="AD10434" s="49"/>
      <c r="AE10434" s="95"/>
      <c r="AM10434" s="103"/>
      <c r="AT10434" s="10"/>
    </row>
    <row r="10435" spans="9:46" s="16" customFormat="1">
      <c r="I10435" s="47"/>
      <c r="P10435" s="48"/>
      <c r="Q10435" s="48"/>
      <c r="R10435" s="48"/>
      <c r="S10435" s="49"/>
      <c r="T10435" s="47"/>
      <c r="U10435" s="50"/>
      <c r="V10435" s="47"/>
      <c r="W10435" s="50"/>
      <c r="X10435" s="49"/>
      <c r="Y10435" s="49"/>
      <c r="Z10435" s="49"/>
      <c r="AA10435" s="49"/>
      <c r="AB10435" s="49"/>
      <c r="AC10435" s="49"/>
      <c r="AD10435" s="49"/>
      <c r="AE10435" s="95"/>
      <c r="AM10435" s="103"/>
      <c r="AT10435" s="10"/>
    </row>
    <row r="10436" spans="9:46" s="16" customFormat="1">
      <c r="I10436" s="47"/>
      <c r="P10436" s="48"/>
      <c r="Q10436" s="48"/>
      <c r="R10436" s="48"/>
      <c r="S10436" s="49"/>
      <c r="T10436" s="47"/>
      <c r="U10436" s="50"/>
      <c r="V10436" s="47"/>
      <c r="W10436" s="50"/>
      <c r="X10436" s="49"/>
      <c r="Y10436" s="49"/>
      <c r="Z10436" s="49"/>
      <c r="AA10436" s="49"/>
      <c r="AB10436" s="49"/>
      <c r="AC10436" s="49"/>
      <c r="AD10436" s="49"/>
      <c r="AE10436" s="95"/>
      <c r="AM10436" s="103"/>
      <c r="AT10436" s="10"/>
    </row>
    <row r="10437" spans="9:46" s="16" customFormat="1">
      <c r="I10437" s="47"/>
      <c r="P10437" s="48"/>
      <c r="Q10437" s="48"/>
      <c r="R10437" s="48"/>
      <c r="S10437" s="49"/>
      <c r="T10437" s="47"/>
      <c r="U10437" s="50"/>
      <c r="V10437" s="47"/>
      <c r="W10437" s="50"/>
      <c r="X10437" s="49"/>
      <c r="Y10437" s="49"/>
      <c r="Z10437" s="49"/>
      <c r="AA10437" s="49"/>
      <c r="AB10437" s="49"/>
      <c r="AC10437" s="49"/>
      <c r="AD10437" s="49"/>
      <c r="AE10437" s="95"/>
      <c r="AM10437" s="103"/>
      <c r="AT10437" s="10"/>
    </row>
    <row r="10438" spans="9:46" s="16" customFormat="1">
      <c r="I10438" s="47"/>
      <c r="P10438" s="48"/>
      <c r="Q10438" s="48"/>
      <c r="R10438" s="48"/>
      <c r="S10438" s="49"/>
      <c r="T10438" s="47"/>
      <c r="U10438" s="50"/>
      <c r="V10438" s="47"/>
      <c r="W10438" s="50"/>
      <c r="X10438" s="49"/>
      <c r="Y10438" s="49"/>
      <c r="Z10438" s="49"/>
      <c r="AA10438" s="49"/>
      <c r="AB10438" s="49"/>
      <c r="AC10438" s="49"/>
      <c r="AD10438" s="49"/>
      <c r="AE10438" s="95"/>
      <c r="AM10438" s="103"/>
      <c r="AT10438" s="10"/>
    </row>
    <row r="10439" spans="9:46" s="16" customFormat="1">
      <c r="I10439" s="47"/>
      <c r="P10439" s="48"/>
      <c r="Q10439" s="48"/>
      <c r="R10439" s="48"/>
      <c r="S10439" s="49"/>
      <c r="T10439" s="47"/>
      <c r="U10439" s="50"/>
      <c r="V10439" s="47"/>
      <c r="W10439" s="50"/>
      <c r="X10439" s="49"/>
      <c r="Y10439" s="49"/>
      <c r="Z10439" s="49"/>
      <c r="AA10439" s="49"/>
      <c r="AB10439" s="49"/>
      <c r="AC10439" s="49"/>
      <c r="AD10439" s="49"/>
      <c r="AE10439" s="95"/>
      <c r="AM10439" s="103"/>
      <c r="AT10439" s="10"/>
    </row>
    <row r="10440" spans="9:46" s="16" customFormat="1">
      <c r="I10440" s="47"/>
      <c r="P10440" s="48"/>
      <c r="Q10440" s="48"/>
      <c r="R10440" s="48"/>
      <c r="S10440" s="49"/>
      <c r="T10440" s="47"/>
      <c r="U10440" s="50"/>
      <c r="V10440" s="47"/>
      <c r="W10440" s="50"/>
      <c r="X10440" s="49"/>
      <c r="Y10440" s="49"/>
      <c r="Z10440" s="49"/>
      <c r="AA10440" s="49"/>
      <c r="AB10440" s="49"/>
      <c r="AC10440" s="49"/>
      <c r="AD10440" s="49"/>
      <c r="AE10440" s="95"/>
      <c r="AM10440" s="103"/>
      <c r="AT10440" s="10"/>
    </row>
    <row r="10441" spans="9:46" s="16" customFormat="1">
      <c r="I10441" s="47"/>
      <c r="P10441" s="48"/>
      <c r="Q10441" s="48"/>
      <c r="R10441" s="48"/>
      <c r="S10441" s="49"/>
      <c r="T10441" s="47"/>
      <c r="U10441" s="50"/>
      <c r="V10441" s="47"/>
      <c r="W10441" s="50"/>
      <c r="X10441" s="49"/>
      <c r="Y10441" s="49"/>
      <c r="Z10441" s="49"/>
      <c r="AA10441" s="49"/>
      <c r="AB10441" s="49"/>
      <c r="AC10441" s="49"/>
      <c r="AD10441" s="49"/>
      <c r="AE10441" s="95"/>
      <c r="AM10441" s="103"/>
      <c r="AT10441" s="10"/>
    </row>
    <row r="10442" spans="9:46" s="16" customFormat="1">
      <c r="I10442" s="47"/>
      <c r="P10442" s="48"/>
      <c r="Q10442" s="48"/>
      <c r="R10442" s="48"/>
      <c r="S10442" s="49"/>
      <c r="T10442" s="47"/>
      <c r="U10442" s="50"/>
      <c r="V10442" s="47"/>
      <c r="W10442" s="50"/>
      <c r="X10442" s="49"/>
      <c r="Y10442" s="49"/>
      <c r="Z10442" s="49"/>
      <c r="AA10442" s="49"/>
      <c r="AB10442" s="49"/>
      <c r="AC10442" s="49"/>
      <c r="AD10442" s="49"/>
      <c r="AE10442" s="95"/>
      <c r="AM10442" s="103"/>
      <c r="AT10442" s="10"/>
    </row>
    <row r="10443" spans="9:46" s="16" customFormat="1">
      <c r="I10443" s="47"/>
      <c r="P10443" s="48"/>
      <c r="Q10443" s="48"/>
      <c r="R10443" s="48"/>
      <c r="S10443" s="49"/>
      <c r="T10443" s="47"/>
      <c r="U10443" s="50"/>
      <c r="V10443" s="47"/>
      <c r="W10443" s="50"/>
      <c r="X10443" s="49"/>
      <c r="Y10443" s="49"/>
      <c r="Z10443" s="49"/>
      <c r="AA10443" s="49"/>
      <c r="AB10443" s="49"/>
      <c r="AC10443" s="49"/>
      <c r="AD10443" s="49"/>
      <c r="AE10443" s="95"/>
      <c r="AM10443" s="103"/>
      <c r="AT10443" s="10"/>
    </row>
    <row r="10444" spans="9:46" s="16" customFormat="1">
      <c r="I10444" s="47"/>
      <c r="P10444" s="48"/>
      <c r="Q10444" s="48"/>
      <c r="R10444" s="48"/>
      <c r="S10444" s="49"/>
      <c r="T10444" s="47"/>
      <c r="U10444" s="50"/>
      <c r="V10444" s="47"/>
      <c r="W10444" s="50"/>
      <c r="X10444" s="49"/>
      <c r="Y10444" s="49"/>
      <c r="Z10444" s="49"/>
      <c r="AA10444" s="49"/>
      <c r="AB10444" s="49"/>
      <c r="AC10444" s="49"/>
      <c r="AD10444" s="49"/>
      <c r="AE10444" s="95"/>
      <c r="AM10444" s="103"/>
      <c r="AT10444" s="10"/>
    </row>
    <row r="10445" spans="9:46" s="16" customFormat="1">
      <c r="I10445" s="47"/>
      <c r="P10445" s="48"/>
      <c r="Q10445" s="48"/>
      <c r="R10445" s="48"/>
      <c r="S10445" s="49"/>
      <c r="T10445" s="47"/>
      <c r="U10445" s="50"/>
      <c r="V10445" s="47"/>
      <c r="W10445" s="50"/>
      <c r="X10445" s="49"/>
      <c r="Y10445" s="49"/>
      <c r="Z10445" s="49"/>
      <c r="AA10445" s="49"/>
      <c r="AB10445" s="49"/>
      <c r="AC10445" s="49"/>
      <c r="AD10445" s="49"/>
      <c r="AE10445" s="95"/>
      <c r="AM10445" s="103"/>
      <c r="AT10445" s="10"/>
    </row>
    <row r="10446" spans="9:46" s="16" customFormat="1">
      <c r="I10446" s="47"/>
      <c r="P10446" s="48"/>
      <c r="Q10446" s="48"/>
      <c r="R10446" s="48"/>
      <c r="S10446" s="49"/>
      <c r="T10446" s="47"/>
      <c r="U10446" s="50"/>
      <c r="V10446" s="47"/>
      <c r="W10446" s="50"/>
      <c r="X10446" s="49"/>
      <c r="Y10446" s="49"/>
      <c r="Z10446" s="49"/>
      <c r="AA10446" s="49"/>
      <c r="AB10446" s="49"/>
      <c r="AC10446" s="49"/>
      <c r="AD10446" s="49"/>
      <c r="AE10446" s="95"/>
      <c r="AM10446" s="103"/>
      <c r="AT10446" s="10"/>
    </row>
    <row r="10447" spans="9:46" s="16" customFormat="1">
      <c r="I10447" s="47"/>
      <c r="P10447" s="48"/>
      <c r="Q10447" s="48"/>
      <c r="R10447" s="48"/>
      <c r="S10447" s="49"/>
      <c r="T10447" s="47"/>
      <c r="U10447" s="50"/>
      <c r="V10447" s="47"/>
      <c r="W10447" s="50"/>
      <c r="X10447" s="49"/>
      <c r="Y10447" s="49"/>
      <c r="Z10447" s="49"/>
      <c r="AA10447" s="49"/>
      <c r="AB10447" s="49"/>
      <c r="AC10447" s="49"/>
      <c r="AD10447" s="49"/>
      <c r="AE10447" s="95"/>
      <c r="AM10447" s="103"/>
      <c r="AT10447" s="10"/>
    </row>
    <row r="10448" spans="9:46" s="16" customFormat="1">
      <c r="I10448" s="47"/>
      <c r="P10448" s="48"/>
      <c r="Q10448" s="48"/>
      <c r="R10448" s="48"/>
      <c r="S10448" s="49"/>
      <c r="T10448" s="47"/>
      <c r="U10448" s="50"/>
      <c r="V10448" s="47"/>
      <c r="W10448" s="50"/>
      <c r="X10448" s="49"/>
      <c r="Y10448" s="49"/>
      <c r="Z10448" s="49"/>
      <c r="AA10448" s="49"/>
      <c r="AB10448" s="49"/>
      <c r="AC10448" s="49"/>
      <c r="AD10448" s="49"/>
      <c r="AE10448" s="95"/>
      <c r="AM10448" s="103"/>
      <c r="AT10448" s="10"/>
    </row>
    <row r="10449" spans="9:46" s="16" customFormat="1">
      <c r="I10449" s="47"/>
      <c r="P10449" s="48"/>
      <c r="Q10449" s="48"/>
      <c r="R10449" s="48"/>
      <c r="S10449" s="49"/>
      <c r="T10449" s="47"/>
      <c r="U10449" s="50"/>
      <c r="V10449" s="47"/>
      <c r="W10449" s="50"/>
      <c r="X10449" s="49"/>
      <c r="Y10449" s="49"/>
      <c r="Z10449" s="49"/>
      <c r="AA10449" s="49"/>
      <c r="AB10449" s="49"/>
      <c r="AC10449" s="49"/>
      <c r="AD10449" s="49"/>
      <c r="AE10449" s="95"/>
      <c r="AM10449" s="103"/>
      <c r="AT10449" s="10"/>
    </row>
    <row r="10450" spans="9:46" s="16" customFormat="1">
      <c r="I10450" s="47"/>
      <c r="P10450" s="48"/>
      <c r="Q10450" s="48"/>
      <c r="R10450" s="48"/>
      <c r="S10450" s="49"/>
      <c r="T10450" s="47"/>
      <c r="U10450" s="50"/>
      <c r="V10450" s="47"/>
      <c r="W10450" s="50"/>
      <c r="X10450" s="49"/>
      <c r="Y10450" s="49"/>
      <c r="Z10450" s="49"/>
      <c r="AA10450" s="49"/>
      <c r="AB10450" s="49"/>
      <c r="AC10450" s="49"/>
      <c r="AD10450" s="49"/>
      <c r="AE10450" s="95"/>
      <c r="AM10450" s="103"/>
      <c r="AT10450" s="10"/>
    </row>
    <row r="10451" spans="9:46" s="16" customFormat="1">
      <c r="I10451" s="47"/>
      <c r="P10451" s="48"/>
      <c r="Q10451" s="48"/>
      <c r="R10451" s="48"/>
      <c r="S10451" s="49"/>
      <c r="T10451" s="47"/>
      <c r="U10451" s="50"/>
      <c r="V10451" s="47"/>
      <c r="W10451" s="50"/>
      <c r="X10451" s="49"/>
      <c r="Y10451" s="49"/>
      <c r="Z10451" s="49"/>
      <c r="AA10451" s="49"/>
      <c r="AB10451" s="49"/>
      <c r="AC10451" s="49"/>
      <c r="AD10451" s="49"/>
      <c r="AE10451" s="95"/>
      <c r="AM10451" s="103"/>
      <c r="AT10451" s="10"/>
    </row>
    <row r="10452" spans="9:46" s="16" customFormat="1">
      <c r="I10452" s="47"/>
      <c r="P10452" s="48"/>
      <c r="Q10452" s="48"/>
      <c r="R10452" s="48"/>
      <c r="S10452" s="49"/>
      <c r="T10452" s="47"/>
      <c r="U10452" s="50"/>
      <c r="V10452" s="47"/>
      <c r="W10452" s="50"/>
      <c r="X10452" s="49"/>
      <c r="Y10452" s="49"/>
      <c r="Z10452" s="49"/>
      <c r="AA10452" s="49"/>
      <c r="AB10452" s="49"/>
      <c r="AC10452" s="49"/>
      <c r="AD10452" s="49"/>
      <c r="AE10452" s="95"/>
      <c r="AM10452" s="103"/>
      <c r="AT10452" s="10"/>
    </row>
    <row r="10453" spans="9:46" s="16" customFormat="1">
      <c r="I10453" s="47"/>
      <c r="P10453" s="48"/>
      <c r="Q10453" s="48"/>
      <c r="R10453" s="48"/>
      <c r="S10453" s="49"/>
      <c r="T10453" s="47"/>
      <c r="U10453" s="50"/>
      <c r="V10453" s="47"/>
      <c r="W10453" s="50"/>
      <c r="X10453" s="49"/>
      <c r="Y10453" s="49"/>
      <c r="Z10453" s="49"/>
      <c r="AA10453" s="49"/>
      <c r="AB10453" s="49"/>
      <c r="AC10453" s="49"/>
      <c r="AD10453" s="49"/>
      <c r="AE10453" s="95"/>
      <c r="AM10453" s="103"/>
      <c r="AT10453" s="10"/>
    </row>
    <row r="10454" spans="9:46" s="16" customFormat="1">
      <c r="I10454" s="47"/>
      <c r="P10454" s="48"/>
      <c r="Q10454" s="48"/>
      <c r="R10454" s="48"/>
      <c r="S10454" s="49"/>
      <c r="T10454" s="47"/>
      <c r="U10454" s="50"/>
      <c r="V10454" s="47"/>
      <c r="W10454" s="50"/>
      <c r="X10454" s="49"/>
      <c r="Y10454" s="49"/>
      <c r="Z10454" s="49"/>
      <c r="AA10454" s="49"/>
      <c r="AB10454" s="49"/>
      <c r="AC10454" s="49"/>
      <c r="AD10454" s="49"/>
      <c r="AE10454" s="95"/>
      <c r="AM10454" s="103"/>
      <c r="AT10454" s="10"/>
    </row>
    <row r="10455" spans="9:46" s="16" customFormat="1">
      <c r="I10455" s="47"/>
      <c r="P10455" s="48"/>
      <c r="Q10455" s="48"/>
      <c r="R10455" s="48"/>
      <c r="S10455" s="49"/>
      <c r="T10455" s="47"/>
      <c r="U10455" s="50"/>
      <c r="V10455" s="47"/>
      <c r="W10455" s="50"/>
      <c r="X10455" s="49"/>
      <c r="Y10455" s="49"/>
      <c r="Z10455" s="49"/>
      <c r="AA10455" s="49"/>
      <c r="AB10455" s="49"/>
      <c r="AC10455" s="49"/>
      <c r="AD10455" s="49"/>
      <c r="AE10455" s="95"/>
      <c r="AM10455" s="103"/>
      <c r="AT10455" s="10"/>
    </row>
    <row r="10456" spans="9:46" s="16" customFormat="1">
      <c r="I10456" s="47"/>
      <c r="P10456" s="48"/>
      <c r="Q10456" s="48"/>
      <c r="R10456" s="48"/>
      <c r="S10456" s="49"/>
      <c r="T10456" s="47"/>
      <c r="U10456" s="50"/>
      <c r="V10456" s="47"/>
      <c r="W10456" s="50"/>
      <c r="X10456" s="49"/>
      <c r="Y10456" s="49"/>
      <c r="Z10456" s="49"/>
      <c r="AA10456" s="49"/>
      <c r="AB10456" s="49"/>
      <c r="AC10456" s="49"/>
      <c r="AD10456" s="49"/>
      <c r="AE10456" s="95"/>
      <c r="AM10456" s="103"/>
      <c r="AT10456" s="10"/>
    </row>
    <row r="10457" spans="9:46" s="16" customFormat="1">
      <c r="I10457" s="47"/>
      <c r="P10457" s="48"/>
      <c r="Q10457" s="48"/>
      <c r="R10457" s="48"/>
      <c r="S10457" s="49"/>
      <c r="T10457" s="47"/>
      <c r="U10457" s="50"/>
      <c r="V10457" s="47"/>
      <c r="W10457" s="50"/>
      <c r="X10457" s="49"/>
      <c r="Y10457" s="49"/>
      <c r="Z10457" s="49"/>
      <c r="AA10457" s="49"/>
      <c r="AB10457" s="49"/>
      <c r="AC10457" s="49"/>
      <c r="AD10457" s="49"/>
      <c r="AE10457" s="95"/>
      <c r="AM10457" s="103"/>
      <c r="AT10457" s="10"/>
    </row>
    <row r="10458" spans="9:46" s="16" customFormat="1">
      <c r="I10458" s="47"/>
      <c r="P10458" s="48"/>
      <c r="Q10458" s="48"/>
      <c r="R10458" s="48"/>
      <c r="S10458" s="49"/>
      <c r="T10458" s="47"/>
      <c r="U10458" s="50"/>
      <c r="V10458" s="47"/>
      <c r="W10458" s="50"/>
      <c r="X10458" s="49"/>
      <c r="Y10458" s="49"/>
      <c r="Z10458" s="49"/>
      <c r="AA10458" s="49"/>
      <c r="AB10458" s="49"/>
      <c r="AC10458" s="49"/>
      <c r="AD10458" s="49"/>
      <c r="AE10458" s="95"/>
      <c r="AM10458" s="103"/>
      <c r="AT10458" s="10"/>
    </row>
    <row r="10459" spans="9:46" s="16" customFormat="1">
      <c r="I10459" s="47"/>
      <c r="P10459" s="48"/>
      <c r="Q10459" s="48"/>
      <c r="R10459" s="48"/>
      <c r="S10459" s="49"/>
      <c r="T10459" s="47"/>
      <c r="U10459" s="50"/>
      <c r="V10459" s="47"/>
      <c r="W10459" s="50"/>
      <c r="X10459" s="49"/>
      <c r="Y10459" s="49"/>
      <c r="Z10459" s="49"/>
      <c r="AA10459" s="49"/>
      <c r="AB10459" s="49"/>
      <c r="AC10459" s="49"/>
      <c r="AD10459" s="49"/>
      <c r="AE10459" s="95"/>
      <c r="AM10459" s="103"/>
      <c r="AT10459" s="10"/>
    </row>
    <row r="10460" spans="9:46" s="16" customFormat="1">
      <c r="I10460" s="47"/>
      <c r="P10460" s="48"/>
      <c r="Q10460" s="48"/>
      <c r="R10460" s="48"/>
      <c r="S10460" s="49"/>
      <c r="T10460" s="47"/>
      <c r="U10460" s="50"/>
      <c r="V10460" s="47"/>
      <c r="W10460" s="50"/>
      <c r="X10460" s="49"/>
      <c r="Y10460" s="49"/>
      <c r="Z10460" s="49"/>
      <c r="AA10460" s="49"/>
      <c r="AB10460" s="49"/>
      <c r="AC10460" s="49"/>
      <c r="AD10460" s="49"/>
      <c r="AE10460" s="95"/>
      <c r="AM10460" s="103"/>
      <c r="AT10460" s="10"/>
    </row>
    <row r="10461" spans="9:46" s="16" customFormat="1">
      <c r="I10461" s="47"/>
      <c r="P10461" s="48"/>
      <c r="Q10461" s="48"/>
      <c r="R10461" s="48"/>
      <c r="S10461" s="49"/>
      <c r="T10461" s="47"/>
      <c r="U10461" s="50"/>
      <c r="V10461" s="47"/>
      <c r="W10461" s="50"/>
      <c r="X10461" s="49"/>
      <c r="Y10461" s="49"/>
      <c r="Z10461" s="49"/>
      <c r="AA10461" s="49"/>
      <c r="AB10461" s="49"/>
      <c r="AC10461" s="49"/>
      <c r="AD10461" s="49"/>
      <c r="AE10461" s="95"/>
      <c r="AM10461" s="103"/>
      <c r="AT10461" s="10"/>
    </row>
    <row r="10462" spans="9:46" s="16" customFormat="1">
      <c r="I10462" s="47"/>
      <c r="P10462" s="48"/>
      <c r="Q10462" s="48"/>
      <c r="R10462" s="48"/>
      <c r="S10462" s="49"/>
      <c r="T10462" s="47"/>
      <c r="U10462" s="50"/>
      <c r="V10462" s="47"/>
      <c r="W10462" s="50"/>
      <c r="X10462" s="49"/>
      <c r="Y10462" s="49"/>
      <c r="Z10462" s="49"/>
      <c r="AA10462" s="49"/>
      <c r="AB10462" s="49"/>
      <c r="AC10462" s="49"/>
      <c r="AD10462" s="49"/>
      <c r="AE10462" s="95"/>
      <c r="AM10462" s="103"/>
      <c r="AT10462" s="10"/>
    </row>
    <row r="10463" spans="9:46" s="16" customFormat="1">
      <c r="I10463" s="47"/>
      <c r="P10463" s="48"/>
      <c r="Q10463" s="48"/>
      <c r="R10463" s="48"/>
      <c r="S10463" s="49"/>
      <c r="T10463" s="47"/>
      <c r="U10463" s="50"/>
      <c r="V10463" s="47"/>
      <c r="W10463" s="50"/>
      <c r="X10463" s="49"/>
      <c r="Y10463" s="49"/>
      <c r="Z10463" s="49"/>
      <c r="AA10463" s="49"/>
      <c r="AB10463" s="49"/>
      <c r="AC10463" s="49"/>
      <c r="AD10463" s="49"/>
      <c r="AE10463" s="95"/>
      <c r="AM10463" s="103"/>
      <c r="AT10463" s="10"/>
    </row>
    <row r="10464" spans="9:46" s="16" customFormat="1">
      <c r="I10464" s="47"/>
      <c r="P10464" s="48"/>
      <c r="Q10464" s="48"/>
      <c r="R10464" s="48"/>
      <c r="S10464" s="49"/>
      <c r="T10464" s="47"/>
      <c r="U10464" s="50"/>
      <c r="V10464" s="47"/>
      <c r="W10464" s="50"/>
      <c r="X10464" s="49"/>
      <c r="Y10464" s="49"/>
      <c r="Z10464" s="49"/>
      <c r="AA10464" s="49"/>
      <c r="AB10464" s="49"/>
      <c r="AC10464" s="49"/>
      <c r="AD10464" s="49"/>
      <c r="AE10464" s="95"/>
      <c r="AM10464" s="103"/>
      <c r="AT10464" s="10"/>
    </row>
    <row r="10465" spans="9:46" s="16" customFormat="1">
      <c r="I10465" s="47"/>
      <c r="P10465" s="48"/>
      <c r="Q10465" s="48"/>
      <c r="R10465" s="48"/>
      <c r="S10465" s="49"/>
      <c r="T10465" s="47"/>
      <c r="U10465" s="50"/>
      <c r="V10465" s="47"/>
      <c r="W10465" s="50"/>
      <c r="X10465" s="49"/>
      <c r="Y10465" s="49"/>
      <c r="Z10465" s="49"/>
      <c r="AA10465" s="49"/>
      <c r="AB10465" s="49"/>
      <c r="AC10465" s="49"/>
      <c r="AD10465" s="49"/>
      <c r="AE10465" s="95"/>
      <c r="AM10465" s="103"/>
      <c r="AT10465" s="10"/>
    </row>
    <row r="10466" spans="9:46" s="16" customFormat="1">
      <c r="I10466" s="47"/>
      <c r="P10466" s="48"/>
      <c r="Q10466" s="48"/>
      <c r="R10466" s="48"/>
      <c r="S10466" s="49"/>
      <c r="T10466" s="47"/>
      <c r="U10466" s="50"/>
      <c r="V10466" s="47"/>
      <c r="W10466" s="50"/>
      <c r="X10466" s="49"/>
      <c r="Y10466" s="49"/>
      <c r="Z10466" s="49"/>
      <c r="AA10466" s="49"/>
      <c r="AB10466" s="49"/>
      <c r="AC10466" s="49"/>
      <c r="AD10466" s="49"/>
      <c r="AE10466" s="95"/>
      <c r="AM10466" s="103"/>
      <c r="AT10466" s="10"/>
    </row>
    <row r="10467" spans="9:46" s="16" customFormat="1">
      <c r="I10467" s="47"/>
      <c r="P10467" s="48"/>
      <c r="Q10467" s="48"/>
      <c r="R10467" s="48"/>
      <c r="S10467" s="49"/>
      <c r="T10467" s="47"/>
      <c r="U10467" s="50"/>
      <c r="V10467" s="47"/>
      <c r="W10467" s="50"/>
      <c r="X10467" s="49"/>
      <c r="Y10467" s="49"/>
      <c r="Z10467" s="49"/>
      <c r="AA10467" s="49"/>
      <c r="AB10467" s="49"/>
      <c r="AC10467" s="49"/>
      <c r="AD10467" s="49"/>
      <c r="AE10467" s="95"/>
      <c r="AM10467" s="103"/>
      <c r="AT10467" s="10"/>
    </row>
    <row r="10468" spans="9:46" s="16" customFormat="1">
      <c r="I10468" s="47"/>
      <c r="P10468" s="48"/>
      <c r="Q10468" s="48"/>
      <c r="R10468" s="48"/>
      <c r="S10468" s="49"/>
      <c r="T10468" s="47"/>
      <c r="U10468" s="50"/>
      <c r="V10468" s="47"/>
      <c r="W10468" s="50"/>
      <c r="X10468" s="49"/>
      <c r="Y10468" s="49"/>
      <c r="Z10468" s="49"/>
      <c r="AA10468" s="49"/>
      <c r="AB10468" s="49"/>
      <c r="AC10468" s="49"/>
      <c r="AD10468" s="49"/>
      <c r="AE10468" s="95"/>
      <c r="AM10468" s="103"/>
      <c r="AT10468" s="10"/>
    </row>
    <row r="10469" spans="9:46" s="16" customFormat="1">
      <c r="I10469" s="47"/>
      <c r="P10469" s="48"/>
      <c r="Q10469" s="48"/>
      <c r="R10469" s="48"/>
      <c r="S10469" s="49"/>
      <c r="T10469" s="47"/>
      <c r="U10469" s="50"/>
      <c r="V10469" s="47"/>
      <c r="W10469" s="50"/>
      <c r="X10469" s="49"/>
      <c r="Y10469" s="49"/>
      <c r="Z10469" s="49"/>
      <c r="AA10469" s="49"/>
      <c r="AB10469" s="49"/>
      <c r="AC10469" s="49"/>
      <c r="AD10469" s="49"/>
      <c r="AE10469" s="95"/>
      <c r="AM10469" s="103"/>
      <c r="AT10469" s="10"/>
    </row>
    <row r="10470" spans="9:46" s="16" customFormat="1">
      <c r="I10470" s="47"/>
      <c r="P10470" s="48"/>
      <c r="Q10470" s="48"/>
      <c r="R10470" s="48"/>
      <c r="S10470" s="49"/>
      <c r="T10470" s="47"/>
      <c r="U10470" s="50"/>
      <c r="V10470" s="47"/>
      <c r="W10470" s="50"/>
      <c r="X10470" s="49"/>
      <c r="Y10470" s="49"/>
      <c r="Z10470" s="49"/>
      <c r="AA10470" s="49"/>
      <c r="AB10470" s="49"/>
      <c r="AC10470" s="49"/>
      <c r="AD10470" s="49"/>
      <c r="AE10470" s="95"/>
      <c r="AM10470" s="103"/>
      <c r="AT10470" s="10"/>
    </row>
    <row r="10471" spans="9:46" s="16" customFormat="1">
      <c r="I10471" s="47"/>
      <c r="P10471" s="48"/>
      <c r="Q10471" s="48"/>
      <c r="R10471" s="48"/>
      <c r="S10471" s="49"/>
      <c r="T10471" s="47"/>
      <c r="U10471" s="50"/>
      <c r="V10471" s="47"/>
      <c r="W10471" s="50"/>
      <c r="X10471" s="49"/>
      <c r="Y10471" s="49"/>
      <c r="Z10471" s="49"/>
      <c r="AA10471" s="49"/>
      <c r="AB10471" s="49"/>
      <c r="AC10471" s="49"/>
      <c r="AD10471" s="49"/>
      <c r="AE10471" s="95"/>
      <c r="AM10471" s="103"/>
      <c r="AT10471" s="10"/>
    </row>
    <row r="10472" spans="9:46" s="16" customFormat="1">
      <c r="I10472" s="47"/>
      <c r="P10472" s="48"/>
      <c r="Q10472" s="48"/>
      <c r="R10472" s="48"/>
      <c r="S10472" s="49"/>
      <c r="T10472" s="47"/>
      <c r="U10472" s="50"/>
      <c r="V10472" s="47"/>
      <c r="W10472" s="50"/>
      <c r="X10472" s="49"/>
      <c r="Y10472" s="49"/>
      <c r="Z10472" s="49"/>
      <c r="AA10472" s="49"/>
      <c r="AB10472" s="49"/>
      <c r="AC10472" s="49"/>
      <c r="AD10472" s="49"/>
      <c r="AE10472" s="95"/>
      <c r="AM10472" s="103"/>
      <c r="AT10472" s="10"/>
    </row>
    <row r="10473" spans="9:46" s="16" customFormat="1">
      <c r="I10473" s="47"/>
      <c r="P10473" s="48"/>
      <c r="Q10473" s="48"/>
      <c r="R10473" s="48"/>
      <c r="S10473" s="49"/>
      <c r="T10473" s="47"/>
      <c r="U10473" s="50"/>
      <c r="V10473" s="47"/>
      <c r="W10473" s="50"/>
      <c r="X10473" s="49"/>
      <c r="Y10473" s="49"/>
      <c r="Z10473" s="49"/>
      <c r="AA10473" s="49"/>
      <c r="AB10473" s="49"/>
      <c r="AC10473" s="49"/>
      <c r="AD10473" s="49"/>
      <c r="AE10473" s="95"/>
      <c r="AM10473" s="103"/>
      <c r="AT10473" s="10"/>
    </row>
    <row r="10474" spans="9:46" s="16" customFormat="1">
      <c r="I10474" s="47"/>
      <c r="P10474" s="48"/>
      <c r="Q10474" s="48"/>
      <c r="R10474" s="48"/>
      <c r="S10474" s="49"/>
      <c r="T10474" s="47"/>
      <c r="U10474" s="50"/>
      <c r="V10474" s="47"/>
      <c r="W10474" s="50"/>
      <c r="X10474" s="49"/>
      <c r="Y10474" s="49"/>
      <c r="Z10474" s="49"/>
      <c r="AA10474" s="49"/>
      <c r="AB10474" s="49"/>
      <c r="AC10474" s="49"/>
      <c r="AD10474" s="49"/>
      <c r="AE10474" s="95"/>
      <c r="AM10474" s="103"/>
      <c r="AT10474" s="10"/>
    </row>
    <row r="10475" spans="9:46" s="16" customFormat="1">
      <c r="I10475" s="47"/>
      <c r="P10475" s="48"/>
      <c r="Q10475" s="48"/>
      <c r="R10475" s="48"/>
      <c r="S10475" s="49"/>
      <c r="T10475" s="47"/>
      <c r="U10475" s="50"/>
      <c r="V10475" s="47"/>
      <c r="W10475" s="50"/>
      <c r="X10475" s="49"/>
      <c r="Y10475" s="49"/>
      <c r="Z10475" s="49"/>
      <c r="AA10475" s="49"/>
      <c r="AB10475" s="49"/>
      <c r="AC10475" s="49"/>
      <c r="AD10475" s="49"/>
      <c r="AE10475" s="95"/>
      <c r="AM10475" s="103"/>
      <c r="AT10475" s="10"/>
    </row>
    <row r="10476" spans="9:46" s="16" customFormat="1">
      <c r="I10476" s="47"/>
      <c r="P10476" s="48"/>
      <c r="Q10476" s="48"/>
      <c r="R10476" s="48"/>
      <c r="S10476" s="49"/>
      <c r="T10476" s="47"/>
      <c r="U10476" s="50"/>
      <c r="V10476" s="47"/>
      <c r="W10476" s="50"/>
      <c r="X10476" s="49"/>
      <c r="Y10476" s="49"/>
      <c r="Z10476" s="49"/>
      <c r="AA10476" s="49"/>
      <c r="AB10476" s="49"/>
      <c r="AC10476" s="49"/>
      <c r="AD10476" s="49"/>
      <c r="AE10476" s="95"/>
      <c r="AM10476" s="103"/>
      <c r="AT10476" s="10"/>
    </row>
    <row r="10477" spans="9:46" s="16" customFormat="1">
      <c r="I10477" s="47"/>
      <c r="P10477" s="48"/>
      <c r="Q10477" s="48"/>
      <c r="R10477" s="48"/>
      <c r="S10477" s="49"/>
      <c r="T10477" s="47"/>
      <c r="U10477" s="50"/>
      <c r="V10477" s="47"/>
      <c r="W10477" s="50"/>
      <c r="X10477" s="49"/>
      <c r="Y10477" s="49"/>
      <c r="Z10477" s="49"/>
      <c r="AA10477" s="49"/>
      <c r="AB10477" s="49"/>
      <c r="AC10477" s="49"/>
      <c r="AD10477" s="49"/>
      <c r="AE10477" s="95"/>
      <c r="AM10477" s="103"/>
      <c r="AT10477" s="10"/>
    </row>
    <row r="10478" spans="9:46" s="16" customFormat="1">
      <c r="I10478" s="47"/>
      <c r="P10478" s="48"/>
      <c r="Q10478" s="48"/>
      <c r="R10478" s="48"/>
      <c r="S10478" s="49"/>
      <c r="T10478" s="47"/>
      <c r="U10478" s="50"/>
      <c r="V10478" s="47"/>
      <c r="W10478" s="50"/>
      <c r="X10478" s="49"/>
      <c r="Y10478" s="49"/>
      <c r="Z10478" s="49"/>
      <c r="AA10478" s="49"/>
      <c r="AB10478" s="49"/>
      <c r="AC10478" s="49"/>
      <c r="AD10478" s="49"/>
      <c r="AE10478" s="95"/>
      <c r="AM10478" s="103"/>
      <c r="AT10478" s="10"/>
    </row>
    <row r="10479" spans="9:46" s="16" customFormat="1">
      <c r="I10479" s="47"/>
      <c r="P10479" s="48"/>
      <c r="Q10479" s="48"/>
      <c r="R10479" s="48"/>
      <c r="S10479" s="49"/>
      <c r="T10479" s="47"/>
      <c r="U10479" s="50"/>
      <c r="V10479" s="47"/>
      <c r="W10479" s="50"/>
      <c r="X10479" s="49"/>
      <c r="Y10479" s="49"/>
      <c r="Z10479" s="49"/>
      <c r="AA10479" s="49"/>
      <c r="AB10479" s="49"/>
      <c r="AC10479" s="49"/>
      <c r="AD10479" s="49"/>
      <c r="AE10479" s="95"/>
      <c r="AM10479" s="103"/>
      <c r="AT10479" s="10"/>
    </row>
    <row r="10480" spans="9:46" s="16" customFormat="1">
      <c r="I10480" s="47"/>
      <c r="P10480" s="48"/>
      <c r="Q10480" s="48"/>
      <c r="R10480" s="48"/>
      <c r="S10480" s="49"/>
      <c r="T10480" s="47"/>
      <c r="U10480" s="50"/>
      <c r="V10480" s="47"/>
      <c r="W10480" s="50"/>
      <c r="X10480" s="49"/>
      <c r="Y10480" s="49"/>
      <c r="Z10480" s="49"/>
      <c r="AA10480" s="49"/>
      <c r="AB10480" s="49"/>
      <c r="AC10480" s="49"/>
      <c r="AD10480" s="49"/>
      <c r="AE10480" s="95"/>
      <c r="AM10480" s="103"/>
      <c r="AT10480" s="10"/>
    </row>
    <row r="10481" spans="9:46" s="16" customFormat="1">
      <c r="I10481" s="47"/>
      <c r="P10481" s="48"/>
      <c r="Q10481" s="48"/>
      <c r="R10481" s="48"/>
      <c r="S10481" s="49"/>
      <c r="T10481" s="47"/>
      <c r="U10481" s="50"/>
      <c r="V10481" s="47"/>
      <c r="W10481" s="50"/>
      <c r="X10481" s="49"/>
      <c r="Y10481" s="49"/>
      <c r="Z10481" s="49"/>
      <c r="AA10481" s="49"/>
      <c r="AB10481" s="49"/>
      <c r="AC10481" s="49"/>
      <c r="AD10481" s="49"/>
      <c r="AE10481" s="95"/>
      <c r="AM10481" s="103"/>
      <c r="AT10481" s="10"/>
    </row>
    <row r="10482" spans="9:46" s="16" customFormat="1">
      <c r="I10482" s="47"/>
      <c r="P10482" s="48"/>
      <c r="Q10482" s="48"/>
      <c r="R10482" s="48"/>
      <c r="S10482" s="49"/>
      <c r="T10482" s="47"/>
      <c r="U10482" s="50"/>
      <c r="V10482" s="47"/>
      <c r="W10482" s="50"/>
      <c r="X10482" s="49"/>
      <c r="Y10482" s="49"/>
      <c r="Z10482" s="49"/>
      <c r="AA10482" s="49"/>
      <c r="AB10482" s="49"/>
      <c r="AC10482" s="49"/>
      <c r="AD10482" s="49"/>
      <c r="AE10482" s="95"/>
      <c r="AM10482" s="103"/>
      <c r="AT10482" s="10"/>
    </row>
    <row r="10483" spans="9:46" s="16" customFormat="1">
      <c r="I10483" s="47"/>
      <c r="P10483" s="48"/>
      <c r="Q10483" s="48"/>
      <c r="R10483" s="48"/>
      <c r="S10483" s="49"/>
      <c r="T10483" s="47"/>
      <c r="U10483" s="50"/>
      <c r="V10483" s="47"/>
      <c r="W10483" s="50"/>
      <c r="X10483" s="49"/>
      <c r="Y10483" s="49"/>
      <c r="Z10483" s="49"/>
      <c r="AA10483" s="49"/>
      <c r="AB10483" s="49"/>
      <c r="AC10483" s="49"/>
      <c r="AD10483" s="49"/>
      <c r="AE10483" s="95"/>
      <c r="AM10483" s="103"/>
      <c r="AT10483" s="10"/>
    </row>
    <row r="10484" spans="9:46" s="16" customFormat="1">
      <c r="I10484" s="47"/>
      <c r="P10484" s="48"/>
      <c r="Q10484" s="48"/>
      <c r="R10484" s="48"/>
      <c r="S10484" s="49"/>
      <c r="T10484" s="47"/>
      <c r="U10484" s="50"/>
      <c r="V10484" s="47"/>
      <c r="W10484" s="50"/>
      <c r="X10484" s="49"/>
      <c r="Y10484" s="49"/>
      <c r="Z10484" s="49"/>
      <c r="AA10484" s="49"/>
      <c r="AB10484" s="49"/>
      <c r="AC10484" s="49"/>
      <c r="AD10484" s="49"/>
      <c r="AE10484" s="95"/>
      <c r="AM10484" s="103"/>
      <c r="AT10484" s="10"/>
    </row>
    <row r="10485" spans="9:46" s="16" customFormat="1">
      <c r="I10485" s="47"/>
      <c r="P10485" s="48"/>
      <c r="Q10485" s="48"/>
      <c r="R10485" s="48"/>
      <c r="S10485" s="49"/>
      <c r="T10485" s="47"/>
      <c r="U10485" s="50"/>
      <c r="V10485" s="47"/>
      <c r="W10485" s="50"/>
      <c r="X10485" s="49"/>
      <c r="Y10485" s="49"/>
      <c r="Z10485" s="49"/>
      <c r="AA10485" s="49"/>
      <c r="AB10485" s="49"/>
      <c r="AC10485" s="49"/>
      <c r="AD10485" s="49"/>
      <c r="AE10485" s="95"/>
      <c r="AM10485" s="103"/>
      <c r="AT10485" s="10"/>
    </row>
    <row r="10486" spans="9:46" s="16" customFormat="1">
      <c r="I10486" s="47"/>
      <c r="P10486" s="48"/>
      <c r="Q10486" s="48"/>
      <c r="R10486" s="48"/>
      <c r="S10486" s="49"/>
      <c r="T10486" s="47"/>
      <c r="U10486" s="50"/>
      <c r="V10486" s="47"/>
      <c r="W10486" s="50"/>
      <c r="X10486" s="49"/>
      <c r="Y10486" s="49"/>
      <c r="Z10486" s="49"/>
      <c r="AA10486" s="49"/>
      <c r="AB10486" s="49"/>
      <c r="AC10486" s="49"/>
      <c r="AD10486" s="49"/>
      <c r="AE10486" s="95"/>
      <c r="AM10486" s="103"/>
      <c r="AT10486" s="10"/>
    </row>
    <row r="10487" spans="9:46" s="16" customFormat="1">
      <c r="I10487" s="47"/>
      <c r="P10487" s="48"/>
      <c r="Q10487" s="48"/>
      <c r="R10487" s="48"/>
      <c r="S10487" s="49"/>
      <c r="T10487" s="47"/>
      <c r="U10487" s="50"/>
      <c r="V10487" s="47"/>
      <c r="W10487" s="50"/>
      <c r="X10487" s="49"/>
      <c r="Y10487" s="49"/>
      <c r="Z10487" s="49"/>
      <c r="AA10487" s="49"/>
      <c r="AB10487" s="49"/>
      <c r="AC10487" s="49"/>
      <c r="AD10487" s="49"/>
      <c r="AE10487" s="95"/>
      <c r="AM10487" s="103"/>
      <c r="AT10487" s="10"/>
    </row>
    <row r="10488" spans="9:46" s="16" customFormat="1">
      <c r="I10488" s="47"/>
      <c r="P10488" s="48"/>
      <c r="Q10488" s="48"/>
      <c r="R10488" s="48"/>
      <c r="S10488" s="49"/>
      <c r="T10488" s="47"/>
      <c r="U10488" s="50"/>
      <c r="V10488" s="47"/>
      <c r="W10488" s="50"/>
      <c r="X10488" s="49"/>
      <c r="Y10488" s="49"/>
      <c r="Z10488" s="49"/>
      <c r="AA10488" s="49"/>
      <c r="AB10488" s="49"/>
      <c r="AC10488" s="49"/>
      <c r="AD10488" s="49"/>
      <c r="AE10488" s="95"/>
      <c r="AM10488" s="103"/>
      <c r="AT10488" s="10"/>
    </row>
    <row r="10489" spans="9:46" s="16" customFormat="1">
      <c r="I10489" s="47"/>
      <c r="P10489" s="48"/>
      <c r="Q10489" s="48"/>
      <c r="R10489" s="48"/>
      <c r="S10489" s="49"/>
      <c r="T10489" s="47"/>
      <c r="U10489" s="50"/>
      <c r="V10489" s="47"/>
      <c r="W10489" s="50"/>
      <c r="X10489" s="49"/>
      <c r="Y10489" s="49"/>
      <c r="Z10489" s="49"/>
      <c r="AA10489" s="49"/>
      <c r="AB10489" s="49"/>
      <c r="AC10489" s="49"/>
      <c r="AD10489" s="49"/>
      <c r="AE10489" s="95"/>
      <c r="AM10489" s="103"/>
      <c r="AT10489" s="10"/>
    </row>
    <row r="10490" spans="9:46" s="16" customFormat="1">
      <c r="I10490" s="47"/>
      <c r="P10490" s="48"/>
      <c r="Q10490" s="48"/>
      <c r="R10490" s="48"/>
      <c r="S10490" s="49"/>
      <c r="T10490" s="47"/>
      <c r="U10490" s="50"/>
      <c r="V10490" s="47"/>
      <c r="W10490" s="50"/>
      <c r="X10490" s="49"/>
      <c r="Y10490" s="49"/>
      <c r="Z10490" s="49"/>
      <c r="AA10490" s="49"/>
      <c r="AB10490" s="49"/>
      <c r="AC10490" s="49"/>
      <c r="AD10490" s="49"/>
      <c r="AE10490" s="95"/>
      <c r="AM10490" s="103"/>
      <c r="AT10490" s="10"/>
    </row>
    <row r="10491" spans="9:46" s="16" customFormat="1">
      <c r="I10491" s="47"/>
      <c r="P10491" s="48"/>
      <c r="Q10491" s="48"/>
      <c r="R10491" s="48"/>
      <c r="S10491" s="49"/>
      <c r="T10491" s="47"/>
      <c r="U10491" s="50"/>
      <c r="V10491" s="47"/>
      <c r="W10491" s="50"/>
      <c r="X10491" s="49"/>
      <c r="Y10491" s="49"/>
      <c r="Z10491" s="49"/>
      <c r="AA10491" s="49"/>
      <c r="AB10491" s="49"/>
      <c r="AC10491" s="49"/>
      <c r="AD10491" s="49"/>
      <c r="AE10491" s="95"/>
      <c r="AM10491" s="103"/>
      <c r="AT10491" s="10"/>
    </row>
    <row r="10492" spans="9:46" s="16" customFormat="1">
      <c r="I10492" s="47"/>
      <c r="P10492" s="48"/>
      <c r="Q10492" s="48"/>
      <c r="R10492" s="48"/>
      <c r="S10492" s="49"/>
      <c r="T10492" s="47"/>
      <c r="U10492" s="50"/>
      <c r="V10492" s="47"/>
      <c r="W10492" s="50"/>
      <c r="X10492" s="49"/>
      <c r="Y10492" s="49"/>
      <c r="Z10492" s="49"/>
      <c r="AA10492" s="49"/>
      <c r="AB10492" s="49"/>
      <c r="AC10492" s="49"/>
      <c r="AD10492" s="49"/>
      <c r="AE10492" s="95"/>
      <c r="AM10492" s="103"/>
      <c r="AT10492" s="10"/>
    </row>
    <row r="10493" spans="9:46" s="16" customFormat="1">
      <c r="I10493" s="47"/>
      <c r="P10493" s="48"/>
      <c r="Q10493" s="48"/>
      <c r="R10493" s="48"/>
      <c r="S10493" s="49"/>
      <c r="T10493" s="47"/>
      <c r="U10493" s="50"/>
      <c r="V10493" s="47"/>
      <c r="W10493" s="50"/>
      <c r="X10493" s="49"/>
      <c r="Y10493" s="49"/>
      <c r="Z10493" s="49"/>
      <c r="AA10493" s="49"/>
      <c r="AB10493" s="49"/>
      <c r="AC10493" s="49"/>
      <c r="AD10493" s="49"/>
      <c r="AE10493" s="95"/>
      <c r="AM10493" s="103"/>
      <c r="AT10493" s="10"/>
    </row>
    <row r="10494" spans="9:46" s="16" customFormat="1">
      <c r="I10494" s="47"/>
      <c r="P10494" s="48"/>
      <c r="Q10494" s="48"/>
      <c r="R10494" s="48"/>
      <c r="S10494" s="49"/>
      <c r="T10494" s="47"/>
      <c r="U10494" s="50"/>
      <c r="V10494" s="47"/>
      <c r="W10494" s="50"/>
      <c r="X10494" s="49"/>
      <c r="Y10494" s="49"/>
      <c r="Z10494" s="49"/>
      <c r="AA10494" s="49"/>
      <c r="AB10494" s="49"/>
      <c r="AC10494" s="49"/>
      <c r="AD10494" s="49"/>
      <c r="AE10494" s="95"/>
      <c r="AM10494" s="103"/>
      <c r="AT10494" s="10"/>
    </row>
    <row r="10495" spans="9:46" s="16" customFormat="1">
      <c r="I10495" s="47"/>
      <c r="P10495" s="48"/>
      <c r="Q10495" s="48"/>
      <c r="R10495" s="48"/>
      <c r="S10495" s="49"/>
      <c r="T10495" s="47"/>
      <c r="U10495" s="50"/>
      <c r="V10495" s="47"/>
      <c r="W10495" s="50"/>
      <c r="X10495" s="49"/>
      <c r="Y10495" s="49"/>
      <c r="Z10495" s="49"/>
      <c r="AA10495" s="49"/>
      <c r="AB10495" s="49"/>
      <c r="AC10495" s="49"/>
      <c r="AD10495" s="49"/>
      <c r="AE10495" s="95"/>
      <c r="AM10495" s="103"/>
      <c r="AT10495" s="10"/>
    </row>
    <row r="10496" spans="9:46" s="16" customFormat="1">
      <c r="I10496" s="47"/>
      <c r="P10496" s="48"/>
      <c r="Q10496" s="48"/>
      <c r="R10496" s="48"/>
      <c r="S10496" s="49"/>
      <c r="T10496" s="47"/>
      <c r="U10496" s="50"/>
      <c r="V10496" s="47"/>
      <c r="W10496" s="50"/>
      <c r="X10496" s="49"/>
      <c r="Y10496" s="49"/>
      <c r="Z10496" s="49"/>
      <c r="AA10496" s="49"/>
      <c r="AB10496" s="49"/>
      <c r="AC10496" s="49"/>
      <c r="AD10496" s="49"/>
      <c r="AE10496" s="95"/>
      <c r="AM10496" s="103"/>
      <c r="AT10496" s="10"/>
    </row>
    <row r="10497" spans="9:46" s="16" customFormat="1">
      <c r="I10497" s="47"/>
      <c r="P10497" s="48"/>
      <c r="Q10497" s="48"/>
      <c r="R10497" s="48"/>
      <c r="S10497" s="49"/>
      <c r="T10497" s="47"/>
      <c r="U10497" s="50"/>
      <c r="V10497" s="47"/>
      <c r="W10497" s="50"/>
      <c r="X10497" s="49"/>
      <c r="Y10497" s="49"/>
      <c r="Z10497" s="49"/>
      <c r="AA10497" s="49"/>
      <c r="AB10497" s="49"/>
      <c r="AC10497" s="49"/>
      <c r="AD10497" s="49"/>
      <c r="AE10497" s="95"/>
      <c r="AM10497" s="103"/>
      <c r="AT10497" s="10"/>
    </row>
    <row r="10498" spans="9:46" s="16" customFormat="1">
      <c r="I10498" s="47"/>
      <c r="P10498" s="48"/>
      <c r="Q10498" s="48"/>
      <c r="R10498" s="48"/>
      <c r="S10498" s="49"/>
      <c r="T10498" s="47"/>
      <c r="U10498" s="50"/>
      <c r="V10498" s="47"/>
      <c r="W10498" s="50"/>
      <c r="X10498" s="49"/>
      <c r="Y10498" s="49"/>
      <c r="Z10498" s="49"/>
      <c r="AA10498" s="49"/>
      <c r="AB10498" s="49"/>
      <c r="AC10498" s="49"/>
      <c r="AD10498" s="49"/>
      <c r="AE10498" s="95"/>
      <c r="AM10498" s="103"/>
      <c r="AT10498" s="10"/>
    </row>
    <row r="10499" spans="9:46" s="16" customFormat="1">
      <c r="I10499" s="47"/>
      <c r="P10499" s="48"/>
      <c r="Q10499" s="48"/>
      <c r="R10499" s="48"/>
      <c r="S10499" s="49"/>
      <c r="T10499" s="47"/>
      <c r="U10499" s="50"/>
      <c r="V10499" s="47"/>
      <c r="W10499" s="50"/>
      <c r="X10499" s="49"/>
      <c r="Y10499" s="49"/>
      <c r="Z10499" s="49"/>
      <c r="AA10499" s="49"/>
      <c r="AB10499" s="49"/>
      <c r="AC10499" s="49"/>
      <c r="AD10499" s="49"/>
      <c r="AE10499" s="95"/>
      <c r="AM10499" s="103"/>
      <c r="AT10499" s="10"/>
    </row>
    <row r="10500" spans="9:46" s="16" customFormat="1">
      <c r="I10500" s="47"/>
      <c r="P10500" s="48"/>
      <c r="Q10500" s="48"/>
      <c r="R10500" s="48"/>
      <c r="S10500" s="49"/>
      <c r="T10500" s="47"/>
      <c r="U10500" s="50"/>
      <c r="V10500" s="47"/>
      <c r="W10500" s="50"/>
      <c r="X10500" s="49"/>
      <c r="Y10500" s="49"/>
      <c r="Z10500" s="49"/>
      <c r="AA10500" s="49"/>
      <c r="AB10500" s="49"/>
      <c r="AC10500" s="49"/>
      <c r="AD10500" s="49"/>
      <c r="AE10500" s="95"/>
      <c r="AM10500" s="103"/>
      <c r="AT10500" s="10"/>
    </row>
    <row r="10501" spans="9:46" s="16" customFormat="1">
      <c r="I10501" s="47"/>
      <c r="P10501" s="48"/>
      <c r="Q10501" s="48"/>
      <c r="R10501" s="48"/>
      <c r="S10501" s="49"/>
      <c r="T10501" s="47"/>
      <c r="U10501" s="50"/>
      <c r="V10501" s="47"/>
      <c r="W10501" s="50"/>
      <c r="X10501" s="49"/>
      <c r="Y10501" s="49"/>
      <c r="Z10501" s="49"/>
      <c r="AA10501" s="49"/>
      <c r="AB10501" s="49"/>
      <c r="AC10501" s="49"/>
      <c r="AD10501" s="49"/>
      <c r="AE10501" s="95"/>
      <c r="AM10501" s="103"/>
      <c r="AT10501" s="10"/>
    </row>
    <row r="10502" spans="9:46" s="16" customFormat="1">
      <c r="I10502" s="47"/>
      <c r="P10502" s="48"/>
      <c r="Q10502" s="48"/>
      <c r="R10502" s="48"/>
      <c r="S10502" s="49"/>
      <c r="T10502" s="47"/>
      <c r="U10502" s="50"/>
      <c r="V10502" s="47"/>
      <c r="W10502" s="50"/>
      <c r="X10502" s="49"/>
      <c r="Y10502" s="49"/>
      <c r="Z10502" s="49"/>
      <c r="AA10502" s="49"/>
      <c r="AB10502" s="49"/>
      <c r="AC10502" s="49"/>
      <c r="AD10502" s="49"/>
      <c r="AE10502" s="95"/>
      <c r="AM10502" s="103"/>
      <c r="AT10502" s="10"/>
    </row>
    <row r="10503" spans="9:46" s="16" customFormat="1">
      <c r="I10503" s="47"/>
      <c r="P10503" s="48"/>
      <c r="Q10503" s="48"/>
      <c r="R10503" s="48"/>
      <c r="S10503" s="49"/>
      <c r="T10503" s="47"/>
      <c r="U10503" s="50"/>
      <c r="V10503" s="47"/>
      <c r="W10503" s="50"/>
      <c r="X10503" s="49"/>
      <c r="Y10503" s="49"/>
      <c r="Z10503" s="49"/>
      <c r="AA10503" s="49"/>
      <c r="AB10503" s="49"/>
      <c r="AC10503" s="49"/>
      <c r="AD10503" s="49"/>
      <c r="AE10503" s="95"/>
      <c r="AM10503" s="103"/>
      <c r="AT10503" s="10"/>
    </row>
    <row r="10504" spans="9:46" s="16" customFormat="1">
      <c r="I10504" s="47"/>
      <c r="P10504" s="48"/>
      <c r="Q10504" s="48"/>
      <c r="R10504" s="48"/>
      <c r="S10504" s="49"/>
      <c r="T10504" s="47"/>
      <c r="U10504" s="50"/>
      <c r="V10504" s="47"/>
      <c r="W10504" s="50"/>
      <c r="X10504" s="49"/>
      <c r="Y10504" s="49"/>
      <c r="Z10504" s="49"/>
      <c r="AA10504" s="49"/>
      <c r="AB10504" s="49"/>
      <c r="AC10504" s="49"/>
      <c r="AD10504" s="49"/>
      <c r="AE10504" s="95"/>
      <c r="AM10504" s="103"/>
      <c r="AT10504" s="10"/>
    </row>
    <row r="10505" spans="9:46" s="16" customFormat="1">
      <c r="I10505" s="47"/>
      <c r="P10505" s="48"/>
      <c r="Q10505" s="48"/>
      <c r="R10505" s="48"/>
      <c r="S10505" s="49"/>
      <c r="T10505" s="47"/>
      <c r="U10505" s="50"/>
      <c r="V10505" s="47"/>
      <c r="W10505" s="50"/>
      <c r="X10505" s="49"/>
      <c r="Y10505" s="49"/>
      <c r="Z10505" s="49"/>
      <c r="AA10505" s="49"/>
      <c r="AB10505" s="49"/>
      <c r="AC10505" s="49"/>
      <c r="AD10505" s="49"/>
      <c r="AE10505" s="95"/>
      <c r="AM10505" s="103"/>
      <c r="AT10505" s="10"/>
    </row>
    <row r="10506" spans="9:46" s="16" customFormat="1">
      <c r="I10506" s="47"/>
      <c r="P10506" s="48"/>
      <c r="Q10506" s="48"/>
      <c r="R10506" s="48"/>
      <c r="S10506" s="49"/>
      <c r="T10506" s="47"/>
      <c r="U10506" s="50"/>
      <c r="V10506" s="47"/>
      <c r="W10506" s="50"/>
      <c r="X10506" s="49"/>
      <c r="Y10506" s="49"/>
      <c r="Z10506" s="49"/>
      <c r="AA10506" s="49"/>
      <c r="AB10506" s="49"/>
      <c r="AC10506" s="49"/>
      <c r="AD10506" s="49"/>
      <c r="AE10506" s="95"/>
      <c r="AM10506" s="103"/>
      <c r="AT10506" s="10"/>
    </row>
    <row r="10507" spans="9:46" s="16" customFormat="1">
      <c r="I10507" s="47"/>
      <c r="P10507" s="48"/>
      <c r="Q10507" s="48"/>
      <c r="R10507" s="48"/>
      <c r="S10507" s="49"/>
      <c r="T10507" s="47"/>
      <c r="U10507" s="50"/>
      <c r="V10507" s="47"/>
      <c r="W10507" s="50"/>
      <c r="X10507" s="49"/>
      <c r="Y10507" s="49"/>
      <c r="Z10507" s="49"/>
      <c r="AA10507" s="49"/>
      <c r="AB10507" s="49"/>
      <c r="AC10507" s="49"/>
      <c r="AD10507" s="49"/>
      <c r="AE10507" s="95"/>
      <c r="AM10507" s="103"/>
      <c r="AT10507" s="10"/>
    </row>
    <row r="10508" spans="9:46" s="16" customFormat="1">
      <c r="I10508" s="47"/>
      <c r="P10508" s="48"/>
      <c r="Q10508" s="48"/>
      <c r="R10508" s="48"/>
      <c r="S10508" s="49"/>
      <c r="T10508" s="47"/>
      <c r="U10508" s="50"/>
      <c r="V10508" s="47"/>
      <c r="W10508" s="50"/>
      <c r="X10508" s="49"/>
      <c r="Y10508" s="49"/>
      <c r="Z10508" s="49"/>
      <c r="AA10508" s="49"/>
      <c r="AB10508" s="49"/>
      <c r="AC10508" s="49"/>
      <c r="AD10508" s="49"/>
      <c r="AE10508" s="95"/>
      <c r="AM10508" s="103"/>
      <c r="AT10508" s="10"/>
    </row>
    <row r="10509" spans="9:46" s="16" customFormat="1">
      <c r="I10509" s="47"/>
      <c r="P10509" s="48"/>
      <c r="Q10509" s="48"/>
      <c r="R10509" s="48"/>
      <c r="S10509" s="49"/>
      <c r="T10509" s="47"/>
      <c r="U10509" s="50"/>
      <c r="V10509" s="47"/>
      <c r="W10509" s="50"/>
      <c r="X10509" s="49"/>
      <c r="Y10509" s="49"/>
      <c r="Z10509" s="49"/>
      <c r="AA10509" s="49"/>
      <c r="AB10509" s="49"/>
      <c r="AC10509" s="49"/>
      <c r="AD10509" s="49"/>
      <c r="AE10509" s="95"/>
      <c r="AM10509" s="103"/>
      <c r="AT10509" s="10"/>
    </row>
    <row r="10510" spans="9:46" s="16" customFormat="1">
      <c r="I10510" s="47"/>
      <c r="P10510" s="48"/>
      <c r="Q10510" s="48"/>
      <c r="R10510" s="48"/>
      <c r="S10510" s="49"/>
      <c r="T10510" s="47"/>
      <c r="U10510" s="50"/>
      <c r="V10510" s="47"/>
      <c r="W10510" s="50"/>
      <c r="X10510" s="49"/>
      <c r="Y10510" s="49"/>
      <c r="Z10510" s="49"/>
      <c r="AA10510" s="49"/>
      <c r="AB10510" s="49"/>
      <c r="AC10510" s="49"/>
      <c r="AD10510" s="49"/>
      <c r="AE10510" s="95"/>
      <c r="AM10510" s="103"/>
      <c r="AT10510" s="10"/>
    </row>
    <row r="10511" spans="9:46" s="16" customFormat="1">
      <c r="I10511" s="47"/>
      <c r="P10511" s="48"/>
      <c r="Q10511" s="48"/>
      <c r="R10511" s="48"/>
      <c r="S10511" s="49"/>
      <c r="T10511" s="47"/>
      <c r="U10511" s="50"/>
      <c r="V10511" s="47"/>
      <c r="W10511" s="50"/>
      <c r="X10511" s="49"/>
      <c r="Y10511" s="49"/>
      <c r="Z10511" s="49"/>
      <c r="AA10511" s="49"/>
      <c r="AB10511" s="49"/>
      <c r="AC10511" s="49"/>
      <c r="AD10511" s="49"/>
      <c r="AE10511" s="95"/>
      <c r="AM10511" s="103"/>
      <c r="AT10511" s="10"/>
    </row>
    <row r="10512" spans="9:46" s="16" customFormat="1">
      <c r="I10512" s="47"/>
      <c r="P10512" s="48"/>
      <c r="Q10512" s="48"/>
      <c r="R10512" s="48"/>
      <c r="S10512" s="49"/>
      <c r="T10512" s="47"/>
      <c r="U10512" s="50"/>
      <c r="V10512" s="47"/>
      <c r="W10512" s="50"/>
      <c r="X10512" s="49"/>
      <c r="Y10512" s="49"/>
      <c r="Z10512" s="49"/>
      <c r="AA10512" s="49"/>
      <c r="AB10512" s="49"/>
      <c r="AC10512" s="49"/>
      <c r="AD10512" s="49"/>
      <c r="AE10512" s="95"/>
      <c r="AM10512" s="103"/>
      <c r="AT10512" s="10"/>
    </row>
    <row r="10513" spans="9:46" s="16" customFormat="1">
      <c r="I10513" s="47"/>
      <c r="P10513" s="48"/>
      <c r="Q10513" s="48"/>
      <c r="R10513" s="48"/>
      <c r="S10513" s="49"/>
      <c r="T10513" s="47"/>
      <c r="U10513" s="50"/>
      <c r="V10513" s="47"/>
      <c r="W10513" s="50"/>
      <c r="X10513" s="49"/>
      <c r="Y10513" s="49"/>
      <c r="Z10513" s="49"/>
      <c r="AA10513" s="49"/>
      <c r="AB10513" s="49"/>
      <c r="AC10513" s="49"/>
      <c r="AD10513" s="49"/>
      <c r="AE10513" s="95"/>
      <c r="AM10513" s="103"/>
      <c r="AT10513" s="10"/>
    </row>
    <row r="10514" spans="9:46" s="16" customFormat="1">
      <c r="I10514" s="47"/>
      <c r="P10514" s="48"/>
      <c r="Q10514" s="48"/>
      <c r="R10514" s="48"/>
      <c r="S10514" s="49"/>
      <c r="T10514" s="47"/>
      <c r="U10514" s="50"/>
      <c r="V10514" s="47"/>
      <c r="W10514" s="50"/>
      <c r="X10514" s="49"/>
      <c r="Y10514" s="49"/>
      <c r="Z10514" s="49"/>
      <c r="AA10514" s="49"/>
      <c r="AB10514" s="49"/>
      <c r="AC10514" s="49"/>
      <c r="AD10514" s="49"/>
      <c r="AE10514" s="95"/>
      <c r="AM10514" s="103"/>
      <c r="AT10514" s="10"/>
    </row>
    <row r="10515" spans="9:46" s="16" customFormat="1">
      <c r="I10515" s="47"/>
      <c r="P10515" s="48"/>
      <c r="Q10515" s="48"/>
      <c r="R10515" s="48"/>
      <c r="S10515" s="49"/>
      <c r="T10515" s="47"/>
      <c r="U10515" s="50"/>
      <c r="V10515" s="47"/>
      <c r="W10515" s="50"/>
      <c r="X10515" s="49"/>
      <c r="Y10515" s="49"/>
      <c r="Z10515" s="49"/>
      <c r="AA10515" s="49"/>
      <c r="AB10515" s="49"/>
      <c r="AC10515" s="49"/>
      <c r="AD10515" s="49"/>
      <c r="AE10515" s="95"/>
      <c r="AM10515" s="103"/>
      <c r="AT10515" s="10"/>
    </row>
    <row r="10516" spans="9:46" s="16" customFormat="1">
      <c r="I10516" s="47"/>
      <c r="P10516" s="48"/>
      <c r="Q10516" s="48"/>
      <c r="R10516" s="48"/>
      <c r="S10516" s="49"/>
      <c r="T10516" s="47"/>
      <c r="U10516" s="50"/>
      <c r="V10516" s="47"/>
      <c r="W10516" s="50"/>
      <c r="X10516" s="49"/>
      <c r="Y10516" s="49"/>
      <c r="Z10516" s="49"/>
      <c r="AA10516" s="49"/>
      <c r="AB10516" s="49"/>
      <c r="AC10516" s="49"/>
      <c r="AD10516" s="49"/>
      <c r="AE10516" s="95"/>
      <c r="AM10516" s="103"/>
      <c r="AT10516" s="10"/>
    </row>
    <row r="10517" spans="9:46" s="16" customFormat="1">
      <c r="I10517" s="47"/>
      <c r="P10517" s="48"/>
      <c r="Q10517" s="48"/>
      <c r="R10517" s="48"/>
      <c r="S10517" s="49"/>
      <c r="T10517" s="47"/>
      <c r="U10517" s="50"/>
      <c r="V10517" s="47"/>
      <c r="W10517" s="50"/>
      <c r="X10517" s="49"/>
      <c r="Y10517" s="49"/>
      <c r="Z10517" s="49"/>
      <c r="AA10517" s="49"/>
      <c r="AB10517" s="49"/>
      <c r="AC10517" s="49"/>
      <c r="AD10517" s="49"/>
      <c r="AE10517" s="95"/>
      <c r="AM10517" s="103"/>
      <c r="AT10517" s="10"/>
    </row>
    <row r="10518" spans="9:46" s="16" customFormat="1">
      <c r="I10518" s="47"/>
      <c r="P10518" s="48"/>
      <c r="Q10518" s="48"/>
      <c r="R10518" s="48"/>
      <c r="S10518" s="49"/>
      <c r="T10518" s="47"/>
      <c r="U10518" s="50"/>
      <c r="V10518" s="47"/>
      <c r="W10518" s="50"/>
      <c r="X10518" s="49"/>
      <c r="Y10518" s="49"/>
      <c r="Z10518" s="49"/>
      <c r="AA10518" s="49"/>
      <c r="AB10518" s="49"/>
      <c r="AC10518" s="49"/>
      <c r="AD10518" s="49"/>
      <c r="AE10518" s="95"/>
      <c r="AM10518" s="103"/>
      <c r="AT10518" s="10"/>
    </row>
    <row r="10519" spans="9:46" s="16" customFormat="1">
      <c r="I10519" s="47"/>
      <c r="P10519" s="48"/>
      <c r="Q10519" s="48"/>
      <c r="R10519" s="48"/>
      <c r="S10519" s="49"/>
      <c r="T10519" s="47"/>
      <c r="U10519" s="50"/>
      <c r="V10519" s="47"/>
      <c r="W10519" s="50"/>
      <c r="X10519" s="49"/>
      <c r="Y10519" s="49"/>
      <c r="Z10519" s="49"/>
      <c r="AA10519" s="49"/>
      <c r="AB10519" s="49"/>
      <c r="AC10519" s="49"/>
      <c r="AD10519" s="49"/>
      <c r="AE10519" s="95"/>
      <c r="AM10519" s="103"/>
      <c r="AT10519" s="10"/>
    </row>
    <row r="10520" spans="9:46" s="16" customFormat="1">
      <c r="I10520" s="47"/>
      <c r="P10520" s="48"/>
      <c r="Q10520" s="48"/>
      <c r="R10520" s="48"/>
      <c r="S10520" s="49"/>
      <c r="T10520" s="47"/>
      <c r="U10520" s="50"/>
      <c r="V10520" s="47"/>
      <c r="W10520" s="50"/>
      <c r="X10520" s="49"/>
      <c r="Y10520" s="49"/>
      <c r="Z10520" s="49"/>
      <c r="AA10520" s="49"/>
      <c r="AB10520" s="49"/>
      <c r="AC10520" s="49"/>
      <c r="AD10520" s="49"/>
      <c r="AE10520" s="95"/>
      <c r="AM10520" s="103"/>
      <c r="AT10520" s="10"/>
    </row>
    <row r="10521" spans="9:46" s="16" customFormat="1">
      <c r="I10521" s="47"/>
      <c r="P10521" s="48"/>
      <c r="Q10521" s="48"/>
      <c r="R10521" s="48"/>
      <c r="S10521" s="49"/>
      <c r="T10521" s="47"/>
      <c r="U10521" s="50"/>
      <c r="V10521" s="47"/>
      <c r="W10521" s="50"/>
      <c r="X10521" s="49"/>
      <c r="Y10521" s="49"/>
      <c r="Z10521" s="49"/>
      <c r="AA10521" s="49"/>
      <c r="AB10521" s="49"/>
      <c r="AC10521" s="49"/>
      <c r="AD10521" s="49"/>
      <c r="AE10521" s="95"/>
      <c r="AM10521" s="103"/>
      <c r="AT10521" s="10"/>
    </row>
    <row r="10522" spans="9:46" s="16" customFormat="1">
      <c r="I10522" s="47"/>
      <c r="P10522" s="48"/>
      <c r="Q10522" s="48"/>
      <c r="R10522" s="48"/>
      <c r="S10522" s="49"/>
      <c r="T10522" s="47"/>
      <c r="U10522" s="50"/>
      <c r="V10522" s="47"/>
      <c r="W10522" s="50"/>
      <c r="X10522" s="49"/>
      <c r="Y10522" s="49"/>
      <c r="Z10522" s="49"/>
      <c r="AA10522" s="49"/>
      <c r="AB10522" s="49"/>
      <c r="AC10522" s="49"/>
      <c r="AD10522" s="49"/>
      <c r="AE10522" s="95"/>
      <c r="AM10522" s="103"/>
      <c r="AT10522" s="10"/>
    </row>
    <row r="10523" spans="9:46" s="16" customFormat="1">
      <c r="I10523" s="47"/>
      <c r="P10523" s="48"/>
      <c r="Q10523" s="48"/>
      <c r="R10523" s="48"/>
      <c r="S10523" s="49"/>
      <c r="T10523" s="47"/>
      <c r="U10523" s="50"/>
      <c r="V10523" s="47"/>
      <c r="W10523" s="50"/>
      <c r="X10523" s="49"/>
      <c r="Y10523" s="49"/>
      <c r="Z10523" s="49"/>
      <c r="AA10523" s="49"/>
      <c r="AB10523" s="49"/>
      <c r="AC10523" s="49"/>
      <c r="AD10523" s="49"/>
      <c r="AE10523" s="95"/>
      <c r="AM10523" s="103"/>
      <c r="AT10523" s="10"/>
    </row>
    <row r="10524" spans="9:46" s="16" customFormat="1">
      <c r="I10524" s="47"/>
      <c r="P10524" s="48"/>
      <c r="Q10524" s="48"/>
      <c r="R10524" s="48"/>
      <c r="S10524" s="49"/>
      <c r="T10524" s="47"/>
      <c r="U10524" s="50"/>
      <c r="V10524" s="47"/>
      <c r="W10524" s="50"/>
      <c r="X10524" s="49"/>
      <c r="Y10524" s="49"/>
      <c r="Z10524" s="49"/>
      <c r="AA10524" s="49"/>
      <c r="AB10524" s="49"/>
      <c r="AC10524" s="49"/>
      <c r="AD10524" s="49"/>
      <c r="AE10524" s="95"/>
      <c r="AM10524" s="103"/>
      <c r="AT10524" s="10"/>
    </row>
    <row r="10525" spans="9:46" s="16" customFormat="1">
      <c r="I10525" s="47"/>
      <c r="P10525" s="48"/>
      <c r="Q10525" s="48"/>
      <c r="R10525" s="48"/>
      <c r="S10525" s="49"/>
      <c r="T10525" s="47"/>
      <c r="U10525" s="50"/>
      <c r="V10525" s="47"/>
      <c r="W10525" s="50"/>
      <c r="X10525" s="49"/>
      <c r="Y10525" s="49"/>
      <c r="Z10525" s="49"/>
      <c r="AA10525" s="49"/>
      <c r="AB10525" s="49"/>
      <c r="AC10525" s="49"/>
      <c r="AD10525" s="49"/>
      <c r="AE10525" s="95"/>
      <c r="AM10525" s="103"/>
      <c r="AT10525" s="10"/>
    </row>
    <row r="10526" spans="9:46" s="16" customFormat="1">
      <c r="I10526" s="47"/>
      <c r="P10526" s="48"/>
      <c r="Q10526" s="48"/>
      <c r="R10526" s="48"/>
      <c r="S10526" s="49"/>
      <c r="T10526" s="47"/>
      <c r="U10526" s="50"/>
      <c r="V10526" s="47"/>
      <c r="W10526" s="50"/>
      <c r="X10526" s="49"/>
      <c r="Y10526" s="49"/>
      <c r="Z10526" s="49"/>
      <c r="AA10526" s="49"/>
      <c r="AB10526" s="49"/>
      <c r="AC10526" s="49"/>
      <c r="AD10526" s="49"/>
      <c r="AE10526" s="95"/>
      <c r="AM10526" s="103"/>
      <c r="AT10526" s="10"/>
    </row>
    <row r="10527" spans="9:46" s="16" customFormat="1">
      <c r="I10527" s="47"/>
      <c r="P10527" s="48"/>
      <c r="Q10527" s="48"/>
      <c r="R10527" s="48"/>
      <c r="S10527" s="49"/>
      <c r="T10527" s="47"/>
      <c r="U10527" s="50"/>
      <c r="V10527" s="47"/>
      <c r="W10527" s="50"/>
      <c r="X10527" s="49"/>
      <c r="Y10527" s="49"/>
      <c r="Z10527" s="49"/>
      <c r="AA10527" s="49"/>
      <c r="AB10527" s="49"/>
      <c r="AC10527" s="49"/>
      <c r="AD10527" s="49"/>
      <c r="AE10527" s="95"/>
      <c r="AM10527" s="103"/>
      <c r="AT10527" s="10"/>
    </row>
    <row r="10528" spans="9:46" s="16" customFormat="1">
      <c r="I10528" s="47"/>
      <c r="P10528" s="48"/>
      <c r="Q10528" s="48"/>
      <c r="R10528" s="48"/>
      <c r="S10528" s="49"/>
      <c r="T10528" s="47"/>
      <c r="U10528" s="50"/>
      <c r="V10528" s="47"/>
      <c r="W10528" s="50"/>
      <c r="X10528" s="49"/>
      <c r="Y10528" s="49"/>
      <c r="Z10528" s="49"/>
      <c r="AA10528" s="49"/>
      <c r="AB10528" s="49"/>
      <c r="AC10528" s="49"/>
      <c r="AD10528" s="49"/>
      <c r="AE10528" s="95"/>
      <c r="AM10528" s="103"/>
      <c r="AT10528" s="10"/>
    </row>
    <row r="10529" spans="9:46" s="16" customFormat="1">
      <c r="I10529" s="47"/>
      <c r="P10529" s="48"/>
      <c r="Q10529" s="48"/>
      <c r="R10529" s="48"/>
      <c r="S10529" s="49"/>
      <c r="T10529" s="47"/>
      <c r="U10529" s="50"/>
      <c r="V10529" s="47"/>
      <c r="W10529" s="50"/>
      <c r="X10529" s="49"/>
      <c r="Y10529" s="49"/>
      <c r="Z10529" s="49"/>
      <c r="AA10529" s="49"/>
      <c r="AB10529" s="49"/>
      <c r="AC10529" s="49"/>
      <c r="AD10529" s="49"/>
      <c r="AE10529" s="95"/>
      <c r="AM10529" s="103"/>
      <c r="AT10529" s="10"/>
    </row>
    <row r="10530" spans="9:46" s="16" customFormat="1">
      <c r="I10530" s="47"/>
      <c r="P10530" s="48"/>
      <c r="Q10530" s="48"/>
      <c r="R10530" s="48"/>
      <c r="S10530" s="49"/>
      <c r="T10530" s="47"/>
      <c r="U10530" s="50"/>
      <c r="V10530" s="47"/>
      <c r="W10530" s="50"/>
      <c r="X10530" s="49"/>
      <c r="Y10530" s="49"/>
      <c r="Z10530" s="49"/>
      <c r="AA10530" s="49"/>
      <c r="AB10530" s="49"/>
      <c r="AC10530" s="49"/>
      <c r="AD10530" s="49"/>
      <c r="AE10530" s="95"/>
      <c r="AM10530" s="103"/>
      <c r="AT10530" s="10"/>
    </row>
    <row r="10531" spans="9:46" s="16" customFormat="1">
      <c r="I10531" s="47"/>
      <c r="P10531" s="48"/>
      <c r="Q10531" s="48"/>
      <c r="R10531" s="48"/>
      <c r="S10531" s="49"/>
      <c r="T10531" s="47"/>
      <c r="U10531" s="50"/>
      <c r="V10531" s="47"/>
      <c r="W10531" s="50"/>
      <c r="X10531" s="49"/>
      <c r="Y10531" s="49"/>
      <c r="Z10531" s="49"/>
      <c r="AA10531" s="49"/>
      <c r="AB10531" s="49"/>
      <c r="AC10531" s="49"/>
      <c r="AD10531" s="49"/>
      <c r="AE10531" s="95"/>
      <c r="AM10531" s="103"/>
      <c r="AT10531" s="10"/>
    </row>
    <row r="10532" spans="9:46" s="16" customFormat="1">
      <c r="I10532" s="47"/>
      <c r="P10532" s="48"/>
      <c r="Q10532" s="48"/>
      <c r="R10532" s="48"/>
      <c r="S10532" s="49"/>
      <c r="T10532" s="47"/>
      <c r="U10532" s="50"/>
      <c r="V10532" s="47"/>
      <c r="W10532" s="50"/>
      <c r="X10532" s="49"/>
      <c r="Y10532" s="49"/>
      <c r="Z10532" s="49"/>
      <c r="AA10532" s="49"/>
      <c r="AB10532" s="49"/>
      <c r="AC10532" s="49"/>
      <c r="AD10532" s="49"/>
      <c r="AE10532" s="95"/>
      <c r="AM10532" s="103"/>
      <c r="AT10532" s="10"/>
    </row>
    <row r="10533" spans="9:46" s="16" customFormat="1">
      <c r="I10533" s="47"/>
      <c r="P10533" s="48"/>
      <c r="Q10533" s="48"/>
      <c r="R10533" s="48"/>
      <c r="S10533" s="49"/>
      <c r="T10533" s="47"/>
      <c r="U10533" s="50"/>
      <c r="V10533" s="47"/>
      <c r="W10533" s="50"/>
      <c r="X10533" s="49"/>
      <c r="Y10533" s="49"/>
      <c r="Z10533" s="49"/>
      <c r="AA10533" s="49"/>
      <c r="AB10533" s="49"/>
      <c r="AC10533" s="49"/>
      <c r="AD10533" s="49"/>
      <c r="AE10533" s="95"/>
      <c r="AM10533" s="103"/>
      <c r="AT10533" s="10"/>
    </row>
    <row r="10534" spans="9:46" s="16" customFormat="1">
      <c r="I10534" s="47"/>
      <c r="P10534" s="48"/>
      <c r="Q10534" s="48"/>
      <c r="R10534" s="48"/>
      <c r="S10534" s="49"/>
      <c r="T10534" s="47"/>
      <c r="U10534" s="50"/>
      <c r="V10534" s="47"/>
      <c r="W10534" s="50"/>
      <c r="X10534" s="49"/>
      <c r="Y10534" s="49"/>
      <c r="Z10534" s="49"/>
      <c r="AA10534" s="49"/>
      <c r="AB10534" s="49"/>
      <c r="AC10534" s="49"/>
      <c r="AD10534" s="49"/>
      <c r="AE10534" s="95"/>
      <c r="AM10534" s="103"/>
      <c r="AT10534" s="10"/>
    </row>
    <row r="10535" spans="9:46" s="16" customFormat="1">
      <c r="I10535" s="47"/>
      <c r="P10535" s="48"/>
      <c r="Q10535" s="48"/>
      <c r="R10535" s="48"/>
      <c r="S10535" s="49"/>
      <c r="T10535" s="47"/>
      <c r="U10535" s="50"/>
      <c r="V10535" s="47"/>
      <c r="W10535" s="50"/>
      <c r="X10535" s="49"/>
      <c r="Y10535" s="49"/>
      <c r="Z10535" s="49"/>
      <c r="AA10535" s="49"/>
      <c r="AB10535" s="49"/>
      <c r="AC10535" s="49"/>
      <c r="AD10535" s="49"/>
      <c r="AE10535" s="95"/>
      <c r="AM10535" s="103"/>
      <c r="AT10535" s="10"/>
    </row>
    <row r="10536" spans="9:46" s="16" customFormat="1">
      <c r="I10536" s="47"/>
      <c r="P10536" s="48"/>
      <c r="Q10536" s="48"/>
      <c r="R10536" s="48"/>
      <c r="S10536" s="49"/>
      <c r="T10536" s="47"/>
      <c r="U10536" s="50"/>
      <c r="V10536" s="47"/>
      <c r="W10536" s="50"/>
      <c r="X10536" s="49"/>
      <c r="Y10536" s="49"/>
      <c r="Z10536" s="49"/>
      <c r="AA10536" s="49"/>
      <c r="AB10536" s="49"/>
      <c r="AC10536" s="49"/>
      <c r="AD10536" s="49"/>
      <c r="AE10536" s="95"/>
      <c r="AM10536" s="103"/>
      <c r="AT10536" s="10"/>
    </row>
    <row r="10537" spans="9:46" s="16" customFormat="1">
      <c r="I10537" s="47"/>
      <c r="P10537" s="48"/>
      <c r="Q10537" s="48"/>
      <c r="R10537" s="48"/>
      <c r="S10537" s="49"/>
      <c r="T10537" s="47"/>
      <c r="U10537" s="50"/>
      <c r="V10537" s="47"/>
      <c r="W10537" s="50"/>
      <c r="X10537" s="49"/>
      <c r="Y10537" s="49"/>
      <c r="Z10537" s="49"/>
      <c r="AA10537" s="49"/>
      <c r="AB10537" s="49"/>
      <c r="AC10537" s="49"/>
      <c r="AD10537" s="49"/>
      <c r="AE10537" s="95"/>
      <c r="AM10537" s="103"/>
      <c r="AT10537" s="10"/>
    </row>
    <row r="10538" spans="9:46" s="16" customFormat="1">
      <c r="I10538" s="47"/>
      <c r="P10538" s="48"/>
      <c r="Q10538" s="48"/>
      <c r="R10538" s="48"/>
      <c r="S10538" s="49"/>
      <c r="T10538" s="47"/>
      <c r="U10538" s="50"/>
      <c r="V10538" s="47"/>
      <c r="W10538" s="50"/>
      <c r="X10538" s="49"/>
      <c r="Y10538" s="49"/>
      <c r="Z10538" s="49"/>
      <c r="AA10538" s="49"/>
      <c r="AB10538" s="49"/>
      <c r="AC10538" s="49"/>
      <c r="AD10538" s="49"/>
      <c r="AE10538" s="95"/>
      <c r="AM10538" s="103"/>
      <c r="AT10538" s="10"/>
    </row>
    <row r="10539" spans="9:46" s="16" customFormat="1">
      <c r="I10539" s="47"/>
      <c r="P10539" s="48"/>
      <c r="Q10539" s="48"/>
      <c r="R10539" s="48"/>
      <c r="S10539" s="49"/>
      <c r="T10539" s="47"/>
      <c r="U10539" s="50"/>
      <c r="V10539" s="47"/>
      <c r="W10539" s="50"/>
      <c r="X10539" s="49"/>
      <c r="Y10539" s="49"/>
      <c r="Z10539" s="49"/>
      <c r="AA10539" s="49"/>
      <c r="AB10539" s="49"/>
      <c r="AC10539" s="49"/>
      <c r="AD10539" s="49"/>
      <c r="AE10539" s="95"/>
      <c r="AM10539" s="103"/>
      <c r="AT10539" s="10"/>
    </row>
    <row r="10540" spans="9:46" s="16" customFormat="1">
      <c r="I10540" s="47"/>
      <c r="P10540" s="48"/>
      <c r="Q10540" s="48"/>
      <c r="R10540" s="48"/>
      <c r="S10540" s="49"/>
      <c r="T10540" s="47"/>
      <c r="U10540" s="50"/>
      <c r="V10540" s="47"/>
      <c r="W10540" s="50"/>
      <c r="X10540" s="49"/>
      <c r="Y10540" s="49"/>
      <c r="Z10540" s="49"/>
      <c r="AA10540" s="49"/>
      <c r="AB10540" s="49"/>
      <c r="AC10540" s="49"/>
      <c r="AD10540" s="49"/>
      <c r="AE10540" s="95"/>
      <c r="AM10540" s="103"/>
      <c r="AT10540" s="10"/>
    </row>
    <row r="10541" spans="9:46" s="16" customFormat="1">
      <c r="I10541" s="47"/>
      <c r="P10541" s="48"/>
      <c r="Q10541" s="48"/>
      <c r="R10541" s="48"/>
      <c r="S10541" s="49"/>
      <c r="T10541" s="47"/>
      <c r="U10541" s="50"/>
      <c r="V10541" s="47"/>
      <c r="W10541" s="50"/>
      <c r="X10541" s="49"/>
      <c r="Y10541" s="49"/>
      <c r="Z10541" s="49"/>
      <c r="AA10541" s="49"/>
      <c r="AB10541" s="49"/>
      <c r="AC10541" s="49"/>
      <c r="AD10541" s="49"/>
      <c r="AE10541" s="95"/>
      <c r="AM10541" s="103"/>
      <c r="AT10541" s="10"/>
    </row>
    <row r="10542" spans="9:46" s="16" customFormat="1">
      <c r="I10542" s="47"/>
      <c r="P10542" s="48"/>
      <c r="Q10542" s="48"/>
      <c r="R10542" s="48"/>
      <c r="S10542" s="49"/>
      <c r="T10542" s="47"/>
      <c r="U10542" s="50"/>
      <c r="V10542" s="47"/>
      <c r="W10542" s="50"/>
      <c r="X10542" s="49"/>
      <c r="Y10542" s="49"/>
      <c r="Z10542" s="49"/>
      <c r="AA10542" s="49"/>
      <c r="AB10542" s="49"/>
      <c r="AC10542" s="49"/>
      <c r="AD10542" s="49"/>
      <c r="AE10542" s="95"/>
      <c r="AM10542" s="103"/>
      <c r="AT10542" s="10"/>
    </row>
    <row r="10543" spans="9:46" s="16" customFormat="1">
      <c r="I10543" s="47"/>
      <c r="P10543" s="48"/>
      <c r="Q10543" s="48"/>
      <c r="R10543" s="48"/>
      <c r="S10543" s="49"/>
      <c r="T10543" s="47"/>
      <c r="U10543" s="50"/>
      <c r="V10543" s="47"/>
      <c r="W10543" s="50"/>
      <c r="X10543" s="49"/>
      <c r="Y10543" s="49"/>
      <c r="Z10543" s="49"/>
      <c r="AA10543" s="49"/>
      <c r="AB10543" s="49"/>
      <c r="AC10543" s="49"/>
      <c r="AD10543" s="49"/>
      <c r="AE10543" s="95"/>
      <c r="AM10543" s="103"/>
      <c r="AT10543" s="10"/>
    </row>
    <row r="10544" spans="9:46" s="16" customFormat="1">
      <c r="I10544" s="47"/>
      <c r="P10544" s="48"/>
      <c r="Q10544" s="48"/>
      <c r="R10544" s="48"/>
      <c r="S10544" s="49"/>
      <c r="T10544" s="47"/>
      <c r="U10544" s="50"/>
      <c r="V10544" s="47"/>
      <c r="W10544" s="50"/>
      <c r="X10544" s="49"/>
      <c r="Y10544" s="49"/>
      <c r="Z10544" s="49"/>
      <c r="AA10544" s="49"/>
      <c r="AB10544" s="49"/>
      <c r="AC10544" s="49"/>
      <c r="AD10544" s="49"/>
      <c r="AE10544" s="95"/>
      <c r="AM10544" s="103"/>
      <c r="AT10544" s="10"/>
    </row>
    <row r="10545" spans="9:46" s="16" customFormat="1">
      <c r="I10545" s="47"/>
      <c r="P10545" s="48"/>
      <c r="Q10545" s="48"/>
      <c r="R10545" s="48"/>
      <c r="S10545" s="49"/>
      <c r="T10545" s="47"/>
      <c r="U10545" s="50"/>
      <c r="V10545" s="47"/>
      <c r="W10545" s="50"/>
      <c r="X10545" s="49"/>
      <c r="Y10545" s="49"/>
      <c r="Z10545" s="49"/>
      <c r="AA10545" s="49"/>
      <c r="AB10545" s="49"/>
      <c r="AC10545" s="49"/>
      <c r="AD10545" s="49"/>
      <c r="AE10545" s="95"/>
      <c r="AM10545" s="103"/>
      <c r="AT10545" s="10"/>
    </row>
    <row r="10546" spans="9:46" s="16" customFormat="1">
      <c r="I10546" s="47"/>
      <c r="P10546" s="48"/>
      <c r="Q10546" s="48"/>
      <c r="R10546" s="48"/>
      <c r="S10546" s="49"/>
      <c r="T10546" s="47"/>
      <c r="U10546" s="50"/>
      <c r="V10546" s="47"/>
      <c r="W10546" s="50"/>
      <c r="X10546" s="49"/>
      <c r="Y10546" s="49"/>
      <c r="Z10546" s="49"/>
      <c r="AA10546" s="49"/>
      <c r="AB10546" s="49"/>
      <c r="AC10546" s="49"/>
      <c r="AD10546" s="49"/>
      <c r="AE10546" s="95"/>
      <c r="AM10546" s="103"/>
      <c r="AT10546" s="10"/>
    </row>
    <row r="10547" spans="9:46" s="16" customFormat="1">
      <c r="I10547" s="47"/>
      <c r="P10547" s="48"/>
      <c r="Q10547" s="48"/>
      <c r="R10547" s="48"/>
      <c r="S10547" s="49"/>
      <c r="T10547" s="47"/>
      <c r="U10547" s="50"/>
      <c r="V10547" s="47"/>
      <c r="W10547" s="50"/>
      <c r="X10547" s="49"/>
      <c r="Y10547" s="49"/>
      <c r="Z10547" s="49"/>
      <c r="AA10547" s="49"/>
      <c r="AB10547" s="49"/>
      <c r="AC10547" s="49"/>
      <c r="AD10547" s="49"/>
      <c r="AE10547" s="95"/>
      <c r="AM10547" s="103"/>
      <c r="AT10547" s="10"/>
    </row>
    <row r="10548" spans="9:46" s="16" customFormat="1">
      <c r="I10548" s="47"/>
      <c r="P10548" s="48"/>
      <c r="Q10548" s="48"/>
      <c r="R10548" s="48"/>
      <c r="S10548" s="49"/>
      <c r="T10548" s="47"/>
      <c r="U10548" s="50"/>
      <c r="V10548" s="47"/>
      <c r="W10548" s="50"/>
      <c r="X10548" s="49"/>
      <c r="Y10548" s="49"/>
      <c r="Z10548" s="49"/>
      <c r="AA10548" s="49"/>
      <c r="AB10548" s="49"/>
      <c r="AC10548" s="49"/>
      <c r="AD10548" s="49"/>
      <c r="AE10548" s="95"/>
      <c r="AM10548" s="103"/>
      <c r="AT10548" s="10"/>
    </row>
    <row r="10549" spans="9:46" s="16" customFormat="1">
      <c r="I10549" s="47"/>
      <c r="P10549" s="48"/>
      <c r="Q10549" s="48"/>
      <c r="R10549" s="48"/>
      <c r="S10549" s="49"/>
      <c r="T10549" s="47"/>
      <c r="U10549" s="50"/>
      <c r="V10549" s="47"/>
      <c r="W10549" s="50"/>
      <c r="X10549" s="49"/>
      <c r="Y10549" s="49"/>
      <c r="Z10549" s="49"/>
      <c r="AA10549" s="49"/>
      <c r="AB10549" s="49"/>
      <c r="AC10549" s="49"/>
      <c r="AD10549" s="49"/>
      <c r="AE10549" s="95"/>
      <c r="AM10549" s="103"/>
      <c r="AT10549" s="10"/>
    </row>
    <row r="10550" spans="9:46" s="16" customFormat="1">
      <c r="I10550" s="47"/>
      <c r="P10550" s="48"/>
      <c r="Q10550" s="48"/>
      <c r="R10550" s="48"/>
      <c r="S10550" s="49"/>
      <c r="T10550" s="47"/>
      <c r="U10550" s="50"/>
      <c r="V10550" s="47"/>
      <c r="W10550" s="50"/>
      <c r="X10550" s="49"/>
      <c r="Y10550" s="49"/>
      <c r="Z10550" s="49"/>
      <c r="AA10550" s="49"/>
      <c r="AB10550" s="49"/>
      <c r="AC10550" s="49"/>
      <c r="AD10550" s="49"/>
      <c r="AE10550" s="95"/>
      <c r="AM10550" s="103"/>
      <c r="AT10550" s="10"/>
    </row>
    <row r="10551" spans="9:46" s="16" customFormat="1">
      <c r="I10551" s="47"/>
      <c r="P10551" s="48"/>
      <c r="Q10551" s="48"/>
      <c r="R10551" s="48"/>
      <c r="S10551" s="49"/>
      <c r="T10551" s="47"/>
      <c r="U10551" s="50"/>
      <c r="V10551" s="47"/>
      <c r="W10551" s="50"/>
      <c r="X10551" s="49"/>
      <c r="Y10551" s="49"/>
      <c r="Z10551" s="49"/>
      <c r="AA10551" s="49"/>
      <c r="AB10551" s="49"/>
      <c r="AC10551" s="49"/>
      <c r="AD10551" s="49"/>
      <c r="AE10551" s="95"/>
      <c r="AM10551" s="103"/>
      <c r="AT10551" s="10"/>
    </row>
    <row r="10552" spans="9:46" s="16" customFormat="1">
      <c r="I10552" s="47"/>
      <c r="P10552" s="48"/>
      <c r="Q10552" s="48"/>
      <c r="R10552" s="48"/>
      <c r="S10552" s="49"/>
      <c r="T10552" s="47"/>
      <c r="U10552" s="50"/>
      <c r="V10552" s="47"/>
      <c r="W10552" s="50"/>
      <c r="X10552" s="49"/>
      <c r="Y10552" s="49"/>
      <c r="Z10552" s="49"/>
      <c r="AA10552" s="49"/>
      <c r="AB10552" s="49"/>
      <c r="AC10552" s="49"/>
      <c r="AD10552" s="49"/>
      <c r="AE10552" s="95"/>
      <c r="AM10552" s="103"/>
      <c r="AT10552" s="10"/>
    </row>
    <row r="10553" spans="9:46" s="16" customFormat="1">
      <c r="I10553" s="47"/>
      <c r="P10553" s="48"/>
      <c r="Q10553" s="48"/>
      <c r="R10553" s="48"/>
      <c r="S10553" s="49"/>
      <c r="T10553" s="47"/>
      <c r="U10553" s="50"/>
      <c r="V10553" s="47"/>
      <c r="W10553" s="50"/>
      <c r="X10553" s="49"/>
      <c r="Y10553" s="49"/>
      <c r="Z10553" s="49"/>
      <c r="AA10553" s="49"/>
      <c r="AB10553" s="49"/>
      <c r="AC10553" s="49"/>
      <c r="AD10553" s="49"/>
      <c r="AE10553" s="95"/>
      <c r="AM10553" s="103"/>
      <c r="AT10553" s="10"/>
    </row>
    <row r="10554" spans="9:46" s="16" customFormat="1">
      <c r="I10554" s="47"/>
      <c r="P10554" s="48"/>
      <c r="Q10554" s="48"/>
      <c r="R10554" s="48"/>
      <c r="S10554" s="49"/>
      <c r="T10554" s="47"/>
      <c r="U10554" s="50"/>
      <c r="V10554" s="47"/>
      <c r="W10554" s="50"/>
      <c r="X10554" s="49"/>
      <c r="Y10554" s="49"/>
      <c r="Z10554" s="49"/>
      <c r="AA10554" s="49"/>
      <c r="AB10554" s="49"/>
      <c r="AC10554" s="49"/>
      <c r="AD10554" s="49"/>
      <c r="AE10554" s="95"/>
      <c r="AM10554" s="103"/>
      <c r="AT10554" s="10"/>
    </row>
    <row r="10555" spans="9:46" s="16" customFormat="1">
      <c r="I10555" s="47"/>
      <c r="P10555" s="48"/>
      <c r="Q10555" s="48"/>
      <c r="R10555" s="48"/>
      <c r="S10555" s="49"/>
      <c r="T10555" s="47"/>
      <c r="U10555" s="50"/>
      <c r="V10555" s="47"/>
      <c r="W10555" s="50"/>
      <c r="X10555" s="49"/>
      <c r="Y10555" s="49"/>
      <c r="Z10555" s="49"/>
      <c r="AA10555" s="49"/>
      <c r="AB10555" s="49"/>
      <c r="AC10555" s="49"/>
      <c r="AD10555" s="49"/>
      <c r="AE10555" s="95"/>
      <c r="AM10555" s="103"/>
      <c r="AT10555" s="10"/>
    </row>
    <row r="10556" spans="9:46" s="16" customFormat="1">
      <c r="I10556" s="47"/>
      <c r="P10556" s="48"/>
      <c r="Q10556" s="48"/>
      <c r="R10556" s="48"/>
      <c r="S10556" s="49"/>
      <c r="T10556" s="47"/>
      <c r="U10556" s="50"/>
      <c r="V10556" s="47"/>
      <c r="W10556" s="50"/>
      <c r="X10556" s="49"/>
      <c r="Y10556" s="49"/>
      <c r="Z10556" s="49"/>
      <c r="AA10556" s="49"/>
      <c r="AB10556" s="49"/>
      <c r="AC10556" s="49"/>
      <c r="AD10556" s="49"/>
      <c r="AE10556" s="95"/>
      <c r="AM10556" s="103"/>
      <c r="AT10556" s="10"/>
    </row>
    <row r="10557" spans="9:46" s="16" customFormat="1">
      <c r="I10557" s="47"/>
      <c r="P10557" s="48"/>
      <c r="Q10557" s="48"/>
      <c r="R10557" s="48"/>
      <c r="S10557" s="49"/>
      <c r="T10557" s="47"/>
      <c r="U10557" s="50"/>
      <c r="V10557" s="47"/>
      <c r="W10557" s="50"/>
      <c r="X10557" s="49"/>
      <c r="Y10557" s="49"/>
      <c r="Z10557" s="49"/>
      <c r="AA10557" s="49"/>
      <c r="AB10557" s="49"/>
      <c r="AC10557" s="49"/>
      <c r="AD10557" s="49"/>
      <c r="AE10557" s="95"/>
      <c r="AM10557" s="103"/>
      <c r="AT10557" s="10"/>
    </row>
    <row r="10558" spans="9:46" s="16" customFormat="1">
      <c r="I10558" s="47"/>
      <c r="P10558" s="48"/>
      <c r="Q10558" s="48"/>
      <c r="R10558" s="48"/>
      <c r="S10558" s="49"/>
      <c r="T10558" s="47"/>
      <c r="U10558" s="50"/>
      <c r="V10558" s="47"/>
      <c r="W10558" s="50"/>
      <c r="X10558" s="49"/>
      <c r="Y10558" s="49"/>
      <c r="Z10558" s="49"/>
      <c r="AA10558" s="49"/>
      <c r="AB10558" s="49"/>
      <c r="AC10558" s="49"/>
      <c r="AD10558" s="49"/>
      <c r="AE10558" s="95"/>
      <c r="AM10558" s="103"/>
      <c r="AT10558" s="10"/>
    </row>
    <row r="10559" spans="9:46" s="16" customFormat="1">
      <c r="I10559" s="47"/>
      <c r="P10559" s="48"/>
      <c r="Q10559" s="48"/>
      <c r="R10559" s="48"/>
      <c r="S10559" s="49"/>
      <c r="T10559" s="47"/>
      <c r="U10559" s="50"/>
      <c r="V10559" s="47"/>
      <c r="W10559" s="50"/>
      <c r="X10559" s="49"/>
      <c r="Y10559" s="49"/>
      <c r="Z10559" s="49"/>
      <c r="AA10559" s="49"/>
      <c r="AB10559" s="49"/>
      <c r="AC10559" s="49"/>
      <c r="AD10559" s="49"/>
      <c r="AE10559" s="95"/>
      <c r="AM10559" s="103"/>
      <c r="AT10559" s="10"/>
    </row>
    <row r="10560" spans="9:46" s="16" customFormat="1">
      <c r="I10560" s="47"/>
      <c r="P10560" s="48"/>
      <c r="Q10560" s="48"/>
      <c r="R10560" s="48"/>
      <c r="S10560" s="49"/>
      <c r="T10560" s="47"/>
      <c r="U10560" s="50"/>
      <c r="V10560" s="47"/>
      <c r="W10560" s="50"/>
      <c r="X10560" s="49"/>
      <c r="Y10560" s="49"/>
      <c r="Z10560" s="49"/>
      <c r="AA10560" s="49"/>
      <c r="AB10560" s="49"/>
      <c r="AC10560" s="49"/>
      <c r="AD10560" s="49"/>
      <c r="AE10560" s="95"/>
      <c r="AM10560" s="103"/>
      <c r="AT10560" s="10"/>
    </row>
    <row r="10561" spans="9:46" s="16" customFormat="1">
      <c r="I10561" s="47"/>
      <c r="P10561" s="48"/>
      <c r="Q10561" s="48"/>
      <c r="R10561" s="48"/>
      <c r="S10561" s="49"/>
      <c r="T10561" s="47"/>
      <c r="U10561" s="50"/>
      <c r="V10561" s="47"/>
      <c r="W10561" s="50"/>
      <c r="X10561" s="49"/>
      <c r="Y10561" s="49"/>
      <c r="Z10561" s="49"/>
      <c r="AA10561" s="49"/>
      <c r="AB10561" s="49"/>
      <c r="AC10561" s="49"/>
      <c r="AD10561" s="49"/>
      <c r="AE10561" s="95"/>
      <c r="AM10561" s="103"/>
      <c r="AT10561" s="10"/>
    </row>
    <row r="10562" spans="9:46" s="16" customFormat="1">
      <c r="I10562" s="47"/>
      <c r="P10562" s="48"/>
      <c r="Q10562" s="48"/>
      <c r="R10562" s="48"/>
      <c r="S10562" s="49"/>
      <c r="T10562" s="47"/>
      <c r="U10562" s="50"/>
      <c r="V10562" s="47"/>
      <c r="W10562" s="50"/>
      <c r="X10562" s="49"/>
      <c r="Y10562" s="49"/>
      <c r="Z10562" s="49"/>
      <c r="AA10562" s="49"/>
      <c r="AB10562" s="49"/>
      <c r="AC10562" s="49"/>
      <c r="AD10562" s="49"/>
      <c r="AE10562" s="95"/>
      <c r="AM10562" s="103"/>
      <c r="AT10562" s="10"/>
    </row>
    <row r="10563" spans="9:46" s="16" customFormat="1">
      <c r="I10563" s="47"/>
      <c r="P10563" s="48"/>
      <c r="Q10563" s="48"/>
      <c r="R10563" s="48"/>
      <c r="S10563" s="49"/>
      <c r="T10563" s="47"/>
      <c r="U10563" s="50"/>
      <c r="V10563" s="47"/>
      <c r="W10563" s="50"/>
      <c r="X10563" s="49"/>
      <c r="Y10563" s="49"/>
      <c r="Z10563" s="49"/>
      <c r="AA10563" s="49"/>
      <c r="AB10563" s="49"/>
      <c r="AC10563" s="49"/>
      <c r="AD10563" s="49"/>
      <c r="AE10563" s="95"/>
      <c r="AM10563" s="103"/>
      <c r="AT10563" s="10"/>
    </row>
    <row r="10564" spans="9:46" s="16" customFormat="1">
      <c r="I10564" s="47"/>
      <c r="P10564" s="48"/>
      <c r="Q10564" s="48"/>
      <c r="R10564" s="48"/>
      <c r="S10564" s="49"/>
      <c r="T10564" s="47"/>
      <c r="U10564" s="50"/>
      <c r="V10564" s="47"/>
      <c r="W10564" s="50"/>
      <c r="X10564" s="49"/>
      <c r="Y10564" s="49"/>
      <c r="Z10564" s="49"/>
      <c r="AA10564" s="49"/>
      <c r="AB10564" s="49"/>
      <c r="AC10564" s="49"/>
      <c r="AD10564" s="49"/>
      <c r="AE10564" s="95"/>
      <c r="AM10564" s="103"/>
      <c r="AT10564" s="10"/>
    </row>
    <row r="10565" spans="9:46" s="16" customFormat="1">
      <c r="I10565" s="47"/>
      <c r="P10565" s="48"/>
      <c r="Q10565" s="48"/>
      <c r="R10565" s="48"/>
      <c r="S10565" s="49"/>
      <c r="T10565" s="47"/>
      <c r="U10565" s="50"/>
      <c r="V10565" s="47"/>
      <c r="W10565" s="50"/>
      <c r="X10565" s="49"/>
      <c r="Y10565" s="49"/>
      <c r="Z10565" s="49"/>
      <c r="AA10565" s="49"/>
      <c r="AB10565" s="49"/>
      <c r="AC10565" s="49"/>
      <c r="AD10565" s="49"/>
      <c r="AE10565" s="95"/>
      <c r="AM10565" s="103"/>
      <c r="AT10565" s="10"/>
    </row>
    <row r="10566" spans="9:46" s="16" customFormat="1">
      <c r="I10566" s="47"/>
      <c r="P10566" s="48"/>
      <c r="Q10566" s="48"/>
      <c r="R10566" s="48"/>
      <c r="S10566" s="49"/>
      <c r="T10566" s="47"/>
      <c r="U10566" s="50"/>
      <c r="V10566" s="47"/>
      <c r="W10566" s="50"/>
      <c r="X10566" s="49"/>
      <c r="Y10566" s="49"/>
      <c r="Z10566" s="49"/>
      <c r="AA10566" s="49"/>
      <c r="AB10566" s="49"/>
      <c r="AC10566" s="49"/>
      <c r="AD10566" s="49"/>
      <c r="AE10566" s="95"/>
      <c r="AM10566" s="103"/>
      <c r="AT10566" s="10"/>
    </row>
    <row r="10567" spans="9:46" s="16" customFormat="1">
      <c r="I10567" s="47"/>
      <c r="P10567" s="48"/>
      <c r="Q10567" s="48"/>
      <c r="R10567" s="48"/>
      <c r="S10567" s="49"/>
      <c r="T10567" s="47"/>
      <c r="U10567" s="50"/>
      <c r="V10567" s="47"/>
      <c r="W10567" s="50"/>
      <c r="X10567" s="49"/>
      <c r="Y10567" s="49"/>
      <c r="Z10567" s="49"/>
      <c r="AA10567" s="49"/>
      <c r="AB10567" s="49"/>
      <c r="AC10567" s="49"/>
      <c r="AD10567" s="49"/>
      <c r="AE10567" s="95"/>
      <c r="AM10567" s="103"/>
      <c r="AT10567" s="10"/>
    </row>
    <row r="10568" spans="9:46" s="16" customFormat="1">
      <c r="I10568" s="47"/>
      <c r="P10568" s="48"/>
      <c r="Q10568" s="48"/>
      <c r="R10568" s="48"/>
      <c r="S10568" s="49"/>
      <c r="T10568" s="47"/>
      <c r="U10568" s="50"/>
      <c r="V10568" s="47"/>
      <c r="W10568" s="50"/>
      <c r="X10568" s="49"/>
      <c r="Y10568" s="49"/>
      <c r="Z10568" s="49"/>
      <c r="AA10568" s="49"/>
      <c r="AB10568" s="49"/>
      <c r="AC10568" s="49"/>
      <c r="AD10568" s="49"/>
      <c r="AE10568" s="95"/>
      <c r="AM10568" s="103"/>
      <c r="AT10568" s="10"/>
    </row>
    <row r="10569" spans="9:46" s="16" customFormat="1">
      <c r="I10569" s="47"/>
      <c r="P10569" s="48"/>
      <c r="Q10569" s="48"/>
      <c r="R10569" s="48"/>
      <c r="S10569" s="49"/>
      <c r="T10569" s="47"/>
      <c r="U10569" s="50"/>
      <c r="V10569" s="47"/>
      <c r="W10569" s="50"/>
      <c r="X10569" s="49"/>
      <c r="Y10569" s="49"/>
      <c r="Z10569" s="49"/>
      <c r="AA10569" s="49"/>
      <c r="AB10569" s="49"/>
      <c r="AC10569" s="49"/>
      <c r="AD10569" s="49"/>
      <c r="AE10569" s="95"/>
      <c r="AM10569" s="103"/>
      <c r="AT10569" s="10"/>
    </row>
    <row r="10570" spans="9:46" s="16" customFormat="1">
      <c r="I10570" s="47"/>
      <c r="P10570" s="48"/>
      <c r="Q10570" s="48"/>
      <c r="R10570" s="48"/>
      <c r="S10570" s="49"/>
      <c r="T10570" s="47"/>
      <c r="U10570" s="50"/>
      <c r="V10570" s="47"/>
      <c r="W10570" s="50"/>
      <c r="X10570" s="49"/>
      <c r="Y10570" s="49"/>
      <c r="Z10570" s="49"/>
      <c r="AA10570" s="49"/>
      <c r="AB10570" s="49"/>
      <c r="AC10570" s="49"/>
      <c r="AD10570" s="49"/>
      <c r="AE10570" s="95"/>
      <c r="AM10570" s="103"/>
      <c r="AT10570" s="10"/>
    </row>
    <row r="10571" spans="9:46" s="16" customFormat="1">
      <c r="I10571" s="47"/>
      <c r="P10571" s="48"/>
      <c r="Q10571" s="48"/>
      <c r="R10571" s="48"/>
      <c r="S10571" s="49"/>
      <c r="T10571" s="47"/>
      <c r="U10571" s="50"/>
      <c r="V10571" s="47"/>
      <c r="W10571" s="50"/>
      <c r="X10571" s="49"/>
      <c r="Y10571" s="49"/>
      <c r="Z10571" s="49"/>
      <c r="AA10571" s="49"/>
      <c r="AB10571" s="49"/>
      <c r="AC10571" s="49"/>
      <c r="AD10571" s="49"/>
      <c r="AE10571" s="95"/>
      <c r="AM10571" s="103"/>
      <c r="AT10571" s="10"/>
    </row>
    <row r="10572" spans="9:46" s="16" customFormat="1">
      <c r="I10572" s="47"/>
      <c r="P10572" s="48"/>
      <c r="Q10572" s="48"/>
      <c r="R10572" s="48"/>
      <c r="S10572" s="49"/>
      <c r="T10572" s="47"/>
      <c r="U10572" s="50"/>
      <c r="V10572" s="47"/>
      <c r="W10572" s="50"/>
      <c r="X10572" s="49"/>
      <c r="Y10572" s="49"/>
      <c r="Z10572" s="49"/>
      <c r="AA10572" s="49"/>
      <c r="AB10572" s="49"/>
      <c r="AC10572" s="49"/>
      <c r="AD10572" s="49"/>
      <c r="AE10572" s="95"/>
      <c r="AM10572" s="103"/>
      <c r="AT10572" s="10"/>
    </row>
    <row r="10573" spans="9:46" s="16" customFormat="1">
      <c r="I10573" s="47"/>
      <c r="P10573" s="48"/>
      <c r="Q10573" s="48"/>
      <c r="R10573" s="48"/>
      <c r="S10573" s="49"/>
      <c r="T10573" s="47"/>
      <c r="U10573" s="50"/>
      <c r="V10573" s="47"/>
      <c r="W10573" s="50"/>
      <c r="X10573" s="49"/>
      <c r="Y10573" s="49"/>
      <c r="Z10573" s="49"/>
      <c r="AA10573" s="49"/>
      <c r="AB10573" s="49"/>
      <c r="AC10573" s="49"/>
      <c r="AD10573" s="49"/>
      <c r="AE10573" s="95"/>
      <c r="AM10573" s="103"/>
      <c r="AT10573" s="10"/>
    </row>
    <row r="10574" spans="9:46" s="16" customFormat="1">
      <c r="I10574" s="47"/>
      <c r="P10574" s="48"/>
      <c r="Q10574" s="48"/>
      <c r="R10574" s="48"/>
      <c r="S10574" s="49"/>
      <c r="T10574" s="47"/>
      <c r="U10574" s="50"/>
      <c r="V10574" s="47"/>
      <c r="W10574" s="50"/>
      <c r="X10574" s="49"/>
      <c r="Y10574" s="49"/>
      <c r="Z10574" s="49"/>
      <c r="AA10574" s="49"/>
      <c r="AB10574" s="49"/>
      <c r="AC10574" s="49"/>
      <c r="AD10574" s="49"/>
      <c r="AE10574" s="95"/>
      <c r="AM10574" s="103"/>
      <c r="AT10574" s="10"/>
    </row>
    <row r="10575" spans="9:46" s="16" customFormat="1">
      <c r="I10575" s="47"/>
      <c r="P10575" s="48"/>
      <c r="Q10575" s="48"/>
      <c r="R10575" s="48"/>
      <c r="S10575" s="49"/>
      <c r="T10575" s="47"/>
      <c r="U10575" s="50"/>
      <c r="V10575" s="47"/>
      <c r="W10575" s="50"/>
      <c r="X10575" s="49"/>
      <c r="Y10575" s="49"/>
      <c r="Z10575" s="49"/>
      <c r="AA10575" s="49"/>
      <c r="AB10575" s="49"/>
      <c r="AC10575" s="49"/>
      <c r="AD10575" s="49"/>
      <c r="AE10575" s="95"/>
      <c r="AM10575" s="103"/>
      <c r="AT10575" s="10"/>
    </row>
    <row r="10576" spans="9:46" s="16" customFormat="1">
      <c r="I10576" s="47"/>
      <c r="P10576" s="48"/>
      <c r="Q10576" s="48"/>
      <c r="R10576" s="48"/>
      <c r="S10576" s="49"/>
      <c r="T10576" s="47"/>
      <c r="U10576" s="50"/>
      <c r="V10576" s="47"/>
      <c r="W10576" s="50"/>
      <c r="X10576" s="49"/>
      <c r="Y10576" s="49"/>
      <c r="Z10576" s="49"/>
      <c r="AA10576" s="49"/>
      <c r="AB10576" s="49"/>
      <c r="AC10576" s="49"/>
      <c r="AD10576" s="49"/>
      <c r="AE10576" s="95"/>
      <c r="AM10576" s="103"/>
      <c r="AT10576" s="10"/>
    </row>
    <row r="10577" spans="9:46" s="16" customFormat="1">
      <c r="I10577" s="47"/>
      <c r="P10577" s="48"/>
      <c r="Q10577" s="48"/>
      <c r="R10577" s="48"/>
      <c r="S10577" s="49"/>
      <c r="T10577" s="47"/>
      <c r="U10577" s="50"/>
      <c r="V10577" s="47"/>
      <c r="W10577" s="50"/>
      <c r="X10577" s="49"/>
      <c r="Y10577" s="49"/>
      <c r="Z10577" s="49"/>
      <c r="AA10577" s="49"/>
      <c r="AB10577" s="49"/>
      <c r="AC10577" s="49"/>
      <c r="AD10577" s="49"/>
      <c r="AE10577" s="95"/>
      <c r="AM10577" s="103"/>
      <c r="AT10577" s="10"/>
    </row>
    <row r="10578" spans="9:46" s="16" customFormat="1">
      <c r="I10578" s="47"/>
      <c r="P10578" s="48"/>
      <c r="Q10578" s="48"/>
      <c r="R10578" s="48"/>
      <c r="S10578" s="49"/>
      <c r="T10578" s="47"/>
      <c r="U10578" s="50"/>
      <c r="V10578" s="47"/>
      <c r="W10578" s="50"/>
      <c r="X10578" s="49"/>
      <c r="Y10578" s="49"/>
      <c r="Z10578" s="49"/>
      <c r="AA10578" s="49"/>
      <c r="AB10578" s="49"/>
      <c r="AC10578" s="49"/>
      <c r="AD10578" s="49"/>
      <c r="AE10578" s="95"/>
      <c r="AM10578" s="103"/>
      <c r="AT10578" s="10"/>
    </row>
    <row r="10579" spans="9:46" s="16" customFormat="1">
      <c r="I10579" s="47"/>
      <c r="P10579" s="48"/>
      <c r="Q10579" s="48"/>
      <c r="R10579" s="48"/>
      <c r="S10579" s="49"/>
      <c r="T10579" s="47"/>
      <c r="U10579" s="50"/>
      <c r="V10579" s="47"/>
      <c r="W10579" s="50"/>
      <c r="X10579" s="49"/>
      <c r="Y10579" s="49"/>
      <c r="Z10579" s="49"/>
      <c r="AA10579" s="49"/>
      <c r="AB10579" s="49"/>
      <c r="AC10579" s="49"/>
      <c r="AD10579" s="49"/>
      <c r="AE10579" s="95"/>
      <c r="AM10579" s="103"/>
      <c r="AT10579" s="10"/>
    </row>
    <row r="10580" spans="9:46" s="16" customFormat="1">
      <c r="I10580" s="47"/>
      <c r="P10580" s="48"/>
      <c r="Q10580" s="48"/>
      <c r="R10580" s="48"/>
      <c r="S10580" s="49"/>
      <c r="T10580" s="47"/>
      <c r="U10580" s="50"/>
      <c r="V10580" s="47"/>
      <c r="W10580" s="50"/>
      <c r="X10580" s="49"/>
      <c r="Y10580" s="49"/>
      <c r="Z10580" s="49"/>
      <c r="AA10580" s="49"/>
      <c r="AB10580" s="49"/>
      <c r="AC10580" s="49"/>
      <c r="AD10580" s="49"/>
      <c r="AE10580" s="95"/>
      <c r="AM10580" s="103"/>
      <c r="AT10580" s="10"/>
    </row>
    <row r="10581" spans="9:46" s="16" customFormat="1">
      <c r="I10581" s="47"/>
      <c r="P10581" s="48"/>
      <c r="Q10581" s="48"/>
      <c r="R10581" s="48"/>
      <c r="S10581" s="49"/>
      <c r="T10581" s="47"/>
      <c r="U10581" s="50"/>
      <c r="V10581" s="47"/>
      <c r="W10581" s="50"/>
      <c r="X10581" s="49"/>
      <c r="Y10581" s="49"/>
      <c r="Z10581" s="49"/>
      <c r="AA10581" s="49"/>
      <c r="AB10581" s="49"/>
      <c r="AC10581" s="49"/>
      <c r="AD10581" s="49"/>
      <c r="AE10581" s="95"/>
      <c r="AM10581" s="103"/>
      <c r="AT10581" s="10"/>
    </row>
    <row r="10582" spans="9:46" s="16" customFormat="1">
      <c r="I10582" s="47"/>
      <c r="P10582" s="48"/>
      <c r="Q10582" s="48"/>
      <c r="R10582" s="48"/>
      <c r="S10582" s="49"/>
      <c r="T10582" s="47"/>
      <c r="U10582" s="50"/>
      <c r="V10582" s="47"/>
      <c r="W10582" s="50"/>
      <c r="X10582" s="49"/>
      <c r="Y10582" s="49"/>
      <c r="Z10582" s="49"/>
      <c r="AA10582" s="49"/>
      <c r="AB10582" s="49"/>
      <c r="AC10582" s="49"/>
      <c r="AD10582" s="49"/>
      <c r="AE10582" s="95"/>
      <c r="AM10582" s="103"/>
      <c r="AT10582" s="10"/>
    </row>
    <row r="10583" spans="9:46" s="16" customFormat="1">
      <c r="I10583" s="47"/>
      <c r="P10583" s="48"/>
      <c r="Q10583" s="48"/>
      <c r="R10583" s="48"/>
      <c r="S10583" s="49"/>
      <c r="T10583" s="47"/>
      <c r="U10583" s="50"/>
      <c r="V10583" s="47"/>
      <c r="W10583" s="50"/>
      <c r="X10583" s="49"/>
      <c r="Y10583" s="49"/>
      <c r="Z10583" s="49"/>
      <c r="AA10583" s="49"/>
      <c r="AB10583" s="49"/>
      <c r="AC10583" s="49"/>
      <c r="AD10583" s="49"/>
      <c r="AE10583" s="95"/>
      <c r="AM10583" s="103"/>
      <c r="AT10583" s="10"/>
    </row>
    <row r="10584" spans="9:46" s="16" customFormat="1">
      <c r="I10584" s="47"/>
      <c r="P10584" s="48"/>
      <c r="Q10584" s="48"/>
      <c r="R10584" s="48"/>
      <c r="S10584" s="49"/>
      <c r="T10584" s="47"/>
      <c r="U10584" s="50"/>
      <c r="V10584" s="47"/>
      <c r="W10584" s="50"/>
      <c r="X10584" s="49"/>
      <c r="Y10584" s="49"/>
      <c r="Z10584" s="49"/>
      <c r="AA10584" s="49"/>
      <c r="AB10584" s="49"/>
      <c r="AC10584" s="49"/>
      <c r="AD10584" s="49"/>
      <c r="AE10584" s="95"/>
      <c r="AM10584" s="103"/>
      <c r="AT10584" s="10"/>
    </row>
    <row r="10585" spans="9:46" s="16" customFormat="1">
      <c r="I10585" s="47"/>
      <c r="P10585" s="48"/>
      <c r="Q10585" s="48"/>
      <c r="R10585" s="48"/>
      <c r="S10585" s="49"/>
      <c r="T10585" s="47"/>
      <c r="U10585" s="50"/>
      <c r="V10585" s="47"/>
      <c r="W10585" s="50"/>
      <c r="X10585" s="49"/>
      <c r="Y10585" s="49"/>
      <c r="Z10585" s="49"/>
      <c r="AA10585" s="49"/>
      <c r="AB10585" s="49"/>
      <c r="AC10585" s="49"/>
      <c r="AD10585" s="49"/>
      <c r="AE10585" s="95"/>
      <c r="AM10585" s="103"/>
      <c r="AT10585" s="10"/>
    </row>
    <row r="10586" spans="9:46" s="16" customFormat="1">
      <c r="I10586" s="47"/>
      <c r="P10586" s="48"/>
      <c r="Q10586" s="48"/>
      <c r="R10586" s="48"/>
      <c r="S10586" s="49"/>
      <c r="T10586" s="47"/>
      <c r="U10586" s="50"/>
      <c r="V10586" s="47"/>
      <c r="W10586" s="50"/>
      <c r="X10586" s="49"/>
      <c r="Y10586" s="49"/>
      <c r="Z10586" s="49"/>
      <c r="AA10586" s="49"/>
      <c r="AB10586" s="49"/>
      <c r="AC10586" s="49"/>
      <c r="AD10586" s="49"/>
      <c r="AE10586" s="95"/>
      <c r="AM10586" s="103"/>
      <c r="AT10586" s="10"/>
    </row>
    <row r="10587" spans="9:46" s="16" customFormat="1">
      <c r="I10587" s="47"/>
      <c r="P10587" s="48"/>
      <c r="Q10587" s="48"/>
      <c r="R10587" s="48"/>
      <c r="S10587" s="49"/>
      <c r="T10587" s="47"/>
      <c r="U10587" s="50"/>
      <c r="V10587" s="47"/>
      <c r="W10587" s="50"/>
      <c r="X10587" s="49"/>
      <c r="Y10587" s="49"/>
      <c r="Z10587" s="49"/>
      <c r="AA10587" s="49"/>
      <c r="AB10587" s="49"/>
      <c r="AC10587" s="49"/>
      <c r="AD10587" s="49"/>
      <c r="AE10587" s="95"/>
      <c r="AM10587" s="103"/>
      <c r="AT10587" s="10"/>
    </row>
    <row r="10588" spans="9:46" s="16" customFormat="1">
      <c r="I10588" s="47"/>
      <c r="P10588" s="48"/>
      <c r="Q10588" s="48"/>
      <c r="R10588" s="48"/>
      <c r="S10588" s="49"/>
      <c r="T10588" s="47"/>
      <c r="U10588" s="50"/>
      <c r="V10588" s="47"/>
      <c r="W10588" s="50"/>
      <c r="X10588" s="49"/>
      <c r="Y10588" s="49"/>
      <c r="Z10588" s="49"/>
      <c r="AA10588" s="49"/>
      <c r="AB10588" s="49"/>
      <c r="AC10588" s="49"/>
      <c r="AD10588" s="49"/>
      <c r="AE10588" s="95"/>
      <c r="AM10588" s="103"/>
      <c r="AT10588" s="10"/>
    </row>
    <row r="10589" spans="9:46" s="16" customFormat="1">
      <c r="I10589" s="47"/>
      <c r="P10589" s="48"/>
      <c r="Q10589" s="48"/>
      <c r="R10589" s="48"/>
      <c r="S10589" s="49"/>
      <c r="T10589" s="47"/>
      <c r="U10589" s="50"/>
      <c r="V10589" s="47"/>
      <c r="W10589" s="50"/>
      <c r="X10589" s="49"/>
      <c r="Y10589" s="49"/>
      <c r="Z10589" s="49"/>
      <c r="AA10589" s="49"/>
      <c r="AB10589" s="49"/>
      <c r="AC10589" s="49"/>
      <c r="AD10589" s="49"/>
      <c r="AE10589" s="95"/>
      <c r="AM10589" s="103"/>
      <c r="AT10589" s="10"/>
    </row>
    <row r="10590" spans="9:46" s="16" customFormat="1">
      <c r="I10590" s="47"/>
      <c r="P10590" s="48"/>
      <c r="Q10590" s="48"/>
      <c r="R10590" s="48"/>
      <c r="S10590" s="49"/>
      <c r="T10590" s="47"/>
      <c r="U10590" s="50"/>
      <c r="V10590" s="47"/>
      <c r="W10590" s="50"/>
      <c r="X10590" s="49"/>
      <c r="Y10590" s="49"/>
      <c r="Z10590" s="49"/>
      <c r="AA10590" s="49"/>
      <c r="AB10590" s="49"/>
      <c r="AC10590" s="49"/>
      <c r="AD10590" s="49"/>
      <c r="AE10590" s="95"/>
      <c r="AM10590" s="103"/>
      <c r="AT10590" s="10"/>
    </row>
    <row r="10591" spans="9:46" s="16" customFormat="1">
      <c r="I10591" s="47"/>
      <c r="P10591" s="48"/>
      <c r="Q10591" s="48"/>
      <c r="R10591" s="48"/>
      <c r="S10591" s="49"/>
      <c r="T10591" s="47"/>
      <c r="U10591" s="50"/>
      <c r="V10591" s="47"/>
      <c r="W10591" s="50"/>
      <c r="X10591" s="49"/>
      <c r="Y10591" s="49"/>
      <c r="Z10591" s="49"/>
      <c r="AA10591" s="49"/>
      <c r="AB10591" s="49"/>
      <c r="AC10591" s="49"/>
      <c r="AD10591" s="49"/>
      <c r="AE10591" s="95"/>
      <c r="AM10591" s="103"/>
      <c r="AT10591" s="10"/>
    </row>
    <row r="10592" spans="9:46" s="16" customFormat="1">
      <c r="I10592" s="47"/>
      <c r="P10592" s="48"/>
      <c r="Q10592" s="48"/>
      <c r="R10592" s="48"/>
      <c r="S10592" s="49"/>
      <c r="T10592" s="47"/>
      <c r="U10592" s="50"/>
      <c r="V10592" s="47"/>
      <c r="W10592" s="50"/>
      <c r="X10592" s="49"/>
      <c r="Y10592" s="49"/>
      <c r="Z10592" s="49"/>
      <c r="AA10592" s="49"/>
      <c r="AB10592" s="49"/>
      <c r="AC10592" s="49"/>
      <c r="AD10592" s="49"/>
      <c r="AE10592" s="95"/>
      <c r="AM10592" s="103"/>
      <c r="AT10592" s="10"/>
    </row>
    <row r="10593" spans="9:46" s="16" customFormat="1">
      <c r="I10593" s="47"/>
      <c r="P10593" s="48"/>
      <c r="Q10593" s="48"/>
      <c r="R10593" s="48"/>
      <c r="S10593" s="49"/>
      <c r="T10593" s="47"/>
      <c r="U10593" s="50"/>
      <c r="V10593" s="47"/>
      <c r="W10593" s="50"/>
      <c r="X10593" s="49"/>
      <c r="Y10593" s="49"/>
      <c r="Z10593" s="49"/>
      <c r="AA10593" s="49"/>
      <c r="AB10593" s="49"/>
      <c r="AC10593" s="49"/>
      <c r="AD10593" s="49"/>
      <c r="AE10593" s="95"/>
      <c r="AM10593" s="103"/>
      <c r="AT10593" s="10"/>
    </row>
    <row r="10594" spans="9:46" s="16" customFormat="1">
      <c r="I10594" s="47"/>
      <c r="P10594" s="48"/>
      <c r="Q10594" s="48"/>
      <c r="R10594" s="48"/>
      <c r="S10594" s="49"/>
      <c r="T10594" s="47"/>
      <c r="U10594" s="50"/>
      <c r="V10594" s="47"/>
      <c r="W10594" s="50"/>
      <c r="X10594" s="49"/>
      <c r="Y10594" s="49"/>
      <c r="Z10594" s="49"/>
      <c r="AA10594" s="49"/>
      <c r="AB10594" s="49"/>
      <c r="AC10594" s="49"/>
      <c r="AD10594" s="49"/>
      <c r="AE10594" s="95"/>
      <c r="AM10594" s="103"/>
      <c r="AT10594" s="10"/>
    </row>
    <row r="10595" spans="9:46" s="16" customFormat="1">
      <c r="I10595" s="47"/>
      <c r="P10595" s="48"/>
      <c r="Q10595" s="48"/>
      <c r="R10595" s="48"/>
      <c r="S10595" s="49"/>
      <c r="T10595" s="47"/>
      <c r="U10595" s="50"/>
      <c r="V10595" s="47"/>
      <c r="W10595" s="50"/>
      <c r="X10595" s="49"/>
      <c r="Y10595" s="49"/>
      <c r="Z10595" s="49"/>
      <c r="AA10595" s="49"/>
      <c r="AB10595" s="49"/>
      <c r="AC10595" s="49"/>
      <c r="AD10595" s="49"/>
      <c r="AE10595" s="95"/>
      <c r="AM10595" s="103"/>
      <c r="AT10595" s="10"/>
    </row>
    <row r="10596" spans="9:46" s="16" customFormat="1">
      <c r="I10596" s="47"/>
      <c r="P10596" s="48"/>
      <c r="Q10596" s="48"/>
      <c r="R10596" s="48"/>
      <c r="S10596" s="49"/>
      <c r="T10596" s="47"/>
      <c r="U10596" s="50"/>
      <c r="V10596" s="47"/>
      <c r="W10596" s="50"/>
      <c r="X10596" s="49"/>
      <c r="Y10596" s="49"/>
      <c r="Z10596" s="49"/>
      <c r="AA10596" s="49"/>
      <c r="AB10596" s="49"/>
      <c r="AC10596" s="49"/>
      <c r="AD10596" s="49"/>
      <c r="AE10596" s="95"/>
      <c r="AM10596" s="103"/>
      <c r="AT10596" s="10"/>
    </row>
    <row r="10597" spans="9:46" s="16" customFormat="1">
      <c r="I10597" s="47"/>
      <c r="P10597" s="48"/>
      <c r="Q10597" s="48"/>
      <c r="R10597" s="48"/>
      <c r="S10597" s="49"/>
      <c r="T10597" s="47"/>
      <c r="U10597" s="50"/>
      <c r="V10597" s="47"/>
      <c r="W10597" s="50"/>
      <c r="X10597" s="49"/>
      <c r="Y10597" s="49"/>
      <c r="Z10597" s="49"/>
      <c r="AA10597" s="49"/>
      <c r="AB10597" s="49"/>
      <c r="AC10597" s="49"/>
      <c r="AD10597" s="49"/>
      <c r="AE10597" s="95"/>
      <c r="AM10597" s="103"/>
      <c r="AT10597" s="10"/>
    </row>
    <row r="10598" spans="9:46" s="16" customFormat="1">
      <c r="I10598" s="47"/>
      <c r="P10598" s="48"/>
      <c r="Q10598" s="48"/>
      <c r="R10598" s="48"/>
      <c r="S10598" s="49"/>
      <c r="T10598" s="47"/>
      <c r="U10598" s="50"/>
      <c r="V10598" s="47"/>
      <c r="W10598" s="50"/>
      <c r="X10598" s="49"/>
      <c r="Y10598" s="49"/>
      <c r="Z10598" s="49"/>
      <c r="AA10598" s="49"/>
      <c r="AB10598" s="49"/>
      <c r="AC10598" s="49"/>
      <c r="AD10598" s="49"/>
      <c r="AE10598" s="95"/>
      <c r="AM10598" s="103"/>
      <c r="AT10598" s="10"/>
    </row>
    <row r="10599" spans="9:46" s="16" customFormat="1">
      <c r="I10599" s="47"/>
      <c r="P10599" s="48"/>
      <c r="Q10599" s="48"/>
      <c r="R10599" s="48"/>
      <c r="S10599" s="49"/>
      <c r="T10599" s="47"/>
      <c r="U10599" s="50"/>
      <c r="V10599" s="47"/>
      <c r="W10599" s="50"/>
      <c r="X10599" s="49"/>
      <c r="Y10599" s="49"/>
      <c r="Z10599" s="49"/>
      <c r="AA10599" s="49"/>
      <c r="AB10599" s="49"/>
      <c r="AC10599" s="49"/>
      <c r="AD10599" s="49"/>
      <c r="AE10599" s="95"/>
      <c r="AM10599" s="103"/>
      <c r="AT10599" s="10"/>
    </row>
    <row r="10600" spans="9:46" s="16" customFormat="1">
      <c r="I10600" s="47"/>
      <c r="P10600" s="48"/>
      <c r="Q10600" s="48"/>
      <c r="R10600" s="48"/>
      <c r="S10600" s="49"/>
      <c r="T10600" s="47"/>
      <c r="U10600" s="50"/>
      <c r="V10600" s="47"/>
      <c r="W10600" s="50"/>
      <c r="X10600" s="49"/>
      <c r="Y10600" s="49"/>
      <c r="Z10600" s="49"/>
      <c r="AA10600" s="49"/>
      <c r="AB10600" s="49"/>
      <c r="AC10600" s="49"/>
      <c r="AD10600" s="49"/>
      <c r="AE10600" s="95"/>
      <c r="AM10600" s="103"/>
      <c r="AT10600" s="10"/>
    </row>
    <row r="10601" spans="9:46" s="16" customFormat="1">
      <c r="I10601" s="47"/>
      <c r="P10601" s="48"/>
      <c r="Q10601" s="48"/>
      <c r="R10601" s="48"/>
      <c r="S10601" s="49"/>
      <c r="T10601" s="47"/>
      <c r="U10601" s="50"/>
      <c r="V10601" s="47"/>
      <c r="W10601" s="50"/>
      <c r="X10601" s="49"/>
      <c r="Y10601" s="49"/>
      <c r="Z10601" s="49"/>
      <c r="AA10601" s="49"/>
      <c r="AB10601" s="49"/>
      <c r="AC10601" s="49"/>
      <c r="AD10601" s="49"/>
      <c r="AE10601" s="95"/>
      <c r="AM10601" s="103"/>
      <c r="AT10601" s="10"/>
    </row>
    <row r="10602" spans="9:46" s="16" customFormat="1">
      <c r="I10602" s="47"/>
      <c r="P10602" s="48"/>
      <c r="Q10602" s="48"/>
      <c r="R10602" s="48"/>
      <c r="S10602" s="49"/>
      <c r="T10602" s="47"/>
      <c r="U10602" s="50"/>
      <c r="V10602" s="47"/>
      <c r="W10602" s="50"/>
      <c r="X10602" s="49"/>
      <c r="Y10602" s="49"/>
      <c r="Z10602" s="49"/>
      <c r="AA10602" s="49"/>
      <c r="AB10602" s="49"/>
      <c r="AC10602" s="49"/>
      <c r="AD10602" s="49"/>
      <c r="AE10602" s="95"/>
      <c r="AM10602" s="103"/>
      <c r="AT10602" s="10"/>
    </row>
    <row r="10603" spans="9:46" s="16" customFormat="1">
      <c r="I10603" s="47"/>
      <c r="P10603" s="48"/>
      <c r="Q10603" s="48"/>
      <c r="R10603" s="48"/>
      <c r="S10603" s="49"/>
      <c r="T10603" s="47"/>
      <c r="U10603" s="50"/>
      <c r="V10603" s="47"/>
      <c r="W10603" s="50"/>
      <c r="X10603" s="49"/>
      <c r="Y10603" s="49"/>
      <c r="Z10603" s="49"/>
      <c r="AA10603" s="49"/>
      <c r="AB10603" s="49"/>
      <c r="AC10603" s="49"/>
      <c r="AD10603" s="49"/>
      <c r="AE10603" s="95"/>
      <c r="AM10603" s="103"/>
      <c r="AT10603" s="10"/>
    </row>
    <row r="10604" spans="9:46" s="16" customFormat="1">
      <c r="I10604" s="47"/>
      <c r="P10604" s="48"/>
      <c r="Q10604" s="48"/>
      <c r="R10604" s="48"/>
      <c r="S10604" s="49"/>
      <c r="T10604" s="47"/>
      <c r="U10604" s="50"/>
      <c r="V10604" s="47"/>
      <c r="W10604" s="50"/>
      <c r="X10604" s="49"/>
      <c r="Y10604" s="49"/>
      <c r="Z10604" s="49"/>
      <c r="AA10604" s="49"/>
      <c r="AB10604" s="49"/>
      <c r="AC10604" s="49"/>
      <c r="AD10604" s="49"/>
      <c r="AE10604" s="95"/>
      <c r="AM10604" s="103"/>
      <c r="AT10604" s="10"/>
    </row>
    <row r="10605" spans="9:46" s="16" customFormat="1">
      <c r="I10605" s="47"/>
      <c r="P10605" s="48"/>
      <c r="Q10605" s="48"/>
      <c r="R10605" s="48"/>
      <c r="S10605" s="49"/>
      <c r="T10605" s="47"/>
      <c r="U10605" s="50"/>
      <c r="V10605" s="47"/>
      <c r="W10605" s="50"/>
      <c r="X10605" s="49"/>
      <c r="Y10605" s="49"/>
      <c r="Z10605" s="49"/>
      <c r="AA10605" s="49"/>
      <c r="AB10605" s="49"/>
      <c r="AC10605" s="49"/>
      <c r="AD10605" s="49"/>
      <c r="AE10605" s="95"/>
      <c r="AM10605" s="103"/>
      <c r="AT10605" s="10"/>
    </row>
    <row r="10606" spans="9:46" s="16" customFormat="1">
      <c r="I10606" s="47"/>
      <c r="P10606" s="48"/>
      <c r="Q10606" s="48"/>
      <c r="R10606" s="48"/>
      <c r="S10606" s="49"/>
      <c r="T10606" s="47"/>
      <c r="U10606" s="50"/>
      <c r="V10606" s="47"/>
      <c r="W10606" s="50"/>
      <c r="X10606" s="49"/>
      <c r="Y10606" s="49"/>
      <c r="Z10606" s="49"/>
      <c r="AA10606" s="49"/>
      <c r="AB10606" s="49"/>
      <c r="AC10606" s="49"/>
      <c r="AD10606" s="49"/>
      <c r="AE10606" s="95"/>
      <c r="AM10606" s="103"/>
      <c r="AT10606" s="10"/>
    </row>
    <row r="10607" spans="9:46" s="16" customFormat="1">
      <c r="I10607" s="47"/>
      <c r="P10607" s="48"/>
      <c r="Q10607" s="48"/>
      <c r="R10607" s="48"/>
      <c r="S10607" s="49"/>
      <c r="T10607" s="47"/>
      <c r="U10607" s="50"/>
      <c r="V10607" s="47"/>
      <c r="W10607" s="50"/>
      <c r="X10607" s="49"/>
      <c r="Y10607" s="49"/>
      <c r="Z10607" s="49"/>
      <c r="AA10607" s="49"/>
      <c r="AB10607" s="49"/>
      <c r="AC10607" s="49"/>
      <c r="AD10607" s="49"/>
      <c r="AE10607" s="95"/>
      <c r="AM10607" s="103"/>
      <c r="AT10607" s="10"/>
    </row>
    <row r="10608" spans="9:46" s="16" customFormat="1">
      <c r="I10608" s="47"/>
      <c r="P10608" s="48"/>
      <c r="Q10608" s="48"/>
      <c r="R10608" s="48"/>
      <c r="S10608" s="49"/>
      <c r="T10608" s="47"/>
      <c r="U10608" s="50"/>
      <c r="V10608" s="47"/>
      <c r="W10608" s="50"/>
      <c r="X10608" s="49"/>
      <c r="Y10608" s="49"/>
      <c r="Z10608" s="49"/>
      <c r="AA10608" s="49"/>
      <c r="AB10608" s="49"/>
      <c r="AC10608" s="49"/>
      <c r="AD10608" s="49"/>
      <c r="AE10608" s="95"/>
      <c r="AM10608" s="103"/>
      <c r="AT10608" s="10"/>
    </row>
    <row r="10609" spans="9:46" s="16" customFormat="1">
      <c r="I10609" s="47"/>
      <c r="P10609" s="48"/>
      <c r="Q10609" s="48"/>
      <c r="R10609" s="48"/>
      <c r="S10609" s="49"/>
      <c r="T10609" s="47"/>
      <c r="U10609" s="50"/>
      <c r="V10609" s="47"/>
      <c r="W10609" s="50"/>
      <c r="X10609" s="49"/>
      <c r="Y10609" s="49"/>
      <c r="Z10609" s="49"/>
      <c r="AA10609" s="49"/>
      <c r="AB10609" s="49"/>
      <c r="AC10609" s="49"/>
      <c r="AD10609" s="49"/>
      <c r="AE10609" s="95"/>
      <c r="AM10609" s="103"/>
      <c r="AT10609" s="10"/>
    </row>
    <row r="10610" spans="9:46" s="16" customFormat="1">
      <c r="I10610" s="47"/>
      <c r="P10610" s="48"/>
      <c r="Q10610" s="48"/>
      <c r="R10610" s="48"/>
      <c r="S10610" s="49"/>
      <c r="T10610" s="47"/>
      <c r="U10610" s="50"/>
      <c r="V10610" s="47"/>
      <c r="W10610" s="50"/>
      <c r="X10610" s="49"/>
      <c r="Y10610" s="49"/>
      <c r="Z10610" s="49"/>
      <c r="AA10610" s="49"/>
      <c r="AB10610" s="49"/>
      <c r="AC10610" s="49"/>
      <c r="AD10610" s="49"/>
      <c r="AE10610" s="95"/>
      <c r="AM10610" s="103"/>
      <c r="AT10610" s="10"/>
    </row>
    <row r="10611" spans="9:46" s="16" customFormat="1">
      <c r="I10611" s="47"/>
      <c r="P10611" s="48"/>
      <c r="Q10611" s="48"/>
      <c r="R10611" s="48"/>
      <c r="S10611" s="49"/>
      <c r="T10611" s="47"/>
      <c r="U10611" s="50"/>
      <c r="V10611" s="47"/>
      <c r="W10611" s="50"/>
      <c r="X10611" s="49"/>
      <c r="Y10611" s="49"/>
      <c r="Z10611" s="49"/>
      <c r="AA10611" s="49"/>
      <c r="AB10611" s="49"/>
      <c r="AC10611" s="49"/>
      <c r="AD10611" s="49"/>
      <c r="AE10611" s="95"/>
      <c r="AM10611" s="103"/>
      <c r="AT10611" s="10"/>
    </row>
    <row r="10612" spans="9:46" s="16" customFormat="1">
      <c r="I10612" s="47"/>
      <c r="P10612" s="48"/>
      <c r="Q10612" s="48"/>
      <c r="R10612" s="48"/>
      <c r="S10612" s="49"/>
      <c r="T10612" s="47"/>
      <c r="U10612" s="50"/>
      <c r="V10612" s="47"/>
      <c r="W10612" s="50"/>
      <c r="X10612" s="49"/>
      <c r="Y10612" s="49"/>
      <c r="Z10612" s="49"/>
      <c r="AA10612" s="49"/>
      <c r="AB10612" s="49"/>
      <c r="AC10612" s="49"/>
      <c r="AD10612" s="49"/>
      <c r="AE10612" s="95"/>
      <c r="AM10612" s="103"/>
      <c r="AT10612" s="10"/>
    </row>
    <row r="10613" spans="9:46" s="16" customFormat="1">
      <c r="I10613" s="47"/>
      <c r="P10613" s="48"/>
      <c r="Q10613" s="48"/>
      <c r="R10613" s="48"/>
      <c r="S10613" s="49"/>
      <c r="T10613" s="47"/>
      <c r="U10613" s="50"/>
      <c r="V10613" s="47"/>
      <c r="W10613" s="50"/>
      <c r="X10613" s="49"/>
      <c r="Y10613" s="49"/>
      <c r="Z10613" s="49"/>
      <c r="AA10613" s="49"/>
      <c r="AB10613" s="49"/>
      <c r="AC10613" s="49"/>
      <c r="AD10613" s="49"/>
      <c r="AE10613" s="95"/>
      <c r="AM10613" s="103"/>
      <c r="AT10613" s="10"/>
    </row>
    <row r="10614" spans="9:46" s="16" customFormat="1">
      <c r="I10614" s="47"/>
      <c r="P10614" s="48"/>
      <c r="Q10614" s="48"/>
      <c r="R10614" s="48"/>
      <c r="S10614" s="49"/>
      <c r="T10614" s="47"/>
      <c r="U10614" s="50"/>
      <c r="V10614" s="47"/>
      <c r="W10614" s="50"/>
      <c r="X10614" s="49"/>
      <c r="Y10614" s="49"/>
      <c r="Z10614" s="49"/>
      <c r="AA10614" s="49"/>
      <c r="AB10614" s="49"/>
      <c r="AC10614" s="49"/>
      <c r="AD10614" s="49"/>
      <c r="AE10614" s="95"/>
      <c r="AM10614" s="103"/>
      <c r="AT10614" s="10"/>
    </row>
    <row r="10615" spans="9:46" s="16" customFormat="1">
      <c r="I10615" s="47"/>
      <c r="P10615" s="48"/>
      <c r="Q10615" s="48"/>
      <c r="R10615" s="48"/>
      <c r="S10615" s="49"/>
      <c r="T10615" s="47"/>
      <c r="U10615" s="50"/>
      <c r="V10615" s="47"/>
      <c r="W10615" s="50"/>
      <c r="X10615" s="49"/>
      <c r="Y10615" s="49"/>
      <c r="Z10615" s="49"/>
      <c r="AA10615" s="49"/>
      <c r="AB10615" s="49"/>
      <c r="AC10615" s="49"/>
      <c r="AD10615" s="49"/>
      <c r="AE10615" s="95"/>
      <c r="AM10615" s="103"/>
      <c r="AT10615" s="10"/>
    </row>
    <row r="10616" spans="9:46" s="16" customFormat="1">
      <c r="I10616" s="47"/>
      <c r="P10616" s="48"/>
      <c r="Q10616" s="48"/>
      <c r="R10616" s="48"/>
      <c r="S10616" s="49"/>
      <c r="T10616" s="47"/>
      <c r="U10616" s="50"/>
      <c r="V10616" s="47"/>
      <c r="W10616" s="50"/>
      <c r="X10616" s="49"/>
      <c r="Y10616" s="49"/>
      <c r="Z10616" s="49"/>
      <c r="AA10616" s="49"/>
      <c r="AB10616" s="49"/>
      <c r="AC10616" s="49"/>
      <c r="AD10616" s="49"/>
      <c r="AE10616" s="95"/>
      <c r="AM10616" s="103"/>
      <c r="AT10616" s="10"/>
    </row>
    <row r="10617" spans="9:46" s="16" customFormat="1">
      <c r="I10617" s="47"/>
      <c r="P10617" s="48"/>
      <c r="Q10617" s="48"/>
      <c r="R10617" s="48"/>
      <c r="S10617" s="49"/>
      <c r="T10617" s="47"/>
      <c r="U10617" s="50"/>
      <c r="V10617" s="47"/>
      <c r="W10617" s="50"/>
      <c r="X10617" s="49"/>
      <c r="Y10617" s="49"/>
      <c r="Z10617" s="49"/>
      <c r="AA10617" s="49"/>
      <c r="AB10617" s="49"/>
      <c r="AC10617" s="49"/>
      <c r="AD10617" s="49"/>
      <c r="AE10617" s="95"/>
      <c r="AM10617" s="103"/>
      <c r="AT10617" s="10"/>
    </row>
    <row r="10618" spans="9:46" s="16" customFormat="1">
      <c r="I10618" s="47"/>
      <c r="P10618" s="48"/>
      <c r="Q10618" s="48"/>
      <c r="R10618" s="48"/>
      <c r="S10618" s="49"/>
      <c r="T10618" s="47"/>
      <c r="U10618" s="50"/>
      <c r="V10618" s="47"/>
      <c r="W10618" s="50"/>
      <c r="X10618" s="49"/>
      <c r="Y10618" s="49"/>
      <c r="Z10618" s="49"/>
      <c r="AA10618" s="49"/>
      <c r="AB10618" s="49"/>
      <c r="AC10618" s="49"/>
      <c r="AD10618" s="49"/>
      <c r="AE10618" s="95"/>
      <c r="AM10618" s="103"/>
      <c r="AT10618" s="10"/>
    </row>
    <row r="10619" spans="9:46" s="16" customFormat="1">
      <c r="I10619" s="47"/>
      <c r="P10619" s="48"/>
      <c r="Q10619" s="48"/>
      <c r="R10619" s="48"/>
      <c r="S10619" s="49"/>
      <c r="T10619" s="47"/>
      <c r="U10619" s="50"/>
      <c r="V10619" s="47"/>
      <c r="W10619" s="50"/>
      <c r="X10619" s="49"/>
      <c r="Y10619" s="49"/>
      <c r="Z10619" s="49"/>
      <c r="AA10619" s="49"/>
      <c r="AB10619" s="49"/>
      <c r="AC10619" s="49"/>
      <c r="AD10619" s="49"/>
      <c r="AE10619" s="95"/>
      <c r="AM10619" s="103"/>
      <c r="AT10619" s="10"/>
    </row>
    <row r="10620" spans="9:46" s="16" customFormat="1">
      <c r="I10620" s="47"/>
      <c r="P10620" s="48"/>
      <c r="Q10620" s="48"/>
      <c r="R10620" s="48"/>
      <c r="S10620" s="49"/>
      <c r="T10620" s="47"/>
      <c r="U10620" s="50"/>
      <c r="V10620" s="47"/>
      <c r="W10620" s="50"/>
      <c r="X10620" s="49"/>
      <c r="Y10620" s="49"/>
      <c r="Z10620" s="49"/>
      <c r="AA10620" s="49"/>
      <c r="AB10620" s="49"/>
      <c r="AC10620" s="49"/>
      <c r="AD10620" s="49"/>
      <c r="AE10620" s="95"/>
      <c r="AM10620" s="103"/>
      <c r="AT10620" s="10"/>
    </row>
    <row r="10621" spans="9:46" s="16" customFormat="1">
      <c r="I10621" s="47"/>
      <c r="P10621" s="48"/>
      <c r="Q10621" s="48"/>
      <c r="R10621" s="48"/>
      <c r="S10621" s="49"/>
      <c r="T10621" s="47"/>
      <c r="U10621" s="50"/>
      <c r="V10621" s="47"/>
      <c r="W10621" s="50"/>
      <c r="X10621" s="49"/>
      <c r="Y10621" s="49"/>
      <c r="Z10621" s="49"/>
      <c r="AA10621" s="49"/>
      <c r="AB10621" s="49"/>
      <c r="AC10621" s="49"/>
      <c r="AD10621" s="49"/>
      <c r="AE10621" s="95"/>
      <c r="AM10621" s="103"/>
      <c r="AT10621" s="10"/>
    </row>
    <row r="10622" spans="9:46" s="16" customFormat="1">
      <c r="I10622" s="47"/>
      <c r="P10622" s="48"/>
      <c r="Q10622" s="48"/>
      <c r="R10622" s="48"/>
      <c r="S10622" s="49"/>
      <c r="T10622" s="47"/>
      <c r="U10622" s="50"/>
      <c r="V10622" s="47"/>
      <c r="W10622" s="50"/>
      <c r="X10622" s="49"/>
      <c r="Y10622" s="49"/>
      <c r="Z10622" s="49"/>
      <c r="AA10622" s="49"/>
      <c r="AB10622" s="49"/>
      <c r="AC10622" s="49"/>
      <c r="AD10622" s="49"/>
      <c r="AE10622" s="95"/>
      <c r="AM10622" s="103"/>
      <c r="AT10622" s="10"/>
    </row>
    <row r="10623" spans="9:46" s="16" customFormat="1">
      <c r="I10623" s="47"/>
      <c r="P10623" s="48"/>
      <c r="Q10623" s="48"/>
      <c r="R10623" s="48"/>
      <c r="S10623" s="49"/>
      <c r="T10623" s="47"/>
      <c r="U10623" s="50"/>
      <c r="V10623" s="47"/>
      <c r="W10623" s="50"/>
      <c r="X10623" s="49"/>
      <c r="Y10623" s="49"/>
      <c r="Z10623" s="49"/>
      <c r="AA10623" s="49"/>
      <c r="AB10623" s="49"/>
      <c r="AC10623" s="49"/>
      <c r="AD10623" s="49"/>
      <c r="AE10623" s="95"/>
      <c r="AM10623" s="103"/>
      <c r="AT10623" s="10"/>
    </row>
    <row r="10624" spans="9:46" s="16" customFormat="1">
      <c r="I10624" s="47"/>
      <c r="P10624" s="48"/>
      <c r="Q10624" s="48"/>
      <c r="R10624" s="48"/>
      <c r="S10624" s="49"/>
      <c r="T10624" s="47"/>
      <c r="U10624" s="50"/>
      <c r="V10624" s="47"/>
      <c r="W10624" s="50"/>
      <c r="X10624" s="49"/>
      <c r="Y10624" s="49"/>
      <c r="Z10624" s="49"/>
      <c r="AA10624" s="49"/>
      <c r="AB10624" s="49"/>
      <c r="AC10624" s="49"/>
      <c r="AD10624" s="49"/>
      <c r="AE10624" s="95"/>
      <c r="AM10624" s="103"/>
      <c r="AT10624" s="10"/>
    </row>
    <row r="10625" spans="9:46" s="16" customFormat="1">
      <c r="I10625" s="47"/>
      <c r="P10625" s="48"/>
      <c r="Q10625" s="48"/>
      <c r="R10625" s="48"/>
      <c r="S10625" s="49"/>
      <c r="T10625" s="47"/>
      <c r="U10625" s="50"/>
      <c r="V10625" s="47"/>
      <c r="W10625" s="50"/>
      <c r="X10625" s="49"/>
      <c r="Y10625" s="49"/>
      <c r="Z10625" s="49"/>
      <c r="AA10625" s="49"/>
      <c r="AB10625" s="49"/>
      <c r="AC10625" s="49"/>
      <c r="AD10625" s="49"/>
      <c r="AE10625" s="95"/>
      <c r="AM10625" s="103"/>
      <c r="AT10625" s="10"/>
    </row>
    <row r="10626" spans="9:46" s="16" customFormat="1">
      <c r="I10626" s="47"/>
      <c r="P10626" s="48"/>
      <c r="Q10626" s="48"/>
      <c r="R10626" s="48"/>
      <c r="S10626" s="49"/>
      <c r="T10626" s="47"/>
      <c r="U10626" s="50"/>
      <c r="V10626" s="47"/>
      <c r="W10626" s="50"/>
      <c r="X10626" s="49"/>
      <c r="Y10626" s="49"/>
      <c r="Z10626" s="49"/>
      <c r="AA10626" s="49"/>
      <c r="AB10626" s="49"/>
      <c r="AC10626" s="49"/>
      <c r="AD10626" s="49"/>
      <c r="AE10626" s="95"/>
      <c r="AM10626" s="103"/>
      <c r="AT10626" s="10"/>
    </row>
    <row r="10627" spans="9:46" s="16" customFormat="1">
      <c r="I10627" s="47"/>
      <c r="P10627" s="48"/>
      <c r="Q10627" s="48"/>
      <c r="R10627" s="48"/>
      <c r="S10627" s="49"/>
      <c r="T10627" s="47"/>
      <c r="U10627" s="50"/>
      <c r="V10627" s="47"/>
      <c r="W10627" s="50"/>
      <c r="X10627" s="49"/>
      <c r="Y10627" s="49"/>
      <c r="Z10627" s="49"/>
      <c r="AA10627" s="49"/>
      <c r="AB10627" s="49"/>
      <c r="AC10627" s="49"/>
      <c r="AD10627" s="49"/>
      <c r="AE10627" s="95"/>
      <c r="AM10627" s="103"/>
      <c r="AT10627" s="10"/>
    </row>
    <row r="10628" spans="9:46" s="16" customFormat="1">
      <c r="I10628" s="47"/>
      <c r="P10628" s="48"/>
      <c r="Q10628" s="48"/>
      <c r="R10628" s="48"/>
      <c r="S10628" s="49"/>
      <c r="T10628" s="47"/>
      <c r="U10628" s="50"/>
      <c r="V10628" s="47"/>
      <c r="W10628" s="50"/>
      <c r="X10628" s="49"/>
      <c r="Y10628" s="49"/>
      <c r="Z10628" s="49"/>
      <c r="AA10628" s="49"/>
      <c r="AB10628" s="49"/>
      <c r="AC10628" s="49"/>
      <c r="AD10628" s="49"/>
      <c r="AE10628" s="95"/>
      <c r="AM10628" s="103"/>
      <c r="AT10628" s="10"/>
    </row>
    <row r="10629" spans="9:46" s="16" customFormat="1">
      <c r="I10629" s="47"/>
      <c r="P10629" s="48"/>
      <c r="Q10629" s="48"/>
      <c r="R10629" s="48"/>
      <c r="S10629" s="49"/>
      <c r="T10629" s="47"/>
      <c r="U10629" s="50"/>
      <c r="V10629" s="47"/>
      <c r="W10629" s="50"/>
      <c r="X10629" s="49"/>
      <c r="Y10629" s="49"/>
      <c r="Z10629" s="49"/>
      <c r="AA10629" s="49"/>
      <c r="AB10629" s="49"/>
      <c r="AC10629" s="49"/>
      <c r="AD10629" s="49"/>
      <c r="AE10629" s="95"/>
      <c r="AM10629" s="103"/>
      <c r="AT10629" s="10"/>
    </row>
    <row r="10630" spans="9:46" s="16" customFormat="1">
      <c r="I10630" s="47"/>
      <c r="P10630" s="48"/>
      <c r="Q10630" s="48"/>
      <c r="R10630" s="48"/>
      <c r="S10630" s="49"/>
      <c r="T10630" s="47"/>
      <c r="U10630" s="50"/>
      <c r="V10630" s="47"/>
      <c r="W10630" s="50"/>
      <c r="X10630" s="49"/>
      <c r="Y10630" s="49"/>
      <c r="Z10630" s="49"/>
      <c r="AA10630" s="49"/>
      <c r="AB10630" s="49"/>
      <c r="AC10630" s="49"/>
      <c r="AD10630" s="49"/>
      <c r="AE10630" s="95"/>
      <c r="AM10630" s="103"/>
      <c r="AT10630" s="10"/>
    </row>
    <row r="10631" spans="9:46" s="16" customFormat="1">
      <c r="I10631" s="47"/>
      <c r="P10631" s="48"/>
      <c r="Q10631" s="48"/>
      <c r="R10631" s="48"/>
      <c r="S10631" s="49"/>
      <c r="T10631" s="47"/>
      <c r="U10631" s="50"/>
      <c r="V10631" s="47"/>
      <c r="W10631" s="50"/>
      <c r="X10631" s="49"/>
      <c r="Y10631" s="49"/>
      <c r="Z10631" s="49"/>
      <c r="AA10631" s="49"/>
      <c r="AB10631" s="49"/>
      <c r="AC10631" s="49"/>
      <c r="AD10631" s="49"/>
      <c r="AE10631" s="95"/>
      <c r="AM10631" s="103"/>
      <c r="AT10631" s="10"/>
    </row>
    <row r="10632" spans="9:46" s="16" customFormat="1">
      <c r="I10632" s="47"/>
      <c r="P10632" s="48"/>
      <c r="Q10632" s="48"/>
      <c r="R10632" s="48"/>
      <c r="S10632" s="49"/>
      <c r="T10632" s="47"/>
      <c r="U10632" s="50"/>
      <c r="V10632" s="47"/>
      <c r="W10632" s="50"/>
      <c r="X10632" s="49"/>
      <c r="Y10632" s="49"/>
      <c r="Z10632" s="49"/>
      <c r="AA10632" s="49"/>
      <c r="AB10632" s="49"/>
      <c r="AC10632" s="49"/>
      <c r="AD10632" s="49"/>
      <c r="AE10632" s="95"/>
      <c r="AM10632" s="103"/>
      <c r="AT10632" s="10"/>
    </row>
    <row r="10633" spans="9:46" s="16" customFormat="1">
      <c r="I10633" s="47"/>
      <c r="P10633" s="48"/>
      <c r="Q10633" s="48"/>
      <c r="R10633" s="48"/>
      <c r="S10633" s="49"/>
      <c r="T10633" s="47"/>
      <c r="U10633" s="50"/>
      <c r="V10633" s="47"/>
      <c r="W10633" s="50"/>
      <c r="X10633" s="49"/>
      <c r="Y10633" s="49"/>
      <c r="Z10633" s="49"/>
      <c r="AA10633" s="49"/>
      <c r="AB10633" s="49"/>
      <c r="AC10633" s="49"/>
      <c r="AD10633" s="49"/>
      <c r="AE10633" s="95"/>
      <c r="AM10633" s="103"/>
      <c r="AT10633" s="10"/>
    </row>
    <row r="10634" spans="9:46" s="16" customFormat="1">
      <c r="I10634" s="47"/>
      <c r="P10634" s="48"/>
      <c r="Q10634" s="48"/>
      <c r="R10634" s="48"/>
      <c r="S10634" s="49"/>
      <c r="T10634" s="47"/>
      <c r="U10634" s="50"/>
      <c r="V10634" s="47"/>
      <c r="W10634" s="50"/>
      <c r="X10634" s="49"/>
      <c r="Y10634" s="49"/>
      <c r="Z10634" s="49"/>
      <c r="AA10634" s="49"/>
      <c r="AB10634" s="49"/>
      <c r="AC10634" s="49"/>
      <c r="AD10634" s="49"/>
      <c r="AE10634" s="95"/>
      <c r="AM10634" s="103"/>
      <c r="AT10634" s="10"/>
    </row>
    <row r="10635" spans="9:46" s="16" customFormat="1">
      <c r="I10635" s="47"/>
      <c r="P10635" s="48"/>
      <c r="Q10635" s="48"/>
      <c r="R10635" s="48"/>
      <c r="S10635" s="49"/>
      <c r="T10635" s="47"/>
      <c r="U10635" s="50"/>
      <c r="V10635" s="47"/>
      <c r="W10635" s="50"/>
      <c r="X10635" s="49"/>
      <c r="Y10635" s="49"/>
      <c r="Z10635" s="49"/>
      <c r="AA10635" s="49"/>
      <c r="AB10635" s="49"/>
      <c r="AC10635" s="49"/>
      <c r="AD10635" s="49"/>
      <c r="AE10635" s="95"/>
      <c r="AM10635" s="103"/>
      <c r="AT10635" s="10"/>
    </row>
    <row r="10636" spans="9:46" s="16" customFormat="1">
      <c r="I10636" s="47"/>
      <c r="P10636" s="48"/>
      <c r="Q10636" s="48"/>
      <c r="R10636" s="48"/>
      <c r="S10636" s="49"/>
      <c r="T10636" s="47"/>
      <c r="U10636" s="50"/>
      <c r="V10636" s="47"/>
      <c r="W10636" s="50"/>
      <c r="X10636" s="49"/>
      <c r="Y10636" s="49"/>
      <c r="Z10636" s="49"/>
      <c r="AA10636" s="49"/>
      <c r="AB10636" s="49"/>
      <c r="AC10636" s="49"/>
      <c r="AD10636" s="49"/>
      <c r="AE10636" s="95"/>
      <c r="AM10636" s="103"/>
      <c r="AT10636" s="10"/>
    </row>
    <row r="10637" spans="9:46" s="16" customFormat="1">
      <c r="I10637" s="47"/>
      <c r="P10637" s="48"/>
      <c r="Q10637" s="48"/>
      <c r="R10637" s="48"/>
      <c r="S10637" s="49"/>
      <c r="T10637" s="47"/>
      <c r="U10637" s="50"/>
      <c r="V10637" s="47"/>
      <c r="W10637" s="50"/>
      <c r="X10637" s="49"/>
      <c r="Y10637" s="49"/>
      <c r="Z10637" s="49"/>
      <c r="AA10637" s="49"/>
      <c r="AB10637" s="49"/>
      <c r="AC10637" s="49"/>
      <c r="AD10637" s="49"/>
      <c r="AE10637" s="95"/>
      <c r="AM10637" s="103"/>
      <c r="AT10637" s="10"/>
    </row>
    <row r="10638" spans="9:46" s="16" customFormat="1">
      <c r="I10638" s="47"/>
      <c r="P10638" s="48"/>
      <c r="Q10638" s="48"/>
      <c r="R10638" s="48"/>
      <c r="S10638" s="49"/>
      <c r="T10638" s="47"/>
      <c r="U10638" s="50"/>
      <c r="V10638" s="47"/>
      <c r="W10638" s="50"/>
      <c r="X10638" s="49"/>
      <c r="Y10638" s="49"/>
      <c r="Z10638" s="49"/>
      <c r="AA10638" s="49"/>
      <c r="AB10638" s="49"/>
      <c r="AC10638" s="49"/>
      <c r="AD10638" s="49"/>
      <c r="AE10638" s="95"/>
      <c r="AM10638" s="103"/>
      <c r="AT10638" s="10"/>
    </row>
    <row r="10639" spans="9:46" s="16" customFormat="1">
      <c r="I10639" s="47"/>
      <c r="P10639" s="48"/>
      <c r="Q10639" s="48"/>
      <c r="R10639" s="48"/>
      <c r="S10639" s="49"/>
      <c r="T10639" s="47"/>
      <c r="U10639" s="50"/>
      <c r="V10639" s="47"/>
      <c r="W10639" s="50"/>
      <c r="X10639" s="49"/>
      <c r="Y10639" s="49"/>
      <c r="Z10639" s="49"/>
      <c r="AA10639" s="49"/>
      <c r="AB10639" s="49"/>
      <c r="AC10639" s="49"/>
      <c r="AD10639" s="49"/>
      <c r="AE10639" s="95"/>
      <c r="AM10639" s="103"/>
      <c r="AT10639" s="10"/>
    </row>
    <row r="10640" spans="9:46" s="16" customFormat="1">
      <c r="I10640" s="47"/>
      <c r="P10640" s="48"/>
      <c r="Q10640" s="48"/>
      <c r="R10640" s="48"/>
      <c r="S10640" s="49"/>
      <c r="T10640" s="47"/>
      <c r="U10640" s="50"/>
      <c r="V10640" s="47"/>
      <c r="W10640" s="50"/>
      <c r="X10640" s="49"/>
      <c r="Y10640" s="49"/>
      <c r="Z10640" s="49"/>
      <c r="AA10640" s="49"/>
      <c r="AB10640" s="49"/>
      <c r="AC10640" s="49"/>
      <c r="AD10640" s="49"/>
      <c r="AE10640" s="95"/>
      <c r="AM10640" s="103"/>
      <c r="AT10640" s="10"/>
    </row>
    <row r="10641" spans="9:46" s="16" customFormat="1">
      <c r="I10641" s="47"/>
      <c r="P10641" s="48"/>
      <c r="Q10641" s="48"/>
      <c r="R10641" s="48"/>
      <c r="S10641" s="49"/>
      <c r="T10641" s="47"/>
      <c r="U10641" s="50"/>
      <c r="V10641" s="47"/>
      <c r="W10641" s="50"/>
      <c r="X10641" s="49"/>
      <c r="Y10641" s="49"/>
      <c r="Z10641" s="49"/>
      <c r="AA10641" s="49"/>
      <c r="AB10641" s="49"/>
      <c r="AC10641" s="49"/>
      <c r="AD10641" s="49"/>
      <c r="AE10641" s="95"/>
      <c r="AM10641" s="103"/>
      <c r="AT10641" s="10"/>
    </row>
    <row r="10642" spans="9:46" s="16" customFormat="1">
      <c r="I10642" s="47"/>
      <c r="P10642" s="48"/>
      <c r="Q10642" s="48"/>
      <c r="R10642" s="48"/>
      <c r="S10642" s="49"/>
      <c r="T10642" s="47"/>
      <c r="U10642" s="50"/>
      <c r="V10642" s="47"/>
      <c r="W10642" s="50"/>
      <c r="X10642" s="49"/>
      <c r="Y10642" s="49"/>
      <c r="Z10642" s="49"/>
      <c r="AA10642" s="49"/>
      <c r="AB10642" s="49"/>
      <c r="AC10642" s="49"/>
      <c r="AD10642" s="49"/>
      <c r="AE10642" s="95"/>
      <c r="AM10642" s="103"/>
      <c r="AT10642" s="10"/>
    </row>
    <row r="10643" spans="9:46" s="16" customFormat="1">
      <c r="I10643" s="47"/>
      <c r="P10643" s="48"/>
      <c r="Q10643" s="48"/>
      <c r="R10643" s="48"/>
      <c r="S10643" s="49"/>
      <c r="T10643" s="47"/>
      <c r="U10643" s="50"/>
      <c r="V10643" s="47"/>
      <c r="W10643" s="50"/>
      <c r="X10643" s="49"/>
      <c r="Y10643" s="49"/>
      <c r="Z10643" s="49"/>
      <c r="AA10643" s="49"/>
      <c r="AB10643" s="49"/>
      <c r="AC10643" s="49"/>
      <c r="AD10643" s="49"/>
      <c r="AE10643" s="95"/>
      <c r="AM10643" s="103"/>
      <c r="AT10643" s="10"/>
    </row>
    <row r="10644" spans="9:46" s="16" customFormat="1">
      <c r="I10644" s="47"/>
      <c r="P10644" s="48"/>
      <c r="Q10644" s="48"/>
      <c r="R10644" s="48"/>
      <c r="S10644" s="49"/>
      <c r="T10644" s="47"/>
      <c r="U10644" s="50"/>
      <c r="V10644" s="47"/>
      <c r="W10644" s="50"/>
      <c r="X10644" s="49"/>
      <c r="Y10644" s="49"/>
      <c r="Z10644" s="49"/>
      <c r="AA10644" s="49"/>
      <c r="AB10644" s="49"/>
      <c r="AC10644" s="49"/>
      <c r="AD10644" s="49"/>
      <c r="AE10644" s="95"/>
      <c r="AM10644" s="103"/>
      <c r="AT10644" s="10"/>
    </row>
    <row r="10645" spans="9:46" s="16" customFormat="1">
      <c r="I10645" s="47"/>
      <c r="P10645" s="48"/>
      <c r="Q10645" s="48"/>
      <c r="R10645" s="48"/>
      <c r="S10645" s="49"/>
      <c r="T10645" s="47"/>
      <c r="U10645" s="50"/>
      <c r="V10645" s="47"/>
      <c r="W10645" s="50"/>
      <c r="X10645" s="49"/>
      <c r="Y10645" s="49"/>
      <c r="Z10645" s="49"/>
      <c r="AA10645" s="49"/>
      <c r="AB10645" s="49"/>
      <c r="AC10645" s="49"/>
      <c r="AD10645" s="49"/>
      <c r="AE10645" s="95"/>
      <c r="AM10645" s="103"/>
      <c r="AT10645" s="10"/>
    </row>
    <row r="10646" spans="9:46" s="16" customFormat="1">
      <c r="I10646" s="47"/>
      <c r="P10646" s="48"/>
      <c r="Q10646" s="48"/>
      <c r="R10646" s="48"/>
      <c r="S10646" s="49"/>
      <c r="T10646" s="47"/>
      <c r="U10646" s="50"/>
      <c r="V10646" s="47"/>
      <c r="W10646" s="50"/>
      <c r="X10646" s="49"/>
      <c r="Y10646" s="49"/>
      <c r="Z10646" s="49"/>
      <c r="AA10646" s="49"/>
      <c r="AB10646" s="49"/>
      <c r="AC10646" s="49"/>
      <c r="AD10646" s="49"/>
      <c r="AE10646" s="95"/>
      <c r="AM10646" s="103"/>
      <c r="AT10646" s="10"/>
    </row>
    <row r="10647" spans="9:46" s="16" customFormat="1">
      <c r="I10647" s="47"/>
      <c r="P10647" s="48"/>
      <c r="Q10647" s="48"/>
      <c r="R10647" s="48"/>
      <c r="S10647" s="49"/>
      <c r="T10647" s="47"/>
      <c r="U10647" s="50"/>
      <c r="V10647" s="47"/>
      <c r="W10647" s="50"/>
      <c r="X10647" s="49"/>
      <c r="Y10647" s="49"/>
      <c r="Z10647" s="49"/>
      <c r="AA10647" s="49"/>
      <c r="AB10647" s="49"/>
      <c r="AC10647" s="49"/>
      <c r="AD10647" s="49"/>
      <c r="AE10647" s="95"/>
      <c r="AM10647" s="103"/>
      <c r="AT10647" s="10"/>
    </row>
    <row r="10648" spans="9:46" s="16" customFormat="1">
      <c r="I10648" s="47"/>
      <c r="P10648" s="48"/>
      <c r="Q10648" s="48"/>
      <c r="R10648" s="48"/>
      <c r="S10648" s="49"/>
      <c r="T10648" s="47"/>
      <c r="U10648" s="50"/>
      <c r="V10648" s="47"/>
      <c r="W10648" s="50"/>
      <c r="X10648" s="49"/>
      <c r="Y10648" s="49"/>
      <c r="Z10648" s="49"/>
      <c r="AA10648" s="49"/>
      <c r="AB10648" s="49"/>
      <c r="AC10648" s="49"/>
      <c r="AD10648" s="49"/>
      <c r="AE10648" s="95"/>
      <c r="AM10648" s="103"/>
      <c r="AT10648" s="10"/>
    </row>
    <row r="10649" spans="9:46" s="16" customFormat="1">
      <c r="I10649" s="47"/>
      <c r="P10649" s="48"/>
      <c r="Q10649" s="48"/>
      <c r="R10649" s="48"/>
      <c r="S10649" s="49"/>
      <c r="T10649" s="47"/>
      <c r="U10649" s="50"/>
      <c r="V10649" s="47"/>
      <c r="W10649" s="50"/>
      <c r="X10649" s="49"/>
      <c r="Y10649" s="49"/>
      <c r="Z10649" s="49"/>
      <c r="AA10649" s="49"/>
      <c r="AB10649" s="49"/>
      <c r="AC10649" s="49"/>
      <c r="AD10649" s="49"/>
      <c r="AE10649" s="95"/>
      <c r="AM10649" s="103"/>
      <c r="AT10649" s="10"/>
    </row>
    <row r="10650" spans="9:46" s="16" customFormat="1">
      <c r="I10650" s="47"/>
      <c r="P10650" s="48"/>
      <c r="Q10650" s="48"/>
      <c r="R10650" s="48"/>
      <c r="S10650" s="49"/>
      <c r="T10650" s="47"/>
      <c r="U10650" s="50"/>
      <c r="V10650" s="47"/>
      <c r="W10650" s="50"/>
      <c r="X10650" s="49"/>
      <c r="Y10650" s="49"/>
      <c r="Z10650" s="49"/>
      <c r="AA10650" s="49"/>
      <c r="AB10650" s="49"/>
      <c r="AC10650" s="49"/>
      <c r="AD10650" s="49"/>
      <c r="AE10650" s="95"/>
      <c r="AM10650" s="103"/>
      <c r="AT10650" s="10"/>
    </row>
    <row r="10651" spans="9:46" s="16" customFormat="1">
      <c r="I10651" s="47"/>
      <c r="P10651" s="48"/>
      <c r="Q10651" s="48"/>
      <c r="R10651" s="48"/>
      <c r="S10651" s="49"/>
      <c r="T10651" s="47"/>
      <c r="U10651" s="50"/>
      <c r="V10651" s="47"/>
      <c r="W10651" s="50"/>
      <c r="X10651" s="49"/>
      <c r="Y10651" s="49"/>
      <c r="Z10651" s="49"/>
      <c r="AA10651" s="49"/>
      <c r="AB10651" s="49"/>
      <c r="AC10651" s="49"/>
      <c r="AD10651" s="49"/>
      <c r="AE10651" s="95"/>
      <c r="AM10651" s="103"/>
      <c r="AT10651" s="10"/>
    </row>
    <row r="10652" spans="9:46" s="16" customFormat="1">
      <c r="I10652" s="47"/>
      <c r="P10652" s="48"/>
      <c r="Q10652" s="48"/>
      <c r="R10652" s="48"/>
      <c r="S10652" s="49"/>
      <c r="T10652" s="47"/>
      <c r="U10652" s="50"/>
      <c r="V10652" s="47"/>
      <c r="W10652" s="50"/>
      <c r="X10652" s="49"/>
      <c r="Y10652" s="49"/>
      <c r="Z10652" s="49"/>
      <c r="AA10652" s="49"/>
      <c r="AB10652" s="49"/>
      <c r="AC10652" s="49"/>
      <c r="AD10652" s="49"/>
      <c r="AE10652" s="95"/>
      <c r="AM10652" s="103"/>
      <c r="AT10652" s="10"/>
    </row>
    <row r="10653" spans="9:46" s="16" customFormat="1">
      <c r="I10653" s="47"/>
      <c r="P10653" s="48"/>
      <c r="Q10653" s="48"/>
      <c r="R10653" s="48"/>
      <c r="S10653" s="49"/>
      <c r="T10653" s="47"/>
      <c r="U10653" s="50"/>
      <c r="V10653" s="47"/>
      <c r="W10653" s="50"/>
      <c r="X10653" s="49"/>
      <c r="Y10653" s="49"/>
      <c r="Z10653" s="49"/>
      <c r="AA10653" s="49"/>
      <c r="AB10653" s="49"/>
      <c r="AC10653" s="49"/>
      <c r="AD10653" s="49"/>
      <c r="AE10653" s="95"/>
      <c r="AM10653" s="103"/>
      <c r="AT10653" s="10"/>
    </row>
    <row r="10654" spans="9:46" s="16" customFormat="1">
      <c r="I10654" s="47"/>
      <c r="P10654" s="48"/>
      <c r="Q10654" s="48"/>
      <c r="R10654" s="48"/>
      <c r="S10654" s="49"/>
      <c r="T10654" s="47"/>
      <c r="U10654" s="50"/>
      <c r="V10654" s="47"/>
      <c r="W10654" s="50"/>
      <c r="X10654" s="49"/>
      <c r="Y10654" s="49"/>
      <c r="Z10654" s="49"/>
      <c r="AA10654" s="49"/>
      <c r="AB10654" s="49"/>
      <c r="AC10654" s="49"/>
      <c r="AD10654" s="49"/>
      <c r="AE10654" s="95"/>
      <c r="AM10654" s="103"/>
      <c r="AT10654" s="10"/>
    </row>
    <row r="10655" spans="9:46" s="16" customFormat="1">
      <c r="I10655" s="47"/>
      <c r="P10655" s="48"/>
      <c r="Q10655" s="48"/>
      <c r="R10655" s="48"/>
      <c r="S10655" s="49"/>
      <c r="T10655" s="47"/>
      <c r="U10655" s="50"/>
      <c r="V10655" s="47"/>
      <c r="W10655" s="50"/>
      <c r="X10655" s="49"/>
      <c r="Y10655" s="49"/>
      <c r="Z10655" s="49"/>
      <c r="AA10655" s="49"/>
      <c r="AB10655" s="49"/>
      <c r="AC10655" s="49"/>
      <c r="AD10655" s="49"/>
      <c r="AE10655" s="95"/>
      <c r="AM10655" s="103"/>
      <c r="AT10655" s="10"/>
    </row>
    <row r="10656" spans="9:46" s="16" customFormat="1">
      <c r="I10656" s="47"/>
      <c r="P10656" s="48"/>
      <c r="Q10656" s="48"/>
      <c r="R10656" s="48"/>
      <c r="S10656" s="49"/>
      <c r="T10656" s="47"/>
      <c r="U10656" s="50"/>
      <c r="V10656" s="47"/>
      <c r="W10656" s="50"/>
      <c r="X10656" s="49"/>
      <c r="Y10656" s="49"/>
      <c r="Z10656" s="49"/>
      <c r="AA10656" s="49"/>
      <c r="AB10656" s="49"/>
      <c r="AC10656" s="49"/>
      <c r="AD10656" s="49"/>
      <c r="AE10656" s="95"/>
      <c r="AM10656" s="103"/>
      <c r="AT10656" s="10"/>
    </row>
    <row r="10657" spans="9:46" s="16" customFormat="1">
      <c r="I10657" s="47"/>
      <c r="P10657" s="48"/>
      <c r="Q10657" s="48"/>
      <c r="R10657" s="48"/>
      <c r="S10657" s="49"/>
      <c r="T10657" s="47"/>
      <c r="U10657" s="50"/>
      <c r="V10657" s="47"/>
      <c r="W10657" s="50"/>
      <c r="X10657" s="49"/>
      <c r="Y10657" s="49"/>
      <c r="Z10657" s="49"/>
      <c r="AA10657" s="49"/>
      <c r="AB10657" s="49"/>
      <c r="AC10657" s="49"/>
      <c r="AD10657" s="49"/>
      <c r="AE10657" s="95"/>
      <c r="AM10657" s="103"/>
      <c r="AT10657" s="10"/>
    </row>
    <row r="10658" spans="9:46" s="16" customFormat="1">
      <c r="I10658" s="47"/>
      <c r="P10658" s="48"/>
      <c r="Q10658" s="48"/>
      <c r="R10658" s="48"/>
      <c r="S10658" s="49"/>
      <c r="T10658" s="47"/>
      <c r="U10658" s="50"/>
      <c r="V10658" s="47"/>
      <c r="W10658" s="50"/>
      <c r="X10658" s="49"/>
      <c r="Y10658" s="49"/>
      <c r="Z10658" s="49"/>
      <c r="AA10658" s="49"/>
      <c r="AB10658" s="49"/>
      <c r="AC10658" s="49"/>
      <c r="AD10658" s="49"/>
      <c r="AE10658" s="95"/>
      <c r="AM10658" s="103"/>
      <c r="AT10658" s="10"/>
    </row>
    <row r="10659" spans="9:46" s="16" customFormat="1">
      <c r="I10659" s="47"/>
      <c r="P10659" s="48"/>
      <c r="Q10659" s="48"/>
      <c r="R10659" s="48"/>
      <c r="S10659" s="49"/>
      <c r="T10659" s="47"/>
      <c r="U10659" s="50"/>
      <c r="V10659" s="47"/>
      <c r="W10659" s="50"/>
      <c r="X10659" s="49"/>
      <c r="Y10659" s="49"/>
      <c r="Z10659" s="49"/>
      <c r="AA10659" s="49"/>
      <c r="AB10659" s="49"/>
      <c r="AC10659" s="49"/>
      <c r="AD10659" s="49"/>
      <c r="AE10659" s="95"/>
      <c r="AM10659" s="103"/>
      <c r="AT10659" s="10"/>
    </row>
    <row r="10660" spans="9:46" s="16" customFormat="1">
      <c r="I10660" s="47"/>
      <c r="P10660" s="48"/>
      <c r="Q10660" s="48"/>
      <c r="R10660" s="48"/>
      <c r="S10660" s="49"/>
      <c r="T10660" s="47"/>
      <c r="U10660" s="50"/>
      <c r="V10660" s="47"/>
      <c r="W10660" s="50"/>
      <c r="X10660" s="49"/>
      <c r="Y10660" s="49"/>
      <c r="Z10660" s="49"/>
      <c r="AA10660" s="49"/>
      <c r="AB10660" s="49"/>
      <c r="AC10660" s="49"/>
      <c r="AD10660" s="49"/>
      <c r="AE10660" s="95"/>
      <c r="AM10660" s="103"/>
      <c r="AT10660" s="10"/>
    </row>
    <row r="10661" spans="9:46" s="16" customFormat="1">
      <c r="I10661" s="47"/>
      <c r="P10661" s="48"/>
      <c r="Q10661" s="48"/>
      <c r="R10661" s="48"/>
      <c r="S10661" s="49"/>
      <c r="T10661" s="47"/>
      <c r="U10661" s="50"/>
      <c r="V10661" s="47"/>
      <c r="W10661" s="50"/>
      <c r="X10661" s="49"/>
      <c r="Y10661" s="49"/>
      <c r="Z10661" s="49"/>
      <c r="AA10661" s="49"/>
      <c r="AB10661" s="49"/>
      <c r="AC10661" s="49"/>
      <c r="AD10661" s="49"/>
      <c r="AE10661" s="95"/>
      <c r="AM10661" s="103"/>
      <c r="AT10661" s="10"/>
    </row>
    <row r="10662" spans="9:46" s="16" customFormat="1">
      <c r="I10662" s="47"/>
      <c r="P10662" s="48"/>
      <c r="Q10662" s="48"/>
      <c r="R10662" s="48"/>
      <c r="S10662" s="49"/>
      <c r="T10662" s="47"/>
      <c r="U10662" s="50"/>
      <c r="V10662" s="47"/>
      <c r="W10662" s="50"/>
      <c r="X10662" s="49"/>
      <c r="Y10662" s="49"/>
      <c r="Z10662" s="49"/>
      <c r="AA10662" s="49"/>
      <c r="AB10662" s="49"/>
      <c r="AC10662" s="49"/>
      <c r="AD10662" s="49"/>
      <c r="AE10662" s="95"/>
      <c r="AM10662" s="103"/>
      <c r="AT10662" s="10"/>
    </row>
    <row r="10663" spans="9:46" s="16" customFormat="1">
      <c r="I10663" s="47"/>
      <c r="P10663" s="48"/>
      <c r="Q10663" s="48"/>
      <c r="R10663" s="48"/>
      <c r="S10663" s="49"/>
      <c r="T10663" s="47"/>
      <c r="U10663" s="50"/>
      <c r="V10663" s="47"/>
      <c r="W10663" s="50"/>
      <c r="X10663" s="49"/>
      <c r="Y10663" s="49"/>
      <c r="Z10663" s="49"/>
      <c r="AA10663" s="49"/>
      <c r="AB10663" s="49"/>
      <c r="AC10663" s="49"/>
      <c r="AD10663" s="49"/>
      <c r="AE10663" s="95"/>
      <c r="AM10663" s="103"/>
      <c r="AT10663" s="10"/>
    </row>
    <row r="10664" spans="9:46" s="16" customFormat="1">
      <c r="I10664" s="47"/>
      <c r="P10664" s="48"/>
      <c r="Q10664" s="48"/>
      <c r="R10664" s="48"/>
      <c r="S10664" s="49"/>
      <c r="T10664" s="47"/>
      <c r="U10664" s="50"/>
      <c r="V10664" s="47"/>
      <c r="W10664" s="50"/>
      <c r="X10664" s="49"/>
      <c r="Y10664" s="49"/>
      <c r="Z10664" s="49"/>
      <c r="AA10664" s="49"/>
      <c r="AB10664" s="49"/>
      <c r="AC10664" s="49"/>
      <c r="AD10664" s="49"/>
      <c r="AE10664" s="95"/>
      <c r="AM10664" s="103"/>
      <c r="AT10664" s="10"/>
    </row>
    <row r="10665" spans="9:46" s="16" customFormat="1">
      <c r="I10665" s="47"/>
      <c r="P10665" s="48"/>
      <c r="Q10665" s="48"/>
      <c r="R10665" s="48"/>
      <c r="S10665" s="49"/>
      <c r="T10665" s="47"/>
      <c r="U10665" s="50"/>
      <c r="V10665" s="47"/>
      <c r="W10665" s="50"/>
      <c r="X10665" s="49"/>
      <c r="Y10665" s="49"/>
      <c r="Z10665" s="49"/>
      <c r="AA10665" s="49"/>
      <c r="AB10665" s="49"/>
      <c r="AC10665" s="49"/>
      <c r="AD10665" s="49"/>
      <c r="AE10665" s="95"/>
      <c r="AM10665" s="103"/>
      <c r="AT10665" s="10"/>
    </row>
    <row r="10666" spans="9:46" s="16" customFormat="1">
      <c r="I10666" s="47"/>
      <c r="P10666" s="48"/>
      <c r="Q10666" s="48"/>
      <c r="R10666" s="48"/>
      <c r="S10666" s="49"/>
      <c r="T10666" s="47"/>
      <c r="U10666" s="50"/>
      <c r="V10666" s="47"/>
      <c r="W10666" s="50"/>
      <c r="X10666" s="49"/>
      <c r="Y10666" s="49"/>
      <c r="Z10666" s="49"/>
      <c r="AA10666" s="49"/>
      <c r="AB10666" s="49"/>
      <c r="AC10666" s="49"/>
      <c r="AD10666" s="49"/>
      <c r="AE10666" s="95"/>
      <c r="AM10666" s="103"/>
      <c r="AT10666" s="10"/>
    </row>
    <row r="10667" spans="9:46" s="16" customFormat="1">
      <c r="I10667" s="47"/>
      <c r="P10667" s="48"/>
      <c r="Q10667" s="48"/>
      <c r="R10667" s="48"/>
      <c r="S10667" s="49"/>
      <c r="T10667" s="47"/>
      <c r="U10667" s="50"/>
      <c r="V10667" s="47"/>
      <c r="W10667" s="50"/>
      <c r="X10667" s="49"/>
      <c r="Y10667" s="49"/>
      <c r="Z10667" s="49"/>
      <c r="AA10667" s="49"/>
      <c r="AB10667" s="49"/>
      <c r="AC10667" s="49"/>
      <c r="AD10667" s="49"/>
      <c r="AE10667" s="95"/>
      <c r="AM10667" s="103"/>
      <c r="AT10667" s="10"/>
    </row>
    <row r="10668" spans="9:46" s="16" customFormat="1">
      <c r="I10668" s="47"/>
      <c r="P10668" s="48"/>
      <c r="Q10668" s="48"/>
      <c r="R10668" s="48"/>
      <c r="S10668" s="49"/>
      <c r="T10668" s="47"/>
      <c r="U10668" s="50"/>
      <c r="V10668" s="47"/>
      <c r="W10668" s="50"/>
      <c r="X10668" s="49"/>
      <c r="Y10668" s="49"/>
      <c r="Z10668" s="49"/>
      <c r="AA10668" s="49"/>
      <c r="AB10668" s="49"/>
      <c r="AC10668" s="49"/>
      <c r="AD10668" s="49"/>
      <c r="AE10668" s="95"/>
      <c r="AM10668" s="103"/>
      <c r="AT10668" s="10"/>
    </row>
    <row r="10669" spans="9:46" s="16" customFormat="1">
      <c r="I10669" s="47"/>
      <c r="P10669" s="48"/>
      <c r="Q10669" s="48"/>
      <c r="R10669" s="48"/>
      <c r="S10669" s="49"/>
      <c r="T10669" s="47"/>
      <c r="U10669" s="50"/>
      <c r="V10669" s="47"/>
      <c r="W10669" s="50"/>
      <c r="X10669" s="49"/>
      <c r="Y10669" s="49"/>
      <c r="Z10669" s="49"/>
      <c r="AA10669" s="49"/>
      <c r="AB10669" s="49"/>
      <c r="AC10669" s="49"/>
      <c r="AD10669" s="49"/>
      <c r="AE10669" s="95"/>
      <c r="AM10669" s="103"/>
      <c r="AT10669" s="10"/>
    </row>
    <row r="10670" spans="9:46" s="16" customFormat="1">
      <c r="I10670" s="47"/>
      <c r="P10670" s="48"/>
      <c r="Q10670" s="48"/>
      <c r="R10670" s="48"/>
      <c r="S10670" s="49"/>
      <c r="T10670" s="47"/>
      <c r="U10670" s="50"/>
      <c r="V10670" s="47"/>
      <c r="W10670" s="50"/>
      <c r="X10670" s="49"/>
      <c r="Y10670" s="49"/>
      <c r="Z10670" s="49"/>
      <c r="AA10670" s="49"/>
      <c r="AB10670" s="49"/>
      <c r="AC10670" s="49"/>
      <c r="AD10670" s="49"/>
      <c r="AE10670" s="95"/>
      <c r="AM10670" s="103"/>
      <c r="AT10670" s="10"/>
    </row>
    <row r="10671" spans="9:46" s="16" customFormat="1">
      <c r="I10671" s="47"/>
      <c r="P10671" s="48"/>
      <c r="Q10671" s="48"/>
      <c r="R10671" s="48"/>
      <c r="S10671" s="49"/>
      <c r="T10671" s="47"/>
      <c r="U10671" s="50"/>
      <c r="V10671" s="47"/>
      <c r="W10671" s="50"/>
      <c r="X10671" s="49"/>
      <c r="Y10671" s="49"/>
      <c r="Z10671" s="49"/>
      <c r="AA10671" s="49"/>
      <c r="AB10671" s="49"/>
      <c r="AC10671" s="49"/>
      <c r="AD10671" s="49"/>
      <c r="AE10671" s="95"/>
      <c r="AM10671" s="103"/>
      <c r="AT10671" s="10"/>
    </row>
    <row r="10672" spans="9:46" s="16" customFormat="1">
      <c r="I10672" s="47"/>
      <c r="P10672" s="48"/>
      <c r="Q10672" s="48"/>
      <c r="R10672" s="48"/>
      <c r="S10672" s="49"/>
      <c r="T10672" s="47"/>
      <c r="U10672" s="50"/>
      <c r="V10672" s="47"/>
      <c r="W10672" s="50"/>
      <c r="X10672" s="49"/>
      <c r="Y10672" s="49"/>
      <c r="Z10672" s="49"/>
      <c r="AA10672" s="49"/>
      <c r="AB10672" s="49"/>
      <c r="AC10672" s="49"/>
      <c r="AD10672" s="49"/>
      <c r="AE10672" s="95"/>
      <c r="AM10672" s="103"/>
      <c r="AT10672" s="10"/>
    </row>
    <row r="10673" spans="9:46" s="16" customFormat="1">
      <c r="I10673" s="47"/>
      <c r="P10673" s="48"/>
      <c r="Q10673" s="48"/>
      <c r="R10673" s="48"/>
      <c r="S10673" s="49"/>
      <c r="T10673" s="47"/>
      <c r="U10673" s="50"/>
      <c r="V10673" s="47"/>
      <c r="W10673" s="50"/>
      <c r="X10673" s="49"/>
      <c r="Y10673" s="49"/>
      <c r="Z10673" s="49"/>
      <c r="AA10673" s="49"/>
      <c r="AB10673" s="49"/>
      <c r="AC10673" s="49"/>
      <c r="AD10673" s="49"/>
      <c r="AE10673" s="95"/>
      <c r="AM10673" s="103"/>
      <c r="AT10673" s="10"/>
    </row>
    <row r="10674" spans="9:46" s="16" customFormat="1">
      <c r="I10674" s="47"/>
      <c r="P10674" s="48"/>
      <c r="Q10674" s="48"/>
      <c r="R10674" s="48"/>
      <c r="S10674" s="49"/>
      <c r="T10674" s="47"/>
      <c r="U10674" s="50"/>
      <c r="V10674" s="47"/>
      <c r="W10674" s="50"/>
      <c r="X10674" s="49"/>
      <c r="Y10674" s="49"/>
      <c r="Z10674" s="49"/>
      <c r="AA10674" s="49"/>
      <c r="AB10674" s="49"/>
      <c r="AC10674" s="49"/>
      <c r="AD10674" s="49"/>
      <c r="AE10674" s="95"/>
      <c r="AM10674" s="103"/>
      <c r="AT10674" s="10"/>
    </row>
    <row r="10675" spans="9:46" s="16" customFormat="1">
      <c r="I10675" s="47"/>
      <c r="P10675" s="48"/>
      <c r="Q10675" s="48"/>
      <c r="R10675" s="48"/>
      <c r="S10675" s="49"/>
      <c r="T10675" s="47"/>
      <c r="U10675" s="50"/>
      <c r="V10675" s="47"/>
      <c r="W10675" s="50"/>
      <c r="X10675" s="49"/>
      <c r="Y10675" s="49"/>
      <c r="Z10675" s="49"/>
      <c r="AA10675" s="49"/>
      <c r="AB10675" s="49"/>
      <c r="AC10675" s="49"/>
      <c r="AD10675" s="49"/>
      <c r="AE10675" s="95"/>
      <c r="AM10675" s="103"/>
      <c r="AT10675" s="10"/>
    </row>
    <row r="10676" spans="9:46" s="16" customFormat="1">
      <c r="I10676" s="47"/>
      <c r="P10676" s="48"/>
      <c r="Q10676" s="48"/>
      <c r="R10676" s="48"/>
      <c r="S10676" s="49"/>
      <c r="T10676" s="47"/>
      <c r="U10676" s="50"/>
      <c r="V10676" s="47"/>
      <c r="W10676" s="50"/>
      <c r="X10676" s="49"/>
      <c r="Y10676" s="49"/>
      <c r="Z10676" s="49"/>
      <c r="AA10676" s="49"/>
      <c r="AB10676" s="49"/>
      <c r="AC10676" s="49"/>
      <c r="AD10676" s="49"/>
      <c r="AE10676" s="95"/>
      <c r="AM10676" s="103"/>
      <c r="AT10676" s="10"/>
    </row>
    <row r="10677" spans="9:46" s="16" customFormat="1">
      <c r="I10677" s="47"/>
      <c r="P10677" s="48"/>
      <c r="Q10677" s="48"/>
      <c r="R10677" s="48"/>
      <c r="S10677" s="49"/>
      <c r="T10677" s="47"/>
      <c r="U10677" s="50"/>
      <c r="V10677" s="47"/>
      <c r="W10677" s="50"/>
      <c r="X10677" s="49"/>
      <c r="Y10677" s="49"/>
      <c r="Z10677" s="49"/>
      <c r="AA10677" s="49"/>
      <c r="AB10677" s="49"/>
      <c r="AC10677" s="49"/>
      <c r="AD10677" s="49"/>
      <c r="AE10677" s="95"/>
      <c r="AM10677" s="103"/>
      <c r="AT10677" s="10"/>
    </row>
    <row r="10678" spans="9:46" s="16" customFormat="1">
      <c r="I10678" s="47"/>
      <c r="P10678" s="48"/>
      <c r="Q10678" s="48"/>
      <c r="R10678" s="48"/>
      <c r="S10678" s="49"/>
      <c r="T10678" s="47"/>
      <c r="U10678" s="50"/>
      <c r="V10678" s="47"/>
      <c r="W10678" s="50"/>
      <c r="X10678" s="49"/>
      <c r="Y10678" s="49"/>
      <c r="Z10678" s="49"/>
      <c r="AA10678" s="49"/>
      <c r="AB10678" s="49"/>
      <c r="AC10678" s="49"/>
      <c r="AD10678" s="49"/>
      <c r="AE10678" s="95"/>
      <c r="AM10678" s="103"/>
      <c r="AT10678" s="10"/>
    </row>
    <row r="10679" spans="9:46" s="16" customFormat="1">
      <c r="I10679" s="47"/>
      <c r="P10679" s="48"/>
      <c r="Q10679" s="48"/>
      <c r="R10679" s="48"/>
      <c r="S10679" s="49"/>
      <c r="T10679" s="47"/>
      <c r="U10679" s="50"/>
      <c r="V10679" s="47"/>
      <c r="W10679" s="50"/>
      <c r="X10679" s="49"/>
      <c r="Y10679" s="49"/>
      <c r="Z10679" s="49"/>
      <c r="AA10679" s="49"/>
      <c r="AB10679" s="49"/>
      <c r="AC10679" s="49"/>
      <c r="AD10679" s="49"/>
      <c r="AE10679" s="95"/>
      <c r="AM10679" s="103"/>
      <c r="AT10679" s="10"/>
    </row>
    <row r="10680" spans="9:46" s="16" customFormat="1">
      <c r="I10680" s="47"/>
      <c r="P10680" s="48"/>
      <c r="Q10680" s="48"/>
      <c r="R10680" s="48"/>
      <c r="S10680" s="49"/>
      <c r="T10680" s="47"/>
      <c r="U10680" s="50"/>
      <c r="V10680" s="47"/>
      <c r="W10680" s="50"/>
      <c r="X10680" s="49"/>
      <c r="Y10680" s="49"/>
      <c r="Z10680" s="49"/>
      <c r="AA10680" s="49"/>
      <c r="AB10680" s="49"/>
      <c r="AC10680" s="49"/>
      <c r="AD10680" s="49"/>
      <c r="AE10680" s="95"/>
      <c r="AM10680" s="103"/>
      <c r="AT10680" s="10"/>
    </row>
    <row r="10681" spans="9:46" s="16" customFormat="1">
      <c r="I10681" s="47"/>
      <c r="P10681" s="48"/>
      <c r="Q10681" s="48"/>
      <c r="R10681" s="48"/>
      <c r="S10681" s="49"/>
      <c r="T10681" s="47"/>
      <c r="U10681" s="50"/>
      <c r="V10681" s="47"/>
      <c r="W10681" s="50"/>
      <c r="X10681" s="49"/>
      <c r="Y10681" s="49"/>
      <c r="Z10681" s="49"/>
      <c r="AA10681" s="49"/>
      <c r="AB10681" s="49"/>
      <c r="AC10681" s="49"/>
      <c r="AD10681" s="49"/>
      <c r="AE10681" s="95"/>
      <c r="AM10681" s="103"/>
      <c r="AT10681" s="10"/>
    </row>
    <row r="10682" spans="9:46" s="16" customFormat="1">
      <c r="I10682" s="47"/>
      <c r="P10682" s="48"/>
      <c r="Q10682" s="48"/>
      <c r="R10682" s="48"/>
      <c r="S10682" s="49"/>
      <c r="T10682" s="47"/>
      <c r="U10682" s="50"/>
      <c r="V10682" s="47"/>
      <c r="W10682" s="50"/>
      <c r="X10682" s="49"/>
      <c r="Y10682" s="49"/>
      <c r="Z10682" s="49"/>
      <c r="AA10682" s="49"/>
      <c r="AB10682" s="49"/>
      <c r="AC10682" s="49"/>
      <c r="AD10682" s="49"/>
      <c r="AE10682" s="95"/>
      <c r="AM10682" s="103"/>
      <c r="AT10682" s="10"/>
    </row>
    <row r="10683" spans="9:46" s="16" customFormat="1">
      <c r="I10683" s="47"/>
      <c r="P10683" s="48"/>
      <c r="Q10683" s="48"/>
      <c r="R10683" s="48"/>
      <c r="S10683" s="49"/>
      <c r="T10683" s="47"/>
      <c r="U10683" s="50"/>
      <c r="V10683" s="47"/>
      <c r="W10683" s="50"/>
      <c r="X10683" s="49"/>
      <c r="Y10683" s="49"/>
      <c r="Z10683" s="49"/>
      <c r="AA10683" s="49"/>
      <c r="AB10683" s="49"/>
      <c r="AC10683" s="49"/>
      <c r="AD10683" s="49"/>
      <c r="AE10683" s="95"/>
      <c r="AM10683" s="103"/>
      <c r="AT10683" s="10"/>
    </row>
    <row r="10684" spans="9:46" s="16" customFormat="1">
      <c r="I10684" s="47"/>
      <c r="P10684" s="48"/>
      <c r="Q10684" s="48"/>
      <c r="R10684" s="48"/>
      <c r="S10684" s="49"/>
      <c r="T10684" s="47"/>
      <c r="U10684" s="50"/>
      <c r="V10684" s="47"/>
      <c r="W10684" s="50"/>
      <c r="X10684" s="49"/>
      <c r="Y10684" s="49"/>
      <c r="Z10684" s="49"/>
      <c r="AA10684" s="49"/>
      <c r="AB10684" s="49"/>
      <c r="AC10684" s="49"/>
      <c r="AD10684" s="49"/>
      <c r="AE10684" s="95"/>
      <c r="AM10684" s="103"/>
      <c r="AT10684" s="10"/>
    </row>
    <row r="10685" spans="9:46" s="16" customFormat="1">
      <c r="I10685" s="47"/>
      <c r="P10685" s="48"/>
      <c r="Q10685" s="48"/>
      <c r="R10685" s="48"/>
      <c r="S10685" s="49"/>
      <c r="T10685" s="47"/>
      <c r="U10685" s="50"/>
      <c r="V10685" s="47"/>
      <c r="W10685" s="50"/>
      <c r="X10685" s="49"/>
      <c r="Y10685" s="49"/>
      <c r="Z10685" s="49"/>
      <c r="AA10685" s="49"/>
      <c r="AB10685" s="49"/>
      <c r="AC10685" s="49"/>
      <c r="AD10685" s="49"/>
      <c r="AE10685" s="95"/>
      <c r="AM10685" s="103"/>
      <c r="AT10685" s="10"/>
    </row>
    <row r="10686" spans="9:46" s="16" customFormat="1">
      <c r="I10686" s="47"/>
      <c r="P10686" s="48"/>
      <c r="Q10686" s="48"/>
      <c r="R10686" s="48"/>
      <c r="S10686" s="49"/>
      <c r="T10686" s="47"/>
      <c r="U10686" s="50"/>
      <c r="V10686" s="47"/>
      <c r="W10686" s="50"/>
      <c r="X10686" s="49"/>
      <c r="Y10686" s="49"/>
      <c r="Z10686" s="49"/>
      <c r="AA10686" s="49"/>
      <c r="AB10686" s="49"/>
      <c r="AC10686" s="49"/>
      <c r="AD10686" s="49"/>
      <c r="AE10686" s="95"/>
      <c r="AM10686" s="103"/>
      <c r="AT10686" s="10"/>
    </row>
    <row r="10687" spans="9:46" s="16" customFormat="1">
      <c r="I10687" s="47"/>
      <c r="P10687" s="48"/>
      <c r="Q10687" s="48"/>
      <c r="R10687" s="48"/>
      <c r="S10687" s="49"/>
      <c r="T10687" s="47"/>
      <c r="U10687" s="50"/>
      <c r="V10687" s="47"/>
      <c r="W10687" s="50"/>
      <c r="X10687" s="49"/>
      <c r="Y10687" s="49"/>
      <c r="Z10687" s="49"/>
      <c r="AA10687" s="49"/>
      <c r="AB10687" s="49"/>
      <c r="AC10687" s="49"/>
      <c r="AD10687" s="49"/>
      <c r="AE10687" s="95"/>
      <c r="AM10687" s="103"/>
      <c r="AT10687" s="10"/>
    </row>
    <row r="10688" spans="9:46" s="16" customFormat="1">
      <c r="I10688" s="47"/>
      <c r="P10688" s="48"/>
      <c r="Q10688" s="48"/>
      <c r="R10688" s="48"/>
      <c r="S10688" s="49"/>
      <c r="T10688" s="47"/>
      <c r="U10688" s="50"/>
      <c r="V10688" s="47"/>
      <c r="W10688" s="50"/>
      <c r="X10688" s="49"/>
      <c r="Y10688" s="49"/>
      <c r="Z10688" s="49"/>
      <c r="AA10688" s="49"/>
      <c r="AB10688" s="49"/>
      <c r="AC10688" s="49"/>
      <c r="AD10688" s="49"/>
      <c r="AE10688" s="95"/>
      <c r="AM10688" s="103"/>
      <c r="AT10688" s="10"/>
    </row>
    <row r="10689" spans="9:46" s="16" customFormat="1">
      <c r="I10689" s="47"/>
      <c r="P10689" s="48"/>
      <c r="Q10689" s="48"/>
      <c r="R10689" s="48"/>
      <c r="S10689" s="49"/>
      <c r="T10689" s="47"/>
      <c r="U10689" s="50"/>
      <c r="V10689" s="47"/>
      <c r="W10689" s="50"/>
      <c r="X10689" s="49"/>
      <c r="Y10689" s="49"/>
      <c r="Z10689" s="49"/>
      <c r="AA10689" s="49"/>
      <c r="AB10689" s="49"/>
      <c r="AC10689" s="49"/>
      <c r="AD10689" s="49"/>
      <c r="AE10689" s="95"/>
      <c r="AM10689" s="103"/>
      <c r="AT10689" s="10"/>
    </row>
    <row r="10690" spans="9:46" s="16" customFormat="1">
      <c r="I10690" s="47"/>
      <c r="P10690" s="48"/>
      <c r="Q10690" s="48"/>
      <c r="R10690" s="48"/>
      <c r="S10690" s="49"/>
      <c r="T10690" s="47"/>
      <c r="U10690" s="50"/>
      <c r="V10690" s="47"/>
      <c r="W10690" s="50"/>
      <c r="X10690" s="49"/>
      <c r="Y10690" s="49"/>
      <c r="Z10690" s="49"/>
      <c r="AA10690" s="49"/>
      <c r="AB10690" s="49"/>
      <c r="AC10690" s="49"/>
      <c r="AD10690" s="49"/>
      <c r="AE10690" s="95"/>
      <c r="AM10690" s="103"/>
      <c r="AT10690" s="10"/>
    </row>
    <row r="10691" spans="9:46" s="16" customFormat="1">
      <c r="I10691" s="47"/>
      <c r="P10691" s="48"/>
      <c r="Q10691" s="48"/>
      <c r="R10691" s="48"/>
      <c r="S10691" s="49"/>
      <c r="T10691" s="47"/>
      <c r="U10691" s="50"/>
      <c r="V10691" s="47"/>
      <c r="W10691" s="50"/>
      <c r="X10691" s="49"/>
      <c r="Y10691" s="49"/>
      <c r="Z10691" s="49"/>
      <c r="AA10691" s="49"/>
      <c r="AB10691" s="49"/>
      <c r="AC10691" s="49"/>
      <c r="AD10691" s="49"/>
      <c r="AE10691" s="95"/>
      <c r="AM10691" s="103"/>
      <c r="AT10691" s="10"/>
    </row>
    <row r="10692" spans="9:46" s="16" customFormat="1">
      <c r="I10692" s="47"/>
      <c r="P10692" s="48"/>
      <c r="Q10692" s="48"/>
      <c r="R10692" s="48"/>
      <c r="S10692" s="49"/>
      <c r="T10692" s="47"/>
      <c r="U10692" s="50"/>
      <c r="V10692" s="47"/>
      <c r="W10692" s="50"/>
      <c r="X10692" s="49"/>
      <c r="Y10692" s="49"/>
      <c r="Z10692" s="49"/>
      <c r="AA10692" s="49"/>
      <c r="AB10692" s="49"/>
      <c r="AC10692" s="49"/>
      <c r="AD10692" s="49"/>
      <c r="AE10692" s="95"/>
      <c r="AM10692" s="103"/>
      <c r="AT10692" s="10"/>
    </row>
    <row r="10693" spans="9:46" s="16" customFormat="1">
      <c r="I10693" s="47"/>
      <c r="P10693" s="48"/>
      <c r="Q10693" s="48"/>
      <c r="R10693" s="48"/>
      <c r="S10693" s="49"/>
      <c r="T10693" s="47"/>
      <c r="U10693" s="50"/>
      <c r="V10693" s="47"/>
      <c r="W10693" s="50"/>
      <c r="X10693" s="49"/>
      <c r="Y10693" s="49"/>
      <c r="Z10693" s="49"/>
      <c r="AA10693" s="49"/>
      <c r="AB10693" s="49"/>
      <c r="AC10693" s="49"/>
      <c r="AD10693" s="49"/>
      <c r="AE10693" s="95"/>
      <c r="AM10693" s="103"/>
      <c r="AT10693" s="10"/>
    </row>
    <row r="10694" spans="9:46" s="16" customFormat="1">
      <c r="I10694" s="47"/>
      <c r="P10694" s="48"/>
      <c r="Q10694" s="48"/>
      <c r="R10694" s="48"/>
      <c r="S10694" s="49"/>
      <c r="T10694" s="47"/>
      <c r="U10694" s="50"/>
      <c r="V10694" s="47"/>
      <c r="W10694" s="50"/>
      <c r="X10694" s="49"/>
      <c r="Y10694" s="49"/>
      <c r="Z10694" s="49"/>
      <c r="AA10694" s="49"/>
      <c r="AB10694" s="49"/>
      <c r="AC10694" s="49"/>
      <c r="AD10694" s="49"/>
      <c r="AE10694" s="95"/>
      <c r="AM10694" s="103"/>
      <c r="AT10694" s="10"/>
    </row>
    <row r="10695" spans="9:46" s="16" customFormat="1">
      <c r="I10695" s="47"/>
      <c r="P10695" s="48"/>
      <c r="Q10695" s="48"/>
      <c r="R10695" s="48"/>
      <c r="S10695" s="49"/>
      <c r="T10695" s="47"/>
      <c r="U10695" s="50"/>
      <c r="V10695" s="47"/>
      <c r="W10695" s="50"/>
      <c r="X10695" s="49"/>
      <c r="Y10695" s="49"/>
      <c r="Z10695" s="49"/>
      <c r="AA10695" s="49"/>
      <c r="AB10695" s="49"/>
      <c r="AC10695" s="49"/>
      <c r="AD10695" s="49"/>
      <c r="AE10695" s="95"/>
      <c r="AM10695" s="103"/>
      <c r="AT10695" s="10"/>
    </row>
    <row r="10696" spans="9:46" s="16" customFormat="1">
      <c r="I10696" s="47"/>
      <c r="P10696" s="48"/>
      <c r="Q10696" s="48"/>
      <c r="R10696" s="48"/>
      <c r="S10696" s="49"/>
      <c r="T10696" s="47"/>
      <c r="U10696" s="50"/>
      <c r="V10696" s="47"/>
      <c r="W10696" s="50"/>
      <c r="X10696" s="49"/>
      <c r="Y10696" s="49"/>
      <c r="Z10696" s="49"/>
      <c r="AA10696" s="49"/>
      <c r="AB10696" s="49"/>
      <c r="AC10696" s="49"/>
      <c r="AD10696" s="49"/>
      <c r="AE10696" s="95"/>
      <c r="AM10696" s="103"/>
      <c r="AT10696" s="10"/>
    </row>
    <row r="10697" spans="9:46" s="16" customFormat="1">
      <c r="I10697" s="47"/>
      <c r="P10697" s="48"/>
      <c r="Q10697" s="48"/>
      <c r="R10697" s="48"/>
      <c r="S10697" s="49"/>
      <c r="T10697" s="47"/>
      <c r="U10697" s="50"/>
      <c r="V10697" s="47"/>
      <c r="W10697" s="50"/>
      <c r="X10697" s="49"/>
      <c r="Y10697" s="49"/>
      <c r="Z10697" s="49"/>
      <c r="AA10697" s="49"/>
      <c r="AB10697" s="49"/>
      <c r="AC10697" s="49"/>
      <c r="AD10697" s="49"/>
      <c r="AE10697" s="95"/>
      <c r="AM10697" s="103"/>
      <c r="AT10697" s="10"/>
    </row>
    <row r="10698" spans="9:46" s="16" customFormat="1">
      <c r="I10698" s="47"/>
      <c r="P10698" s="48"/>
      <c r="Q10698" s="48"/>
      <c r="R10698" s="48"/>
      <c r="S10698" s="49"/>
      <c r="T10698" s="47"/>
      <c r="U10698" s="50"/>
      <c r="V10698" s="47"/>
      <c r="W10698" s="50"/>
      <c r="X10698" s="49"/>
      <c r="Y10698" s="49"/>
      <c r="Z10698" s="49"/>
      <c r="AA10698" s="49"/>
      <c r="AB10698" s="49"/>
      <c r="AC10698" s="49"/>
      <c r="AD10698" s="49"/>
      <c r="AE10698" s="95"/>
      <c r="AM10698" s="103"/>
      <c r="AT10698" s="10"/>
    </row>
    <row r="10699" spans="9:46" s="16" customFormat="1">
      <c r="I10699" s="47"/>
      <c r="P10699" s="48"/>
      <c r="Q10699" s="48"/>
      <c r="R10699" s="48"/>
      <c r="S10699" s="49"/>
      <c r="T10699" s="47"/>
      <c r="U10699" s="50"/>
      <c r="V10699" s="47"/>
      <c r="W10699" s="50"/>
      <c r="X10699" s="49"/>
      <c r="Y10699" s="49"/>
      <c r="Z10699" s="49"/>
      <c r="AA10699" s="49"/>
      <c r="AB10699" s="49"/>
      <c r="AC10699" s="49"/>
      <c r="AD10699" s="49"/>
      <c r="AE10699" s="95"/>
      <c r="AM10699" s="103"/>
      <c r="AT10699" s="10"/>
    </row>
    <row r="10700" spans="9:46" s="16" customFormat="1">
      <c r="I10700" s="47"/>
      <c r="P10700" s="48"/>
      <c r="Q10700" s="48"/>
      <c r="R10700" s="48"/>
      <c r="S10700" s="49"/>
      <c r="T10700" s="47"/>
      <c r="U10700" s="50"/>
      <c r="V10700" s="47"/>
      <c r="W10700" s="50"/>
      <c r="X10700" s="49"/>
      <c r="Y10700" s="49"/>
      <c r="Z10700" s="49"/>
      <c r="AA10700" s="49"/>
      <c r="AB10700" s="49"/>
      <c r="AC10700" s="49"/>
      <c r="AD10700" s="49"/>
      <c r="AE10700" s="95"/>
      <c r="AM10700" s="103"/>
      <c r="AT10700" s="10"/>
    </row>
    <row r="10701" spans="9:46" s="16" customFormat="1">
      <c r="I10701" s="47"/>
      <c r="P10701" s="48"/>
      <c r="Q10701" s="48"/>
      <c r="R10701" s="48"/>
      <c r="S10701" s="49"/>
      <c r="T10701" s="47"/>
      <c r="U10701" s="50"/>
      <c r="V10701" s="47"/>
      <c r="W10701" s="50"/>
      <c r="X10701" s="49"/>
      <c r="Y10701" s="49"/>
      <c r="Z10701" s="49"/>
      <c r="AA10701" s="49"/>
      <c r="AB10701" s="49"/>
      <c r="AC10701" s="49"/>
      <c r="AD10701" s="49"/>
      <c r="AE10701" s="95"/>
      <c r="AM10701" s="103"/>
      <c r="AT10701" s="10"/>
    </row>
    <row r="10702" spans="9:46" s="16" customFormat="1">
      <c r="I10702" s="47"/>
      <c r="P10702" s="48"/>
      <c r="Q10702" s="48"/>
      <c r="R10702" s="48"/>
      <c r="S10702" s="49"/>
      <c r="T10702" s="47"/>
      <c r="U10702" s="50"/>
      <c r="V10702" s="47"/>
      <c r="W10702" s="50"/>
      <c r="X10702" s="49"/>
      <c r="Y10702" s="49"/>
      <c r="Z10702" s="49"/>
      <c r="AA10702" s="49"/>
      <c r="AB10702" s="49"/>
      <c r="AC10702" s="49"/>
      <c r="AD10702" s="49"/>
      <c r="AE10702" s="95"/>
      <c r="AM10702" s="103"/>
      <c r="AT10702" s="10"/>
    </row>
    <row r="10703" spans="9:46" s="16" customFormat="1">
      <c r="I10703" s="47"/>
      <c r="P10703" s="48"/>
      <c r="Q10703" s="48"/>
      <c r="R10703" s="48"/>
      <c r="S10703" s="49"/>
      <c r="T10703" s="47"/>
      <c r="U10703" s="50"/>
      <c r="V10703" s="47"/>
      <c r="W10703" s="50"/>
      <c r="X10703" s="49"/>
      <c r="Y10703" s="49"/>
      <c r="Z10703" s="49"/>
      <c r="AA10703" s="49"/>
      <c r="AB10703" s="49"/>
      <c r="AC10703" s="49"/>
      <c r="AD10703" s="49"/>
      <c r="AE10703" s="95"/>
      <c r="AM10703" s="103"/>
      <c r="AT10703" s="10"/>
    </row>
    <row r="10704" spans="9:46" s="16" customFormat="1">
      <c r="I10704" s="47"/>
      <c r="P10704" s="48"/>
      <c r="Q10704" s="48"/>
      <c r="R10704" s="48"/>
      <c r="S10704" s="49"/>
      <c r="T10704" s="47"/>
      <c r="U10704" s="50"/>
      <c r="V10704" s="47"/>
      <c r="W10704" s="50"/>
      <c r="X10704" s="49"/>
      <c r="Y10704" s="49"/>
      <c r="Z10704" s="49"/>
      <c r="AA10704" s="49"/>
      <c r="AB10704" s="49"/>
      <c r="AC10704" s="49"/>
      <c r="AD10704" s="49"/>
      <c r="AE10704" s="95"/>
      <c r="AM10704" s="103"/>
      <c r="AT10704" s="10"/>
    </row>
    <row r="10705" spans="9:46" s="16" customFormat="1">
      <c r="I10705" s="47"/>
      <c r="P10705" s="48"/>
      <c r="Q10705" s="48"/>
      <c r="R10705" s="48"/>
      <c r="S10705" s="49"/>
      <c r="T10705" s="47"/>
      <c r="U10705" s="50"/>
      <c r="V10705" s="47"/>
      <c r="W10705" s="50"/>
      <c r="X10705" s="49"/>
      <c r="Y10705" s="49"/>
      <c r="Z10705" s="49"/>
      <c r="AA10705" s="49"/>
      <c r="AB10705" s="49"/>
      <c r="AC10705" s="49"/>
      <c r="AD10705" s="49"/>
      <c r="AE10705" s="95"/>
      <c r="AM10705" s="103"/>
      <c r="AT10705" s="10"/>
    </row>
    <row r="10706" spans="9:46" s="16" customFormat="1">
      <c r="I10706" s="47"/>
      <c r="P10706" s="48"/>
      <c r="Q10706" s="48"/>
      <c r="R10706" s="48"/>
      <c r="S10706" s="49"/>
      <c r="T10706" s="47"/>
      <c r="U10706" s="50"/>
      <c r="V10706" s="47"/>
      <c r="W10706" s="50"/>
      <c r="X10706" s="49"/>
      <c r="Y10706" s="49"/>
      <c r="Z10706" s="49"/>
      <c r="AA10706" s="49"/>
      <c r="AB10706" s="49"/>
      <c r="AC10706" s="49"/>
      <c r="AD10706" s="49"/>
      <c r="AE10706" s="95"/>
      <c r="AM10706" s="103"/>
      <c r="AT10706" s="10"/>
    </row>
    <row r="10707" spans="9:46" s="16" customFormat="1">
      <c r="I10707" s="47"/>
      <c r="P10707" s="48"/>
      <c r="Q10707" s="48"/>
      <c r="R10707" s="48"/>
      <c r="S10707" s="49"/>
      <c r="T10707" s="47"/>
      <c r="U10707" s="50"/>
      <c r="V10707" s="47"/>
      <c r="W10707" s="50"/>
      <c r="X10707" s="49"/>
      <c r="Y10707" s="49"/>
      <c r="Z10707" s="49"/>
      <c r="AA10707" s="49"/>
      <c r="AB10707" s="49"/>
      <c r="AC10707" s="49"/>
      <c r="AD10707" s="49"/>
      <c r="AE10707" s="95"/>
      <c r="AM10707" s="103"/>
      <c r="AT10707" s="10"/>
    </row>
    <row r="10708" spans="9:46" s="16" customFormat="1">
      <c r="I10708" s="47"/>
      <c r="P10708" s="48"/>
      <c r="Q10708" s="48"/>
      <c r="R10708" s="48"/>
      <c r="S10708" s="49"/>
      <c r="T10708" s="47"/>
      <c r="U10708" s="50"/>
      <c r="V10708" s="47"/>
      <c r="W10708" s="50"/>
      <c r="X10708" s="49"/>
      <c r="Y10708" s="49"/>
      <c r="Z10708" s="49"/>
      <c r="AA10708" s="49"/>
      <c r="AB10708" s="49"/>
      <c r="AC10708" s="49"/>
      <c r="AD10708" s="49"/>
      <c r="AE10708" s="95"/>
      <c r="AM10708" s="103"/>
      <c r="AT10708" s="10"/>
    </row>
    <row r="10709" spans="9:46" s="16" customFormat="1">
      <c r="I10709" s="47"/>
      <c r="P10709" s="48"/>
      <c r="Q10709" s="48"/>
      <c r="R10709" s="48"/>
      <c r="S10709" s="49"/>
      <c r="T10709" s="47"/>
      <c r="U10709" s="50"/>
      <c r="V10709" s="47"/>
      <c r="W10709" s="50"/>
      <c r="X10709" s="49"/>
      <c r="Y10709" s="49"/>
      <c r="Z10709" s="49"/>
      <c r="AA10709" s="49"/>
      <c r="AB10709" s="49"/>
      <c r="AC10709" s="49"/>
      <c r="AD10709" s="49"/>
      <c r="AE10709" s="95"/>
      <c r="AM10709" s="103"/>
      <c r="AT10709" s="10"/>
    </row>
    <row r="10710" spans="9:46" s="16" customFormat="1">
      <c r="I10710" s="47"/>
      <c r="P10710" s="48"/>
      <c r="Q10710" s="48"/>
      <c r="R10710" s="48"/>
      <c r="S10710" s="49"/>
      <c r="T10710" s="47"/>
      <c r="U10710" s="50"/>
      <c r="V10710" s="47"/>
      <c r="W10710" s="50"/>
      <c r="X10710" s="49"/>
      <c r="Y10710" s="49"/>
      <c r="Z10710" s="49"/>
      <c r="AA10710" s="49"/>
      <c r="AB10710" s="49"/>
      <c r="AC10710" s="49"/>
      <c r="AD10710" s="49"/>
      <c r="AE10710" s="95"/>
      <c r="AM10710" s="103"/>
      <c r="AT10710" s="10"/>
    </row>
    <row r="10711" spans="9:46" s="16" customFormat="1">
      <c r="I10711" s="47"/>
      <c r="P10711" s="48"/>
      <c r="Q10711" s="48"/>
      <c r="R10711" s="48"/>
      <c r="S10711" s="49"/>
      <c r="T10711" s="47"/>
      <c r="U10711" s="50"/>
      <c r="V10711" s="47"/>
      <c r="W10711" s="50"/>
      <c r="X10711" s="49"/>
      <c r="Y10711" s="49"/>
      <c r="Z10711" s="49"/>
      <c r="AA10711" s="49"/>
      <c r="AB10711" s="49"/>
      <c r="AC10711" s="49"/>
      <c r="AD10711" s="49"/>
      <c r="AE10711" s="95"/>
      <c r="AM10711" s="103"/>
      <c r="AT10711" s="10"/>
    </row>
    <row r="10712" spans="9:46" s="16" customFormat="1">
      <c r="I10712" s="47"/>
      <c r="P10712" s="48"/>
      <c r="Q10712" s="48"/>
      <c r="R10712" s="48"/>
      <c r="S10712" s="49"/>
      <c r="T10712" s="47"/>
      <c r="U10712" s="50"/>
      <c r="V10712" s="47"/>
      <c r="W10712" s="50"/>
      <c r="X10712" s="49"/>
      <c r="Y10712" s="49"/>
      <c r="Z10712" s="49"/>
      <c r="AA10712" s="49"/>
      <c r="AB10712" s="49"/>
      <c r="AC10712" s="49"/>
      <c r="AD10712" s="49"/>
      <c r="AE10712" s="95"/>
      <c r="AM10712" s="103"/>
      <c r="AT10712" s="10"/>
    </row>
    <row r="10713" spans="9:46" s="16" customFormat="1">
      <c r="I10713" s="47"/>
      <c r="P10713" s="48"/>
      <c r="Q10713" s="48"/>
      <c r="R10713" s="48"/>
      <c r="S10713" s="49"/>
      <c r="T10713" s="47"/>
      <c r="U10713" s="50"/>
      <c r="V10713" s="47"/>
      <c r="W10713" s="50"/>
      <c r="X10713" s="49"/>
      <c r="Y10713" s="49"/>
      <c r="Z10713" s="49"/>
      <c r="AA10713" s="49"/>
      <c r="AB10713" s="49"/>
      <c r="AC10713" s="49"/>
      <c r="AD10713" s="49"/>
      <c r="AE10713" s="95"/>
      <c r="AM10713" s="103"/>
      <c r="AT10713" s="10"/>
    </row>
    <row r="10714" spans="9:46" s="16" customFormat="1">
      <c r="I10714" s="47"/>
      <c r="P10714" s="48"/>
      <c r="Q10714" s="48"/>
      <c r="R10714" s="48"/>
      <c r="S10714" s="49"/>
      <c r="T10714" s="47"/>
      <c r="U10714" s="50"/>
      <c r="V10714" s="47"/>
      <c r="W10714" s="50"/>
      <c r="X10714" s="49"/>
      <c r="Y10714" s="49"/>
      <c r="Z10714" s="49"/>
      <c r="AA10714" s="49"/>
      <c r="AB10714" s="49"/>
      <c r="AC10714" s="49"/>
      <c r="AD10714" s="49"/>
      <c r="AE10714" s="95"/>
      <c r="AM10714" s="103"/>
      <c r="AT10714" s="10"/>
    </row>
    <row r="10715" spans="9:46" s="16" customFormat="1">
      <c r="I10715" s="47"/>
      <c r="P10715" s="48"/>
      <c r="Q10715" s="48"/>
      <c r="R10715" s="48"/>
      <c r="S10715" s="49"/>
      <c r="T10715" s="47"/>
      <c r="U10715" s="50"/>
      <c r="V10715" s="47"/>
      <c r="W10715" s="50"/>
      <c r="X10715" s="49"/>
      <c r="Y10715" s="49"/>
      <c r="Z10715" s="49"/>
      <c r="AA10715" s="49"/>
      <c r="AB10715" s="49"/>
      <c r="AC10715" s="49"/>
      <c r="AD10715" s="49"/>
      <c r="AE10715" s="95"/>
      <c r="AM10715" s="103"/>
      <c r="AT10715" s="10"/>
    </row>
    <row r="10716" spans="9:46" s="16" customFormat="1">
      <c r="I10716" s="47"/>
      <c r="P10716" s="48"/>
      <c r="Q10716" s="48"/>
      <c r="R10716" s="48"/>
      <c r="S10716" s="49"/>
      <c r="T10716" s="47"/>
      <c r="U10716" s="50"/>
      <c r="V10716" s="47"/>
      <c r="W10716" s="50"/>
      <c r="X10716" s="49"/>
      <c r="Y10716" s="49"/>
      <c r="Z10716" s="49"/>
      <c r="AA10716" s="49"/>
      <c r="AB10716" s="49"/>
      <c r="AC10716" s="49"/>
      <c r="AD10716" s="49"/>
      <c r="AE10716" s="95"/>
      <c r="AM10716" s="103"/>
      <c r="AT10716" s="10"/>
    </row>
    <row r="10717" spans="9:46" s="16" customFormat="1">
      <c r="I10717" s="47"/>
      <c r="P10717" s="48"/>
      <c r="Q10717" s="48"/>
      <c r="R10717" s="48"/>
      <c r="S10717" s="49"/>
      <c r="T10717" s="47"/>
      <c r="U10717" s="50"/>
      <c r="V10717" s="47"/>
      <c r="W10717" s="50"/>
      <c r="X10717" s="49"/>
      <c r="Y10717" s="49"/>
      <c r="Z10717" s="49"/>
      <c r="AA10717" s="49"/>
      <c r="AB10717" s="49"/>
      <c r="AC10717" s="49"/>
      <c r="AD10717" s="49"/>
      <c r="AE10717" s="95"/>
      <c r="AM10717" s="103"/>
      <c r="AT10717" s="10"/>
    </row>
    <row r="10718" spans="9:46" s="16" customFormat="1">
      <c r="I10718" s="47"/>
      <c r="P10718" s="48"/>
      <c r="Q10718" s="48"/>
      <c r="R10718" s="48"/>
      <c r="S10718" s="49"/>
      <c r="T10718" s="47"/>
      <c r="U10718" s="50"/>
      <c r="V10718" s="47"/>
      <c r="W10718" s="50"/>
      <c r="X10718" s="49"/>
      <c r="Y10718" s="49"/>
      <c r="Z10718" s="49"/>
      <c r="AA10718" s="49"/>
      <c r="AB10718" s="49"/>
      <c r="AC10718" s="49"/>
      <c r="AD10718" s="49"/>
      <c r="AE10718" s="95"/>
      <c r="AM10718" s="103"/>
      <c r="AT10718" s="10"/>
    </row>
    <row r="10719" spans="9:46" s="16" customFormat="1">
      <c r="I10719" s="47"/>
      <c r="P10719" s="48"/>
      <c r="Q10719" s="48"/>
      <c r="R10719" s="48"/>
      <c r="S10719" s="49"/>
      <c r="T10719" s="47"/>
      <c r="U10719" s="50"/>
      <c r="V10719" s="47"/>
      <c r="W10719" s="50"/>
      <c r="X10719" s="49"/>
      <c r="Y10719" s="49"/>
      <c r="Z10719" s="49"/>
      <c r="AA10719" s="49"/>
      <c r="AB10719" s="49"/>
      <c r="AC10719" s="49"/>
      <c r="AD10719" s="49"/>
      <c r="AE10719" s="95"/>
      <c r="AM10719" s="103"/>
      <c r="AT10719" s="10"/>
    </row>
    <row r="10720" spans="9:46" s="16" customFormat="1">
      <c r="I10720" s="47"/>
      <c r="P10720" s="48"/>
      <c r="Q10720" s="48"/>
      <c r="R10720" s="48"/>
      <c r="S10720" s="49"/>
      <c r="T10720" s="47"/>
      <c r="U10720" s="50"/>
      <c r="V10720" s="47"/>
      <c r="W10720" s="50"/>
      <c r="X10720" s="49"/>
      <c r="Y10720" s="49"/>
      <c r="Z10720" s="49"/>
      <c r="AA10720" s="49"/>
      <c r="AB10720" s="49"/>
      <c r="AC10720" s="49"/>
      <c r="AD10720" s="49"/>
      <c r="AE10720" s="95"/>
      <c r="AM10720" s="103"/>
      <c r="AT10720" s="10"/>
    </row>
    <row r="10721" spans="9:46" s="16" customFormat="1">
      <c r="I10721" s="47"/>
      <c r="P10721" s="48"/>
      <c r="Q10721" s="48"/>
      <c r="R10721" s="48"/>
      <c r="S10721" s="49"/>
      <c r="T10721" s="47"/>
      <c r="U10721" s="50"/>
      <c r="V10721" s="47"/>
      <c r="W10721" s="50"/>
      <c r="X10721" s="49"/>
      <c r="Y10721" s="49"/>
      <c r="Z10721" s="49"/>
      <c r="AA10721" s="49"/>
      <c r="AB10721" s="49"/>
      <c r="AC10721" s="49"/>
      <c r="AD10721" s="49"/>
      <c r="AE10721" s="95"/>
      <c r="AM10721" s="103"/>
      <c r="AT10721" s="10"/>
    </row>
    <row r="10722" spans="9:46" s="16" customFormat="1">
      <c r="I10722" s="47"/>
      <c r="P10722" s="48"/>
      <c r="Q10722" s="48"/>
      <c r="R10722" s="48"/>
      <c r="S10722" s="49"/>
      <c r="T10722" s="47"/>
      <c r="U10722" s="50"/>
      <c r="V10722" s="47"/>
      <c r="W10722" s="50"/>
      <c r="X10722" s="49"/>
      <c r="Y10722" s="49"/>
      <c r="Z10722" s="49"/>
      <c r="AA10722" s="49"/>
      <c r="AB10722" s="49"/>
      <c r="AC10722" s="49"/>
      <c r="AD10722" s="49"/>
      <c r="AE10722" s="95"/>
      <c r="AM10722" s="103"/>
      <c r="AT10722" s="10"/>
    </row>
    <row r="10723" spans="9:46" s="16" customFormat="1">
      <c r="I10723" s="47"/>
      <c r="P10723" s="48"/>
      <c r="Q10723" s="48"/>
      <c r="R10723" s="48"/>
      <c r="S10723" s="49"/>
      <c r="T10723" s="47"/>
      <c r="U10723" s="50"/>
      <c r="V10723" s="47"/>
      <c r="W10723" s="50"/>
      <c r="X10723" s="49"/>
      <c r="Y10723" s="49"/>
      <c r="Z10723" s="49"/>
      <c r="AA10723" s="49"/>
      <c r="AB10723" s="49"/>
      <c r="AC10723" s="49"/>
      <c r="AD10723" s="49"/>
      <c r="AE10723" s="95"/>
      <c r="AM10723" s="103"/>
      <c r="AT10723" s="10"/>
    </row>
    <row r="10724" spans="9:46" s="16" customFormat="1">
      <c r="I10724" s="47"/>
      <c r="P10724" s="48"/>
      <c r="Q10724" s="48"/>
      <c r="R10724" s="48"/>
      <c r="S10724" s="49"/>
      <c r="T10724" s="47"/>
      <c r="U10724" s="50"/>
      <c r="V10724" s="47"/>
      <c r="W10724" s="50"/>
      <c r="X10724" s="49"/>
      <c r="Y10724" s="49"/>
      <c r="Z10724" s="49"/>
      <c r="AA10724" s="49"/>
      <c r="AB10724" s="49"/>
      <c r="AC10724" s="49"/>
      <c r="AD10724" s="49"/>
      <c r="AE10724" s="95"/>
      <c r="AM10724" s="103"/>
      <c r="AT10724" s="10"/>
    </row>
    <row r="10725" spans="9:46" s="16" customFormat="1">
      <c r="I10725" s="47"/>
      <c r="P10725" s="48"/>
      <c r="Q10725" s="48"/>
      <c r="R10725" s="48"/>
      <c r="S10725" s="49"/>
      <c r="T10725" s="47"/>
      <c r="U10725" s="50"/>
      <c r="V10725" s="47"/>
      <c r="W10725" s="50"/>
      <c r="X10725" s="49"/>
      <c r="Y10725" s="49"/>
      <c r="Z10725" s="49"/>
      <c r="AA10725" s="49"/>
      <c r="AB10725" s="49"/>
      <c r="AC10725" s="49"/>
      <c r="AD10725" s="49"/>
      <c r="AE10725" s="95"/>
      <c r="AM10725" s="103"/>
      <c r="AT10725" s="10"/>
    </row>
    <row r="10726" spans="9:46" s="16" customFormat="1">
      <c r="I10726" s="47"/>
      <c r="P10726" s="48"/>
      <c r="Q10726" s="48"/>
      <c r="R10726" s="48"/>
      <c r="S10726" s="49"/>
      <c r="T10726" s="47"/>
      <c r="U10726" s="50"/>
      <c r="V10726" s="47"/>
      <c r="W10726" s="50"/>
      <c r="X10726" s="49"/>
      <c r="Y10726" s="49"/>
      <c r="Z10726" s="49"/>
      <c r="AA10726" s="49"/>
      <c r="AB10726" s="49"/>
      <c r="AC10726" s="49"/>
      <c r="AD10726" s="49"/>
      <c r="AE10726" s="95"/>
      <c r="AM10726" s="103"/>
      <c r="AT10726" s="10"/>
    </row>
    <row r="10727" spans="9:46" s="16" customFormat="1">
      <c r="I10727" s="47"/>
      <c r="P10727" s="48"/>
      <c r="Q10727" s="48"/>
      <c r="R10727" s="48"/>
      <c r="S10727" s="49"/>
      <c r="T10727" s="47"/>
      <c r="U10727" s="50"/>
      <c r="V10727" s="47"/>
      <c r="W10727" s="50"/>
      <c r="X10727" s="49"/>
      <c r="Y10727" s="49"/>
      <c r="Z10727" s="49"/>
      <c r="AA10727" s="49"/>
      <c r="AB10727" s="49"/>
      <c r="AC10727" s="49"/>
      <c r="AD10727" s="49"/>
      <c r="AE10727" s="95"/>
      <c r="AM10727" s="103"/>
      <c r="AT10727" s="10"/>
    </row>
    <row r="10728" spans="9:46" s="16" customFormat="1">
      <c r="I10728" s="47"/>
      <c r="P10728" s="48"/>
      <c r="Q10728" s="48"/>
      <c r="R10728" s="48"/>
      <c r="S10728" s="49"/>
      <c r="T10728" s="47"/>
      <c r="U10728" s="50"/>
      <c r="V10728" s="47"/>
      <c r="W10728" s="50"/>
      <c r="X10728" s="49"/>
      <c r="Y10728" s="49"/>
      <c r="Z10728" s="49"/>
      <c r="AA10728" s="49"/>
      <c r="AB10728" s="49"/>
      <c r="AC10728" s="49"/>
      <c r="AD10728" s="49"/>
      <c r="AE10728" s="95"/>
      <c r="AM10728" s="103"/>
      <c r="AT10728" s="10"/>
    </row>
    <row r="10729" spans="9:46" s="16" customFormat="1">
      <c r="I10729" s="47"/>
      <c r="P10729" s="48"/>
      <c r="Q10729" s="48"/>
      <c r="R10729" s="48"/>
      <c r="S10729" s="49"/>
      <c r="T10729" s="47"/>
      <c r="U10729" s="50"/>
      <c r="V10729" s="47"/>
      <c r="W10729" s="50"/>
      <c r="X10729" s="49"/>
      <c r="Y10729" s="49"/>
      <c r="Z10729" s="49"/>
      <c r="AA10729" s="49"/>
      <c r="AB10729" s="49"/>
      <c r="AC10729" s="49"/>
      <c r="AD10729" s="49"/>
      <c r="AE10729" s="95"/>
      <c r="AM10729" s="103"/>
      <c r="AT10729" s="10"/>
    </row>
    <row r="10730" spans="9:46" s="16" customFormat="1">
      <c r="I10730" s="47"/>
      <c r="P10730" s="48"/>
      <c r="Q10730" s="48"/>
      <c r="R10730" s="48"/>
      <c r="S10730" s="49"/>
      <c r="T10730" s="47"/>
      <c r="U10730" s="50"/>
      <c r="V10730" s="47"/>
      <c r="W10730" s="50"/>
      <c r="X10730" s="49"/>
      <c r="Y10730" s="49"/>
      <c r="Z10730" s="49"/>
      <c r="AA10730" s="49"/>
      <c r="AB10730" s="49"/>
      <c r="AC10730" s="49"/>
      <c r="AD10730" s="49"/>
      <c r="AE10730" s="95"/>
      <c r="AM10730" s="103"/>
      <c r="AT10730" s="10"/>
    </row>
    <row r="10731" spans="9:46" s="16" customFormat="1">
      <c r="I10731" s="47"/>
      <c r="P10731" s="48"/>
      <c r="Q10731" s="48"/>
      <c r="R10731" s="48"/>
      <c r="S10731" s="49"/>
      <c r="T10731" s="47"/>
      <c r="U10731" s="50"/>
      <c r="V10731" s="47"/>
      <c r="W10731" s="50"/>
      <c r="X10731" s="49"/>
      <c r="Y10731" s="49"/>
      <c r="Z10731" s="49"/>
      <c r="AA10731" s="49"/>
      <c r="AB10731" s="49"/>
      <c r="AC10731" s="49"/>
      <c r="AD10731" s="49"/>
      <c r="AE10731" s="95"/>
      <c r="AM10731" s="103"/>
      <c r="AT10731" s="10"/>
    </row>
    <row r="10732" spans="9:46" s="16" customFormat="1">
      <c r="I10732" s="47"/>
      <c r="P10732" s="48"/>
      <c r="Q10732" s="48"/>
      <c r="R10732" s="48"/>
      <c r="S10732" s="49"/>
      <c r="T10732" s="47"/>
      <c r="U10732" s="50"/>
      <c r="V10732" s="47"/>
      <c r="W10732" s="50"/>
      <c r="X10732" s="49"/>
      <c r="Y10732" s="49"/>
      <c r="Z10732" s="49"/>
      <c r="AA10732" s="49"/>
      <c r="AB10732" s="49"/>
      <c r="AC10732" s="49"/>
      <c r="AD10732" s="49"/>
      <c r="AE10732" s="95"/>
      <c r="AM10732" s="103"/>
      <c r="AT10732" s="10"/>
    </row>
    <row r="10733" spans="9:46" s="16" customFormat="1">
      <c r="I10733" s="47"/>
      <c r="P10733" s="48"/>
      <c r="Q10733" s="48"/>
      <c r="R10733" s="48"/>
      <c r="S10733" s="49"/>
      <c r="T10733" s="47"/>
      <c r="U10733" s="50"/>
      <c r="V10733" s="47"/>
      <c r="W10733" s="50"/>
      <c r="X10733" s="49"/>
      <c r="Y10733" s="49"/>
      <c r="Z10733" s="49"/>
      <c r="AA10733" s="49"/>
      <c r="AB10733" s="49"/>
      <c r="AC10733" s="49"/>
      <c r="AD10733" s="49"/>
      <c r="AE10733" s="95"/>
      <c r="AM10733" s="103"/>
      <c r="AT10733" s="10"/>
    </row>
    <row r="10734" spans="9:46" s="16" customFormat="1">
      <c r="I10734" s="47"/>
      <c r="P10734" s="48"/>
      <c r="Q10734" s="48"/>
      <c r="R10734" s="48"/>
      <c r="S10734" s="49"/>
      <c r="T10734" s="47"/>
      <c r="U10734" s="50"/>
      <c r="V10734" s="47"/>
      <c r="W10734" s="50"/>
      <c r="X10734" s="49"/>
      <c r="Y10734" s="49"/>
      <c r="Z10734" s="49"/>
      <c r="AA10734" s="49"/>
      <c r="AB10734" s="49"/>
      <c r="AC10734" s="49"/>
      <c r="AD10734" s="49"/>
      <c r="AE10734" s="95"/>
      <c r="AM10734" s="103"/>
      <c r="AT10734" s="10"/>
    </row>
    <row r="10735" spans="9:46" s="16" customFormat="1">
      <c r="I10735" s="47"/>
      <c r="P10735" s="48"/>
      <c r="Q10735" s="48"/>
      <c r="R10735" s="48"/>
      <c r="S10735" s="49"/>
      <c r="T10735" s="47"/>
      <c r="U10735" s="50"/>
      <c r="V10735" s="47"/>
      <c r="W10735" s="50"/>
      <c r="X10735" s="49"/>
      <c r="Y10735" s="49"/>
      <c r="Z10735" s="49"/>
      <c r="AA10735" s="49"/>
      <c r="AB10735" s="49"/>
      <c r="AC10735" s="49"/>
      <c r="AD10735" s="49"/>
      <c r="AE10735" s="95"/>
      <c r="AM10735" s="103"/>
      <c r="AT10735" s="10"/>
    </row>
    <row r="10736" spans="9:46" s="16" customFormat="1">
      <c r="I10736" s="47"/>
      <c r="P10736" s="48"/>
      <c r="Q10736" s="48"/>
      <c r="R10736" s="48"/>
      <c r="S10736" s="49"/>
      <c r="T10736" s="47"/>
      <c r="U10736" s="50"/>
      <c r="V10736" s="47"/>
      <c r="W10736" s="50"/>
      <c r="X10736" s="49"/>
      <c r="Y10736" s="49"/>
      <c r="Z10736" s="49"/>
      <c r="AA10736" s="49"/>
      <c r="AB10736" s="49"/>
      <c r="AC10736" s="49"/>
      <c r="AD10736" s="49"/>
      <c r="AE10736" s="95"/>
      <c r="AM10736" s="103"/>
      <c r="AT10736" s="10"/>
    </row>
    <row r="10737" spans="9:46" s="16" customFormat="1">
      <c r="I10737" s="47"/>
      <c r="P10737" s="48"/>
      <c r="Q10737" s="48"/>
      <c r="R10737" s="48"/>
      <c r="S10737" s="49"/>
      <c r="T10737" s="47"/>
      <c r="U10737" s="50"/>
      <c r="V10737" s="47"/>
      <c r="W10737" s="50"/>
      <c r="X10737" s="49"/>
      <c r="Y10737" s="49"/>
      <c r="Z10737" s="49"/>
      <c r="AA10737" s="49"/>
      <c r="AB10737" s="49"/>
      <c r="AC10737" s="49"/>
      <c r="AD10737" s="49"/>
      <c r="AE10737" s="95"/>
      <c r="AM10737" s="103"/>
      <c r="AT10737" s="10"/>
    </row>
    <row r="10738" spans="9:46" s="16" customFormat="1">
      <c r="I10738" s="47"/>
      <c r="P10738" s="48"/>
      <c r="Q10738" s="48"/>
      <c r="R10738" s="48"/>
      <c r="S10738" s="49"/>
      <c r="T10738" s="47"/>
      <c r="U10738" s="50"/>
      <c r="V10738" s="47"/>
      <c r="W10738" s="50"/>
      <c r="X10738" s="49"/>
      <c r="Y10738" s="49"/>
      <c r="Z10738" s="49"/>
      <c r="AA10738" s="49"/>
      <c r="AB10738" s="49"/>
      <c r="AC10738" s="49"/>
      <c r="AD10738" s="49"/>
      <c r="AE10738" s="95"/>
      <c r="AM10738" s="103"/>
      <c r="AT10738" s="10"/>
    </row>
    <row r="10739" spans="9:46" s="16" customFormat="1">
      <c r="I10739" s="47"/>
      <c r="P10739" s="48"/>
      <c r="Q10739" s="48"/>
      <c r="R10739" s="48"/>
      <c r="S10739" s="49"/>
      <c r="T10739" s="47"/>
      <c r="U10739" s="50"/>
      <c r="V10739" s="47"/>
      <c r="W10739" s="50"/>
      <c r="X10739" s="49"/>
      <c r="Y10739" s="49"/>
      <c r="Z10739" s="49"/>
      <c r="AA10739" s="49"/>
      <c r="AB10739" s="49"/>
      <c r="AC10739" s="49"/>
      <c r="AD10739" s="49"/>
      <c r="AE10739" s="95"/>
      <c r="AM10739" s="103"/>
      <c r="AT10739" s="10"/>
    </row>
    <row r="10740" spans="9:46" s="16" customFormat="1">
      <c r="I10740" s="47"/>
      <c r="P10740" s="48"/>
      <c r="Q10740" s="48"/>
      <c r="R10740" s="48"/>
      <c r="S10740" s="49"/>
      <c r="T10740" s="47"/>
      <c r="U10740" s="50"/>
      <c r="V10740" s="47"/>
      <c r="W10740" s="50"/>
      <c r="X10740" s="49"/>
      <c r="Y10740" s="49"/>
      <c r="Z10740" s="49"/>
      <c r="AA10740" s="49"/>
      <c r="AB10740" s="49"/>
      <c r="AC10740" s="49"/>
      <c r="AD10740" s="49"/>
      <c r="AE10740" s="95"/>
      <c r="AM10740" s="103"/>
      <c r="AT10740" s="10"/>
    </row>
    <row r="10741" spans="9:46" s="16" customFormat="1">
      <c r="I10741" s="47"/>
      <c r="P10741" s="48"/>
      <c r="Q10741" s="48"/>
      <c r="R10741" s="48"/>
      <c r="S10741" s="49"/>
      <c r="T10741" s="47"/>
      <c r="U10741" s="50"/>
      <c r="V10741" s="47"/>
      <c r="W10741" s="50"/>
      <c r="X10741" s="49"/>
      <c r="Y10741" s="49"/>
      <c r="Z10741" s="49"/>
      <c r="AA10741" s="49"/>
      <c r="AB10741" s="49"/>
      <c r="AC10741" s="49"/>
      <c r="AD10741" s="49"/>
      <c r="AE10741" s="95"/>
      <c r="AM10741" s="103"/>
      <c r="AT10741" s="10"/>
    </row>
    <row r="10742" spans="9:46" s="16" customFormat="1">
      <c r="I10742" s="47"/>
      <c r="P10742" s="48"/>
      <c r="Q10742" s="48"/>
      <c r="R10742" s="48"/>
      <c r="S10742" s="49"/>
      <c r="T10742" s="47"/>
      <c r="U10742" s="50"/>
      <c r="V10742" s="47"/>
      <c r="W10742" s="50"/>
      <c r="X10742" s="49"/>
      <c r="Y10742" s="49"/>
      <c r="Z10742" s="49"/>
      <c r="AA10742" s="49"/>
      <c r="AB10742" s="49"/>
      <c r="AC10742" s="49"/>
      <c r="AD10742" s="49"/>
      <c r="AE10742" s="95"/>
      <c r="AM10742" s="103"/>
      <c r="AT10742" s="10"/>
    </row>
    <row r="10743" spans="9:46" s="16" customFormat="1">
      <c r="I10743" s="47"/>
      <c r="P10743" s="48"/>
      <c r="Q10743" s="48"/>
      <c r="R10743" s="48"/>
      <c r="S10743" s="49"/>
      <c r="T10743" s="47"/>
      <c r="U10743" s="50"/>
      <c r="V10743" s="47"/>
      <c r="W10743" s="50"/>
      <c r="X10743" s="49"/>
      <c r="Y10743" s="49"/>
      <c r="Z10743" s="49"/>
      <c r="AA10743" s="49"/>
      <c r="AB10743" s="49"/>
      <c r="AC10743" s="49"/>
      <c r="AD10743" s="49"/>
      <c r="AE10743" s="95"/>
      <c r="AM10743" s="103"/>
      <c r="AT10743" s="10"/>
    </row>
    <row r="10744" spans="9:46" s="16" customFormat="1">
      <c r="I10744" s="47"/>
      <c r="P10744" s="48"/>
      <c r="Q10744" s="48"/>
      <c r="R10744" s="48"/>
      <c r="S10744" s="49"/>
      <c r="T10744" s="47"/>
      <c r="U10744" s="50"/>
      <c r="V10744" s="47"/>
      <c r="W10744" s="50"/>
      <c r="X10744" s="49"/>
      <c r="Y10744" s="49"/>
      <c r="Z10744" s="49"/>
      <c r="AA10744" s="49"/>
      <c r="AB10744" s="49"/>
      <c r="AC10744" s="49"/>
      <c r="AD10744" s="49"/>
      <c r="AE10744" s="95"/>
      <c r="AM10744" s="103"/>
      <c r="AT10744" s="10"/>
    </row>
    <row r="10745" spans="9:46" s="16" customFormat="1">
      <c r="I10745" s="47"/>
      <c r="P10745" s="48"/>
      <c r="Q10745" s="48"/>
      <c r="R10745" s="48"/>
      <c r="S10745" s="49"/>
      <c r="T10745" s="47"/>
      <c r="U10745" s="50"/>
      <c r="V10745" s="47"/>
      <c r="W10745" s="50"/>
      <c r="X10745" s="49"/>
      <c r="Y10745" s="49"/>
      <c r="Z10745" s="49"/>
      <c r="AA10745" s="49"/>
      <c r="AB10745" s="49"/>
      <c r="AC10745" s="49"/>
      <c r="AD10745" s="49"/>
      <c r="AE10745" s="95"/>
      <c r="AM10745" s="103"/>
      <c r="AT10745" s="10"/>
    </row>
    <row r="10746" spans="9:46" s="16" customFormat="1">
      <c r="I10746" s="47"/>
      <c r="P10746" s="48"/>
      <c r="Q10746" s="48"/>
      <c r="R10746" s="48"/>
      <c r="S10746" s="49"/>
      <c r="T10746" s="47"/>
      <c r="U10746" s="50"/>
      <c r="V10746" s="47"/>
      <c r="W10746" s="50"/>
      <c r="X10746" s="49"/>
      <c r="Y10746" s="49"/>
      <c r="Z10746" s="49"/>
      <c r="AA10746" s="49"/>
      <c r="AB10746" s="49"/>
      <c r="AC10746" s="49"/>
      <c r="AD10746" s="49"/>
      <c r="AE10746" s="95"/>
      <c r="AM10746" s="103"/>
      <c r="AT10746" s="10"/>
    </row>
    <row r="10747" spans="9:46" s="16" customFormat="1">
      <c r="I10747" s="47"/>
      <c r="P10747" s="48"/>
      <c r="Q10747" s="48"/>
      <c r="R10747" s="48"/>
      <c r="S10747" s="49"/>
      <c r="T10747" s="47"/>
      <c r="U10747" s="50"/>
      <c r="V10747" s="47"/>
      <c r="W10747" s="50"/>
      <c r="X10747" s="49"/>
      <c r="Y10747" s="49"/>
      <c r="Z10747" s="49"/>
      <c r="AA10747" s="49"/>
      <c r="AB10747" s="49"/>
      <c r="AC10747" s="49"/>
      <c r="AD10747" s="49"/>
      <c r="AE10747" s="95"/>
      <c r="AM10747" s="103"/>
      <c r="AT10747" s="10"/>
    </row>
    <row r="10748" spans="9:46" s="16" customFormat="1">
      <c r="I10748" s="47"/>
      <c r="P10748" s="48"/>
      <c r="Q10748" s="48"/>
      <c r="R10748" s="48"/>
      <c r="S10748" s="49"/>
      <c r="T10748" s="47"/>
      <c r="U10748" s="50"/>
      <c r="V10748" s="47"/>
      <c r="W10748" s="50"/>
      <c r="X10748" s="49"/>
      <c r="Y10748" s="49"/>
      <c r="Z10748" s="49"/>
      <c r="AA10748" s="49"/>
      <c r="AB10748" s="49"/>
      <c r="AC10748" s="49"/>
      <c r="AD10748" s="49"/>
      <c r="AE10748" s="95"/>
      <c r="AM10748" s="103"/>
      <c r="AT10748" s="10"/>
    </row>
    <row r="10749" spans="9:46" s="16" customFormat="1">
      <c r="I10749" s="47"/>
      <c r="P10749" s="48"/>
      <c r="Q10749" s="48"/>
      <c r="R10749" s="48"/>
      <c r="S10749" s="49"/>
      <c r="T10749" s="47"/>
      <c r="U10749" s="50"/>
      <c r="V10749" s="47"/>
      <c r="W10749" s="50"/>
      <c r="X10749" s="49"/>
      <c r="Y10749" s="49"/>
      <c r="Z10749" s="49"/>
      <c r="AA10749" s="49"/>
      <c r="AB10749" s="49"/>
      <c r="AC10749" s="49"/>
      <c r="AD10749" s="49"/>
      <c r="AE10749" s="95"/>
      <c r="AM10749" s="103"/>
      <c r="AT10749" s="10"/>
    </row>
    <row r="10750" spans="9:46" s="16" customFormat="1">
      <c r="I10750" s="47"/>
      <c r="P10750" s="48"/>
      <c r="Q10750" s="48"/>
      <c r="R10750" s="48"/>
      <c r="S10750" s="49"/>
      <c r="T10750" s="47"/>
      <c r="U10750" s="50"/>
      <c r="V10750" s="47"/>
      <c r="W10750" s="50"/>
      <c r="X10750" s="49"/>
      <c r="Y10750" s="49"/>
      <c r="Z10750" s="49"/>
      <c r="AA10750" s="49"/>
      <c r="AB10750" s="49"/>
      <c r="AC10750" s="49"/>
      <c r="AD10750" s="49"/>
      <c r="AE10750" s="95"/>
      <c r="AM10750" s="103"/>
      <c r="AT10750" s="10"/>
    </row>
    <row r="10751" spans="9:46" s="16" customFormat="1">
      <c r="I10751" s="47"/>
      <c r="P10751" s="48"/>
      <c r="Q10751" s="48"/>
      <c r="R10751" s="48"/>
      <c r="S10751" s="49"/>
      <c r="T10751" s="47"/>
      <c r="U10751" s="50"/>
      <c r="V10751" s="47"/>
      <c r="W10751" s="50"/>
      <c r="X10751" s="49"/>
      <c r="Y10751" s="49"/>
      <c r="Z10751" s="49"/>
      <c r="AA10751" s="49"/>
      <c r="AB10751" s="49"/>
      <c r="AC10751" s="49"/>
      <c r="AD10751" s="49"/>
      <c r="AE10751" s="95"/>
      <c r="AM10751" s="103"/>
      <c r="AT10751" s="10"/>
    </row>
    <row r="10752" spans="9:46" s="16" customFormat="1">
      <c r="I10752" s="47"/>
      <c r="P10752" s="48"/>
      <c r="Q10752" s="48"/>
      <c r="R10752" s="48"/>
      <c r="S10752" s="49"/>
      <c r="T10752" s="47"/>
      <c r="U10752" s="50"/>
      <c r="V10752" s="47"/>
      <c r="W10752" s="50"/>
      <c r="X10752" s="49"/>
      <c r="Y10752" s="49"/>
      <c r="Z10752" s="49"/>
      <c r="AA10752" s="49"/>
      <c r="AB10752" s="49"/>
      <c r="AC10752" s="49"/>
      <c r="AD10752" s="49"/>
      <c r="AE10752" s="95"/>
      <c r="AM10752" s="103"/>
      <c r="AT10752" s="10"/>
    </row>
    <row r="10753" spans="9:46" s="16" customFormat="1">
      <c r="I10753" s="47"/>
      <c r="P10753" s="48"/>
      <c r="Q10753" s="48"/>
      <c r="R10753" s="48"/>
      <c r="S10753" s="49"/>
      <c r="T10753" s="47"/>
      <c r="U10753" s="50"/>
      <c r="V10753" s="47"/>
      <c r="W10753" s="50"/>
      <c r="X10753" s="49"/>
      <c r="Y10753" s="49"/>
      <c r="Z10753" s="49"/>
      <c r="AA10753" s="49"/>
      <c r="AB10753" s="49"/>
      <c r="AC10753" s="49"/>
      <c r="AD10753" s="49"/>
      <c r="AE10753" s="95"/>
      <c r="AM10753" s="103"/>
      <c r="AT10753" s="10"/>
    </row>
    <row r="10754" spans="9:46" s="16" customFormat="1">
      <c r="I10754" s="47"/>
      <c r="P10754" s="48"/>
      <c r="Q10754" s="48"/>
      <c r="R10754" s="48"/>
      <c r="S10754" s="49"/>
      <c r="T10754" s="47"/>
      <c r="U10754" s="50"/>
      <c r="V10754" s="47"/>
      <c r="W10754" s="50"/>
      <c r="X10754" s="49"/>
      <c r="Y10754" s="49"/>
      <c r="Z10754" s="49"/>
      <c r="AA10754" s="49"/>
      <c r="AB10754" s="49"/>
      <c r="AC10754" s="49"/>
      <c r="AD10754" s="49"/>
      <c r="AE10754" s="95"/>
      <c r="AM10754" s="103"/>
      <c r="AT10754" s="10"/>
    </row>
    <row r="10755" spans="9:46" s="16" customFormat="1">
      <c r="I10755" s="47"/>
      <c r="P10755" s="48"/>
      <c r="Q10755" s="48"/>
      <c r="R10755" s="48"/>
      <c r="S10755" s="49"/>
      <c r="T10755" s="47"/>
      <c r="U10755" s="50"/>
      <c r="V10755" s="47"/>
      <c r="W10755" s="50"/>
      <c r="X10755" s="49"/>
      <c r="Y10755" s="49"/>
      <c r="Z10755" s="49"/>
      <c r="AA10755" s="49"/>
      <c r="AB10755" s="49"/>
      <c r="AC10755" s="49"/>
      <c r="AD10755" s="49"/>
      <c r="AE10755" s="95"/>
      <c r="AM10755" s="103"/>
      <c r="AT10755" s="10"/>
    </row>
    <row r="10756" spans="9:46" s="16" customFormat="1">
      <c r="I10756" s="47"/>
      <c r="P10756" s="48"/>
      <c r="Q10756" s="48"/>
      <c r="R10756" s="48"/>
      <c r="S10756" s="49"/>
      <c r="T10756" s="47"/>
      <c r="U10756" s="50"/>
      <c r="V10756" s="47"/>
      <c r="W10756" s="50"/>
      <c r="X10756" s="49"/>
      <c r="Y10756" s="49"/>
      <c r="Z10756" s="49"/>
      <c r="AA10756" s="49"/>
      <c r="AB10756" s="49"/>
      <c r="AC10756" s="49"/>
      <c r="AD10756" s="49"/>
      <c r="AE10756" s="95"/>
      <c r="AM10756" s="103"/>
      <c r="AT10756" s="10"/>
    </row>
    <row r="10757" spans="9:46" s="16" customFormat="1">
      <c r="I10757" s="47"/>
      <c r="P10757" s="48"/>
      <c r="Q10757" s="48"/>
      <c r="R10757" s="48"/>
      <c r="S10757" s="49"/>
      <c r="T10757" s="47"/>
      <c r="U10757" s="50"/>
      <c r="V10757" s="47"/>
      <c r="W10757" s="50"/>
      <c r="X10757" s="49"/>
      <c r="Y10757" s="49"/>
      <c r="Z10757" s="49"/>
      <c r="AA10757" s="49"/>
      <c r="AB10757" s="49"/>
      <c r="AC10757" s="49"/>
      <c r="AD10757" s="49"/>
      <c r="AE10757" s="95"/>
      <c r="AM10757" s="103"/>
      <c r="AT10757" s="10"/>
    </row>
    <row r="10758" spans="9:46" s="16" customFormat="1">
      <c r="I10758" s="47"/>
      <c r="P10758" s="48"/>
      <c r="Q10758" s="48"/>
      <c r="R10758" s="48"/>
      <c r="S10758" s="49"/>
      <c r="T10758" s="47"/>
      <c r="U10758" s="50"/>
      <c r="V10758" s="47"/>
      <c r="W10758" s="50"/>
      <c r="X10758" s="49"/>
      <c r="Y10758" s="49"/>
      <c r="Z10758" s="49"/>
      <c r="AA10758" s="49"/>
      <c r="AB10758" s="49"/>
      <c r="AC10758" s="49"/>
      <c r="AD10758" s="49"/>
      <c r="AE10758" s="95"/>
      <c r="AM10758" s="103"/>
      <c r="AT10758" s="10"/>
    </row>
    <row r="10759" spans="9:46" s="16" customFormat="1">
      <c r="I10759" s="47"/>
      <c r="P10759" s="48"/>
      <c r="Q10759" s="48"/>
      <c r="R10759" s="48"/>
      <c r="S10759" s="49"/>
      <c r="T10759" s="47"/>
      <c r="U10759" s="50"/>
      <c r="V10759" s="47"/>
      <c r="W10759" s="50"/>
      <c r="X10759" s="49"/>
      <c r="Y10759" s="49"/>
      <c r="Z10759" s="49"/>
      <c r="AA10759" s="49"/>
      <c r="AB10759" s="49"/>
      <c r="AC10759" s="49"/>
      <c r="AD10759" s="49"/>
      <c r="AE10759" s="95"/>
      <c r="AM10759" s="103"/>
      <c r="AT10759" s="10"/>
    </row>
    <row r="10760" spans="9:46" s="16" customFormat="1">
      <c r="I10760" s="47"/>
      <c r="P10760" s="48"/>
      <c r="Q10760" s="48"/>
      <c r="R10760" s="48"/>
      <c r="S10760" s="49"/>
      <c r="T10760" s="47"/>
      <c r="U10760" s="50"/>
      <c r="V10760" s="47"/>
      <c r="W10760" s="50"/>
      <c r="X10760" s="49"/>
      <c r="Y10760" s="49"/>
      <c r="Z10760" s="49"/>
      <c r="AA10760" s="49"/>
      <c r="AB10760" s="49"/>
      <c r="AC10760" s="49"/>
      <c r="AD10760" s="49"/>
      <c r="AE10760" s="95"/>
      <c r="AM10760" s="103"/>
      <c r="AT10760" s="10"/>
    </row>
    <row r="10761" spans="9:46" s="16" customFormat="1">
      <c r="I10761" s="47"/>
      <c r="P10761" s="48"/>
      <c r="Q10761" s="48"/>
      <c r="R10761" s="48"/>
      <c r="S10761" s="49"/>
      <c r="T10761" s="47"/>
      <c r="U10761" s="50"/>
      <c r="V10761" s="47"/>
      <c r="W10761" s="50"/>
      <c r="X10761" s="49"/>
      <c r="Y10761" s="49"/>
      <c r="Z10761" s="49"/>
      <c r="AA10761" s="49"/>
      <c r="AB10761" s="49"/>
      <c r="AC10761" s="49"/>
      <c r="AD10761" s="49"/>
      <c r="AE10761" s="95"/>
      <c r="AM10761" s="103"/>
      <c r="AT10761" s="10"/>
    </row>
    <row r="10762" spans="9:46" s="16" customFormat="1">
      <c r="I10762" s="47"/>
      <c r="P10762" s="48"/>
      <c r="Q10762" s="48"/>
      <c r="R10762" s="48"/>
      <c r="S10762" s="49"/>
      <c r="T10762" s="47"/>
      <c r="U10762" s="50"/>
      <c r="V10762" s="47"/>
      <c r="W10762" s="50"/>
      <c r="X10762" s="49"/>
      <c r="Y10762" s="49"/>
      <c r="Z10762" s="49"/>
      <c r="AA10762" s="49"/>
      <c r="AB10762" s="49"/>
      <c r="AC10762" s="49"/>
      <c r="AD10762" s="49"/>
      <c r="AE10762" s="95"/>
      <c r="AM10762" s="103"/>
      <c r="AT10762" s="10"/>
    </row>
    <row r="10763" spans="9:46" s="16" customFormat="1">
      <c r="I10763" s="47"/>
      <c r="P10763" s="48"/>
      <c r="Q10763" s="48"/>
      <c r="R10763" s="48"/>
      <c r="S10763" s="49"/>
      <c r="T10763" s="47"/>
      <c r="U10763" s="50"/>
      <c r="V10763" s="47"/>
      <c r="W10763" s="50"/>
      <c r="X10763" s="49"/>
      <c r="Y10763" s="49"/>
      <c r="Z10763" s="49"/>
      <c r="AA10763" s="49"/>
      <c r="AB10763" s="49"/>
      <c r="AC10763" s="49"/>
      <c r="AD10763" s="49"/>
      <c r="AE10763" s="95"/>
      <c r="AM10763" s="103"/>
      <c r="AT10763" s="10"/>
    </row>
    <row r="10764" spans="9:46" s="16" customFormat="1">
      <c r="I10764" s="47"/>
      <c r="P10764" s="48"/>
      <c r="Q10764" s="48"/>
      <c r="R10764" s="48"/>
      <c r="S10764" s="49"/>
      <c r="T10764" s="47"/>
      <c r="U10764" s="50"/>
      <c r="V10764" s="47"/>
      <c r="W10764" s="50"/>
      <c r="X10764" s="49"/>
      <c r="Y10764" s="49"/>
      <c r="Z10764" s="49"/>
      <c r="AA10764" s="49"/>
      <c r="AB10764" s="49"/>
      <c r="AC10764" s="49"/>
      <c r="AD10764" s="49"/>
      <c r="AE10764" s="95"/>
      <c r="AM10764" s="103"/>
      <c r="AT10764" s="10"/>
    </row>
    <row r="10765" spans="9:46" s="16" customFormat="1">
      <c r="I10765" s="47"/>
      <c r="P10765" s="48"/>
      <c r="Q10765" s="48"/>
      <c r="R10765" s="48"/>
      <c r="S10765" s="49"/>
      <c r="T10765" s="47"/>
      <c r="U10765" s="50"/>
      <c r="V10765" s="47"/>
      <c r="W10765" s="50"/>
      <c r="X10765" s="49"/>
      <c r="Y10765" s="49"/>
      <c r="Z10765" s="49"/>
      <c r="AA10765" s="49"/>
      <c r="AB10765" s="49"/>
      <c r="AC10765" s="49"/>
      <c r="AD10765" s="49"/>
      <c r="AE10765" s="95"/>
      <c r="AM10765" s="103"/>
      <c r="AT10765" s="10"/>
    </row>
    <row r="10766" spans="9:46" s="16" customFormat="1">
      <c r="I10766" s="47"/>
      <c r="P10766" s="48"/>
      <c r="Q10766" s="48"/>
      <c r="R10766" s="48"/>
      <c r="S10766" s="49"/>
      <c r="T10766" s="47"/>
      <c r="U10766" s="50"/>
      <c r="V10766" s="47"/>
      <c r="W10766" s="50"/>
      <c r="X10766" s="49"/>
      <c r="Y10766" s="49"/>
      <c r="Z10766" s="49"/>
      <c r="AA10766" s="49"/>
      <c r="AB10766" s="49"/>
      <c r="AC10766" s="49"/>
      <c r="AD10766" s="49"/>
      <c r="AE10766" s="95"/>
      <c r="AM10766" s="103"/>
      <c r="AT10766" s="10"/>
    </row>
    <row r="10767" spans="9:46" s="16" customFormat="1">
      <c r="I10767" s="47"/>
      <c r="P10767" s="48"/>
      <c r="Q10767" s="48"/>
      <c r="R10767" s="48"/>
      <c r="S10767" s="49"/>
      <c r="T10767" s="47"/>
      <c r="U10767" s="50"/>
      <c r="V10767" s="47"/>
      <c r="W10767" s="50"/>
      <c r="X10767" s="49"/>
      <c r="Y10767" s="49"/>
      <c r="Z10767" s="49"/>
      <c r="AA10767" s="49"/>
      <c r="AB10767" s="49"/>
      <c r="AC10767" s="49"/>
      <c r="AD10767" s="49"/>
      <c r="AE10767" s="95"/>
      <c r="AM10767" s="103"/>
      <c r="AT10767" s="10"/>
    </row>
    <row r="10768" spans="9:46" s="16" customFormat="1">
      <c r="I10768" s="47"/>
      <c r="P10768" s="48"/>
      <c r="Q10768" s="48"/>
      <c r="R10768" s="48"/>
      <c r="S10768" s="49"/>
      <c r="T10768" s="47"/>
      <c r="U10768" s="50"/>
      <c r="V10768" s="47"/>
      <c r="W10768" s="50"/>
      <c r="X10768" s="49"/>
      <c r="Y10768" s="49"/>
      <c r="Z10768" s="49"/>
      <c r="AA10768" s="49"/>
      <c r="AB10768" s="49"/>
      <c r="AC10768" s="49"/>
      <c r="AD10768" s="49"/>
      <c r="AE10768" s="95"/>
      <c r="AM10768" s="103"/>
      <c r="AT10768" s="10"/>
    </row>
    <row r="10769" spans="9:46" s="16" customFormat="1">
      <c r="I10769" s="47"/>
      <c r="P10769" s="48"/>
      <c r="Q10769" s="48"/>
      <c r="R10769" s="48"/>
      <c r="S10769" s="49"/>
      <c r="T10769" s="47"/>
      <c r="U10769" s="50"/>
      <c r="V10769" s="47"/>
      <c r="W10769" s="50"/>
      <c r="X10769" s="49"/>
      <c r="Y10769" s="49"/>
      <c r="Z10769" s="49"/>
      <c r="AA10769" s="49"/>
      <c r="AB10769" s="49"/>
      <c r="AC10769" s="49"/>
      <c r="AD10769" s="49"/>
      <c r="AE10769" s="95"/>
      <c r="AM10769" s="103"/>
      <c r="AT10769" s="10"/>
    </row>
    <row r="10770" spans="9:46" s="16" customFormat="1">
      <c r="I10770" s="47"/>
      <c r="P10770" s="48"/>
      <c r="Q10770" s="48"/>
      <c r="R10770" s="48"/>
      <c r="S10770" s="49"/>
      <c r="T10770" s="47"/>
      <c r="U10770" s="50"/>
      <c r="V10770" s="47"/>
      <c r="W10770" s="50"/>
      <c r="X10770" s="49"/>
      <c r="Y10770" s="49"/>
      <c r="Z10770" s="49"/>
      <c r="AA10770" s="49"/>
      <c r="AB10770" s="49"/>
      <c r="AC10770" s="49"/>
      <c r="AD10770" s="49"/>
      <c r="AE10770" s="95"/>
      <c r="AM10770" s="103"/>
      <c r="AT10770" s="10"/>
    </row>
    <row r="10771" spans="9:46" s="16" customFormat="1">
      <c r="I10771" s="47"/>
      <c r="P10771" s="48"/>
      <c r="Q10771" s="48"/>
      <c r="R10771" s="48"/>
      <c r="S10771" s="49"/>
      <c r="T10771" s="47"/>
      <c r="U10771" s="50"/>
      <c r="V10771" s="47"/>
      <c r="W10771" s="50"/>
      <c r="X10771" s="49"/>
      <c r="Y10771" s="49"/>
      <c r="Z10771" s="49"/>
      <c r="AA10771" s="49"/>
      <c r="AB10771" s="49"/>
      <c r="AC10771" s="49"/>
      <c r="AD10771" s="49"/>
      <c r="AE10771" s="95"/>
      <c r="AM10771" s="103"/>
      <c r="AT10771" s="10"/>
    </row>
    <row r="10772" spans="9:46" s="16" customFormat="1">
      <c r="I10772" s="47"/>
      <c r="P10772" s="48"/>
      <c r="Q10772" s="48"/>
      <c r="R10772" s="48"/>
      <c r="S10772" s="49"/>
      <c r="T10772" s="47"/>
      <c r="U10772" s="50"/>
      <c r="V10772" s="47"/>
      <c r="W10772" s="50"/>
      <c r="X10772" s="49"/>
      <c r="Y10772" s="49"/>
      <c r="Z10772" s="49"/>
      <c r="AA10772" s="49"/>
      <c r="AB10772" s="49"/>
      <c r="AC10772" s="49"/>
      <c r="AD10772" s="49"/>
      <c r="AE10772" s="95"/>
      <c r="AM10772" s="103"/>
      <c r="AT10772" s="10"/>
    </row>
    <row r="10773" spans="9:46" s="16" customFormat="1">
      <c r="I10773" s="47"/>
      <c r="P10773" s="48"/>
      <c r="Q10773" s="48"/>
      <c r="R10773" s="48"/>
      <c r="S10773" s="49"/>
      <c r="T10773" s="47"/>
      <c r="U10773" s="50"/>
      <c r="V10773" s="47"/>
      <c r="W10773" s="50"/>
      <c r="X10773" s="49"/>
      <c r="Y10773" s="49"/>
      <c r="Z10773" s="49"/>
      <c r="AA10773" s="49"/>
      <c r="AB10773" s="49"/>
      <c r="AC10773" s="49"/>
      <c r="AD10773" s="49"/>
      <c r="AE10773" s="95"/>
      <c r="AM10773" s="103"/>
      <c r="AT10773" s="10"/>
    </row>
    <row r="10774" spans="9:46" s="16" customFormat="1">
      <c r="I10774" s="47"/>
      <c r="P10774" s="48"/>
      <c r="Q10774" s="48"/>
      <c r="R10774" s="48"/>
      <c r="S10774" s="49"/>
      <c r="T10774" s="47"/>
      <c r="U10774" s="50"/>
      <c r="V10774" s="47"/>
      <c r="W10774" s="50"/>
      <c r="X10774" s="49"/>
      <c r="Y10774" s="49"/>
      <c r="Z10774" s="49"/>
      <c r="AA10774" s="49"/>
      <c r="AB10774" s="49"/>
      <c r="AC10774" s="49"/>
      <c r="AD10774" s="49"/>
      <c r="AE10774" s="95"/>
      <c r="AM10774" s="103"/>
      <c r="AT10774" s="10"/>
    </row>
    <row r="10775" spans="9:46" s="16" customFormat="1">
      <c r="I10775" s="47"/>
      <c r="P10775" s="48"/>
      <c r="Q10775" s="48"/>
      <c r="R10775" s="48"/>
      <c r="S10775" s="49"/>
      <c r="T10775" s="47"/>
      <c r="U10775" s="50"/>
      <c r="V10775" s="47"/>
      <c r="W10775" s="50"/>
      <c r="X10775" s="49"/>
      <c r="Y10775" s="49"/>
      <c r="Z10775" s="49"/>
      <c r="AA10775" s="49"/>
      <c r="AB10775" s="49"/>
      <c r="AC10775" s="49"/>
      <c r="AD10775" s="49"/>
      <c r="AE10775" s="95"/>
      <c r="AM10775" s="103"/>
      <c r="AT10775" s="10"/>
    </row>
    <row r="10776" spans="9:46" s="16" customFormat="1">
      <c r="I10776" s="47"/>
      <c r="P10776" s="48"/>
      <c r="Q10776" s="48"/>
      <c r="R10776" s="48"/>
      <c r="S10776" s="49"/>
      <c r="T10776" s="47"/>
      <c r="U10776" s="50"/>
      <c r="V10776" s="47"/>
      <c r="W10776" s="50"/>
      <c r="X10776" s="49"/>
      <c r="Y10776" s="49"/>
      <c r="Z10776" s="49"/>
      <c r="AA10776" s="49"/>
      <c r="AB10776" s="49"/>
      <c r="AC10776" s="49"/>
      <c r="AD10776" s="49"/>
      <c r="AE10776" s="95"/>
      <c r="AM10776" s="103"/>
      <c r="AT10776" s="10"/>
    </row>
    <row r="10777" spans="9:46" s="16" customFormat="1">
      <c r="I10777" s="47"/>
      <c r="P10777" s="48"/>
      <c r="Q10777" s="48"/>
      <c r="R10777" s="48"/>
      <c r="S10777" s="49"/>
      <c r="T10777" s="47"/>
      <c r="U10777" s="50"/>
      <c r="V10777" s="47"/>
      <c r="W10777" s="50"/>
      <c r="X10777" s="49"/>
      <c r="Y10777" s="49"/>
      <c r="Z10777" s="49"/>
      <c r="AA10777" s="49"/>
      <c r="AB10777" s="49"/>
      <c r="AC10777" s="49"/>
      <c r="AD10777" s="49"/>
      <c r="AE10777" s="95"/>
      <c r="AM10777" s="103"/>
      <c r="AT10777" s="10"/>
    </row>
    <row r="10778" spans="9:46" s="16" customFormat="1">
      <c r="I10778" s="47"/>
      <c r="P10778" s="48"/>
      <c r="Q10778" s="48"/>
      <c r="R10778" s="48"/>
      <c r="S10778" s="49"/>
      <c r="T10778" s="47"/>
      <c r="U10778" s="50"/>
      <c r="V10778" s="47"/>
      <c r="W10778" s="50"/>
      <c r="X10778" s="49"/>
      <c r="Y10778" s="49"/>
      <c r="Z10778" s="49"/>
      <c r="AA10778" s="49"/>
      <c r="AB10778" s="49"/>
      <c r="AC10778" s="49"/>
      <c r="AD10778" s="49"/>
      <c r="AE10778" s="95"/>
      <c r="AM10778" s="103"/>
      <c r="AT10778" s="10"/>
    </row>
    <row r="10779" spans="9:46" s="16" customFormat="1">
      <c r="I10779" s="47"/>
      <c r="P10779" s="48"/>
      <c r="Q10779" s="48"/>
      <c r="R10779" s="48"/>
      <c r="S10779" s="49"/>
      <c r="T10779" s="47"/>
      <c r="U10779" s="50"/>
      <c r="V10779" s="47"/>
      <c r="W10779" s="50"/>
      <c r="X10779" s="49"/>
      <c r="Y10779" s="49"/>
      <c r="Z10779" s="49"/>
      <c r="AA10779" s="49"/>
      <c r="AB10779" s="49"/>
      <c r="AC10779" s="49"/>
      <c r="AD10779" s="49"/>
      <c r="AE10779" s="95"/>
      <c r="AM10779" s="103"/>
      <c r="AT10779" s="10"/>
    </row>
    <row r="10780" spans="9:46" s="16" customFormat="1">
      <c r="I10780" s="47"/>
      <c r="P10780" s="48"/>
      <c r="Q10780" s="48"/>
      <c r="R10780" s="48"/>
      <c r="S10780" s="49"/>
      <c r="T10780" s="47"/>
      <c r="U10780" s="50"/>
      <c r="V10780" s="47"/>
      <c r="W10780" s="50"/>
      <c r="X10780" s="49"/>
      <c r="Y10780" s="49"/>
      <c r="Z10780" s="49"/>
      <c r="AA10780" s="49"/>
      <c r="AB10780" s="49"/>
      <c r="AC10780" s="49"/>
      <c r="AD10780" s="49"/>
      <c r="AE10780" s="95"/>
      <c r="AM10780" s="103"/>
      <c r="AT10780" s="10"/>
    </row>
    <row r="10781" spans="9:46" s="16" customFormat="1">
      <c r="I10781" s="47"/>
      <c r="P10781" s="48"/>
      <c r="Q10781" s="48"/>
      <c r="R10781" s="48"/>
      <c r="S10781" s="49"/>
      <c r="T10781" s="47"/>
      <c r="U10781" s="50"/>
      <c r="V10781" s="47"/>
      <c r="W10781" s="50"/>
      <c r="X10781" s="49"/>
      <c r="Y10781" s="49"/>
      <c r="Z10781" s="49"/>
      <c r="AA10781" s="49"/>
      <c r="AB10781" s="49"/>
      <c r="AC10781" s="49"/>
      <c r="AD10781" s="49"/>
      <c r="AE10781" s="95"/>
      <c r="AM10781" s="103"/>
      <c r="AT10781" s="10"/>
    </row>
    <row r="10782" spans="9:46" s="16" customFormat="1">
      <c r="I10782" s="47"/>
      <c r="P10782" s="48"/>
      <c r="Q10782" s="48"/>
      <c r="R10782" s="48"/>
      <c r="S10782" s="49"/>
      <c r="T10782" s="47"/>
      <c r="U10782" s="50"/>
      <c r="V10782" s="47"/>
      <c r="W10782" s="50"/>
      <c r="X10782" s="49"/>
      <c r="Y10782" s="49"/>
      <c r="Z10782" s="49"/>
      <c r="AA10782" s="49"/>
      <c r="AB10782" s="49"/>
      <c r="AC10782" s="49"/>
      <c r="AD10782" s="49"/>
      <c r="AE10782" s="95"/>
      <c r="AM10782" s="103"/>
      <c r="AT10782" s="10"/>
    </row>
    <row r="10783" spans="9:46" s="16" customFormat="1">
      <c r="I10783" s="47"/>
      <c r="P10783" s="48"/>
      <c r="Q10783" s="48"/>
      <c r="R10783" s="48"/>
      <c r="S10783" s="49"/>
      <c r="T10783" s="47"/>
      <c r="U10783" s="50"/>
      <c r="V10783" s="47"/>
      <c r="W10783" s="50"/>
      <c r="X10783" s="49"/>
      <c r="Y10783" s="49"/>
      <c r="Z10783" s="49"/>
      <c r="AA10783" s="49"/>
      <c r="AB10783" s="49"/>
      <c r="AC10783" s="49"/>
      <c r="AD10783" s="49"/>
      <c r="AE10783" s="95"/>
      <c r="AM10783" s="103"/>
      <c r="AT10783" s="10"/>
    </row>
    <row r="10784" spans="9:46" s="16" customFormat="1">
      <c r="I10784" s="47"/>
      <c r="P10784" s="48"/>
      <c r="Q10784" s="48"/>
      <c r="R10784" s="48"/>
      <c r="S10784" s="49"/>
      <c r="T10784" s="47"/>
      <c r="U10784" s="50"/>
      <c r="V10784" s="47"/>
      <c r="W10784" s="50"/>
      <c r="X10784" s="49"/>
      <c r="Y10784" s="49"/>
      <c r="Z10784" s="49"/>
      <c r="AA10784" s="49"/>
      <c r="AB10784" s="49"/>
      <c r="AC10784" s="49"/>
      <c r="AD10784" s="49"/>
      <c r="AE10784" s="95"/>
      <c r="AM10784" s="103"/>
      <c r="AT10784" s="10"/>
    </row>
    <row r="10785" spans="9:46" s="16" customFormat="1">
      <c r="I10785" s="47"/>
      <c r="P10785" s="48"/>
      <c r="Q10785" s="48"/>
      <c r="R10785" s="48"/>
      <c r="S10785" s="49"/>
      <c r="T10785" s="47"/>
      <c r="U10785" s="50"/>
      <c r="V10785" s="47"/>
      <c r="W10785" s="50"/>
      <c r="X10785" s="49"/>
      <c r="Y10785" s="49"/>
      <c r="Z10785" s="49"/>
      <c r="AA10785" s="49"/>
      <c r="AB10785" s="49"/>
      <c r="AC10785" s="49"/>
      <c r="AD10785" s="49"/>
      <c r="AE10785" s="95"/>
      <c r="AM10785" s="103"/>
      <c r="AT10785" s="10"/>
    </row>
    <row r="10786" spans="9:46" s="16" customFormat="1">
      <c r="I10786" s="47"/>
      <c r="P10786" s="48"/>
      <c r="Q10786" s="48"/>
      <c r="R10786" s="48"/>
      <c r="S10786" s="49"/>
      <c r="T10786" s="47"/>
      <c r="U10786" s="50"/>
      <c r="V10786" s="47"/>
      <c r="W10786" s="50"/>
      <c r="X10786" s="49"/>
      <c r="Y10786" s="49"/>
      <c r="Z10786" s="49"/>
      <c r="AA10786" s="49"/>
      <c r="AB10786" s="49"/>
      <c r="AC10786" s="49"/>
      <c r="AD10786" s="49"/>
      <c r="AE10786" s="95"/>
      <c r="AM10786" s="103"/>
      <c r="AT10786" s="10"/>
    </row>
    <row r="10787" spans="9:46" s="16" customFormat="1">
      <c r="I10787" s="47"/>
      <c r="P10787" s="48"/>
      <c r="Q10787" s="48"/>
      <c r="R10787" s="48"/>
      <c r="S10787" s="49"/>
      <c r="T10787" s="47"/>
      <c r="U10787" s="50"/>
      <c r="V10787" s="47"/>
      <c r="W10787" s="50"/>
      <c r="X10787" s="49"/>
      <c r="Y10787" s="49"/>
      <c r="Z10787" s="49"/>
      <c r="AA10787" s="49"/>
      <c r="AB10787" s="49"/>
      <c r="AC10787" s="49"/>
      <c r="AD10787" s="49"/>
      <c r="AE10787" s="95"/>
      <c r="AM10787" s="103"/>
      <c r="AT10787" s="10"/>
    </row>
    <row r="10788" spans="9:46" s="16" customFormat="1">
      <c r="I10788" s="47"/>
      <c r="P10788" s="48"/>
      <c r="Q10788" s="48"/>
      <c r="R10788" s="48"/>
      <c r="S10788" s="49"/>
      <c r="T10788" s="47"/>
      <c r="U10788" s="50"/>
      <c r="V10788" s="47"/>
      <c r="W10788" s="50"/>
      <c r="X10788" s="49"/>
      <c r="Y10788" s="49"/>
      <c r="Z10788" s="49"/>
      <c r="AA10788" s="49"/>
      <c r="AB10788" s="49"/>
      <c r="AC10788" s="49"/>
      <c r="AD10788" s="49"/>
      <c r="AE10788" s="95"/>
      <c r="AM10788" s="103"/>
      <c r="AT10788" s="10"/>
    </row>
    <row r="10789" spans="9:46" s="16" customFormat="1">
      <c r="I10789" s="47"/>
      <c r="P10789" s="48"/>
      <c r="Q10789" s="48"/>
      <c r="R10789" s="48"/>
      <c r="S10789" s="49"/>
      <c r="T10789" s="47"/>
      <c r="U10789" s="50"/>
      <c r="V10789" s="47"/>
      <c r="W10789" s="50"/>
      <c r="X10789" s="49"/>
      <c r="Y10789" s="49"/>
      <c r="Z10789" s="49"/>
      <c r="AA10789" s="49"/>
      <c r="AB10789" s="49"/>
      <c r="AC10789" s="49"/>
      <c r="AD10789" s="49"/>
      <c r="AE10789" s="95"/>
      <c r="AM10789" s="103"/>
      <c r="AT10789" s="10"/>
    </row>
    <row r="10790" spans="9:46" s="16" customFormat="1">
      <c r="I10790" s="47"/>
      <c r="P10790" s="48"/>
      <c r="Q10790" s="48"/>
      <c r="R10790" s="48"/>
      <c r="S10790" s="49"/>
      <c r="T10790" s="47"/>
      <c r="U10790" s="50"/>
      <c r="V10790" s="47"/>
      <c r="W10790" s="50"/>
      <c r="X10790" s="49"/>
      <c r="Y10790" s="49"/>
      <c r="Z10790" s="49"/>
      <c r="AA10790" s="49"/>
      <c r="AB10790" s="49"/>
      <c r="AC10790" s="49"/>
      <c r="AD10790" s="49"/>
      <c r="AE10790" s="95"/>
      <c r="AM10790" s="103"/>
      <c r="AT10790" s="10"/>
    </row>
    <row r="10791" spans="9:46" s="16" customFormat="1">
      <c r="I10791" s="47"/>
      <c r="P10791" s="48"/>
      <c r="Q10791" s="48"/>
      <c r="R10791" s="48"/>
      <c r="S10791" s="49"/>
      <c r="T10791" s="47"/>
      <c r="U10791" s="50"/>
      <c r="V10791" s="47"/>
      <c r="W10791" s="50"/>
      <c r="X10791" s="49"/>
      <c r="Y10791" s="49"/>
      <c r="Z10791" s="49"/>
      <c r="AA10791" s="49"/>
      <c r="AB10791" s="49"/>
      <c r="AC10791" s="49"/>
      <c r="AD10791" s="49"/>
      <c r="AE10791" s="95"/>
      <c r="AM10791" s="103"/>
      <c r="AT10791" s="10"/>
    </row>
    <row r="10792" spans="9:46" s="16" customFormat="1">
      <c r="I10792" s="47"/>
      <c r="P10792" s="48"/>
      <c r="Q10792" s="48"/>
      <c r="R10792" s="48"/>
      <c r="S10792" s="49"/>
      <c r="T10792" s="47"/>
      <c r="U10792" s="50"/>
      <c r="V10792" s="47"/>
      <c r="W10792" s="50"/>
      <c r="X10792" s="49"/>
      <c r="Y10792" s="49"/>
      <c r="Z10792" s="49"/>
      <c r="AA10792" s="49"/>
      <c r="AB10792" s="49"/>
      <c r="AC10792" s="49"/>
      <c r="AD10792" s="49"/>
      <c r="AE10792" s="95"/>
      <c r="AM10792" s="103"/>
      <c r="AT10792" s="10"/>
    </row>
    <row r="10793" spans="9:46" s="16" customFormat="1">
      <c r="I10793" s="47"/>
      <c r="P10793" s="48"/>
      <c r="Q10793" s="48"/>
      <c r="R10793" s="48"/>
      <c r="S10793" s="49"/>
      <c r="T10793" s="47"/>
      <c r="U10793" s="50"/>
      <c r="V10793" s="47"/>
      <c r="W10793" s="50"/>
      <c r="X10793" s="49"/>
      <c r="Y10793" s="49"/>
      <c r="Z10793" s="49"/>
      <c r="AA10793" s="49"/>
      <c r="AB10793" s="49"/>
      <c r="AC10793" s="49"/>
      <c r="AD10793" s="49"/>
      <c r="AE10793" s="95"/>
      <c r="AM10793" s="103"/>
      <c r="AT10793" s="10"/>
    </row>
    <row r="10794" spans="9:46" s="16" customFormat="1">
      <c r="I10794" s="47"/>
      <c r="P10794" s="48"/>
      <c r="Q10794" s="48"/>
      <c r="R10794" s="48"/>
      <c r="S10794" s="49"/>
      <c r="T10794" s="47"/>
      <c r="U10794" s="50"/>
      <c r="V10794" s="47"/>
      <c r="W10794" s="50"/>
      <c r="X10794" s="49"/>
      <c r="Y10794" s="49"/>
      <c r="Z10794" s="49"/>
      <c r="AA10794" s="49"/>
      <c r="AB10794" s="49"/>
      <c r="AC10794" s="49"/>
      <c r="AD10794" s="49"/>
      <c r="AE10794" s="95"/>
      <c r="AM10794" s="103"/>
      <c r="AT10794" s="10"/>
    </row>
    <row r="10795" spans="9:46" s="16" customFormat="1">
      <c r="I10795" s="47"/>
      <c r="P10795" s="48"/>
      <c r="Q10795" s="48"/>
      <c r="R10795" s="48"/>
      <c r="S10795" s="49"/>
      <c r="T10795" s="47"/>
      <c r="U10795" s="50"/>
      <c r="V10795" s="47"/>
      <c r="W10795" s="50"/>
      <c r="X10795" s="49"/>
      <c r="Y10795" s="49"/>
      <c r="Z10795" s="49"/>
      <c r="AA10795" s="49"/>
      <c r="AB10795" s="49"/>
      <c r="AC10795" s="49"/>
      <c r="AD10795" s="49"/>
      <c r="AE10795" s="95"/>
      <c r="AM10795" s="103"/>
      <c r="AT10795" s="10"/>
    </row>
    <row r="10796" spans="9:46" s="16" customFormat="1">
      <c r="I10796" s="47"/>
      <c r="P10796" s="48"/>
      <c r="Q10796" s="48"/>
      <c r="R10796" s="48"/>
      <c r="S10796" s="49"/>
      <c r="T10796" s="47"/>
      <c r="U10796" s="50"/>
      <c r="V10796" s="47"/>
      <c r="W10796" s="50"/>
      <c r="X10796" s="49"/>
      <c r="Y10796" s="49"/>
      <c r="Z10796" s="49"/>
      <c r="AA10796" s="49"/>
      <c r="AB10796" s="49"/>
      <c r="AC10796" s="49"/>
      <c r="AD10796" s="49"/>
      <c r="AE10796" s="95"/>
      <c r="AM10796" s="103"/>
      <c r="AT10796" s="10"/>
    </row>
    <row r="10797" spans="9:46" s="16" customFormat="1">
      <c r="I10797" s="47"/>
      <c r="P10797" s="48"/>
      <c r="Q10797" s="48"/>
      <c r="R10797" s="48"/>
      <c r="S10797" s="49"/>
      <c r="T10797" s="47"/>
      <c r="U10797" s="50"/>
      <c r="V10797" s="47"/>
      <c r="W10797" s="50"/>
      <c r="X10797" s="49"/>
      <c r="Y10797" s="49"/>
      <c r="Z10797" s="49"/>
      <c r="AA10797" s="49"/>
      <c r="AB10797" s="49"/>
      <c r="AC10797" s="49"/>
      <c r="AD10797" s="49"/>
      <c r="AE10797" s="95"/>
      <c r="AM10797" s="103"/>
      <c r="AT10797" s="10"/>
    </row>
    <row r="10798" spans="9:46" s="16" customFormat="1">
      <c r="I10798" s="47"/>
      <c r="P10798" s="48"/>
      <c r="Q10798" s="48"/>
      <c r="R10798" s="48"/>
      <c r="S10798" s="49"/>
      <c r="T10798" s="47"/>
      <c r="U10798" s="50"/>
      <c r="V10798" s="47"/>
      <c r="W10798" s="50"/>
      <c r="X10798" s="49"/>
      <c r="Y10798" s="49"/>
      <c r="Z10798" s="49"/>
      <c r="AA10798" s="49"/>
      <c r="AB10798" s="49"/>
      <c r="AC10798" s="49"/>
      <c r="AD10798" s="49"/>
      <c r="AE10798" s="95"/>
      <c r="AM10798" s="103"/>
      <c r="AT10798" s="10"/>
    </row>
    <row r="10799" spans="9:46" s="16" customFormat="1">
      <c r="I10799" s="47"/>
      <c r="P10799" s="48"/>
      <c r="Q10799" s="48"/>
      <c r="R10799" s="48"/>
      <c r="S10799" s="49"/>
      <c r="T10799" s="47"/>
      <c r="U10799" s="50"/>
      <c r="V10799" s="47"/>
      <c r="W10799" s="50"/>
      <c r="X10799" s="49"/>
      <c r="Y10799" s="49"/>
      <c r="Z10799" s="49"/>
      <c r="AA10799" s="49"/>
      <c r="AB10799" s="49"/>
      <c r="AC10799" s="49"/>
      <c r="AD10799" s="49"/>
      <c r="AE10799" s="95"/>
      <c r="AM10799" s="103"/>
      <c r="AT10799" s="10"/>
    </row>
    <row r="10800" spans="9:46" s="16" customFormat="1">
      <c r="I10800" s="47"/>
      <c r="P10800" s="48"/>
      <c r="Q10800" s="48"/>
      <c r="R10800" s="48"/>
      <c r="S10800" s="49"/>
      <c r="T10800" s="47"/>
      <c r="U10800" s="50"/>
      <c r="V10800" s="47"/>
      <c r="W10800" s="50"/>
      <c r="X10800" s="49"/>
      <c r="Y10800" s="49"/>
      <c r="Z10800" s="49"/>
      <c r="AA10800" s="49"/>
      <c r="AB10800" s="49"/>
      <c r="AC10800" s="49"/>
      <c r="AD10800" s="49"/>
      <c r="AE10800" s="95"/>
      <c r="AM10800" s="103"/>
      <c r="AT10800" s="10"/>
    </row>
    <row r="10801" spans="9:46" s="16" customFormat="1">
      <c r="I10801" s="47"/>
      <c r="P10801" s="48"/>
      <c r="Q10801" s="48"/>
      <c r="R10801" s="48"/>
      <c r="S10801" s="49"/>
      <c r="T10801" s="47"/>
      <c r="U10801" s="50"/>
      <c r="V10801" s="47"/>
      <c r="W10801" s="50"/>
      <c r="X10801" s="49"/>
      <c r="Y10801" s="49"/>
      <c r="Z10801" s="49"/>
      <c r="AA10801" s="49"/>
      <c r="AB10801" s="49"/>
      <c r="AC10801" s="49"/>
      <c r="AD10801" s="49"/>
      <c r="AE10801" s="95"/>
      <c r="AM10801" s="103"/>
      <c r="AT10801" s="10"/>
    </row>
    <row r="10802" spans="9:46" s="16" customFormat="1">
      <c r="I10802" s="47"/>
      <c r="P10802" s="48"/>
      <c r="Q10802" s="48"/>
      <c r="R10802" s="48"/>
      <c r="S10802" s="49"/>
      <c r="T10802" s="47"/>
      <c r="U10802" s="50"/>
      <c r="V10802" s="47"/>
      <c r="W10802" s="50"/>
      <c r="X10802" s="49"/>
      <c r="Y10802" s="49"/>
      <c r="Z10802" s="49"/>
      <c r="AA10802" s="49"/>
      <c r="AB10802" s="49"/>
      <c r="AC10802" s="49"/>
      <c r="AD10802" s="49"/>
      <c r="AE10802" s="95"/>
      <c r="AM10802" s="103"/>
      <c r="AT10802" s="10"/>
    </row>
    <row r="10803" spans="9:46" s="16" customFormat="1">
      <c r="I10803" s="47"/>
      <c r="P10803" s="48"/>
      <c r="Q10803" s="48"/>
      <c r="R10803" s="48"/>
      <c r="S10803" s="49"/>
      <c r="T10803" s="47"/>
      <c r="U10803" s="50"/>
      <c r="V10803" s="47"/>
      <c r="W10803" s="50"/>
      <c r="X10803" s="49"/>
      <c r="Y10803" s="49"/>
      <c r="Z10803" s="49"/>
      <c r="AA10803" s="49"/>
      <c r="AB10803" s="49"/>
      <c r="AC10803" s="49"/>
      <c r="AD10803" s="49"/>
      <c r="AE10803" s="95"/>
      <c r="AM10803" s="103"/>
      <c r="AT10803" s="10"/>
    </row>
    <row r="10804" spans="9:46" s="16" customFormat="1">
      <c r="I10804" s="47"/>
      <c r="P10804" s="48"/>
      <c r="Q10804" s="48"/>
      <c r="R10804" s="48"/>
      <c r="S10804" s="49"/>
      <c r="T10804" s="47"/>
      <c r="U10804" s="50"/>
      <c r="V10804" s="47"/>
      <c r="W10804" s="50"/>
      <c r="X10804" s="49"/>
      <c r="Y10804" s="49"/>
      <c r="Z10804" s="49"/>
      <c r="AA10804" s="49"/>
      <c r="AB10804" s="49"/>
      <c r="AC10804" s="49"/>
      <c r="AD10804" s="49"/>
      <c r="AE10804" s="95"/>
      <c r="AM10804" s="103"/>
      <c r="AT10804" s="10"/>
    </row>
    <row r="10805" spans="9:46" s="16" customFormat="1">
      <c r="I10805" s="47"/>
      <c r="P10805" s="48"/>
      <c r="Q10805" s="48"/>
      <c r="R10805" s="48"/>
      <c r="S10805" s="49"/>
      <c r="T10805" s="47"/>
      <c r="U10805" s="50"/>
      <c r="V10805" s="47"/>
      <c r="W10805" s="50"/>
      <c r="X10805" s="49"/>
      <c r="Y10805" s="49"/>
      <c r="Z10805" s="49"/>
      <c r="AA10805" s="49"/>
      <c r="AB10805" s="49"/>
      <c r="AC10805" s="49"/>
      <c r="AD10805" s="49"/>
      <c r="AE10805" s="95"/>
      <c r="AM10805" s="103"/>
      <c r="AT10805" s="10"/>
    </row>
    <row r="10806" spans="9:46" s="16" customFormat="1">
      <c r="I10806" s="47"/>
      <c r="P10806" s="48"/>
      <c r="Q10806" s="48"/>
      <c r="R10806" s="48"/>
      <c r="S10806" s="49"/>
      <c r="T10806" s="47"/>
      <c r="U10806" s="50"/>
      <c r="V10806" s="47"/>
      <c r="W10806" s="50"/>
      <c r="X10806" s="49"/>
      <c r="Y10806" s="49"/>
      <c r="Z10806" s="49"/>
      <c r="AA10806" s="49"/>
      <c r="AB10806" s="49"/>
      <c r="AC10806" s="49"/>
      <c r="AD10806" s="49"/>
      <c r="AE10806" s="95"/>
      <c r="AM10806" s="103"/>
      <c r="AT10806" s="10"/>
    </row>
    <row r="10807" spans="9:46" s="16" customFormat="1">
      <c r="I10807" s="47"/>
      <c r="P10807" s="48"/>
      <c r="Q10807" s="48"/>
      <c r="R10807" s="48"/>
      <c r="S10807" s="49"/>
      <c r="T10807" s="47"/>
      <c r="U10807" s="50"/>
      <c r="V10807" s="47"/>
      <c r="W10807" s="50"/>
      <c r="X10807" s="49"/>
      <c r="Y10807" s="49"/>
      <c r="Z10807" s="49"/>
      <c r="AA10807" s="49"/>
      <c r="AB10807" s="49"/>
      <c r="AC10807" s="49"/>
      <c r="AD10807" s="49"/>
      <c r="AE10807" s="95"/>
      <c r="AM10807" s="103"/>
      <c r="AT10807" s="10"/>
    </row>
    <row r="10808" spans="9:46" s="16" customFormat="1">
      <c r="I10808" s="47"/>
      <c r="P10808" s="48"/>
      <c r="Q10808" s="48"/>
      <c r="R10808" s="48"/>
      <c r="S10808" s="49"/>
      <c r="T10808" s="47"/>
      <c r="U10808" s="50"/>
      <c r="V10808" s="47"/>
      <c r="W10808" s="50"/>
      <c r="X10808" s="49"/>
      <c r="Y10808" s="49"/>
      <c r="Z10808" s="49"/>
      <c r="AA10808" s="49"/>
      <c r="AB10808" s="49"/>
      <c r="AC10808" s="49"/>
      <c r="AD10808" s="49"/>
      <c r="AE10808" s="95"/>
      <c r="AM10808" s="103"/>
      <c r="AT10808" s="10"/>
    </row>
    <row r="10809" spans="9:46" s="16" customFormat="1">
      <c r="I10809" s="47"/>
      <c r="P10809" s="48"/>
      <c r="Q10809" s="48"/>
      <c r="R10809" s="48"/>
      <c r="S10809" s="49"/>
      <c r="T10809" s="47"/>
      <c r="U10809" s="50"/>
      <c r="V10809" s="47"/>
      <c r="W10809" s="50"/>
      <c r="X10809" s="49"/>
      <c r="Y10809" s="49"/>
      <c r="Z10809" s="49"/>
      <c r="AA10809" s="49"/>
      <c r="AB10809" s="49"/>
      <c r="AC10809" s="49"/>
      <c r="AD10809" s="49"/>
      <c r="AE10809" s="95"/>
      <c r="AM10809" s="103"/>
      <c r="AT10809" s="10"/>
    </row>
    <row r="10810" spans="9:46" s="16" customFormat="1">
      <c r="I10810" s="47"/>
      <c r="P10810" s="48"/>
      <c r="Q10810" s="48"/>
      <c r="R10810" s="48"/>
      <c r="S10810" s="49"/>
      <c r="T10810" s="47"/>
      <c r="U10810" s="50"/>
      <c r="V10810" s="47"/>
      <c r="W10810" s="50"/>
      <c r="X10810" s="49"/>
      <c r="Y10810" s="49"/>
      <c r="Z10810" s="49"/>
      <c r="AA10810" s="49"/>
      <c r="AB10810" s="49"/>
      <c r="AC10810" s="49"/>
      <c r="AD10810" s="49"/>
      <c r="AE10810" s="95"/>
      <c r="AM10810" s="103"/>
      <c r="AT10810" s="10"/>
    </row>
    <row r="10811" spans="9:46" s="16" customFormat="1">
      <c r="I10811" s="47"/>
      <c r="P10811" s="48"/>
      <c r="Q10811" s="48"/>
      <c r="R10811" s="48"/>
      <c r="S10811" s="49"/>
      <c r="T10811" s="47"/>
      <c r="U10811" s="50"/>
      <c r="V10811" s="47"/>
      <c r="W10811" s="50"/>
      <c r="X10811" s="49"/>
      <c r="Y10811" s="49"/>
      <c r="Z10811" s="49"/>
      <c r="AA10811" s="49"/>
      <c r="AB10811" s="49"/>
      <c r="AC10811" s="49"/>
      <c r="AD10811" s="49"/>
      <c r="AE10811" s="95"/>
      <c r="AM10811" s="103"/>
      <c r="AT10811" s="10"/>
    </row>
    <row r="10812" spans="9:46" s="16" customFormat="1">
      <c r="I10812" s="47"/>
      <c r="P10812" s="48"/>
      <c r="Q10812" s="48"/>
      <c r="R10812" s="48"/>
      <c r="S10812" s="49"/>
      <c r="T10812" s="47"/>
      <c r="U10812" s="50"/>
      <c r="V10812" s="47"/>
      <c r="W10812" s="50"/>
      <c r="X10812" s="49"/>
      <c r="Y10812" s="49"/>
      <c r="Z10812" s="49"/>
      <c r="AA10812" s="49"/>
      <c r="AB10812" s="49"/>
      <c r="AC10812" s="49"/>
      <c r="AD10812" s="49"/>
      <c r="AE10812" s="95"/>
      <c r="AM10812" s="103"/>
      <c r="AT10812" s="10"/>
    </row>
    <row r="10813" spans="9:46" s="16" customFormat="1">
      <c r="I10813" s="47"/>
      <c r="P10813" s="48"/>
      <c r="Q10813" s="48"/>
      <c r="R10813" s="48"/>
      <c r="S10813" s="49"/>
      <c r="T10813" s="47"/>
      <c r="U10813" s="50"/>
      <c r="V10813" s="47"/>
      <c r="W10813" s="50"/>
      <c r="X10813" s="49"/>
      <c r="Y10813" s="49"/>
      <c r="Z10813" s="49"/>
      <c r="AA10813" s="49"/>
      <c r="AB10813" s="49"/>
      <c r="AC10813" s="49"/>
      <c r="AD10813" s="49"/>
      <c r="AE10813" s="95"/>
      <c r="AM10813" s="103"/>
      <c r="AT10813" s="10"/>
    </row>
    <row r="10814" spans="9:46" s="16" customFormat="1">
      <c r="I10814" s="47"/>
      <c r="P10814" s="48"/>
      <c r="Q10814" s="48"/>
      <c r="R10814" s="48"/>
      <c r="S10814" s="49"/>
      <c r="T10814" s="47"/>
      <c r="U10814" s="50"/>
      <c r="V10814" s="47"/>
      <c r="W10814" s="50"/>
      <c r="X10814" s="49"/>
      <c r="Y10814" s="49"/>
      <c r="Z10814" s="49"/>
      <c r="AA10814" s="49"/>
      <c r="AB10814" s="49"/>
      <c r="AC10814" s="49"/>
      <c r="AD10814" s="49"/>
      <c r="AE10814" s="95"/>
      <c r="AM10814" s="103"/>
      <c r="AT10814" s="10"/>
    </row>
    <row r="10815" spans="9:46" s="16" customFormat="1">
      <c r="I10815" s="47"/>
      <c r="P10815" s="48"/>
      <c r="Q10815" s="48"/>
      <c r="R10815" s="48"/>
      <c r="S10815" s="49"/>
      <c r="T10815" s="47"/>
      <c r="U10815" s="50"/>
      <c r="V10815" s="47"/>
      <c r="W10815" s="50"/>
      <c r="X10815" s="49"/>
      <c r="Y10815" s="49"/>
      <c r="Z10815" s="49"/>
      <c r="AA10815" s="49"/>
      <c r="AB10815" s="49"/>
      <c r="AC10815" s="49"/>
      <c r="AD10815" s="49"/>
      <c r="AE10815" s="95"/>
      <c r="AM10815" s="103"/>
      <c r="AT10815" s="10"/>
    </row>
    <row r="10816" spans="9:46" s="16" customFormat="1">
      <c r="I10816" s="47"/>
      <c r="P10816" s="48"/>
      <c r="Q10816" s="48"/>
      <c r="R10816" s="48"/>
      <c r="S10816" s="49"/>
      <c r="T10816" s="47"/>
      <c r="U10816" s="50"/>
      <c r="V10816" s="47"/>
      <c r="W10816" s="50"/>
      <c r="X10816" s="49"/>
      <c r="Y10816" s="49"/>
      <c r="Z10816" s="49"/>
      <c r="AA10816" s="49"/>
      <c r="AB10816" s="49"/>
      <c r="AC10816" s="49"/>
      <c r="AD10816" s="49"/>
      <c r="AE10816" s="95"/>
      <c r="AM10816" s="103"/>
      <c r="AT10816" s="10"/>
    </row>
    <row r="10817" spans="9:46" s="16" customFormat="1">
      <c r="I10817" s="47"/>
      <c r="P10817" s="48"/>
      <c r="Q10817" s="48"/>
      <c r="R10817" s="48"/>
      <c r="S10817" s="49"/>
      <c r="T10817" s="47"/>
      <c r="U10817" s="50"/>
      <c r="V10817" s="47"/>
      <c r="W10817" s="50"/>
      <c r="X10817" s="49"/>
      <c r="Y10817" s="49"/>
      <c r="Z10817" s="49"/>
      <c r="AA10817" s="49"/>
      <c r="AB10817" s="49"/>
      <c r="AC10817" s="49"/>
      <c r="AD10817" s="49"/>
      <c r="AE10817" s="95"/>
      <c r="AM10817" s="103"/>
      <c r="AT10817" s="10"/>
    </row>
    <row r="10818" spans="9:46" s="16" customFormat="1">
      <c r="I10818" s="47"/>
      <c r="P10818" s="48"/>
      <c r="Q10818" s="48"/>
      <c r="R10818" s="48"/>
      <c r="S10818" s="49"/>
      <c r="T10818" s="47"/>
      <c r="U10818" s="50"/>
      <c r="V10818" s="47"/>
      <c r="W10818" s="50"/>
      <c r="X10818" s="49"/>
      <c r="Y10818" s="49"/>
      <c r="Z10818" s="49"/>
      <c r="AA10818" s="49"/>
      <c r="AB10818" s="49"/>
      <c r="AC10818" s="49"/>
      <c r="AD10818" s="49"/>
      <c r="AE10818" s="95"/>
      <c r="AM10818" s="103"/>
      <c r="AT10818" s="10"/>
    </row>
    <row r="10819" spans="9:46" s="16" customFormat="1">
      <c r="I10819" s="47"/>
      <c r="P10819" s="48"/>
      <c r="Q10819" s="48"/>
      <c r="R10819" s="48"/>
      <c r="S10819" s="49"/>
      <c r="T10819" s="47"/>
      <c r="U10819" s="50"/>
      <c r="V10819" s="47"/>
      <c r="W10819" s="50"/>
      <c r="X10819" s="49"/>
      <c r="Y10819" s="49"/>
      <c r="Z10819" s="49"/>
      <c r="AA10819" s="49"/>
      <c r="AB10819" s="49"/>
      <c r="AC10819" s="49"/>
      <c r="AD10819" s="49"/>
      <c r="AE10819" s="95"/>
      <c r="AM10819" s="103"/>
      <c r="AT10819" s="10"/>
    </row>
    <row r="10820" spans="9:46" s="16" customFormat="1">
      <c r="I10820" s="47"/>
      <c r="P10820" s="48"/>
      <c r="Q10820" s="48"/>
      <c r="R10820" s="48"/>
      <c r="S10820" s="49"/>
      <c r="T10820" s="47"/>
      <c r="U10820" s="50"/>
      <c r="V10820" s="47"/>
      <c r="W10820" s="50"/>
      <c r="X10820" s="49"/>
      <c r="Y10820" s="49"/>
      <c r="Z10820" s="49"/>
      <c r="AA10820" s="49"/>
      <c r="AB10820" s="49"/>
      <c r="AC10820" s="49"/>
      <c r="AD10820" s="49"/>
      <c r="AE10820" s="95"/>
      <c r="AM10820" s="103"/>
      <c r="AT10820" s="10"/>
    </row>
    <row r="10821" spans="9:46" s="16" customFormat="1">
      <c r="I10821" s="47"/>
      <c r="P10821" s="48"/>
      <c r="Q10821" s="48"/>
      <c r="R10821" s="48"/>
      <c r="S10821" s="49"/>
      <c r="T10821" s="47"/>
      <c r="U10821" s="50"/>
      <c r="V10821" s="47"/>
      <c r="W10821" s="50"/>
      <c r="X10821" s="49"/>
      <c r="Y10821" s="49"/>
      <c r="Z10821" s="49"/>
      <c r="AA10821" s="49"/>
      <c r="AB10821" s="49"/>
      <c r="AC10821" s="49"/>
      <c r="AD10821" s="49"/>
      <c r="AE10821" s="95"/>
      <c r="AM10821" s="103"/>
      <c r="AT10821" s="10"/>
    </row>
    <row r="10822" spans="9:46" s="16" customFormat="1">
      <c r="I10822" s="47"/>
      <c r="P10822" s="48"/>
      <c r="Q10822" s="48"/>
      <c r="R10822" s="48"/>
      <c r="S10822" s="49"/>
      <c r="T10822" s="47"/>
      <c r="U10822" s="50"/>
      <c r="V10822" s="47"/>
      <c r="W10822" s="50"/>
      <c r="X10822" s="49"/>
      <c r="Y10822" s="49"/>
      <c r="Z10822" s="49"/>
      <c r="AA10822" s="49"/>
      <c r="AB10822" s="49"/>
      <c r="AC10822" s="49"/>
      <c r="AD10822" s="49"/>
      <c r="AE10822" s="95"/>
      <c r="AM10822" s="103"/>
      <c r="AT10822" s="10"/>
    </row>
    <row r="10823" spans="9:46" s="16" customFormat="1">
      <c r="I10823" s="47"/>
      <c r="P10823" s="48"/>
      <c r="Q10823" s="48"/>
      <c r="R10823" s="48"/>
      <c r="S10823" s="49"/>
      <c r="T10823" s="47"/>
      <c r="U10823" s="50"/>
      <c r="V10823" s="47"/>
      <c r="W10823" s="50"/>
      <c r="X10823" s="49"/>
      <c r="Y10823" s="49"/>
      <c r="Z10823" s="49"/>
      <c r="AA10823" s="49"/>
      <c r="AB10823" s="49"/>
      <c r="AC10823" s="49"/>
      <c r="AD10823" s="49"/>
      <c r="AE10823" s="95"/>
      <c r="AM10823" s="103"/>
      <c r="AT10823" s="10"/>
    </row>
    <row r="10824" spans="9:46" s="16" customFormat="1">
      <c r="I10824" s="47"/>
      <c r="P10824" s="48"/>
      <c r="Q10824" s="48"/>
      <c r="R10824" s="48"/>
      <c r="S10824" s="49"/>
      <c r="T10824" s="47"/>
      <c r="U10824" s="50"/>
      <c r="V10824" s="47"/>
      <c r="W10824" s="50"/>
      <c r="X10824" s="49"/>
      <c r="Y10824" s="49"/>
      <c r="Z10824" s="49"/>
      <c r="AA10824" s="49"/>
      <c r="AB10824" s="49"/>
      <c r="AC10824" s="49"/>
      <c r="AD10824" s="49"/>
      <c r="AE10824" s="95"/>
      <c r="AM10824" s="103"/>
      <c r="AT10824" s="10"/>
    </row>
    <row r="10825" spans="9:46" s="16" customFormat="1">
      <c r="I10825" s="47"/>
      <c r="P10825" s="48"/>
      <c r="Q10825" s="48"/>
      <c r="R10825" s="48"/>
      <c r="S10825" s="49"/>
      <c r="T10825" s="47"/>
      <c r="U10825" s="50"/>
      <c r="V10825" s="47"/>
      <c r="W10825" s="50"/>
      <c r="X10825" s="49"/>
      <c r="Y10825" s="49"/>
      <c r="Z10825" s="49"/>
      <c r="AA10825" s="49"/>
      <c r="AB10825" s="49"/>
      <c r="AC10825" s="49"/>
      <c r="AD10825" s="49"/>
      <c r="AE10825" s="95"/>
      <c r="AM10825" s="103"/>
      <c r="AT10825" s="10"/>
    </row>
    <row r="10826" spans="9:46" s="16" customFormat="1">
      <c r="I10826" s="47"/>
      <c r="P10826" s="48"/>
      <c r="Q10826" s="48"/>
      <c r="R10826" s="48"/>
      <c r="S10826" s="49"/>
      <c r="T10826" s="47"/>
      <c r="U10826" s="50"/>
      <c r="V10826" s="47"/>
      <c r="W10826" s="50"/>
      <c r="X10826" s="49"/>
      <c r="Y10826" s="49"/>
      <c r="Z10826" s="49"/>
      <c r="AA10826" s="49"/>
      <c r="AB10826" s="49"/>
      <c r="AC10826" s="49"/>
      <c r="AD10826" s="49"/>
      <c r="AE10826" s="95"/>
      <c r="AM10826" s="103"/>
      <c r="AT10826" s="10"/>
    </row>
    <row r="10827" spans="9:46" s="16" customFormat="1">
      <c r="I10827" s="47"/>
      <c r="P10827" s="48"/>
      <c r="Q10827" s="48"/>
      <c r="R10827" s="48"/>
      <c r="S10827" s="49"/>
      <c r="T10827" s="47"/>
      <c r="U10827" s="50"/>
      <c r="V10827" s="47"/>
      <c r="W10827" s="50"/>
      <c r="X10827" s="49"/>
      <c r="Y10827" s="49"/>
      <c r="Z10827" s="49"/>
      <c r="AA10827" s="49"/>
      <c r="AB10827" s="49"/>
      <c r="AC10827" s="49"/>
      <c r="AD10827" s="49"/>
      <c r="AE10827" s="95"/>
      <c r="AM10827" s="103"/>
      <c r="AT10827" s="10"/>
    </row>
    <row r="10828" spans="9:46" s="16" customFormat="1">
      <c r="I10828" s="47"/>
      <c r="P10828" s="48"/>
      <c r="Q10828" s="48"/>
      <c r="R10828" s="48"/>
      <c r="S10828" s="49"/>
      <c r="T10828" s="47"/>
      <c r="U10828" s="50"/>
      <c r="V10828" s="47"/>
      <c r="W10828" s="50"/>
      <c r="X10828" s="49"/>
      <c r="Y10828" s="49"/>
      <c r="Z10828" s="49"/>
      <c r="AA10828" s="49"/>
      <c r="AB10828" s="49"/>
      <c r="AC10828" s="49"/>
      <c r="AD10828" s="49"/>
      <c r="AE10828" s="95"/>
      <c r="AM10828" s="103"/>
      <c r="AT10828" s="10"/>
    </row>
    <row r="10829" spans="9:46" s="16" customFormat="1">
      <c r="I10829" s="47"/>
      <c r="P10829" s="48"/>
      <c r="Q10829" s="48"/>
      <c r="R10829" s="48"/>
      <c r="S10829" s="49"/>
      <c r="T10829" s="47"/>
      <c r="U10829" s="50"/>
      <c r="V10829" s="47"/>
      <c r="W10829" s="50"/>
      <c r="X10829" s="49"/>
      <c r="Y10829" s="49"/>
      <c r="Z10829" s="49"/>
      <c r="AA10829" s="49"/>
      <c r="AB10829" s="49"/>
      <c r="AC10829" s="49"/>
      <c r="AD10829" s="49"/>
      <c r="AE10829" s="95"/>
      <c r="AM10829" s="103"/>
      <c r="AT10829" s="10"/>
    </row>
    <row r="10830" spans="9:46" s="16" customFormat="1">
      <c r="I10830" s="47"/>
      <c r="P10830" s="48"/>
      <c r="Q10830" s="48"/>
      <c r="R10830" s="48"/>
      <c r="S10830" s="49"/>
      <c r="T10830" s="47"/>
      <c r="U10830" s="50"/>
      <c r="V10830" s="47"/>
      <c r="W10830" s="50"/>
      <c r="X10830" s="49"/>
      <c r="Y10830" s="49"/>
      <c r="Z10830" s="49"/>
      <c r="AA10830" s="49"/>
      <c r="AB10830" s="49"/>
      <c r="AC10830" s="49"/>
      <c r="AD10830" s="49"/>
      <c r="AE10830" s="95"/>
      <c r="AM10830" s="103"/>
      <c r="AT10830" s="10"/>
    </row>
    <row r="10831" spans="9:46" s="16" customFormat="1">
      <c r="I10831" s="47"/>
      <c r="P10831" s="48"/>
      <c r="Q10831" s="48"/>
      <c r="R10831" s="48"/>
      <c r="S10831" s="49"/>
      <c r="T10831" s="47"/>
      <c r="U10831" s="50"/>
      <c r="V10831" s="47"/>
      <c r="W10831" s="50"/>
      <c r="X10831" s="49"/>
      <c r="Y10831" s="49"/>
      <c r="Z10831" s="49"/>
      <c r="AA10831" s="49"/>
      <c r="AB10831" s="49"/>
      <c r="AC10831" s="49"/>
      <c r="AD10831" s="49"/>
      <c r="AE10831" s="95"/>
      <c r="AM10831" s="103"/>
      <c r="AT10831" s="10"/>
    </row>
    <row r="10832" spans="9:46" s="16" customFormat="1">
      <c r="I10832" s="47"/>
      <c r="P10832" s="48"/>
      <c r="Q10832" s="48"/>
      <c r="R10832" s="48"/>
      <c r="S10832" s="49"/>
      <c r="T10832" s="47"/>
      <c r="U10832" s="50"/>
      <c r="V10832" s="47"/>
      <c r="W10832" s="50"/>
      <c r="X10832" s="49"/>
      <c r="Y10832" s="49"/>
      <c r="Z10832" s="49"/>
      <c r="AA10832" s="49"/>
      <c r="AB10832" s="49"/>
      <c r="AC10832" s="49"/>
      <c r="AD10832" s="49"/>
      <c r="AE10832" s="95"/>
      <c r="AM10832" s="103"/>
      <c r="AT10832" s="10"/>
    </row>
    <row r="10833" spans="9:46" s="16" customFormat="1">
      <c r="I10833" s="47"/>
      <c r="P10833" s="48"/>
      <c r="Q10833" s="48"/>
      <c r="R10833" s="48"/>
      <c r="S10833" s="49"/>
      <c r="T10833" s="47"/>
      <c r="U10833" s="50"/>
      <c r="V10833" s="47"/>
      <c r="W10833" s="50"/>
      <c r="X10833" s="49"/>
      <c r="Y10833" s="49"/>
      <c r="Z10833" s="49"/>
      <c r="AA10833" s="49"/>
      <c r="AB10833" s="49"/>
      <c r="AC10833" s="49"/>
      <c r="AD10833" s="49"/>
      <c r="AE10833" s="95"/>
      <c r="AM10833" s="103"/>
      <c r="AT10833" s="10"/>
    </row>
    <row r="10834" spans="9:46" s="16" customFormat="1">
      <c r="I10834" s="47"/>
      <c r="P10834" s="48"/>
      <c r="Q10834" s="48"/>
      <c r="R10834" s="48"/>
      <c r="S10834" s="49"/>
      <c r="T10834" s="47"/>
      <c r="U10834" s="50"/>
      <c r="V10834" s="47"/>
      <c r="W10834" s="50"/>
      <c r="X10834" s="49"/>
      <c r="Y10834" s="49"/>
      <c r="Z10834" s="49"/>
      <c r="AA10834" s="49"/>
      <c r="AB10834" s="49"/>
      <c r="AC10834" s="49"/>
      <c r="AD10834" s="49"/>
      <c r="AE10834" s="95"/>
      <c r="AM10834" s="103"/>
      <c r="AT10834" s="10"/>
    </row>
    <row r="10835" spans="9:46" s="16" customFormat="1">
      <c r="I10835" s="47"/>
      <c r="P10835" s="48"/>
      <c r="Q10835" s="48"/>
      <c r="R10835" s="48"/>
      <c r="S10835" s="49"/>
      <c r="T10835" s="47"/>
      <c r="U10835" s="50"/>
      <c r="V10835" s="47"/>
      <c r="W10835" s="50"/>
      <c r="X10835" s="49"/>
      <c r="Y10835" s="49"/>
      <c r="Z10835" s="49"/>
      <c r="AA10835" s="49"/>
      <c r="AB10835" s="49"/>
      <c r="AC10835" s="49"/>
      <c r="AD10835" s="49"/>
      <c r="AE10835" s="95"/>
      <c r="AM10835" s="103"/>
      <c r="AT10835" s="10"/>
    </row>
    <row r="10836" spans="9:46" s="16" customFormat="1">
      <c r="I10836" s="47"/>
      <c r="P10836" s="48"/>
      <c r="Q10836" s="48"/>
      <c r="R10836" s="48"/>
      <c r="S10836" s="49"/>
      <c r="T10836" s="47"/>
      <c r="U10836" s="50"/>
      <c r="V10836" s="47"/>
      <c r="W10836" s="50"/>
      <c r="X10836" s="49"/>
      <c r="Y10836" s="49"/>
      <c r="Z10836" s="49"/>
      <c r="AA10836" s="49"/>
      <c r="AB10836" s="49"/>
      <c r="AC10836" s="49"/>
      <c r="AD10836" s="49"/>
      <c r="AE10836" s="95"/>
      <c r="AM10836" s="103"/>
      <c r="AT10836" s="10"/>
    </row>
    <row r="10837" spans="9:46" s="16" customFormat="1">
      <c r="I10837" s="47"/>
      <c r="P10837" s="48"/>
      <c r="Q10837" s="48"/>
      <c r="R10837" s="48"/>
      <c r="S10837" s="49"/>
      <c r="T10837" s="47"/>
      <c r="U10837" s="50"/>
      <c r="V10837" s="47"/>
      <c r="W10837" s="50"/>
      <c r="X10837" s="49"/>
      <c r="Y10837" s="49"/>
      <c r="Z10837" s="49"/>
      <c r="AA10837" s="49"/>
      <c r="AB10837" s="49"/>
      <c r="AC10837" s="49"/>
      <c r="AD10837" s="49"/>
      <c r="AE10837" s="95"/>
      <c r="AM10837" s="103"/>
      <c r="AT10837" s="10"/>
    </row>
    <row r="10838" spans="9:46" s="16" customFormat="1">
      <c r="I10838" s="47"/>
      <c r="P10838" s="48"/>
      <c r="Q10838" s="48"/>
      <c r="R10838" s="48"/>
      <c r="S10838" s="49"/>
      <c r="T10838" s="47"/>
      <c r="U10838" s="50"/>
      <c r="V10838" s="47"/>
      <c r="W10838" s="50"/>
      <c r="X10838" s="49"/>
      <c r="Y10838" s="49"/>
      <c r="Z10838" s="49"/>
      <c r="AA10838" s="49"/>
      <c r="AB10838" s="49"/>
      <c r="AC10838" s="49"/>
      <c r="AD10838" s="49"/>
      <c r="AE10838" s="95"/>
      <c r="AM10838" s="103"/>
      <c r="AT10838" s="10"/>
    </row>
    <row r="10839" spans="9:46" s="16" customFormat="1">
      <c r="I10839" s="47"/>
      <c r="P10839" s="48"/>
      <c r="Q10839" s="48"/>
      <c r="R10839" s="48"/>
      <c r="S10839" s="49"/>
      <c r="T10839" s="47"/>
      <c r="U10839" s="50"/>
      <c r="V10839" s="47"/>
      <c r="W10839" s="50"/>
      <c r="X10839" s="49"/>
      <c r="Y10839" s="49"/>
      <c r="Z10839" s="49"/>
      <c r="AA10839" s="49"/>
      <c r="AB10839" s="49"/>
      <c r="AC10839" s="49"/>
      <c r="AD10839" s="49"/>
      <c r="AE10839" s="95"/>
      <c r="AM10839" s="103"/>
      <c r="AT10839" s="10"/>
    </row>
    <row r="10840" spans="9:46" s="16" customFormat="1">
      <c r="I10840" s="47"/>
      <c r="P10840" s="48"/>
      <c r="Q10840" s="48"/>
      <c r="R10840" s="48"/>
      <c r="S10840" s="49"/>
      <c r="T10840" s="47"/>
      <c r="U10840" s="50"/>
      <c r="V10840" s="47"/>
      <c r="W10840" s="50"/>
      <c r="X10840" s="49"/>
      <c r="Y10840" s="49"/>
      <c r="Z10840" s="49"/>
      <c r="AA10840" s="49"/>
      <c r="AB10840" s="49"/>
      <c r="AC10840" s="49"/>
      <c r="AD10840" s="49"/>
      <c r="AE10840" s="95"/>
      <c r="AM10840" s="103"/>
      <c r="AT10840" s="10"/>
    </row>
    <row r="10841" spans="9:46" s="16" customFormat="1">
      <c r="I10841" s="47"/>
      <c r="P10841" s="48"/>
      <c r="Q10841" s="48"/>
      <c r="R10841" s="48"/>
      <c r="S10841" s="49"/>
      <c r="T10841" s="47"/>
      <c r="U10841" s="50"/>
      <c r="V10841" s="47"/>
      <c r="W10841" s="50"/>
      <c r="X10841" s="49"/>
      <c r="Y10841" s="49"/>
      <c r="Z10841" s="49"/>
      <c r="AA10841" s="49"/>
      <c r="AB10841" s="49"/>
      <c r="AC10841" s="49"/>
      <c r="AD10841" s="49"/>
      <c r="AE10841" s="95"/>
      <c r="AM10841" s="103"/>
      <c r="AT10841" s="10"/>
    </row>
    <row r="10842" spans="9:46" s="16" customFormat="1">
      <c r="I10842" s="47"/>
      <c r="P10842" s="48"/>
      <c r="Q10842" s="48"/>
      <c r="R10842" s="48"/>
      <c r="S10842" s="49"/>
      <c r="T10842" s="47"/>
      <c r="U10842" s="50"/>
      <c r="V10842" s="47"/>
      <c r="W10842" s="50"/>
      <c r="X10842" s="49"/>
      <c r="Y10842" s="49"/>
      <c r="Z10842" s="49"/>
      <c r="AA10842" s="49"/>
      <c r="AB10842" s="49"/>
      <c r="AC10842" s="49"/>
      <c r="AD10842" s="49"/>
      <c r="AE10842" s="95"/>
      <c r="AM10842" s="103"/>
      <c r="AT10842" s="10"/>
    </row>
    <row r="10843" spans="9:46" s="16" customFormat="1">
      <c r="I10843" s="47"/>
      <c r="P10843" s="48"/>
      <c r="Q10843" s="48"/>
      <c r="R10843" s="48"/>
      <c r="S10843" s="49"/>
      <c r="T10843" s="47"/>
      <c r="U10843" s="50"/>
      <c r="V10843" s="47"/>
      <c r="W10843" s="50"/>
      <c r="X10843" s="49"/>
      <c r="Y10843" s="49"/>
      <c r="Z10843" s="49"/>
      <c r="AA10843" s="49"/>
      <c r="AB10843" s="49"/>
      <c r="AC10843" s="49"/>
      <c r="AD10843" s="49"/>
      <c r="AE10843" s="95"/>
      <c r="AM10843" s="103"/>
      <c r="AT10843" s="10"/>
    </row>
    <row r="10844" spans="9:46" s="16" customFormat="1">
      <c r="I10844" s="47"/>
      <c r="P10844" s="48"/>
      <c r="Q10844" s="48"/>
      <c r="R10844" s="48"/>
      <c r="S10844" s="49"/>
      <c r="T10844" s="47"/>
      <c r="U10844" s="50"/>
      <c r="V10844" s="47"/>
      <c r="W10844" s="50"/>
      <c r="X10844" s="49"/>
      <c r="Y10844" s="49"/>
      <c r="Z10844" s="49"/>
      <c r="AA10844" s="49"/>
      <c r="AB10844" s="49"/>
      <c r="AC10844" s="49"/>
      <c r="AD10844" s="49"/>
      <c r="AE10844" s="95"/>
      <c r="AM10844" s="103"/>
      <c r="AT10844" s="10"/>
    </row>
    <row r="10845" spans="9:46" s="16" customFormat="1">
      <c r="I10845" s="47"/>
      <c r="P10845" s="48"/>
      <c r="Q10845" s="48"/>
      <c r="R10845" s="48"/>
      <c r="S10845" s="49"/>
      <c r="T10845" s="47"/>
      <c r="U10845" s="50"/>
      <c r="V10845" s="47"/>
      <c r="W10845" s="50"/>
      <c r="X10845" s="49"/>
      <c r="Y10845" s="49"/>
      <c r="Z10845" s="49"/>
      <c r="AA10845" s="49"/>
      <c r="AB10845" s="49"/>
      <c r="AC10845" s="49"/>
      <c r="AD10845" s="49"/>
      <c r="AE10845" s="95"/>
      <c r="AM10845" s="103"/>
      <c r="AT10845" s="10"/>
    </row>
    <row r="10846" spans="9:46" s="16" customFormat="1">
      <c r="I10846" s="47"/>
      <c r="P10846" s="48"/>
      <c r="Q10846" s="48"/>
      <c r="R10846" s="48"/>
      <c r="S10846" s="49"/>
      <c r="T10846" s="47"/>
      <c r="U10846" s="50"/>
      <c r="V10846" s="47"/>
      <c r="W10846" s="50"/>
      <c r="X10846" s="49"/>
      <c r="Y10846" s="49"/>
      <c r="Z10846" s="49"/>
      <c r="AA10846" s="49"/>
      <c r="AB10846" s="49"/>
      <c r="AC10846" s="49"/>
      <c r="AD10846" s="49"/>
      <c r="AE10846" s="95"/>
      <c r="AM10846" s="103"/>
      <c r="AT10846" s="10"/>
    </row>
    <row r="10847" spans="9:46" s="16" customFormat="1">
      <c r="I10847" s="47"/>
      <c r="P10847" s="48"/>
      <c r="Q10847" s="48"/>
      <c r="R10847" s="48"/>
      <c r="S10847" s="49"/>
      <c r="T10847" s="47"/>
      <c r="U10847" s="50"/>
      <c r="V10847" s="47"/>
      <c r="W10847" s="50"/>
      <c r="X10847" s="49"/>
      <c r="Y10847" s="49"/>
      <c r="Z10847" s="49"/>
      <c r="AA10847" s="49"/>
      <c r="AB10847" s="49"/>
      <c r="AC10847" s="49"/>
      <c r="AD10847" s="49"/>
      <c r="AE10847" s="95"/>
      <c r="AM10847" s="103"/>
      <c r="AT10847" s="10"/>
    </row>
    <row r="10848" spans="9:46" s="16" customFormat="1">
      <c r="I10848" s="47"/>
      <c r="P10848" s="48"/>
      <c r="Q10848" s="48"/>
      <c r="R10848" s="48"/>
      <c r="S10848" s="49"/>
      <c r="T10848" s="47"/>
      <c r="U10848" s="50"/>
      <c r="V10848" s="47"/>
      <c r="W10848" s="50"/>
      <c r="X10848" s="49"/>
      <c r="Y10848" s="49"/>
      <c r="Z10848" s="49"/>
      <c r="AA10848" s="49"/>
      <c r="AB10848" s="49"/>
      <c r="AC10848" s="49"/>
      <c r="AD10848" s="49"/>
      <c r="AE10848" s="95"/>
      <c r="AM10848" s="103"/>
      <c r="AT10848" s="10"/>
    </row>
    <row r="10849" spans="9:46" s="16" customFormat="1">
      <c r="I10849" s="47"/>
      <c r="P10849" s="48"/>
      <c r="Q10849" s="48"/>
      <c r="R10849" s="48"/>
      <c r="S10849" s="49"/>
      <c r="T10849" s="47"/>
      <c r="U10849" s="50"/>
      <c r="V10849" s="47"/>
      <c r="W10849" s="50"/>
      <c r="X10849" s="49"/>
      <c r="Y10849" s="49"/>
      <c r="Z10849" s="49"/>
      <c r="AA10849" s="49"/>
      <c r="AB10849" s="49"/>
      <c r="AC10849" s="49"/>
      <c r="AD10849" s="49"/>
      <c r="AE10849" s="95"/>
      <c r="AM10849" s="103"/>
      <c r="AT10849" s="10"/>
    </row>
    <row r="10850" spans="9:46" s="16" customFormat="1">
      <c r="I10850" s="47"/>
      <c r="P10850" s="48"/>
      <c r="Q10850" s="48"/>
      <c r="R10850" s="48"/>
      <c r="S10850" s="49"/>
      <c r="T10850" s="47"/>
      <c r="U10850" s="50"/>
      <c r="V10850" s="47"/>
      <c r="W10850" s="50"/>
      <c r="X10850" s="49"/>
      <c r="Y10850" s="49"/>
      <c r="Z10850" s="49"/>
      <c r="AA10850" s="49"/>
      <c r="AB10850" s="49"/>
      <c r="AC10850" s="49"/>
      <c r="AD10850" s="49"/>
      <c r="AE10850" s="95"/>
      <c r="AM10850" s="103"/>
      <c r="AT10850" s="10"/>
    </row>
    <row r="10851" spans="9:46" s="16" customFormat="1">
      <c r="I10851" s="47"/>
      <c r="P10851" s="48"/>
      <c r="Q10851" s="48"/>
      <c r="R10851" s="48"/>
      <c r="S10851" s="49"/>
      <c r="T10851" s="47"/>
      <c r="U10851" s="50"/>
      <c r="V10851" s="47"/>
      <c r="W10851" s="50"/>
      <c r="X10851" s="49"/>
      <c r="Y10851" s="49"/>
      <c r="Z10851" s="49"/>
      <c r="AA10851" s="49"/>
      <c r="AB10851" s="49"/>
      <c r="AC10851" s="49"/>
      <c r="AD10851" s="49"/>
      <c r="AE10851" s="95"/>
      <c r="AM10851" s="103"/>
      <c r="AT10851" s="10"/>
    </row>
    <row r="10852" spans="9:46" s="16" customFormat="1">
      <c r="I10852" s="47"/>
      <c r="P10852" s="48"/>
      <c r="Q10852" s="48"/>
      <c r="R10852" s="48"/>
      <c r="S10852" s="49"/>
      <c r="T10852" s="47"/>
      <c r="U10852" s="50"/>
      <c r="V10852" s="47"/>
      <c r="W10852" s="50"/>
      <c r="X10852" s="49"/>
      <c r="Y10852" s="49"/>
      <c r="Z10852" s="49"/>
      <c r="AA10852" s="49"/>
      <c r="AB10852" s="49"/>
      <c r="AC10852" s="49"/>
      <c r="AD10852" s="49"/>
      <c r="AE10852" s="95"/>
      <c r="AM10852" s="103"/>
      <c r="AT10852" s="10"/>
    </row>
    <row r="10853" spans="9:46" s="16" customFormat="1">
      <c r="I10853" s="47"/>
      <c r="P10853" s="48"/>
      <c r="Q10853" s="48"/>
      <c r="R10853" s="48"/>
      <c r="S10853" s="49"/>
      <c r="T10853" s="47"/>
      <c r="U10853" s="50"/>
      <c r="V10853" s="47"/>
      <c r="W10853" s="50"/>
      <c r="X10853" s="49"/>
      <c r="Y10853" s="49"/>
      <c r="Z10853" s="49"/>
      <c r="AA10853" s="49"/>
      <c r="AB10853" s="49"/>
      <c r="AC10853" s="49"/>
      <c r="AD10853" s="49"/>
      <c r="AE10853" s="95"/>
      <c r="AM10853" s="103"/>
      <c r="AT10853" s="10"/>
    </row>
    <row r="10854" spans="9:46" s="16" customFormat="1">
      <c r="I10854" s="47"/>
      <c r="P10854" s="48"/>
      <c r="Q10854" s="48"/>
      <c r="R10854" s="48"/>
      <c r="S10854" s="49"/>
      <c r="T10854" s="47"/>
      <c r="U10854" s="50"/>
      <c r="V10854" s="47"/>
      <c r="W10854" s="50"/>
      <c r="X10854" s="49"/>
      <c r="Y10854" s="49"/>
      <c r="Z10854" s="49"/>
      <c r="AA10854" s="49"/>
      <c r="AB10854" s="49"/>
      <c r="AC10854" s="49"/>
      <c r="AD10854" s="49"/>
      <c r="AE10854" s="95"/>
      <c r="AM10854" s="103"/>
      <c r="AT10854" s="10"/>
    </row>
    <row r="10855" spans="9:46" s="16" customFormat="1">
      <c r="I10855" s="47"/>
      <c r="P10855" s="48"/>
      <c r="Q10855" s="48"/>
      <c r="R10855" s="48"/>
      <c r="S10855" s="49"/>
      <c r="T10855" s="47"/>
      <c r="U10855" s="50"/>
      <c r="V10855" s="47"/>
      <c r="W10855" s="50"/>
      <c r="X10855" s="49"/>
      <c r="Y10855" s="49"/>
      <c r="Z10855" s="49"/>
      <c r="AA10855" s="49"/>
      <c r="AB10855" s="49"/>
      <c r="AC10855" s="49"/>
      <c r="AD10855" s="49"/>
      <c r="AE10855" s="95"/>
      <c r="AM10855" s="103"/>
      <c r="AT10855" s="10"/>
    </row>
    <row r="10856" spans="9:46" s="16" customFormat="1">
      <c r="I10856" s="47"/>
      <c r="P10856" s="48"/>
      <c r="Q10856" s="48"/>
      <c r="R10856" s="48"/>
      <c r="S10856" s="49"/>
      <c r="T10856" s="47"/>
      <c r="U10856" s="50"/>
      <c r="V10856" s="47"/>
      <c r="W10856" s="50"/>
      <c r="X10856" s="49"/>
      <c r="Y10856" s="49"/>
      <c r="Z10856" s="49"/>
      <c r="AA10856" s="49"/>
      <c r="AB10856" s="49"/>
      <c r="AC10856" s="49"/>
      <c r="AD10856" s="49"/>
      <c r="AE10856" s="95"/>
      <c r="AM10856" s="103"/>
      <c r="AT10856" s="10"/>
    </row>
    <row r="10857" spans="9:46" s="16" customFormat="1">
      <c r="I10857" s="47"/>
      <c r="P10857" s="48"/>
      <c r="Q10857" s="48"/>
      <c r="R10857" s="48"/>
      <c r="S10857" s="49"/>
      <c r="T10857" s="47"/>
      <c r="U10857" s="50"/>
      <c r="V10857" s="47"/>
      <c r="W10857" s="50"/>
      <c r="X10857" s="49"/>
      <c r="Y10857" s="49"/>
      <c r="Z10857" s="49"/>
      <c r="AA10857" s="49"/>
      <c r="AB10857" s="49"/>
      <c r="AC10857" s="49"/>
      <c r="AD10857" s="49"/>
      <c r="AE10857" s="95"/>
      <c r="AM10857" s="103"/>
      <c r="AT10857" s="10"/>
    </row>
    <row r="10858" spans="9:46" s="16" customFormat="1">
      <c r="I10858" s="47"/>
      <c r="P10858" s="48"/>
      <c r="Q10858" s="48"/>
      <c r="R10858" s="48"/>
      <c r="S10858" s="49"/>
      <c r="T10858" s="47"/>
      <c r="U10858" s="50"/>
      <c r="V10858" s="47"/>
      <c r="W10858" s="50"/>
      <c r="X10858" s="49"/>
      <c r="Y10858" s="49"/>
      <c r="Z10858" s="49"/>
      <c r="AA10858" s="49"/>
      <c r="AB10858" s="49"/>
      <c r="AC10858" s="49"/>
      <c r="AD10858" s="49"/>
      <c r="AE10858" s="95"/>
      <c r="AM10858" s="103"/>
      <c r="AT10858" s="10"/>
    </row>
    <row r="10859" spans="9:46" s="16" customFormat="1">
      <c r="I10859" s="47"/>
      <c r="P10859" s="48"/>
      <c r="Q10859" s="48"/>
      <c r="R10859" s="48"/>
      <c r="S10859" s="49"/>
      <c r="T10859" s="47"/>
      <c r="U10859" s="50"/>
      <c r="V10859" s="47"/>
      <c r="W10859" s="50"/>
      <c r="X10859" s="49"/>
      <c r="Y10859" s="49"/>
      <c r="Z10859" s="49"/>
      <c r="AA10859" s="49"/>
      <c r="AB10859" s="49"/>
      <c r="AC10859" s="49"/>
      <c r="AD10859" s="49"/>
      <c r="AE10859" s="95"/>
      <c r="AM10859" s="103"/>
      <c r="AT10859" s="10"/>
    </row>
    <row r="10860" spans="9:46" s="16" customFormat="1">
      <c r="I10860" s="47"/>
      <c r="P10860" s="48"/>
      <c r="Q10860" s="48"/>
      <c r="R10860" s="48"/>
      <c r="S10860" s="49"/>
      <c r="T10860" s="47"/>
      <c r="U10860" s="50"/>
      <c r="V10860" s="47"/>
      <c r="W10860" s="50"/>
      <c r="X10860" s="49"/>
      <c r="Y10860" s="49"/>
      <c r="Z10860" s="49"/>
      <c r="AA10860" s="49"/>
      <c r="AB10860" s="49"/>
      <c r="AC10860" s="49"/>
      <c r="AD10860" s="49"/>
      <c r="AE10860" s="95"/>
      <c r="AM10860" s="103"/>
      <c r="AT10860" s="10"/>
    </row>
    <row r="10861" spans="9:46" s="16" customFormat="1">
      <c r="I10861" s="47"/>
      <c r="P10861" s="48"/>
      <c r="Q10861" s="48"/>
      <c r="R10861" s="48"/>
      <c r="S10861" s="49"/>
      <c r="T10861" s="47"/>
      <c r="U10861" s="50"/>
      <c r="V10861" s="47"/>
      <c r="W10861" s="50"/>
      <c r="X10861" s="49"/>
      <c r="Y10861" s="49"/>
      <c r="Z10861" s="49"/>
      <c r="AA10861" s="49"/>
      <c r="AB10861" s="49"/>
      <c r="AC10861" s="49"/>
      <c r="AD10861" s="49"/>
      <c r="AE10861" s="95"/>
      <c r="AM10861" s="103"/>
      <c r="AT10861" s="10"/>
    </row>
    <row r="10862" spans="9:46" s="16" customFormat="1">
      <c r="I10862" s="47"/>
      <c r="P10862" s="48"/>
      <c r="Q10862" s="48"/>
      <c r="R10862" s="48"/>
      <c r="S10862" s="49"/>
      <c r="T10862" s="47"/>
      <c r="U10862" s="50"/>
      <c r="V10862" s="47"/>
      <c r="W10862" s="50"/>
      <c r="X10862" s="49"/>
      <c r="Y10862" s="49"/>
      <c r="Z10862" s="49"/>
      <c r="AA10862" s="49"/>
      <c r="AB10862" s="49"/>
      <c r="AC10862" s="49"/>
      <c r="AD10862" s="49"/>
      <c r="AE10862" s="95"/>
      <c r="AM10862" s="103"/>
      <c r="AT10862" s="10"/>
    </row>
    <row r="10863" spans="9:46" s="16" customFormat="1">
      <c r="I10863" s="47"/>
      <c r="P10863" s="48"/>
      <c r="Q10863" s="48"/>
      <c r="R10863" s="48"/>
      <c r="S10863" s="49"/>
      <c r="T10863" s="47"/>
      <c r="U10863" s="50"/>
      <c r="V10863" s="47"/>
      <c r="W10863" s="50"/>
      <c r="X10863" s="49"/>
      <c r="Y10863" s="49"/>
      <c r="Z10863" s="49"/>
      <c r="AA10863" s="49"/>
      <c r="AB10863" s="49"/>
      <c r="AC10863" s="49"/>
      <c r="AD10863" s="49"/>
      <c r="AE10863" s="95"/>
      <c r="AM10863" s="103"/>
      <c r="AT10863" s="10"/>
    </row>
    <row r="10864" spans="9:46" s="16" customFormat="1">
      <c r="I10864" s="47"/>
      <c r="P10864" s="48"/>
      <c r="Q10864" s="48"/>
      <c r="R10864" s="48"/>
      <c r="S10864" s="49"/>
      <c r="T10864" s="47"/>
      <c r="U10864" s="50"/>
      <c r="V10864" s="47"/>
      <c r="W10864" s="50"/>
      <c r="X10864" s="49"/>
      <c r="Y10864" s="49"/>
      <c r="Z10864" s="49"/>
      <c r="AA10864" s="49"/>
      <c r="AB10864" s="49"/>
      <c r="AC10864" s="49"/>
      <c r="AD10864" s="49"/>
      <c r="AE10864" s="95"/>
      <c r="AM10864" s="103"/>
      <c r="AT10864" s="10"/>
    </row>
    <row r="10865" spans="9:46" s="16" customFormat="1">
      <c r="I10865" s="47"/>
      <c r="P10865" s="48"/>
      <c r="Q10865" s="48"/>
      <c r="R10865" s="48"/>
      <c r="S10865" s="49"/>
      <c r="T10865" s="47"/>
      <c r="U10865" s="50"/>
      <c r="V10865" s="47"/>
      <c r="W10865" s="50"/>
      <c r="X10865" s="49"/>
      <c r="Y10865" s="49"/>
      <c r="Z10865" s="49"/>
      <c r="AA10865" s="49"/>
      <c r="AB10865" s="49"/>
      <c r="AC10865" s="49"/>
      <c r="AD10865" s="49"/>
      <c r="AE10865" s="95"/>
      <c r="AM10865" s="103"/>
      <c r="AT10865" s="10"/>
    </row>
    <row r="10866" spans="9:46" s="16" customFormat="1">
      <c r="I10866" s="47"/>
      <c r="P10866" s="48"/>
      <c r="Q10866" s="48"/>
      <c r="R10866" s="48"/>
      <c r="S10866" s="49"/>
      <c r="T10866" s="47"/>
      <c r="U10866" s="50"/>
      <c r="V10866" s="47"/>
      <c r="W10866" s="50"/>
      <c r="X10866" s="49"/>
      <c r="Y10866" s="49"/>
      <c r="Z10866" s="49"/>
      <c r="AA10866" s="49"/>
      <c r="AB10866" s="49"/>
      <c r="AC10866" s="49"/>
      <c r="AD10866" s="49"/>
      <c r="AE10866" s="95"/>
      <c r="AM10866" s="103"/>
      <c r="AT10866" s="10"/>
    </row>
    <row r="10867" spans="9:46" s="16" customFormat="1">
      <c r="I10867" s="47"/>
      <c r="P10867" s="48"/>
      <c r="Q10867" s="48"/>
      <c r="R10867" s="48"/>
      <c r="S10867" s="49"/>
      <c r="T10867" s="47"/>
      <c r="U10867" s="50"/>
      <c r="V10867" s="47"/>
      <c r="W10867" s="50"/>
      <c r="X10867" s="49"/>
      <c r="Y10867" s="49"/>
      <c r="Z10867" s="49"/>
      <c r="AA10867" s="49"/>
      <c r="AB10867" s="49"/>
      <c r="AC10867" s="49"/>
      <c r="AD10867" s="49"/>
      <c r="AE10867" s="95"/>
      <c r="AM10867" s="103"/>
      <c r="AT10867" s="10"/>
    </row>
    <row r="10868" spans="9:46" s="16" customFormat="1">
      <c r="I10868" s="47"/>
      <c r="P10868" s="48"/>
      <c r="Q10868" s="48"/>
      <c r="R10868" s="48"/>
      <c r="S10868" s="49"/>
      <c r="T10868" s="47"/>
      <c r="U10868" s="50"/>
      <c r="V10868" s="47"/>
      <c r="W10868" s="50"/>
      <c r="X10868" s="49"/>
      <c r="Y10868" s="49"/>
      <c r="Z10868" s="49"/>
      <c r="AA10868" s="49"/>
      <c r="AB10868" s="49"/>
      <c r="AC10868" s="49"/>
      <c r="AD10868" s="49"/>
      <c r="AE10868" s="95"/>
      <c r="AM10868" s="103"/>
      <c r="AT10868" s="10"/>
    </row>
    <row r="10869" spans="9:46" s="16" customFormat="1">
      <c r="I10869" s="47"/>
      <c r="P10869" s="48"/>
      <c r="Q10869" s="48"/>
      <c r="R10869" s="48"/>
      <c r="S10869" s="49"/>
      <c r="T10869" s="47"/>
      <c r="U10869" s="50"/>
      <c r="V10869" s="47"/>
      <c r="W10869" s="50"/>
      <c r="X10869" s="49"/>
      <c r="Y10869" s="49"/>
      <c r="Z10869" s="49"/>
      <c r="AA10869" s="49"/>
      <c r="AB10869" s="49"/>
      <c r="AC10869" s="49"/>
      <c r="AD10869" s="49"/>
      <c r="AE10869" s="95"/>
      <c r="AM10869" s="103"/>
      <c r="AT10869" s="10"/>
    </row>
    <row r="10870" spans="9:46" s="16" customFormat="1">
      <c r="I10870" s="47"/>
      <c r="P10870" s="48"/>
      <c r="Q10870" s="48"/>
      <c r="R10870" s="48"/>
      <c r="S10870" s="49"/>
      <c r="T10870" s="47"/>
      <c r="U10870" s="50"/>
      <c r="V10870" s="47"/>
      <c r="W10870" s="50"/>
      <c r="X10870" s="49"/>
      <c r="Y10870" s="49"/>
      <c r="Z10870" s="49"/>
      <c r="AA10870" s="49"/>
      <c r="AB10870" s="49"/>
      <c r="AC10870" s="49"/>
      <c r="AD10870" s="49"/>
      <c r="AE10870" s="95"/>
      <c r="AM10870" s="103"/>
      <c r="AT10870" s="10"/>
    </row>
    <row r="10871" spans="9:46" s="16" customFormat="1">
      <c r="I10871" s="47"/>
      <c r="P10871" s="48"/>
      <c r="Q10871" s="48"/>
      <c r="R10871" s="48"/>
      <c r="S10871" s="49"/>
      <c r="T10871" s="47"/>
      <c r="U10871" s="50"/>
      <c r="V10871" s="47"/>
      <c r="W10871" s="50"/>
      <c r="X10871" s="49"/>
      <c r="Y10871" s="49"/>
      <c r="Z10871" s="49"/>
      <c r="AA10871" s="49"/>
      <c r="AB10871" s="49"/>
      <c r="AC10871" s="49"/>
      <c r="AD10871" s="49"/>
      <c r="AE10871" s="95"/>
      <c r="AM10871" s="103"/>
      <c r="AT10871" s="10"/>
    </row>
    <row r="10872" spans="9:46" s="16" customFormat="1">
      <c r="I10872" s="47"/>
      <c r="P10872" s="48"/>
      <c r="Q10872" s="48"/>
      <c r="R10872" s="48"/>
      <c r="S10872" s="49"/>
      <c r="T10872" s="47"/>
      <c r="U10872" s="50"/>
      <c r="V10872" s="47"/>
      <c r="W10872" s="50"/>
      <c r="X10872" s="49"/>
      <c r="Y10872" s="49"/>
      <c r="Z10872" s="49"/>
      <c r="AA10872" s="49"/>
      <c r="AB10872" s="49"/>
      <c r="AC10872" s="49"/>
      <c r="AD10872" s="49"/>
      <c r="AE10872" s="95"/>
      <c r="AM10872" s="103"/>
      <c r="AT10872" s="10"/>
    </row>
    <row r="10873" spans="9:46" s="16" customFormat="1">
      <c r="I10873" s="47"/>
      <c r="P10873" s="48"/>
      <c r="Q10873" s="48"/>
      <c r="R10873" s="48"/>
      <c r="S10873" s="49"/>
      <c r="T10873" s="47"/>
      <c r="U10873" s="50"/>
      <c r="V10873" s="47"/>
      <c r="W10873" s="50"/>
      <c r="X10873" s="49"/>
      <c r="Y10873" s="49"/>
      <c r="Z10873" s="49"/>
      <c r="AA10873" s="49"/>
      <c r="AB10873" s="49"/>
      <c r="AC10873" s="49"/>
      <c r="AD10873" s="49"/>
      <c r="AE10873" s="95"/>
      <c r="AM10873" s="103"/>
      <c r="AT10873" s="10"/>
    </row>
    <row r="10874" spans="9:46" s="16" customFormat="1">
      <c r="I10874" s="47"/>
      <c r="P10874" s="48"/>
      <c r="Q10874" s="48"/>
      <c r="R10874" s="48"/>
      <c r="S10874" s="49"/>
      <c r="T10874" s="47"/>
      <c r="U10874" s="50"/>
      <c r="V10874" s="47"/>
      <c r="W10874" s="50"/>
      <c r="X10874" s="49"/>
      <c r="Y10874" s="49"/>
      <c r="Z10874" s="49"/>
      <c r="AA10874" s="49"/>
      <c r="AB10874" s="49"/>
      <c r="AC10874" s="49"/>
      <c r="AD10874" s="49"/>
      <c r="AE10874" s="95"/>
      <c r="AM10874" s="103"/>
      <c r="AT10874" s="10"/>
    </row>
    <row r="10875" spans="9:46" s="16" customFormat="1">
      <c r="I10875" s="47"/>
      <c r="P10875" s="48"/>
      <c r="Q10875" s="48"/>
      <c r="R10875" s="48"/>
      <c r="S10875" s="49"/>
      <c r="T10875" s="47"/>
      <c r="U10875" s="50"/>
      <c r="V10875" s="47"/>
      <c r="W10875" s="50"/>
      <c r="X10875" s="49"/>
      <c r="Y10875" s="49"/>
      <c r="Z10875" s="49"/>
      <c r="AA10875" s="49"/>
      <c r="AB10875" s="49"/>
      <c r="AC10875" s="49"/>
      <c r="AD10875" s="49"/>
      <c r="AE10875" s="95"/>
      <c r="AM10875" s="103"/>
      <c r="AT10875" s="10"/>
    </row>
    <row r="10876" spans="9:46" s="16" customFormat="1">
      <c r="I10876" s="47"/>
      <c r="P10876" s="48"/>
      <c r="Q10876" s="48"/>
      <c r="R10876" s="48"/>
      <c r="S10876" s="49"/>
      <c r="T10876" s="47"/>
      <c r="U10876" s="50"/>
      <c r="V10876" s="47"/>
      <c r="W10876" s="50"/>
      <c r="X10876" s="49"/>
      <c r="Y10876" s="49"/>
      <c r="Z10876" s="49"/>
      <c r="AA10876" s="49"/>
      <c r="AB10876" s="49"/>
      <c r="AC10876" s="49"/>
      <c r="AD10876" s="49"/>
      <c r="AE10876" s="95"/>
      <c r="AM10876" s="103"/>
      <c r="AT10876" s="10"/>
    </row>
    <row r="10877" spans="9:46" s="16" customFormat="1">
      <c r="I10877" s="47"/>
      <c r="P10877" s="48"/>
      <c r="Q10877" s="48"/>
      <c r="R10877" s="48"/>
      <c r="S10877" s="49"/>
      <c r="T10877" s="47"/>
      <c r="U10877" s="50"/>
      <c r="V10877" s="47"/>
      <c r="W10877" s="50"/>
      <c r="X10877" s="49"/>
      <c r="Y10877" s="49"/>
      <c r="Z10877" s="49"/>
      <c r="AA10877" s="49"/>
      <c r="AB10877" s="49"/>
      <c r="AC10877" s="49"/>
      <c r="AD10877" s="49"/>
      <c r="AE10877" s="95"/>
      <c r="AM10877" s="103"/>
      <c r="AT10877" s="10"/>
    </row>
    <row r="10878" spans="9:46" s="16" customFormat="1">
      <c r="I10878" s="47"/>
      <c r="P10878" s="48"/>
      <c r="Q10878" s="48"/>
      <c r="R10878" s="48"/>
      <c r="S10878" s="49"/>
      <c r="T10878" s="47"/>
      <c r="U10878" s="50"/>
      <c r="V10878" s="47"/>
      <c r="W10878" s="50"/>
      <c r="X10878" s="49"/>
      <c r="Y10878" s="49"/>
      <c r="Z10878" s="49"/>
      <c r="AA10878" s="49"/>
      <c r="AB10878" s="49"/>
      <c r="AC10878" s="49"/>
      <c r="AD10878" s="49"/>
      <c r="AE10878" s="95"/>
      <c r="AM10878" s="103"/>
      <c r="AT10878" s="10"/>
    </row>
    <row r="10879" spans="9:46" s="16" customFormat="1">
      <c r="I10879" s="47"/>
      <c r="P10879" s="48"/>
      <c r="Q10879" s="48"/>
      <c r="R10879" s="48"/>
      <c r="S10879" s="49"/>
      <c r="T10879" s="47"/>
      <c r="U10879" s="50"/>
      <c r="V10879" s="47"/>
      <c r="W10879" s="50"/>
      <c r="X10879" s="49"/>
      <c r="Y10879" s="49"/>
      <c r="Z10879" s="49"/>
      <c r="AA10879" s="49"/>
      <c r="AB10879" s="49"/>
      <c r="AC10879" s="49"/>
      <c r="AD10879" s="49"/>
      <c r="AE10879" s="95"/>
      <c r="AM10879" s="103"/>
      <c r="AT10879" s="10"/>
    </row>
    <row r="10880" spans="9:46" s="16" customFormat="1">
      <c r="I10880" s="47"/>
      <c r="P10880" s="48"/>
      <c r="Q10880" s="48"/>
      <c r="R10880" s="48"/>
      <c r="S10880" s="49"/>
      <c r="T10880" s="47"/>
      <c r="U10880" s="50"/>
      <c r="V10880" s="47"/>
      <c r="W10880" s="50"/>
      <c r="X10880" s="49"/>
      <c r="Y10880" s="49"/>
      <c r="Z10880" s="49"/>
      <c r="AA10880" s="49"/>
      <c r="AB10880" s="49"/>
      <c r="AC10880" s="49"/>
      <c r="AD10880" s="49"/>
      <c r="AE10880" s="95"/>
      <c r="AM10880" s="103"/>
      <c r="AT10880" s="10"/>
    </row>
    <row r="10881" spans="9:46" s="16" customFormat="1">
      <c r="I10881" s="47"/>
      <c r="P10881" s="48"/>
      <c r="Q10881" s="48"/>
      <c r="R10881" s="48"/>
      <c r="S10881" s="49"/>
      <c r="T10881" s="47"/>
      <c r="U10881" s="50"/>
      <c r="V10881" s="47"/>
      <c r="W10881" s="50"/>
      <c r="X10881" s="49"/>
      <c r="Y10881" s="49"/>
      <c r="Z10881" s="49"/>
      <c r="AA10881" s="49"/>
      <c r="AB10881" s="49"/>
      <c r="AC10881" s="49"/>
      <c r="AD10881" s="49"/>
      <c r="AE10881" s="95"/>
      <c r="AM10881" s="103"/>
      <c r="AT10881" s="10"/>
    </row>
    <row r="10882" spans="9:46" s="16" customFormat="1">
      <c r="I10882" s="47"/>
      <c r="P10882" s="48"/>
      <c r="Q10882" s="48"/>
      <c r="R10882" s="48"/>
      <c r="S10882" s="49"/>
      <c r="T10882" s="47"/>
      <c r="U10882" s="50"/>
      <c r="V10882" s="47"/>
      <c r="W10882" s="50"/>
      <c r="X10882" s="49"/>
      <c r="Y10882" s="49"/>
      <c r="Z10882" s="49"/>
      <c r="AA10882" s="49"/>
      <c r="AB10882" s="49"/>
      <c r="AC10882" s="49"/>
      <c r="AD10882" s="49"/>
      <c r="AE10882" s="95"/>
      <c r="AM10882" s="103"/>
      <c r="AT10882" s="10"/>
    </row>
    <row r="10883" spans="9:46" s="16" customFormat="1">
      <c r="I10883" s="47"/>
      <c r="P10883" s="48"/>
      <c r="Q10883" s="48"/>
      <c r="R10883" s="48"/>
      <c r="S10883" s="49"/>
      <c r="T10883" s="47"/>
      <c r="U10883" s="50"/>
      <c r="V10883" s="47"/>
      <c r="W10883" s="50"/>
      <c r="X10883" s="49"/>
      <c r="Y10883" s="49"/>
      <c r="Z10883" s="49"/>
      <c r="AA10883" s="49"/>
      <c r="AB10883" s="49"/>
      <c r="AC10883" s="49"/>
      <c r="AD10883" s="49"/>
      <c r="AE10883" s="95"/>
      <c r="AM10883" s="103"/>
      <c r="AT10883" s="10"/>
    </row>
    <row r="10884" spans="9:46" s="16" customFormat="1">
      <c r="I10884" s="47"/>
      <c r="P10884" s="48"/>
      <c r="Q10884" s="48"/>
      <c r="R10884" s="48"/>
      <c r="S10884" s="49"/>
      <c r="T10884" s="47"/>
      <c r="U10884" s="50"/>
      <c r="V10884" s="47"/>
      <c r="W10884" s="50"/>
      <c r="X10884" s="49"/>
      <c r="Y10884" s="49"/>
      <c r="Z10884" s="49"/>
      <c r="AA10884" s="49"/>
      <c r="AB10884" s="49"/>
      <c r="AC10884" s="49"/>
      <c r="AD10884" s="49"/>
      <c r="AE10884" s="95"/>
      <c r="AM10884" s="103"/>
      <c r="AT10884" s="10"/>
    </row>
    <row r="10885" spans="9:46" s="16" customFormat="1">
      <c r="I10885" s="47"/>
      <c r="P10885" s="48"/>
      <c r="Q10885" s="48"/>
      <c r="R10885" s="48"/>
      <c r="S10885" s="49"/>
      <c r="T10885" s="47"/>
      <c r="U10885" s="50"/>
      <c r="V10885" s="47"/>
      <c r="W10885" s="50"/>
      <c r="X10885" s="49"/>
      <c r="Y10885" s="49"/>
      <c r="Z10885" s="49"/>
      <c r="AA10885" s="49"/>
      <c r="AB10885" s="49"/>
      <c r="AC10885" s="49"/>
      <c r="AD10885" s="49"/>
      <c r="AE10885" s="95"/>
      <c r="AM10885" s="103"/>
      <c r="AT10885" s="10"/>
    </row>
    <row r="10886" spans="9:46" s="16" customFormat="1">
      <c r="I10886" s="47"/>
      <c r="P10886" s="48"/>
      <c r="Q10886" s="48"/>
      <c r="R10886" s="48"/>
      <c r="S10886" s="49"/>
      <c r="T10886" s="47"/>
      <c r="U10886" s="50"/>
      <c r="V10886" s="47"/>
      <c r="W10886" s="50"/>
      <c r="X10886" s="49"/>
      <c r="Y10886" s="49"/>
      <c r="Z10886" s="49"/>
      <c r="AA10886" s="49"/>
      <c r="AB10886" s="49"/>
      <c r="AC10886" s="49"/>
      <c r="AD10886" s="49"/>
      <c r="AE10886" s="95"/>
      <c r="AM10886" s="103"/>
      <c r="AT10886" s="10"/>
    </row>
    <row r="10887" spans="9:46" s="16" customFormat="1">
      <c r="I10887" s="47"/>
      <c r="P10887" s="48"/>
      <c r="Q10887" s="48"/>
      <c r="R10887" s="48"/>
      <c r="S10887" s="49"/>
      <c r="T10887" s="47"/>
      <c r="U10887" s="50"/>
      <c r="V10887" s="47"/>
      <c r="W10887" s="50"/>
      <c r="X10887" s="49"/>
      <c r="Y10887" s="49"/>
      <c r="Z10887" s="49"/>
      <c r="AA10887" s="49"/>
      <c r="AB10887" s="49"/>
      <c r="AC10887" s="49"/>
      <c r="AD10887" s="49"/>
      <c r="AE10887" s="95"/>
      <c r="AM10887" s="103"/>
      <c r="AT10887" s="10"/>
    </row>
    <row r="10888" spans="9:46" s="16" customFormat="1">
      <c r="I10888" s="47"/>
      <c r="P10888" s="48"/>
      <c r="Q10888" s="48"/>
      <c r="R10888" s="48"/>
      <c r="S10888" s="49"/>
      <c r="T10888" s="47"/>
      <c r="U10888" s="50"/>
      <c r="V10888" s="47"/>
      <c r="W10888" s="50"/>
      <c r="X10888" s="49"/>
      <c r="Y10888" s="49"/>
      <c r="Z10888" s="49"/>
      <c r="AA10888" s="49"/>
      <c r="AB10888" s="49"/>
      <c r="AC10888" s="49"/>
      <c r="AD10888" s="49"/>
      <c r="AE10888" s="95"/>
      <c r="AM10888" s="103"/>
      <c r="AT10888" s="10"/>
    </row>
    <row r="10889" spans="9:46" s="16" customFormat="1">
      <c r="I10889" s="47"/>
      <c r="P10889" s="48"/>
      <c r="Q10889" s="48"/>
      <c r="R10889" s="48"/>
      <c r="S10889" s="49"/>
      <c r="T10889" s="47"/>
      <c r="U10889" s="50"/>
      <c r="V10889" s="47"/>
      <c r="W10889" s="50"/>
      <c r="X10889" s="49"/>
      <c r="Y10889" s="49"/>
      <c r="Z10889" s="49"/>
      <c r="AA10889" s="49"/>
      <c r="AB10889" s="49"/>
      <c r="AC10889" s="49"/>
      <c r="AD10889" s="49"/>
      <c r="AE10889" s="95"/>
      <c r="AM10889" s="103"/>
      <c r="AT10889" s="10"/>
    </row>
    <row r="10890" spans="9:46" s="16" customFormat="1">
      <c r="I10890" s="47"/>
      <c r="P10890" s="48"/>
      <c r="Q10890" s="48"/>
      <c r="R10890" s="48"/>
      <c r="S10890" s="49"/>
      <c r="T10890" s="47"/>
      <c r="U10890" s="50"/>
      <c r="V10890" s="47"/>
      <c r="W10890" s="50"/>
      <c r="X10890" s="49"/>
      <c r="Y10890" s="49"/>
      <c r="Z10890" s="49"/>
      <c r="AA10890" s="49"/>
      <c r="AB10890" s="49"/>
      <c r="AC10890" s="49"/>
      <c r="AD10890" s="49"/>
      <c r="AE10890" s="95"/>
      <c r="AM10890" s="103"/>
      <c r="AT10890" s="10"/>
    </row>
    <row r="10891" spans="9:46" s="16" customFormat="1">
      <c r="I10891" s="47"/>
      <c r="P10891" s="48"/>
      <c r="Q10891" s="48"/>
      <c r="R10891" s="48"/>
      <c r="S10891" s="49"/>
      <c r="T10891" s="47"/>
      <c r="U10891" s="50"/>
      <c r="V10891" s="47"/>
      <c r="W10891" s="50"/>
      <c r="X10891" s="49"/>
      <c r="Y10891" s="49"/>
      <c r="Z10891" s="49"/>
      <c r="AA10891" s="49"/>
      <c r="AB10891" s="49"/>
      <c r="AC10891" s="49"/>
      <c r="AD10891" s="49"/>
      <c r="AE10891" s="95"/>
      <c r="AM10891" s="103"/>
      <c r="AT10891" s="10"/>
    </row>
    <row r="10892" spans="9:46" s="16" customFormat="1">
      <c r="I10892" s="47"/>
      <c r="P10892" s="48"/>
      <c r="Q10892" s="48"/>
      <c r="R10892" s="48"/>
      <c r="S10892" s="49"/>
      <c r="T10892" s="47"/>
      <c r="U10892" s="50"/>
      <c r="V10892" s="47"/>
      <c r="W10892" s="50"/>
      <c r="X10892" s="49"/>
      <c r="Y10892" s="49"/>
      <c r="Z10892" s="49"/>
      <c r="AA10892" s="49"/>
      <c r="AB10892" s="49"/>
      <c r="AC10892" s="49"/>
      <c r="AD10892" s="49"/>
      <c r="AE10892" s="95"/>
      <c r="AM10892" s="103"/>
      <c r="AT10892" s="10"/>
    </row>
    <row r="10893" spans="9:46" s="16" customFormat="1">
      <c r="I10893" s="47"/>
      <c r="P10893" s="48"/>
      <c r="Q10893" s="48"/>
      <c r="R10893" s="48"/>
      <c r="S10893" s="49"/>
      <c r="T10893" s="47"/>
      <c r="U10893" s="50"/>
      <c r="V10893" s="47"/>
      <c r="W10893" s="50"/>
      <c r="X10893" s="49"/>
      <c r="Y10893" s="49"/>
      <c r="Z10893" s="49"/>
      <c r="AA10893" s="49"/>
      <c r="AB10893" s="49"/>
      <c r="AC10893" s="49"/>
      <c r="AD10893" s="49"/>
      <c r="AE10893" s="95"/>
      <c r="AM10893" s="103"/>
      <c r="AT10893" s="10"/>
    </row>
    <row r="10894" spans="9:46" s="16" customFormat="1">
      <c r="I10894" s="47"/>
      <c r="P10894" s="48"/>
      <c r="Q10894" s="48"/>
      <c r="R10894" s="48"/>
      <c r="S10894" s="49"/>
      <c r="T10894" s="47"/>
      <c r="U10894" s="50"/>
      <c r="V10894" s="47"/>
      <c r="W10894" s="50"/>
      <c r="X10894" s="49"/>
      <c r="Y10894" s="49"/>
      <c r="Z10894" s="49"/>
      <c r="AA10894" s="49"/>
      <c r="AB10894" s="49"/>
      <c r="AC10894" s="49"/>
      <c r="AD10894" s="49"/>
      <c r="AE10894" s="95"/>
      <c r="AM10894" s="103"/>
      <c r="AT10894" s="10"/>
    </row>
    <row r="10895" spans="9:46" s="16" customFormat="1">
      <c r="I10895" s="47"/>
      <c r="P10895" s="48"/>
      <c r="Q10895" s="48"/>
      <c r="R10895" s="48"/>
      <c r="S10895" s="49"/>
      <c r="T10895" s="47"/>
      <c r="U10895" s="50"/>
      <c r="V10895" s="47"/>
      <c r="W10895" s="50"/>
      <c r="X10895" s="49"/>
      <c r="Y10895" s="49"/>
      <c r="Z10895" s="49"/>
      <c r="AA10895" s="49"/>
      <c r="AB10895" s="49"/>
      <c r="AC10895" s="49"/>
      <c r="AD10895" s="49"/>
      <c r="AE10895" s="95"/>
      <c r="AM10895" s="103"/>
      <c r="AT10895" s="10"/>
    </row>
    <row r="10896" spans="9:46" s="16" customFormat="1">
      <c r="I10896" s="47"/>
      <c r="P10896" s="48"/>
      <c r="Q10896" s="48"/>
      <c r="R10896" s="48"/>
      <c r="S10896" s="49"/>
      <c r="T10896" s="47"/>
      <c r="U10896" s="50"/>
      <c r="V10896" s="47"/>
      <c r="W10896" s="50"/>
      <c r="X10896" s="49"/>
      <c r="Y10896" s="49"/>
      <c r="Z10896" s="49"/>
      <c r="AA10896" s="49"/>
      <c r="AB10896" s="49"/>
      <c r="AC10896" s="49"/>
      <c r="AD10896" s="49"/>
      <c r="AE10896" s="95"/>
      <c r="AM10896" s="103"/>
      <c r="AT10896" s="10"/>
    </row>
    <row r="10897" spans="9:46" s="16" customFormat="1">
      <c r="I10897" s="47"/>
      <c r="P10897" s="48"/>
      <c r="Q10897" s="48"/>
      <c r="R10897" s="48"/>
      <c r="S10897" s="49"/>
      <c r="T10897" s="47"/>
      <c r="U10897" s="50"/>
      <c r="V10897" s="47"/>
      <c r="W10897" s="50"/>
      <c r="X10897" s="49"/>
      <c r="Y10897" s="49"/>
      <c r="Z10897" s="49"/>
      <c r="AA10897" s="49"/>
      <c r="AB10897" s="49"/>
      <c r="AC10897" s="49"/>
      <c r="AD10897" s="49"/>
      <c r="AE10897" s="95"/>
      <c r="AM10897" s="103"/>
      <c r="AT10897" s="10"/>
    </row>
    <row r="10898" spans="9:46" s="16" customFormat="1">
      <c r="I10898" s="47"/>
      <c r="P10898" s="48"/>
      <c r="Q10898" s="48"/>
      <c r="R10898" s="48"/>
      <c r="S10898" s="49"/>
      <c r="T10898" s="47"/>
      <c r="U10898" s="50"/>
      <c r="V10898" s="47"/>
      <c r="W10898" s="50"/>
      <c r="X10898" s="49"/>
      <c r="Y10898" s="49"/>
      <c r="Z10898" s="49"/>
      <c r="AA10898" s="49"/>
      <c r="AB10898" s="49"/>
      <c r="AC10898" s="49"/>
      <c r="AD10898" s="49"/>
      <c r="AE10898" s="95"/>
      <c r="AM10898" s="103"/>
      <c r="AT10898" s="10"/>
    </row>
    <row r="10899" spans="9:46" s="16" customFormat="1">
      <c r="I10899" s="47"/>
      <c r="P10899" s="48"/>
      <c r="Q10899" s="48"/>
      <c r="R10899" s="48"/>
      <c r="S10899" s="49"/>
      <c r="T10899" s="47"/>
      <c r="U10899" s="50"/>
      <c r="V10899" s="47"/>
      <c r="W10899" s="50"/>
      <c r="X10899" s="49"/>
      <c r="Y10899" s="49"/>
      <c r="Z10899" s="49"/>
      <c r="AA10899" s="49"/>
      <c r="AB10899" s="49"/>
      <c r="AC10899" s="49"/>
      <c r="AD10899" s="49"/>
      <c r="AE10899" s="95"/>
      <c r="AM10899" s="103"/>
      <c r="AT10899" s="10"/>
    </row>
    <row r="10900" spans="9:46" s="16" customFormat="1">
      <c r="I10900" s="47"/>
      <c r="P10900" s="48"/>
      <c r="Q10900" s="48"/>
      <c r="R10900" s="48"/>
      <c r="S10900" s="49"/>
      <c r="T10900" s="47"/>
      <c r="U10900" s="50"/>
      <c r="V10900" s="47"/>
      <c r="W10900" s="50"/>
      <c r="X10900" s="49"/>
      <c r="Y10900" s="49"/>
      <c r="Z10900" s="49"/>
      <c r="AA10900" s="49"/>
      <c r="AB10900" s="49"/>
      <c r="AC10900" s="49"/>
      <c r="AD10900" s="49"/>
      <c r="AE10900" s="95"/>
      <c r="AM10900" s="103"/>
      <c r="AT10900" s="10"/>
    </row>
    <row r="10901" spans="9:46" s="16" customFormat="1">
      <c r="I10901" s="47"/>
      <c r="P10901" s="48"/>
      <c r="Q10901" s="48"/>
      <c r="R10901" s="48"/>
      <c r="S10901" s="49"/>
      <c r="T10901" s="47"/>
      <c r="U10901" s="50"/>
      <c r="V10901" s="47"/>
      <c r="W10901" s="50"/>
      <c r="X10901" s="49"/>
      <c r="Y10901" s="49"/>
      <c r="Z10901" s="49"/>
      <c r="AA10901" s="49"/>
      <c r="AB10901" s="49"/>
      <c r="AC10901" s="49"/>
      <c r="AD10901" s="49"/>
      <c r="AE10901" s="95"/>
      <c r="AM10901" s="103"/>
      <c r="AT10901" s="10"/>
    </row>
    <row r="10902" spans="9:46" s="16" customFormat="1">
      <c r="I10902" s="47"/>
      <c r="P10902" s="48"/>
      <c r="Q10902" s="48"/>
      <c r="R10902" s="48"/>
      <c r="S10902" s="49"/>
      <c r="T10902" s="47"/>
      <c r="U10902" s="50"/>
      <c r="V10902" s="47"/>
      <c r="W10902" s="50"/>
      <c r="X10902" s="49"/>
      <c r="Y10902" s="49"/>
      <c r="Z10902" s="49"/>
      <c r="AA10902" s="49"/>
      <c r="AB10902" s="49"/>
      <c r="AC10902" s="49"/>
      <c r="AD10902" s="49"/>
      <c r="AE10902" s="95"/>
      <c r="AM10902" s="103"/>
      <c r="AT10902" s="10"/>
    </row>
    <row r="10903" spans="9:46" s="16" customFormat="1">
      <c r="I10903" s="47"/>
      <c r="P10903" s="48"/>
      <c r="Q10903" s="48"/>
      <c r="R10903" s="48"/>
      <c r="S10903" s="49"/>
      <c r="T10903" s="47"/>
      <c r="U10903" s="50"/>
      <c r="V10903" s="47"/>
      <c r="W10903" s="50"/>
      <c r="X10903" s="49"/>
      <c r="Y10903" s="49"/>
      <c r="Z10903" s="49"/>
      <c r="AA10903" s="49"/>
      <c r="AB10903" s="49"/>
      <c r="AC10903" s="49"/>
      <c r="AD10903" s="49"/>
      <c r="AE10903" s="95"/>
      <c r="AM10903" s="103"/>
      <c r="AT10903" s="10"/>
    </row>
    <row r="10904" spans="9:46" s="16" customFormat="1">
      <c r="I10904" s="47"/>
      <c r="P10904" s="48"/>
      <c r="Q10904" s="48"/>
      <c r="R10904" s="48"/>
      <c r="S10904" s="49"/>
      <c r="T10904" s="47"/>
      <c r="U10904" s="50"/>
      <c r="V10904" s="47"/>
      <c r="W10904" s="50"/>
      <c r="X10904" s="49"/>
      <c r="Y10904" s="49"/>
      <c r="Z10904" s="49"/>
      <c r="AA10904" s="49"/>
      <c r="AB10904" s="49"/>
      <c r="AC10904" s="49"/>
      <c r="AD10904" s="49"/>
      <c r="AE10904" s="95"/>
      <c r="AM10904" s="103"/>
      <c r="AT10904" s="10"/>
    </row>
    <row r="10905" spans="9:46" s="16" customFormat="1">
      <c r="I10905" s="47"/>
      <c r="P10905" s="48"/>
      <c r="Q10905" s="48"/>
      <c r="R10905" s="48"/>
      <c r="S10905" s="49"/>
      <c r="T10905" s="47"/>
      <c r="U10905" s="50"/>
      <c r="V10905" s="47"/>
      <c r="W10905" s="50"/>
      <c r="X10905" s="49"/>
      <c r="Y10905" s="49"/>
      <c r="Z10905" s="49"/>
      <c r="AA10905" s="49"/>
      <c r="AB10905" s="49"/>
      <c r="AC10905" s="49"/>
      <c r="AD10905" s="49"/>
      <c r="AE10905" s="95"/>
      <c r="AM10905" s="103"/>
      <c r="AT10905" s="10"/>
    </row>
    <row r="10906" spans="9:46" s="16" customFormat="1">
      <c r="I10906" s="47"/>
      <c r="P10906" s="48"/>
      <c r="Q10906" s="48"/>
      <c r="R10906" s="48"/>
      <c r="S10906" s="49"/>
      <c r="T10906" s="47"/>
      <c r="U10906" s="50"/>
      <c r="V10906" s="47"/>
      <c r="W10906" s="50"/>
      <c r="X10906" s="49"/>
      <c r="Y10906" s="49"/>
      <c r="Z10906" s="49"/>
      <c r="AA10906" s="49"/>
      <c r="AB10906" s="49"/>
      <c r="AC10906" s="49"/>
      <c r="AD10906" s="49"/>
      <c r="AE10906" s="95"/>
      <c r="AM10906" s="103"/>
      <c r="AT10906" s="10"/>
    </row>
    <row r="10907" spans="9:46" s="16" customFormat="1">
      <c r="I10907" s="47"/>
      <c r="P10907" s="48"/>
      <c r="Q10907" s="48"/>
      <c r="R10907" s="48"/>
      <c r="S10907" s="49"/>
      <c r="T10907" s="47"/>
      <c r="U10907" s="50"/>
      <c r="V10907" s="47"/>
      <c r="W10907" s="50"/>
      <c r="X10907" s="49"/>
      <c r="Y10907" s="49"/>
      <c r="Z10907" s="49"/>
      <c r="AA10907" s="49"/>
      <c r="AB10907" s="49"/>
      <c r="AC10907" s="49"/>
      <c r="AD10907" s="49"/>
      <c r="AE10907" s="95"/>
      <c r="AM10907" s="103"/>
      <c r="AT10907" s="10"/>
    </row>
    <row r="10908" spans="9:46" s="16" customFormat="1">
      <c r="I10908" s="47"/>
      <c r="P10908" s="48"/>
      <c r="Q10908" s="48"/>
      <c r="R10908" s="48"/>
      <c r="S10908" s="49"/>
      <c r="T10908" s="47"/>
      <c r="U10908" s="50"/>
      <c r="V10908" s="47"/>
      <c r="W10908" s="50"/>
      <c r="X10908" s="49"/>
      <c r="Y10908" s="49"/>
      <c r="Z10908" s="49"/>
      <c r="AA10908" s="49"/>
      <c r="AB10908" s="49"/>
      <c r="AC10908" s="49"/>
      <c r="AD10908" s="49"/>
      <c r="AE10908" s="95"/>
      <c r="AM10908" s="103"/>
      <c r="AT10908" s="10"/>
    </row>
    <row r="10909" spans="9:46" s="16" customFormat="1">
      <c r="I10909" s="47"/>
      <c r="P10909" s="48"/>
      <c r="Q10909" s="48"/>
      <c r="R10909" s="48"/>
      <c r="S10909" s="49"/>
      <c r="T10909" s="47"/>
      <c r="U10909" s="50"/>
      <c r="V10909" s="47"/>
      <c r="W10909" s="50"/>
      <c r="X10909" s="49"/>
      <c r="Y10909" s="49"/>
      <c r="Z10909" s="49"/>
      <c r="AA10909" s="49"/>
      <c r="AB10909" s="49"/>
      <c r="AC10909" s="49"/>
      <c r="AD10909" s="49"/>
      <c r="AE10909" s="95"/>
      <c r="AM10909" s="103"/>
      <c r="AT10909" s="10"/>
    </row>
    <row r="10910" spans="9:46" s="16" customFormat="1">
      <c r="I10910" s="47"/>
      <c r="P10910" s="48"/>
      <c r="Q10910" s="48"/>
      <c r="R10910" s="48"/>
      <c r="S10910" s="49"/>
      <c r="T10910" s="47"/>
      <c r="U10910" s="50"/>
      <c r="V10910" s="47"/>
      <c r="W10910" s="50"/>
      <c r="X10910" s="49"/>
      <c r="Y10910" s="49"/>
      <c r="Z10910" s="49"/>
      <c r="AA10910" s="49"/>
      <c r="AB10910" s="49"/>
      <c r="AC10910" s="49"/>
      <c r="AD10910" s="49"/>
      <c r="AE10910" s="95"/>
      <c r="AM10910" s="103"/>
      <c r="AT10910" s="10"/>
    </row>
    <row r="10911" spans="9:46" s="16" customFormat="1">
      <c r="I10911" s="47"/>
      <c r="P10911" s="48"/>
      <c r="Q10911" s="48"/>
      <c r="R10911" s="48"/>
      <c r="S10911" s="49"/>
      <c r="T10911" s="47"/>
      <c r="U10911" s="50"/>
      <c r="V10911" s="47"/>
      <c r="W10911" s="50"/>
      <c r="X10911" s="49"/>
      <c r="Y10911" s="49"/>
      <c r="Z10911" s="49"/>
      <c r="AA10911" s="49"/>
      <c r="AB10911" s="49"/>
      <c r="AC10911" s="49"/>
      <c r="AD10911" s="49"/>
      <c r="AE10911" s="95"/>
      <c r="AM10911" s="103"/>
      <c r="AT10911" s="10"/>
    </row>
    <row r="10912" spans="9:46" s="16" customFormat="1">
      <c r="I10912" s="47"/>
      <c r="P10912" s="48"/>
      <c r="Q10912" s="48"/>
      <c r="R10912" s="48"/>
      <c r="S10912" s="49"/>
      <c r="T10912" s="47"/>
      <c r="U10912" s="50"/>
      <c r="V10912" s="47"/>
      <c r="W10912" s="50"/>
      <c r="X10912" s="49"/>
      <c r="Y10912" s="49"/>
      <c r="Z10912" s="49"/>
      <c r="AA10912" s="49"/>
      <c r="AB10912" s="49"/>
      <c r="AC10912" s="49"/>
      <c r="AD10912" s="49"/>
      <c r="AE10912" s="95"/>
      <c r="AM10912" s="103"/>
      <c r="AT10912" s="10"/>
    </row>
    <row r="10913" spans="9:46" s="16" customFormat="1">
      <c r="I10913" s="47"/>
      <c r="P10913" s="48"/>
      <c r="Q10913" s="48"/>
      <c r="R10913" s="48"/>
      <c r="S10913" s="49"/>
      <c r="T10913" s="47"/>
      <c r="U10913" s="50"/>
      <c r="V10913" s="47"/>
      <c r="W10913" s="50"/>
      <c r="X10913" s="49"/>
      <c r="Y10913" s="49"/>
      <c r="Z10913" s="49"/>
      <c r="AA10913" s="49"/>
      <c r="AB10913" s="49"/>
      <c r="AC10913" s="49"/>
      <c r="AD10913" s="49"/>
      <c r="AE10913" s="95"/>
      <c r="AM10913" s="103"/>
      <c r="AT10913" s="10"/>
    </row>
    <row r="10914" spans="9:46" s="16" customFormat="1">
      <c r="I10914" s="47"/>
      <c r="P10914" s="48"/>
      <c r="Q10914" s="48"/>
      <c r="R10914" s="48"/>
      <c r="S10914" s="49"/>
      <c r="T10914" s="47"/>
      <c r="U10914" s="50"/>
      <c r="V10914" s="47"/>
      <c r="W10914" s="50"/>
      <c r="X10914" s="49"/>
      <c r="Y10914" s="49"/>
      <c r="Z10914" s="49"/>
      <c r="AA10914" s="49"/>
      <c r="AB10914" s="49"/>
      <c r="AC10914" s="49"/>
      <c r="AD10914" s="49"/>
      <c r="AE10914" s="95"/>
      <c r="AM10914" s="103"/>
      <c r="AT10914" s="10"/>
    </row>
    <row r="10915" spans="9:46" s="16" customFormat="1">
      <c r="I10915" s="47"/>
      <c r="P10915" s="48"/>
      <c r="Q10915" s="48"/>
      <c r="R10915" s="48"/>
      <c r="S10915" s="49"/>
      <c r="T10915" s="47"/>
      <c r="U10915" s="50"/>
      <c r="V10915" s="47"/>
      <c r="W10915" s="50"/>
      <c r="X10915" s="49"/>
      <c r="Y10915" s="49"/>
      <c r="Z10915" s="49"/>
      <c r="AA10915" s="49"/>
      <c r="AB10915" s="49"/>
      <c r="AC10915" s="49"/>
      <c r="AD10915" s="49"/>
      <c r="AE10915" s="95"/>
      <c r="AM10915" s="103"/>
      <c r="AT10915" s="10"/>
    </row>
    <row r="10916" spans="9:46" s="16" customFormat="1">
      <c r="I10916" s="47"/>
      <c r="P10916" s="48"/>
      <c r="Q10916" s="48"/>
      <c r="R10916" s="48"/>
      <c r="S10916" s="49"/>
      <c r="T10916" s="47"/>
      <c r="U10916" s="50"/>
      <c r="V10916" s="47"/>
      <c r="W10916" s="50"/>
      <c r="X10916" s="49"/>
      <c r="Y10916" s="49"/>
      <c r="Z10916" s="49"/>
      <c r="AA10916" s="49"/>
      <c r="AB10916" s="49"/>
      <c r="AC10916" s="49"/>
      <c r="AD10916" s="49"/>
      <c r="AE10916" s="95"/>
      <c r="AM10916" s="103"/>
      <c r="AT10916" s="10"/>
    </row>
    <row r="10917" spans="9:46" s="16" customFormat="1">
      <c r="I10917" s="47"/>
      <c r="P10917" s="48"/>
      <c r="Q10917" s="48"/>
      <c r="R10917" s="48"/>
      <c r="S10917" s="49"/>
      <c r="T10917" s="47"/>
      <c r="U10917" s="50"/>
      <c r="V10917" s="47"/>
      <c r="W10917" s="50"/>
      <c r="X10917" s="49"/>
      <c r="Y10917" s="49"/>
      <c r="Z10917" s="49"/>
      <c r="AA10917" s="49"/>
      <c r="AB10917" s="49"/>
      <c r="AC10917" s="49"/>
      <c r="AD10917" s="49"/>
      <c r="AE10917" s="95"/>
      <c r="AM10917" s="103"/>
      <c r="AT10917" s="10"/>
    </row>
    <row r="10918" spans="9:46" s="16" customFormat="1">
      <c r="I10918" s="47"/>
      <c r="P10918" s="48"/>
      <c r="Q10918" s="48"/>
      <c r="R10918" s="48"/>
      <c r="S10918" s="49"/>
      <c r="T10918" s="47"/>
      <c r="U10918" s="50"/>
      <c r="V10918" s="47"/>
      <c r="W10918" s="50"/>
      <c r="X10918" s="49"/>
      <c r="Y10918" s="49"/>
      <c r="Z10918" s="49"/>
      <c r="AA10918" s="49"/>
      <c r="AB10918" s="49"/>
      <c r="AC10918" s="49"/>
      <c r="AD10918" s="49"/>
      <c r="AE10918" s="95"/>
      <c r="AM10918" s="103"/>
      <c r="AT10918" s="10"/>
    </row>
    <row r="10919" spans="9:46" s="16" customFormat="1">
      <c r="I10919" s="47"/>
      <c r="P10919" s="48"/>
      <c r="Q10919" s="48"/>
      <c r="R10919" s="48"/>
      <c r="S10919" s="49"/>
      <c r="T10919" s="47"/>
      <c r="U10919" s="50"/>
      <c r="V10919" s="47"/>
      <c r="W10919" s="50"/>
      <c r="X10919" s="49"/>
      <c r="Y10919" s="49"/>
      <c r="Z10919" s="49"/>
      <c r="AA10919" s="49"/>
      <c r="AB10919" s="49"/>
      <c r="AC10919" s="49"/>
      <c r="AD10919" s="49"/>
      <c r="AE10919" s="95"/>
      <c r="AM10919" s="103"/>
      <c r="AT10919" s="10"/>
    </row>
    <row r="10920" spans="9:46" s="16" customFormat="1">
      <c r="I10920" s="47"/>
      <c r="P10920" s="48"/>
      <c r="Q10920" s="48"/>
      <c r="R10920" s="48"/>
      <c r="S10920" s="49"/>
      <c r="T10920" s="47"/>
      <c r="U10920" s="50"/>
      <c r="V10920" s="47"/>
      <c r="W10920" s="50"/>
      <c r="X10920" s="49"/>
      <c r="Y10920" s="49"/>
      <c r="Z10920" s="49"/>
      <c r="AA10920" s="49"/>
      <c r="AB10920" s="49"/>
      <c r="AC10920" s="49"/>
      <c r="AD10920" s="49"/>
      <c r="AE10920" s="95"/>
      <c r="AM10920" s="103"/>
      <c r="AT10920" s="10"/>
    </row>
    <row r="10921" spans="9:46" s="16" customFormat="1">
      <c r="I10921" s="47"/>
      <c r="P10921" s="48"/>
      <c r="Q10921" s="48"/>
      <c r="R10921" s="48"/>
      <c r="S10921" s="49"/>
      <c r="T10921" s="47"/>
      <c r="U10921" s="50"/>
      <c r="V10921" s="47"/>
      <c r="W10921" s="50"/>
      <c r="X10921" s="49"/>
      <c r="Y10921" s="49"/>
      <c r="Z10921" s="49"/>
      <c r="AA10921" s="49"/>
      <c r="AB10921" s="49"/>
      <c r="AC10921" s="49"/>
      <c r="AD10921" s="49"/>
      <c r="AE10921" s="95"/>
      <c r="AM10921" s="103"/>
      <c r="AT10921" s="10"/>
    </row>
    <row r="10922" spans="9:46" s="16" customFormat="1">
      <c r="I10922" s="47"/>
      <c r="P10922" s="48"/>
      <c r="Q10922" s="48"/>
      <c r="R10922" s="48"/>
      <c r="S10922" s="49"/>
      <c r="T10922" s="47"/>
      <c r="U10922" s="50"/>
      <c r="V10922" s="47"/>
      <c r="W10922" s="50"/>
      <c r="X10922" s="49"/>
      <c r="Y10922" s="49"/>
      <c r="Z10922" s="49"/>
      <c r="AA10922" s="49"/>
      <c r="AB10922" s="49"/>
      <c r="AC10922" s="49"/>
      <c r="AD10922" s="49"/>
      <c r="AE10922" s="95"/>
      <c r="AM10922" s="103"/>
      <c r="AT10922" s="10"/>
    </row>
    <row r="10923" spans="9:46" s="16" customFormat="1">
      <c r="I10923" s="47"/>
      <c r="P10923" s="48"/>
      <c r="Q10923" s="48"/>
      <c r="R10923" s="48"/>
      <c r="S10923" s="49"/>
      <c r="T10923" s="47"/>
      <c r="U10923" s="50"/>
      <c r="V10923" s="47"/>
      <c r="W10923" s="50"/>
      <c r="X10923" s="49"/>
      <c r="Y10923" s="49"/>
      <c r="Z10923" s="49"/>
      <c r="AA10923" s="49"/>
      <c r="AB10923" s="49"/>
      <c r="AC10923" s="49"/>
      <c r="AD10923" s="49"/>
      <c r="AE10923" s="95"/>
      <c r="AM10923" s="103"/>
      <c r="AT10923" s="10"/>
    </row>
    <row r="10924" spans="9:46" s="16" customFormat="1">
      <c r="I10924" s="47"/>
      <c r="P10924" s="48"/>
      <c r="Q10924" s="48"/>
      <c r="R10924" s="48"/>
      <c r="S10924" s="49"/>
      <c r="T10924" s="47"/>
      <c r="U10924" s="50"/>
      <c r="V10924" s="47"/>
      <c r="W10924" s="50"/>
      <c r="X10924" s="49"/>
      <c r="Y10924" s="49"/>
      <c r="Z10924" s="49"/>
      <c r="AA10924" s="49"/>
      <c r="AB10924" s="49"/>
      <c r="AC10924" s="49"/>
      <c r="AD10924" s="49"/>
      <c r="AE10924" s="95"/>
      <c r="AM10924" s="103"/>
      <c r="AT10924" s="10"/>
    </row>
    <row r="10925" spans="9:46" s="16" customFormat="1">
      <c r="I10925" s="47"/>
      <c r="P10925" s="48"/>
      <c r="Q10925" s="48"/>
      <c r="R10925" s="48"/>
      <c r="S10925" s="49"/>
      <c r="T10925" s="47"/>
      <c r="U10925" s="50"/>
      <c r="V10925" s="47"/>
      <c r="W10925" s="50"/>
      <c r="X10925" s="49"/>
      <c r="Y10925" s="49"/>
      <c r="Z10925" s="49"/>
      <c r="AA10925" s="49"/>
      <c r="AB10925" s="49"/>
      <c r="AC10925" s="49"/>
      <c r="AD10925" s="49"/>
      <c r="AE10925" s="95"/>
      <c r="AM10925" s="103"/>
      <c r="AT10925" s="10"/>
    </row>
    <row r="10926" spans="9:46" s="16" customFormat="1">
      <c r="I10926" s="47"/>
      <c r="P10926" s="48"/>
      <c r="Q10926" s="48"/>
      <c r="R10926" s="48"/>
      <c r="S10926" s="49"/>
      <c r="T10926" s="47"/>
      <c r="U10926" s="50"/>
      <c r="V10926" s="47"/>
      <c r="W10926" s="50"/>
      <c r="X10926" s="49"/>
      <c r="Y10926" s="49"/>
      <c r="Z10926" s="49"/>
      <c r="AA10926" s="49"/>
      <c r="AB10926" s="49"/>
      <c r="AC10926" s="49"/>
      <c r="AD10926" s="49"/>
      <c r="AE10926" s="95"/>
      <c r="AM10926" s="103"/>
      <c r="AT10926" s="10"/>
    </row>
    <row r="10927" spans="9:46" s="16" customFormat="1">
      <c r="I10927" s="47"/>
      <c r="P10927" s="48"/>
      <c r="Q10927" s="48"/>
      <c r="R10927" s="48"/>
      <c r="S10927" s="49"/>
      <c r="T10927" s="47"/>
      <c r="U10927" s="50"/>
      <c r="V10927" s="47"/>
      <c r="W10927" s="50"/>
      <c r="X10927" s="49"/>
      <c r="Y10927" s="49"/>
      <c r="Z10927" s="49"/>
      <c r="AA10927" s="49"/>
      <c r="AB10927" s="49"/>
      <c r="AC10927" s="49"/>
      <c r="AD10927" s="49"/>
      <c r="AE10927" s="95"/>
      <c r="AM10927" s="103"/>
      <c r="AT10927" s="10"/>
    </row>
    <row r="10928" spans="9:46" s="16" customFormat="1">
      <c r="I10928" s="47"/>
      <c r="P10928" s="48"/>
      <c r="Q10928" s="48"/>
      <c r="R10928" s="48"/>
      <c r="S10928" s="49"/>
      <c r="T10928" s="47"/>
      <c r="U10928" s="50"/>
      <c r="V10928" s="47"/>
      <c r="W10928" s="50"/>
      <c r="X10928" s="49"/>
      <c r="Y10928" s="49"/>
      <c r="Z10928" s="49"/>
      <c r="AA10928" s="49"/>
      <c r="AB10928" s="49"/>
      <c r="AC10928" s="49"/>
      <c r="AD10928" s="49"/>
      <c r="AE10928" s="95"/>
      <c r="AM10928" s="103"/>
      <c r="AT10928" s="10"/>
    </row>
    <row r="10929" spans="9:46" s="16" customFormat="1">
      <c r="I10929" s="47"/>
      <c r="P10929" s="48"/>
      <c r="Q10929" s="48"/>
      <c r="R10929" s="48"/>
      <c r="S10929" s="49"/>
      <c r="T10929" s="47"/>
      <c r="U10929" s="50"/>
      <c r="V10929" s="47"/>
      <c r="W10929" s="50"/>
      <c r="X10929" s="49"/>
      <c r="Y10929" s="49"/>
      <c r="Z10929" s="49"/>
      <c r="AA10929" s="49"/>
      <c r="AB10929" s="49"/>
      <c r="AC10929" s="49"/>
      <c r="AD10929" s="49"/>
      <c r="AE10929" s="95"/>
      <c r="AM10929" s="103"/>
      <c r="AT10929" s="10"/>
    </row>
    <row r="10930" spans="9:46" s="16" customFormat="1">
      <c r="I10930" s="47"/>
      <c r="P10930" s="48"/>
      <c r="Q10930" s="48"/>
      <c r="R10930" s="48"/>
      <c r="S10930" s="49"/>
      <c r="T10930" s="47"/>
      <c r="U10930" s="50"/>
      <c r="V10930" s="47"/>
      <c r="W10930" s="50"/>
      <c r="X10930" s="49"/>
      <c r="Y10930" s="49"/>
      <c r="Z10930" s="49"/>
      <c r="AA10930" s="49"/>
      <c r="AB10930" s="49"/>
      <c r="AC10930" s="49"/>
      <c r="AD10930" s="49"/>
      <c r="AE10930" s="95"/>
      <c r="AM10930" s="103"/>
      <c r="AT10930" s="10"/>
    </row>
    <row r="10931" spans="9:46" s="16" customFormat="1">
      <c r="I10931" s="47"/>
      <c r="P10931" s="48"/>
      <c r="Q10931" s="48"/>
      <c r="R10931" s="48"/>
      <c r="S10931" s="49"/>
      <c r="T10931" s="47"/>
      <c r="U10931" s="50"/>
      <c r="V10931" s="47"/>
      <c r="W10931" s="50"/>
      <c r="X10931" s="49"/>
      <c r="Y10931" s="49"/>
      <c r="Z10931" s="49"/>
      <c r="AA10931" s="49"/>
      <c r="AB10931" s="49"/>
      <c r="AC10931" s="49"/>
      <c r="AD10931" s="49"/>
      <c r="AE10931" s="95"/>
      <c r="AM10931" s="103"/>
      <c r="AT10931" s="10"/>
    </row>
    <row r="10932" spans="9:46" s="16" customFormat="1">
      <c r="I10932" s="47"/>
      <c r="P10932" s="48"/>
      <c r="Q10932" s="48"/>
      <c r="R10932" s="48"/>
      <c r="S10932" s="49"/>
      <c r="T10932" s="47"/>
      <c r="U10932" s="50"/>
      <c r="V10932" s="47"/>
      <c r="W10932" s="50"/>
      <c r="X10932" s="49"/>
      <c r="Y10932" s="49"/>
      <c r="Z10932" s="49"/>
      <c r="AA10932" s="49"/>
      <c r="AB10932" s="49"/>
      <c r="AC10932" s="49"/>
      <c r="AD10932" s="49"/>
      <c r="AE10932" s="95"/>
      <c r="AM10932" s="103"/>
      <c r="AT10932" s="10"/>
    </row>
    <row r="10933" spans="9:46" s="16" customFormat="1">
      <c r="I10933" s="47"/>
      <c r="P10933" s="48"/>
      <c r="Q10933" s="48"/>
      <c r="R10933" s="48"/>
      <c r="S10933" s="49"/>
      <c r="T10933" s="47"/>
      <c r="U10933" s="50"/>
      <c r="V10933" s="47"/>
      <c r="W10933" s="50"/>
      <c r="X10933" s="49"/>
      <c r="Y10933" s="49"/>
      <c r="Z10933" s="49"/>
      <c r="AA10933" s="49"/>
      <c r="AB10933" s="49"/>
      <c r="AC10933" s="49"/>
      <c r="AD10933" s="49"/>
      <c r="AE10933" s="95"/>
      <c r="AM10933" s="103"/>
      <c r="AT10933" s="10"/>
    </row>
    <row r="10934" spans="9:46" s="16" customFormat="1">
      <c r="I10934" s="47"/>
      <c r="P10934" s="48"/>
      <c r="Q10934" s="48"/>
      <c r="R10934" s="48"/>
      <c r="S10934" s="49"/>
      <c r="T10934" s="47"/>
      <c r="U10934" s="50"/>
      <c r="V10934" s="47"/>
      <c r="W10934" s="50"/>
      <c r="X10934" s="49"/>
      <c r="Y10934" s="49"/>
      <c r="Z10934" s="49"/>
      <c r="AA10934" s="49"/>
      <c r="AB10934" s="49"/>
      <c r="AC10934" s="49"/>
      <c r="AD10934" s="49"/>
      <c r="AE10934" s="95"/>
      <c r="AM10934" s="103"/>
      <c r="AT10934" s="10"/>
    </row>
    <row r="10935" spans="9:46" s="16" customFormat="1">
      <c r="I10935" s="47"/>
      <c r="P10935" s="48"/>
      <c r="Q10935" s="48"/>
      <c r="R10935" s="48"/>
      <c r="S10935" s="49"/>
      <c r="T10935" s="47"/>
      <c r="U10935" s="50"/>
      <c r="V10935" s="47"/>
      <c r="W10935" s="50"/>
      <c r="X10935" s="49"/>
      <c r="Y10935" s="49"/>
      <c r="Z10935" s="49"/>
      <c r="AA10935" s="49"/>
      <c r="AB10935" s="49"/>
      <c r="AC10935" s="49"/>
      <c r="AD10935" s="49"/>
      <c r="AE10935" s="95"/>
      <c r="AM10935" s="103"/>
      <c r="AT10935" s="10"/>
    </row>
    <row r="10936" spans="9:46" s="16" customFormat="1">
      <c r="I10936" s="47"/>
      <c r="P10936" s="48"/>
      <c r="Q10936" s="48"/>
      <c r="R10936" s="48"/>
      <c r="S10936" s="49"/>
      <c r="T10936" s="47"/>
      <c r="U10936" s="50"/>
      <c r="V10936" s="47"/>
      <c r="W10936" s="50"/>
      <c r="X10936" s="49"/>
      <c r="Y10936" s="49"/>
      <c r="Z10936" s="49"/>
      <c r="AA10936" s="49"/>
      <c r="AB10936" s="49"/>
      <c r="AC10936" s="49"/>
      <c r="AD10936" s="49"/>
      <c r="AE10936" s="95"/>
      <c r="AM10936" s="103"/>
      <c r="AT10936" s="10"/>
    </row>
    <row r="10937" spans="9:46" s="16" customFormat="1">
      <c r="I10937" s="47"/>
      <c r="P10937" s="48"/>
      <c r="Q10937" s="48"/>
      <c r="R10937" s="48"/>
      <c r="S10937" s="49"/>
      <c r="T10937" s="47"/>
      <c r="U10937" s="50"/>
      <c r="V10937" s="47"/>
      <c r="W10937" s="50"/>
      <c r="X10937" s="49"/>
      <c r="Y10937" s="49"/>
      <c r="Z10937" s="49"/>
      <c r="AA10937" s="49"/>
      <c r="AB10937" s="49"/>
      <c r="AC10937" s="49"/>
      <c r="AD10937" s="49"/>
      <c r="AE10937" s="95"/>
      <c r="AM10937" s="103"/>
      <c r="AT10937" s="10"/>
    </row>
    <row r="10938" spans="9:46" s="16" customFormat="1">
      <c r="I10938" s="47"/>
      <c r="P10938" s="48"/>
      <c r="Q10938" s="48"/>
      <c r="R10938" s="48"/>
      <c r="S10938" s="49"/>
      <c r="T10938" s="47"/>
      <c r="U10938" s="50"/>
      <c r="V10938" s="47"/>
      <c r="W10938" s="50"/>
      <c r="X10938" s="49"/>
      <c r="Y10938" s="49"/>
      <c r="Z10938" s="49"/>
      <c r="AA10938" s="49"/>
      <c r="AB10938" s="49"/>
      <c r="AC10938" s="49"/>
      <c r="AD10938" s="49"/>
      <c r="AE10938" s="95"/>
      <c r="AM10938" s="103"/>
      <c r="AT10938" s="10"/>
    </row>
    <row r="10939" spans="9:46" s="16" customFormat="1">
      <c r="I10939" s="47"/>
      <c r="P10939" s="48"/>
      <c r="Q10939" s="48"/>
      <c r="R10939" s="48"/>
      <c r="S10939" s="49"/>
      <c r="T10939" s="47"/>
      <c r="U10939" s="50"/>
      <c r="V10939" s="47"/>
      <c r="W10939" s="50"/>
      <c r="X10939" s="49"/>
      <c r="Y10939" s="49"/>
      <c r="Z10939" s="49"/>
      <c r="AA10939" s="49"/>
      <c r="AB10939" s="49"/>
      <c r="AC10939" s="49"/>
      <c r="AD10939" s="49"/>
      <c r="AE10939" s="95"/>
      <c r="AM10939" s="103"/>
      <c r="AT10939" s="10"/>
    </row>
    <row r="10940" spans="9:46" s="16" customFormat="1">
      <c r="I10940" s="47"/>
      <c r="P10940" s="48"/>
      <c r="Q10940" s="48"/>
      <c r="R10940" s="48"/>
      <c r="S10940" s="49"/>
      <c r="T10940" s="47"/>
      <c r="U10940" s="50"/>
      <c r="V10940" s="47"/>
      <c r="W10940" s="50"/>
      <c r="X10940" s="49"/>
      <c r="Y10940" s="49"/>
      <c r="Z10940" s="49"/>
      <c r="AA10940" s="49"/>
      <c r="AB10940" s="49"/>
      <c r="AC10940" s="49"/>
      <c r="AD10940" s="49"/>
      <c r="AE10940" s="95"/>
      <c r="AM10940" s="103"/>
      <c r="AT10940" s="10"/>
    </row>
    <row r="10941" spans="9:46" s="16" customFormat="1">
      <c r="I10941" s="47"/>
      <c r="P10941" s="48"/>
      <c r="Q10941" s="48"/>
      <c r="R10941" s="48"/>
      <c r="S10941" s="49"/>
      <c r="T10941" s="47"/>
      <c r="U10941" s="50"/>
      <c r="V10941" s="47"/>
      <c r="W10941" s="50"/>
      <c r="X10941" s="49"/>
      <c r="Y10941" s="49"/>
      <c r="Z10941" s="49"/>
      <c r="AA10941" s="49"/>
      <c r="AB10941" s="49"/>
      <c r="AC10941" s="49"/>
      <c r="AD10941" s="49"/>
      <c r="AE10941" s="95"/>
      <c r="AM10941" s="103"/>
      <c r="AT10941" s="10"/>
    </row>
    <row r="10942" spans="9:46" s="16" customFormat="1">
      <c r="I10942" s="47"/>
      <c r="P10942" s="48"/>
      <c r="Q10942" s="48"/>
      <c r="R10942" s="48"/>
      <c r="S10942" s="49"/>
      <c r="T10942" s="47"/>
      <c r="U10942" s="50"/>
      <c r="V10942" s="47"/>
      <c r="W10942" s="50"/>
      <c r="X10942" s="49"/>
      <c r="Y10942" s="49"/>
      <c r="Z10942" s="49"/>
      <c r="AA10942" s="49"/>
      <c r="AB10942" s="49"/>
      <c r="AC10942" s="49"/>
      <c r="AD10942" s="49"/>
      <c r="AE10942" s="95"/>
      <c r="AM10942" s="103"/>
      <c r="AT10942" s="10"/>
    </row>
    <row r="10943" spans="9:46" s="16" customFormat="1">
      <c r="I10943" s="47"/>
      <c r="P10943" s="48"/>
      <c r="Q10943" s="48"/>
      <c r="R10943" s="48"/>
      <c r="S10943" s="49"/>
      <c r="T10943" s="47"/>
      <c r="U10943" s="50"/>
      <c r="V10943" s="47"/>
      <c r="W10943" s="50"/>
      <c r="X10943" s="49"/>
      <c r="Y10943" s="49"/>
      <c r="Z10943" s="49"/>
      <c r="AA10943" s="49"/>
      <c r="AB10943" s="49"/>
      <c r="AC10943" s="49"/>
      <c r="AD10943" s="49"/>
      <c r="AE10943" s="95"/>
      <c r="AM10943" s="103"/>
      <c r="AT10943" s="10"/>
    </row>
    <row r="10944" spans="9:46" s="16" customFormat="1">
      <c r="I10944" s="47"/>
      <c r="P10944" s="48"/>
      <c r="Q10944" s="48"/>
      <c r="R10944" s="48"/>
      <c r="S10944" s="49"/>
      <c r="T10944" s="47"/>
      <c r="U10944" s="50"/>
      <c r="V10944" s="47"/>
      <c r="W10944" s="50"/>
      <c r="X10944" s="49"/>
      <c r="Y10944" s="49"/>
      <c r="Z10944" s="49"/>
      <c r="AA10944" s="49"/>
      <c r="AB10944" s="49"/>
      <c r="AC10944" s="49"/>
      <c r="AD10944" s="49"/>
      <c r="AE10944" s="95"/>
      <c r="AM10944" s="103"/>
      <c r="AT10944" s="10"/>
    </row>
    <row r="10945" spans="9:46" s="16" customFormat="1">
      <c r="I10945" s="47"/>
      <c r="P10945" s="48"/>
      <c r="Q10945" s="48"/>
      <c r="R10945" s="48"/>
      <c r="S10945" s="49"/>
      <c r="T10945" s="47"/>
      <c r="U10945" s="50"/>
      <c r="V10945" s="47"/>
      <c r="W10945" s="50"/>
      <c r="X10945" s="49"/>
      <c r="Y10945" s="49"/>
      <c r="Z10945" s="49"/>
      <c r="AA10945" s="49"/>
      <c r="AB10945" s="49"/>
      <c r="AC10945" s="49"/>
      <c r="AD10945" s="49"/>
      <c r="AE10945" s="95"/>
      <c r="AM10945" s="103"/>
      <c r="AT10945" s="10"/>
    </row>
    <row r="10946" spans="9:46" s="16" customFormat="1">
      <c r="I10946" s="47"/>
      <c r="P10946" s="48"/>
      <c r="Q10946" s="48"/>
      <c r="R10946" s="48"/>
      <c r="S10946" s="49"/>
      <c r="T10946" s="47"/>
      <c r="U10946" s="50"/>
      <c r="V10946" s="47"/>
      <c r="W10946" s="50"/>
      <c r="X10946" s="49"/>
      <c r="Y10946" s="49"/>
      <c r="Z10946" s="49"/>
      <c r="AA10946" s="49"/>
      <c r="AB10946" s="49"/>
      <c r="AC10946" s="49"/>
      <c r="AD10946" s="49"/>
      <c r="AE10946" s="95"/>
      <c r="AM10946" s="103"/>
      <c r="AT10946" s="10"/>
    </row>
    <row r="10947" spans="9:46" s="16" customFormat="1">
      <c r="I10947" s="47"/>
      <c r="P10947" s="48"/>
      <c r="Q10947" s="48"/>
      <c r="R10947" s="48"/>
      <c r="S10947" s="49"/>
      <c r="T10947" s="47"/>
      <c r="U10947" s="50"/>
      <c r="V10947" s="47"/>
      <c r="W10947" s="50"/>
      <c r="X10947" s="49"/>
      <c r="Y10947" s="49"/>
      <c r="Z10947" s="49"/>
      <c r="AA10947" s="49"/>
      <c r="AB10947" s="49"/>
      <c r="AC10947" s="49"/>
      <c r="AD10947" s="49"/>
      <c r="AE10947" s="95"/>
      <c r="AM10947" s="103"/>
      <c r="AT10947" s="10"/>
    </row>
    <row r="10948" spans="9:46" s="16" customFormat="1">
      <c r="I10948" s="47"/>
      <c r="P10948" s="48"/>
      <c r="Q10948" s="48"/>
      <c r="R10948" s="48"/>
      <c r="S10948" s="49"/>
      <c r="T10948" s="47"/>
      <c r="U10948" s="50"/>
      <c r="V10948" s="47"/>
      <c r="W10948" s="50"/>
      <c r="X10948" s="49"/>
      <c r="Y10948" s="49"/>
      <c r="Z10948" s="49"/>
      <c r="AA10948" s="49"/>
      <c r="AB10948" s="49"/>
      <c r="AC10948" s="49"/>
      <c r="AD10948" s="49"/>
      <c r="AE10948" s="95"/>
      <c r="AM10948" s="103"/>
      <c r="AT10948" s="10"/>
    </row>
    <row r="10949" spans="9:46" s="16" customFormat="1">
      <c r="I10949" s="47"/>
      <c r="P10949" s="48"/>
      <c r="Q10949" s="48"/>
      <c r="R10949" s="48"/>
      <c r="S10949" s="49"/>
      <c r="T10949" s="47"/>
      <c r="U10949" s="50"/>
      <c r="V10949" s="47"/>
      <c r="W10949" s="50"/>
      <c r="X10949" s="49"/>
      <c r="Y10949" s="49"/>
      <c r="Z10949" s="49"/>
      <c r="AA10949" s="49"/>
      <c r="AB10949" s="49"/>
      <c r="AC10949" s="49"/>
      <c r="AD10949" s="49"/>
      <c r="AE10949" s="95"/>
      <c r="AM10949" s="103"/>
      <c r="AT10949" s="10"/>
    </row>
    <row r="10950" spans="9:46" s="16" customFormat="1">
      <c r="I10950" s="47"/>
      <c r="P10950" s="48"/>
      <c r="Q10950" s="48"/>
      <c r="R10950" s="48"/>
      <c r="S10950" s="49"/>
      <c r="T10950" s="47"/>
      <c r="U10950" s="50"/>
      <c r="V10950" s="47"/>
      <c r="W10950" s="50"/>
      <c r="X10950" s="49"/>
      <c r="Y10950" s="49"/>
      <c r="Z10950" s="49"/>
      <c r="AA10950" s="49"/>
      <c r="AB10950" s="49"/>
      <c r="AC10950" s="49"/>
      <c r="AD10950" s="49"/>
      <c r="AE10950" s="95"/>
      <c r="AM10950" s="103"/>
      <c r="AT10950" s="10"/>
    </row>
    <row r="10951" spans="9:46" s="16" customFormat="1">
      <c r="I10951" s="47"/>
      <c r="P10951" s="48"/>
      <c r="Q10951" s="48"/>
      <c r="R10951" s="48"/>
      <c r="S10951" s="49"/>
      <c r="T10951" s="47"/>
      <c r="U10951" s="50"/>
      <c r="V10951" s="47"/>
      <c r="W10951" s="50"/>
      <c r="X10951" s="49"/>
      <c r="Y10951" s="49"/>
      <c r="Z10951" s="49"/>
      <c r="AA10951" s="49"/>
      <c r="AB10951" s="49"/>
      <c r="AC10951" s="49"/>
      <c r="AD10951" s="49"/>
      <c r="AE10951" s="95"/>
      <c r="AM10951" s="103"/>
      <c r="AT10951" s="10"/>
    </row>
    <row r="10952" spans="9:46" s="16" customFormat="1">
      <c r="I10952" s="47"/>
      <c r="P10952" s="48"/>
      <c r="Q10952" s="48"/>
      <c r="R10952" s="48"/>
      <c r="S10952" s="49"/>
      <c r="T10952" s="47"/>
      <c r="U10952" s="50"/>
      <c r="V10952" s="47"/>
      <c r="W10952" s="50"/>
      <c r="X10952" s="49"/>
      <c r="Y10952" s="49"/>
      <c r="Z10952" s="49"/>
      <c r="AA10952" s="49"/>
      <c r="AB10952" s="49"/>
      <c r="AC10952" s="49"/>
      <c r="AD10952" s="49"/>
      <c r="AE10952" s="95"/>
      <c r="AM10952" s="103"/>
      <c r="AT10952" s="10"/>
    </row>
    <row r="10953" spans="9:46" s="16" customFormat="1">
      <c r="I10953" s="47"/>
      <c r="P10953" s="48"/>
      <c r="Q10953" s="48"/>
      <c r="R10953" s="48"/>
      <c r="S10953" s="49"/>
      <c r="T10953" s="47"/>
      <c r="U10953" s="50"/>
      <c r="V10953" s="47"/>
      <c r="W10953" s="50"/>
      <c r="X10953" s="49"/>
      <c r="Y10953" s="49"/>
      <c r="Z10953" s="49"/>
      <c r="AA10953" s="49"/>
      <c r="AB10953" s="49"/>
      <c r="AC10953" s="49"/>
      <c r="AD10953" s="49"/>
      <c r="AE10953" s="95"/>
      <c r="AM10953" s="103"/>
      <c r="AT10953" s="10"/>
    </row>
    <row r="10954" spans="9:46" s="16" customFormat="1">
      <c r="I10954" s="47"/>
      <c r="P10954" s="48"/>
      <c r="Q10954" s="48"/>
      <c r="R10954" s="48"/>
      <c r="S10954" s="49"/>
      <c r="T10954" s="47"/>
      <c r="U10954" s="50"/>
      <c r="V10954" s="47"/>
      <c r="W10954" s="50"/>
      <c r="X10954" s="49"/>
      <c r="Y10954" s="49"/>
      <c r="Z10954" s="49"/>
      <c r="AA10954" s="49"/>
      <c r="AB10954" s="49"/>
      <c r="AC10954" s="49"/>
      <c r="AD10954" s="49"/>
      <c r="AE10954" s="95"/>
      <c r="AM10954" s="103"/>
      <c r="AT10954" s="10"/>
    </row>
    <row r="10955" spans="9:46" s="16" customFormat="1">
      <c r="I10955" s="47"/>
      <c r="P10955" s="48"/>
      <c r="Q10955" s="48"/>
      <c r="R10955" s="48"/>
      <c r="S10955" s="49"/>
      <c r="T10955" s="47"/>
      <c r="U10955" s="50"/>
      <c r="V10955" s="47"/>
      <c r="W10955" s="50"/>
      <c r="X10955" s="49"/>
      <c r="Y10955" s="49"/>
      <c r="Z10955" s="49"/>
      <c r="AA10955" s="49"/>
      <c r="AB10955" s="49"/>
      <c r="AC10955" s="49"/>
      <c r="AD10955" s="49"/>
      <c r="AE10955" s="95"/>
      <c r="AM10955" s="103"/>
      <c r="AT10955" s="10"/>
    </row>
    <row r="10956" spans="9:46" s="16" customFormat="1">
      <c r="I10956" s="47"/>
      <c r="P10956" s="48"/>
      <c r="Q10956" s="48"/>
      <c r="R10956" s="48"/>
      <c r="S10956" s="49"/>
      <c r="T10956" s="47"/>
      <c r="U10956" s="50"/>
      <c r="V10956" s="47"/>
      <c r="W10956" s="50"/>
      <c r="X10956" s="49"/>
      <c r="Y10956" s="49"/>
      <c r="Z10956" s="49"/>
      <c r="AA10956" s="49"/>
      <c r="AB10956" s="49"/>
      <c r="AC10956" s="49"/>
      <c r="AD10956" s="49"/>
      <c r="AE10956" s="95"/>
      <c r="AM10956" s="103"/>
      <c r="AT10956" s="10"/>
    </row>
    <row r="10957" spans="9:46" s="16" customFormat="1">
      <c r="I10957" s="47"/>
      <c r="P10957" s="48"/>
      <c r="Q10957" s="48"/>
      <c r="R10957" s="48"/>
      <c r="S10957" s="49"/>
      <c r="T10957" s="47"/>
      <c r="U10957" s="50"/>
      <c r="V10957" s="47"/>
      <c r="W10957" s="50"/>
      <c r="X10957" s="49"/>
      <c r="Y10957" s="49"/>
      <c r="Z10957" s="49"/>
      <c r="AA10957" s="49"/>
      <c r="AB10957" s="49"/>
      <c r="AC10957" s="49"/>
      <c r="AD10957" s="49"/>
      <c r="AE10957" s="95"/>
      <c r="AM10957" s="103"/>
      <c r="AT10957" s="10"/>
    </row>
    <row r="10958" spans="9:46" s="16" customFormat="1">
      <c r="I10958" s="47"/>
      <c r="P10958" s="48"/>
      <c r="Q10958" s="48"/>
      <c r="R10958" s="48"/>
      <c r="S10958" s="49"/>
      <c r="T10958" s="47"/>
      <c r="U10958" s="50"/>
      <c r="V10958" s="47"/>
      <c r="W10958" s="50"/>
      <c r="X10958" s="49"/>
      <c r="Y10958" s="49"/>
      <c r="Z10958" s="49"/>
      <c r="AA10958" s="49"/>
      <c r="AB10958" s="49"/>
      <c r="AC10958" s="49"/>
      <c r="AD10958" s="49"/>
      <c r="AE10958" s="95"/>
      <c r="AM10958" s="103"/>
      <c r="AT10958" s="10"/>
    </row>
    <row r="10959" spans="9:46" s="16" customFormat="1">
      <c r="I10959" s="47"/>
      <c r="P10959" s="48"/>
      <c r="Q10959" s="48"/>
      <c r="R10959" s="48"/>
      <c r="S10959" s="49"/>
      <c r="T10959" s="47"/>
      <c r="U10959" s="50"/>
      <c r="V10959" s="47"/>
      <c r="W10959" s="50"/>
      <c r="X10959" s="49"/>
      <c r="Y10959" s="49"/>
      <c r="Z10959" s="49"/>
      <c r="AA10959" s="49"/>
      <c r="AB10959" s="49"/>
      <c r="AC10959" s="49"/>
      <c r="AD10959" s="49"/>
      <c r="AE10959" s="95"/>
      <c r="AM10959" s="103"/>
      <c r="AT10959" s="10"/>
    </row>
    <row r="10960" spans="9:46" s="16" customFormat="1">
      <c r="I10960" s="47"/>
      <c r="P10960" s="48"/>
      <c r="Q10960" s="48"/>
      <c r="R10960" s="48"/>
      <c r="S10960" s="49"/>
      <c r="T10960" s="47"/>
      <c r="U10960" s="50"/>
      <c r="V10960" s="47"/>
      <c r="W10960" s="50"/>
      <c r="X10960" s="49"/>
      <c r="Y10960" s="49"/>
      <c r="Z10960" s="49"/>
      <c r="AA10960" s="49"/>
      <c r="AB10960" s="49"/>
      <c r="AC10960" s="49"/>
      <c r="AD10960" s="49"/>
      <c r="AE10960" s="95"/>
      <c r="AM10960" s="103"/>
      <c r="AT10960" s="10"/>
    </row>
    <row r="10961" spans="9:46" s="16" customFormat="1">
      <c r="I10961" s="47"/>
      <c r="P10961" s="48"/>
      <c r="Q10961" s="48"/>
      <c r="R10961" s="48"/>
      <c r="S10961" s="49"/>
      <c r="T10961" s="47"/>
      <c r="U10961" s="50"/>
      <c r="V10961" s="47"/>
      <c r="W10961" s="50"/>
      <c r="X10961" s="49"/>
      <c r="Y10961" s="49"/>
      <c r="Z10961" s="49"/>
      <c r="AA10961" s="49"/>
      <c r="AB10961" s="49"/>
      <c r="AC10961" s="49"/>
      <c r="AD10961" s="49"/>
      <c r="AE10961" s="95"/>
      <c r="AM10961" s="103"/>
      <c r="AT10961" s="10"/>
    </row>
    <row r="10962" spans="9:46" s="16" customFormat="1">
      <c r="I10962" s="47"/>
      <c r="P10962" s="48"/>
      <c r="Q10962" s="48"/>
      <c r="R10962" s="48"/>
      <c r="S10962" s="49"/>
      <c r="T10962" s="47"/>
      <c r="U10962" s="50"/>
      <c r="V10962" s="47"/>
      <c r="W10962" s="50"/>
      <c r="X10962" s="49"/>
      <c r="Y10962" s="49"/>
      <c r="Z10962" s="49"/>
      <c r="AA10962" s="49"/>
      <c r="AB10962" s="49"/>
      <c r="AC10962" s="49"/>
      <c r="AD10962" s="49"/>
      <c r="AE10962" s="95"/>
      <c r="AM10962" s="103"/>
      <c r="AT10962" s="10"/>
    </row>
    <row r="10963" spans="9:46" s="16" customFormat="1">
      <c r="I10963" s="47"/>
      <c r="P10963" s="48"/>
      <c r="Q10963" s="48"/>
      <c r="R10963" s="48"/>
      <c r="S10963" s="49"/>
      <c r="T10963" s="47"/>
      <c r="U10963" s="50"/>
      <c r="V10963" s="47"/>
      <c r="W10963" s="50"/>
      <c r="X10963" s="49"/>
      <c r="Y10963" s="49"/>
      <c r="Z10963" s="49"/>
      <c r="AA10963" s="49"/>
      <c r="AB10963" s="49"/>
      <c r="AC10963" s="49"/>
      <c r="AD10963" s="49"/>
      <c r="AE10963" s="95"/>
      <c r="AM10963" s="103"/>
      <c r="AT10963" s="10"/>
    </row>
    <row r="10964" spans="9:46" s="16" customFormat="1">
      <c r="I10964" s="47"/>
      <c r="P10964" s="48"/>
      <c r="Q10964" s="48"/>
      <c r="R10964" s="48"/>
      <c r="S10964" s="49"/>
      <c r="T10964" s="47"/>
      <c r="U10964" s="50"/>
      <c r="V10964" s="47"/>
      <c r="W10964" s="50"/>
      <c r="X10964" s="49"/>
      <c r="Y10964" s="49"/>
      <c r="Z10964" s="49"/>
      <c r="AA10964" s="49"/>
      <c r="AB10964" s="49"/>
      <c r="AC10964" s="49"/>
      <c r="AD10964" s="49"/>
      <c r="AE10964" s="95"/>
      <c r="AM10964" s="103"/>
      <c r="AT10964" s="10"/>
    </row>
    <row r="10965" spans="9:46" s="16" customFormat="1">
      <c r="I10965" s="47"/>
      <c r="P10965" s="48"/>
      <c r="Q10965" s="48"/>
      <c r="R10965" s="48"/>
      <c r="S10965" s="49"/>
      <c r="T10965" s="47"/>
      <c r="U10965" s="50"/>
      <c r="V10965" s="47"/>
      <c r="W10965" s="50"/>
      <c r="X10965" s="49"/>
      <c r="Y10965" s="49"/>
      <c r="Z10965" s="49"/>
      <c r="AA10965" s="49"/>
      <c r="AB10965" s="49"/>
      <c r="AC10965" s="49"/>
      <c r="AD10965" s="49"/>
      <c r="AE10965" s="95"/>
      <c r="AM10965" s="103"/>
      <c r="AT10965" s="10"/>
    </row>
    <row r="10966" spans="9:46" s="16" customFormat="1">
      <c r="I10966" s="47"/>
      <c r="P10966" s="48"/>
      <c r="Q10966" s="48"/>
      <c r="R10966" s="48"/>
      <c r="S10966" s="49"/>
      <c r="T10966" s="47"/>
      <c r="U10966" s="50"/>
      <c r="V10966" s="47"/>
      <c r="W10966" s="50"/>
      <c r="X10966" s="49"/>
      <c r="Y10966" s="49"/>
      <c r="Z10966" s="49"/>
      <c r="AA10966" s="49"/>
      <c r="AB10966" s="49"/>
      <c r="AC10966" s="49"/>
      <c r="AD10966" s="49"/>
      <c r="AE10966" s="95"/>
      <c r="AM10966" s="103"/>
      <c r="AT10966" s="10"/>
    </row>
    <row r="10967" spans="9:46" s="16" customFormat="1">
      <c r="I10967" s="47"/>
      <c r="P10967" s="48"/>
      <c r="Q10967" s="48"/>
      <c r="R10967" s="48"/>
      <c r="S10967" s="49"/>
      <c r="T10967" s="47"/>
      <c r="U10967" s="50"/>
      <c r="V10967" s="47"/>
      <c r="W10967" s="50"/>
      <c r="X10967" s="49"/>
      <c r="Y10967" s="49"/>
      <c r="Z10967" s="49"/>
      <c r="AA10967" s="49"/>
      <c r="AB10967" s="49"/>
      <c r="AC10967" s="49"/>
      <c r="AD10967" s="49"/>
      <c r="AE10967" s="95"/>
      <c r="AM10967" s="103"/>
      <c r="AT10967" s="10"/>
    </row>
    <row r="10968" spans="9:46" s="16" customFormat="1">
      <c r="I10968" s="47"/>
      <c r="P10968" s="48"/>
      <c r="Q10968" s="48"/>
      <c r="R10968" s="48"/>
      <c r="S10968" s="49"/>
      <c r="T10968" s="47"/>
      <c r="U10968" s="50"/>
      <c r="V10968" s="47"/>
      <c r="W10968" s="50"/>
      <c r="X10968" s="49"/>
      <c r="Y10968" s="49"/>
      <c r="Z10968" s="49"/>
      <c r="AA10968" s="49"/>
      <c r="AB10968" s="49"/>
      <c r="AC10968" s="49"/>
      <c r="AD10968" s="49"/>
      <c r="AE10968" s="95"/>
      <c r="AM10968" s="103"/>
      <c r="AT10968" s="10"/>
    </row>
    <row r="10969" spans="9:46" s="16" customFormat="1">
      <c r="I10969" s="47"/>
      <c r="P10969" s="48"/>
      <c r="Q10969" s="48"/>
      <c r="R10969" s="48"/>
      <c r="S10969" s="49"/>
      <c r="T10969" s="47"/>
      <c r="U10969" s="50"/>
      <c r="V10969" s="47"/>
      <c r="W10969" s="50"/>
      <c r="X10969" s="49"/>
      <c r="Y10969" s="49"/>
      <c r="Z10969" s="49"/>
      <c r="AA10969" s="49"/>
      <c r="AB10969" s="49"/>
      <c r="AC10969" s="49"/>
      <c r="AD10969" s="49"/>
      <c r="AE10969" s="95"/>
      <c r="AM10969" s="103"/>
      <c r="AT10969" s="10"/>
    </row>
    <row r="10970" spans="9:46" s="16" customFormat="1">
      <c r="I10970" s="47"/>
      <c r="P10970" s="48"/>
      <c r="Q10970" s="48"/>
      <c r="R10970" s="48"/>
      <c r="S10970" s="49"/>
      <c r="T10970" s="47"/>
      <c r="U10970" s="50"/>
      <c r="V10970" s="47"/>
      <c r="W10970" s="50"/>
      <c r="X10970" s="49"/>
      <c r="Y10970" s="49"/>
      <c r="Z10970" s="49"/>
      <c r="AA10970" s="49"/>
      <c r="AB10970" s="49"/>
      <c r="AC10970" s="49"/>
      <c r="AD10970" s="49"/>
      <c r="AE10970" s="95"/>
      <c r="AM10970" s="103"/>
      <c r="AT10970" s="10"/>
    </row>
    <row r="10971" spans="9:46" s="16" customFormat="1">
      <c r="I10971" s="47"/>
      <c r="P10971" s="48"/>
      <c r="Q10971" s="48"/>
      <c r="R10971" s="48"/>
      <c r="S10971" s="49"/>
      <c r="T10971" s="47"/>
      <c r="U10971" s="50"/>
      <c r="V10971" s="47"/>
      <c r="W10971" s="50"/>
      <c r="X10971" s="49"/>
      <c r="Y10971" s="49"/>
      <c r="Z10971" s="49"/>
      <c r="AA10971" s="49"/>
      <c r="AB10971" s="49"/>
      <c r="AC10971" s="49"/>
      <c r="AD10971" s="49"/>
      <c r="AE10971" s="95"/>
      <c r="AM10971" s="103"/>
      <c r="AT10971" s="10"/>
    </row>
    <row r="10972" spans="9:46" s="16" customFormat="1">
      <c r="I10972" s="47"/>
      <c r="P10972" s="48"/>
      <c r="Q10972" s="48"/>
      <c r="R10972" s="48"/>
      <c r="S10972" s="49"/>
      <c r="T10972" s="47"/>
      <c r="U10972" s="50"/>
      <c r="V10972" s="47"/>
      <c r="W10972" s="50"/>
      <c r="X10972" s="49"/>
      <c r="Y10972" s="49"/>
      <c r="Z10972" s="49"/>
      <c r="AA10972" s="49"/>
      <c r="AB10972" s="49"/>
      <c r="AC10972" s="49"/>
      <c r="AD10972" s="49"/>
      <c r="AE10972" s="95"/>
      <c r="AM10972" s="103"/>
      <c r="AT10972" s="10"/>
    </row>
    <row r="10973" spans="9:46" s="16" customFormat="1">
      <c r="I10973" s="47"/>
      <c r="P10973" s="48"/>
      <c r="Q10973" s="48"/>
      <c r="R10973" s="48"/>
      <c r="S10973" s="49"/>
      <c r="T10973" s="47"/>
      <c r="U10973" s="50"/>
      <c r="V10973" s="47"/>
      <c r="W10973" s="50"/>
      <c r="X10973" s="49"/>
      <c r="Y10973" s="49"/>
      <c r="Z10973" s="49"/>
      <c r="AA10973" s="49"/>
      <c r="AB10973" s="49"/>
      <c r="AC10973" s="49"/>
      <c r="AD10973" s="49"/>
      <c r="AE10973" s="95"/>
      <c r="AM10973" s="103"/>
      <c r="AT10973" s="10"/>
    </row>
    <row r="10974" spans="9:46" s="16" customFormat="1">
      <c r="I10974" s="47"/>
      <c r="P10974" s="48"/>
      <c r="Q10974" s="48"/>
      <c r="R10974" s="48"/>
      <c r="S10974" s="49"/>
      <c r="T10974" s="47"/>
      <c r="U10974" s="50"/>
      <c r="V10974" s="47"/>
      <c r="W10974" s="50"/>
      <c r="X10974" s="49"/>
      <c r="Y10974" s="49"/>
      <c r="Z10974" s="49"/>
      <c r="AA10974" s="49"/>
      <c r="AB10974" s="49"/>
      <c r="AC10974" s="49"/>
      <c r="AD10974" s="49"/>
      <c r="AE10974" s="95"/>
      <c r="AM10974" s="103"/>
      <c r="AT10974" s="10"/>
    </row>
    <row r="10975" spans="9:46" s="16" customFormat="1">
      <c r="I10975" s="47"/>
      <c r="P10975" s="48"/>
      <c r="Q10975" s="48"/>
      <c r="R10975" s="48"/>
      <c r="S10975" s="49"/>
      <c r="T10975" s="47"/>
      <c r="U10975" s="50"/>
      <c r="V10975" s="47"/>
      <c r="W10975" s="50"/>
      <c r="X10975" s="49"/>
      <c r="Y10975" s="49"/>
      <c r="Z10975" s="49"/>
      <c r="AA10975" s="49"/>
      <c r="AB10975" s="49"/>
      <c r="AC10975" s="49"/>
      <c r="AD10975" s="49"/>
      <c r="AE10975" s="95"/>
      <c r="AM10975" s="103"/>
      <c r="AT10975" s="10"/>
    </row>
    <row r="10976" spans="9:46" s="16" customFormat="1">
      <c r="I10976" s="47"/>
      <c r="P10976" s="48"/>
      <c r="Q10976" s="48"/>
      <c r="R10976" s="48"/>
      <c r="S10976" s="49"/>
      <c r="T10976" s="47"/>
      <c r="U10976" s="50"/>
      <c r="V10976" s="47"/>
      <c r="W10976" s="50"/>
      <c r="X10976" s="49"/>
      <c r="Y10976" s="49"/>
      <c r="Z10976" s="49"/>
      <c r="AA10976" s="49"/>
      <c r="AB10976" s="49"/>
      <c r="AC10976" s="49"/>
      <c r="AD10976" s="49"/>
      <c r="AE10976" s="95"/>
      <c r="AM10976" s="103"/>
      <c r="AT10976" s="10"/>
    </row>
    <row r="10977" spans="9:46" s="16" customFormat="1">
      <c r="I10977" s="47"/>
      <c r="P10977" s="48"/>
      <c r="Q10977" s="48"/>
      <c r="R10977" s="48"/>
      <c r="S10977" s="49"/>
      <c r="T10977" s="47"/>
      <c r="U10977" s="50"/>
      <c r="V10977" s="47"/>
      <c r="W10977" s="50"/>
      <c r="X10977" s="49"/>
      <c r="Y10977" s="49"/>
      <c r="Z10977" s="49"/>
      <c r="AA10977" s="49"/>
      <c r="AB10977" s="49"/>
      <c r="AC10977" s="49"/>
      <c r="AD10977" s="49"/>
      <c r="AE10977" s="95"/>
      <c r="AM10977" s="103"/>
      <c r="AT10977" s="10"/>
    </row>
    <row r="10978" spans="9:46" s="16" customFormat="1">
      <c r="I10978" s="47"/>
      <c r="P10978" s="48"/>
      <c r="Q10978" s="48"/>
      <c r="R10978" s="48"/>
      <c r="S10978" s="49"/>
      <c r="T10978" s="47"/>
      <c r="U10978" s="50"/>
      <c r="V10978" s="47"/>
      <c r="W10978" s="50"/>
      <c r="X10978" s="49"/>
      <c r="Y10978" s="49"/>
      <c r="Z10978" s="49"/>
      <c r="AA10978" s="49"/>
      <c r="AB10978" s="49"/>
      <c r="AC10978" s="49"/>
      <c r="AD10978" s="49"/>
      <c r="AE10978" s="95"/>
      <c r="AM10978" s="103"/>
      <c r="AT10978" s="10"/>
    </row>
    <row r="10979" spans="9:46" s="16" customFormat="1">
      <c r="I10979" s="47"/>
      <c r="P10979" s="48"/>
      <c r="Q10979" s="48"/>
      <c r="R10979" s="48"/>
      <c r="S10979" s="49"/>
      <c r="T10979" s="47"/>
      <c r="U10979" s="50"/>
      <c r="V10979" s="47"/>
      <c r="W10979" s="50"/>
      <c r="X10979" s="49"/>
      <c r="Y10979" s="49"/>
      <c r="Z10979" s="49"/>
      <c r="AA10979" s="49"/>
      <c r="AB10979" s="49"/>
      <c r="AC10979" s="49"/>
      <c r="AD10979" s="49"/>
      <c r="AE10979" s="95"/>
      <c r="AM10979" s="103"/>
      <c r="AT10979" s="10"/>
    </row>
    <row r="10980" spans="9:46" s="16" customFormat="1">
      <c r="I10980" s="47"/>
      <c r="P10980" s="48"/>
      <c r="Q10980" s="48"/>
      <c r="R10980" s="48"/>
      <c r="S10980" s="49"/>
      <c r="T10980" s="47"/>
      <c r="U10980" s="50"/>
      <c r="V10980" s="47"/>
      <c r="W10980" s="50"/>
      <c r="X10980" s="49"/>
      <c r="Y10980" s="49"/>
      <c r="Z10980" s="49"/>
      <c r="AA10980" s="49"/>
      <c r="AB10980" s="49"/>
      <c r="AC10980" s="49"/>
      <c r="AD10980" s="49"/>
      <c r="AE10980" s="95"/>
      <c r="AM10980" s="103"/>
      <c r="AT10980" s="10"/>
    </row>
    <row r="10981" spans="9:46" s="16" customFormat="1">
      <c r="I10981" s="47"/>
      <c r="P10981" s="48"/>
      <c r="Q10981" s="48"/>
      <c r="R10981" s="48"/>
      <c r="S10981" s="49"/>
      <c r="T10981" s="47"/>
      <c r="U10981" s="50"/>
      <c r="V10981" s="47"/>
      <c r="W10981" s="50"/>
      <c r="X10981" s="49"/>
      <c r="Y10981" s="49"/>
      <c r="Z10981" s="49"/>
      <c r="AA10981" s="49"/>
      <c r="AB10981" s="49"/>
      <c r="AC10981" s="49"/>
      <c r="AD10981" s="49"/>
      <c r="AE10981" s="95"/>
      <c r="AM10981" s="103"/>
      <c r="AT10981" s="10"/>
    </row>
    <row r="10982" spans="9:46" s="16" customFormat="1">
      <c r="I10982" s="47"/>
      <c r="P10982" s="48"/>
      <c r="Q10982" s="48"/>
      <c r="R10982" s="48"/>
      <c r="S10982" s="49"/>
      <c r="T10982" s="47"/>
      <c r="U10982" s="50"/>
      <c r="V10982" s="47"/>
      <c r="W10982" s="50"/>
      <c r="X10982" s="49"/>
      <c r="Y10982" s="49"/>
      <c r="Z10982" s="49"/>
      <c r="AA10982" s="49"/>
      <c r="AB10982" s="49"/>
      <c r="AC10982" s="49"/>
      <c r="AD10982" s="49"/>
      <c r="AE10982" s="95"/>
      <c r="AM10982" s="103"/>
      <c r="AT10982" s="10"/>
    </row>
    <row r="10983" spans="9:46" s="16" customFormat="1">
      <c r="I10983" s="47"/>
      <c r="P10983" s="48"/>
      <c r="Q10983" s="48"/>
      <c r="R10983" s="48"/>
      <c r="S10983" s="49"/>
      <c r="T10983" s="47"/>
      <c r="U10983" s="50"/>
      <c r="V10983" s="47"/>
      <c r="W10983" s="50"/>
      <c r="X10983" s="49"/>
      <c r="Y10983" s="49"/>
      <c r="Z10983" s="49"/>
      <c r="AA10983" s="49"/>
      <c r="AB10983" s="49"/>
      <c r="AC10983" s="49"/>
      <c r="AD10983" s="49"/>
      <c r="AE10983" s="95"/>
      <c r="AM10983" s="103"/>
      <c r="AT10983" s="10"/>
    </row>
    <row r="10984" spans="9:46" s="16" customFormat="1">
      <c r="I10984" s="47"/>
      <c r="P10984" s="48"/>
      <c r="Q10984" s="48"/>
      <c r="R10984" s="48"/>
      <c r="S10984" s="49"/>
      <c r="T10984" s="47"/>
      <c r="U10984" s="50"/>
      <c r="V10984" s="47"/>
      <c r="W10984" s="50"/>
      <c r="X10984" s="49"/>
      <c r="Y10984" s="49"/>
      <c r="Z10984" s="49"/>
      <c r="AA10984" s="49"/>
      <c r="AB10984" s="49"/>
      <c r="AC10984" s="49"/>
      <c r="AD10984" s="49"/>
      <c r="AE10984" s="95"/>
      <c r="AM10984" s="103"/>
      <c r="AT10984" s="10"/>
    </row>
    <row r="10985" spans="9:46" s="16" customFormat="1">
      <c r="I10985" s="47"/>
      <c r="P10985" s="48"/>
      <c r="Q10985" s="48"/>
      <c r="R10985" s="48"/>
      <c r="S10985" s="49"/>
      <c r="T10985" s="47"/>
      <c r="U10985" s="50"/>
      <c r="V10985" s="47"/>
      <c r="W10985" s="50"/>
      <c r="X10985" s="49"/>
      <c r="Y10985" s="49"/>
      <c r="Z10985" s="49"/>
      <c r="AA10985" s="49"/>
      <c r="AB10985" s="49"/>
      <c r="AC10985" s="49"/>
      <c r="AD10985" s="49"/>
      <c r="AE10985" s="95"/>
      <c r="AM10985" s="103"/>
      <c r="AT10985" s="10"/>
    </row>
    <row r="10986" spans="9:46" s="16" customFormat="1">
      <c r="I10986" s="47"/>
      <c r="P10986" s="48"/>
      <c r="Q10986" s="48"/>
      <c r="R10986" s="48"/>
      <c r="S10986" s="49"/>
      <c r="T10986" s="47"/>
      <c r="U10986" s="50"/>
      <c r="V10986" s="47"/>
      <c r="W10986" s="50"/>
      <c r="X10986" s="49"/>
      <c r="Y10986" s="49"/>
      <c r="Z10986" s="49"/>
      <c r="AA10986" s="49"/>
      <c r="AB10986" s="49"/>
      <c r="AC10986" s="49"/>
      <c r="AD10986" s="49"/>
      <c r="AE10986" s="95"/>
      <c r="AM10986" s="103"/>
      <c r="AT10986" s="10"/>
    </row>
    <row r="10987" spans="9:46" s="16" customFormat="1">
      <c r="I10987" s="47"/>
      <c r="P10987" s="48"/>
      <c r="Q10987" s="48"/>
      <c r="R10987" s="48"/>
      <c r="S10987" s="49"/>
      <c r="T10987" s="47"/>
      <c r="U10987" s="50"/>
      <c r="V10987" s="47"/>
      <c r="W10987" s="50"/>
      <c r="X10987" s="49"/>
      <c r="Y10987" s="49"/>
      <c r="Z10987" s="49"/>
      <c r="AA10987" s="49"/>
      <c r="AB10987" s="49"/>
      <c r="AC10987" s="49"/>
      <c r="AD10987" s="49"/>
      <c r="AE10987" s="95"/>
      <c r="AM10987" s="103"/>
      <c r="AT10987" s="10"/>
    </row>
    <row r="10988" spans="9:46" s="16" customFormat="1">
      <c r="I10988" s="47"/>
      <c r="P10988" s="48"/>
      <c r="Q10988" s="48"/>
      <c r="R10988" s="48"/>
      <c r="S10988" s="49"/>
      <c r="T10988" s="47"/>
      <c r="U10988" s="50"/>
      <c r="V10988" s="47"/>
      <c r="W10988" s="50"/>
      <c r="X10988" s="49"/>
      <c r="Y10988" s="49"/>
      <c r="Z10988" s="49"/>
      <c r="AA10988" s="49"/>
      <c r="AB10988" s="49"/>
      <c r="AC10988" s="49"/>
      <c r="AD10988" s="49"/>
      <c r="AE10988" s="95"/>
      <c r="AM10988" s="103"/>
      <c r="AT10988" s="10"/>
    </row>
    <row r="10989" spans="9:46" s="16" customFormat="1">
      <c r="I10989" s="47"/>
      <c r="P10989" s="48"/>
      <c r="Q10989" s="48"/>
      <c r="R10989" s="48"/>
      <c r="S10989" s="49"/>
      <c r="T10989" s="47"/>
      <c r="U10989" s="50"/>
      <c r="V10989" s="47"/>
      <c r="W10989" s="50"/>
      <c r="X10989" s="49"/>
      <c r="Y10989" s="49"/>
      <c r="Z10989" s="49"/>
      <c r="AA10989" s="49"/>
      <c r="AB10989" s="49"/>
      <c r="AC10989" s="49"/>
      <c r="AD10989" s="49"/>
      <c r="AE10989" s="95"/>
      <c r="AM10989" s="103"/>
      <c r="AT10989" s="10"/>
    </row>
    <row r="10990" spans="9:46" s="16" customFormat="1">
      <c r="I10990" s="47"/>
      <c r="P10990" s="48"/>
      <c r="Q10990" s="48"/>
      <c r="R10990" s="48"/>
      <c r="S10990" s="49"/>
      <c r="T10990" s="47"/>
      <c r="U10990" s="50"/>
      <c r="V10990" s="47"/>
      <c r="W10990" s="50"/>
      <c r="X10990" s="49"/>
      <c r="Y10990" s="49"/>
      <c r="Z10990" s="49"/>
      <c r="AA10990" s="49"/>
      <c r="AB10990" s="49"/>
      <c r="AC10990" s="49"/>
      <c r="AD10990" s="49"/>
      <c r="AE10990" s="95"/>
      <c r="AM10990" s="103"/>
      <c r="AT10990" s="10"/>
    </row>
    <row r="10991" spans="9:46" s="16" customFormat="1">
      <c r="I10991" s="47"/>
      <c r="P10991" s="48"/>
      <c r="Q10991" s="48"/>
      <c r="R10991" s="48"/>
      <c r="S10991" s="49"/>
      <c r="T10991" s="47"/>
      <c r="U10991" s="50"/>
      <c r="V10991" s="47"/>
      <c r="W10991" s="50"/>
      <c r="X10991" s="49"/>
      <c r="Y10991" s="49"/>
      <c r="Z10991" s="49"/>
      <c r="AA10991" s="49"/>
      <c r="AB10991" s="49"/>
      <c r="AC10991" s="49"/>
      <c r="AD10991" s="49"/>
      <c r="AE10991" s="95"/>
      <c r="AM10991" s="103"/>
      <c r="AT10991" s="10"/>
    </row>
    <row r="10992" spans="9:46" s="16" customFormat="1">
      <c r="I10992" s="47"/>
      <c r="P10992" s="48"/>
      <c r="Q10992" s="48"/>
      <c r="R10992" s="48"/>
      <c r="S10992" s="49"/>
      <c r="T10992" s="47"/>
      <c r="U10992" s="50"/>
      <c r="V10992" s="47"/>
      <c r="W10992" s="50"/>
      <c r="X10992" s="49"/>
      <c r="Y10992" s="49"/>
      <c r="Z10992" s="49"/>
      <c r="AA10992" s="49"/>
      <c r="AB10992" s="49"/>
      <c r="AC10992" s="49"/>
      <c r="AD10992" s="49"/>
      <c r="AE10992" s="95"/>
      <c r="AM10992" s="103"/>
      <c r="AT10992" s="10"/>
    </row>
    <row r="10993" spans="9:46" s="16" customFormat="1">
      <c r="I10993" s="47"/>
      <c r="P10993" s="48"/>
      <c r="Q10993" s="48"/>
      <c r="R10993" s="48"/>
      <c r="S10993" s="49"/>
      <c r="T10993" s="47"/>
      <c r="U10993" s="50"/>
      <c r="V10993" s="47"/>
      <c r="W10993" s="50"/>
      <c r="X10993" s="49"/>
      <c r="Y10993" s="49"/>
      <c r="Z10993" s="49"/>
      <c r="AA10993" s="49"/>
      <c r="AB10993" s="49"/>
      <c r="AC10993" s="49"/>
      <c r="AD10993" s="49"/>
      <c r="AE10993" s="95"/>
      <c r="AM10993" s="103"/>
      <c r="AT10993" s="10"/>
    </row>
    <row r="10994" spans="9:46" s="16" customFormat="1">
      <c r="I10994" s="47"/>
      <c r="P10994" s="48"/>
      <c r="Q10994" s="48"/>
      <c r="R10994" s="48"/>
      <c r="S10994" s="49"/>
      <c r="T10994" s="47"/>
      <c r="U10994" s="50"/>
      <c r="V10994" s="47"/>
      <c r="W10994" s="50"/>
      <c r="X10994" s="49"/>
      <c r="Y10994" s="49"/>
      <c r="Z10994" s="49"/>
      <c r="AA10994" s="49"/>
      <c r="AB10994" s="49"/>
      <c r="AC10994" s="49"/>
      <c r="AD10994" s="49"/>
      <c r="AE10994" s="95"/>
      <c r="AM10994" s="103"/>
      <c r="AT10994" s="10"/>
    </row>
    <row r="10995" spans="9:46" s="16" customFormat="1">
      <c r="I10995" s="47"/>
      <c r="P10995" s="48"/>
      <c r="Q10995" s="48"/>
      <c r="R10995" s="48"/>
      <c r="S10995" s="49"/>
      <c r="T10995" s="47"/>
      <c r="U10995" s="50"/>
      <c r="V10995" s="47"/>
      <c r="W10995" s="50"/>
      <c r="X10995" s="49"/>
      <c r="Y10995" s="49"/>
      <c r="Z10995" s="49"/>
      <c r="AA10995" s="49"/>
      <c r="AB10995" s="49"/>
      <c r="AC10995" s="49"/>
      <c r="AD10995" s="49"/>
      <c r="AE10995" s="95"/>
      <c r="AM10995" s="103"/>
      <c r="AT10995" s="10"/>
    </row>
    <row r="10996" spans="9:46" s="16" customFormat="1">
      <c r="I10996" s="47"/>
      <c r="P10996" s="48"/>
      <c r="Q10996" s="48"/>
      <c r="R10996" s="48"/>
      <c r="S10996" s="49"/>
      <c r="T10996" s="47"/>
      <c r="U10996" s="50"/>
      <c r="V10996" s="47"/>
      <c r="W10996" s="50"/>
      <c r="X10996" s="49"/>
      <c r="Y10996" s="49"/>
      <c r="Z10996" s="49"/>
      <c r="AA10996" s="49"/>
      <c r="AB10996" s="49"/>
      <c r="AC10996" s="49"/>
      <c r="AD10996" s="49"/>
      <c r="AE10996" s="95"/>
      <c r="AM10996" s="103"/>
      <c r="AT10996" s="10"/>
    </row>
    <row r="10997" spans="9:46" s="16" customFormat="1">
      <c r="I10997" s="47"/>
      <c r="P10997" s="48"/>
      <c r="Q10997" s="48"/>
      <c r="R10997" s="48"/>
      <c r="S10997" s="49"/>
      <c r="T10997" s="47"/>
      <c r="U10997" s="50"/>
      <c r="V10997" s="47"/>
      <c r="W10997" s="50"/>
      <c r="X10997" s="49"/>
      <c r="Y10997" s="49"/>
      <c r="Z10997" s="49"/>
      <c r="AA10997" s="49"/>
      <c r="AB10997" s="49"/>
      <c r="AC10997" s="49"/>
      <c r="AD10997" s="49"/>
      <c r="AE10997" s="95"/>
      <c r="AM10997" s="103"/>
      <c r="AT10997" s="10"/>
    </row>
    <row r="10998" spans="9:46" s="16" customFormat="1">
      <c r="I10998" s="47"/>
      <c r="P10998" s="48"/>
      <c r="Q10998" s="48"/>
      <c r="R10998" s="48"/>
      <c r="S10998" s="49"/>
      <c r="T10998" s="47"/>
      <c r="U10998" s="50"/>
      <c r="V10998" s="47"/>
      <c r="W10998" s="50"/>
      <c r="X10998" s="49"/>
      <c r="Y10998" s="49"/>
      <c r="Z10998" s="49"/>
      <c r="AA10998" s="49"/>
      <c r="AB10998" s="49"/>
      <c r="AC10998" s="49"/>
      <c r="AD10998" s="49"/>
      <c r="AE10998" s="95"/>
      <c r="AM10998" s="103"/>
      <c r="AT10998" s="10"/>
    </row>
    <row r="10999" spans="9:46" s="16" customFormat="1">
      <c r="I10999" s="47"/>
      <c r="P10999" s="48"/>
      <c r="Q10999" s="48"/>
      <c r="R10999" s="48"/>
      <c r="S10999" s="49"/>
      <c r="T10999" s="47"/>
      <c r="U10999" s="50"/>
      <c r="V10999" s="47"/>
      <c r="W10999" s="50"/>
      <c r="X10999" s="49"/>
      <c r="Y10999" s="49"/>
      <c r="Z10999" s="49"/>
      <c r="AA10999" s="49"/>
      <c r="AB10999" s="49"/>
      <c r="AC10999" s="49"/>
      <c r="AD10999" s="49"/>
      <c r="AE10999" s="95"/>
      <c r="AM10999" s="103"/>
      <c r="AT10999" s="10"/>
    </row>
    <row r="11000" spans="9:46" s="16" customFormat="1">
      <c r="I11000" s="47"/>
      <c r="P11000" s="48"/>
      <c r="Q11000" s="48"/>
      <c r="R11000" s="48"/>
      <c r="S11000" s="49"/>
      <c r="T11000" s="47"/>
      <c r="U11000" s="50"/>
      <c r="V11000" s="47"/>
      <c r="W11000" s="50"/>
      <c r="X11000" s="49"/>
      <c r="Y11000" s="49"/>
      <c r="Z11000" s="49"/>
      <c r="AA11000" s="49"/>
      <c r="AB11000" s="49"/>
      <c r="AC11000" s="49"/>
      <c r="AD11000" s="49"/>
      <c r="AE11000" s="95"/>
      <c r="AM11000" s="103"/>
      <c r="AT11000" s="10"/>
    </row>
    <row r="11001" spans="9:46" s="16" customFormat="1">
      <c r="I11001" s="47"/>
      <c r="P11001" s="48"/>
      <c r="Q11001" s="48"/>
      <c r="R11001" s="48"/>
      <c r="S11001" s="49"/>
      <c r="T11001" s="47"/>
      <c r="U11001" s="50"/>
      <c r="V11001" s="47"/>
      <c r="W11001" s="50"/>
      <c r="X11001" s="49"/>
      <c r="Y11001" s="49"/>
      <c r="Z11001" s="49"/>
      <c r="AA11001" s="49"/>
      <c r="AB11001" s="49"/>
      <c r="AC11001" s="49"/>
      <c r="AD11001" s="49"/>
      <c r="AE11001" s="95"/>
      <c r="AM11001" s="103"/>
      <c r="AT11001" s="10"/>
    </row>
    <row r="11002" spans="9:46" s="16" customFormat="1">
      <c r="I11002" s="47"/>
      <c r="P11002" s="48"/>
      <c r="Q11002" s="48"/>
      <c r="R11002" s="48"/>
      <c r="S11002" s="49"/>
      <c r="T11002" s="47"/>
      <c r="U11002" s="50"/>
      <c r="V11002" s="47"/>
      <c r="W11002" s="50"/>
      <c r="X11002" s="49"/>
      <c r="Y11002" s="49"/>
      <c r="Z11002" s="49"/>
      <c r="AA11002" s="49"/>
      <c r="AB11002" s="49"/>
      <c r="AC11002" s="49"/>
      <c r="AD11002" s="49"/>
      <c r="AE11002" s="95"/>
      <c r="AM11002" s="103"/>
      <c r="AT11002" s="10"/>
    </row>
    <row r="11003" spans="9:46" s="16" customFormat="1">
      <c r="I11003" s="47"/>
      <c r="P11003" s="48"/>
      <c r="Q11003" s="48"/>
      <c r="R11003" s="48"/>
      <c r="S11003" s="49"/>
      <c r="T11003" s="47"/>
      <c r="U11003" s="50"/>
      <c r="V11003" s="47"/>
      <c r="W11003" s="50"/>
      <c r="X11003" s="49"/>
      <c r="Y11003" s="49"/>
      <c r="Z11003" s="49"/>
      <c r="AA11003" s="49"/>
      <c r="AB11003" s="49"/>
      <c r="AC11003" s="49"/>
      <c r="AD11003" s="49"/>
      <c r="AE11003" s="95"/>
      <c r="AM11003" s="103"/>
      <c r="AT11003" s="10"/>
    </row>
    <row r="11004" spans="9:46" s="16" customFormat="1">
      <c r="I11004" s="47"/>
      <c r="P11004" s="48"/>
      <c r="Q11004" s="48"/>
      <c r="R11004" s="48"/>
      <c r="S11004" s="49"/>
      <c r="T11004" s="47"/>
      <c r="U11004" s="50"/>
      <c r="V11004" s="47"/>
      <c r="W11004" s="50"/>
      <c r="X11004" s="49"/>
      <c r="Y11004" s="49"/>
      <c r="Z11004" s="49"/>
      <c r="AA11004" s="49"/>
      <c r="AB11004" s="49"/>
      <c r="AC11004" s="49"/>
      <c r="AD11004" s="49"/>
      <c r="AE11004" s="95"/>
      <c r="AM11004" s="103"/>
      <c r="AT11004" s="10"/>
    </row>
    <row r="11005" spans="9:46" s="16" customFormat="1">
      <c r="I11005" s="47"/>
      <c r="P11005" s="48"/>
      <c r="Q11005" s="48"/>
      <c r="R11005" s="48"/>
      <c r="S11005" s="49"/>
      <c r="T11005" s="47"/>
      <c r="U11005" s="50"/>
      <c r="V11005" s="47"/>
      <c r="W11005" s="50"/>
      <c r="X11005" s="49"/>
      <c r="Y11005" s="49"/>
      <c r="Z11005" s="49"/>
      <c r="AA11005" s="49"/>
      <c r="AB11005" s="49"/>
      <c r="AC11005" s="49"/>
      <c r="AD11005" s="49"/>
      <c r="AE11005" s="95"/>
      <c r="AM11005" s="103"/>
      <c r="AT11005" s="10"/>
    </row>
    <row r="11006" spans="9:46" s="16" customFormat="1">
      <c r="I11006" s="47"/>
      <c r="P11006" s="48"/>
      <c r="Q11006" s="48"/>
      <c r="R11006" s="48"/>
      <c r="S11006" s="49"/>
      <c r="T11006" s="47"/>
      <c r="U11006" s="50"/>
      <c r="V11006" s="47"/>
      <c r="W11006" s="50"/>
      <c r="X11006" s="49"/>
      <c r="Y11006" s="49"/>
      <c r="Z11006" s="49"/>
      <c r="AA11006" s="49"/>
      <c r="AB11006" s="49"/>
      <c r="AC11006" s="49"/>
      <c r="AD11006" s="49"/>
      <c r="AE11006" s="95"/>
      <c r="AM11006" s="103"/>
      <c r="AT11006" s="10"/>
    </row>
    <row r="11007" spans="9:46" s="16" customFormat="1">
      <c r="I11007" s="47"/>
      <c r="P11007" s="48"/>
      <c r="Q11007" s="48"/>
      <c r="R11007" s="48"/>
      <c r="S11007" s="49"/>
      <c r="T11007" s="47"/>
      <c r="U11007" s="50"/>
      <c r="V11007" s="47"/>
      <c r="W11007" s="50"/>
      <c r="X11007" s="49"/>
      <c r="Y11007" s="49"/>
      <c r="Z11007" s="49"/>
      <c r="AA11007" s="49"/>
      <c r="AB11007" s="49"/>
      <c r="AC11007" s="49"/>
      <c r="AD11007" s="49"/>
      <c r="AE11007" s="95"/>
      <c r="AM11007" s="103"/>
      <c r="AT11007" s="10"/>
    </row>
    <row r="11008" spans="9:46" s="16" customFormat="1">
      <c r="I11008" s="47"/>
      <c r="P11008" s="48"/>
      <c r="Q11008" s="48"/>
      <c r="R11008" s="48"/>
      <c r="S11008" s="49"/>
      <c r="T11008" s="47"/>
      <c r="U11008" s="50"/>
      <c r="V11008" s="47"/>
      <c r="W11008" s="50"/>
      <c r="X11008" s="49"/>
      <c r="Y11008" s="49"/>
      <c r="Z11008" s="49"/>
      <c r="AA11008" s="49"/>
      <c r="AB11008" s="49"/>
      <c r="AC11008" s="49"/>
      <c r="AD11008" s="49"/>
      <c r="AE11008" s="95"/>
      <c r="AM11008" s="103"/>
      <c r="AT11008" s="10"/>
    </row>
    <row r="11009" spans="9:46" s="16" customFormat="1">
      <c r="I11009" s="47"/>
      <c r="P11009" s="48"/>
      <c r="Q11009" s="48"/>
      <c r="R11009" s="48"/>
      <c r="S11009" s="49"/>
      <c r="T11009" s="47"/>
      <c r="U11009" s="50"/>
      <c r="V11009" s="47"/>
      <c r="W11009" s="50"/>
      <c r="X11009" s="49"/>
      <c r="Y11009" s="49"/>
      <c r="Z11009" s="49"/>
      <c r="AA11009" s="49"/>
      <c r="AB11009" s="49"/>
      <c r="AC11009" s="49"/>
      <c r="AD11009" s="49"/>
      <c r="AE11009" s="95"/>
      <c r="AM11009" s="103"/>
      <c r="AT11009" s="10"/>
    </row>
    <row r="11010" spans="9:46" s="16" customFormat="1">
      <c r="I11010" s="47"/>
      <c r="P11010" s="48"/>
      <c r="Q11010" s="48"/>
      <c r="R11010" s="48"/>
      <c r="S11010" s="49"/>
      <c r="T11010" s="47"/>
      <c r="U11010" s="50"/>
      <c r="V11010" s="47"/>
      <c r="W11010" s="50"/>
      <c r="X11010" s="49"/>
      <c r="Y11010" s="49"/>
      <c r="Z11010" s="49"/>
      <c r="AA11010" s="49"/>
      <c r="AB11010" s="49"/>
      <c r="AC11010" s="49"/>
      <c r="AD11010" s="49"/>
      <c r="AE11010" s="95"/>
      <c r="AM11010" s="103"/>
      <c r="AT11010" s="10"/>
    </row>
    <row r="11011" spans="9:46" s="16" customFormat="1">
      <c r="I11011" s="47"/>
      <c r="P11011" s="48"/>
      <c r="Q11011" s="48"/>
      <c r="R11011" s="48"/>
      <c r="S11011" s="49"/>
      <c r="T11011" s="47"/>
      <c r="U11011" s="50"/>
      <c r="V11011" s="47"/>
      <c r="W11011" s="50"/>
      <c r="X11011" s="49"/>
      <c r="Y11011" s="49"/>
      <c r="Z11011" s="49"/>
      <c r="AA11011" s="49"/>
      <c r="AB11011" s="49"/>
      <c r="AC11011" s="49"/>
      <c r="AD11011" s="49"/>
      <c r="AE11011" s="95"/>
      <c r="AM11011" s="103"/>
      <c r="AT11011" s="10"/>
    </row>
    <row r="11012" spans="9:46" s="16" customFormat="1">
      <c r="I11012" s="47"/>
      <c r="P11012" s="48"/>
      <c r="Q11012" s="48"/>
      <c r="R11012" s="48"/>
      <c r="S11012" s="49"/>
      <c r="T11012" s="47"/>
      <c r="U11012" s="50"/>
      <c r="V11012" s="47"/>
      <c r="W11012" s="50"/>
      <c r="X11012" s="49"/>
      <c r="Y11012" s="49"/>
      <c r="Z11012" s="49"/>
      <c r="AA11012" s="49"/>
      <c r="AB11012" s="49"/>
      <c r="AC11012" s="49"/>
      <c r="AD11012" s="49"/>
      <c r="AE11012" s="95"/>
      <c r="AM11012" s="103"/>
      <c r="AT11012" s="10"/>
    </row>
    <row r="11013" spans="9:46" s="16" customFormat="1">
      <c r="I11013" s="47"/>
      <c r="P11013" s="48"/>
      <c r="Q11013" s="48"/>
      <c r="R11013" s="48"/>
      <c r="S11013" s="49"/>
      <c r="T11013" s="47"/>
      <c r="U11013" s="50"/>
      <c r="V11013" s="47"/>
      <c r="W11013" s="50"/>
      <c r="X11013" s="49"/>
      <c r="Y11013" s="49"/>
      <c r="Z11013" s="49"/>
      <c r="AA11013" s="49"/>
      <c r="AB11013" s="49"/>
      <c r="AC11013" s="49"/>
      <c r="AD11013" s="49"/>
      <c r="AE11013" s="95"/>
      <c r="AM11013" s="103"/>
      <c r="AT11013" s="10"/>
    </row>
    <row r="11014" spans="9:46" s="16" customFormat="1">
      <c r="I11014" s="47"/>
      <c r="P11014" s="48"/>
      <c r="Q11014" s="48"/>
      <c r="R11014" s="48"/>
      <c r="S11014" s="49"/>
      <c r="T11014" s="47"/>
      <c r="U11014" s="50"/>
      <c r="V11014" s="47"/>
      <c r="W11014" s="50"/>
      <c r="X11014" s="49"/>
      <c r="Y11014" s="49"/>
      <c r="Z11014" s="49"/>
      <c r="AA11014" s="49"/>
      <c r="AB11014" s="49"/>
      <c r="AC11014" s="49"/>
      <c r="AD11014" s="49"/>
      <c r="AE11014" s="95"/>
      <c r="AM11014" s="103"/>
      <c r="AT11014" s="10"/>
    </row>
    <row r="11015" spans="9:46" s="16" customFormat="1">
      <c r="I11015" s="47"/>
      <c r="P11015" s="48"/>
      <c r="Q11015" s="48"/>
      <c r="R11015" s="48"/>
      <c r="S11015" s="49"/>
      <c r="T11015" s="47"/>
      <c r="U11015" s="50"/>
      <c r="V11015" s="47"/>
      <c r="W11015" s="50"/>
      <c r="X11015" s="49"/>
      <c r="Y11015" s="49"/>
      <c r="Z11015" s="49"/>
      <c r="AA11015" s="49"/>
      <c r="AB11015" s="49"/>
      <c r="AC11015" s="49"/>
      <c r="AD11015" s="49"/>
      <c r="AE11015" s="95"/>
      <c r="AM11015" s="103"/>
      <c r="AT11015" s="10"/>
    </row>
    <row r="11016" spans="9:46" s="16" customFormat="1">
      <c r="I11016" s="47"/>
      <c r="P11016" s="48"/>
      <c r="Q11016" s="48"/>
      <c r="R11016" s="48"/>
      <c r="S11016" s="49"/>
      <c r="T11016" s="47"/>
      <c r="U11016" s="50"/>
      <c r="V11016" s="47"/>
      <c r="W11016" s="50"/>
      <c r="X11016" s="49"/>
      <c r="Y11016" s="49"/>
      <c r="Z11016" s="49"/>
      <c r="AA11016" s="49"/>
      <c r="AB11016" s="49"/>
      <c r="AC11016" s="49"/>
      <c r="AD11016" s="49"/>
      <c r="AE11016" s="95"/>
      <c r="AM11016" s="103"/>
      <c r="AT11016" s="10"/>
    </row>
    <row r="11017" spans="9:46" s="16" customFormat="1">
      <c r="I11017" s="47"/>
      <c r="P11017" s="48"/>
      <c r="Q11017" s="48"/>
      <c r="R11017" s="48"/>
      <c r="S11017" s="49"/>
      <c r="T11017" s="47"/>
      <c r="U11017" s="50"/>
      <c r="V11017" s="47"/>
      <c r="W11017" s="50"/>
      <c r="X11017" s="49"/>
      <c r="Y11017" s="49"/>
      <c r="Z11017" s="49"/>
      <c r="AA11017" s="49"/>
      <c r="AB11017" s="49"/>
      <c r="AC11017" s="49"/>
      <c r="AD11017" s="49"/>
      <c r="AE11017" s="95"/>
      <c r="AM11017" s="103"/>
      <c r="AT11017" s="10"/>
    </row>
    <row r="11018" spans="9:46" s="16" customFormat="1">
      <c r="I11018" s="47"/>
      <c r="P11018" s="48"/>
      <c r="Q11018" s="48"/>
      <c r="R11018" s="48"/>
      <c r="S11018" s="49"/>
      <c r="T11018" s="47"/>
      <c r="U11018" s="50"/>
      <c r="V11018" s="47"/>
      <c r="W11018" s="50"/>
      <c r="X11018" s="49"/>
      <c r="Y11018" s="49"/>
      <c r="Z11018" s="49"/>
      <c r="AA11018" s="49"/>
      <c r="AB11018" s="49"/>
      <c r="AC11018" s="49"/>
      <c r="AD11018" s="49"/>
      <c r="AE11018" s="95"/>
      <c r="AM11018" s="103"/>
      <c r="AT11018" s="10"/>
    </row>
    <row r="11019" spans="9:46" s="16" customFormat="1">
      <c r="I11019" s="47"/>
      <c r="P11019" s="48"/>
      <c r="Q11019" s="48"/>
      <c r="R11019" s="48"/>
      <c r="S11019" s="49"/>
      <c r="T11019" s="47"/>
      <c r="U11019" s="50"/>
      <c r="V11019" s="47"/>
      <c r="W11019" s="50"/>
      <c r="X11019" s="49"/>
      <c r="Y11019" s="49"/>
      <c r="Z11019" s="49"/>
      <c r="AA11019" s="49"/>
      <c r="AB11019" s="49"/>
      <c r="AC11019" s="49"/>
      <c r="AD11019" s="49"/>
      <c r="AE11019" s="95"/>
      <c r="AM11019" s="103"/>
      <c r="AT11019" s="10"/>
    </row>
    <row r="11020" spans="9:46" s="16" customFormat="1">
      <c r="I11020" s="47"/>
      <c r="P11020" s="48"/>
      <c r="Q11020" s="48"/>
      <c r="R11020" s="48"/>
      <c r="S11020" s="49"/>
      <c r="T11020" s="47"/>
      <c r="U11020" s="50"/>
      <c r="V11020" s="47"/>
      <c r="W11020" s="50"/>
      <c r="X11020" s="49"/>
      <c r="Y11020" s="49"/>
      <c r="Z11020" s="49"/>
      <c r="AA11020" s="49"/>
      <c r="AB11020" s="49"/>
      <c r="AC11020" s="49"/>
      <c r="AD11020" s="49"/>
      <c r="AE11020" s="95"/>
      <c r="AM11020" s="103"/>
      <c r="AT11020" s="10"/>
    </row>
    <row r="11021" spans="9:46" s="16" customFormat="1">
      <c r="I11021" s="47"/>
      <c r="P11021" s="48"/>
      <c r="Q11021" s="48"/>
      <c r="R11021" s="48"/>
      <c r="S11021" s="49"/>
      <c r="T11021" s="47"/>
      <c r="U11021" s="50"/>
      <c r="V11021" s="47"/>
      <c r="W11021" s="50"/>
      <c r="X11021" s="49"/>
      <c r="Y11021" s="49"/>
      <c r="Z11021" s="49"/>
      <c r="AA11021" s="49"/>
      <c r="AB11021" s="49"/>
      <c r="AC11021" s="49"/>
      <c r="AD11021" s="49"/>
      <c r="AE11021" s="95"/>
      <c r="AM11021" s="103"/>
      <c r="AT11021" s="10"/>
    </row>
    <row r="11022" spans="9:46" s="16" customFormat="1">
      <c r="I11022" s="47"/>
      <c r="P11022" s="48"/>
      <c r="Q11022" s="48"/>
      <c r="R11022" s="48"/>
      <c r="S11022" s="49"/>
      <c r="T11022" s="47"/>
      <c r="U11022" s="50"/>
      <c r="V11022" s="47"/>
      <c r="W11022" s="50"/>
      <c r="X11022" s="49"/>
      <c r="Y11022" s="49"/>
      <c r="Z11022" s="49"/>
      <c r="AA11022" s="49"/>
      <c r="AB11022" s="49"/>
      <c r="AC11022" s="49"/>
      <c r="AD11022" s="49"/>
      <c r="AE11022" s="95"/>
      <c r="AM11022" s="103"/>
      <c r="AT11022" s="10"/>
    </row>
    <row r="11023" spans="9:46" s="16" customFormat="1">
      <c r="I11023" s="47"/>
      <c r="P11023" s="48"/>
      <c r="Q11023" s="48"/>
      <c r="R11023" s="48"/>
      <c r="S11023" s="49"/>
      <c r="T11023" s="47"/>
      <c r="U11023" s="50"/>
      <c r="V11023" s="47"/>
      <c r="W11023" s="50"/>
      <c r="X11023" s="49"/>
      <c r="Y11023" s="49"/>
      <c r="Z11023" s="49"/>
      <c r="AA11023" s="49"/>
      <c r="AB11023" s="49"/>
      <c r="AC11023" s="49"/>
      <c r="AD11023" s="49"/>
      <c r="AE11023" s="95"/>
      <c r="AM11023" s="103"/>
      <c r="AT11023" s="10"/>
    </row>
    <row r="11024" spans="9:46" s="16" customFormat="1">
      <c r="I11024" s="47"/>
      <c r="P11024" s="48"/>
      <c r="Q11024" s="48"/>
      <c r="R11024" s="48"/>
      <c r="S11024" s="49"/>
      <c r="T11024" s="47"/>
      <c r="U11024" s="50"/>
      <c r="V11024" s="47"/>
      <c r="W11024" s="50"/>
      <c r="X11024" s="49"/>
      <c r="Y11024" s="49"/>
      <c r="Z11024" s="49"/>
      <c r="AA11024" s="49"/>
      <c r="AB11024" s="49"/>
      <c r="AC11024" s="49"/>
      <c r="AD11024" s="49"/>
      <c r="AE11024" s="95"/>
      <c r="AM11024" s="103"/>
      <c r="AT11024" s="10"/>
    </row>
    <row r="11025" spans="9:46" s="16" customFormat="1">
      <c r="I11025" s="47"/>
      <c r="P11025" s="48"/>
      <c r="Q11025" s="48"/>
      <c r="R11025" s="48"/>
      <c r="S11025" s="49"/>
      <c r="T11025" s="47"/>
      <c r="U11025" s="50"/>
      <c r="V11025" s="47"/>
      <c r="W11025" s="50"/>
      <c r="X11025" s="49"/>
      <c r="Y11025" s="49"/>
      <c r="Z11025" s="49"/>
      <c r="AA11025" s="49"/>
      <c r="AB11025" s="49"/>
      <c r="AC11025" s="49"/>
      <c r="AD11025" s="49"/>
      <c r="AE11025" s="95"/>
      <c r="AM11025" s="103"/>
      <c r="AT11025" s="10"/>
    </row>
    <row r="11026" spans="9:46" s="16" customFormat="1">
      <c r="I11026" s="47"/>
      <c r="P11026" s="48"/>
      <c r="Q11026" s="48"/>
      <c r="R11026" s="48"/>
      <c r="S11026" s="49"/>
      <c r="T11026" s="47"/>
      <c r="U11026" s="50"/>
      <c r="V11026" s="47"/>
      <c r="W11026" s="50"/>
      <c r="X11026" s="49"/>
      <c r="Y11026" s="49"/>
      <c r="Z11026" s="49"/>
      <c r="AA11026" s="49"/>
      <c r="AB11026" s="49"/>
      <c r="AC11026" s="49"/>
      <c r="AD11026" s="49"/>
      <c r="AE11026" s="95"/>
      <c r="AM11026" s="103"/>
      <c r="AT11026" s="10"/>
    </row>
    <row r="11027" spans="9:46" s="16" customFormat="1">
      <c r="I11027" s="47"/>
      <c r="P11027" s="48"/>
      <c r="Q11027" s="48"/>
      <c r="R11027" s="48"/>
      <c r="S11027" s="49"/>
      <c r="T11027" s="47"/>
      <c r="U11027" s="50"/>
      <c r="V11027" s="47"/>
      <c r="W11027" s="50"/>
      <c r="X11027" s="49"/>
      <c r="Y11027" s="49"/>
      <c r="Z11027" s="49"/>
      <c r="AA11027" s="49"/>
      <c r="AB11027" s="49"/>
      <c r="AC11027" s="49"/>
      <c r="AD11027" s="49"/>
      <c r="AE11027" s="95"/>
      <c r="AM11027" s="103"/>
      <c r="AT11027" s="10"/>
    </row>
    <row r="11028" spans="9:46" s="16" customFormat="1">
      <c r="I11028" s="47"/>
      <c r="P11028" s="48"/>
      <c r="Q11028" s="48"/>
      <c r="R11028" s="48"/>
      <c r="S11028" s="49"/>
      <c r="T11028" s="47"/>
      <c r="U11028" s="50"/>
      <c r="V11028" s="47"/>
      <c r="W11028" s="50"/>
      <c r="X11028" s="49"/>
      <c r="Y11028" s="49"/>
      <c r="Z11028" s="49"/>
      <c r="AA11028" s="49"/>
      <c r="AB11028" s="49"/>
      <c r="AC11028" s="49"/>
      <c r="AD11028" s="49"/>
      <c r="AE11028" s="95"/>
      <c r="AM11028" s="103"/>
      <c r="AT11028" s="10"/>
    </row>
    <row r="11029" spans="9:46" s="16" customFormat="1">
      <c r="I11029" s="47"/>
      <c r="P11029" s="48"/>
      <c r="Q11029" s="48"/>
      <c r="R11029" s="48"/>
      <c r="S11029" s="49"/>
      <c r="T11029" s="47"/>
      <c r="U11029" s="50"/>
      <c r="V11029" s="47"/>
      <c r="W11029" s="50"/>
      <c r="X11029" s="49"/>
      <c r="Y11029" s="49"/>
      <c r="Z11029" s="49"/>
      <c r="AA11029" s="49"/>
      <c r="AB11029" s="49"/>
      <c r="AC11029" s="49"/>
      <c r="AD11029" s="49"/>
      <c r="AE11029" s="95"/>
      <c r="AM11029" s="103"/>
      <c r="AT11029" s="10"/>
    </row>
    <row r="11030" spans="9:46" s="16" customFormat="1">
      <c r="I11030" s="47"/>
      <c r="P11030" s="48"/>
      <c r="Q11030" s="48"/>
      <c r="R11030" s="48"/>
      <c r="S11030" s="49"/>
      <c r="T11030" s="47"/>
      <c r="U11030" s="50"/>
      <c r="V11030" s="47"/>
      <c r="W11030" s="50"/>
      <c r="X11030" s="49"/>
      <c r="Y11030" s="49"/>
      <c r="Z11030" s="49"/>
      <c r="AA11030" s="49"/>
      <c r="AB11030" s="49"/>
      <c r="AC11030" s="49"/>
      <c r="AD11030" s="49"/>
      <c r="AE11030" s="95"/>
      <c r="AM11030" s="103"/>
      <c r="AT11030" s="10"/>
    </row>
    <row r="11031" spans="9:46" s="16" customFormat="1">
      <c r="I11031" s="47"/>
      <c r="P11031" s="48"/>
      <c r="Q11031" s="48"/>
      <c r="R11031" s="48"/>
      <c r="S11031" s="49"/>
      <c r="T11031" s="47"/>
      <c r="U11031" s="50"/>
      <c r="V11031" s="47"/>
      <c r="W11031" s="50"/>
      <c r="X11031" s="49"/>
      <c r="Y11031" s="49"/>
      <c r="Z11031" s="49"/>
      <c r="AA11031" s="49"/>
      <c r="AB11031" s="49"/>
      <c r="AC11031" s="49"/>
      <c r="AD11031" s="49"/>
      <c r="AE11031" s="95"/>
      <c r="AM11031" s="103"/>
      <c r="AT11031" s="10"/>
    </row>
    <row r="11032" spans="9:46" s="16" customFormat="1">
      <c r="I11032" s="47"/>
      <c r="P11032" s="48"/>
      <c r="Q11032" s="48"/>
      <c r="R11032" s="48"/>
      <c r="S11032" s="49"/>
      <c r="T11032" s="47"/>
      <c r="U11032" s="50"/>
      <c r="V11032" s="47"/>
      <c r="W11032" s="50"/>
      <c r="X11032" s="49"/>
      <c r="Y11032" s="49"/>
      <c r="Z11032" s="49"/>
      <c r="AA11032" s="49"/>
      <c r="AB11032" s="49"/>
      <c r="AC11032" s="49"/>
      <c r="AD11032" s="49"/>
      <c r="AE11032" s="95"/>
      <c r="AM11032" s="103"/>
      <c r="AT11032" s="10"/>
    </row>
    <row r="11033" spans="9:46" s="16" customFormat="1">
      <c r="I11033" s="47"/>
      <c r="P11033" s="48"/>
      <c r="Q11033" s="48"/>
      <c r="R11033" s="48"/>
      <c r="S11033" s="49"/>
      <c r="T11033" s="47"/>
      <c r="U11033" s="50"/>
      <c r="V11033" s="47"/>
      <c r="W11033" s="50"/>
      <c r="X11033" s="49"/>
      <c r="Y11033" s="49"/>
      <c r="Z11033" s="49"/>
      <c r="AA11033" s="49"/>
      <c r="AB11033" s="49"/>
      <c r="AC11033" s="49"/>
      <c r="AD11033" s="49"/>
      <c r="AE11033" s="95"/>
      <c r="AM11033" s="103"/>
      <c r="AT11033" s="10"/>
    </row>
    <row r="11034" spans="9:46" s="16" customFormat="1">
      <c r="I11034" s="47"/>
      <c r="P11034" s="48"/>
      <c r="Q11034" s="48"/>
      <c r="R11034" s="48"/>
      <c r="S11034" s="49"/>
      <c r="T11034" s="47"/>
      <c r="U11034" s="50"/>
      <c r="V11034" s="47"/>
      <c r="W11034" s="50"/>
      <c r="X11034" s="49"/>
      <c r="Y11034" s="49"/>
      <c r="Z11034" s="49"/>
      <c r="AA11034" s="49"/>
      <c r="AB11034" s="49"/>
      <c r="AC11034" s="49"/>
      <c r="AD11034" s="49"/>
      <c r="AE11034" s="95"/>
      <c r="AM11034" s="103"/>
      <c r="AT11034" s="10"/>
    </row>
    <row r="11035" spans="9:46" s="16" customFormat="1">
      <c r="I11035" s="47"/>
      <c r="P11035" s="48"/>
      <c r="Q11035" s="48"/>
      <c r="R11035" s="48"/>
      <c r="S11035" s="49"/>
      <c r="T11035" s="47"/>
      <c r="U11035" s="50"/>
      <c r="V11035" s="47"/>
      <c r="W11035" s="50"/>
      <c r="X11035" s="49"/>
      <c r="Y11035" s="49"/>
      <c r="Z11035" s="49"/>
      <c r="AA11035" s="49"/>
      <c r="AB11035" s="49"/>
      <c r="AC11035" s="49"/>
      <c r="AD11035" s="49"/>
      <c r="AE11035" s="95"/>
      <c r="AM11035" s="103"/>
      <c r="AT11035" s="10"/>
    </row>
    <row r="11036" spans="9:46" s="16" customFormat="1">
      <c r="I11036" s="47"/>
      <c r="P11036" s="48"/>
      <c r="Q11036" s="48"/>
      <c r="R11036" s="48"/>
      <c r="S11036" s="49"/>
      <c r="T11036" s="47"/>
      <c r="U11036" s="50"/>
      <c r="V11036" s="47"/>
      <c r="W11036" s="50"/>
      <c r="X11036" s="49"/>
      <c r="Y11036" s="49"/>
      <c r="Z11036" s="49"/>
      <c r="AA11036" s="49"/>
      <c r="AB11036" s="49"/>
      <c r="AC11036" s="49"/>
      <c r="AD11036" s="49"/>
      <c r="AE11036" s="95"/>
      <c r="AM11036" s="103"/>
      <c r="AT11036" s="10"/>
    </row>
    <row r="11037" spans="9:46" s="16" customFormat="1">
      <c r="I11037" s="47"/>
      <c r="P11037" s="48"/>
      <c r="Q11037" s="48"/>
      <c r="R11037" s="48"/>
      <c r="S11037" s="49"/>
      <c r="T11037" s="47"/>
      <c r="U11037" s="50"/>
      <c r="V11037" s="47"/>
      <c r="W11037" s="50"/>
      <c r="X11037" s="49"/>
      <c r="Y11037" s="49"/>
      <c r="Z11037" s="49"/>
      <c r="AA11037" s="49"/>
      <c r="AB11037" s="49"/>
      <c r="AC11037" s="49"/>
      <c r="AD11037" s="49"/>
      <c r="AE11037" s="95"/>
      <c r="AM11037" s="103"/>
      <c r="AT11037" s="10"/>
    </row>
    <row r="11038" spans="9:46" s="16" customFormat="1">
      <c r="I11038" s="47"/>
      <c r="P11038" s="48"/>
      <c r="Q11038" s="48"/>
      <c r="R11038" s="48"/>
      <c r="S11038" s="49"/>
      <c r="T11038" s="47"/>
      <c r="U11038" s="50"/>
      <c r="V11038" s="47"/>
      <c r="W11038" s="50"/>
      <c r="X11038" s="49"/>
      <c r="Y11038" s="49"/>
      <c r="Z11038" s="49"/>
      <c r="AA11038" s="49"/>
      <c r="AB11038" s="49"/>
      <c r="AC11038" s="49"/>
      <c r="AD11038" s="49"/>
      <c r="AE11038" s="95"/>
      <c r="AM11038" s="103"/>
      <c r="AT11038" s="10"/>
    </row>
    <row r="11039" spans="9:46" s="16" customFormat="1">
      <c r="I11039" s="47"/>
      <c r="P11039" s="48"/>
      <c r="Q11039" s="48"/>
      <c r="R11039" s="48"/>
      <c r="S11039" s="49"/>
      <c r="T11039" s="47"/>
      <c r="U11039" s="50"/>
      <c r="V11039" s="47"/>
      <c r="W11039" s="50"/>
      <c r="X11039" s="49"/>
      <c r="Y11039" s="49"/>
      <c r="Z11039" s="49"/>
      <c r="AA11039" s="49"/>
      <c r="AB11039" s="49"/>
      <c r="AC11039" s="49"/>
      <c r="AD11039" s="49"/>
      <c r="AE11039" s="95"/>
      <c r="AM11039" s="103"/>
      <c r="AT11039" s="10"/>
    </row>
    <row r="11040" spans="9:46" s="16" customFormat="1">
      <c r="I11040" s="47"/>
      <c r="P11040" s="48"/>
      <c r="Q11040" s="48"/>
      <c r="R11040" s="48"/>
      <c r="S11040" s="49"/>
      <c r="T11040" s="47"/>
      <c r="U11040" s="50"/>
      <c r="V11040" s="47"/>
      <c r="W11040" s="50"/>
      <c r="X11040" s="49"/>
      <c r="Y11040" s="49"/>
      <c r="Z11040" s="49"/>
      <c r="AA11040" s="49"/>
      <c r="AB11040" s="49"/>
      <c r="AC11040" s="49"/>
      <c r="AD11040" s="49"/>
      <c r="AE11040" s="95"/>
      <c r="AM11040" s="103"/>
      <c r="AT11040" s="10"/>
    </row>
    <row r="11041" spans="9:46" s="16" customFormat="1">
      <c r="I11041" s="47"/>
      <c r="P11041" s="48"/>
      <c r="Q11041" s="48"/>
      <c r="R11041" s="48"/>
      <c r="S11041" s="49"/>
      <c r="T11041" s="47"/>
      <c r="U11041" s="50"/>
      <c r="V11041" s="47"/>
      <c r="W11041" s="50"/>
      <c r="X11041" s="49"/>
      <c r="Y11041" s="49"/>
      <c r="Z11041" s="49"/>
      <c r="AA11041" s="49"/>
      <c r="AB11041" s="49"/>
      <c r="AC11041" s="49"/>
      <c r="AD11041" s="49"/>
      <c r="AE11041" s="95"/>
      <c r="AM11041" s="103"/>
      <c r="AT11041" s="10"/>
    </row>
    <row r="11042" spans="9:46" s="16" customFormat="1">
      <c r="I11042" s="47"/>
      <c r="P11042" s="48"/>
      <c r="Q11042" s="48"/>
      <c r="R11042" s="48"/>
      <c r="S11042" s="49"/>
      <c r="T11042" s="47"/>
      <c r="U11042" s="50"/>
      <c r="V11042" s="47"/>
      <c r="W11042" s="50"/>
      <c r="X11042" s="49"/>
      <c r="Y11042" s="49"/>
      <c r="Z11042" s="49"/>
      <c r="AA11042" s="49"/>
      <c r="AB11042" s="49"/>
      <c r="AC11042" s="49"/>
      <c r="AD11042" s="49"/>
      <c r="AE11042" s="95"/>
      <c r="AM11042" s="103"/>
      <c r="AT11042" s="10"/>
    </row>
    <row r="11043" spans="9:46" s="16" customFormat="1">
      <c r="I11043" s="47"/>
      <c r="P11043" s="48"/>
      <c r="Q11043" s="48"/>
      <c r="R11043" s="48"/>
      <c r="S11043" s="49"/>
      <c r="T11043" s="47"/>
      <c r="U11043" s="50"/>
      <c r="V11043" s="47"/>
      <c r="W11043" s="50"/>
      <c r="X11043" s="49"/>
      <c r="Y11043" s="49"/>
      <c r="Z11043" s="49"/>
      <c r="AA11043" s="49"/>
      <c r="AB11043" s="49"/>
      <c r="AC11043" s="49"/>
      <c r="AD11043" s="49"/>
      <c r="AE11043" s="95"/>
      <c r="AM11043" s="103"/>
      <c r="AT11043" s="10"/>
    </row>
    <row r="11044" spans="9:46" s="16" customFormat="1">
      <c r="I11044" s="47"/>
      <c r="P11044" s="48"/>
      <c r="Q11044" s="48"/>
      <c r="R11044" s="48"/>
      <c r="S11044" s="49"/>
      <c r="T11044" s="47"/>
      <c r="U11044" s="50"/>
      <c r="V11044" s="47"/>
      <c r="W11044" s="50"/>
      <c r="X11044" s="49"/>
      <c r="Y11044" s="49"/>
      <c r="Z11044" s="49"/>
      <c r="AA11044" s="49"/>
      <c r="AB11044" s="49"/>
      <c r="AC11044" s="49"/>
      <c r="AD11044" s="49"/>
      <c r="AE11044" s="95"/>
      <c r="AM11044" s="103"/>
      <c r="AT11044" s="10"/>
    </row>
    <row r="11045" spans="9:46" s="16" customFormat="1">
      <c r="I11045" s="47"/>
      <c r="P11045" s="48"/>
      <c r="Q11045" s="48"/>
      <c r="R11045" s="48"/>
      <c r="S11045" s="49"/>
      <c r="T11045" s="47"/>
      <c r="U11045" s="50"/>
      <c r="V11045" s="47"/>
      <c r="W11045" s="50"/>
      <c r="X11045" s="49"/>
      <c r="Y11045" s="49"/>
      <c r="Z11045" s="49"/>
      <c r="AA11045" s="49"/>
      <c r="AB11045" s="49"/>
      <c r="AC11045" s="49"/>
      <c r="AD11045" s="49"/>
      <c r="AE11045" s="95"/>
      <c r="AM11045" s="103"/>
      <c r="AT11045" s="10"/>
    </row>
    <row r="11046" spans="9:46" s="16" customFormat="1">
      <c r="I11046" s="47"/>
      <c r="P11046" s="48"/>
      <c r="Q11046" s="48"/>
      <c r="R11046" s="48"/>
      <c r="S11046" s="49"/>
      <c r="T11046" s="47"/>
      <c r="U11046" s="50"/>
      <c r="V11046" s="47"/>
      <c r="W11046" s="50"/>
      <c r="X11046" s="49"/>
      <c r="Y11046" s="49"/>
      <c r="Z11046" s="49"/>
      <c r="AA11046" s="49"/>
      <c r="AB11046" s="49"/>
      <c r="AC11046" s="49"/>
      <c r="AD11046" s="49"/>
      <c r="AE11046" s="95"/>
      <c r="AM11046" s="103"/>
      <c r="AT11046" s="10"/>
    </row>
    <row r="11047" spans="9:46" s="16" customFormat="1">
      <c r="I11047" s="47"/>
      <c r="P11047" s="48"/>
      <c r="Q11047" s="48"/>
      <c r="R11047" s="48"/>
      <c r="S11047" s="49"/>
      <c r="T11047" s="47"/>
      <c r="U11047" s="50"/>
      <c r="V11047" s="47"/>
      <c r="W11047" s="50"/>
      <c r="X11047" s="49"/>
      <c r="Y11047" s="49"/>
      <c r="Z11047" s="49"/>
      <c r="AA11047" s="49"/>
      <c r="AB11047" s="49"/>
      <c r="AC11047" s="49"/>
      <c r="AD11047" s="49"/>
      <c r="AE11047" s="95"/>
      <c r="AM11047" s="103"/>
      <c r="AT11047" s="10"/>
    </row>
    <row r="11048" spans="9:46" s="16" customFormat="1">
      <c r="I11048" s="47"/>
      <c r="P11048" s="48"/>
      <c r="Q11048" s="48"/>
      <c r="R11048" s="48"/>
      <c r="S11048" s="49"/>
      <c r="T11048" s="47"/>
      <c r="U11048" s="50"/>
      <c r="V11048" s="47"/>
      <c r="W11048" s="50"/>
      <c r="X11048" s="49"/>
      <c r="Y11048" s="49"/>
      <c r="Z11048" s="49"/>
      <c r="AA11048" s="49"/>
      <c r="AB11048" s="49"/>
      <c r="AC11048" s="49"/>
      <c r="AD11048" s="49"/>
      <c r="AE11048" s="95"/>
      <c r="AM11048" s="103"/>
      <c r="AT11048" s="10"/>
    </row>
    <row r="11049" spans="9:46" s="16" customFormat="1">
      <c r="I11049" s="47"/>
      <c r="P11049" s="48"/>
      <c r="Q11049" s="48"/>
      <c r="R11049" s="48"/>
      <c r="S11049" s="49"/>
      <c r="T11049" s="47"/>
      <c r="U11049" s="50"/>
      <c r="V11049" s="47"/>
      <c r="W11049" s="50"/>
      <c r="X11049" s="49"/>
      <c r="Y11049" s="49"/>
      <c r="Z11049" s="49"/>
      <c r="AA11049" s="49"/>
      <c r="AB11049" s="49"/>
      <c r="AC11049" s="49"/>
      <c r="AD11049" s="49"/>
      <c r="AE11049" s="95"/>
      <c r="AM11049" s="103"/>
      <c r="AT11049" s="10"/>
    </row>
    <row r="11050" spans="9:46" s="16" customFormat="1">
      <c r="I11050" s="47"/>
      <c r="P11050" s="48"/>
      <c r="Q11050" s="48"/>
      <c r="R11050" s="48"/>
      <c r="S11050" s="49"/>
      <c r="T11050" s="47"/>
      <c r="U11050" s="50"/>
      <c r="V11050" s="47"/>
      <c r="W11050" s="50"/>
      <c r="X11050" s="49"/>
      <c r="Y11050" s="49"/>
      <c r="Z11050" s="49"/>
      <c r="AA11050" s="49"/>
      <c r="AB11050" s="49"/>
      <c r="AC11050" s="49"/>
      <c r="AD11050" s="49"/>
      <c r="AE11050" s="95"/>
      <c r="AM11050" s="103"/>
      <c r="AT11050" s="10"/>
    </row>
    <row r="11051" spans="9:46" s="16" customFormat="1">
      <c r="I11051" s="47"/>
      <c r="P11051" s="48"/>
      <c r="Q11051" s="48"/>
      <c r="R11051" s="48"/>
      <c r="S11051" s="49"/>
      <c r="T11051" s="47"/>
      <c r="U11051" s="50"/>
      <c r="V11051" s="47"/>
      <c r="W11051" s="50"/>
      <c r="X11051" s="49"/>
      <c r="Y11051" s="49"/>
      <c r="Z11051" s="49"/>
      <c r="AA11051" s="49"/>
      <c r="AB11051" s="49"/>
      <c r="AC11051" s="49"/>
      <c r="AD11051" s="49"/>
      <c r="AE11051" s="95"/>
      <c r="AM11051" s="103"/>
      <c r="AT11051" s="10"/>
    </row>
    <row r="11052" spans="9:46" s="16" customFormat="1">
      <c r="I11052" s="47"/>
      <c r="P11052" s="48"/>
      <c r="Q11052" s="48"/>
      <c r="R11052" s="48"/>
      <c r="S11052" s="49"/>
      <c r="T11052" s="47"/>
      <c r="U11052" s="50"/>
      <c r="V11052" s="47"/>
      <c r="W11052" s="50"/>
      <c r="X11052" s="49"/>
      <c r="Y11052" s="49"/>
      <c r="Z11052" s="49"/>
      <c r="AA11052" s="49"/>
      <c r="AB11052" s="49"/>
      <c r="AC11052" s="49"/>
      <c r="AD11052" s="49"/>
      <c r="AE11052" s="95"/>
      <c r="AM11052" s="103"/>
      <c r="AT11052" s="10"/>
    </row>
    <row r="11053" spans="9:46" s="16" customFormat="1">
      <c r="I11053" s="47"/>
      <c r="P11053" s="48"/>
      <c r="Q11053" s="48"/>
      <c r="R11053" s="48"/>
      <c r="S11053" s="49"/>
      <c r="T11053" s="47"/>
      <c r="U11053" s="50"/>
      <c r="V11053" s="47"/>
      <c r="W11053" s="50"/>
      <c r="X11053" s="49"/>
      <c r="Y11053" s="49"/>
      <c r="Z11053" s="49"/>
      <c r="AA11053" s="49"/>
      <c r="AB11053" s="49"/>
      <c r="AC11053" s="49"/>
      <c r="AD11053" s="49"/>
      <c r="AE11053" s="95"/>
      <c r="AM11053" s="103"/>
      <c r="AT11053" s="10"/>
    </row>
    <row r="11054" spans="9:46" s="16" customFormat="1">
      <c r="I11054" s="47"/>
      <c r="P11054" s="48"/>
      <c r="Q11054" s="48"/>
      <c r="R11054" s="48"/>
      <c r="S11054" s="49"/>
      <c r="T11054" s="47"/>
      <c r="U11054" s="50"/>
      <c r="V11054" s="47"/>
      <c r="W11054" s="50"/>
      <c r="X11054" s="49"/>
      <c r="Y11054" s="49"/>
      <c r="Z11054" s="49"/>
      <c r="AA11054" s="49"/>
      <c r="AB11054" s="49"/>
      <c r="AC11054" s="49"/>
      <c r="AD11054" s="49"/>
      <c r="AE11054" s="95"/>
      <c r="AM11054" s="103"/>
      <c r="AT11054" s="10"/>
    </row>
    <row r="11055" spans="9:46" s="16" customFormat="1">
      <c r="I11055" s="47"/>
      <c r="P11055" s="48"/>
      <c r="Q11055" s="48"/>
      <c r="R11055" s="48"/>
      <c r="S11055" s="49"/>
      <c r="T11055" s="47"/>
      <c r="U11055" s="50"/>
      <c r="V11055" s="47"/>
      <c r="W11055" s="50"/>
      <c r="X11055" s="49"/>
      <c r="Y11055" s="49"/>
      <c r="Z11055" s="49"/>
      <c r="AA11055" s="49"/>
      <c r="AB11055" s="49"/>
      <c r="AC11055" s="49"/>
      <c r="AD11055" s="49"/>
      <c r="AE11055" s="95"/>
      <c r="AM11055" s="103"/>
      <c r="AT11055" s="10"/>
    </row>
    <row r="11056" spans="9:46" s="16" customFormat="1">
      <c r="I11056" s="47"/>
      <c r="P11056" s="48"/>
      <c r="Q11056" s="48"/>
      <c r="R11056" s="48"/>
      <c r="S11056" s="49"/>
      <c r="T11056" s="47"/>
      <c r="U11056" s="50"/>
      <c r="V11056" s="47"/>
      <c r="W11056" s="50"/>
      <c r="X11056" s="49"/>
      <c r="Y11056" s="49"/>
      <c r="Z11056" s="49"/>
      <c r="AA11056" s="49"/>
      <c r="AB11056" s="49"/>
      <c r="AC11056" s="49"/>
      <c r="AD11056" s="49"/>
      <c r="AE11056" s="95"/>
      <c r="AM11056" s="103"/>
      <c r="AT11056" s="10"/>
    </row>
    <row r="11057" spans="9:46" s="16" customFormat="1">
      <c r="I11057" s="47"/>
      <c r="P11057" s="48"/>
      <c r="Q11057" s="48"/>
      <c r="R11057" s="48"/>
      <c r="S11057" s="49"/>
      <c r="T11057" s="47"/>
      <c r="U11057" s="50"/>
      <c r="V11057" s="47"/>
      <c r="W11057" s="50"/>
      <c r="X11057" s="49"/>
      <c r="Y11057" s="49"/>
      <c r="Z11057" s="49"/>
      <c r="AA11057" s="49"/>
      <c r="AB11057" s="49"/>
      <c r="AC11057" s="49"/>
      <c r="AD11057" s="49"/>
      <c r="AE11057" s="95"/>
      <c r="AM11057" s="103"/>
      <c r="AT11057" s="10"/>
    </row>
    <row r="11058" spans="9:46" s="16" customFormat="1">
      <c r="I11058" s="47"/>
      <c r="P11058" s="48"/>
      <c r="Q11058" s="48"/>
      <c r="R11058" s="48"/>
      <c r="S11058" s="49"/>
      <c r="T11058" s="47"/>
      <c r="U11058" s="50"/>
      <c r="V11058" s="47"/>
      <c r="W11058" s="50"/>
      <c r="X11058" s="49"/>
      <c r="Y11058" s="49"/>
      <c r="Z11058" s="49"/>
      <c r="AA11058" s="49"/>
      <c r="AB11058" s="49"/>
      <c r="AC11058" s="49"/>
      <c r="AD11058" s="49"/>
      <c r="AE11058" s="95"/>
      <c r="AM11058" s="103"/>
      <c r="AT11058" s="10"/>
    </row>
    <row r="11059" spans="9:46" s="16" customFormat="1">
      <c r="I11059" s="47"/>
      <c r="P11059" s="48"/>
      <c r="Q11059" s="48"/>
      <c r="R11059" s="48"/>
      <c r="S11059" s="49"/>
      <c r="T11059" s="47"/>
      <c r="U11059" s="50"/>
      <c r="V11059" s="47"/>
      <c r="W11059" s="50"/>
      <c r="X11059" s="49"/>
      <c r="Y11059" s="49"/>
      <c r="Z11059" s="49"/>
      <c r="AA11059" s="49"/>
      <c r="AB11059" s="49"/>
      <c r="AC11059" s="49"/>
      <c r="AD11059" s="49"/>
      <c r="AE11059" s="95"/>
      <c r="AM11059" s="103"/>
      <c r="AT11059" s="10"/>
    </row>
    <row r="11060" spans="9:46" s="16" customFormat="1">
      <c r="I11060" s="47"/>
      <c r="P11060" s="48"/>
      <c r="Q11060" s="48"/>
      <c r="R11060" s="48"/>
      <c r="S11060" s="49"/>
      <c r="T11060" s="47"/>
      <c r="U11060" s="50"/>
      <c r="V11060" s="47"/>
      <c r="W11060" s="50"/>
      <c r="X11060" s="49"/>
      <c r="Y11060" s="49"/>
      <c r="Z11060" s="49"/>
      <c r="AA11060" s="49"/>
      <c r="AB11060" s="49"/>
      <c r="AC11060" s="49"/>
      <c r="AD11060" s="49"/>
      <c r="AE11060" s="95"/>
      <c r="AM11060" s="103"/>
      <c r="AT11060" s="10"/>
    </row>
    <row r="11061" spans="9:46" s="16" customFormat="1">
      <c r="I11061" s="47"/>
      <c r="P11061" s="48"/>
      <c r="Q11061" s="48"/>
      <c r="R11061" s="48"/>
      <c r="S11061" s="49"/>
      <c r="T11061" s="47"/>
      <c r="U11061" s="50"/>
      <c r="V11061" s="47"/>
      <c r="W11061" s="50"/>
      <c r="X11061" s="49"/>
      <c r="Y11061" s="49"/>
      <c r="Z11061" s="49"/>
      <c r="AA11061" s="49"/>
      <c r="AB11061" s="49"/>
      <c r="AC11061" s="49"/>
      <c r="AD11061" s="49"/>
      <c r="AE11061" s="95"/>
      <c r="AM11061" s="103"/>
      <c r="AT11061" s="10"/>
    </row>
    <row r="11062" spans="9:46" s="16" customFormat="1">
      <c r="I11062" s="47"/>
      <c r="P11062" s="48"/>
      <c r="Q11062" s="48"/>
      <c r="R11062" s="48"/>
      <c r="S11062" s="49"/>
      <c r="T11062" s="47"/>
      <c r="U11062" s="50"/>
      <c r="V11062" s="47"/>
      <c r="W11062" s="50"/>
      <c r="X11062" s="49"/>
      <c r="Y11062" s="49"/>
      <c r="Z11062" s="49"/>
      <c r="AA11062" s="49"/>
      <c r="AB11062" s="49"/>
      <c r="AC11062" s="49"/>
      <c r="AD11062" s="49"/>
      <c r="AE11062" s="95"/>
      <c r="AM11062" s="103"/>
      <c r="AT11062" s="10"/>
    </row>
    <row r="11063" spans="9:46" s="16" customFormat="1">
      <c r="I11063" s="47"/>
      <c r="P11063" s="48"/>
      <c r="Q11063" s="48"/>
      <c r="R11063" s="48"/>
      <c r="S11063" s="49"/>
      <c r="T11063" s="47"/>
      <c r="U11063" s="50"/>
      <c r="V11063" s="47"/>
      <c r="W11063" s="50"/>
      <c r="X11063" s="49"/>
      <c r="Y11063" s="49"/>
      <c r="Z11063" s="49"/>
      <c r="AA11063" s="49"/>
      <c r="AB11063" s="49"/>
      <c r="AC11063" s="49"/>
      <c r="AD11063" s="49"/>
      <c r="AE11063" s="95"/>
      <c r="AM11063" s="103"/>
      <c r="AT11063" s="10"/>
    </row>
    <row r="11064" spans="9:46" s="16" customFormat="1">
      <c r="I11064" s="47"/>
      <c r="P11064" s="48"/>
      <c r="Q11064" s="48"/>
      <c r="R11064" s="48"/>
      <c r="S11064" s="49"/>
      <c r="T11064" s="47"/>
      <c r="U11064" s="50"/>
      <c r="V11064" s="47"/>
      <c r="W11064" s="50"/>
      <c r="X11064" s="49"/>
      <c r="Y11064" s="49"/>
      <c r="Z11064" s="49"/>
      <c r="AA11064" s="49"/>
      <c r="AB11064" s="49"/>
      <c r="AC11064" s="49"/>
      <c r="AD11064" s="49"/>
      <c r="AE11064" s="95"/>
      <c r="AM11064" s="103"/>
      <c r="AT11064" s="10"/>
    </row>
    <row r="11065" spans="9:46" s="16" customFormat="1">
      <c r="I11065" s="47"/>
      <c r="P11065" s="48"/>
      <c r="Q11065" s="48"/>
      <c r="R11065" s="48"/>
      <c r="S11065" s="49"/>
      <c r="T11065" s="47"/>
      <c r="U11065" s="50"/>
      <c r="V11065" s="47"/>
      <c r="W11065" s="50"/>
      <c r="X11065" s="49"/>
      <c r="Y11065" s="49"/>
      <c r="Z11065" s="49"/>
      <c r="AA11065" s="49"/>
      <c r="AB11065" s="49"/>
      <c r="AC11065" s="49"/>
      <c r="AD11065" s="49"/>
      <c r="AE11065" s="95"/>
      <c r="AM11065" s="103"/>
      <c r="AT11065" s="10"/>
    </row>
    <row r="11066" spans="9:46" s="16" customFormat="1">
      <c r="I11066" s="47"/>
      <c r="P11066" s="48"/>
      <c r="Q11066" s="48"/>
      <c r="R11066" s="48"/>
      <c r="S11066" s="49"/>
      <c r="T11066" s="47"/>
      <c r="U11066" s="50"/>
      <c r="V11066" s="47"/>
      <c r="W11066" s="50"/>
      <c r="X11066" s="49"/>
      <c r="Y11066" s="49"/>
      <c r="Z11066" s="49"/>
      <c r="AA11066" s="49"/>
      <c r="AB11066" s="49"/>
      <c r="AC11066" s="49"/>
      <c r="AD11066" s="49"/>
      <c r="AE11066" s="95"/>
      <c r="AM11066" s="103"/>
      <c r="AT11066" s="10"/>
    </row>
    <row r="11067" spans="9:46" s="16" customFormat="1">
      <c r="I11067" s="47"/>
      <c r="P11067" s="48"/>
      <c r="Q11067" s="48"/>
      <c r="R11067" s="48"/>
      <c r="S11067" s="49"/>
      <c r="T11067" s="47"/>
      <c r="U11067" s="50"/>
      <c r="V11067" s="47"/>
      <c r="W11067" s="50"/>
      <c r="X11067" s="49"/>
      <c r="Y11067" s="49"/>
      <c r="Z11067" s="49"/>
      <c r="AA11067" s="49"/>
      <c r="AB11067" s="49"/>
      <c r="AC11067" s="49"/>
      <c r="AD11067" s="49"/>
      <c r="AE11067" s="95"/>
      <c r="AM11067" s="103"/>
      <c r="AT11067" s="10"/>
    </row>
    <row r="11068" spans="9:46" s="16" customFormat="1">
      <c r="I11068" s="47"/>
      <c r="P11068" s="48"/>
      <c r="Q11068" s="48"/>
      <c r="R11068" s="48"/>
      <c r="S11068" s="49"/>
      <c r="T11068" s="47"/>
      <c r="U11068" s="50"/>
      <c r="V11068" s="47"/>
      <c r="W11068" s="50"/>
      <c r="X11068" s="49"/>
      <c r="Y11068" s="49"/>
      <c r="Z11068" s="49"/>
      <c r="AA11068" s="49"/>
      <c r="AB11068" s="49"/>
      <c r="AC11068" s="49"/>
      <c r="AD11068" s="49"/>
      <c r="AE11068" s="95"/>
      <c r="AM11068" s="103"/>
      <c r="AT11068" s="10"/>
    </row>
    <row r="11069" spans="9:46" s="16" customFormat="1">
      <c r="I11069" s="47"/>
      <c r="P11069" s="48"/>
      <c r="Q11069" s="48"/>
      <c r="R11069" s="48"/>
      <c r="S11069" s="49"/>
      <c r="T11069" s="47"/>
      <c r="U11069" s="50"/>
      <c r="V11069" s="47"/>
      <c r="W11069" s="50"/>
      <c r="X11069" s="49"/>
      <c r="Y11069" s="49"/>
      <c r="Z11069" s="49"/>
      <c r="AA11069" s="49"/>
      <c r="AB11069" s="49"/>
      <c r="AC11069" s="49"/>
      <c r="AD11069" s="49"/>
      <c r="AE11069" s="95"/>
      <c r="AM11069" s="103"/>
      <c r="AT11069" s="10"/>
    </row>
    <row r="11070" spans="9:46" s="16" customFormat="1">
      <c r="I11070" s="47"/>
      <c r="P11070" s="48"/>
      <c r="Q11070" s="48"/>
      <c r="R11070" s="48"/>
      <c r="S11070" s="49"/>
      <c r="T11070" s="47"/>
      <c r="U11070" s="50"/>
      <c r="V11070" s="47"/>
      <c r="W11070" s="50"/>
      <c r="X11070" s="49"/>
      <c r="Y11070" s="49"/>
      <c r="Z11070" s="49"/>
      <c r="AA11070" s="49"/>
      <c r="AB11070" s="49"/>
      <c r="AC11070" s="49"/>
      <c r="AD11070" s="49"/>
      <c r="AE11070" s="95"/>
      <c r="AM11070" s="103"/>
      <c r="AT11070" s="10"/>
    </row>
    <row r="11071" spans="9:46" s="16" customFormat="1">
      <c r="I11071" s="47"/>
      <c r="P11071" s="48"/>
      <c r="Q11071" s="48"/>
      <c r="R11071" s="48"/>
      <c r="S11071" s="49"/>
      <c r="T11071" s="47"/>
      <c r="U11071" s="50"/>
      <c r="V11071" s="47"/>
      <c r="W11071" s="50"/>
      <c r="X11071" s="49"/>
      <c r="Y11071" s="49"/>
      <c r="Z11071" s="49"/>
      <c r="AA11071" s="49"/>
      <c r="AB11071" s="49"/>
      <c r="AC11071" s="49"/>
      <c r="AD11071" s="49"/>
      <c r="AE11071" s="95"/>
      <c r="AM11071" s="103"/>
      <c r="AT11071" s="10"/>
    </row>
    <row r="11072" spans="9:46" s="16" customFormat="1">
      <c r="I11072" s="47"/>
      <c r="P11072" s="48"/>
      <c r="Q11072" s="48"/>
      <c r="R11072" s="48"/>
      <c r="S11072" s="49"/>
      <c r="T11072" s="47"/>
      <c r="U11072" s="50"/>
      <c r="V11072" s="47"/>
      <c r="W11072" s="50"/>
      <c r="X11072" s="49"/>
      <c r="Y11072" s="49"/>
      <c r="Z11072" s="49"/>
      <c r="AA11072" s="49"/>
      <c r="AB11072" s="49"/>
      <c r="AC11072" s="49"/>
      <c r="AD11072" s="49"/>
      <c r="AE11072" s="95"/>
      <c r="AM11072" s="103"/>
      <c r="AT11072" s="10"/>
    </row>
    <row r="11073" spans="9:46" s="16" customFormat="1">
      <c r="I11073" s="47"/>
      <c r="P11073" s="48"/>
      <c r="Q11073" s="48"/>
      <c r="R11073" s="48"/>
      <c r="S11073" s="49"/>
      <c r="T11073" s="47"/>
      <c r="U11073" s="50"/>
      <c r="V11073" s="47"/>
      <c r="W11073" s="50"/>
      <c r="X11073" s="49"/>
      <c r="Y11073" s="49"/>
      <c r="Z11073" s="49"/>
      <c r="AA11073" s="49"/>
      <c r="AB11073" s="49"/>
      <c r="AC11073" s="49"/>
      <c r="AD11073" s="49"/>
      <c r="AE11073" s="95"/>
      <c r="AM11073" s="103"/>
      <c r="AT11073" s="10"/>
    </row>
    <row r="11074" spans="9:46" s="16" customFormat="1">
      <c r="I11074" s="47"/>
      <c r="P11074" s="48"/>
      <c r="Q11074" s="48"/>
      <c r="R11074" s="48"/>
      <c r="S11074" s="49"/>
      <c r="T11074" s="47"/>
      <c r="U11074" s="50"/>
      <c r="V11074" s="47"/>
      <c r="W11074" s="50"/>
      <c r="X11074" s="49"/>
      <c r="Y11074" s="49"/>
      <c r="Z11074" s="49"/>
      <c r="AA11074" s="49"/>
      <c r="AB11074" s="49"/>
      <c r="AC11074" s="49"/>
      <c r="AD11074" s="49"/>
      <c r="AE11074" s="95"/>
      <c r="AM11074" s="103"/>
      <c r="AT11074" s="10"/>
    </row>
    <row r="11075" spans="9:46" s="16" customFormat="1">
      <c r="I11075" s="47"/>
      <c r="P11075" s="48"/>
      <c r="Q11075" s="48"/>
      <c r="R11075" s="48"/>
      <c r="S11075" s="49"/>
      <c r="T11075" s="47"/>
      <c r="U11075" s="50"/>
      <c r="V11075" s="47"/>
      <c r="W11075" s="50"/>
      <c r="X11075" s="49"/>
      <c r="Y11075" s="49"/>
      <c r="Z11075" s="49"/>
      <c r="AA11075" s="49"/>
      <c r="AB11075" s="49"/>
      <c r="AC11075" s="49"/>
      <c r="AD11075" s="49"/>
      <c r="AE11075" s="95"/>
      <c r="AM11075" s="103"/>
      <c r="AT11075" s="10"/>
    </row>
    <row r="11076" spans="9:46" s="16" customFormat="1">
      <c r="I11076" s="47"/>
      <c r="P11076" s="48"/>
      <c r="Q11076" s="48"/>
      <c r="R11076" s="48"/>
      <c r="S11076" s="49"/>
      <c r="T11076" s="47"/>
      <c r="U11076" s="50"/>
      <c r="V11076" s="47"/>
      <c r="W11076" s="50"/>
      <c r="X11076" s="49"/>
      <c r="Y11076" s="49"/>
      <c r="Z11076" s="49"/>
      <c r="AA11076" s="49"/>
      <c r="AB11076" s="49"/>
      <c r="AC11076" s="49"/>
      <c r="AD11076" s="49"/>
      <c r="AE11076" s="95"/>
      <c r="AM11076" s="103"/>
      <c r="AT11076" s="10"/>
    </row>
    <row r="11077" spans="9:46" s="16" customFormat="1">
      <c r="I11077" s="47"/>
      <c r="P11077" s="48"/>
      <c r="Q11077" s="48"/>
      <c r="R11077" s="48"/>
      <c r="S11077" s="49"/>
      <c r="T11077" s="47"/>
      <c r="U11077" s="50"/>
      <c r="V11077" s="47"/>
      <c r="W11077" s="50"/>
      <c r="X11077" s="49"/>
      <c r="Y11077" s="49"/>
      <c r="Z11077" s="49"/>
      <c r="AA11077" s="49"/>
      <c r="AB11077" s="49"/>
      <c r="AC11077" s="49"/>
      <c r="AD11077" s="49"/>
      <c r="AE11077" s="95"/>
      <c r="AM11077" s="103"/>
      <c r="AT11077" s="10"/>
    </row>
    <row r="11078" spans="9:46" s="16" customFormat="1">
      <c r="I11078" s="47"/>
      <c r="P11078" s="48"/>
      <c r="Q11078" s="48"/>
      <c r="R11078" s="48"/>
      <c r="S11078" s="49"/>
      <c r="T11078" s="47"/>
      <c r="U11078" s="50"/>
      <c r="V11078" s="47"/>
      <c r="W11078" s="50"/>
      <c r="X11078" s="49"/>
      <c r="Y11078" s="49"/>
      <c r="Z11078" s="49"/>
      <c r="AA11078" s="49"/>
      <c r="AB11078" s="49"/>
      <c r="AC11078" s="49"/>
      <c r="AD11078" s="49"/>
      <c r="AE11078" s="95"/>
      <c r="AM11078" s="103"/>
      <c r="AT11078" s="10"/>
    </row>
    <row r="11079" spans="9:46" s="16" customFormat="1">
      <c r="I11079" s="47"/>
      <c r="P11079" s="48"/>
      <c r="Q11079" s="48"/>
      <c r="R11079" s="48"/>
      <c r="S11079" s="49"/>
      <c r="T11079" s="47"/>
      <c r="U11079" s="50"/>
      <c r="V11079" s="47"/>
      <c r="W11079" s="50"/>
      <c r="X11079" s="49"/>
      <c r="Y11079" s="49"/>
      <c r="Z11079" s="49"/>
      <c r="AA11079" s="49"/>
      <c r="AB11079" s="49"/>
      <c r="AC11079" s="49"/>
      <c r="AD11079" s="49"/>
      <c r="AE11079" s="95"/>
      <c r="AM11079" s="103"/>
      <c r="AT11079" s="10"/>
    </row>
    <row r="11080" spans="9:46" s="16" customFormat="1">
      <c r="I11080" s="47"/>
      <c r="P11080" s="48"/>
      <c r="Q11080" s="48"/>
      <c r="R11080" s="48"/>
      <c r="S11080" s="49"/>
      <c r="T11080" s="47"/>
      <c r="U11080" s="50"/>
      <c r="V11080" s="47"/>
      <c r="W11080" s="50"/>
      <c r="X11080" s="49"/>
      <c r="Y11080" s="49"/>
      <c r="Z11080" s="49"/>
      <c r="AA11080" s="49"/>
      <c r="AB11080" s="49"/>
      <c r="AC11080" s="49"/>
      <c r="AD11080" s="49"/>
      <c r="AE11080" s="95"/>
      <c r="AM11080" s="103"/>
      <c r="AT11080" s="10"/>
    </row>
    <row r="11081" spans="9:46" s="16" customFormat="1">
      <c r="I11081" s="47"/>
      <c r="P11081" s="48"/>
      <c r="Q11081" s="48"/>
      <c r="R11081" s="48"/>
      <c r="S11081" s="49"/>
      <c r="T11081" s="47"/>
      <c r="U11081" s="50"/>
      <c r="V11081" s="47"/>
      <c r="W11081" s="50"/>
      <c r="X11081" s="49"/>
      <c r="Y11081" s="49"/>
      <c r="Z11081" s="49"/>
      <c r="AA11081" s="49"/>
      <c r="AB11081" s="49"/>
      <c r="AC11081" s="49"/>
      <c r="AD11081" s="49"/>
      <c r="AE11081" s="95"/>
      <c r="AM11081" s="103"/>
      <c r="AT11081" s="10"/>
    </row>
    <row r="11082" spans="9:46" s="16" customFormat="1">
      <c r="I11082" s="47"/>
      <c r="P11082" s="48"/>
      <c r="Q11082" s="48"/>
      <c r="R11082" s="48"/>
      <c r="S11082" s="49"/>
      <c r="T11082" s="47"/>
      <c r="U11082" s="50"/>
      <c r="V11082" s="47"/>
      <c r="W11082" s="50"/>
      <c r="X11082" s="49"/>
      <c r="Y11082" s="49"/>
      <c r="Z11082" s="49"/>
      <c r="AA11082" s="49"/>
      <c r="AB11082" s="49"/>
      <c r="AC11082" s="49"/>
      <c r="AD11082" s="49"/>
      <c r="AE11082" s="95"/>
      <c r="AM11082" s="103"/>
      <c r="AT11082" s="10"/>
    </row>
    <row r="11083" spans="9:46" s="16" customFormat="1">
      <c r="I11083" s="47"/>
      <c r="P11083" s="48"/>
      <c r="Q11083" s="48"/>
      <c r="R11083" s="48"/>
      <c r="S11083" s="49"/>
      <c r="T11083" s="47"/>
      <c r="U11083" s="50"/>
      <c r="V11083" s="47"/>
      <c r="W11083" s="50"/>
      <c r="X11083" s="49"/>
      <c r="Y11083" s="49"/>
      <c r="Z11083" s="49"/>
      <c r="AA11083" s="49"/>
      <c r="AB11083" s="49"/>
      <c r="AC11083" s="49"/>
      <c r="AD11083" s="49"/>
      <c r="AE11083" s="95"/>
      <c r="AM11083" s="103"/>
      <c r="AT11083" s="10"/>
    </row>
    <row r="11084" spans="9:46" s="16" customFormat="1">
      <c r="I11084" s="47"/>
      <c r="P11084" s="48"/>
      <c r="Q11084" s="48"/>
      <c r="R11084" s="48"/>
      <c r="S11084" s="49"/>
      <c r="T11084" s="47"/>
      <c r="U11084" s="50"/>
      <c r="V11084" s="47"/>
      <c r="W11084" s="50"/>
      <c r="X11084" s="49"/>
      <c r="Y11084" s="49"/>
      <c r="Z11084" s="49"/>
      <c r="AA11084" s="49"/>
      <c r="AB11084" s="49"/>
      <c r="AC11084" s="49"/>
      <c r="AD11084" s="49"/>
      <c r="AE11084" s="95"/>
      <c r="AM11084" s="103"/>
      <c r="AT11084" s="10"/>
    </row>
    <row r="11085" spans="9:46" s="16" customFormat="1">
      <c r="I11085" s="47"/>
      <c r="P11085" s="48"/>
      <c r="Q11085" s="48"/>
      <c r="R11085" s="48"/>
      <c r="S11085" s="49"/>
      <c r="T11085" s="47"/>
      <c r="U11085" s="50"/>
      <c r="V11085" s="47"/>
      <c r="W11085" s="50"/>
      <c r="X11085" s="49"/>
      <c r="Y11085" s="49"/>
      <c r="Z11085" s="49"/>
      <c r="AA11085" s="49"/>
      <c r="AB11085" s="49"/>
      <c r="AC11085" s="49"/>
      <c r="AD11085" s="49"/>
      <c r="AE11085" s="95"/>
      <c r="AM11085" s="103"/>
      <c r="AT11085" s="10"/>
    </row>
    <row r="11086" spans="9:46" s="16" customFormat="1">
      <c r="I11086" s="47"/>
      <c r="P11086" s="48"/>
      <c r="Q11086" s="48"/>
      <c r="R11086" s="48"/>
      <c r="S11086" s="49"/>
      <c r="T11086" s="47"/>
      <c r="U11086" s="50"/>
      <c r="V11086" s="47"/>
      <c r="W11086" s="50"/>
      <c r="X11086" s="49"/>
      <c r="Y11086" s="49"/>
      <c r="Z11086" s="49"/>
      <c r="AA11086" s="49"/>
      <c r="AB11086" s="49"/>
      <c r="AC11086" s="49"/>
      <c r="AD11086" s="49"/>
      <c r="AE11086" s="95"/>
      <c r="AM11086" s="103"/>
      <c r="AT11086" s="10"/>
    </row>
    <row r="11087" spans="9:46" s="16" customFormat="1">
      <c r="I11087" s="47"/>
      <c r="P11087" s="48"/>
      <c r="Q11087" s="48"/>
      <c r="R11087" s="48"/>
      <c r="S11087" s="49"/>
      <c r="T11087" s="47"/>
      <c r="U11087" s="50"/>
      <c r="V11087" s="47"/>
      <c r="W11087" s="50"/>
      <c r="X11087" s="49"/>
      <c r="Y11087" s="49"/>
      <c r="Z11087" s="49"/>
      <c r="AA11087" s="49"/>
      <c r="AB11087" s="49"/>
      <c r="AC11087" s="49"/>
      <c r="AD11087" s="49"/>
      <c r="AE11087" s="95"/>
      <c r="AM11087" s="103"/>
      <c r="AT11087" s="10"/>
    </row>
    <row r="11088" spans="9:46" s="16" customFormat="1">
      <c r="I11088" s="47"/>
      <c r="P11088" s="48"/>
      <c r="Q11088" s="48"/>
      <c r="R11088" s="48"/>
      <c r="S11088" s="49"/>
      <c r="T11088" s="47"/>
      <c r="U11088" s="50"/>
      <c r="V11088" s="47"/>
      <c r="W11088" s="50"/>
      <c r="X11088" s="49"/>
      <c r="Y11088" s="49"/>
      <c r="Z11088" s="49"/>
      <c r="AA11088" s="49"/>
      <c r="AB11088" s="49"/>
      <c r="AC11088" s="49"/>
      <c r="AD11088" s="49"/>
      <c r="AE11088" s="95"/>
      <c r="AM11088" s="103"/>
      <c r="AT11088" s="10"/>
    </row>
    <row r="11089" spans="9:46" s="16" customFormat="1">
      <c r="I11089" s="47"/>
      <c r="P11089" s="48"/>
      <c r="Q11089" s="48"/>
      <c r="R11089" s="48"/>
      <c r="S11089" s="49"/>
      <c r="T11089" s="47"/>
      <c r="U11089" s="50"/>
      <c r="V11089" s="47"/>
      <c r="W11089" s="50"/>
      <c r="X11089" s="49"/>
      <c r="Y11089" s="49"/>
      <c r="Z11089" s="49"/>
      <c r="AA11089" s="49"/>
      <c r="AB11089" s="49"/>
      <c r="AC11089" s="49"/>
      <c r="AD11089" s="49"/>
      <c r="AE11089" s="95"/>
      <c r="AM11089" s="103"/>
      <c r="AT11089" s="10"/>
    </row>
    <row r="11090" spans="9:46" s="16" customFormat="1">
      <c r="I11090" s="47"/>
      <c r="P11090" s="48"/>
      <c r="Q11090" s="48"/>
      <c r="R11090" s="48"/>
      <c r="S11090" s="49"/>
      <c r="T11090" s="47"/>
      <c r="U11090" s="50"/>
      <c r="V11090" s="47"/>
      <c r="W11090" s="50"/>
      <c r="X11090" s="49"/>
      <c r="Y11090" s="49"/>
      <c r="Z11090" s="49"/>
      <c r="AA11090" s="49"/>
      <c r="AB11090" s="49"/>
      <c r="AC11090" s="49"/>
      <c r="AD11090" s="49"/>
      <c r="AE11090" s="95"/>
      <c r="AM11090" s="103"/>
      <c r="AT11090" s="10"/>
    </row>
    <row r="11091" spans="9:46" s="16" customFormat="1">
      <c r="I11091" s="47"/>
      <c r="P11091" s="48"/>
      <c r="Q11091" s="48"/>
      <c r="R11091" s="48"/>
      <c r="S11091" s="49"/>
      <c r="T11091" s="47"/>
      <c r="U11091" s="50"/>
      <c r="V11091" s="47"/>
      <c r="W11091" s="50"/>
      <c r="X11091" s="49"/>
      <c r="Y11091" s="49"/>
      <c r="Z11091" s="49"/>
      <c r="AA11091" s="49"/>
      <c r="AB11091" s="49"/>
      <c r="AC11091" s="49"/>
      <c r="AD11091" s="49"/>
      <c r="AE11091" s="95"/>
      <c r="AM11091" s="103"/>
      <c r="AT11091" s="10"/>
    </row>
    <row r="11092" spans="9:46" s="16" customFormat="1">
      <c r="I11092" s="47"/>
      <c r="P11092" s="48"/>
      <c r="Q11092" s="48"/>
      <c r="R11092" s="48"/>
      <c r="S11092" s="49"/>
      <c r="T11092" s="47"/>
      <c r="U11092" s="50"/>
      <c r="V11092" s="47"/>
      <c r="W11092" s="50"/>
      <c r="X11092" s="49"/>
      <c r="Y11092" s="49"/>
      <c r="Z11092" s="49"/>
      <c r="AA11092" s="49"/>
      <c r="AB11092" s="49"/>
      <c r="AC11092" s="49"/>
      <c r="AD11092" s="49"/>
      <c r="AE11092" s="95"/>
      <c r="AM11092" s="103"/>
      <c r="AT11092" s="10"/>
    </row>
    <row r="11093" spans="9:46" s="16" customFormat="1">
      <c r="I11093" s="47"/>
      <c r="P11093" s="48"/>
      <c r="Q11093" s="48"/>
      <c r="R11093" s="48"/>
      <c r="S11093" s="49"/>
      <c r="T11093" s="47"/>
      <c r="U11093" s="50"/>
      <c r="V11093" s="47"/>
      <c r="W11093" s="50"/>
      <c r="X11093" s="49"/>
      <c r="Y11093" s="49"/>
      <c r="Z11093" s="49"/>
      <c r="AA11093" s="49"/>
      <c r="AB11093" s="49"/>
      <c r="AC11093" s="49"/>
      <c r="AD11093" s="49"/>
      <c r="AE11093" s="95"/>
      <c r="AM11093" s="103"/>
      <c r="AT11093" s="10"/>
    </row>
    <row r="11094" spans="9:46" s="16" customFormat="1">
      <c r="I11094" s="47"/>
      <c r="P11094" s="48"/>
      <c r="Q11094" s="48"/>
      <c r="R11094" s="48"/>
      <c r="S11094" s="49"/>
      <c r="T11094" s="47"/>
      <c r="U11094" s="50"/>
      <c r="V11094" s="47"/>
      <c r="W11094" s="50"/>
      <c r="X11094" s="49"/>
      <c r="Y11094" s="49"/>
      <c r="Z11094" s="49"/>
      <c r="AA11094" s="49"/>
      <c r="AB11094" s="49"/>
      <c r="AC11094" s="49"/>
      <c r="AD11094" s="49"/>
      <c r="AE11094" s="95"/>
      <c r="AM11094" s="103"/>
      <c r="AT11094" s="10"/>
    </row>
    <row r="11095" spans="9:46" s="16" customFormat="1">
      <c r="I11095" s="47"/>
      <c r="P11095" s="48"/>
      <c r="Q11095" s="48"/>
      <c r="R11095" s="48"/>
      <c r="S11095" s="49"/>
      <c r="T11095" s="47"/>
      <c r="U11095" s="50"/>
      <c r="V11095" s="47"/>
      <c r="W11095" s="50"/>
      <c r="X11095" s="49"/>
      <c r="Y11095" s="49"/>
      <c r="Z11095" s="49"/>
      <c r="AA11095" s="49"/>
      <c r="AB11095" s="49"/>
      <c r="AC11095" s="49"/>
      <c r="AD11095" s="49"/>
      <c r="AE11095" s="95"/>
      <c r="AM11095" s="103"/>
      <c r="AT11095" s="10"/>
    </row>
    <row r="11096" spans="9:46" s="16" customFormat="1">
      <c r="I11096" s="47"/>
      <c r="P11096" s="48"/>
      <c r="Q11096" s="48"/>
      <c r="R11096" s="48"/>
      <c r="S11096" s="49"/>
      <c r="T11096" s="47"/>
      <c r="U11096" s="50"/>
      <c r="V11096" s="47"/>
      <c r="W11096" s="50"/>
      <c r="X11096" s="49"/>
      <c r="Y11096" s="49"/>
      <c r="Z11096" s="49"/>
      <c r="AA11096" s="49"/>
      <c r="AB11096" s="49"/>
      <c r="AC11096" s="49"/>
      <c r="AD11096" s="49"/>
      <c r="AE11096" s="95"/>
      <c r="AM11096" s="103"/>
      <c r="AT11096" s="10"/>
    </row>
    <row r="11097" spans="9:46" s="16" customFormat="1">
      <c r="I11097" s="47"/>
      <c r="P11097" s="48"/>
      <c r="Q11097" s="48"/>
      <c r="R11097" s="48"/>
      <c r="S11097" s="49"/>
      <c r="T11097" s="47"/>
      <c r="U11097" s="50"/>
      <c r="V11097" s="47"/>
      <c r="W11097" s="50"/>
      <c r="X11097" s="49"/>
      <c r="Y11097" s="49"/>
      <c r="Z11097" s="49"/>
      <c r="AA11097" s="49"/>
      <c r="AB11097" s="49"/>
      <c r="AC11097" s="49"/>
      <c r="AD11097" s="49"/>
      <c r="AE11097" s="95"/>
      <c r="AM11097" s="103"/>
      <c r="AT11097" s="10"/>
    </row>
    <row r="11098" spans="9:46" s="16" customFormat="1">
      <c r="I11098" s="47"/>
      <c r="P11098" s="48"/>
      <c r="Q11098" s="48"/>
      <c r="R11098" s="48"/>
      <c r="S11098" s="49"/>
      <c r="T11098" s="47"/>
      <c r="U11098" s="50"/>
      <c r="V11098" s="47"/>
      <c r="W11098" s="50"/>
      <c r="X11098" s="49"/>
      <c r="Y11098" s="49"/>
      <c r="Z11098" s="49"/>
      <c r="AA11098" s="49"/>
      <c r="AB11098" s="49"/>
      <c r="AC11098" s="49"/>
      <c r="AD11098" s="49"/>
      <c r="AE11098" s="95"/>
      <c r="AM11098" s="103"/>
      <c r="AT11098" s="10"/>
    </row>
    <row r="11099" spans="9:46" s="16" customFormat="1">
      <c r="I11099" s="47"/>
      <c r="P11099" s="48"/>
      <c r="Q11099" s="48"/>
      <c r="R11099" s="48"/>
      <c r="S11099" s="49"/>
      <c r="T11099" s="47"/>
      <c r="U11099" s="50"/>
      <c r="V11099" s="47"/>
      <c r="W11099" s="50"/>
      <c r="X11099" s="49"/>
      <c r="Y11099" s="49"/>
      <c r="Z11099" s="49"/>
      <c r="AA11099" s="49"/>
      <c r="AB11099" s="49"/>
      <c r="AC11099" s="49"/>
      <c r="AD11099" s="49"/>
      <c r="AE11099" s="95"/>
      <c r="AM11099" s="103"/>
      <c r="AT11099" s="10"/>
    </row>
    <row r="11100" spans="9:46" s="16" customFormat="1">
      <c r="I11100" s="47"/>
      <c r="P11100" s="48"/>
      <c r="Q11100" s="48"/>
      <c r="R11100" s="48"/>
      <c r="S11100" s="49"/>
      <c r="T11100" s="47"/>
      <c r="U11100" s="50"/>
      <c r="V11100" s="47"/>
      <c r="W11100" s="50"/>
      <c r="X11100" s="49"/>
      <c r="Y11100" s="49"/>
      <c r="Z11100" s="49"/>
      <c r="AA11100" s="49"/>
      <c r="AB11100" s="49"/>
      <c r="AC11100" s="49"/>
      <c r="AD11100" s="49"/>
      <c r="AE11100" s="95"/>
      <c r="AM11100" s="103"/>
      <c r="AT11100" s="10"/>
    </row>
    <row r="11101" spans="9:46" s="16" customFormat="1">
      <c r="I11101" s="47"/>
      <c r="P11101" s="48"/>
      <c r="Q11101" s="48"/>
      <c r="R11101" s="48"/>
      <c r="S11101" s="49"/>
      <c r="T11101" s="47"/>
      <c r="U11101" s="50"/>
      <c r="V11101" s="47"/>
      <c r="W11101" s="50"/>
      <c r="X11101" s="49"/>
      <c r="Y11101" s="49"/>
      <c r="Z11101" s="49"/>
      <c r="AA11101" s="49"/>
      <c r="AB11101" s="49"/>
      <c r="AC11101" s="49"/>
      <c r="AD11101" s="49"/>
      <c r="AE11101" s="95"/>
      <c r="AM11101" s="103"/>
      <c r="AT11101" s="10"/>
    </row>
    <row r="11102" spans="9:46" s="16" customFormat="1">
      <c r="I11102" s="47"/>
      <c r="P11102" s="48"/>
      <c r="Q11102" s="48"/>
      <c r="R11102" s="48"/>
      <c r="S11102" s="49"/>
      <c r="T11102" s="47"/>
      <c r="U11102" s="50"/>
      <c r="V11102" s="47"/>
      <c r="W11102" s="50"/>
      <c r="X11102" s="49"/>
      <c r="Y11102" s="49"/>
      <c r="Z11102" s="49"/>
      <c r="AA11102" s="49"/>
      <c r="AB11102" s="49"/>
      <c r="AC11102" s="49"/>
      <c r="AD11102" s="49"/>
      <c r="AE11102" s="95"/>
      <c r="AM11102" s="103"/>
      <c r="AT11102" s="10"/>
    </row>
    <row r="11103" spans="9:46" s="16" customFormat="1">
      <c r="I11103" s="47"/>
      <c r="P11103" s="48"/>
      <c r="Q11103" s="48"/>
      <c r="R11103" s="48"/>
      <c r="S11103" s="49"/>
      <c r="T11103" s="47"/>
      <c r="U11103" s="50"/>
      <c r="V11103" s="47"/>
      <c r="W11103" s="50"/>
      <c r="X11103" s="49"/>
      <c r="Y11103" s="49"/>
      <c r="Z11103" s="49"/>
      <c r="AA11103" s="49"/>
      <c r="AB11103" s="49"/>
      <c r="AC11103" s="49"/>
      <c r="AD11103" s="49"/>
      <c r="AE11103" s="95"/>
      <c r="AM11103" s="103"/>
      <c r="AT11103" s="10"/>
    </row>
    <row r="11104" spans="9:46" s="16" customFormat="1">
      <c r="I11104" s="47"/>
      <c r="P11104" s="48"/>
      <c r="Q11104" s="48"/>
      <c r="R11104" s="48"/>
      <c r="S11104" s="49"/>
      <c r="T11104" s="47"/>
      <c r="U11104" s="50"/>
      <c r="V11104" s="47"/>
      <c r="W11104" s="50"/>
      <c r="X11104" s="49"/>
      <c r="Y11104" s="49"/>
      <c r="Z11104" s="49"/>
      <c r="AA11104" s="49"/>
      <c r="AB11104" s="49"/>
      <c r="AC11104" s="49"/>
      <c r="AD11104" s="49"/>
      <c r="AE11104" s="95"/>
      <c r="AM11104" s="103"/>
      <c r="AT11104" s="10"/>
    </row>
    <row r="11105" spans="9:46" s="16" customFormat="1">
      <c r="I11105" s="47"/>
      <c r="P11105" s="48"/>
      <c r="Q11105" s="48"/>
      <c r="R11105" s="48"/>
      <c r="S11105" s="49"/>
      <c r="T11105" s="47"/>
      <c r="U11105" s="50"/>
      <c r="V11105" s="47"/>
      <c r="W11105" s="50"/>
      <c r="X11105" s="49"/>
      <c r="Y11105" s="49"/>
      <c r="Z11105" s="49"/>
      <c r="AA11105" s="49"/>
      <c r="AB11105" s="49"/>
      <c r="AC11105" s="49"/>
      <c r="AD11105" s="49"/>
      <c r="AE11105" s="95"/>
      <c r="AM11105" s="103"/>
      <c r="AT11105" s="10"/>
    </row>
    <row r="11106" spans="9:46" s="16" customFormat="1">
      <c r="I11106" s="47"/>
      <c r="P11106" s="48"/>
      <c r="Q11106" s="48"/>
      <c r="R11106" s="48"/>
      <c r="S11106" s="49"/>
      <c r="T11106" s="47"/>
      <c r="U11106" s="50"/>
      <c r="V11106" s="47"/>
      <c r="W11106" s="50"/>
      <c r="X11106" s="49"/>
      <c r="Y11106" s="49"/>
      <c r="Z11106" s="49"/>
      <c r="AA11106" s="49"/>
      <c r="AB11106" s="49"/>
      <c r="AC11106" s="49"/>
      <c r="AD11106" s="49"/>
      <c r="AE11106" s="95"/>
      <c r="AM11106" s="103"/>
      <c r="AT11106" s="10"/>
    </row>
    <row r="11107" spans="9:46" s="16" customFormat="1">
      <c r="I11107" s="47"/>
      <c r="P11107" s="48"/>
      <c r="Q11107" s="48"/>
      <c r="R11107" s="48"/>
      <c r="S11107" s="49"/>
      <c r="T11107" s="47"/>
      <c r="U11107" s="50"/>
      <c r="V11107" s="47"/>
      <c r="W11107" s="50"/>
      <c r="X11107" s="49"/>
      <c r="Y11107" s="49"/>
      <c r="Z11107" s="49"/>
      <c r="AA11107" s="49"/>
      <c r="AB11107" s="49"/>
      <c r="AC11107" s="49"/>
      <c r="AD11107" s="49"/>
      <c r="AE11107" s="95"/>
      <c r="AM11107" s="103"/>
      <c r="AT11107" s="10"/>
    </row>
    <row r="11108" spans="9:46" s="16" customFormat="1">
      <c r="I11108" s="47"/>
      <c r="P11108" s="48"/>
      <c r="Q11108" s="48"/>
      <c r="R11108" s="48"/>
      <c r="S11108" s="49"/>
      <c r="T11108" s="47"/>
      <c r="U11108" s="50"/>
      <c r="V11108" s="47"/>
      <c r="W11108" s="50"/>
      <c r="X11108" s="49"/>
      <c r="Y11108" s="49"/>
      <c r="Z11108" s="49"/>
      <c r="AA11108" s="49"/>
      <c r="AB11108" s="49"/>
      <c r="AC11108" s="49"/>
      <c r="AD11108" s="49"/>
      <c r="AE11108" s="95"/>
      <c r="AM11108" s="103"/>
      <c r="AT11108" s="10"/>
    </row>
    <row r="11109" spans="9:46" s="16" customFormat="1">
      <c r="I11109" s="47"/>
      <c r="P11109" s="48"/>
      <c r="Q11109" s="48"/>
      <c r="R11109" s="48"/>
      <c r="S11109" s="49"/>
      <c r="T11109" s="47"/>
      <c r="U11109" s="50"/>
      <c r="V11109" s="47"/>
      <c r="W11109" s="50"/>
      <c r="X11109" s="49"/>
      <c r="Y11109" s="49"/>
      <c r="Z11109" s="49"/>
      <c r="AA11109" s="49"/>
      <c r="AB11109" s="49"/>
      <c r="AC11109" s="49"/>
      <c r="AD11109" s="49"/>
      <c r="AE11109" s="95"/>
      <c r="AM11109" s="103"/>
      <c r="AT11109" s="10"/>
    </row>
    <row r="11110" spans="9:46" s="16" customFormat="1">
      <c r="I11110" s="47"/>
      <c r="P11110" s="48"/>
      <c r="Q11110" s="48"/>
      <c r="R11110" s="48"/>
      <c r="S11110" s="49"/>
      <c r="T11110" s="47"/>
      <c r="U11110" s="50"/>
      <c r="V11110" s="47"/>
      <c r="W11110" s="50"/>
      <c r="X11110" s="49"/>
      <c r="Y11110" s="49"/>
      <c r="Z11110" s="49"/>
      <c r="AA11110" s="49"/>
      <c r="AB11110" s="49"/>
      <c r="AC11110" s="49"/>
      <c r="AD11110" s="49"/>
      <c r="AE11110" s="95"/>
      <c r="AM11110" s="103"/>
      <c r="AT11110" s="10"/>
    </row>
    <row r="11111" spans="9:46" s="16" customFormat="1">
      <c r="I11111" s="47"/>
      <c r="P11111" s="48"/>
      <c r="Q11111" s="48"/>
      <c r="R11111" s="48"/>
      <c r="S11111" s="49"/>
      <c r="T11111" s="47"/>
      <c r="U11111" s="50"/>
      <c r="V11111" s="47"/>
      <c r="W11111" s="50"/>
      <c r="X11111" s="49"/>
      <c r="Y11111" s="49"/>
      <c r="Z11111" s="49"/>
      <c r="AA11111" s="49"/>
      <c r="AB11111" s="49"/>
      <c r="AC11111" s="49"/>
      <c r="AD11111" s="49"/>
      <c r="AE11111" s="95"/>
      <c r="AM11111" s="103"/>
      <c r="AT11111" s="10"/>
    </row>
    <row r="11112" spans="9:46" s="16" customFormat="1">
      <c r="I11112" s="47"/>
      <c r="P11112" s="48"/>
      <c r="Q11112" s="48"/>
      <c r="R11112" s="48"/>
      <c r="S11112" s="49"/>
      <c r="T11112" s="47"/>
      <c r="U11112" s="50"/>
      <c r="V11112" s="47"/>
      <c r="W11112" s="50"/>
      <c r="X11112" s="49"/>
      <c r="Y11112" s="49"/>
      <c r="Z11112" s="49"/>
      <c r="AA11112" s="49"/>
      <c r="AB11112" s="49"/>
      <c r="AC11112" s="49"/>
      <c r="AD11112" s="49"/>
      <c r="AE11112" s="95"/>
      <c r="AM11112" s="103"/>
      <c r="AT11112" s="10"/>
    </row>
    <row r="11113" spans="9:46" s="16" customFormat="1">
      <c r="I11113" s="47"/>
      <c r="P11113" s="48"/>
      <c r="Q11113" s="48"/>
      <c r="R11113" s="48"/>
      <c r="S11113" s="49"/>
      <c r="T11113" s="47"/>
      <c r="U11113" s="50"/>
      <c r="V11113" s="47"/>
      <c r="W11113" s="50"/>
      <c r="X11113" s="49"/>
      <c r="Y11113" s="49"/>
      <c r="Z11113" s="49"/>
      <c r="AA11113" s="49"/>
      <c r="AB11113" s="49"/>
      <c r="AC11113" s="49"/>
      <c r="AD11113" s="49"/>
      <c r="AE11113" s="95"/>
      <c r="AM11113" s="103"/>
      <c r="AT11113" s="10"/>
    </row>
    <row r="11114" spans="9:46" s="16" customFormat="1">
      <c r="I11114" s="47"/>
      <c r="P11114" s="48"/>
      <c r="Q11114" s="48"/>
      <c r="R11114" s="48"/>
      <c r="S11114" s="49"/>
      <c r="T11114" s="47"/>
      <c r="U11114" s="50"/>
      <c r="V11114" s="47"/>
      <c r="W11114" s="50"/>
      <c r="X11114" s="49"/>
      <c r="Y11114" s="49"/>
      <c r="Z11114" s="49"/>
      <c r="AA11114" s="49"/>
      <c r="AB11114" s="49"/>
      <c r="AC11114" s="49"/>
      <c r="AD11114" s="49"/>
      <c r="AE11114" s="95"/>
      <c r="AM11114" s="103"/>
      <c r="AT11114" s="10"/>
    </row>
    <row r="11115" spans="9:46" s="16" customFormat="1">
      <c r="I11115" s="47"/>
      <c r="P11115" s="48"/>
      <c r="Q11115" s="48"/>
      <c r="R11115" s="48"/>
      <c r="S11115" s="49"/>
      <c r="T11115" s="47"/>
      <c r="U11115" s="50"/>
      <c r="V11115" s="47"/>
      <c r="W11115" s="50"/>
      <c r="X11115" s="49"/>
      <c r="Y11115" s="49"/>
      <c r="Z11115" s="49"/>
      <c r="AA11115" s="49"/>
      <c r="AB11115" s="49"/>
      <c r="AC11115" s="49"/>
      <c r="AD11115" s="49"/>
      <c r="AE11115" s="95"/>
      <c r="AM11115" s="103"/>
      <c r="AT11115" s="10"/>
    </row>
    <row r="11116" spans="9:46" s="16" customFormat="1">
      <c r="I11116" s="47"/>
      <c r="P11116" s="48"/>
      <c r="Q11116" s="48"/>
      <c r="R11116" s="48"/>
      <c r="S11116" s="49"/>
      <c r="T11116" s="47"/>
      <c r="U11116" s="50"/>
      <c r="V11116" s="47"/>
      <c r="W11116" s="50"/>
      <c r="X11116" s="49"/>
      <c r="Y11116" s="49"/>
      <c r="Z11116" s="49"/>
      <c r="AA11116" s="49"/>
      <c r="AB11116" s="49"/>
      <c r="AC11116" s="49"/>
      <c r="AD11116" s="49"/>
      <c r="AE11116" s="95"/>
      <c r="AM11116" s="103"/>
      <c r="AT11116" s="10"/>
    </row>
    <row r="11117" spans="9:46" s="16" customFormat="1">
      <c r="I11117" s="47"/>
      <c r="P11117" s="48"/>
      <c r="Q11117" s="48"/>
      <c r="R11117" s="48"/>
      <c r="S11117" s="49"/>
      <c r="T11117" s="47"/>
      <c r="U11117" s="50"/>
      <c r="V11117" s="47"/>
      <c r="W11117" s="50"/>
      <c r="X11117" s="49"/>
      <c r="Y11117" s="49"/>
      <c r="Z11117" s="49"/>
      <c r="AA11117" s="49"/>
      <c r="AB11117" s="49"/>
      <c r="AC11117" s="49"/>
      <c r="AD11117" s="49"/>
      <c r="AE11117" s="95"/>
      <c r="AM11117" s="103"/>
      <c r="AT11117" s="10"/>
    </row>
    <row r="11118" spans="9:46" s="16" customFormat="1">
      <c r="I11118" s="47"/>
      <c r="P11118" s="48"/>
      <c r="Q11118" s="48"/>
      <c r="R11118" s="48"/>
      <c r="S11118" s="49"/>
      <c r="T11118" s="47"/>
      <c r="U11118" s="50"/>
      <c r="V11118" s="47"/>
      <c r="W11118" s="50"/>
      <c r="X11118" s="49"/>
      <c r="Y11118" s="49"/>
      <c r="Z11118" s="49"/>
      <c r="AA11118" s="49"/>
      <c r="AB11118" s="49"/>
      <c r="AC11118" s="49"/>
      <c r="AD11118" s="49"/>
      <c r="AE11118" s="95"/>
      <c r="AM11118" s="103"/>
      <c r="AT11118" s="10"/>
    </row>
    <row r="11119" spans="9:46" s="16" customFormat="1">
      <c r="I11119" s="47"/>
      <c r="P11119" s="48"/>
      <c r="Q11119" s="48"/>
      <c r="R11119" s="48"/>
      <c r="S11119" s="49"/>
      <c r="T11119" s="47"/>
      <c r="U11119" s="50"/>
      <c r="V11119" s="47"/>
      <c r="W11119" s="50"/>
      <c r="X11119" s="49"/>
      <c r="Y11119" s="49"/>
      <c r="Z11119" s="49"/>
      <c r="AA11119" s="49"/>
      <c r="AB11119" s="49"/>
      <c r="AC11119" s="49"/>
      <c r="AD11119" s="49"/>
      <c r="AE11119" s="95"/>
      <c r="AM11119" s="103"/>
      <c r="AT11119" s="10"/>
    </row>
    <row r="11120" spans="9:46" s="16" customFormat="1">
      <c r="I11120" s="47"/>
      <c r="P11120" s="48"/>
      <c r="Q11120" s="48"/>
      <c r="R11120" s="48"/>
      <c r="S11120" s="49"/>
      <c r="T11120" s="47"/>
      <c r="U11120" s="50"/>
      <c r="V11120" s="47"/>
      <c r="W11120" s="50"/>
      <c r="X11120" s="49"/>
      <c r="Y11120" s="49"/>
      <c r="Z11120" s="49"/>
      <c r="AA11120" s="49"/>
      <c r="AB11120" s="49"/>
      <c r="AC11120" s="49"/>
      <c r="AD11120" s="49"/>
      <c r="AE11120" s="95"/>
      <c r="AM11120" s="103"/>
      <c r="AT11120" s="10"/>
    </row>
    <row r="11121" spans="9:46" s="16" customFormat="1">
      <c r="I11121" s="47"/>
      <c r="P11121" s="48"/>
      <c r="Q11121" s="48"/>
      <c r="R11121" s="48"/>
      <c r="S11121" s="49"/>
      <c r="T11121" s="47"/>
      <c r="U11121" s="50"/>
      <c r="V11121" s="47"/>
      <c r="W11121" s="50"/>
      <c r="X11121" s="49"/>
      <c r="Y11121" s="49"/>
      <c r="Z11121" s="49"/>
      <c r="AA11121" s="49"/>
      <c r="AB11121" s="49"/>
      <c r="AC11121" s="49"/>
      <c r="AD11121" s="49"/>
      <c r="AE11121" s="95"/>
      <c r="AM11121" s="103"/>
      <c r="AT11121" s="10"/>
    </row>
    <row r="11122" spans="9:46" s="16" customFormat="1">
      <c r="I11122" s="47"/>
      <c r="P11122" s="48"/>
      <c r="Q11122" s="48"/>
      <c r="R11122" s="48"/>
      <c r="S11122" s="49"/>
      <c r="T11122" s="47"/>
      <c r="U11122" s="50"/>
      <c r="V11122" s="47"/>
      <c r="W11122" s="50"/>
      <c r="X11122" s="49"/>
      <c r="Y11122" s="49"/>
      <c r="Z11122" s="49"/>
      <c r="AA11122" s="49"/>
      <c r="AB11122" s="49"/>
      <c r="AC11122" s="49"/>
      <c r="AD11122" s="49"/>
      <c r="AE11122" s="95"/>
      <c r="AM11122" s="103"/>
      <c r="AT11122" s="10"/>
    </row>
    <row r="11123" spans="9:46" s="16" customFormat="1">
      <c r="I11123" s="47"/>
      <c r="P11123" s="48"/>
      <c r="Q11123" s="48"/>
      <c r="R11123" s="48"/>
      <c r="S11123" s="49"/>
      <c r="T11123" s="47"/>
      <c r="U11123" s="50"/>
      <c r="V11123" s="47"/>
      <c r="W11123" s="50"/>
      <c r="X11123" s="49"/>
      <c r="Y11123" s="49"/>
      <c r="Z11123" s="49"/>
      <c r="AA11123" s="49"/>
      <c r="AB11123" s="49"/>
      <c r="AC11123" s="49"/>
      <c r="AD11123" s="49"/>
      <c r="AE11123" s="95"/>
      <c r="AM11123" s="103"/>
      <c r="AT11123" s="10"/>
    </row>
    <row r="11124" spans="9:46" s="16" customFormat="1">
      <c r="I11124" s="47"/>
      <c r="P11124" s="48"/>
      <c r="Q11124" s="48"/>
      <c r="R11124" s="48"/>
      <c r="S11124" s="49"/>
      <c r="T11124" s="47"/>
      <c r="U11124" s="50"/>
      <c r="V11124" s="47"/>
      <c r="W11124" s="50"/>
      <c r="X11124" s="49"/>
      <c r="Y11124" s="49"/>
      <c r="Z11124" s="49"/>
      <c r="AA11124" s="49"/>
      <c r="AB11124" s="49"/>
      <c r="AC11124" s="49"/>
      <c r="AD11124" s="49"/>
      <c r="AE11124" s="95"/>
      <c r="AM11124" s="103"/>
      <c r="AT11124" s="10"/>
    </row>
    <row r="11125" spans="9:46" s="16" customFormat="1">
      <c r="I11125" s="47"/>
      <c r="P11125" s="48"/>
      <c r="Q11125" s="48"/>
      <c r="R11125" s="48"/>
      <c r="S11125" s="49"/>
      <c r="T11125" s="47"/>
      <c r="U11125" s="50"/>
      <c r="V11125" s="47"/>
      <c r="W11125" s="50"/>
      <c r="X11125" s="49"/>
      <c r="Y11125" s="49"/>
      <c r="Z11125" s="49"/>
      <c r="AA11125" s="49"/>
      <c r="AB11125" s="49"/>
      <c r="AC11125" s="49"/>
      <c r="AD11125" s="49"/>
      <c r="AE11125" s="95"/>
      <c r="AM11125" s="103"/>
      <c r="AT11125" s="10"/>
    </row>
    <row r="11126" spans="9:46" s="16" customFormat="1">
      <c r="I11126" s="47"/>
      <c r="P11126" s="48"/>
      <c r="Q11126" s="48"/>
      <c r="R11126" s="48"/>
      <c r="S11126" s="49"/>
      <c r="T11126" s="47"/>
      <c r="U11126" s="50"/>
      <c r="V11126" s="47"/>
      <c r="W11126" s="50"/>
      <c r="X11126" s="49"/>
      <c r="Y11126" s="49"/>
      <c r="Z11126" s="49"/>
      <c r="AA11126" s="49"/>
      <c r="AB11126" s="49"/>
      <c r="AC11126" s="49"/>
      <c r="AD11126" s="49"/>
      <c r="AE11126" s="95"/>
      <c r="AM11126" s="103"/>
      <c r="AT11126" s="10"/>
    </row>
    <row r="11127" spans="9:46" s="16" customFormat="1">
      <c r="I11127" s="47"/>
      <c r="P11127" s="48"/>
      <c r="Q11127" s="48"/>
      <c r="R11127" s="48"/>
      <c r="S11127" s="49"/>
      <c r="T11127" s="47"/>
      <c r="U11127" s="50"/>
      <c r="V11127" s="47"/>
      <c r="W11127" s="50"/>
      <c r="X11127" s="49"/>
      <c r="Y11127" s="49"/>
      <c r="Z11127" s="49"/>
      <c r="AA11127" s="49"/>
      <c r="AB11127" s="49"/>
      <c r="AC11127" s="49"/>
      <c r="AD11127" s="49"/>
      <c r="AE11127" s="95"/>
      <c r="AM11127" s="103"/>
      <c r="AT11127" s="10"/>
    </row>
    <row r="11128" spans="9:46" s="16" customFormat="1">
      <c r="I11128" s="47"/>
      <c r="P11128" s="48"/>
      <c r="Q11128" s="48"/>
      <c r="R11128" s="48"/>
      <c r="S11128" s="49"/>
      <c r="T11128" s="47"/>
      <c r="U11128" s="50"/>
      <c r="V11128" s="47"/>
      <c r="W11128" s="50"/>
      <c r="X11128" s="49"/>
      <c r="Y11128" s="49"/>
      <c r="Z11128" s="49"/>
      <c r="AA11128" s="49"/>
      <c r="AB11128" s="49"/>
      <c r="AC11128" s="49"/>
      <c r="AD11128" s="49"/>
      <c r="AE11128" s="95"/>
      <c r="AM11128" s="103"/>
      <c r="AT11128" s="10"/>
    </row>
    <row r="11129" spans="9:46" s="16" customFormat="1">
      <c r="I11129" s="47"/>
      <c r="P11129" s="48"/>
      <c r="Q11129" s="48"/>
      <c r="R11129" s="48"/>
      <c r="S11129" s="49"/>
      <c r="T11129" s="47"/>
      <c r="U11129" s="50"/>
      <c r="V11129" s="47"/>
      <c r="W11129" s="50"/>
      <c r="X11129" s="49"/>
      <c r="Y11129" s="49"/>
      <c r="Z11129" s="49"/>
      <c r="AA11129" s="49"/>
      <c r="AB11129" s="49"/>
      <c r="AC11129" s="49"/>
      <c r="AD11129" s="49"/>
      <c r="AE11129" s="95"/>
      <c r="AM11129" s="103"/>
      <c r="AT11129" s="10"/>
    </row>
    <row r="11130" spans="9:46" s="16" customFormat="1">
      <c r="I11130" s="47"/>
      <c r="P11130" s="48"/>
      <c r="Q11130" s="48"/>
      <c r="R11130" s="48"/>
      <c r="S11130" s="49"/>
      <c r="T11130" s="47"/>
      <c r="U11130" s="50"/>
      <c r="V11130" s="47"/>
      <c r="W11130" s="50"/>
      <c r="X11130" s="49"/>
      <c r="Y11130" s="49"/>
      <c r="Z11130" s="49"/>
      <c r="AA11130" s="49"/>
      <c r="AB11130" s="49"/>
      <c r="AC11130" s="49"/>
      <c r="AD11130" s="49"/>
      <c r="AE11130" s="95"/>
      <c r="AM11130" s="103"/>
      <c r="AT11130" s="10"/>
    </row>
    <row r="11131" spans="9:46" s="16" customFormat="1">
      <c r="I11131" s="47"/>
      <c r="P11131" s="48"/>
      <c r="Q11131" s="48"/>
      <c r="R11131" s="48"/>
      <c r="S11131" s="49"/>
      <c r="T11131" s="47"/>
      <c r="U11131" s="50"/>
      <c r="V11131" s="47"/>
      <c r="W11131" s="50"/>
      <c r="X11131" s="49"/>
      <c r="Y11131" s="49"/>
      <c r="Z11131" s="49"/>
      <c r="AA11131" s="49"/>
      <c r="AB11131" s="49"/>
      <c r="AC11131" s="49"/>
      <c r="AD11131" s="49"/>
      <c r="AE11131" s="95"/>
      <c r="AM11131" s="103"/>
      <c r="AT11131" s="10"/>
    </row>
    <row r="11132" spans="9:46" s="16" customFormat="1">
      <c r="I11132" s="47"/>
      <c r="P11132" s="48"/>
      <c r="Q11132" s="48"/>
      <c r="R11132" s="48"/>
      <c r="S11132" s="49"/>
      <c r="T11132" s="47"/>
      <c r="U11132" s="50"/>
      <c r="V11132" s="47"/>
      <c r="W11132" s="50"/>
      <c r="X11132" s="49"/>
      <c r="Y11132" s="49"/>
      <c r="Z11132" s="49"/>
      <c r="AA11132" s="49"/>
      <c r="AB11132" s="49"/>
      <c r="AC11132" s="49"/>
      <c r="AD11132" s="49"/>
      <c r="AE11132" s="95"/>
      <c r="AM11132" s="103"/>
      <c r="AT11132" s="10"/>
    </row>
    <row r="11133" spans="9:46" s="16" customFormat="1">
      <c r="I11133" s="47"/>
      <c r="P11133" s="48"/>
      <c r="Q11133" s="48"/>
      <c r="R11133" s="48"/>
      <c r="S11133" s="49"/>
      <c r="T11133" s="47"/>
      <c r="U11133" s="50"/>
      <c r="V11133" s="47"/>
      <c r="W11133" s="50"/>
      <c r="X11133" s="49"/>
      <c r="Y11133" s="49"/>
      <c r="Z11133" s="49"/>
      <c r="AA11133" s="49"/>
      <c r="AB11133" s="49"/>
      <c r="AC11133" s="49"/>
      <c r="AD11133" s="49"/>
      <c r="AE11133" s="95"/>
      <c r="AM11133" s="103"/>
      <c r="AT11133" s="10"/>
    </row>
    <row r="11134" spans="9:46" s="16" customFormat="1">
      <c r="I11134" s="47"/>
      <c r="P11134" s="48"/>
      <c r="Q11134" s="48"/>
      <c r="R11134" s="48"/>
      <c r="S11134" s="49"/>
      <c r="T11134" s="47"/>
      <c r="U11134" s="50"/>
      <c r="V11134" s="47"/>
      <c r="W11134" s="50"/>
      <c r="X11134" s="49"/>
      <c r="Y11134" s="49"/>
      <c r="Z11134" s="49"/>
      <c r="AA11134" s="49"/>
      <c r="AB11134" s="49"/>
      <c r="AC11134" s="49"/>
      <c r="AD11134" s="49"/>
      <c r="AE11134" s="95"/>
      <c r="AM11134" s="103"/>
      <c r="AT11134" s="10"/>
    </row>
    <row r="11135" spans="9:46" s="16" customFormat="1">
      <c r="I11135" s="47"/>
      <c r="P11135" s="48"/>
      <c r="Q11135" s="48"/>
      <c r="R11135" s="48"/>
      <c r="S11135" s="49"/>
      <c r="T11135" s="47"/>
      <c r="U11135" s="50"/>
      <c r="V11135" s="47"/>
      <c r="W11135" s="50"/>
      <c r="X11135" s="49"/>
      <c r="Y11135" s="49"/>
      <c r="Z11135" s="49"/>
      <c r="AA11135" s="49"/>
      <c r="AB11135" s="49"/>
      <c r="AC11135" s="49"/>
      <c r="AD11135" s="49"/>
      <c r="AE11135" s="95"/>
      <c r="AM11135" s="103"/>
      <c r="AT11135" s="10"/>
    </row>
    <row r="11136" spans="9:46" s="16" customFormat="1">
      <c r="I11136" s="47"/>
      <c r="P11136" s="48"/>
      <c r="Q11136" s="48"/>
      <c r="R11136" s="48"/>
      <c r="S11136" s="49"/>
      <c r="T11136" s="47"/>
      <c r="U11136" s="50"/>
      <c r="V11136" s="47"/>
      <c r="W11136" s="50"/>
      <c r="X11136" s="49"/>
      <c r="Y11136" s="49"/>
      <c r="Z11136" s="49"/>
      <c r="AA11136" s="49"/>
      <c r="AB11136" s="49"/>
      <c r="AC11136" s="49"/>
      <c r="AD11136" s="49"/>
      <c r="AE11136" s="95"/>
      <c r="AM11136" s="103"/>
      <c r="AT11136" s="10"/>
    </row>
    <row r="11137" spans="9:46" s="16" customFormat="1">
      <c r="I11137" s="47"/>
      <c r="P11137" s="48"/>
      <c r="Q11137" s="48"/>
      <c r="R11137" s="48"/>
      <c r="S11137" s="49"/>
      <c r="T11137" s="47"/>
      <c r="U11137" s="50"/>
      <c r="V11137" s="47"/>
      <c r="W11137" s="50"/>
      <c r="X11137" s="49"/>
      <c r="Y11137" s="49"/>
      <c r="Z11137" s="49"/>
      <c r="AA11137" s="49"/>
      <c r="AB11137" s="49"/>
      <c r="AC11137" s="49"/>
      <c r="AD11137" s="49"/>
      <c r="AE11137" s="95"/>
      <c r="AM11137" s="103"/>
      <c r="AT11137" s="10"/>
    </row>
    <row r="11138" spans="9:46" s="16" customFormat="1">
      <c r="I11138" s="47"/>
      <c r="P11138" s="48"/>
      <c r="Q11138" s="48"/>
      <c r="R11138" s="48"/>
      <c r="S11138" s="49"/>
      <c r="T11138" s="47"/>
      <c r="U11138" s="50"/>
      <c r="V11138" s="47"/>
      <c r="W11138" s="50"/>
      <c r="X11138" s="49"/>
      <c r="Y11138" s="49"/>
      <c r="Z11138" s="49"/>
      <c r="AA11138" s="49"/>
      <c r="AB11138" s="49"/>
      <c r="AC11138" s="49"/>
      <c r="AD11138" s="49"/>
      <c r="AE11138" s="95"/>
      <c r="AM11138" s="103"/>
      <c r="AT11138" s="10"/>
    </row>
    <row r="11139" spans="9:46" s="16" customFormat="1">
      <c r="I11139" s="47"/>
      <c r="P11139" s="48"/>
      <c r="Q11139" s="48"/>
      <c r="R11139" s="48"/>
      <c r="S11139" s="49"/>
      <c r="T11139" s="47"/>
      <c r="U11139" s="50"/>
      <c r="V11139" s="47"/>
      <c r="W11139" s="50"/>
      <c r="X11139" s="49"/>
      <c r="Y11139" s="49"/>
      <c r="Z11139" s="49"/>
      <c r="AA11139" s="49"/>
      <c r="AB11139" s="49"/>
      <c r="AC11139" s="49"/>
      <c r="AD11139" s="49"/>
      <c r="AE11139" s="95"/>
      <c r="AM11139" s="103"/>
      <c r="AT11139" s="10"/>
    </row>
    <row r="11140" spans="9:46" s="16" customFormat="1">
      <c r="I11140" s="47"/>
      <c r="P11140" s="48"/>
      <c r="Q11140" s="48"/>
      <c r="R11140" s="48"/>
      <c r="S11140" s="49"/>
      <c r="T11140" s="47"/>
      <c r="U11140" s="50"/>
      <c r="V11140" s="47"/>
      <c r="W11140" s="50"/>
      <c r="X11140" s="49"/>
      <c r="Y11140" s="49"/>
      <c r="Z11140" s="49"/>
      <c r="AA11140" s="49"/>
      <c r="AB11140" s="49"/>
      <c r="AC11140" s="49"/>
      <c r="AD11140" s="49"/>
      <c r="AE11140" s="95"/>
      <c r="AM11140" s="103"/>
      <c r="AT11140" s="10"/>
    </row>
    <row r="11141" spans="9:46" s="16" customFormat="1">
      <c r="I11141" s="47"/>
      <c r="P11141" s="48"/>
      <c r="Q11141" s="48"/>
      <c r="R11141" s="48"/>
      <c r="S11141" s="49"/>
      <c r="T11141" s="47"/>
      <c r="U11141" s="50"/>
      <c r="V11141" s="47"/>
      <c r="W11141" s="50"/>
      <c r="X11141" s="49"/>
      <c r="Y11141" s="49"/>
      <c r="Z11141" s="49"/>
      <c r="AA11141" s="49"/>
      <c r="AB11141" s="49"/>
      <c r="AC11141" s="49"/>
      <c r="AD11141" s="49"/>
      <c r="AE11141" s="95"/>
      <c r="AM11141" s="103"/>
      <c r="AT11141" s="10"/>
    </row>
    <row r="11142" spans="9:46" s="16" customFormat="1">
      <c r="I11142" s="47"/>
      <c r="P11142" s="48"/>
      <c r="Q11142" s="48"/>
      <c r="R11142" s="48"/>
      <c r="S11142" s="49"/>
      <c r="T11142" s="47"/>
      <c r="U11142" s="50"/>
      <c r="V11142" s="47"/>
      <c r="W11142" s="50"/>
      <c r="X11142" s="49"/>
      <c r="Y11142" s="49"/>
      <c r="Z11142" s="49"/>
      <c r="AA11142" s="49"/>
      <c r="AB11142" s="49"/>
      <c r="AC11142" s="49"/>
      <c r="AD11142" s="49"/>
      <c r="AE11142" s="95"/>
      <c r="AM11142" s="103"/>
      <c r="AT11142" s="10"/>
    </row>
    <row r="11143" spans="9:46" s="16" customFormat="1">
      <c r="I11143" s="47"/>
      <c r="P11143" s="48"/>
      <c r="Q11143" s="48"/>
      <c r="R11143" s="48"/>
      <c r="S11143" s="49"/>
      <c r="T11143" s="47"/>
      <c r="U11143" s="50"/>
      <c r="V11143" s="47"/>
      <c r="W11143" s="50"/>
      <c r="X11143" s="49"/>
      <c r="Y11143" s="49"/>
      <c r="Z11143" s="49"/>
      <c r="AA11143" s="49"/>
      <c r="AB11143" s="49"/>
      <c r="AC11143" s="49"/>
      <c r="AD11143" s="49"/>
      <c r="AE11143" s="95"/>
      <c r="AM11143" s="103"/>
      <c r="AT11143" s="10"/>
    </row>
    <row r="11144" spans="9:46" s="16" customFormat="1">
      <c r="I11144" s="47"/>
      <c r="P11144" s="48"/>
      <c r="Q11144" s="48"/>
      <c r="R11144" s="48"/>
      <c r="S11144" s="49"/>
      <c r="T11144" s="47"/>
      <c r="U11144" s="50"/>
      <c r="V11144" s="47"/>
      <c r="W11144" s="50"/>
      <c r="X11144" s="49"/>
      <c r="Y11144" s="49"/>
      <c r="Z11144" s="49"/>
      <c r="AA11144" s="49"/>
      <c r="AB11144" s="49"/>
      <c r="AC11144" s="49"/>
      <c r="AD11144" s="49"/>
      <c r="AE11144" s="95"/>
      <c r="AM11144" s="103"/>
      <c r="AT11144" s="10"/>
    </row>
    <row r="11145" spans="9:46" s="16" customFormat="1">
      <c r="I11145" s="47"/>
      <c r="P11145" s="48"/>
      <c r="Q11145" s="48"/>
      <c r="R11145" s="48"/>
      <c r="S11145" s="49"/>
      <c r="T11145" s="47"/>
      <c r="U11145" s="50"/>
      <c r="V11145" s="47"/>
      <c r="W11145" s="50"/>
      <c r="X11145" s="49"/>
      <c r="Y11145" s="49"/>
      <c r="Z11145" s="49"/>
      <c r="AA11145" s="49"/>
      <c r="AB11145" s="49"/>
      <c r="AC11145" s="49"/>
      <c r="AD11145" s="49"/>
      <c r="AE11145" s="95"/>
      <c r="AM11145" s="103"/>
      <c r="AT11145" s="10"/>
    </row>
    <row r="11146" spans="9:46" s="16" customFormat="1">
      <c r="I11146" s="47"/>
      <c r="P11146" s="48"/>
      <c r="Q11146" s="48"/>
      <c r="R11146" s="48"/>
      <c r="S11146" s="49"/>
      <c r="T11146" s="47"/>
      <c r="U11146" s="50"/>
      <c r="V11146" s="47"/>
      <c r="W11146" s="50"/>
      <c r="X11146" s="49"/>
      <c r="Y11146" s="49"/>
      <c r="Z11146" s="49"/>
      <c r="AA11146" s="49"/>
      <c r="AB11146" s="49"/>
      <c r="AC11146" s="49"/>
      <c r="AD11146" s="49"/>
      <c r="AE11146" s="95"/>
      <c r="AM11146" s="103"/>
      <c r="AT11146" s="10"/>
    </row>
    <row r="11147" spans="9:46" s="16" customFormat="1">
      <c r="I11147" s="47"/>
      <c r="P11147" s="48"/>
      <c r="Q11147" s="48"/>
      <c r="R11147" s="48"/>
      <c r="S11147" s="49"/>
      <c r="T11147" s="47"/>
      <c r="U11147" s="50"/>
      <c r="V11147" s="47"/>
      <c r="W11147" s="50"/>
      <c r="X11147" s="49"/>
      <c r="Y11147" s="49"/>
      <c r="Z11147" s="49"/>
      <c r="AA11147" s="49"/>
      <c r="AB11147" s="49"/>
      <c r="AC11147" s="49"/>
      <c r="AD11147" s="49"/>
      <c r="AE11147" s="95"/>
      <c r="AM11147" s="103"/>
      <c r="AT11147" s="10"/>
    </row>
    <row r="11148" spans="9:46" s="16" customFormat="1">
      <c r="I11148" s="47"/>
      <c r="P11148" s="48"/>
      <c r="Q11148" s="48"/>
      <c r="R11148" s="48"/>
      <c r="S11148" s="49"/>
      <c r="T11148" s="47"/>
      <c r="U11148" s="50"/>
      <c r="V11148" s="47"/>
      <c r="W11148" s="50"/>
      <c r="X11148" s="49"/>
      <c r="Y11148" s="49"/>
      <c r="Z11148" s="49"/>
      <c r="AA11148" s="49"/>
      <c r="AB11148" s="49"/>
      <c r="AC11148" s="49"/>
      <c r="AD11148" s="49"/>
      <c r="AE11148" s="95"/>
      <c r="AM11148" s="103"/>
      <c r="AT11148" s="10"/>
    </row>
    <row r="11149" spans="9:46" s="16" customFormat="1">
      <c r="I11149" s="47"/>
      <c r="P11149" s="48"/>
      <c r="Q11149" s="48"/>
      <c r="R11149" s="48"/>
      <c r="S11149" s="49"/>
      <c r="T11149" s="47"/>
      <c r="U11149" s="50"/>
      <c r="V11149" s="47"/>
      <c r="W11149" s="50"/>
      <c r="X11149" s="49"/>
      <c r="Y11149" s="49"/>
      <c r="Z11149" s="49"/>
      <c r="AA11149" s="49"/>
      <c r="AB11149" s="49"/>
      <c r="AC11149" s="49"/>
      <c r="AD11149" s="49"/>
      <c r="AE11149" s="95"/>
      <c r="AM11149" s="103"/>
      <c r="AT11149" s="10"/>
    </row>
    <row r="11150" spans="9:46" s="16" customFormat="1">
      <c r="I11150" s="47"/>
      <c r="P11150" s="48"/>
      <c r="Q11150" s="48"/>
      <c r="R11150" s="48"/>
      <c r="S11150" s="49"/>
      <c r="T11150" s="47"/>
      <c r="U11150" s="50"/>
      <c r="V11150" s="47"/>
      <c r="W11150" s="50"/>
      <c r="X11150" s="49"/>
      <c r="Y11150" s="49"/>
      <c r="Z11150" s="49"/>
      <c r="AA11150" s="49"/>
      <c r="AB11150" s="49"/>
      <c r="AC11150" s="49"/>
      <c r="AD11150" s="49"/>
      <c r="AE11150" s="95"/>
      <c r="AM11150" s="103"/>
      <c r="AT11150" s="10"/>
    </row>
    <row r="11151" spans="9:46" s="16" customFormat="1">
      <c r="I11151" s="47"/>
      <c r="P11151" s="48"/>
      <c r="Q11151" s="48"/>
      <c r="R11151" s="48"/>
      <c r="S11151" s="49"/>
      <c r="T11151" s="47"/>
      <c r="U11151" s="50"/>
      <c r="V11151" s="47"/>
      <c r="W11151" s="50"/>
      <c r="X11151" s="49"/>
      <c r="Y11151" s="49"/>
      <c r="Z11151" s="49"/>
      <c r="AA11151" s="49"/>
      <c r="AB11151" s="49"/>
      <c r="AC11151" s="49"/>
      <c r="AD11151" s="49"/>
      <c r="AE11151" s="95"/>
      <c r="AM11151" s="103"/>
      <c r="AT11151" s="10"/>
    </row>
    <row r="11152" spans="9:46" s="16" customFormat="1">
      <c r="I11152" s="47"/>
      <c r="P11152" s="48"/>
      <c r="Q11152" s="48"/>
      <c r="R11152" s="48"/>
      <c r="S11152" s="49"/>
      <c r="T11152" s="47"/>
      <c r="U11152" s="50"/>
      <c r="V11152" s="47"/>
      <c r="W11152" s="50"/>
      <c r="X11152" s="49"/>
      <c r="Y11152" s="49"/>
      <c r="Z11152" s="49"/>
      <c r="AA11152" s="49"/>
      <c r="AB11152" s="49"/>
      <c r="AC11152" s="49"/>
      <c r="AD11152" s="49"/>
      <c r="AE11152" s="95"/>
      <c r="AM11152" s="103"/>
      <c r="AT11152" s="10"/>
    </row>
    <row r="11153" spans="9:46" s="16" customFormat="1">
      <c r="I11153" s="47"/>
      <c r="P11153" s="48"/>
      <c r="Q11153" s="48"/>
      <c r="R11153" s="48"/>
      <c r="S11153" s="49"/>
      <c r="T11153" s="47"/>
      <c r="U11153" s="50"/>
      <c r="V11153" s="47"/>
      <c r="W11153" s="50"/>
      <c r="X11153" s="49"/>
      <c r="Y11153" s="49"/>
      <c r="Z11153" s="49"/>
      <c r="AA11153" s="49"/>
      <c r="AB11153" s="49"/>
      <c r="AC11153" s="49"/>
      <c r="AD11153" s="49"/>
      <c r="AE11153" s="95"/>
      <c r="AM11153" s="103"/>
      <c r="AT11153" s="10"/>
    </row>
    <row r="11154" spans="9:46" s="16" customFormat="1">
      <c r="I11154" s="47"/>
      <c r="P11154" s="48"/>
      <c r="Q11154" s="48"/>
      <c r="R11154" s="48"/>
      <c r="S11154" s="49"/>
      <c r="T11154" s="47"/>
      <c r="U11154" s="50"/>
      <c r="V11154" s="47"/>
      <c r="W11154" s="50"/>
      <c r="X11154" s="49"/>
      <c r="Y11154" s="49"/>
      <c r="Z11154" s="49"/>
      <c r="AA11154" s="49"/>
      <c r="AB11154" s="49"/>
      <c r="AC11154" s="49"/>
      <c r="AD11154" s="49"/>
      <c r="AE11154" s="95"/>
      <c r="AM11154" s="103"/>
      <c r="AT11154" s="10"/>
    </row>
    <row r="11155" spans="9:46" s="16" customFormat="1">
      <c r="I11155" s="47"/>
      <c r="P11155" s="48"/>
      <c r="Q11155" s="48"/>
      <c r="R11155" s="48"/>
      <c r="S11155" s="49"/>
      <c r="T11155" s="47"/>
      <c r="U11155" s="50"/>
      <c r="V11155" s="47"/>
      <c r="W11155" s="50"/>
      <c r="X11155" s="49"/>
      <c r="Y11155" s="49"/>
      <c r="Z11155" s="49"/>
      <c r="AA11155" s="49"/>
      <c r="AB11155" s="49"/>
      <c r="AC11155" s="49"/>
      <c r="AD11155" s="49"/>
      <c r="AE11155" s="95"/>
      <c r="AM11155" s="103"/>
      <c r="AT11155" s="10"/>
    </row>
    <row r="11156" spans="9:46" s="16" customFormat="1">
      <c r="I11156" s="47"/>
      <c r="P11156" s="48"/>
      <c r="Q11156" s="48"/>
      <c r="R11156" s="48"/>
      <c r="S11156" s="49"/>
      <c r="T11156" s="47"/>
      <c r="U11156" s="50"/>
      <c r="V11156" s="47"/>
      <c r="W11156" s="50"/>
      <c r="X11156" s="49"/>
      <c r="Y11156" s="49"/>
      <c r="Z11156" s="49"/>
      <c r="AA11156" s="49"/>
      <c r="AB11156" s="49"/>
      <c r="AC11156" s="49"/>
      <c r="AD11156" s="49"/>
      <c r="AE11156" s="95"/>
      <c r="AM11156" s="103"/>
      <c r="AT11156" s="10"/>
    </row>
    <row r="11157" spans="9:46" s="16" customFormat="1">
      <c r="I11157" s="47"/>
      <c r="P11157" s="48"/>
      <c r="Q11157" s="48"/>
      <c r="R11157" s="48"/>
      <c r="S11157" s="49"/>
      <c r="T11157" s="47"/>
      <c r="U11157" s="50"/>
      <c r="V11157" s="47"/>
      <c r="W11157" s="50"/>
      <c r="X11157" s="49"/>
      <c r="Y11157" s="49"/>
      <c r="Z11157" s="49"/>
      <c r="AA11157" s="49"/>
      <c r="AB11157" s="49"/>
      <c r="AC11157" s="49"/>
      <c r="AD11157" s="49"/>
      <c r="AE11157" s="95"/>
      <c r="AM11157" s="103"/>
      <c r="AT11157" s="10"/>
    </row>
    <row r="11158" spans="9:46" s="16" customFormat="1">
      <c r="I11158" s="47"/>
      <c r="P11158" s="48"/>
      <c r="Q11158" s="48"/>
      <c r="R11158" s="48"/>
      <c r="S11158" s="49"/>
      <c r="T11158" s="47"/>
      <c r="U11158" s="50"/>
      <c r="V11158" s="47"/>
      <c r="W11158" s="50"/>
      <c r="X11158" s="49"/>
      <c r="Y11158" s="49"/>
      <c r="Z11158" s="49"/>
      <c r="AA11158" s="49"/>
      <c r="AB11158" s="49"/>
      <c r="AC11158" s="49"/>
      <c r="AD11158" s="49"/>
      <c r="AE11158" s="95"/>
      <c r="AM11158" s="103"/>
      <c r="AT11158" s="10"/>
    </row>
    <row r="11159" spans="9:46" s="16" customFormat="1">
      <c r="I11159" s="47"/>
      <c r="P11159" s="48"/>
      <c r="Q11159" s="48"/>
      <c r="R11159" s="48"/>
      <c r="S11159" s="49"/>
      <c r="T11159" s="47"/>
      <c r="U11159" s="50"/>
      <c r="V11159" s="47"/>
      <c r="W11159" s="50"/>
      <c r="X11159" s="49"/>
      <c r="Y11159" s="49"/>
      <c r="Z11159" s="49"/>
      <c r="AA11159" s="49"/>
      <c r="AB11159" s="49"/>
      <c r="AC11159" s="49"/>
      <c r="AD11159" s="49"/>
      <c r="AE11159" s="95"/>
      <c r="AM11159" s="103"/>
      <c r="AT11159" s="10"/>
    </row>
    <row r="11160" spans="9:46" s="16" customFormat="1">
      <c r="I11160" s="47"/>
      <c r="P11160" s="48"/>
      <c r="Q11160" s="48"/>
      <c r="R11160" s="48"/>
      <c r="S11160" s="49"/>
      <c r="T11160" s="47"/>
      <c r="U11160" s="50"/>
      <c r="V11160" s="47"/>
      <c r="W11160" s="50"/>
      <c r="X11160" s="49"/>
      <c r="Y11160" s="49"/>
      <c r="Z11160" s="49"/>
      <c r="AA11160" s="49"/>
      <c r="AB11160" s="49"/>
      <c r="AC11160" s="49"/>
      <c r="AD11160" s="49"/>
      <c r="AE11160" s="95"/>
      <c r="AM11160" s="103"/>
      <c r="AT11160" s="10"/>
    </row>
    <row r="11161" spans="9:46" s="16" customFormat="1">
      <c r="I11161" s="47"/>
      <c r="P11161" s="48"/>
      <c r="Q11161" s="48"/>
      <c r="R11161" s="48"/>
      <c r="S11161" s="49"/>
      <c r="T11161" s="47"/>
      <c r="U11161" s="50"/>
      <c r="V11161" s="47"/>
      <c r="W11161" s="50"/>
      <c r="X11161" s="49"/>
      <c r="Y11161" s="49"/>
      <c r="Z11161" s="49"/>
      <c r="AA11161" s="49"/>
      <c r="AB11161" s="49"/>
      <c r="AC11161" s="49"/>
      <c r="AD11161" s="49"/>
      <c r="AE11161" s="95"/>
      <c r="AM11161" s="103"/>
      <c r="AT11161" s="10"/>
    </row>
    <row r="11162" spans="9:46" s="16" customFormat="1">
      <c r="I11162" s="47"/>
      <c r="P11162" s="48"/>
      <c r="Q11162" s="48"/>
      <c r="R11162" s="48"/>
      <c r="S11162" s="49"/>
      <c r="T11162" s="47"/>
      <c r="U11162" s="50"/>
      <c r="V11162" s="47"/>
      <c r="W11162" s="50"/>
      <c r="X11162" s="49"/>
      <c r="Y11162" s="49"/>
      <c r="Z11162" s="49"/>
      <c r="AA11162" s="49"/>
      <c r="AB11162" s="49"/>
      <c r="AC11162" s="49"/>
      <c r="AD11162" s="49"/>
      <c r="AE11162" s="95"/>
      <c r="AM11162" s="103"/>
      <c r="AT11162" s="10"/>
    </row>
    <row r="11163" spans="9:46" s="16" customFormat="1">
      <c r="I11163" s="47"/>
      <c r="P11163" s="48"/>
      <c r="Q11163" s="48"/>
      <c r="R11163" s="48"/>
      <c r="S11163" s="49"/>
      <c r="T11163" s="47"/>
      <c r="U11163" s="50"/>
      <c r="V11163" s="47"/>
      <c r="W11163" s="50"/>
      <c r="X11163" s="49"/>
      <c r="Y11163" s="49"/>
      <c r="Z11163" s="49"/>
      <c r="AA11163" s="49"/>
      <c r="AB11163" s="49"/>
      <c r="AC11163" s="49"/>
      <c r="AD11163" s="49"/>
      <c r="AE11163" s="95"/>
      <c r="AM11163" s="103"/>
      <c r="AT11163" s="10"/>
    </row>
    <row r="11164" spans="9:46" s="16" customFormat="1">
      <c r="I11164" s="47"/>
      <c r="P11164" s="48"/>
      <c r="Q11164" s="48"/>
      <c r="R11164" s="48"/>
      <c r="S11164" s="49"/>
      <c r="T11164" s="47"/>
      <c r="U11164" s="50"/>
      <c r="V11164" s="47"/>
      <c r="W11164" s="50"/>
      <c r="X11164" s="49"/>
      <c r="Y11164" s="49"/>
      <c r="Z11164" s="49"/>
      <c r="AA11164" s="49"/>
      <c r="AB11164" s="49"/>
      <c r="AC11164" s="49"/>
      <c r="AD11164" s="49"/>
      <c r="AE11164" s="95"/>
      <c r="AM11164" s="103"/>
      <c r="AT11164" s="10"/>
    </row>
    <row r="11165" spans="9:46" s="16" customFormat="1">
      <c r="I11165" s="47"/>
      <c r="P11165" s="48"/>
      <c r="Q11165" s="48"/>
      <c r="R11165" s="48"/>
      <c r="S11165" s="49"/>
      <c r="T11165" s="47"/>
      <c r="U11165" s="50"/>
      <c r="V11165" s="47"/>
      <c r="W11165" s="50"/>
      <c r="X11165" s="49"/>
      <c r="Y11165" s="49"/>
      <c r="Z11165" s="49"/>
      <c r="AA11165" s="49"/>
      <c r="AB11165" s="49"/>
      <c r="AC11165" s="49"/>
      <c r="AD11165" s="49"/>
      <c r="AE11165" s="95"/>
      <c r="AM11165" s="103"/>
      <c r="AT11165" s="10"/>
    </row>
    <row r="11166" spans="9:46" s="16" customFormat="1">
      <c r="I11166" s="47"/>
      <c r="P11166" s="48"/>
      <c r="Q11166" s="48"/>
      <c r="R11166" s="48"/>
      <c r="S11166" s="49"/>
      <c r="T11166" s="47"/>
      <c r="U11166" s="50"/>
      <c r="V11166" s="47"/>
      <c r="W11166" s="50"/>
      <c r="X11166" s="49"/>
      <c r="Y11166" s="49"/>
      <c r="Z11166" s="49"/>
      <c r="AA11166" s="49"/>
      <c r="AB11166" s="49"/>
      <c r="AC11166" s="49"/>
      <c r="AD11166" s="49"/>
      <c r="AE11166" s="95"/>
      <c r="AM11166" s="103"/>
      <c r="AT11166" s="10"/>
    </row>
    <row r="11167" spans="9:46" s="16" customFormat="1">
      <c r="I11167" s="47"/>
      <c r="P11167" s="48"/>
      <c r="Q11167" s="48"/>
      <c r="R11167" s="48"/>
      <c r="S11167" s="49"/>
      <c r="T11167" s="47"/>
      <c r="U11167" s="50"/>
      <c r="V11167" s="47"/>
      <c r="W11167" s="50"/>
      <c r="X11167" s="49"/>
      <c r="Y11167" s="49"/>
      <c r="Z11167" s="49"/>
      <c r="AA11167" s="49"/>
      <c r="AB11167" s="49"/>
      <c r="AC11167" s="49"/>
      <c r="AD11167" s="49"/>
      <c r="AE11167" s="95"/>
      <c r="AM11167" s="103"/>
      <c r="AT11167" s="10"/>
    </row>
    <row r="11168" spans="9:46" s="16" customFormat="1">
      <c r="I11168" s="47"/>
      <c r="P11168" s="48"/>
      <c r="Q11168" s="48"/>
      <c r="R11168" s="48"/>
      <c r="S11168" s="49"/>
      <c r="T11168" s="47"/>
      <c r="U11168" s="50"/>
      <c r="V11168" s="47"/>
      <c r="W11168" s="50"/>
      <c r="X11168" s="49"/>
      <c r="Y11168" s="49"/>
      <c r="Z11168" s="49"/>
      <c r="AA11168" s="49"/>
      <c r="AB11168" s="49"/>
      <c r="AC11168" s="49"/>
      <c r="AD11168" s="49"/>
      <c r="AE11168" s="95"/>
      <c r="AM11168" s="103"/>
      <c r="AT11168" s="10"/>
    </row>
    <row r="11169" spans="9:46" s="16" customFormat="1">
      <c r="I11169" s="47"/>
      <c r="P11169" s="48"/>
      <c r="Q11169" s="48"/>
      <c r="R11169" s="48"/>
      <c r="S11169" s="49"/>
      <c r="T11169" s="47"/>
      <c r="U11169" s="50"/>
      <c r="V11169" s="47"/>
      <c r="W11169" s="50"/>
      <c r="X11169" s="49"/>
      <c r="Y11169" s="49"/>
      <c r="Z11169" s="49"/>
      <c r="AA11169" s="49"/>
      <c r="AB11169" s="49"/>
      <c r="AC11169" s="49"/>
      <c r="AD11169" s="49"/>
      <c r="AE11169" s="95"/>
      <c r="AM11169" s="103"/>
      <c r="AT11169" s="10"/>
    </row>
    <row r="11170" spans="9:46" s="16" customFormat="1">
      <c r="I11170" s="47"/>
      <c r="P11170" s="48"/>
      <c r="Q11170" s="48"/>
      <c r="R11170" s="48"/>
      <c r="S11170" s="49"/>
      <c r="T11170" s="47"/>
      <c r="U11170" s="50"/>
      <c r="V11170" s="47"/>
      <c r="W11170" s="50"/>
      <c r="X11170" s="49"/>
      <c r="Y11170" s="49"/>
      <c r="Z11170" s="49"/>
      <c r="AA11170" s="49"/>
      <c r="AB11170" s="49"/>
      <c r="AC11170" s="49"/>
      <c r="AD11170" s="49"/>
      <c r="AE11170" s="95"/>
      <c r="AM11170" s="103"/>
      <c r="AT11170" s="10"/>
    </row>
    <row r="11171" spans="9:46" s="16" customFormat="1">
      <c r="I11171" s="47"/>
      <c r="P11171" s="48"/>
      <c r="Q11171" s="48"/>
      <c r="R11171" s="48"/>
      <c r="S11171" s="49"/>
      <c r="T11171" s="47"/>
      <c r="U11171" s="50"/>
      <c r="V11171" s="47"/>
      <c r="W11171" s="50"/>
      <c r="X11171" s="49"/>
      <c r="Y11171" s="49"/>
      <c r="Z11171" s="49"/>
      <c r="AA11171" s="49"/>
      <c r="AB11171" s="49"/>
      <c r="AC11171" s="49"/>
      <c r="AD11171" s="49"/>
      <c r="AE11171" s="95"/>
      <c r="AM11171" s="103"/>
      <c r="AT11171" s="10"/>
    </row>
    <row r="11172" spans="9:46" s="16" customFormat="1">
      <c r="I11172" s="47"/>
      <c r="P11172" s="48"/>
      <c r="Q11172" s="48"/>
      <c r="R11172" s="48"/>
      <c r="S11172" s="49"/>
      <c r="T11172" s="47"/>
      <c r="U11172" s="50"/>
      <c r="V11172" s="47"/>
      <c r="W11172" s="50"/>
      <c r="X11172" s="49"/>
      <c r="Y11172" s="49"/>
      <c r="Z11172" s="49"/>
      <c r="AA11172" s="49"/>
      <c r="AB11172" s="49"/>
      <c r="AC11172" s="49"/>
      <c r="AD11172" s="49"/>
      <c r="AE11172" s="95"/>
      <c r="AM11172" s="103"/>
      <c r="AT11172" s="10"/>
    </row>
    <row r="11173" spans="9:46" s="16" customFormat="1">
      <c r="I11173" s="47"/>
      <c r="P11173" s="48"/>
      <c r="Q11173" s="48"/>
      <c r="R11173" s="48"/>
      <c r="S11173" s="49"/>
      <c r="T11173" s="47"/>
      <c r="U11173" s="50"/>
      <c r="V11173" s="47"/>
      <c r="W11173" s="50"/>
      <c r="X11173" s="49"/>
      <c r="Y11173" s="49"/>
      <c r="Z11173" s="49"/>
      <c r="AA11173" s="49"/>
      <c r="AB11173" s="49"/>
      <c r="AC11173" s="49"/>
      <c r="AD11173" s="49"/>
      <c r="AE11173" s="95"/>
      <c r="AM11173" s="103"/>
      <c r="AT11173" s="10"/>
    </row>
    <row r="11174" spans="9:46" s="16" customFormat="1">
      <c r="I11174" s="47"/>
      <c r="P11174" s="48"/>
      <c r="Q11174" s="48"/>
      <c r="R11174" s="48"/>
      <c r="S11174" s="49"/>
      <c r="T11174" s="47"/>
      <c r="U11174" s="50"/>
      <c r="V11174" s="47"/>
      <c r="W11174" s="50"/>
      <c r="X11174" s="49"/>
      <c r="Y11174" s="49"/>
      <c r="Z11174" s="49"/>
      <c r="AA11174" s="49"/>
      <c r="AB11174" s="49"/>
      <c r="AC11174" s="49"/>
      <c r="AD11174" s="49"/>
      <c r="AE11174" s="95"/>
      <c r="AM11174" s="103"/>
      <c r="AT11174" s="10"/>
    </row>
    <row r="11175" spans="9:46" s="16" customFormat="1">
      <c r="I11175" s="47"/>
      <c r="P11175" s="48"/>
      <c r="Q11175" s="48"/>
      <c r="R11175" s="48"/>
      <c r="S11175" s="49"/>
      <c r="T11175" s="47"/>
      <c r="U11175" s="50"/>
      <c r="V11175" s="47"/>
      <c r="W11175" s="50"/>
      <c r="X11175" s="49"/>
      <c r="Y11175" s="49"/>
      <c r="Z11175" s="49"/>
      <c r="AA11175" s="49"/>
      <c r="AB11175" s="49"/>
      <c r="AC11175" s="49"/>
      <c r="AD11175" s="49"/>
      <c r="AE11175" s="95"/>
      <c r="AM11175" s="103"/>
      <c r="AT11175" s="10"/>
    </row>
    <row r="11176" spans="9:46" s="16" customFormat="1">
      <c r="I11176" s="47"/>
      <c r="P11176" s="48"/>
      <c r="Q11176" s="48"/>
      <c r="R11176" s="48"/>
      <c r="S11176" s="49"/>
      <c r="T11176" s="47"/>
      <c r="U11176" s="50"/>
      <c r="V11176" s="47"/>
      <c r="W11176" s="50"/>
      <c r="X11176" s="49"/>
      <c r="Y11176" s="49"/>
      <c r="Z11176" s="49"/>
      <c r="AA11176" s="49"/>
      <c r="AB11176" s="49"/>
      <c r="AC11176" s="49"/>
      <c r="AD11176" s="49"/>
      <c r="AE11176" s="95"/>
      <c r="AM11176" s="103"/>
      <c r="AT11176" s="10"/>
    </row>
    <row r="11177" spans="9:46" s="16" customFormat="1">
      <c r="I11177" s="47"/>
      <c r="P11177" s="48"/>
      <c r="Q11177" s="48"/>
      <c r="R11177" s="48"/>
      <c r="S11177" s="49"/>
      <c r="T11177" s="47"/>
      <c r="U11177" s="50"/>
      <c r="V11177" s="47"/>
      <c r="W11177" s="50"/>
      <c r="X11177" s="49"/>
      <c r="Y11177" s="49"/>
      <c r="Z11177" s="49"/>
      <c r="AA11177" s="49"/>
      <c r="AB11177" s="49"/>
      <c r="AC11177" s="49"/>
      <c r="AD11177" s="49"/>
      <c r="AE11177" s="95"/>
      <c r="AM11177" s="103"/>
      <c r="AT11177" s="10"/>
    </row>
    <row r="11178" spans="9:46" s="16" customFormat="1">
      <c r="I11178" s="47"/>
      <c r="P11178" s="48"/>
      <c r="Q11178" s="48"/>
      <c r="R11178" s="48"/>
      <c r="S11178" s="49"/>
      <c r="T11178" s="47"/>
      <c r="U11178" s="50"/>
      <c r="V11178" s="47"/>
      <c r="W11178" s="50"/>
      <c r="X11178" s="49"/>
      <c r="Y11178" s="49"/>
      <c r="Z11178" s="49"/>
      <c r="AA11178" s="49"/>
      <c r="AB11178" s="49"/>
      <c r="AC11178" s="49"/>
      <c r="AD11178" s="49"/>
      <c r="AE11178" s="95"/>
      <c r="AM11178" s="103"/>
      <c r="AT11178" s="10"/>
    </row>
    <row r="11179" spans="9:46" s="16" customFormat="1">
      <c r="I11179" s="47"/>
      <c r="P11179" s="48"/>
      <c r="Q11179" s="48"/>
      <c r="R11179" s="48"/>
      <c r="S11179" s="49"/>
      <c r="T11179" s="47"/>
      <c r="U11179" s="50"/>
      <c r="V11179" s="47"/>
      <c r="W11179" s="50"/>
      <c r="X11179" s="49"/>
      <c r="Y11179" s="49"/>
      <c r="Z11179" s="49"/>
      <c r="AA11179" s="49"/>
      <c r="AB11179" s="49"/>
      <c r="AC11179" s="49"/>
      <c r="AD11179" s="49"/>
      <c r="AE11179" s="95"/>
      <c r="AM11179" s="103"/>
      <c r="AT11179" s="10"/>
    </row>
    <row r="11180" spans="9:46" s="16" customFormat="1">
      <c r="I11180" s="47"/>
      <c r="P11180" s="48"/>
      <c r="Q11180" s="48"/>
      <c r="R11180" s="48"/>
      <c r="S11180" s="49"/>
      <c r="T11180" s="47"/>
      <c r="U11180" s="50"/>
      <c r="V11180" s="47"/>
      <c r="W11180" s="50"/>
      <c r="X11180" s="49"/>
      <c r="Y11180" s="49"/>
      <c r="Z11180" s="49"/>
      <c r="AA11180" s="49"/>
      <c r="AB11180" s="49"/>
      <c r="AC11180" s="49"/>
      <c r="AD11180" s="49"/>
      <c r="AE11180" s="95"/>
      <c r="AM11180" s="103"/>
      <c r="AT11180" s="10"/>
    </row>
    <row r="11181" spans="9:46" s="16" customFormat="1">
      <c r="I11181" s="47"/>
      <c r="P11181" s="48"/>
      <c r="Q11181" s="48"/>
      <c r="R11181" s="48"/>
      <c r="S11181" s="49"/>
      <c r="T11181" s="47"/>
      <c r="U11181" s="50"/>
      <c r="V11181" s="47"/>
      <c r="W11181" s="50"/>
      <c r="X11181" s="49"/>
      <c r="Y11181" s="49"/>
      <c r="Z11181" s="49"/>
      <c r="AA11181" s="49"/>
      <c r="AB11181" s="49"/>
      <c r="AC11181" s="49"/>
      <c r="AD11181" s="49"/>
      <c r="AE11181" s="95"/>
      <c r="AM11181" s="103"/>
      <c r="AT11181" s="10"/>
    </row>
    <row r="11182" spans="9:46" s="16" customFormat="1">
      <c r="I11182" s="47"/>
      <c r="P11182" s="48"/>
      <c r="Q11182" s="48"/>
      <c r="R11182" s="48"/>
      <c r="S11182" s="49"/>
      <c r="T11182" s="47"/>
      <c r="U11182" s="50"/>
      <c r="V11182" s="47"/>
      <c r="W11182" s="50"/>
      <c r="X11182" s="49"/>
      <c r="Y11182" s="49"/>
      <c r="Z11182" s="49"/>
      <c r="AA11182" s="49"/>
      <c r="AB11182" s="49"/>
      <c r="AC11182" s="49"/>
      <c r="AD11182" s="49"/>
      <c r="AE11182" s="95"/>
      <c r="AM11182" s="103"/>
      <c r="AT11182" s="10"/>
    </row>
    <row r="11183" spans="9:46" s="16" customFormat="1">
      <c r="I11183" s="47"/>
      <c r="P11183" s="48"/>
      <c r="Q11183" s="48"/>
      <c r="R11183" s="48"/>
      <c r="S11183" s="49"/>
      <c r="T11183" s="47"/>
      <c r="U11183" s="50"/>
      <c r="V11183" s="47"/>
      <c r="W11183" s="50"/>
      <c r="X11183" s="49"/>
      <c r="Y11183" s="49"/>
      <c r="Z11183" s="49"/>
      <c r="AA11183" s="49"/>
      <c r="AB11183" s="49"/>
      <c r="AC11183" s="49"/>
      <c r="AD11183" s="49"/>
      <c r="AE11183" s="95"/>
      <c r="AM11183" s="103"/>
      <c r="AT11183" s="10"/>
    </row>
    <row r="11184" spans="9:46" s="16" customFormat="1">
      <c r="I11184" s="47"/>
      <c r="P11184" s="48"/>
      <c r="Q11184" s="48"/>
      <c r="R11184" s="48"/>
      <c r="S11184" s="49"/>
      <c r="T11184" s="47"/>
      <c r="U11184" s="50"/>
      <c r="V11184" s="47"/>
      <c r="W11184" s="50"/>
      <c r="X11184" s="49"/>
      <c r="Y11184" s="49"/>
      <c r="Z11184" s="49"/>
      <c r="AA11184" s="49"/>
      <c r="AB11184" s="49"/>
      <c r="AC11184" s="49"/>
      <c r="AD11184" s="49"/>
      <c r="AE11184" s="95"/>
      <c r="AM11184" s="103"/>
      <c r="AT11184" s="10"/>
    </row>
    <row r="11185" spans="9:46" s="16" customFormat="1">
      <c r="I11185" s="47"/>
      <c r="P11185" s="48"/>
      <c r="Q11185" s="48"/>
      <c r="R11185" s="48"/>
      <c r="S11185" s="49"/>
      <c r="T11185" s="47"/>
      <c r="U11185" s="50"/>
      <c r="V11185" s="47"/>
      <c r="W11185" s="50"/>
      <c r="X11185" s="49"/>
      <c r="Y11185" s="49"/>
      <c r="Z11185" s="49"/>
      <c r="AA11185" s="49"/>
      <c r="AB11185" s="49"/>
      <c r="AC11185" s="49"/>
      <c r="AD11185" s="49"/>
      <c r="AE11185" s="95"/>
      <c r="AM11185" s="103"/>
      <c r="AT11185" s="10"/>
    </row>
    <row r="11186" spans="9:46" s="16" customFormat="1">
      <c r="I11186" s="47"/>
      <c r="P11186" s="48"/>
      <c r="Q11186" s="48"/>
      <c r="R11186" s="48"/>
      <c r="S11186" s="49"/>
      <c r="T11186" s="47"/>
      <c r="U11186" s="50"/>
      <c r="V11186" s="47"/>
      <c r="W11186" s="50"/>
      <c r="X11186" s="49"/>
      <c r="Y11186" s="49"/>
      <c r="Z11186" s="49"/>
      <c r="AA11186" s="49"/>
      <c r="AB11186" s="49"/>
      <c r="AC11186" s="49"/>
      <c r="AD11186" s="49"/>
      <c r="AE11186" s="95"/>
      <c r="AM11186" s="103"/>
      <c r="AT11186" s="10"/>
    </row>
    <row r="11187" spans="9:46" s="16" customFormat="1">
      <c r="I11187" s="47"/>
      <c r="P11187" s="48"/>
      <c r="Q11187" s="48"/>
      <c r="R11187" s="48"/>
      <c r="S11187" s="49"/>
      <c r="T11187" s="47"/>
      <c r="U11187" s="50"/>
      <c r="V11187" s="47"/>
      <c r="W11187" s="50"/>
      <c r="X11187" s="49"/>
      <c r="Y11187" s="49"/>
      <c r="Z11187" s="49"/>
      <c r="AA11187" s="49"/>
      <c r="AB11187" s="49"/>
      <c r="AC11187" s="49"/>
      <c r="AD11187" s="49"/>
      <c r="AE11187" s="95"/>
      <c r="AM11187" s="103"/>
      <c r="AT11187" s="10"/>
    </row>
    <row r="11188" spans="9:46" s="16" customFormat="1">
      <c r="I11188" s="47"/>
      <c r="P11188" s="48"/>
      <c r="Q11188" s="48"/>
      <c r="R11188" s="48"/>
      <c r="S11188" s="49"/>
      <c r="T11188" s="47"/>
      <c r="U11188" s="50"/>
      <c r="V11188" s="47"/>
      <c r="W11188" s="50"/>
      <c r="X11188" s="49"/>
      <c r="Y11188" s="49"/>
      <c r="Z11188" s="49"/>
      <c r="AA11188" s="49"/>
      <c r="AB11188" s="49"/>
      <c r="AC11188" s="49"/>
      <c r="AD11188" s="49"/>
      <c r="AE11188" s="95"/>
      <c r="AM11188" s="103"/>
      <c r="AT11188" s="10"/>
    </row>
    <row r="11189" spans="9:46" s="16" customFormat="1">
      <c r="I11189" s="47"/>
      <c r="P11189" s="48"/>
      <c r="Q11189" s="48"/>
      <c r="R11189" s="48"/>
      <c r="S11189" s="49"/>
      <c r="T11189" s="47"/>
      <c r="U11189" s="50"/>
      <c r="V11189" s="47"/>
      <c r="W11189" s="50"/>
      <c r="X11189" s="49"/>
      <c r="Y11189" s="49"/>
      <c r="Z11189" s="49"/>
      <c r="AA11189" s="49"/>
      <c r="AB11189" s="49"/>
      <c r="AC11189" s="49"/>
      <c r="AD11189" s="49"/>
      <c r="AE11189" s="95"/>
      <c r="AM11189" s="103"/>
      <c r="AT11189" s="10"/>
    </row>
    <row r="11190" spans="9:46" s="16" customFormat="1">
      <c r="I11190" s="47"/>
      <c r="P11190" s="48"/>
      <c r="Q11190" s="48"/>
      <c r="R11190" s="48"/>
      <c r="S11190" s="49"/>
      <c r="T11190" s="47"/>
      <c r="U11190" s="50"/>
      <c r="V11190" s="47"/>
      <c r="W11190" s="50"/>
      <c r="X11190" s="49"/>
      <c r="Y11190" s="49"/>
      <c r="Z11190" s="49"/>
      <c r="AA11190" s="49"/>
      <c r="AB11190" s="49"/>
      <c r="AC11190" s="49"/>
      <c r="AD11190" s="49"/>
      <c r="AE11190" s="95"/>
      <c r="AM11190" s="103"/>
      <c r="AT11190" s="10"/>
    </row>
    <row r="11191" spans="9:46" s="16" customFormat="1">
      <c r="I11191" s="47"/>
      <c r="P11191" s="48"/>
      <c r="Q11191" s="48"/>
      <c r="R11191" s="48"/>
      <c r="S11191" s="49"/>
      <c r="T11191" s="47"/>
      <c r="U11191" s="50"/>
      <c r="V11191" s="47"/>
      <c r="W11191" s="50"/>
      <c r="X11191" s="49"/>
      <c r="Y11191" s="49"/>
      <c r="Z11191" s="49"/>
      <c r="AA11191" s="49"/>
      <c r="AB11191" s="49"/>
      <c r="AC11191" s="49"/>
      <c r="AD11191" s="49"/>
      <c r="AE11191" s="95"/>
      <c r="AM11191" s="103"/>
      <c r="AT11191" s="10"/>
    </row>
    <row r="11192" spans="9:46" s="16" customFormat="1">
      <c r="I11192" s="47"/>
      <c r="P11192" s="48"/>
      <c r="Q11192" s="48"/>
      <c r="R11192" s="48"/>
      <c r="S11192" s="49"/>
      <c r="T11192" s="47"/>
      <c r="U11192" s="50"/>
      <c r="V11192" s="47"/>
      <c r="W11192" s="50"/>
      <c r="X11192" s="49"/>
      <c r="Y11192" s="49"/>
      <c r="Z11192" s="49"/>
      <c r="AA11192" s="49"/>
      <c r="AB11192" s="49"/>
      <c r="AC11192" s="49"/>
      <c r="AD11192" s="49"/>
      <c r="AE11192" s="95"/>
      <c r="AM11192" s="103"/>
      <c r="AT11192" s="10"/>
    </row>
    <row r="11193" spans="9:46" s="16" customFormat="1">
      <c r="I11193" s="47"/>
      <c r="P11193" s="48"/>
      <c r="Q11193" s="48"/>
      <c r="R11193" s="48"/>
      <c r="S11193" s="49"/>
      <c r="T11193" s="47"/>
      <c r="U11193" s="50"/>
      <c r="V11193" s="47"/>
      <c r="W11193" s="50"/>
      <c r="X11193" s="49"/>
      <c r="Y11193" s="49"/>
      <c r="Z11193" s="49"/>
      <c r="AA11193" s="49"/>
      <c r="AB11193" s="49"/>
      <c r="AC11193" s="49"/>
      <c r="AD11193" s="49"/>
      <c r="AE11193" s="95"/>
      <c r="AM11193" s="103"/>
      <c r="AT11193" s="10"/>
    </row>
    <row r="11194" spans="9:46" s="16" customFormat="1">
      <c r="I11194" s="47"/>
      <c r="P11194" s="48"/>
      <c r="Q11194" s="48"/>
      <c r="R11194" s="48"/>
      <c r="S11194" s="49"/>
      <c r="T11194" s="47"/>
      <c r="U11194" s="50"/>
      <c r="V11194" s="47"/>
      <c r="W11194" s="50"/>
      <c r="X11194" s="49"/>
      <c r="Y11194" s="49"/>
      <c r="Z11194" s="49"/>
      <c r="AA11194" s="49"/>
      <c r="AB11194" s="49"/>
      <c r="AC11194" s="49"/>
      <c r="AD11194" s="49"/>
      <c r="AE11194" s="95"/>
      <c r="AM11194" s="103"/>
      <c r="AT11194" s="10"/>
    </row>
    <row r="11195" spans="9:46" s="16" customFormat="1">
      <c r="I11195" s="47"/>
      <c r="P11195" s="48"/>
      <c r="Q11195" s="48"/>
      <c r="R11195" s="48"/>
      <c r="S11195" s="49"/>
      <c r="T11195" s="47"/>
      <c r="U11195" s="50"/>
      <c r="V11195" s="47"/>
      <c r="W11195" s="50"/>
      <c r="X11195" s="49"/>
      <c r="Y11195" s="49"/>
      <c r="Z11195" s="49"/>
      <c r="AA11195" s="49"/>
      <c r="AB11195" s="49"/>
      <c r="AC11195" s="49"/>
      <c r="AD11195" s="49"/>
      <c r="AE11195" s="95"/>
      <c r="AM11195" s="103"/>
      <c r="AT11195" s="10"/>
    </row>
    <row r="11196" spans="9:46" s="16" customFormat="1">
      <c r="I11196" s="47"/>
      <c r="P11196" s="48"/>
      <c r="Q11196" s="48"/>
      <c r="R11196" s="48"/>
      <c r="S11196" s="49"/>
      <c r="T11196" s="47"/>
      <c r="U11196" s="50"/>
      <c r="V11196" s="47"/>
      <c r="W11196" s="50"/>
      <c r="X11196" s="49"/>
      <c r="Y11196" s="49"/>
      <c r="Z11196" s="49"/>
      <c r="AA11196" s="49"/>
      <c r="AB11196" s="49"/>
      <c r="AC11196" s="49"/>
      <c r="AD11196" s="49"/>
      <c r="AE11196" s="95"/>
      <c r="AM11196" s="103"/>
      <c r="AT11196" s="10"/>
    </row>
    <row r="11197" spans="9:46" s="16" customFormat="1">
      <c r="I11197" s="47"/>
      <c r="P11197" s="48"/>
      <c r="Q11197" s="48"/>
      <c r="R11197" s="48"/>
      <c r="S11197" s="49"/>
      <c r="T11197" s="47"/>
      <c r="U11197" s="50"/>
      <c r="V11197" s="47"/>
      <c r="W11197" s="50"/>
      <c r="X11197" s="49"/>
      <c r="Y11197" s="49"/>
      <c r="Z11197" s="49"/>
      <c r="AA11197" s="49"/>
      <c r="AB11197" s="49"/>
      <c r="AC11197" s="49"/>
      <c r="AD11197" s="49"/>
      <c r="AE11197" s="95"/>
      <c r="AM11197" s="103"/>
      <c r="AT11197" s="10"/>
    </row>
    <row r="11198" spans="9:46" s="16" customFormat="1">
      <c r="I11198" s="47"/>
      <c r="P11198" s="48"/>
      <c r="Q11198" s="48"/>
      <c r="R11198" s="48"/>
      <c r="S11198" s="49"/>
      <c r="T11198" s="47"/>
      <c r="U11198" s="50"/>
      <c r="V11198" s="47"/>
      <c r="W11198" s="50"/>
      <c r="X11198" s="49"/>
      <c r="Y11198" s="49"/>
      <c r="Z11198" s="49"/>
      <c r="AA11198" s="49"/>
      <c r="AB11198" s="49"/>
      <c r="AC11198" s="49"/>
      <c r="AD11198" s="49"/>
      <c r="AE11198" s="95"/>
      <c r="AM11198" s="103"/>
      <c r="AT11198" s="10"/>
    </row>
    <row r="11199" spans="9:46" s="16" customFormat="1">
      <c r="I11199" s="47"/>
      <c r="P11199" s="48"/>
      <c r="Q11199" s="48"/>
      <c r="R11199" s="48"/>
      <c r="S11199" s="49"/>
      <c r="T11199" s="47"/>
      <c r="U11199" s="50"/>
      <c r="V11199" s="47"/>
      <c r="W11199" s="50"/>
      <c r="X11199" s="49"/>
      <c r="Y11199" s="49"/>
      <c r="Z11199" s="49"/>
      <c r="AA11199" s="49"/>
      <c r="AB11199" s="49"/>
      <c r="AC11199" s="49"/>
      <c r="AD11199" s="49"/>
      <c r="AE11199" s="95"/>
      <c r="AM11199" s="103"/>
      <c r="AT11199" s="10"/>
    </row>
    <row r="11200" spans="9:46" s="16" customFormat="1">
      <c r="I11200" s="47"/>
      <c r="P11200" s="48"/>
      <c r="Q11200" s="48"/>
      <c r="R11200" s="48"/>
      <c r="S11200" s="49"/>
      <c r="T11200" s="47"/>
      <c r="U11200" s="50"/>
      <c r="V11200" s="47"/>
      <c r="W11200" s="50"/>
      <c r="X11200" s="49"/>
      <c r="Y11200" s="49"/>
      <c r="Z11200" s="49"/>
      <c r="AA11200" s="49"/>
      <c r="AB11200" s="49"/>
      <c r="AC11200" s="49"/>
      <c r="AD11200" s="49"/>
      <c r="AE11200" s="95"/>
      <c r="AM11200" s="103"/>
      <c r="AT11200" s="10"/>
    </row>
    <row r="11201" spans="9:46" s="16" customFormat="1">
      <c r="I11201" s="47"/>
      <c r="P11201" s="48"/>
      <c r="Q11201" s="48"/>
      <c r="R11201" s="48"/>
      <c r="S11201" s="49"/>
      <c r="T11201" s="47"/>
      <c r="U11201" s="50"/>
      <c r="V11201" s="47"/>
      <c r="W11201" s="50"/>
      <c r="X11201" s="49"/>
      <c r="Y11201" s="49"/>
      <c r="Z11201" s="49"/>
      <c r="AA11201" s="49"/>
      <c r="AB11201" s="49"/>
      <c r="AC11201" s="49"/>
      <c r="AD11201" s="49"/>
      <c r="AE11201" s="95"/>
      <c r="AM11201" s="103"/>
      <c r="AT11201" s="10"/>
    </row>
    <row r="11202" spans="9:46" s="16" customFormat="1">
      <c r="I11202" s="47"/>
      <c r="P11202" s="48"/>
      <c r="Q11202" s="48"/>
      <c r="R11202" s="48"/>
      <c r="S11202" s="49"/>
      <c r="T11202" s="47"/>
      <c r="U11202" s="50"/>
      <c r="V11202" s="47"/>
      <c r="W11202" s="50"/>
      <c r="X11202" s="49"/>
      <c r="Y11202" s="49"/>
      <c r="Z11202" s="49"/>
      <c r="AA11202" s="49"/>
      <c r="AB11202" s="49"/>
      <c r="AC11202" s="49"/>
      <c r="AD11202" s="49"/>
      <c r="AE11202" s="95"/>
      <c r="AM11202" s="103"/>
      <c r="AT11202" s="10"/>
    </row>
    <row r="11203" spans="9:46" s="16" customFormat="1">
      <c r="I11203" s="47"/>
      <c r="P11203" s="48"/>
      <c r="Q11203" s="48"/>
      <c r="R11203" s="48"/>
      <c r="S11203" s="49"/>
      <c r="T11203" s="47"/>
      <c r="U11203" s="50"/>
      <c r="V11203" s="47"/>
      <c r="W11203" s="50"/>
      <c r="X11203" s="49"/>
      <c r="Y11203" s="49"/>
      <c r="Z11203" s="49"/>
      <c r="AA11203" s="49"/>
      <c r="AB11203" s="49"/>
      <c r="AC11203" s="49"/>
      <c r="AD11203" s="49"/>
      <c r="AE11203" s="95"/>
      <c r="AM11203" s="103"/>
      <c r="AT11203" s="10"/>
    </row>
    <row r="11204" spans="9:46" s="16" customFormat="1">
      <c r="I11204" s="47"/>
      <c r="P11204" s="48"/>
      <c r="Q11204" s="48"/>
      <c r="R11204" s="48"/>
      <c r="S11204" s="49"/>
      <c r="T11204" s="47"/>
      <c r="U11204" s="50"/>
      <c r="V11204" s="47"/>
      <c r="W11204" s="50"/>
      <c r="X11204" s="49"/>
      <c r="Y11204" s="49"/>
      <c r="Z11204" s="49"/>
      <c r="AA11204" s="49"/>
      <c r="AB11204" s="49"/>
      <c r="AC11204" s="49"/>
      <c r="AD11204" s="49"/>
      <c r="AE11204" s="95"/>
      <c r="AM11204" s="103"/>
      <c r="AT11204" s="10"/>
    </row>
    <row r="11205" spans="9:46" s="16" customFormat="1">
      <c r="I11205" s="47"/>
      <c r="P11205" s="48"/>
      <c r="Q11205" s="48"/>
      <c r="R11205" s="48"/>
      <c r="S11205" s="49"/>
      <c r="T11205" s="47"/>
      <c r="U11205" s="50"/>
      <c r="V11205" s="47"/>
      <c r="W11205" s="50"/>
      <c r="X11205" s="49"/>
      <c r="Y11205" s="49"/>
      <c r="Z11205" s="49"/>
      <c r="AA11205" s="49"/>
      <c r="AB11205" s="49"/>
      <c r="AC11205" s="49"/>
      <c r="AD11205" s="49"/>
      <c r="AE11205" s="95"/>
      <c r="AM11205" s="103"/>
      <c r="AT11205" s="10"/>
    </row>
    <row r="11206" spans="9:46" s="16" customFormat="1">
      <c r="I11206" s="47"/>
      <c r="P11206" s="48"/>
      <c r="Q11206" s="48"/>
      <c r="R11206" s="48"/>
      <c r="S11206" s="49"/>
      <c r="T11206" s="47"/>
      <c r="U11206" s="50"/>
      <c r="V11206" s="47"/>
      <c r="W11206" s="50"/>
      <c r="X11206" s="49"/>
      <c r="Y11206" s="49"/>
      <c r="Z11206" s="49"/>
      <c r="AA11206" s="49"/>
      <c r="AB11206" s="49"/>
      <c r="AC11206" s="49"/>
      <c r="AD11206" s="49"/>
      <c r="AE11206" s="95"/>
      <c r="AM11206" s="103"/>
      <c r="AT11206" s="10"/>
    </row>
    <row r="11207" spans="9:46" s="16" customFormat="1">
      <c r="I11207" s="47"/>
      <c r="P11207" s="48"/>
      <c r="Q11207" s="48"/>
      <c r="R11207" s="48"/>
      <c r="S11207" s="49"/>
      <c r="T11207" s="47"/>
      <c r="U11207" s="50"/>
      <c r="V11207" s="47"/>
      <c r="W11207" s="50"/>
      <c r="X11207" s="49"/>
      <c r="Y11207" s="49"/>
      <c r="Z11207" s="49"/>
      <c r="AA11207" s="49"/>
      <c r="AB11207" s="49"/>
      <c r="AC11207" s="49"/>
      <c r="AD11207" s="49"/>
      <c r="AE11207" s="95"/>
      <c r="AM11207" s="103"/>
      <c r="AT11207" s="10"/>
    </row>
    <row r="11208" spans="9:46" s="16" customFormat="1">
      <c r="I11208" s="47"/>
      <c r="P11208" s="48"/>
      <c r="Q11208" s="48"/>
      <c r="R11208" s="48"/>
      <c r="S11208" s="49"/>
      <c r="T11208" s="47"/>
      <c r="U11208" s="50"/>
      <c r="V11208" s="47"/>
      <c r="W11208" s="50"/>
      <c r="X11208" s="49"/>
      <c r="Y11208" s="49"/>
      <c r="Z11208" s="49"/>
      <c r="AA11208" s="49"/>
      <c r="AB11208" s="49"/>
      <c r="AC11208" s="49"/>
      <c r="AD11208" s="49"/>
      <c r="AE11208" s="95"/>
      <c r="AM11208" s="103"/>
      <c r="AT11208" s="10"/>
    </row>
    <row r="11209" spans="9:46" s="16" customFormat="1">
      <c r="I11209" s="47"/>
      <c r="P11209" s="48"/>
      <c r="Q11209" s="48"/>
      <c r="R11209" s="48"/>
      <c r="S11209" s="49"/>
      <c r="T11209" s="47"/>
      <c r="U11209" s="50"/>
      <c r="V11209" s="47"/>
      <c r="W11209" s="50"/>
      <c r="X11209" s="49"/>
      <c r="Y11209" s="49"/>
      <c r="Z11209" s="49"/>
      <c r="AA11209" s="49"/>
      <c r="AB11209" s="49"/>
      <c r="AC11209" s="49"/>
      <c r="AD11209" s="49"/>
      <c r="AE11209" s="95"/>
      <c r="AM11209" s="103"/>
      <c r="AT11209" s="10"/>
    </row>
    <row r="11210" spans="9:46" s="16" customFormat="1">
      <c r="I11210" s="47"/>
      <c r="P11210" s="48"/>
      <c r="Q11210" s="48"/>
      <c r="R11210" s="48"/>
      <c r="S11210" s="49"/>
      <c r="T11210" s="47"/>
      <c r="U11210" s="50"/>
      <c r="V11210" s="47"/>
      <c r="W11210" s="50"/>
      <c r="X11210" s="49"/>
      <c r="Y11210" s="49"/>
      <c r="Z11210" s="49"/>
      <c r="AA11210" s="49"/>
      <c r="AB11210" s="49"/>
      <c r="AC11210" s="49"/>
      <c r="AD11210" s="49"/>
      <c r="AE11210" s="95"/>
      <c r="AM11210" s="103"/>
      <c r="AT11210" s="10"/>
    </row>
    <row r="11211" spans="9:46" s="16" customFormat="1">
      <c r="I11211" s="47"/>
      <c r="P11211" s="48"/>
      <c r="Q11211" s="48"/>
      <c r="R11211" s="48"/>
      <c r="S11211" s="49"/>
      <c r="T11211" s="47"/>
      <c r="U11211" s="50"/>
      <c r="V11211" s="47"/>
      <c r="W11211" s="50"/>
      <c r="X11211" s="49"/>
      <c r="Y11211" s="49"/>
      <c r="Z11211" s="49"/>
      <c r="AA11211" s="49"/>
      <c r="AB11211" s="49"/>
      <c r="AC11211" s="49"/>
      <c r="AD11211" s="49"/>
      <c r="AE11211" s="95"/>
      <c r="AM11211" s="103"/>
      <c r="AT11211" s="10"/>
    </row>
    <row r="11212" spans="9:46" s="16" customFormat="1">
      <c r="I11212" s="47"/>
      <c r="P11212" s="48"/>
      <c r="Q11212" s="48"/>
      <c r="R11212" s="48"/>
      <c r="S11212" s="49"/>
      <c r="T11212" s="47"/>
      <c r="U11212" s="50"/>
      <c r="V11212" s="47"/>
      <c r="W11212" s="50"/>
      <c r="X11212" s="49"/>
      <c r="Y11212" s="49"/>
      <c r="Z11212" s="49"/>
      <c r="AA11212" s="49"/>
      <c r="AB11212" s="49"/>
      <c r="AC11212" s="49"/>
      <c r="AD11212" s="49"/>
      <c r="AE11212" s="95"/>
      <c r="AM11212" s="103"/>
      <c r="AT11212" s="10"/>
    </row>
    <row r="11213" spans="9:46" s="16" customFormat="1">
      <c r="I11213" s="47"/>
      <c r="P11213" s="48"/>
      <c r="Q11213" s="48"/>
      <c r="R11213" s="48"/>
      <c r="S11213" s="49"/>
      <c r="T11213" s="47"/>
      <c r="U11213" s="50"/>
      <c r="V11213" s="47"/>
      <c r="W11213" s="50"/>
      <c r="X11213" s="49"/>
      <c r="Y11213" s="49"/>
      <c r="Z11213" s="49"/>
      <c r="AA11213" s="49"/>
      <c r="AB11213" s="49"/>
      <c r="AC11213" s="49"/>
      <c r="AD11213" s="49"/>
      <c r="AE11213" s="95"/>
      <c r="AM11213" s="103"/>
      <c r="AT11213" s="10"/>
    </row>
    <row r="11214" spans="9:46" s="16" customFormat="1">
      <c r="I11214" s="47"/>
      <c r="P11214" s="48"/>
      <c r="Q11214" s="48"/>
      <c r="R11214" s="48"/>
      <c r="S11214" s="49"/>
      <c r="T11214" s="47"/>
      <c r="U11214" s="50"/>
      <c r="V11214" s="47"/>
      <c r="W11214" s="50"/>
      <c r="X11214" s="49"/>
      <c r="Y11214" s="49"/>
      <c r="Z11214" s="49"/>
      <c r="AA11214" s="49"/>
      <c r="AB11214" s="49"/>
      <c r="AC11214" s="49"/>
      <c r="AD11214" s="49"/>
      <c r="AE11214" s="95"/>
      <c r="AM11214" s="103"/>
      <c r="AT11214" s="10"/>
    </row>
    <row r="11215" spans="9:46" s="16" customFormat="1">
      <c r="I11215" s="47"/>
      <c r="P11215" s="48"/>
      <c r="Q11215" s="48"/>
      <c r="R11215" s="48"/>
      <c r="S11215" s="49"/>
      <c r="T11215" s="47"/>
      <c r="U11215" s="50"/>
      <c r="V11215" s="47"/>
      <c r="W11215" s="50"/>
      <c r="X11215" s="49"/>
      <c r="Y11215" s="49"/>
      <c r="Z11215" s="49"/>
      <c r="AA11215" s="49"/>
      <c r="AB11215" s="49"/>
      <c r="AC11215" s="49"/>
      <c r="AD11215" s="49"/>
      <c r="AE11215" s="95"/>
      <c r="AM11215" s="103"/>
      <c r="AT11215" s="10"/>
    </row>
    <row r="11216" spans="9:46" s="16" customFormat="1">
      <c r="I11216" s="47"/>
      <c r="P11216" s="48"/>
      <c r="Q11216" s="48"/>
      <c r="R11216" s="48"/>
      <c r="S11216" s="49"/>
      <c r="T11216" s="47"/>
      <c r="U11216" s="50"/>
      <c r="V11216" s="47"/>
      <c r="W11216" s="50"/>
      <c r="X11216" s="49"/>
      <c r="Y11216" s="49"/>
      <c r="Z11216" s="49"/>
      <c r="AA11216" s="49"/>
      <c r="AB11216" s="49"/>
      <c r="AC11216" s="49"/>
      <c r="AD11216" s="49"/>
      <c r="AE11216" s="95"/>
      <c r="AM11216" s="103"/>
      <c r="AT11216" s="10"/>
    </row>
    <row r="11217" spans="9:46" s="16" customFormat="1">
      <c r="I11217" s="47"/>
      <c r="P11217" s="48"/>
      <c r="Q11217" s="48"/>
      <c r="R11217" s="48"/>
      <c r="S11217" s="49"/>
      <c r="T11217" s="47"/>
      <c r="U11217" s="50"/>
      <c r="V11217" s="47"/>
      <c r="W11217" s="50"/>
      <c r="X11217" s="49"/>
      <c r="Y11217" s="49"/>
      <c r="Z11217" s="49"/>
      <c r="AA11217" s="49"/>
      <c r="AB11217" s="49"/>
      <c r="AC11217" s="49"/>
      <c r="AD11217" s="49"/>
      <c r="AE11217" s="95"/>
      <c r="AM11217" s="103"/>
      <c r="AT11217" s="10"/>
    </row>
    <row r="11218" spans="9:46" s="16" customFormat="1">
      <c r="I11218" s="47"/>
      <c r="P11218" s="48"/>
      <c r="Q11218" s="48"/>
      <c r="R11218" s="48"/>
      <c r="S11218" s="49"/>
      <c r="T11218" s="47"/>
      <c r="U11218" s="50"/>
      <c r="V11218" s="47"/>
      <c r="W11218" s="50"/>
      <c r="X11218" s="49"/>
      <c r="Y11218" s="49"/>
      <c r="Z11218" s="49"/>
      <c r="AA11218" s="49"/>
      <c r="AB11218" s="49"/>
      <c r="AC11218" s="49"/>
      <c r="AD11218" s="49"/>
      <c r="AE11218" s="95"/>
      <c r="AM11218" s="103"/>
      <c r="AT11218" s="10"/>
    </row>
    <row r="11219" spans="9:46" s="16" customFormat="1">
      <c r="I11219" s="47"/>
      <c r="P11219" s="48"/>
      <c r="Q11219" s="48"/>
      <c r="R11219" s="48"/>
      <c r="S11219" s="49"/>
      <c r="T11219" s="47"/>
      <c r="U11219" s="50"/>
      <c r="V11219" s="47"/>
      <c r="W11219" s="50"/>
      <c r="X11219" s="49"/>
      <c r="Y11219" s="49"/>
      <c r="Z11219" s="49"/>
      <c r="AA11219" s="49"/>
      <c r="AB11219" s="49"/>
      <c r="AC11219" s="49"/>
      <c r="AD11219" s="49"/>
      <c r="AE11219" s="95"/>
      <c r="AM11219" s="103"/>
      <c r="AT11219" s="10"/>
    </row>
    <row r="11220" spans="9:46" s="16" customFormat="1">
      <c r="I11220" s="47"/>
      <c r="P11220" s="48"/>
      <c r="Q11220" s="48"/>
      <c r="R11220" s="48"/>
      <c r="S11220" s="49"/>
      <c r="T11220" s="47"/>
      <c r="U11220" s="50"/>
      <c r="V11220" s="47"/>
      <c r="W11220" s="50"/>
      <c r="X11220" s="49"/>
      <c r="Y11220" s="49"/>
      <c r="Z11220" s="49"/>
      <c r="AA11220" s="49"/>
      <c r="AB11220" s="49"/>
      <c r="AC11220" s="49"/>
      <c r="AD11220" s="49"/>
      <c r="AE11220" s="95"/>
      <c r="AM11220" s="103"/>
      <c r="AT11220" s="10"/>
    </row>
    <row r="11221" spans="9:46" s="16" customFormat="1">
      <c r="I11221" s="47"/>
      <c r="P11221" s="48"/>
      <c r="Q11221" s="48"/>
      <c r="R11221" s="48"/>
      <c r="S11221" s="49"/>
      <c r="T11221" s="47"/>
      <c r="U11221" s="50"/>
      <c r="V11221" s="47"/>
      <c r="W11221" s="50"/>
      <c r="X11221" s="49"/>
      <c r="Y11221" s="49"/>
      <c r="Z11221" s="49"/>
      <c r="AA11221" s="49"/>
      <c r="AB11221" s="49"/>
      <c r="AC11221" s="49"/>
      <c r="AD11221" s="49"/>
      <c r="AE11221" s="95"/>
      <c r="AM11221" s="103"/>
      <c r="AT11221" s="10"/>
    </row>
    <row r="11222" spans="9:46" s="16" customFormat="1">
      <c r="I11222" s="47"/>
      <c r="P11222" s="48"/>
      <c r="Q11222" s="48"/>
      <c r="R11222" s="48"/>
      <c r="S11222" s="49"/>
      <c r="T11222" s="47"/>
      <c r="U11222" s="50"/>
      <c r="V11222" s="47"/>
      <c r="W11222" s="50"/>
      <c r="X11222" s="49"/>
      <c r="Y11222" s="49"/>
      <c r="Z11222" s="49"/>
      <c r="AA11222" s="49"/>
      <c r="AB11222" s="49"/>
      <c r="AC11222" s="49"/>
      <c r="AD11222" s="49"/>
      <c r="AE11222" s="95"/>
      <c r="AM11222" s="103"/>
      <c r="AT11222" s="10"/>
    </row>
    <row r="11223" spans="9:46" s="16" customFormat="1">
      <c r="I11223" s="47"/>
      <c r="P11223" s="48"/>
      <c r="Q11223" s="48"/>
      <c r="R11223" s="48"/>
      <c r="S11223" s="49"/>
      <c r="T11223" s="47"/>
      <c r="U11223" s="50"/>
      <c r="V11223" s="47"/>
      <c r="W11223" s="50"/>
      <c r="X11223" s="49"/>
      <c r="Y11223" s="49"/>
      <c r="Z11223" s="49"/>
      <c r="AA11223" s="49"/>
      <c r="AB11223" s="49"/>
      <c r="AC11223" s="49"/>
      <c r="AD11223" s="49"/>
      <c r="AE11223" s="95"/>
      <c r="AM11223" s="103"/>
      <c r="AT11223" s="10"/>
    </row>
    <row r="11224" spans="9:46" s="16" customFormat="1">
      <c r="I11224" s="47"/>
      <c r="P11224" s="48"/>
      <c r="Q11224" s="48"/>
      <c r="R11224" s="48"/>
      <c r="S11224" s="49"/>
      <c r="T11224" s="47"/>
      <c r="U11224" s="50"/>
      <c r="V11224" s="47"/>
      <c r="W11224" s="50"/>
      <c r="X11224" s="49"/>
      <c r="Y11224" s="49"/>
      <c r="Z11224" s="49"/>
      <c r="AA11224" s="49"/>
      <c r="AB11224" s="49"/>
      <c r="AC11224" s="49"/>
      <c r="AD11224" s="49"/>
      <c r="AE11224" s="95"/>
      <c r="AM11224" s="103"/>
      <c r="AT11224" s="10"/>
    </row>
    <row r="11225" spans="9:46" s="16" customFormat="1">
      <c r="I11225" s="47"/>
      <c r="P11225" s="48"/>
      <c r="Q11225" s="48"/>
      <c r="R11225" s="48"/>
      <c r="S11225" s="49"/>
      <c r="T11225" s="47"/>
      <c r="U11225" s="50"/>
      <c r="V11225" s="47"/>
      <c r="W11225" s="50"/>
      <c r="X11225" s="49"/>
      <c r="Y11225" s="49"/>
      <c r="Z11225" s="49"/>
      <c r="AA11225" s="49"/>
      <c r="AB11225" s="49"/>
      <c r="AC11225" s="49"/>
      <c r="AD11225" s="49"/>
      <c r="AE11225" s="95"/>
      <c r="AM11225" s="103"/>
      <c r="AT11225" s="10"/>
    </row>
    <row r="11226" spans="9:46" s="16" customFormat="1">
      <c r="I11226" s="47"/>
      <c r="P11226" s="48"/>
      <c r="Q11226" s="48"/>
      <c r="R11226" s="48"/>
      <c r="S11226" s="49"/>
      <c r="T11226" s="47"/>
      <c r="U11226" s="50"/>
      <c r="V11226" s="47"/>
      <c r="W11226" s="50"/>
      <c r="X11226" s="49"/>
      <c r="Y11226" s="49"/>
      <c r="Z11226" s="49"/>
      <c r="AA11226" s="49"/>
      <c r="AB11226" s="49"/>
      <c r="AC11226" s="49"/>
      <c r="AD11226" s="49"/>
      <c r="AE11226" s="95"/>
      <c r="AM11226" s="103"/>
      <c r="AT11226" s="10"/>
    </row>
    <row r="11227" spans="9:46" s="16" customFormat="1">
      <c r="I11227" s="47"/>
      <c r="P11227" s="48"/>
      <c r="Q11227" s="48"/>
      <c r="R11227" s="48"/>
      <c r="S11227" s="49"/>
      <c r="T11227" s="47"/>
      <c r="U11227" s="50"/>
      <c r="V11227" s="47"/>
      <c r="W11227" s="50"/>
      <c r="X11227" s="49"/>
      <c r="Y11227" s="49"/>
      <c r="Z11227" s="49"/>
      <c r="AA11227" s="49"/>
      <c r="AB11227" s="49"/>
      <c r="AC11227" s="49"/>
      <c r="AD11227" s="49"/>
      <c r="AE11227" s="95"/>
      <c r="AM11227" s="103"/>
      <c r="AT11227" s="10"/>
    </row>
    <row r="11228" spans="9:46" s="16" customFormat="1">
      <c r="I11228" s="47"/>
      <c r="P11228" s="48"/>
      <c r="Q11228" s="48"/>
      <c r="R11228" s="48"/>
      <c r="S11228" s="49"/>
      <c r="T11228" s="47"/>
      <c r="U11228" s="50"/>
      <c r="V11228" s="47"/>
      <c r="W11228" s="50"/>
      <c r="X11228" s="49"/>
      <c r="Y11228" s="49"/>
      <c r="Z11228" s="49"/>
      <c r="AA11228" s="49"/>
      <c r="AB11228" s="49"/>
      <c r="AC11228" s="49"/>
      <c r="AD11228" s="49"/>
      <c r="AE11228" s="95"/>
      <c r="AM11228" s="103"/>
      <c r="AT11228" s="10"/>
    </row>
    <row r="11229" spans="9:46" s="16" customFormat="1">
      <c r="I11229" s="47"/>
      <c r="P11229" s="48"/>
      <c r="Q11229" s="48"/>
      <c r="R11229" s="48"/>
      <c r="S11229" s="49"/>
      <c r="T11229" s="47"/>
      <c r="U11229" s="50"/>
      <c r="V11229" s="47"/>
      <c r="W11229" s="50"/>
      <c r="X11229" s="49"/>
      <c r="Y11229" s="49"/>
      <c r="Z11229" s="49"/>
      <c r="AA11229" s="49"/>
      <c r="AB11229" s="49"/>
      <c r="AC11229" s="49"/>
      <c r="AD11229" s="49"/>
      <c r="AE11229" s="95"/>
      <c r="AM11229" s="103"/>
      <c r="AT11229" s="10"/>
    </row>
    <row r="11230" spans="9:46" s="16" customFormat="1">
      <c r="I11230" s="47"/>
      <c r="P11230" s="48"/>
      <c r="Q11230" s="48"/>
      <c r="R11230" s="48"/>
      <c r="S11230" s="49"/>
      <c r="T11230" s="47"/>
      <c r="U11230" s="50"/>
      <c r="V11230" s="47"/>
      <c r="W11230" s="50"/>
      <c r="X11230" s="49"/>
      <c r="Y11230" s="49"/>
      <c r="Z11230" s="49"/>
      <c r="AA11230" s="49"/>
      <c r="AB11230" s="49"/>
      <c r="AC11230" s="49"/>
      <c r="AD11230" s="49"/>
      <c r="AE11230" s="95"/>
      <c r="AM11230" s="103"/>
      <c r="AT11230" s="10"/>
    </row>
    <row r="11231" spans="9:46" s="16" customFormat="1">
      <c r="I11231" s="47"/>
      <c r="P11231" s="48"/>
      <c r="Q11231" s="48"/>
      <c r="R11231" s="48"/>
      <c r="S11231" s="49"/>
      <c r="T11231" s="47"/>
      <c r="U11231" s="50"/>
      <c r="V11231" s="47"/>
      <c r="W11231" s="50"/>
      <c r="X11231" s="49"/>
      <c r="Y11231" s="49"/>
      <c r="Z11231" s="49"/>
      <c r="AA11231" s="49"/>
      <c r="AB11231" s="49"/>
      <c r="AC11231" s="49"/>
      <c r="AD11231" s="49"/>
      <c r="AE11231" s="95"/>
      <c r="AM11231" s="103"/>
      <c r="AT11231" s="10"/>
    </row>
    <row r="11232" spans="9:46" s="16" customFormat="1">
      <c r="I11232" s="47"/>
      <c r="P11232" s="48"/>
      <c r="Q11232" s="48"/>
      <c r="R11232" s="48"/>
      <c r="S11232" s="49"/>
      <c r="T11232" s="47"/>
      <c r="U11232" s="50"/>
      <c r="V11232" s="47"/>
      <c r="W11232" s="50"/>
      <c r="X11232" s="49"/>
      <c r="Y11232" s="49"/>
      <c r="Z11232" s="49"/>
      <c r="AA11232" s="49"/>
      <c r="AB11232" s="49"/>
      <c r="AC11232" s="49"/>
      <c r="AD11232" s="49"/>
      <c r="AE11232" s="95"/>
      <c r="AM11232" s="103"/>
      <c r="AT11232" s="10"/>
    </row>
    <row r="11233" spans="9:46" s="16" customFormat="1">
      <c r="I11233" s="47"/>
      <c r="P11233" s="48"/>
      <c r="Q11233" s="48"/>
      <c r="R11233" s="48"/>
      <c r="S11233" s="49"/>
      <c r="T11233" s="47"/>
      <c r="U11233" s="50"/>
      <c r="V11233" s="47"/>
      <c r="W11233" s="50"/>
      <c r="X11233" s="49"/>
      <c r="Y11233" s="49"/>
      <c r="Z11233" s="49"/>
      <c r="AA11233" s="49"/>
      <c r="AB11233" s="49"/>
      <c r="AC11233" s="49"/>
      <c r="AD11233" s="49"/>
      <c r="AE11233" s="95"/>
      <c r="AM11233" s="103"/>
      <c r="AT11233" s="10"/>
    </row>
    <row r="11234" spans="9:46" s="16" customFormat="1">
      <c r="I11234" s="47"/>
      <c r="P11234" s="48"/>
      <c r="Q11234" s="48"/>
      <c r="R11234" s="48"/>
      <c r="S11234" s="49"/>
      <c r="T11234" s="47"/>
      <c r="U11234" s="50"/>
      <c r="V11234" s="47"/>
      <c r="W11234" s="50"/>
      <c r="X11234" s="49"/>
      <c r="Y11234" s="49"/>
      <c r="Z11234" s="49"/>
      <c r="AA11234" s="49"/>
      <c r="AB11234" s="49"/>
      <c r="AC11234" s="49"/>
      <c r="AD11234" s="49"/>
      <c r="AE11234" s="95"/>
      <c r="AM11234" s="103"/>
      <c r="AT11234" s="10"/>
    </row>
    <row r="11235" spans="9:46" s="16" customFormat="1">
      <c r="I11235" s="47"/>
      <c r="P11235" s="48"/>
      <c r="Q11235" s="48"/>
      <c r="R11235" s="48"/>
      <c r="S11235" s="49"/>
      <c r="T11235" s="47"/>
      <c r="U11235" s="50"/>
      <c r="V11235" s="47"/>
      <c r="W11235" s="50"/>
      <c r="X11235" s="49"/>
      <c r="Y11235" s="49"/>
      <c r="Z11235" s="49"/>
      <c r="AA11235" s="49"/>
      <c r="AB11235" s="49"/>
      <c r="AC11235" s="49"/>
      <c r="AD11235" s="49"/>
      <c r="AE11235" s="95"/>
      <c r="AM11235" s="103"/>
      <c r="AT11235" s="10"/>
    </row>
    <row r="11236" spans="9:46" s="16" customFormat="1">
      <c r="I11236" s="47"/>
      <c r="P11236" s="48"/>
      <c r="Q11236" s="48"/>
      <c r="R11236" s="48"/>
      <c r="S11236" s="49"/>
      <c r="T11236" s="47"/>
      <c r="U11236" s="50"/>
      <c r="V11236" s="47"/>
      <c r="W11236" s="50"/>
      <c r="X11236" s="49"/>
      <c r="Y11236" s="49"/>
      <c r="Z11236" s="49"/>
      <c r="AA11236" s="49"/>
      <c r="AB11236" s="49"/>
      <c r="AC11236" s="49"/>
      <c r="AD11236" s="49"/>
      <c r="AE11236" s="95"/>
      <c r="AM11236" s="103"/>
      <c r="AT11236" s="10"/>
    </row>
    <row r="11237" spans="9:46" s="16" customFormat="1">
      <c r="I11237" s="47"/>
      <c r="P11237" s="48"/>
      <c r="Q11237" s="48"/>
      <c r="R11237" s="48"/>
      <c r="S11237" s="49"/>
      <c r="T11237" s="47"/>
      <c r="U11237" s="50"/>
      <c r="V11237" s="47"/>
      <c r="W11237" s="50"/>
      <c r="X11237" s="49"/>
      <c r="Y11237" s="49"/>
      <c r="Z11237" s="49"/>
      <c r="AA11237" s="49"/>
      <c r="AB11237" s="49"/>
      <c r="AC11237" s="49"/>
      <c r="AD11237" s="49"/>
      <c r="AE11237" s="95"/>
      <c r="AM11237" s="103"/>
      <c r="AT11237" s="10"/>
    </row>
    <row r="11238" spans="9:46" s="16" customFormat="1">
      <c r="I11238" s="47"/>
      <c r="P11238" s="48"/>
      <c r="Q11238" s="48"/>
      <c r="R11238" s="48"/>
      <c r="S11238" s="49"/>
      <c r="T11238" s="47"/>
      <c r="U11238" s="50"/>
      <c r="V11238" s="47"/>
      <c r="W11238" s="50"/>
      <c r="X11238" s="49"/>
      <c r="Y11238" s="49"/>
      <c r="Z11238" s="49"/>
      <c r="AA11238" s="49"/>
      <c r="AB11238" s="49"/>
      <c r="AC11238" s="49"/>
      <c r="AD11238" s="49"/>
      <c r="AE11238" s="95"/>
      <c r="AM11238" s="103"/>
      <c r="AT11238" s="10"/>
    </row>
    <row r="11239" spans="9:46" s="16" customFormat="1">
      <c r="I11239" s="47"/>
      <c r="P11239" s="48"/>
      <c r="Q11239" s="48"/>
      <c r="R11239" s="48"/>
      <c r="S11239" s="49"/>
      <c r="T11239" s="47"/>
      <c r="U11239" s="50"/>
      <c r="V11239" s="47"/>
      <c r="W11239" s="50"/>
      <c r="X11239" s="49"/>
      <c r="Y11239" s="49"/>
      <c r="Z11239" s="49"/>
      <c r="AA11239" s="49"/>
      <c r="AB11239" s="49"/>
      <c r="AC11239" s="49"/>
      <c r="AD11239" s="49"/>
      <c r="AE11239" s="95"/>
      <c r="AM11239" s="103"/>
      <c r="AT11239" s="10"/>
    </row>
    <row r="11240" spans="9:46" s="16" customFormat="1">
      <c r="I11240" s="47"/>
      <c r="P11240" s="48"/>
      <c r="Q11240" s="48"/>
      <c r="R11240" s="48"/>
      <c r="S11240" s="49"/>
      <c r="T11240" s="47"/>
      <c r="U11240" s="50"/>
      <c r="V11240" s="47"/>
      <c r="W11240" s="50"/>
      <c r="X11240" s="49"/>
      <c r="Y11240" s="49"/>
      <c r="Z11240" s="49"/>
      <c r="AA11240" s="49"/>
      <c r="AB11240" s="49"/>
      <c r="AC11240" s="49"/>
      <c r="AD11240" s="49"/>
      <c r="AE11240" s="95"/>
      <c r="AM11240" s="103"/>
      <c r="AT11240" s="10"/>
    </row>
    <row r="11241" spans="9:46" s="16" customFormat="1">
      <c r="I11241" s="47"/>
      <c r="P11241" s="48"/>
      <c r="Q11241" s="48"/>
      <c r="R11241" s="48"/>
      <c r="S11241" s="49"/>
      <c r="T11241" s="47"/>
      <c r="U11241" s="50"/>
      <c r="V11241" s="47"/>
      <c r="W11241" s="50"/>
      <c r="X11241" s="49"/>
      <c r="Y11241" s="49"/>
      <c r="Z11241" s="49"/>
      <c r="AA11241" s="49"/>
      <c r="AB11241" s="49"/>
      <c r="AC11241" s="49"/>
      <c r="AD11241" s="49"/>
      <c r="AE11241" s="95"/>
      <c r="AM11241" s="103"/>
      <c r="AT11241" s="10"/>
    </row>
    <row r="11242" spans="9:46" s="16" customFormat="1">
      <c r="I11242" s="47"/>
      <c r="P11242" s="48"/>
      <c r="Q11242" s="48"/>
      <c r="R11242" s="48"/>
      <c r="S11242" s="49"/>
      <c r="T11242" s="47"/>
      <c r="U11242" s="50"/>
      <c r="V11242" s="47"/>
      <c r="W11242" s="50"/>
      <c r="X11242" s="49"/>
      <c r="Y11242" s="49"/>
      <c r="Z11242" s="49"/>
      <c r="AA11242" s="49"/>
      <c r="AB11242" s="49"/>
      <c r="AC11242" s="49"/>
      <c r="AD11242" s="49"/>
      <c r="AE11242" s="95"/>
      <c r="AM11242" s="103"/>
      <c r="AT11242" s="10"/>
    </row>
    <row r="11243" spans="9:46" s="16" customFormat="1">
      <c r="I11243" s="47"/>
      <c r="P11243" s="48"/>
      <c r="Q11243" s="48"/>
      <c r="R11243" s="48"/>
      <c r="S11243" s="49"/>
      <c r="T11243" s="47"/>
      <c r="U11243" s="50"/>
      <c r="V11243" s="47"/>
      <c r="W11243" s="50"/>
      <c r="X11243" s="49"/>
      <c r="Y11243" s="49"/>
      <c r="Z11243" s="49"/>
      <c r="AA11243" s="49"/>
      <c r="AB11243" s="49"/>
      <c r="AC11243" s="49"/>
      <c r="AD11243" s="49"/>
      <c r="AE11243" s="95"/>
      <c r="AM11243" s="103"/>
      <c r="AT11243" s="10"/>
    </row>
    <row r="11244" spans="9:46" s="16" customFormat="1">
      <c r="I11244" s="47"/>
      <c r="P11244" s="48"/>
      <c r="Q11244" s="48"/>
      <c r="R11244" s="48"/>
      <c r="S11244" s="49"/>
      <c r="T11244" s="47"/>
      <c r="U11244" s="50"/>
      <c r="V11244" s="47"/>
      <c r="W11244" s="50"/>
      <c r="X11244" s="49"/>
      <c r="Y11244" s="49"/>
      <c r="Z11244" s="49"/>
      <c r="AA11244" s="49"/>
      <c r="AB11244" s="49"/>
      <c r="AC11244" s="49"/>
      <c r="AD11244" s="49"/>
      <c r="AE11244" s="95"/>
      <c r="AM11244" s="103"/>
      <c r="AT11244" s="10"/>
    </row>
    <row r="11245" spans="9:46" s="16" customFormat="1">
      <c r="I11245" s="47"/>
      <c r="P11245" s="48"/>
      <c r="Q11245" s="48"/>
      <c r="R11245" s="48"/>
      <c r="S11245" s="49"/>
      <c r="T11245" s="47"/>
      <c r="U11245" s="50"/>
      <c r="V11245" s="47"/>
      <c r="W11245" s="50"/>
      <c r="X11245" s="49"/>
      <c r="Y11245" s="49"/>
      <c r="Z11245" s="49"/>
      <c r="AA11245" s="49"/>
      <c r="AB11245" s="49"/>
      <c r="AC11245" s="49"/>
      <c r="AD11245" s="49"/>
      <c r="AE11245" s="95"/>
      <c r="AM11245" s="103"/>
      <c r="AT11245" s="10"/>
    </row>
    <row r="11246" spans="9:46" s="16" customFormat="1">
      <c r="I11246" s="47"/>
      <c r="P11246" s="48"/>
      <c r="Q11246" s="48"/>
      <c r="R11246" s="48"/>
      <c r="S11246" s="49"/>
      <c r="T11246" s="47"/>
      <c r="U11246" s="50"/>
      <c r="V11246" s="47"/>
      <c r="W11246" s="50"/>
      <c r="X11246" s="49"/>
      <c r="Y11246" s="49"/>
      <c r="Z11246" s="49"/>
      <c r="AA11246" s="49"/>
      <c r="AB11246" s="49"/>
      <c r="AC11246" s="49"/>
      <c r="AD11246" s="49"/>
      <c r="AE11246" s="95"/>
      <c r="AM11246" s="103"/>
      <c r="AT11246" s="10"/>
    </row>
    <row r="11247" spans="9:46" s="16" customFormat="1">
      <c r="I11247" s="47"/>
      <c r="P11247" s="48"/>
      <c r="Q11247" s="48"/>
      <c r="R11247" s="48"/>
      <c r="S11247" s="49"/>
      <c r="T11247" s="47"/>
      <c r="U11247" s="50"/>
      <c r="V11247" s="47"/>
      <c r="W11247" s="50"/>
      <c r="X11247" s="49"/>
      <c r="Y11247" s="49"/>
      <c r="Z11247" s="49"/>
      <c r="AA11247" s="49"/>
      <c r="AB11247" s="49"/>
      <c r="AC11247" s="49"/>
      <c r="AD11247" s="49"/>
      <c r="AE11247" s="95"/>
      <c r="AM11247" s="103"/>
      <c r="AT11247" s="10"/>
    </row>
    <row r="11248" spans="9:46" s="16" customFormat="1">
      <c r="I11248" s="47"/>
      <c r="P11248" s="48"/>
      <c r="Q11248" s="48"/>
      <c r="R11248" s="48"/>
      <c r="S11248" s="49"/>
      <c r="T11248" s="47"/>
      <c r="U11248" s="50"/>
      <c r="V11248" s="47"/>
      <c r="W11248" s="50"/>
      <c r="X11248" s="49"/>
      <c r="Y11248" s="49"/>
      <c r="Z11248" s="49"/>
      <c r="AA11248" s="49"/>
      <c r="AB11248" s="49"/>
      <c r="AC11248" s="49"/>
      <c r="AD11248" s="49"/>
      <c r="AE11248" s="95"/>
      <c r="AM11248" s="103"/>
      <c r="AT11248" s="10"/>
    </row>
    <row r="11249" spans="9:46" s="16" customFormat="1">
      <c r="I11249" s="47"/>
      <c r="P11249" s="48"/>
      <c r="Q11249" s="48"/>
      <c r="R11249" s="48"/>
      <c r="S11249" s="49"/>
      <c r="T11249" s="47"/>
      <c r="U11249" s="50"/>
      <c r="V11249" s="47"/>
      <c r="W11249" s="50"/>
      <c r="X11249" s="49"/>
      <c r="Y11249" s="49"/>
      <c r="Z11249" s="49"/>
      <c r="AA11249" s="49"/>
      <c r="AB11249" s="49"/>
      <c r="AC11249" s="49"/>
      <c r="AD11249" s="49"/>
      <c r="AE11249" s="95"/>
      <c r="AM11249" s="103"/>
      <c r="AT11249" s="10"/>
    </row>
    <row r="11250" spans="9:46" s="16" customFormat="1">
      <c r="I11250" s="47"/>
      <c r="P11250" s="48"/>
      <c r="Q11250" s="48"/>
      <c r="R11250" s="48"/>
      <c r="S11250" s="49"/>
      <c r="T11250" s="47"/>
      <c r="U11250" s="50"/>
      <c r="V11250" s="47"/>
      <c r="W11250" s="50"/>
      <c r="X11250" s="49"/>
      <c r="Y11250" s="49"/>
      <c r="Z11250" s="49"/>
      <c r="AA11250" s="49"/>
      <c r="AB11250" s="49"/>
      <c r="AC11250" s="49"/>
      <c r="AD11250" s="49"/>
      <c r="AE11250" s="95"/>
      <c r="AM11250" s="103"/>
      <c r="AT11250" s="10"/>
    </row>
    <row r="11251" spans="9:46" s="16" customFormat="1">
      <c r="I11251" s="47"/>
      <c r="P11251" s="48"/>
      <c r="Q11251" s="48"/>
      <c r="R11251" s="48"/>
      <c r="S11251" s="49"/>
      <c r="T11251" s="47"/>
      <c r="U11251" s="50"/>
      <c r="V11251" s="47"/>
      <c r="W11251" s="50"/>
      <c r="X11251" s="49"/>
      <c r="Y11251" s="49"/>
      <c r="Z11251" s="49"/>
      <c r="AA11251" s="49"/>
      <c r="AB11251" s="49"/>
      <c r="AC11251" s="49"/>
      <c r="AD11251" s="49"/>
      <c r="AE11251" s="95"/>
      <c r="AM11251" s="103"/>
      <c r="AT11251" s="10"/>
    </row>
    <row r="11252" spans="9:46" s="16" customFormat="1">
      <c r="I11252" s="47"/>
      <c r="P11252" s="48"/>
      <c r="Q11252" s="48"/>
      <c r="R11252" s="48"/>
      <c r="S11252" s="49"/>
      <c r="T11252" s="47"/>
      <c r="U11252" s="50"/>
      <c r="V11252" s="47"/>
      <c r="W11252" s="50"/>
      <c r="X11252" s="49"/>
      <c r="Y11252" s="49"/>
      <c r="Z11252" s="49"/>
      <c r="AA11252" s="49"/>
      <c r="AB11252" s="49"/>
      <c r="AC11252" s="49"/>
      <c r="AD11252" s="49"/>
      <c r="AE11252" s="95"/>
      <c r="AM11252" s="103"/>
      <c r="AT11252" s="10"/>
    </row>
    <row r="11253" spans="9:46" s="16" customFormat="1">
      <c r="I11253" s="47"/>
      <c r="P11253" s="48"/>
      <c r="Q11253" s="48"/>
      <c r="R11253" s="48"/>
      <c r="S11253" s="49"/>
      <c r="T11253" s="47"/>
      <c r="U11253" s="50"/>
      <c r="V11253" s="47"/>
      <c r="W11253" s="50"/>
      <c r="X11253" s="49"/>
      <c r="Y11253" s="49"/>
      <c r="Z11253" s="49"/>
      <c r="AA11253" s="49"/>
      <c r="AB11253" s="49"/>
      <c r="AC11253" s="49"/>
      <c r="AD11253" s="49"/>
      <c r="AE11253" s="95"/>
      <c r="AM11253" s="103"/>
      <c r="AT11253" s="10"/>
    </row>
    <row r="11254" spans="9:46" s="16" customFormat="1">
      <c r="I11254" s="47"/>
      <c r="P11254" s="48"/>
      <c r="Q11254" s="48"/>
      <c r="R11254" s="48"/>
      <c r="S11254" s="49"/>
      <c r="T11254" s="47"/>
      <c r="U11254" s="50"/>
      <c r="V11254" s="47"/>
      <c r="W11254" s="50"/>
      <c r="X11254" s="49"/>
      <c r="Y11254" s="49"/>
      <c r="Z11254" s="49"/>
      <c r="AA11254" s="49"/>
      <c r="AB11254" s="49"/>
      <c r="AC11254" s="49"/>
      <c r="AD11254" s="49"/>
      <c r="AE11254" s="95"/>
      <c r="AM11254" s="103"/>
      <c r="AT11254" s="10"/>
    </row>
    <row r="11255" spans="9:46" s="16" customFormat="1">
      <c r="I11255" s="47"/>
      <c r="P11255" s="48"/>
      <c r="Q11255" s="48"/>
      <c r="R11255" s="48"/>
      <c r="S11255" s="49"/>
      <c r="T11255" s="47"/>
      <c r="U11255" s="50"/>
      <c r="V11255" s="47"/>
      <c r="W11255" s="50"/>
      <c r="X11255" s="49"/>
      <c r="Y11255" s="49"/>
      <c r="Z11255" s="49"/>
      <c r="AA11255" s="49"/>
      <c r="AB11255" s="49"/>
      <c r="AC11255" s="49"/>
      <c r="AD11255" s="49"/>
      <c r="AE11255" s="95"/>
      <c r="AM11255" s="103"/>
      <c r="AT11255" s="10"/>
    </row>
    <row r="11256" spans="9:46" s="16" customFormat="1">
      <c r="I11256" s="47"/>
      <c r="P11256" s="48"/>
      <c r="Q11256" s="48"/>
      <c r="R11256" s="48"/>
      <c r="S11256" s="49"/>
      <c r="T11256" s="47"/>
      <c r="U11256" s="50"/>
      <c r="V11256" s="47"/>
      <c r="W11256" s="50"/>
      <c r="X11256" s="49"/>
      <c r="Y11256" s="49"/>
      <c r="Z11256" s="49"/>
      <c r="AA11256" s="49"/>
      <c r="AB11256" s="49"/>
      <c r="AC11256" s="49"/>
      <c r="AD11256" s="49"/>
      <c r="AE11256" s="95"/>
      <c r="AM11256" s="103"/>
      <c r="AT11256" s="10"/>
    </row>
    <row r="11257" spans="9:46" s="16" customFormat="1">
      <c r="I11257" s="47"/>
      <c r="P11257" s="48"/>
      <c r="Q11257" s="48"/>
      <c r="R11257" s="48"/>
      <c r="S11257" s="49"/>
      <c r="T11257" s="47"/>
      <c r="U11257" s="50"/>
      <c r="V11257" s="47"/>
      <c r="W11257" s="50"/>
      <c r="X11257" s="49"/>
      <c r="Y11257" s="49"/>
      <c r="Z11257" s="49"/>
      <c r="AA11257" s="49"/>
      <c r="AB11257" s="49"/>
      <c r="AC11257" s="49"/>
      <c r="AD11257" s="49"/>
      <c r="AE11257" s="95"/>
      <c r="AM11257" s="103"/>
      <c r="AT11257" s="10"/>
    </row>
    <row r="11258" spans="9:46" s="16" customFormat="1">
      <c r="I11258" s="47"/>
      <c r="P11258" s="48"/>
      <c r="Q11258" s="48"/>
      <c r="R11258" s="48"/>
      <c r="S11258" s="49"/>
      <c r="T11258" s="47"/>
      <c r="U11258" s="50"/>
      <c r="V11258" s="47"/>
      <c r="W11258" s="50"/>
      <c r="X11258" s="49"/>
      <c r="Y11258" s="49"/>
      <c r="Z11258" s="49"/>
      <c r="AA11258" s="49"/>
      <c r="AB11258" s="49"/>
      <c r="AC11258" s="49"/>
      <c r="AD11258" s="49"/>
      <c r="AE11258" s="95"/>
      <c r="AM11258" s="103"/>
      <c r="AT11258" s="10"/>
    </row>
    <row r="11259" spans="9:46" s="16" customFormat="1">
      <c r="I11259" s="47"/>
      <c r="P11259" s="48"/>
      <c r="Q11259" s="48"/>
      <c r="R11259" s="48"/>
      <c r="S11259" s="49"/>
      <c r="T11259" s="47"/>
      <c r="U11259" s="50"/>
      <c r="V11259" s="47"/>
      <c r="W11259" s="50"/>
      <c r="X11259" s="49"/>
      <c r="Y11259" s="49"/>
      <c r="Z11259" s="49"/>
      <c r="AA11259" s="49"/>
      <c r="AB11259" s="49"/>
      <c r="AC11259" s="49"/>
      <c r="AD11259" s="49"/>
      <c r="AE11259" s="95"/>
      <c r="AM11259" s="103"/>
      <c r="AT11259" s="10"/>
    </row>
    <row r="11260" spans="9:46" s="16" customFormat="1">
      <c r="I11260" s="47"/>
      <c r="P11260" s="48"/>
      <c r="Q11260" s="48"/>
      <c r="R11260" s="48"/>
      <c r="S11260" s="49"/>
      <c r="T11260" s="47"/>
      <c r="U11260" s="50"/>
      <c r="V11260" s="47"/>
      <c r="W11260" s="50"/>
      <c r="X11260" s="49"/>
      <c r="Y11260" s="49"/>
      <c r="Z11260" s="49"/>
      <c r="AA11260" s="49"/>
      <c r="AB11260" s="49"/>
      <c r="AC11260" s="49"/>
      <c r="AD11260" s="49"/>
      <c r="AE11260" s="95"/>
      <c r="AM11260" s="103"/>
      <c r="AT11260" s="10"/>
    </row>
    <row r="11261" spans="9:46" s="16" customFormat="1">
      <c r="I11261" s="47"/>
      <c r="P11261" s="48"/>
      <c r="Q11261" s="48"/>
      <c r="R11261" s="48"/>
      <c r="S11261" s="49"/>
      <c r="T11261" s="47"/>
      <c r="U11261" s="50"/>
      <c r="V11261" s="47"/>
      <c r="W11261" s="50"/>
      <c r="X11261" s="49"/>
      <c r="Y11261" s="49"/>
      <c r="Z11261" s="49"/>
      <c r="AA11261" s="49"/>
      <c r="AB11261" s="49"/>
      <c r="AC11261" s="49"/>
      <c r="AD11261" s="49"/>
      <c r="AE11261" s="95"/>
      <c r="AM11261" s="103"/>
      <c r="AT11261" s="10"/>
    </row>
    <row r="11262" spans="9:46" s="16" customFormat="1">
      <c r="I11262" s="47"/>
      <c r="P11262" s="48"/>
      <c r="Q11262" s="48"/>
      <c r="R11262" s="48"/>
      <c r="S11262" s="49"/>
      <c r="T11262" s="47"/>
      <c r="U11262" s="50"/>
      <c r="V11262" s="47"/>
      <c r="W11262" s="50"/>
      <c r="X11262" s="49"/>
      <c r="Y11262" s="49"/>
      <c r="Z11262" s="49"/>
      <c r="AA11262" s="49"/>
      <c r="AB11262" s="49"/>
      <c r="AC11262" s="49"/>
      <c r="AD11262" s="49"/>
      <c r="AE11262" s="95"/>
      <c r="AM11262" s="103"/>
      <c r="AT11262" s="10"/>
    </row>
    <row r="11263" spans="9:46" s="16" customFormat="1">
      <c r="I11263" s="47"/>
      <c r="P11263" s="48"/>
      <c r="Q11263" s="48"/>
      <c r="R11263" s="48"/>
      <c r="S11263" s="49"/>
      <c r="T11263" s="47"/>
      <c r="U11263" s="50"/>
      <c r="V11263" s="47"/>
      <c r="W11263" s="50"/>
      <c r="X11263" s="49"/>
      <c r="Y11263" s="49"/>
      <c r="Z11263" s="49"/>
      <c r="AA11263" s="49"/>
      <c r="AB11263" s="49"/>
      <c r="AC11263" s="49"/>
      <c r="AD11263" s="49"/>
      <c r="AE11263" s="95"/>
      <c r="AM11263" s="103"/>
      <c r="AT11263" s="10"/>
    </row>
    <row r="11264" spans="9:46" s="16" customFormat="1">
      <c r="I11264" s="47"/>
      <c r="P11264" s="48"/>
      <c r="Q11264" s="48"/>
      <c r="R11264" s="48"/>
      <c r="S11264" s="49"/>
      <c r="T11264" s="47"/>
      <c r="U11264" s="50"/>
      <c r="V11264" s="47"/>
      <c r="W11264" s="50"/>
      <c r="X11264" s="49"/>
      <c r="Y11264" s="49"/>
      <c r="Z11264" s="49"/>
      <c r="AA11264" s="49"/>
      <c r="AB11264" s="49"/>
      <c r="AC11264" s="49"/>
      <c r="AD11264" s="49"/>
      <c r="AE11264" s="95"/>
      <c r="AM11264" s="103"/>
      <c r="AT11264" s="10"/>
    </row>
    <row r="11265" spans="9:46" s="16" customFormat="1">
      <c r="I11265" s="47"/>
      <c r="P11265" s="48"/>
      <c r="Q11265" s="48"/>
      <c r="R11265" s="48"/>
      <c r="S11265" s="49"/>
      <c r="T11265" s="47"/>
      <c r="U11265" s="50"/>
      <c r="V11265" s="47"/>
      <c r="W11265" s="50"/>
      <c r="X11265" s="49"/>
      <c r="Y11265" s="49"/>
      <c r="Z11265" s="49"/>
      <c r="AA11265" s="49"/>
      <c r="AB11265" s="49"/>
      <c r="AC11265" s="49"/>
      <c r="AD11265" s="49"/>
      <c r="AE11265" s="95"/>
      <c r="AM11265" s="103"/>
      <c r="AT11265" s="10"/>
    </row>
    <row r="11266" spans="9:46" s="16" customFormat="1">
      <c r="I11266" s="47"/>
      <c r="P11266" s="48"/>
      <c r="Q11266" s="48"/>
      <c r="R11266" s="48"/>
      <c r="S11266" s="49"/>
      <c r="T11266" s="47"/>
      <c r="U11266" s="50"/>
      <c r="V11266" s="47"/>
      <c r="W11266" s="50"/>
      <c r="X11266" s="49"/>
      <c r="Y11266" s="49"/>
      <c r="Z11266" s="49"/>
      <c r="AA11266" s="49"/>
      <c r="AB11266" s="49"/>
      <c r="AC11266" s="49"/>
      <c r="AD11266" s="49"/>
      <c r="AE11266" s="95"/>
      <c r="AM11266" s="103"/>
      <c r="AT11266" s="10"/>
    </row>
    <row r="11267" spans="9:46" s="16" customFormat="1">
      <c r="I11267" s="47"/>
      <c r="P11267" s="48"/>
      <c r="Q11267" s="48"/>
      <c r="R11267" s="48"/>
      <c r="S11267" s="49"/>
      <c r="T11267" s="47"/>
      <c r="U11267" s="50"/>
      <c r="V11267" s="47"/>
      <c r="W11267" s="50"/>
      <c r="X11267" s="49"/>
      <c r="Y11267" s="49"/>
      <c r="Z11267" s="49"/>
      <c r="AA11267" s="49"/>
      <c r="AB11267" s="49"/>
      <c r="AC11267" s="49"/>
      <c r="AD11267" s="49"/>
      <c r="AE11267" s="95"/>
      <c r="AM11267" s="103"/>
      <c r="AT11267" s="10"/>
    </row>
    <row r="11268" spans="9:46" s="16" customFormat="1">
      <c r="I11268" s="47"/>
      <c r="P11268" s="48"/>
      <c r="Q11268" s="48"/>
      <c r="R11268" s="48"/>
      <c r="S11268" s="49"/>
      <c r="T11268" s="47"/>
      <c r="U11268" s="50"/>
      <c r="V11268" s="47"/>
      <c r="W11268" s="50"/>
      <c r="X11268" s="49"/>
      <c r="Y11268" s="49"/>
      <c r="Z11268" s="49"/>
      <c r="AA11268" s="49"/>
      <c r="AB11268" s="49"/>
      <c r="AC11268" s="49"/>
      <c r="AD11268" s="49"/>
      <c r="AE11268" s="95"/>
      <c r="AM11268" s="103"/>
      <c r="AT11268" s="10"/>
    </row>
    <row r="11269" spans="9:46" s="16" customFormat="1">
      <c r="I11269" s="47"/>
      <c r="P11269" s="48"/>
      <c r="Q11269" s="48"/>
      <c r="R11269" s="48"/>
      <c r="S11269" s="49"/>
      <c r="T11269" s="47"/>
      <c r="U11269" s="50"/>
      <c r="V11269" s="47"/>
      <c r="W11269" s="50"/>
      <c r="X11269" s="49"/>
      <c r="Y11269" s="49"/>
      <c r="Z11269" s="49"/>
      <c r="AA11269" s="49"/>
      <c r="AB11269" s="49"/>
      <c r="AC11269" s="49"/>
      <c r="AD11269" s="49"/>
      <c r="AE11269" s="95"/>
      <c r="AM11269" s="103"/>
      <c r="AT11269" s="10"/>
    </row>
    <row r="11270" spans="9:46" s="16" customFormat="1">
      <c r="I11270" s="47"/>
      <c r="P11270" s="48"/>
      <c r="Q11270" s="48"/>
      <c r="R11270" s="48"/>
      <c r="S11270" s="49"/>
      <c r="T11270" s="47"/>
      <c r="U11270" s="50"/>
      <c r="V11270" s="47"/>
      <c r="W11270" s="50"/>
      <c r="X11270" s="49"/>
      <c r="Y11270" s="49"/>
      <c r="Z11270" s="49"/>
      <c r="AA11270" s="49"/>
      <c r="AB11270" s="49"/>
      <c r="AC11270" s="49"/>
      <c r="AD11270" s="49"/>
      <c r="AE11270" s="95"/>
      <c r="AM11270" s="103"/>
      <c r="AT11270" s="10"/>
    </row>
    <row r="11271" spans="9:46" s="16" customFormat="1">
      <c r="I11271" s="47"/>
      <c r="P11271" s="48"/>
      <c r="Q11271" s="48"/>
      <c r="R11271" s="48"/>
      <c r="S11271" s="49"/>
      <c r="T11271" s="47"/>
      <c r="U11271" s="50"/>
      <c r="V11271" s="47"/>
      <c r="W11271" s="50"/>
      <c r="X11271" s="49"/>
      <c r="Y11271" s="49"/>
      <c r="Z11271" s="49"/>
      <c r="AA11271" s="49"/>
      <c r="AB11271" s="49"/>
      <c r="AC11271" s="49"/>
      <c r="AD11271" s="49"/>
      <c r="AE11271" s="95"/>
      <c r="AM11271" s="103"/>
      <c r="AT11271" s="10"/>
    </row>
    <row r="11272" spans="9:46" s="16" customFormat="1">
      <c r="I11272" s="47"/>
      <c r="P11272" s="48"/>
      <c r="Q11272" s="48"/>
      <c r="R11272" s="48"/>
      <c r="S11272" s="49"/>
      <c r="T11272" s="47"/>
      <c r="U11272" s="50"/>
      <c r="V11272" s="47"/>
      <c r="W11272" s="50"/>
      <c r="X11272" s="49"/>
      <c r="Y11272" s="49"/>
      <c r="Z11272" s="49"/>
      <c r="AA11272" s="49"/>
      <c r="AB11272" s="49"/>
      <c r="AC11272" s="49"/>
      <c r="AD11272" s="49"/>
      <c r="AE11272" s="95"/>
      <c r="AM11272" s="103"/>
      <c r="AT11272" s="10"/>
    </row>
    <row r="11273" spans="9:46" s="16" customFormat="1">
      <c r="I11273" s="47"/>
      <c r="P11273" s="48"/>
      <c r="Q11273" s="48"/>
      <c r="R11273" s="48"/>
      <c r="S11273" s="49"/>
      <c r="T11273" s="47"/>
      <c r="U11273" s="50"/>
      <c r="V11273" s="47"/>
      <c r="W11273" s="50"/>
      <c r="X11273" s="49"/>
      <c r="Y11273" s="49"/>
      <c r="Z11273" s="49"/>
      <c r="AA11273" s="49"/>
      <c r="AB11273" s="49"/>
      <c r="AC11273" s="49"/>
      <c r="AD11273" s="49"/>
      <c r="AE11273" s="95"/>
      <c r="AM11273" s="103"/>
      <c r="AT11273" s="10"/>
    </row>
    <row r="11274" spans="9:46" s="16" customFormat="1">
      <c r="I11274" s="47"/>
      <c r="P11274" s="48"/>
      <c r="Q11274" s="48"/>
      <c r="R11274" s="48"/>
      <c r="S11274" s="49"/>
      <c r="T11274" s="47"/>
      <c r="U11274" s="50"/>
      <c r="V11274" s="47"/>
      <c r="W11274" s="50"/>
      <c r="X11274" s="49"/>
      <c r="Y11274" s="49"/>
      <c r="Z11274" s="49"/>
      <c r="AA11274" s="49"/>
      <c r="AB11274" s="49"/>
      <c r="AC11274" s="49"/>
      <c r="AD11274" s="49"/>
      <c r="AE11274" s="95"/>
      <c r="AM11274" s="103"/>
      <c r="AT11274" s="10"/>
    </row>
    <row r="11275" spans="9:46" s="16" customFormat="1">
      <c r="I11275" s="47"/>
      <c r="P11275" s="48"/>
      <c r="Q11275" s="48"/>
      <c r="R11275" s="48"/>
      <c r="S11275" s="49"/>
      <c r="T11275" s="47"/>
      <c r="U11275" s="50"/>
      <c r="V11275" s="47"/>
      <c r="W11275" s="50"/>
      <c r="X11275" s="49"/>
      <c r="Y11275" s="49"/>
      <c r="Z11275" s="49"/>
      <c r="AA11275" s="49"/>
      <c r="AB11275" s="49"/>
      <c r="AC11275" s="49"/>
      <c r="AD11275" s="49"/>
      <c r="AE11275" s="95"/>
      <c r="AM11275" s="103"/>
      <c r="AT11275" s="10"/>
    </row>
    <row r="11276" spans="9:46" s="16" customFormat="1">
      <c r="I11276" s="47"/>
      <c r="P11276" s="48"/>
      <c r="Q11276" s="48"/>
      <c r="R11276" s="48"/>
      <c r="S11276" s="49"/>
      <c r="T11276" s="47"/>
      <c r="U11276" s="50"/>
      <c r="V11276" s="47"/>
      <c r="W11276" s="50"/>
      <c r="X11276" s="49"/>
      <c r="Y11276" s="49"/>
      <c r="Z11276" s="49"/>
      <c r="AA11276" s="49"/>
      <c r="AB11276" s="49"/>
      <c r="AC11276" s="49"/>
      <c r="AD11276" s="49"/>
      <c r="AE11276" s="95"/>
      <c r="AM11276" s="103"/>
      <c r="AT11276" s="10"/>
    </row>
    <row r="11277" spans="9:46" s="16" customFormat="1">
      <c r="I11277" s="47"/>
      <c r="P11277" s="48"/>
      <c r="Q11277" s="48"/>
      <c r="R11277" s="48"/>
      <c r="S11277" s="49"/>
      <c r="T11277" s="47"/>
      <c r="U11277" s="50"/>
      <c r="V11277" s="47"/>
      <c r="W11277" s="50"/>
      <c r="X11277" s="49"/>
      <c r="Y11277" s="49"/>
      <c r="Z11277" s="49"/>
      <c r="AA11277" s="49"/>
      <c r="AB11277" s="49"/>
      <c r="AC11277" s="49"/>
      <c r="AD11277" s="49"/>
      <c r="AE11277" s="95"/>
      <c r="AM11277" s="103"/>
      <c r="AT11277" s="10"/>
    </row>
    <row r="11278" spans="9:46" s="16" customFormat="1">
      <c r="I11278" s="47"/>
      <c r="P11278" s="48"/>
      <c r="Q11278" s="48"/>
      <c r="R11278" s="48"/>
      <c r="S11278" s="49"/>
      <c r="T11278" s="47"/>
      <c r="U11278" s="50"/>
      <c r="V11278" s="47"/>
      <c r="W11278" s="50"/>
      <c r="X11278" s="49"/>
      <c r="Y11278" s="49"/>
      <c r="Z11278" s="49"/>
      <c r="AA11278" s="49"/>
      <c r="AB11278" s="49"/>
      <c r="AC11278" s="49"/>
      <c r="AD11278" s="49"/>
      <c r="AE11278" s="95"/>
      <c r="AM11278" s="103"/>
      <c r="AT11278" s="10"/>
    </row>
    <row r="11279" spans="9:46" s="16" customFormat="1">
      <c r="I11279" s="47"/>
      <c r="P11279" s="48"/>
      <c r="Q11279" s="48"/>
      <c r="R11279" s="48"/>
      <c r="S11279" s="49"/>
      <c r="T11279" s="47"/>
      <c r="U11279" s="50"/>
      <c r="V11279" s="47"/>
      <c r="W11279" s="50"/>
      <c r="X11279" s="49"/>
      <c r="Y11279" s="49"/>
      <c r="Z11279" s="49"/>
      <c r="AA11279" s="49"/>
      <c r="AB11279" s="49"/>
      <c r="AC11279" s="49"/>
      <c r="AD11279" s="49"/>
      <c r="AE11279" s="95"/>
      <c r="AM11279" s="103"/>
      <c r="AT11279" s="10"/>
    </row>
    <row r="11280" spans="9:46" s="16" customFormat="1">
      <c r="I11280" s="47"/>
      <c r="P11280" s="48"/>
      <c r="Q11280" s="48"/>
      <c r="R11280" s="48"/>
      <c r="S11280" s="49"/>
      <c r="T11280" s="47"/>
      <c r="U11280" s="50"/>
      <c r="V11280" s="47"/>
      <c r="W11280" s="50"/>
      <c r="X11280" s="49"/>
      <c r="Y11280" s="49"/>
      <c r="Z11280" s="49"/>
      <c r="AA11280" s="49"/>
      <c r="AB11280" s="49"/>
      <c r="AC11280" s="49"/>
      <c r="AD11280" s="49"/>
      <c r="AE11280" s="95"/>
      <c r="AM11280" s="103"/>
      <c r="AT11280" s="10"/>
    </row>
    <row r="11281" spans="9:46" s="16" customFormat="1">
      <c r="I11281" s="47"/>
      <c r="P11281" s="48"/>
      <c r="Q11281" s="48"/>
      <c r="R11281" s="48"/>
      <c r="S11281" s="49"/>
      <c r="T11281" s="47"/>
      <c r="U11281" s="50"/>
      <c r="V11281" s="47"/>
      <c r="W11281" s="50"/>
      <c r="X11281" s="49"/>
      <c r="Y11281" s="49"/>
      <c r="Z11281" s="49"/>
      <c r="AA11281" s="49"/>
      <c r="AB11281" s="49"/>
      <c r="AC11281" s="49"/>
      <c r="AD11281" s="49"/>
      <c r="AE11281" s="95"/>
      <c r="AM11281" s="103"/>
      <c r="AT11281" s="10"/>
    </row>
    <row r="11282" spans="9:46" s="16" customFormat="1">
      <c r="I11282" s="47"/>
      <c r="P11282" s="48"/>
      <c r="Q11282" s="48"/>
      <c r="R11282" s="48"/>
      <c r="S11282" s="49"/>
      <c r="T11282" s="47"/>
      <c r="U11282" s="50"/>
      <c r="V11282" s="47"/>
      <c r="W11282" s="50"/>
      <c r="X11282" s="49"/>
      <c r="Y11282" s="49"/>
      <c r="Z11282" s="49"/>
      <c r="AA11282" s="49"/>
      <c r="AB11282" s="49"/>
      <c r="AC11282" s="49"/>
      <c r="AD11282" s="49"/>
      <c r="AE11282" s="95"/>
      <c r="AM11282" s="103"/>
      <c r="AT11282" s="10"/>
    </row>
    <row r="11283" spans="9:46" s="16" customFormat="1">
      <c r="I11283" s="47"/>
      <c r="P11283" s="48"/>
      <c r="Q11283" s="48"/>
      <c r="R11283" s="48"/>
      <c r="S11283" s="49"/>
      <c r="T11283" s="47"/>
      <c r="U11283" s="50"/>
      <c r="V11283" s="47"/>
      <c r="W11283" s="50"/>
      <c r="X11283" s="49"/>
      <c r="Y11283" s="49"/>
      <c r="Z11283" s="49"/>
      <c r="AA11283" s="49"/>
      <c r="AB11283" s="49"/>
      <c r="AC11283" s="49"/>
      <c r="AD11283" s="49"/>
      <c r="AE11283" s="95"/>
      <c r="AM11283" s="103"/>
      <c r="AT11283" s="10"/>
    </row>
    <row r="11284" spans="9:46" s="16" customFormat="1">
      <c r="I11284" s="47"/>
      <c r="P11284" s="48"/>
      <c r="Q11284" s="48"/>
      <c r="R11284" s="48"/>
      <c r="S11284" s="49"/>
      <c r="T11284" s="47"/>
      <c r="U11284" s="50"/>
      <c r="V11284" s="47"/>
      <c r="W11284" s="50"/>
      <c r="X11284" s="49"/>
      <c r="Y11284" s="49"/>
      <c r="Z11284" s="49"/>
      <c r="AA11284" s="49"/>
      <c r="AB11284" s="49"/>
      <c r="AC11284" s="49"/>
      <c r="AD11284" s="49"/>
      <c r="AE11284" s="95"/>
      <c r="AM11284" s="103"/>
      <c r="AT11284" s="10"/>
    </row>
    <row r="11285" spans="9:46" s="16" customFormat="1">
      <c r="I11285" s="47"/>
      <c r="P11285" s="48"/>
      <c r="Q11285" s="48"/>
      <c r="R11285" s="48"/>
      <c r="S11285" s="49"/>
      <c r="T11285" s="47"/>
      <c r="U11285" s="50"/>
      <c r="V11285" s="47"/>
      <c r="W11285" s="50"/>
      <c r="X11285" s="49"/>
      <c r="Y11285" s="49"/>
      <c r="Z11285" s="49"/>
      <c r="AA11285" s="49"/>
      <c r="AB11285" s="49"/>
      <c r="AC11285" s="49"/>
      <c r="AD11285" s="49"/>
      <c r="AE11285" s="95"/>
      <c r="AM11285" s="103"/>
      <c r="AT11285" s="10"/>
    </row>
    <row r="11286" spans="9:46" s="16" customFormat="1">
      <c r="I11286" s="47"/>
      <c r="P11286" s="48"/>
      <c r="Q11286" s="48"/>
      <c r="R11286" s="48"/>
      <c r="S11286" s="49"/>
      <c r="T11286" s="47"/>
      <c r="U11286" s="50"/>
      <c r="V11286" s="47"/>
      <c r="W11286" s="50"/>
      <c r="X11286" s="49"/>
      <c r="Y11286" s="49"/>
      <c r="Z11286" s="49"/>
      <c r="AA11286" s="49"/>
      <c r="AB11286" s="49"/>
      <c r="AC11286" s="49"/>
      <c r="AD11286" s="49"/>
      <c r="AE11286" s="95"/>
      <c r="AM11286" s="103"/>
      <c r="AT11286" s="10"/>
    </row>
    <row r="11287" spans="9:46" s="16" customFormat="1">
      <c r="I11287" s="47"/>
      <c r="P11287" s="48"/>
      <c r="Q11287" s="48"/>
      <c r="R11287" s="48"/>
      <c r="S11287" s="49"/>
      <c r="T11287" s="47"/>
      <c r="U11287" s="50"/>
      <c r="V11287" s="47"/>
      <c r="W11287" s="50"/>
      <c r="X11287" s="49"/>
      <c r="Y11287" s="49"/>
      <c r="Z11287" s="49"/>
      <c r="AA11287" s="49"/>
      <c r="AB11287" s="49"/>
      <c r="AC11287" s="49"/>
      <c r="AD11287" s="49"/>
      <c r="AE11287" s="95"/>
      <c r="AM11287" s="103"/>
      <c r="AT11287" s="10"/>
    </row>
    <row r="11288" spans="9:46" s="16" customFormat="1">
      <c r="I11288" s="47"/>
      <c r="P11288" s="48"/>
      <c r="Q11288" s="48"/>
      <c r="R11288" s="48"/>
      <c r="S11288" s="49"/>
      <c r="T11288" s="47"/>
      <c r="U11288" s="50"/>
      <c r="V11288" s="47"/>
      <c r="W11288" s="50"/>
      <c r="X11288" s="49"/>
      <c r="Y11288" s="49"/>
      <c r="Z11288" s="49"/>
      <c r="AA11288" s="49"/>
      <c r="AB11288" s="49"/>
      <c r="AC11288" s="49"/>
      <c r="AD11288" s="49"/>
      <c r="AE11288" s="95"/>
      <c r="AM11288" s="103"/>
      <c r="AT11288" s="10"/>
    </row>
    <row r="11289" spans="9:46" s="16" customFormat="1">
      <c r="I11289" s="47"/>
      <c r="P11289" s="48"/>
      <c r="Q11289" s="48"/>
      <c r="R11289" s="48"/>
      <c r="S11289" s="49"/>
      <c r="T11289" s="47"/>
      <c r="U11289" s="50"/>
      <c r="V11289" s="47"/>
      <c r="W11289" s="50"/>
      <c r="X11289" s="49"/>
      <c r="Y11289" s="49"/>
      <c r="Z11289" s="49"/>
      <c r="AA11289" s="49"/>
      <c r="AB11289" s="49"/>
      <c r="AC11289" s="49"/>
      <c r="AD11289" s="49"/>
      <c r="AE11289" s="95"/>
      <c r="AM11289" s="103"/>
      <c r="AT11289" s="10"/>
    </row>
    <row r="11290" spans="9:46" s="16" customFormat="1">
      <c r="I11290" s="47"/>
      <c r="P11290" s="48"/>
      <c r="Q11290" s="48"/>
      <c r="R11290" s="48"/>
      <c r="S11290" s="49"/>
      <c r="T11290" s="47"/>
      <c r="U11290" s="50"/>
      <c r="V11290" s="47"/>
      <c r="W11290" s="50"/>
      <c r="X11290" s="49"/>
      <c r="Y11290" s="49"/>
      <c r="Z11290" s="49"/>
      <c r="AA11290" s="49"/>
      <c r="AB11290" s="49"/>
      <c r="AC11290" s="49"/>
      <c r="AD11290" s="49"/>
      <c r="AE11290" s="95"/>
      <c r="AM11290" s="103"/>
      <c r="AT11290" s="10"/>
    </row>
    <row r="11291" spans="9:46" s="16" customFormat="1">
      <c r="I11291" s="47"/>
      <c r="P11291" s="48"/>
      <c r="Q11291" s="48"/>
      <c r="R11291" s="48"/>
      <c r="S11291" s="49"/>
      <c r="T11291" s="47"/>
      <c r="U11291" s="50"/>
      <c r="V11291" s="47"/>
      <c r="W11291" s="50"/>
      <c r="X11291" s="49"/>
      <c r="Y11291" s="49"/>
      <c r="Z11291" s="49"/>
      <c r="AA11291" s="49"/>
      <c r="AB11291" s="49"/>
      <c r="AC11291" s="49"/>
      <c r="AD11291" s="49"/>
      <c r="AE11291" s="95"/>
      <c r="AM11291" s="103"/>
      <c r="AT11291" s="10"/>
    </row>
    <row r="11292" spans="9:46" s="16" customFormat="1">
      <c r="I11292" s="47"/>
      <c r="P11292" s="48"/>
      <c r="Q11292" s="48"/>
      <c r="R11292" s="48"/>
      <c r="S11292" s="49"/>
      <c r="T11292" s="47"/>
      <c r="U11292" s="50"/>
      <c r="V11292" s="47"/>
      <c r="W11292" s="50"/>
      <c r="X11292" s="49"/>
      <c r="Y11292" s="49"/>
      <c r="Z11292" s="49"/>
      <c r="AA11292" s="49"/>
      <c r="AB11292" s="49"/>
      <c r="AC11292" s="49"/>
      <c r="AD11292" s="49"/>
      <c r="AE11292" s="95"/>
      <c r="AM11292" s="103"/>
      <c r="AT11292" s="10"/>
    </row>
    <row r="11293" spans="9:46" s="16" customFormat="1">
      <c r="I11293" s="47"/>
      <c r="P11293" s="48"/>
      <c r="Q11293" s="48"/>
      <c r="R11293" s="48"/>
      <c r="S11293" s="49"/>
      <c r="T11293" s="47"/>
      <c r="U11293" s="50"/>
      <c r="V11293" s="47"/>
      <c r="W11293" s="50"/>
      <c r="X11293" s="49"/>
      <c r="Y11293" s="49"/>
      <c r="Z11293" s="49"/>
      <c r="AA11293" s="49"/>
      <c r="AB11293" s="49"/>
      <c r="AC11293" s="49"/>
      <c r="AD11293" s="49"/>
      <c r="AE11293" s="95"/>
      <c r="AM11293" s="103"/>
      <c r="AT11293" s="10"/>
    </row>
    <row r="11294" spans="9:46" s="16" customFormat="1">
      <c r="I11294" s="47"/>
      <c r="P11294" s="48"/>
      <c r="Q11294" s="48"/>
      <c r="R11294" s="48"/>
      <c r="S11294" s="49"/>
      <c r="T11294" s="47"/>
      <c r="U11294" s="50"/>
      <c r="V11294" s="47"/>
      <c r="W11294" s="50"/>
      <c r="X11294" s="49"/>
      <c r="Y11294" s="49"/>
      <c r="Z11294" s="49"/>
      <c r="AA11294" s="49"/>
      <c r="AB11294" s="49"/>
      <c r="AC11294" s="49"/>
      <c r="AD11294" s="49"/>
      <c r="AE11294" s="95"/>
      <c r="AM11294" s="103"/>
      <c r="AT11294" s="10"/>
    </row>
    <row r="11295" spans="9:46" s="16" customFormat="1">
      <c r="I11295" s="47"/>
      <c r="P11295" s="48"/>
      <c r="Q11295" s="48"/>
      <c r="R11295" s="48"/>
      <c r="S11295" s="49"/>
      <c r="T11295" s="47"/>
      <c r="U11295" s="50"/>
      <c r="V11295" s="47"/>
      <c r="W11295" s="50"/>
      <c r="X11295" s="49"/>
      <c r="Y11295" s="49"/>
      <c r="Z11295" s="49"/>
      <c r="AA11295" s="49"/>
      <c r="AB11295" s="49"/>
      <c r="AC11295" s="49"/>
      <c r="AD11295" s="49"/>
      <c r="AE11295" s="95"/>
      <c r="AM11295" s="103"/>
      <c r="AT11295" s="10"/>
    </row>
    <row r="11296" spans="9:46" s="16" customFormat="1">
      <c r="I11296" s="47"/>
      <c r="P11296" s="48"/>
      <c r="Q11296" s="48"/>
      <c r="R11296" s="48"/>
      <c r="S11296" s="49"/>
      <c r="T11296" s="47"/>
      <c r="U11296" s="50"/>
      <c r="V11296" s="47"/>
      <c r="W11296" s="50"/>
      <c r="X11296" s="49"/>
      <c r="Y11296" s="49"/>
      <c r="Z11296" s="49"/>
      <c r="AA11296" s="49"/>
      <c r="AB11296" s="49"/>
      <c r="AC11296" s="49"/>
      <c r="AD11296" s="49"/>
      <c r="AE11296" s="95"/>
      <c r="AM11296" s="103"/>
      <c r="AT11296" s="10"/>
    </row>
    <row r="11297" spans="9:46" s="16" customFormat="1">
      <c r="I11297" s="47"/>
      <c r="P11297" s="48"/>
      <c r="Q11297" s="48"/>
      <c r="R11297" s="48"/>
      <c r="S11297" s="49"/>
      <c r="T11297" s="47"/>
      <c r="U11297" s="50"/>
      <c r="V11297" s="47"/>
      <c r="W11297" s="50"/>
      <c r="X11297" s="49"/>
      <c r="Y11297" s="49"/>
      <c r="Z11297" s="49"/>
      <c r="AA11297" s="49"/>
      <c r="AB11297" s="49"/>
      <c r="AC11297" s="49"/>
      <c r="AD11297" s="49"/>
      <c r="AE11297" s="95"/>
      <c r="AM11297" s="103"/>
      <c r="AT11297" s="10"/>
    </row>
    <row r="11298" spans="9:46" s="16" customFormat="1">
      <c r="I11298" s="47"/>
      <c r="P11298" s="48"/>
      <c r="Q11298" s="48"/>
      <c r="R11298" s="48"/>
      <c r="S11298" s="49"/>
      <c r="T11298" s="47"/>
      <c r="U11298" s="50"/>
      <c r="V11298" s="47"/>
      <c r="W11298" s="50"/>
      <c r="X11298" s="49"/>
      <c r="Y11298" s="49"/>
      <c r="Z11298" s="49"/>
      <c r="AA11298" s="49"/>
      <c r="AB11298" s="49"/>
      <c r="AC11298" s="49"/>
      <c r="AD11298" s="49"/>
      <c r="AE11298" s="95"/>
      <c r="AM11298" s="103"/>
      <c r="AT11298" s="10"/>
    </row>
    <row r="11299" spans="9:46" s="16" customFormat="1">
      <c r="I11299" s="47"/>
      <c r="P11299" s="48"/>
      <c r="Q11299" s="48"/>
      <c r="R11299" s="48"/>
      <c r="S11299" s="49"/>
      <c r="T11299" s="47"/>
      <c r="U11299" s="50"/>
      <c r="V11299" s="47"/>
      <c r="W11299" s="50"/>
      <c r="X11299" s="49"/>
      <c r="Y11299" s="49"/>
      <c r="Z11299" s="49"/>
      <c r="AA11299" s="49"/>
      <c r="AB11299" s="49"/>
      <c r="AC11299" s="49"/>
      <c r="AD11299" s="49"/>
      <c r="AE11299" s="95"/>
      <c r="AM11299" s="103"/>
      <c r="AT11299" s="10"/>
    </row>
    <row r="11300" spans="9:46" s="16" customFormat="1">
      <c r="I11300" s="47"/>
      <c r="P11300" s="48"/>
      <c r="Q11300" s="48"/>
      <c r="R11300" s="48"/>
      <c r="S11300" s="49"/>
      <c r="T11300" s="47"/>
      <c r="U11300" s="50"/>
      <c r="V11300" s="47"/>
      <c r="W11300" s="50"/>
      <c r="X11300" s="49"/>
      <c r="Y11300" s="49"/>
      <c r="Z11300" s="49"/>
      <c r="AA11300" s="49"/>
      <c r="AB11300" s="49"/>
      <c r="AC11300" s="49"/>
      <c r="AD11300" s="49"/>
      <c r="AE11300" s="95"/>
      <c r="AM11300" s="103"/>
      <c r="AT11300" s="10"/>
    </row>
    <row r="11301" spans="9:46" s="16" customFormat="1">
      <c r="I11301" s="47"/>
      <c r="P11301" s="48"/>
      <c r="Q11301" s="48"/>
      <c r="R11301" s="48"/>
      <c r="S11301" s="49"/>
      <c r="T11301" s="47"/>
      <c r="U11301" s="50"/>
      <c r="V11301" s="47"/>
      <c r="W11301" s="50"/>
      <c r="X11301" s="49"/>
      <c r="Y11301" s="49"/>
      <c r="Z11301" s="49"/>
      <c r="AA11301" s="49"/>
      <c r="AB11301" s="49"/>
      <c r="AC11301" s="49"/>
      <c r="AD11301" s="49"/>
      <c r="AE11301" s="95"/>
      <c r="AM11301" s="103"/>
      <c r="AT11301" s="10"/>
    </row>
    <row r="11302" spans="9:46" s="16" customFormat="1">
      <c r="I11302" s="47"/>
      <c r="P11302" s="48"/>
      <c r="Q11302" s="48"/>
      <c r="R11302" s="48"/>
      <c r="S11302" s="49"/>
      <c r="T11302" s="47"/>
      <c r="U11302" s="50"/>
      <c r="V11302" s="47"/>
      <c r="W11302" s="50"/>
      <c r="X11302" s="49"/>
      <c r="Y11302" s="49"/>
      <c r="Z11302" s="49"/>
      <c r="AA11302" s="49"/>
      <c r="AB11302" s="49"/>
      <c r="AC11302" s="49"/>
      <c r="AD11302" s="49"/>
      <c r="AE11302" s="95"/>
      <c r="AM11302" s="103"/>
      <c r="AT11302" s="10"/>
    </row>
    <row r="11303" spans="9:46" s="16" customFormat="1">
      <c r="I11303" s="47"/>
      <c r="P11303" s="48"/>
      <c r="Q11303" s="48"/>
      <c r="R11303" s="48"/>
      <c r="S11303" s="49"/>
      <c r="T11303" s="47"/>
      <c r="U11303" s="50"/>
      <c r="V11303" s="47"/>
      <c r="W11303" s="50"/>
      <c r="X11303" s="49"/>
      <c r="Y11303" s="49"/>
      <c r="Z11303" s="49"/>
      <c r="AA11303" s="49"/>
      <c r="AB11303" s="49"/>
      <c r="AC11303" s="49"/>
      <c r="AD11303" s="49"/>
      <c r="AE11303" s="95"/>
      <c r="AM11303" s="103"/>
      <c r="AT11303" s="10"/>
    </row>
    <row r="11304" spans="9:46" s="16" customFormat="1">
      <c r="I11304" s="47"/>
      <c r="P11304" s="48"/>
      <c r="Q11304" s="48"/>
      <c r="R11304" s="48"/>
      <c r="S11304" s="49"/>
      <c r="T11304" s="47"/>
      <c r="U11304" s="50"/>
      <c r="V11304" s="47"/>
      <c r="W11304" s="50"/>
      <c r="X11304" s="49"/>
      <c r="Y11304" s="49"/>
      <c r="Z11304" s="49"/>
      <c r="AA11304" s="49"/>
      <c r="AB11304" s="49"/>
      <c r="AC11304" s="49"/>
      <c r="AD11304" s="49"/>
      <c r="AE11304" s="95"/>
      <c r="AM11304" s="103"/>
      <c r="AT11304" s="10"/>
    </row>
    <row r="11305" spans="9:46" s="16" customFormat="1">
      <c r="I11305" s="47"/>
      <c r="P11305" s="48"/>
      <c r="Q11305" s="48"/>
      <c r="R11305" s="48"/>
      <c r="S11305" s="49"/>
      <c r="T11305" s="47"/>
      <c r="U11305" s="50"/>
      <c r="V11305" s="47"/>
      <c r="W11305" s="50"/>
      <c r="X11305" s="49"/>
      <c r="Y11305" s="49"/>
      <c r="Z11305" s="49"/>
      <c r="AA11305" s="49"/>
      <c r="AB11305" s="49"/>
      <c r="AC11305" s="49"/>
      <c r="AD11305" s="49"/>
      <c r="AE11305" s="95"/>
      <c r="AM11305" s="103"/>
      <c r="AT11305" s="10"/>
    </row>
    <row r="11306" spans="9:46" s="16" customFormat="1">
      <c r="I11306" s="47"/>
      <c r="P11306" s="48"/>
      <c r="Q11306" s="48"/>
      <c r="R11306" s="48"/>
      <c r="S11306" s="49"/>
      <c r="T11306" s="47"/>
      <c r="U11306" s="50"/>
      <c r="V11306" s="47"/>
      <c r="W11306" s="50"/>
      <c r="X11306" s="49"/>
      <c r="Y11306" s="49"/>
      <c r="Z11306" s="49"/>
      <c r="AA11306" s="49"/>
      <c r="AB11306" s="49"/>
      <c r="AC11306" s="49"/>
      <c r="AD11306" s="49"/>
      <c r="AE11306" s="95"/>
      <c r="AM11306" s="103"/>
      <c r="AT11306" s="10"/>
    </row>
    <row r="11307" spans="9:46" s="16" customFormat="1">
      <c r="I11307" s="47"/>
      <c r="P11307" s="48"/>
      <c r="Q11307" s="48"/>
      <c r="R11307" s="48"/>
      <c r="S11307" s="49"/>
      <c r="T11307" s="47"/>
      <c r="U11307" s="50"/>
      <c r="V11307" s="47"/>
      <c r="W11307" s="50"/>
      <c r="X11307" s="49"/>
      <c r="Y11307" s="49"/>
      <c r="Z11307" s="49"/>
      <c r="AA11307" s="49"/>
      <c r="AB11307" s="49"/>
      <c r="AC11307" s="49"/>
      <c r="AD11307" s="49"/>
      <c r="AE11307" s="95"/>
      <c r="AM11307" s="103"/>
      <c r="AT11307" s="10"/>
    </row>
    <row r="11308" spans="9:46" s="16" customFormat="1">
      <c r="I11308" s="47"/>
      <c r="P11308" s="48"/>
      <c r="Q11308" s="48"/>
      <c r="R11308" s="48"/>
      <c r="S11308" s="49"/>
      <c r="T11308" s="47"/>
      <c r="U11308" s="50"/>
      <c r="V11308" s="47"/>
      <c r="W11308" s="50"/>
      <c r="X11308" s="49"/>
      <c r="Y11308" s="49"/>
      <c r="Z11308" s="49"/>
      <c r="AA11308" s="49"/>
      <c r="AB11308" s="49"/>
      <c r="AC11308" s="49"/>
      <c r="AD11308" s="49"/>
      <c r="AE11308" s="95"/>
      <c r="AM11308" s="103"/>
      <c r="AT11308" s="10"/>
    </row>
    <row r="11309" spans="9:46" s="16" customFormat="1">
      <c r="I11309" s="47"/>
      <c r="P11309" s="48"/>
      <c r="Q11309" s="48"/>
      <c r="R11309" s="48"/>
      <c r="S11309" s="49"/>
      <c r="T11309" s="47"/>
      <c r="U11309" s="50"/>
      <c r="V11309" s="47"/>
      <c r="W11309" s="50"/>
      <c r="X11309" s="49"/>
      <c r="Y11309" s="49"/>
      <c r="Z11309" s="49"/>
      <c r="AA11309" s="49"/>
      <c r="AB11309" s="49"/>
      <c r="AC11309" s="49"/>
      <c r="AD11309" s="49"/>
      <c r="AE11309" s="95"/>
      <c r="AM11309" s="103"/>
      <c r="AT11309" s="10"/>
    </row>
    <row r="11310" spans="9:46" s="16" customFormat="1">
      <c r="I11310" s="47"/>
      <c r="P11310" s="48"/>
      <c r="Q11310" s="48"/>
      <c r="R11310" s="48"/>
      <c r="S11310" s="49"/>
      <c r="T11310" s="47"/>
      <c r="U11310" s="50"/>
      <c r="V11310" s="47"/>
      <c r="W11310" s="50"/>
      <c r="X11310" s="49"/>
      <c r="Y11310" s="49"/>
      <c r="Z11310" s="49"/>
      <c r="AA11310" s="49"/>
      <c r="AB11310" s="49"/>
      <c r="AC11310" s="49"/>
      <c r="AD11310" s="49"/>
      <c r="AE11310" s="95"/>
      <c r="AM11310" s="103"/>
      <c r="AT11310" s="10"/>
    </row>
    <row r="11311" spans="9:46" s="16" customFormat="1">
      <c r="I11311" s="47"/>
      <c r="P11311" s="48"/>
      <c r="Q11311" s="48"/>
      <c r="R11311" s="48"/>
      <c r="S11311" s="49"/>
      <c r="T11311" s="47"/>
      <c r="U11311" s="50"/>
      <c r="V11311" s="47"/>
      <c r="W11311" s="50"/>
      <c r="X11311" s="49"/>
      <c r="Y11311" s="49"/>
      <c r="Z11311" s="49"/>
      <c r="AA11311" s="49"/>
      <c r="AB11311" s="49"/>
      <c r="AC11311" s="49"/>
      <c r="AD11311" s="49"/>
      <c r="AE11311" s="95"/>
      <c r="AM11311" s="103"/>
      <c r="AT11311" s="10"/>
    </row>
    <row r="11312" spans="9:46" s="16" customFormat="1">
      <c r="I11312" s="47"/>
      <c r="P11312" s="48"/>
      <c r="Q11312" s="48"/>
      <c r="R11312" s="48"/>
      <c r="S11312" s="49"/>
      <c r="T11312" s="47"/>
      <c r="U11312" s="50"/>
      <c r="V11312" s="47"/>
      <c r="W11312" s="50"/>
      <c r="X11312" s="49"/>
      <c r="Y11312" s="49"/>
      <c r="Z11312" s="49"/>
      <c r="AA11312" s="49"/>
      <c r="AB11312" s="49"/>
      <c r="AC11312" s="49"/>
      <c r="AD11312" s="49"/>
      <c r="AE11312" s="95"/>
      <c r="AM11312" s="103"/>
      <c r="AT11312" s="10"/>
    </row>
    <row r="11313" spans="9:46" s="16" customFormat="1">
      <c r="I11313" s="47"/>
      <c r="P11313" s="48"/>
      <c r="Q11313" s="48"/>
      <c r="R11313" s="48"/>
      <c r="S11313" s="49"/>
      <c r="T11313" s="47"/>
      <c r="U11313" s="50"/>
      <c r="V11313" s="47"/>
      <c r="W11313" s="50"/>
      <c r="X11313" s="49"/>
      <c r="Y11313" s="49"/>
      <c r="Z11313" s="49"/>
      <c r="AA11313" s="49"/>
      <c r="AB11313" s="49"/>
      <c r="AC11313" s="49"/>
      <c r="AD11313" s="49"/>
      <c r="AE11313" s="95"/>
      <c r="AM11313" s="103"/>
      <c r="AT11313" s="10"/>
    </row>
    <row r="11314" spans="9:46" s="16" customFormat="1">
      <c r="I11314" s="47"/>
      <c r="P11314" s="48"/>
      <c r="Q11314" s="48"/>
      <c r="R11314" s="48"/>
      <c r="S11314" s="49"/>
      <c r="T11314" s="47"/>
      <c r="U11314" s="50"/>
      <c r="V11314" s="47"/>
      <c r="W11314" s="50"/>
      <c r="X11314" s="49"/>
      <c r="Y11314" s="49"/>
      <c r="Z11314" s="49"/>
      <c r="AA11314" s="49"/>
      <c r="AB11314" s="49"/>
      <c r="AC11314" s="49"/>
      <c r="AD11314" s="49"/>
      <c r="AE11314" s="95"/>
      <c r="AM11314" s="103"/>
      <c r="AT11314" s="10"/>
    </row>
    <row r="11315" spans="9:46" s="16" customFormat="1">
      <c r="I11315" s="47"/>
      <c r="P11315" s="48"/>
      <c r="Q11315" s="48"/>
      <c r="R11315" s="48"/>
      <c r="S11315" s="49"/>
      <c r="T11315" s="47"/>
      <c r="U11315" s="50"/>
      <c r="V11315" s="47"/>
      <c r="W11315" s="50"/>
      <c r="X11315" s="49"/>
      <c r="Y11315" s="49"/>
      <c r="Z11315" s="49"/>
      <c r="AA11315" s="49"/>
      <c r="AB11315" s="49"/>
      <c r="AC11315" s="49"/>
      <c r="AD11315" s="49"/>
      <c r="AE11315" s="95"/>
      <c r="AM11315" s="103"/>
      <c r="AT11315" s="10"/>
    </row>
    <row r="11316" spans="9:46" s="16" customFormat="1">
      <c r="I11316" s="47"/>
      <c r="P11316" s="48"/>
      <c r="Q11316" s="48"/>
      <c r="R11316" s="48"/>
      <c r="S11316" s="49"/>
      <c r="T11316" s="47"/>
      <c r="U11316" s="50"/>
      <c r="V11316" s="47"/>
      <c r="W11316" s="50"/>
      <c r="X11316" s="49"/>
      <c r="Y11316" s="49"/>
      <c r="Z11316" s="49"/>
      <c r="AA11316" s="49"/>
      <c r="AB11316" s="49"/>
      <c r="AC11316" s="49"/>
      <c r="AD11316" s="49"/>
      <c r="AE11316" s="95"/>
      <c r="AM11316" s="103"/>
      <c r="AT11316" s="10"/>
    </row>
    <row r="11317" spans="9:46" s="16" customFormat="1">
      <c r="I11317" s="47"/>
      <c r="P11317" s="48"/>
      <c r="Q11317" s="48"/>
      <c r="R11317" s="48"/>
      <c r="S11317" s="49"/>
      <c r="T11317" s="47"/>
      <c r="U11317" s="50"/>
      <c r="V11317" s="47"/>
      <c r="W11317" s="50"/>
      <c r="X11317" s="49"/>
      <c r="Y11317" s="49"/>
      <c r="Z11317" s="49"/>
      <c r="AA11317" s="49"/>
      <c r="AB11317" s="49"/>
      <c r="AC11317" s="49"/>
      <c r="AD11317" s="49"/>
      <c r="AE11317" s="95"/>
      <c r="AM11317" s="103"/>
      <c r="AT11317" s="10"/>
    </row>
    <row r="11318" spans="9:46" s="16" customFormat="1">
      <c r="I11318" s="47"/>
      <c r="P11318" s="48"/>
      <c r="Q11318" s="48"/>
      <c r="R11318" s="48"/>
      <c r="S11318" s="49"/>
      <c r="T11318" s="47"/>
      <c r="U11318" s="50"/>
      <c r="V11318" s="47"/>
      <c r="W11318" s="50"/>
      <c r="X11318" s="49"/>
      <c r="Y11318" s="49"/>
      <c r="Z11318" s="49"/>
      <c r="AA11318" s="49"/>
      <c r="AB11318" s="49"/>
      <c r="AC11318" s="49"/>
      <c r="AD11318" s="49"/>
      <c r="AE11318" s="95"/>
      <c r="AM11318" s="103"/>
      <c r="AT11318" s="10"/>
    </row>
    <row r="11319" spans="9:46" s="16" customFormat="1">
      <c r="I11319" s="47"/>
      <c r="P11319" s="48"/>
      <c r="Q11319" s="48"/>
      <c r="R11319" s="48"/>
      <c r="S11319" s="49"/>
      <c r="T11319" s="47"/>
      <c r="U11319" s="50"/>
      <c r="V11319" s="47"/>
      <c r="W11319" s="50"/>
      <c r="X11319" s="49"/>
      <c r="Y11319" s="49"/>
      <c r="Z11319" s="49"/>
      <c r="AA11319" s="49"/>
      <c r="AB11319" s="49"/>
      <c r="AC11319" s="49"/>
      <c r="AD11319" s="49"/>
      <c r="AE11319" s="95"/>
      <c r="AM11319" s="103"/>
      <c r="AT11319" s="10"/>
    </row>
    <row r="11320" spans="9:46" s="16" customFormat="1">
      <c r="I11320" s="47"/>
      <c r="P11320" s="48"/>
      <c r="Q11320" s="48"/>
      <c r="R11320" s="48"/>
      <c r="S11320" s="49"/>
      <c r="T11320" s="47"/>
      <c r="U11320" s="50"/>
      <c r="V11320" s="47"/>
      <c r="W11320" s="50"/>
      <c r="X11320" s="49"/>
      <c r="Y11320" s="49"/>
      <c r="Z11320" s="49"/>
      <c r="AA11320" s="49"/>
      <c r="AB11320" s="49"/>
      <c r="AC11320" s="49"/>
      <c r="AD11320" s="49"/>
      <c r="AE11320" s="95"/>
      <c r="AM11320" s="103"/>
      <c r="AT11320" s="10"/>
    </row>
    <row r="11321" spans="9:46" s="16" customFormat="1">
      <c r="I11321" s="47"/>
      <c r="P11321" s="48"/>
      <c r="Q11321" s="48"/>
      <c r="R11321" s="48"/>
      <c r="S11321" s="49"/>
      <c r="T11321" s="47"/>
      <c r="U11321" s="50"/>
      <c r="V11321" s="47"/>
      <c r="W11321" s="50"/>
      <c r="X11321" s="49"/>
      <c r="Y11321" s="49"/>
      <c r="Z11321" s="49"/>
      <c r="AA11321" s="49"/>
      <c r="AB11321" s="49"/>
      <c r="AC11321" s="49"/>
      <c r="AD11321" s="49"/>
      <c r="AE11321" s="95"/>
      <c r="AM11321" s="103"/>
      <c r="AT11321" s="10"/>
    </row>
    <row r="11322" spans="9:46" s="16" customFormat="1">
      <c r="I11322" s="47"/>
      <c r="P11322" s="48"/>
      <c r="Q11322" s="48"/>
      <c r="R11322" s="48"/>
      <c r="S11322" s="49"/>
      <c r="T11322" s="47"/>
      <c r="U11322" s="50"/>
      <c r="V11322" s="47"/>
      <c r="W11322" s="50"/>
      <c r="X11322" s="49"/>
      <c r="Y11322" s="49"/>
      <c r="Z11322" s="49"/>
      <c r="AA11322" s="49"/>
      <c r="AB11322" s="49"/>
      <c r="AC11322" s="49"/>
      <c r="AD11322" s="49"/>
      <c r="AE11322" s="95"/>
      <c r="AM11322" s="103"/>
      <c r="AT11322" s="10"/>
    </row>
    <row r="11323" spans="9:46" s="16" customFormat="1">
      <c r="I11323" s="47"/>
      <c r="P11323" s="48"/>
      <c r="Q11323" s="48"/>
      <c r="R11323" s="48"/>
      <c r="S11323" s="49"/>
      <c r="T11323" s="47"/>
      <c r="U11323" s="50"/>
      <c r="V11323" s="47"/>
      <c r="W11323" s="50"/>
      <c r="X11323" s="49"/>
      <c r="Y11323" s="49"/>
      <c r="Z11323" s="49"/>
      <c r="AA11323" s="49"/>
      <c r="AB11323" s="49"/>
      <c r="AC11323" s="49"/>
      <c r="AD11323" s="49"/>
      <c r="AE11323" s="95"/>
      <c r="AM11323" s="103"/>
      <c r="AT11323" s="10"/>
    </row>
    <row r="11324" spans="9:46" s="16" customFormat="1">
      <c r="I11324" s="47"/>
      <c r="P11324" s="48"/>
      <c r="Q11324" s="48"/>
      <c r="R11324" s="48"/>
      <c r="S11324" s="49"/>
      <c r="T11324" s="47"/>
      <c r="U11324" s="50"/>
      <c r="V11324" s="47"/>
      <c r="W11324" s="50"/>
      <c r="X11324" s="49"/>
      <c r="Y11324" s="49"/>
      <c r="Z11324" s="49"/>
      <c r="AA11324" s="49"/>
      <c r="AB11324" s="49"/>
      <c r="AC11324" s="49"/>
      <c r="AD11324" s="49"/>
      <c r="AE11324" s="95"/>
      <c r="AM11324" s="103"/>
      <c r="AT11324" s="10"/>
    </row>
    <row r="11325" spans="9:46" s="16" customFormat="1">
      <c r="I11325" s="47"/>
      <c r="P11325" s="48"/>
      <c r="Q11325" s="48"/>
      <c r="R11325" s="48"/>
      <c r="S11325" s="49"/>
      <c r="T11325" s="47"/>
      <c r="U11325" s="50"/>
      <c r="V11325" s="47"/>
      <c r="W11325" s="50"/>
      <c r="X11325" s="49"/>
      <c r="Y11325" s="49"/>
      <c r="Z11325" s="49"/>
      <c r="AA11325" s="49"/>
      <c r="AB11325" s="49"/>
      <c r="AC11325" s="49"/>
      <c r="AD11325" s="49"/>
      <c r="AE11325" s="95"/>
      <c r="AM11325" s="103"/>
      <c r="AT11325" s="10"/>
    </row>
    <row r="11326" spans="9:46" s="16" customFormat="1">
      <c r="I11326" s="47"/>
      <c r="P11326" s="48"/>
      <c r="Q11326" s="48"/>
      <c r="R11326" s="48"/>
      <c r="S11326" s="49"/>
      <c r="T11326" s="47"/>
      <c r="U11326" s="50"/>
      <c r="V11326" s="47"/>
      <c r="W11326" s="50"/>
      <c r="X11326" s="49"/>
      <c r="Y11326" s="49"/>
      <c r="Z11326" s="49"/>
      <c r="AA11326" s="49"/>
      <c r="AB11326" s="49"/>
      <c r="AC11326" s="49"/>
      <c r="AD11326" s="49"/>
      <c r="AE11326" s="95"/>
      <c r="AM11326" s="103"/>
      <c r="AT11326" s="10"/>
    </row>
    <row r="11327" spans="9:46" s="16" customFormat="1">
      <c r="I11327" s="47"/>
      <c r="P11327" s="48"/>
      <c r="Q11327" s="48"/>
      <c r="R11327" s="48"/>
      <c r="S11327" s="49"/>
      <c r="T11327" s="47"/>
      <c r="U11327" s="50"/>
      <c r="V11327" s="47"/>
      <c r="W11327" s="50"/>
      <c r="X11327" s="49"/>
      <c r="Y11327" s="49"/>
      <c r="Z11327" s="49"/>
      <c r="AA11327" s="49"/>
      <c r="AB11327" s="49"/>
      <c r="AC11327" s="49"/>
      <c r="AD11327" s="49"/>
      <c r="AE11327" s="95"/>
      <c r="AM11327" s="103"/>
      <c r="AT11327" s="10"/>
    </row>
    <row r="11328" spans="9:46" s="16" customFormat="1">
      <c r="I11328" s="47"/>
      <c r="P11328" s="48"/>
      <c r="Q11328" s="48"/>
      <c r="R11328" s="48"/>
      <c r="S11328" s="49"/>
      <c r="T11328" s="47"/>
      <c r="U11328" s="50"/>
      <c r="V11328" s="47"/>
      <c r="W11328" s="50"/>
      <c r="X11328" s="49"/>
      <c r="Y11328" s="49"/>
      <c r="Z11328" s="49"/>
      <c r="AA11328" s="49"/>
      <c r="AB11328" s="49"/>
      <c r="AC11328" s="49"/>
      <c r="AD11328" s="49"/>
      <c r="AE11328" s="95"/>
      <c r="AM11328" s="103"/>
      <c r="AT11328" s="10"/>
    </row>
    <row r="11329" spans="9:46" s="16" customFormat="1">
      <c r="I11329" s="47"/>
      <c r="P11329" s="48"/>
      <c r="Q11329" s="48"/>
      <c r="R11329" s="48"/>
      <c r="S11329" s="49"/>
      <c r="T11329" s="47"/>
      <c r="U11329" s="50"/>
      <c r="V11329" s="47"/>
      <c r="W11329" s="50"/>
      <c r="X11329" s="49"/>
      <c r="Y11329" s="49"/>
      <c r="Z11329" s="49"/>
      <c r="AA11329" s="49"/>
      <c r="AB11329" s="49"/>
      <c r="AC11329" s="49"/>
      <c r="AD11329" s="49"/>
      <c r="AE11329" s="95"/>
      <c r="AM11329" s="103"/>
      <c r="AT11329" s="10"/>
    </row>
    <row r="11330" spans="9:46" s="16" customFormat="1">
      <c r="I11330" s="47"/>
      <c r="P11330" s="48"/>
      <c r="Q11330" s="48"/>
      <c r="R11330" s="48"/>
      <c r="S11330" s="49"/>
      <c r="T11330" s="47"/>
      <c r="U11330" s="50"/>
      <c r="V11330" s="47"/>
      <c r="W11330" s="50"/>
      <c r="X11330" s="49"/>
      <c r="Y11330" s="49"/>
      <c r="Z11330" s="49"/>
      <c r="AA11330" s="49"/>
      <c r="AB11330" s="49"/>
      <c r="AC11330" s="49"/>
      <c r="AD11330" s="49"/>
      <c r="AE11330" s="95"/>
      <c r="AM11330" s="103"/>
      <c r="AT11330" s="10"/>
    </row>
    <row r="11331" spans="9:46" s="16" customFormat="1">
      <c r="I11331" s="47"/>
      <c r="P11331" s="48"/>
      <c r="Q11331" s="48"/>
      <c r="R11331" s="48"/>
      <c r="S11331" s="49"/>
      <c r="T11331" s="47"/>
      <c r="U11331" s="50"/>
      <c r="V11331" s="47"/>
      <c r="W11331" s="50"/>
      <c r="X11331" s="49"/>
      <c r="Y11331" s="49"/>
      <c r="Z11331" s="49"/>
      <c r="AA11331" s="49"/>
      <c r="AB11331" s="49"/>
      <c r="AC11331" s="49"/>
      <c r="AD11331" s="49"/>
      <c r="AE11331" s="95"/>
      <c r="AM11331" s="103"/>
      <c r="AT11331" s="10"/>
    </row>
    <row r="11332" spans="9:46" s="16" customFormat="1">
      <c r="I11332" s="47"/>
      <c r="P11332" s="48"/>
      <c r="Q11332" s="48"/>
      <c r="R11332" s="48"/>
      <c r="S11332" s="49"/>
      <c r="T11332" s="47"/>
      <c r="U11332" s="50"/>
      <c r="V11332" s="47"/>
      <c r="W11332" s="50"/>
      <c r="X11332" s="49"/>
      <c r="Y11332" s="49"/>
      <c r="Z11332" s="49"/>
      <c r="AA11332" s="49"/>
      <c r="AB11332" s="49"/>
      <c r="AC11332" s="49"/>
      <c r="AD11332" s="49"/>
      <c r="AE11332" s="95"/>
      <c r="AM11332" s="103"/>
      <c r="AT11332" s="10"/>
    </row>
    <row r="11333" spans="9:46" s="16" customFormat="1">
      <c r="I11333" s="47"/>
      <c r="P11333" s="48"/>
      <c r="Q11333" s="48"/>
      <c r="R11333" s="48"/>
      <c r="S11333" s="49"/>
      <c r="T11333" s="47"/>
      <c r="U11333" s="50"/>
      <c r="V11333" s="47"/>
      <c r="W11333" s="50"/>
      <c r="X11333" s="49"/>
      <c r="Y11333" s="49"/>
      <c r="Z11333" s="49"/>
      <c r="AA11333" s="49"/>
      <c r="AB11333" s="49"/>
      <c r="AC11333" s="49"/>
      <c r="AD11333" s="49"/>
      <c r="AE11333" s="95"/>
      <c r="AM11333" s="103"/>
      <c r="AT11333" s="10"/>
    </row>
    <row r="11334" spans="9:46" s="16" customFormat="1">
      <c r="I11334" s="47"/>
      <c r="P11334" s="48"/>
      <c r="Q11334" s="48"/>
      <c r="R11334" s="48"/>
      <c r="S11334" s="49"/>
      <c r="T11334" s="47"/>
      <c r="U11334" s="50"/>
      <c r="V11334" s="47"/>
      <c r="W11334" s="50"/>
      <c r="X11334" s="49"/>
      <c r="Y11334" s="49"/>
      <c r="Z11334" s="49"/>
      <c r="AA11334" s="49"/>
      <c r="AB11334" s="49"/>
      <c r="AC11334" s="49"/>
      <c r="AD11334" s="49"/>
      <c r="AE11334" s="95"/>
      <c r="AM11334" s="103"/>
      <c r="AT11334" s="10"/>
    </row>
    <row r="11335" spans="9:46" s="16" customFormat="1">
      <c r="I11335" s="47"/>
      <c r="P11335" s="48"/>
      <c r="Q11335" s="48"/>
      <c r="R11335" s="48"/>
      <c r="S11335" s="49"/>
      <c r="T11335" s="47"/>
      <c r="U11335" s="50"/>
      <c r="V11335" s="47"/>
      <c r="W11335" s="50"/>
      <c r="X11335" s="49"/>
      <c r="Y11335" s="49"/>
      <c r="Z11335" s="49"/>
      <c r="AA11335" s="49"/>
      <c r="AB11335" s="49"/>
      <c r="AC11335" s="49"/>
      <c r="AD11335" s="49"/>
      <c r="AE11335" s="95"/>
      <c r="AM11335" s="103"/>
      <c r="AT11335" s="10"/>
    </row>
    <row r="11336" spans="9:46" s="16" customFormat="1">
      <c r="I11336" s="47"/>
      <c r="P11336" s="48"/>
      <c r="Q11336" s="48"/>
      <c r="R11336" s="48"/>
      <c r="S11336" s="49"/>
      <c r="T11336" s="47"/>
      <c r="U11336" s="50"/>
      <c r="V11336" s="47"/>
      <c r="W11336" s="50"/>
      <c r="X11336" s="49"/>
      <c r="Y11336" s="49"/>
      <c r="Z11336" s="49"/>
      <c r="AA11336" s="49"/>
      <c r="AB11336" s="49"/>
      <c r="AC11336" s="49"/>
      <c r="AD11336" s="49"/>
      <c r="AE11336" s="95"/>
      <c r="AM11336" s="103"/>
      <c r="AT11336" s="10"/>
    </row>
    <row r="11337" spans="9:46" s="16" customFormat="1">
      <c r="I11337" s="47"/>
      <c r="P11337" s="48"/>
      <c r="Q11337" s="48"/>
      <c r="R11337" s="48"/>
      <c r="S11337" s="49"/>
      <c r="T11337" s="47"/>
      <c r="U11337" s="50"/>
      <c r="V11337" s="47"/>
      <c r="W11337" s="50"/>
      <c r="X11337" s="49"/>
      <c r="Y11337" s="49"/>
      <c r="Z11337" s="49"/>
      <c r="AA11337" s="49"/>
      <c r="AB11337" s="49"/>
      <c r="AC11337" s="49"/>
      <c r="AD11337" s="49"/>
      <c r="AE11337" s="95"/>
      <c r="AM11337" s="103"/>
      <c r="AT11337" s="10"/>
    </row>
    <row r="11338" spans="9:46" s="16" customFormat="1">
      <c r="I11338" s="47"/>
      <c r="P11338" s="48"/>
      <c r="Q11338" s="48"/>
      <c r="R11338" s="48"/>
      <c r="S11338" s="49"/>
      <c r="T11338" s="47"/>
      <c r="U11338" s="50"/>
      <c r="V11338" s="47"/>
      <c r="W11338" s="50"/>
      <c r="X11338" s="49"/>
      <c r="Y11338" s="49"/>
      <c r="Z11338" s="49"/>
      <c r="AA11338" s="49"/>
      <c r="AB11338" s="49"/>
      <c r="AC11338" s="49"/>
      <c r="AD11338" s="49"/>
      <c r="AE11338" s="95"/>
      <c r="AM11338" s="103"/>
      <c r="AT11338" s="10"/>
    </row>
    <row r="11339" spans="9:46" s="16" customFormat="1">
      <c r="I11339" s="47"/>
      <c r="P11339" s="48"/>
      <c r="Q11339" s="48"/>
      <c r="R11339" s="48"/>
      <c r="S11339" s="49"/>
      <c r="T11339" s="47"/>
      <c r="U11339" s="50"/>
      <c r="V11339" s="47"/>
      <c r="W11339" s="50"/>
      <c r="X11339" s="49"/>
      <c r="Y11339" s="49"/>
      <c r="Z11339" s="49"/>
      <c r="AA11339" s="49"/>
      <c r="AB11339" s="49"/>
      <c r="AC11339" s="49"/>
      <c r="AD11339" s="49"/>
      <c r="AE11339" s="95"/>
      <c r="AM11339" s="103"/>
      <c r="AT11339" s="10"/>
    </row>
    <row r="11340" spans="9:46" s="16" customFormat="1">
      <c r="I11340" s="47"/>
      <c r="P11340" s="48"/>
      <c r="Q11340" s="48"/>
      <c r="R11340" s="48"/>
      <c r="S11340" s="49"/>
      <c r="T11340" s="47"/>
      <c r="U11340" s="50"/>
      <c r="V11340" s="47"/>
      <c r="W11340" s="50"/>
      <c r="X11340" s="49"/>
      <c r="Y11340" s="49"/>
      <c r="Z11340" s="49"/>
      <c r="AA11340" s="49"/>
      <c r="AB11340" s="49"/>
      <c r="AC11340" s="49"/>
      <c r="AD11340" s="49"/>
      <c r="AE11340" s="95"/>
      <c r="AM11340" s="103"/>
      <c r="AT11340" s="10"/>
    </row>
    <row r="11341" spans="9:46" s="16" customFormat="1">
      <c r="I11341" s="47"/>
      <c r="P11341" s="48"/>
      <c r="Q11341" s="48"/>
      <c r="R11341" s="48"/>
      <c r="S11341" s="49"/>
      <c r="T11341" s="47"/>
      <c r="U11341" s="50"/>
      <c r="V11341" s="47"/>
      <c r="W11341" s="50"/>
      <c r="X11341" s="49"/>
      <c r="Y11341" s="49"/>
      <c r="Z11341" s="49"/>
      <c r="AA11341" s="49"/>
      <c r="AB11341" s="49"/>
      <c r="AC11341" s="49"/>
      <c r="AD11341" s="49"/>
      <c r="AE11341" s="95"/>
      <c r="AM11341" s="103"/>
      <c r="AT11341" s="10"/>
    </row>
    <row r="11342" spans="9:46" s="16" customFormat="1">
      <c r="I11342" s="47"/>
      <c r="P11342" s="48"/>
      <c r="Q11342" s="48"/>
      <c r="R11342" s="48"/>
      <c r="S11342" s="49"/>
      <c r="T11342" s="47"/>
      <c r="U11342" s="50"/>
      <c r="V11342" s="47"/>
      <c r="W11342" s="50"/>
      <c r="X11342" s="49"/>
      <c r="Y11342" s="49"/>
      <c r="Z11342" s="49"/>
      <c r="AA11342" s="49"/>
      <c r="AB11342" s="49"/>
      <c r="AC11342" s="49"/>
      <c r="AD11342" s="49"/>
      <c r="AE11342" s="95"/>
      <c r="AM11342" s="103"/>
      <c r="AT11342" s="10"/>
    </row>
    <row r="11343" spans="9:46" s="16" customFormat="1">
      <c r="I11343" s="47"/>
      <c r="P11343" s="48"/>
      <c r="Q11343" s="48"/>
      <c r="R11343" s="48"/>
      <c r="S11343" s="49"/>
      <c r="T11343" s="47"/>
      <c r="U11343" s="50"/>
      <c r="V11343" s="47"/>
      <c r="W11343" s="50"/>
      <c r="X11343" s="49"/>
      <c r="Y11343" s="49"/>
      <c r="Z11343" s="49"/>
      <c r="AA11343" s="49"/>
      <c r="AB11343" s="49"/>
      <c r="AC11343" s="49"/>
      <c r="AD11343" s="49"/>
      <c r="AE11343" s="95"/>
      <c r="AM11343" s="103"/>
      <c r="AT11343" s="10"/>
    </row>
    <row r="11344" spans="9:46" s="16" customFormat="1">
      <c r="I11344" s="47"/>
      <c r="P11344" s="48"/>
      <c r="Q11344" s="48"/>
      <c r="R11344" s="48"/>
      <c r="S11344" s="49"/>
      <c r="T11344" s="47"/>
      <c r="U11344" s="50"/>
      <c r="V11344" s="47"/>
      <c r="W11344" s="50"/>
      <c r="X11344" s="49"/>
      <c r="Y11344" s="49"/>
      <c r="Z11344" s="49"/>
      <c r="AA11344" s="49"/>
      <c r="AB11344" s="49"/>
      <c r="AC11344" s="49"/>
      <c r="AD11344" s="49"/>
      <c r="AE11344" s="95"/>
      <c r="AM11344" s="103"/>
      <c r="AT11344" s="10"/>
    </row>
    <row r="11345" spans="9:46" s="16" customFormat="1">
      <c r="I11345" s="47"/>
      <c r="P11345" s="48"/>
      <c r="Q11345" s="48"/>
      <c r="R11345" s="48"/>
      <c r="S11345" s="49"/>
      <c r="T11345" s="47"/>
      <c r="U11345" s="50"/>
      <c r="V11345" s="47"/>
      <c r="W11345" s="50"/>
      <c r="X11345" s="49"/>
      <c r="Y11345" s="49"/>
      <c r="Z11345" s="49"/>
      <c r="AA11345" s="49"/>
      <c r="AB11345" s="49"/>
      <c r="AC11345" s="49"/>
      <c r="AD11345" s="49"/>
      <c r="AE11345" s="95"/>
      <c r="AM11345" s="103"/>
      <c r="AT11345" s="10"/>
    </row>
    <row r="11346" spans="9:46" s="16" customFormat="1">
      <c r="I11346" s="47"/>
      <c r="P11346" s="48"/>
      <c r="Q11346" s="48"/>
      <c r="R11346" s="48"/>
      <c r="S11346" s="49"/>
      <c r="T11346" s="47"/>
      <c r="U11346" s="50"/>
      <c r="V11346" s="47"/>
      <c r="W11346" s="50"/>
      <c r="X11346" s="49"/>
      <c r="Y11346" s="49"/>
      <c r="Z11346" s="49"/>
      <c r="AA11346" s="49"/>
      <c r="AB11346" s="49"/>
      <c r="AC11346" s="49"/>
      <c r="AD11346" s="49"/>
      <c r="AE11346" s="95"/>
      <c r="AM11346" s="103"/>
      <c r="AT11346" s="10"/>
    </row>
    <row r="11347" spans="9:46" s="16" customFormat="1">
      <c r="I11347" s="47"/>
      <c r="P11347" s="48"/>
      <c r="Q11347" s="48"/>
      <c r="R11347" s="48"/>
      <c r="S11347" s="49"/>
      <c r="T11347" s="47"/>
      <c r="U11347" s="50"/>
      <c r="V11347" s="47"/>
      <c r="W11347" s="50"/>
      <c r="X11347" s="49"/>
      <c r="Y11347" s="49"/>
      <c r="Z11347" s="49"/>
      <c r="AA11347" s="49"/>
      <c r="AB11347" s="49"/>
      <c r="AC11347" s="49"/>
      <c r="AD11347" s="49"/>
      <c r="AE11347" s="95"/>
      <c r="AM11347" s="103"/>
      <c r="AT11347" s="10"/>
    </row>
    <row r="11348" spans="9:46" s="16" customFormat="1">
      <c r="I11348" s="47"/>
      <c r="P11348" s="48"/>
      <c r="Q11348" s="48"/>
      <c r="R11348" s="48"/>
      <c r="S11348" s="49"/>
      <c r="T11348" s="47"/>
      <c r="U11348" s="50"/>
      <c r="V11348" s="47"/>
      <c r="W11348" s="50"/>
      <c r="X11348" s="49"/>
      <c r="Y11348" s="49"/>
      <c r="Z11348" s="49"/>
      <c r="AA11348" s="49"/>
      <c r="AB11348" s="49"/>
      <c r="AC11348" s="49"/>
      <c r="AD11348" s="49"/>
      <c r="AE11348" s="95"/>
      <c r="AM11348" s="103"/>
      <c r="AT11348" s="10"/>
    </row>
    <row r="11349" spans="9:46" s="16" customFormat="1">
      <c r="I11349" s="47"/>
      <c r="P11349" s="48"/>
      <c r="Q11349" s="48"/>
      <c r="R11349" s="48"/>
      <c r="S11349" s="49"/>
      <c r="T11349" s="47"/>
      <c r="U11349" s="50"/>
      <c r="V11349" s="47"/>
      <c r="W11349" s="50"/>
      <c r="X11349" s="49"/>
      <c r="Y11349" s="49"/>
      <c r="Z11349" s="49"/>
      <c r="AA11349" s="49"/>
      <c r="AB11349" s="49"/>
      <c r="AC11349" s="49"/>
      <c r="AD11349" s="49"/>
      <c r="AE11349" s="95"/>
      <c r="AM11349" s="103"/>
      <c r="AT11349" s="10"/>
    </row>
    <row r="11350" spans="9:46" s="16" customFormat="1">
      <c r="I11350" s="47"/>
      <c r="P11350" s="48"/>
      <c r="Q11350" s="48"/>
      <c r="R11350" s="48"/>
      <c r="S11350" s="49"/>
      <c r="T11350" s="47"/>
      <c r="U11350" s="50"/>
      <c r="V11350" s="47"/>
      <c r="W11350" s="50"/>
      <c r="X11350" s="49"/>
      <c r="Y11350" s="49"/>
      <c r="Z11350" s="49"/>
      <c r="AA11350" s="49"/>
      <c r="AB11350" s="49"/>
      <c r="AC11350" s="49"/>
      <c r="AD11350" s="49"/>
      <c r="AE11350" s="95"/>
      <c r="AM11350" s="103"/>
      <c r="AT11350" s="10"/>
    </row>
    <row r="11351" spans="9:46" s="16" customFormat="1">
      <c r="I11351" s="47"/>
      <c r="P11351" s="48"/>
      <c r="Q11351" s="48"/>
      <c r="R11351" s="48"/>
      <c r="S11351" s="49"/>
      <c r="T11351" s="47"/>
      <c r="U11351" s="50"/>
      <c r="V11351" s="47"/>
      <c r="W11351" s="50"/>
      <c r="X11351" s="49"/>
      <c r="Y11351" s="49"/>
      <c r="Z11351" s="49"/>
      <c r="AA11351" s="49"/>
      <c r="AB11351" s="49"/>
      <c r="AC11351" s="49"/>
      <c r="AD11351" s="49"/>
      <c r="AE11351" s="95"/>
      <c r="AM11351" s="103"/>
      <c r="AT11351" s="10"/>
    </row>
    <row r="11352" spans="9:46" s="16" customFormat="1">
      <c r="I11352" s="47"/>
      <c r="P11352" s="48"/>
      <c r="Q11352" s="48"/>
      <c r="R11352" s="48"/>
      <c r="S11352" s="49"/>
      <c r="T11352" s="47"/>
      <c r="U11352" s="50"/>
      <c r="V11352" s="47"/>
      <c r="W11352" s="50"/>
      <c r="X11352" s="49"/>
      <c r="Y11352" s="49"/>
      <c r="Z11352" s="49"/>
      <c r="AA11352" s="49"/>
      <c r="AB11352" s="49"/>
      <c r="AC11352" s="49"/>
      <c r="AD11352" s="49"/>
      <c r="AE11352" s="95"/>
      <c r="AM11352" s="103"/>
      <c r="AT11352" s="10"/>
    </row>
    <row r="11353" spans="9:46" s="16" customFormat="1">
      <c r="I11353" s="47"/>
      <c r="P11353" s="48"/>
      <c r="Q11353" s="48"/>
      <c r="R11353" s="48"/>
      <c r="S11353" s="49"/>
      <c r="T11353" s="47"/>
      <c r="U11353" s="50"/>
      <c r="V11353" s="47"/>
      <c r="W11353" s="50"/>
      <c r="X11353" s="49"/>
      <c r="Y11353" s="49"/>
      <c r="Z11353" s="49"/>
      <c r="AA11353" s="49"/>
      <c r="AB11353" s="49"/>
      <c r="AC11353" s="49"/>
      <c r="AD11353" s="49"/>
      <c r="AE11353" s="95"/>
      <c r="AM11353" s="103"/>
      <c r="AT11353" s="10"/>
    </row>
    <row r="11354" spans="9:46" s="16" customFormat="1">
      <c r="I11354" s="47"/>
      <c r="P11354" s="48"/>
      <c r="Q11354" s="48"/>
      <c r="R11354" s="48"/>
      <c r="S11354" s="49"/>
      <c r="T11354" s="47"/>
      <c r="U11354" s="50"/>
      <c r="V11354" s="47"/>
      <c r="W11354" s="50"/>
      <c r="X11354" s="49"/>
      <c r="Y11354" s="49"/>
      <c r="Z11354" s="49"/>
      <c r="AA11354" s="49"/>
      <c r="AB11354" s="49"/>
      <c r="AC11354" s="49"/>
      <c r="AD11354" s="49"/>
      <c r="AE11354" s="95"/>
      <c r="AM11354" s="103"/>
      <c r="AT11354" s="10"/>
    </row>
    <row r="11355" spans="9:46" s="16" customFormat="1">
      <c r="I11355" s="47"/>
      <c r="P11355" s="48"/>
      <c r="Q11355" s="48"/>
      <c r="R11355" s="48"/>
      <c r="S11355" s="49"/>
      <c r="T11355" s="47"/>
      <c r="U11355" s="50"/>
      <c r="V11355" s="47"/>
      <c r="W11355" s="50"/>
      <c r="X11355" s="49"/>
      <c r="Y11355" s="49"/>
      <c r="Z11355" s="49"/>
      <c r="AA11355" s="49"/>
      <c r="AB11355" s="49"/>
      <c r="AC11355" s="49"/>
      <c r="AD11355" s="49"/>
      <c r="AE11355" s="95"/>
      <c r="AM11355" s="103"/>
      <c r="AT11355" s="10"/>
    </row>
    <row r="11356" spans="9:46" s="16" customFormat="1">
      <c r="I11356" s="47"/>
      <c r="P11356" s="48"/>
      <c r="Q11356" s="48"/>
      <c r="R11356" s="48"/>
      <c r="S11356" s="49"/>
      <c r="T11356" s="47"/>
      <c r="U11356" s="50"/>
      <c r="V11356" s="47"/>
      <c r="W11356" s="50"/>
      <c r="X11356" s="49"/>
      <c r="Y11356" s="49"/>
      <c r="Z11356" s="49"/>
      <c r="AA11356" s="49"/>
      <c r="AB11356" s="49"/>
      <c r="AC11356" s="49"/>
      <c r="AD11356" s="49"/>
      <c r="AE11356" s="95"/>
      <c r="AM11356" s="103"/>
      <c r="AT11356" s="10"/>
    </row>
    <row r="11357" spans="9:46" s="16" customFormat="1">
      <c r="I11357" s="47"/>
      <c r="P11357" s="48"/>
      <c r="Q11357" s="48"/>
      <c r="R11357" s="48"/>
      <c r="S11357" s="49"/>
      <c r="T11357" s="47"/>
      <c r="U11357" s="50"/>
      <c r="V11357" s="47"/>
      <c r="W11357" s="50"/>
      <c r="X11357" s="49"/>
      <c r="Y11357" s="49"/>
      <c r="Z11357" s="49"/>
      <c r="AA11357" s="49"/>
      <c r="AB11357" s="49"/>
      <c r="AC11357" s="49"/>
      <c r="AD11357" s="49"/>
      <c r="AE11357" s="95"/>
      <c r="AM11357" s="103"/>
      <c r="AT11357" s="10"/>
    </row>
    <row r="11358" spans="9:46" s="16" customFormat="1">
      <c r="I11358" s="47"/>
      <c r="P11358" s="48"/>
      <c r="Q11358" s="48"/>
      <c r="R11358" s="48"/>
      <c r="S11358" s="49"/>
      <c r="T11358" s="47"/>
      <c r="U11358" s="50"/>
      <c r="V11358" s="47"/>
      <c r="W11358" s="50"/>
      <c r="X11358" s="49"/>
      <c r="Y11358" s="49"/>
      <c r="Z11358" s="49"/>
      <c r="AA11358" s="49"/>
      <c r="AB11358" s="49"/>
      <c r="AC11358" s="49"/>
      <c r="AD11358" s="49"/>
      <c r="AE11358" s="95"/>
      <c r="AM11358" s="103"/>
      <c r="AT11358" s="10"/>
    </row>
    <row r="11359" spans="9:46" s="16" customFormat="1">
      <c r="I11359" s="47"/>
      <c r="P11359" s="48"/>
      <c r="Q11359" s="48"/>
      <c r="R11359" s="48"/>
      <c r="S11359" s="49"/>
      <c r="T11359" s="47"/>
      <c r="U11359" s="50"/>
      <c r="V11359" s="47"/>
      <c r="W11359" s="50"/>
      <c r="X11359" s="49"/>
      <c r="Y11359" s="49"/>
      <c r="Z11359" s="49"/>
      <c r="AA11359" s="49"/>
      <c r="AB11359" s="49"/>
      <c r="AC11359" s="49"/>
      <c r="AD11359" s="49"/>
      <c r="AE11359" s="95"/>
      <c r="AM11359" s="103"/>
      <c r="AT11359" s="10"/>
    </row>
    <row r="11360" spans="9:46" s="16" customFormat="1">
      <c r="I11360" s="47"/>
      <c r="P11360" s="48"/>
      <c r="Q11360" s="48"/>
      <c r="R11360" s="48"/>
      <c r="S11360" s="49"/>
      <c r="T11360" s="47"/>
      <c r="U11360" s="50"/>
      <c r="V11360" s="47"/>
      <c r="W11360" s="50"/>
      <c r="X11360" s="49"/>
      <c r="Y11360" s="49"/>
      <c r="Z11360" s="49"/>
      <c r="AA11360" s="49"/>
      <c r="AB11360" s="49"/>
      <c r="AC11360" s="49"/>
      <c r="AD11360" s="49"/>
      <c r="AE11360" s="95"/>
      <c r="AM11360" s="103"/>
      <c r="AT11360" s="10"/>
    </row>
    <row r="11361" spans="9:46" s="16" customFormat="1">
      <c r="I11361" s="47"/>
      <c r="P11361" s="48"/>
      <c r="Q11361" s="48"/>
      <c r="R11361" s="48"/>
      <c r="S11361" s="49"/>
      <c r="T11361" s="47"/>
      <c r="U11361" s="50"/>
      <c r="V11361" s="47"/>
      <c r="W11361" s="50"/>
      <c r="X11361" s="49"/>
      <c r="Y11361" s="49"/>
      <c r="Z11361" s="49"/>
      <c r="AA11361" s="49"/>
      <c r="AB11361" s="49"/>
      <c r="AC11361" s="49"/>
      <c r="AD11361" s="49"/>
      <c r="AE11361" s="95"/>
      <c r="AM11361" s="103"/>
      <c r="AT11361" s="10"/>
    </row>
    <row r="11362" spans="9:46" s="16" customFormat="1">
      <c r="I11362" s="47"/>
      <c r="P11362" s="48"/>
      <c r="Q11362" s="48"/>
      <c r="R11362" s="48"/>
      <c r="S11362" s="49"/>
      <c r="T11362" s="47"/>
      <c r="U11362" s="50"/>
      <c r="V11362" s="47"/>
      <c r="W11362" s="50"/>
      <c r="X11362" s="49"/>
      <c r="Y11362" s="49"/>
      <c r="Z11362" s="49"/>
      <c r="AA11362" s="49"/>
      <c r="AB11362" s="49"/>
      <c r="AC11362" s="49"/>
      <c r="AD11362" s="49"/>
      <c r="AE11362" s="95"/>
      <c r="AM11362" s="103"/>
      <c r="AT11362" s="10"/>
    </row>
    <row r="11363" spans="9:46" s="16" customFormat="1">
      <c r="I11363" s="47"/>
      <c r="P11363" s="48"/>
      <c r="Q11363" s="48"/>
      <c r="R11363" s="48"/>
      <c r="S11363" s="49"/>
      <c r="T11363" s="47"/>
      <c r="U11363" s="50"/>
      <c r="V11363" s="47"/>
      <c r="W11363" s="50"/>
      <c r="X11363" s="49"/>
      <c r="Y11363" s="49"/>
      <c r="Z11363" s="49"/>
      <c r="AA11363" s="49"/>
      <c r="AB11363" s="49"/>
      <c r="AC11363" s="49"/>
      <c r="AD11363" s="49"/>
      <c r="AE11363" s="95"/>
      <c r="AM11363" s="103"/>
      <c r="AT11363" s="10"/>
    </row>
    <row r="11364" spans="9:46" s="16" customFormat="1">
      <c r="I11364" s="47"/>
      <c r="P11364" s="48"/>
      <c r="Q11364" s="48"/>
      <c r="R11364" s="48"/>
      <c r="S11364" s="49"/>
      <c r="T11364" s="47"/>
      <c r="U11364" s="50"/>
      <c r="V11364" s="47"/>
      <c r="W11364" s="50"/>
      <c r="X11364" s="49"/>
      <c r="Y11364" s="49"/>
      <c r="Z11364" s="49"/>
      <c r="AA11364" s="49"/>
      <c r="AB11364" s="49"/>
      <c r="AC11364" s="49"/>
      <c r="AD11364" s="49"/>
      <c r="AE11364" s="95"/>
      <c r="AM11364" s="103"/>
      <c r="AT11364" s="10"/>
    </row>
    <row r="11365" spans="9:46" s="16" customFormat="1">
      <c r="I11365" s="47"/>
      <c r="P11365" s="48"/>
      <c r="Q11365" s="48"/>
      <c r="R11365" s="48"/>
      <c r="S11365" s="49"/>
      <c r="T11365" s="47"/>
      <c r="U11365" s="50"/>
      <c r="V11365" s="47"/>
      <c r="W11365" s="50"/>
      <c r="X11365" s="49"/>
      <c r="Y11365" s="49"/>
      <c r="Z11365" s="49"/>
      <c r="AA11365" s="49"/>
      <c r="AB11365" s="49"/>
      <c r="AC11365" s="49"/>
      <c r="AD11365" s="49"/>
      <c r="AE11365" s="95"/>
      <c r="AM11365" s="103"/>
      <c r="AT11365" s="10"/>
    </row>
    <row r="11366" spans="9:46" s="16" customFormat="1">
      <c r="I11366" s="47"/>
      <c r="P11366" s="48"/>
      <c r="Q11366" s="48"/>
      <c r="R11366" s="48"/>
      <c r="S11366" s="49"/>
      <c r="T11366" s="47"/>
      <c r="U11366" s="50"/>
      <c r="V11366" s="47"/>
      <c r="W11366" s="50"/>
      <c r="X11366" s="49"/>
      <c r="Y11366" s="49"/>
      <c r="Z11366" s="49"/>
      <c r="AA11366" s="49"/>
      <c r="AB11366" s="49"/>
      <c r="AC11366" s="49"/>
      <c r="AD11366" s="49"/>
      <c r="AE11366" s="95"/>
      <c r="AM11366" s="103"/>
      <c r="AT11366" s="10"/>
    </row>
    <row r="11367" spans="9:46" s="16" customFormat="1">
      <c r="I11367" s="47"/>
      <c r="P11367" s="48"/>
      <c r="Q11367" s="48"/>
      <c r="R11367" s="48"/>
      <c r="S11367" s="49"/>
      <c r="T11367" s="47"/>
      <c r="U11367" s="50"/>
      <c r="V11367" s="47"/>
      <c r="W11367" s="50"/>
      <c r="X11367" s="49"/>
      <c r="Y11367" s="49"/>
      <c r="Z11367" s="49"/>
      <c r="AA11367" s="49"/>
      <c r="AB11367" s="49"/>
      <c r="AC11367" s="49"/>
      <c r="AD11367" s="49"/>
      <c r="AE11367" s="95"/>
      <c r="AM11367" s="103"/>
      <c r="AT11367" s="10"/>
    </row>
    <row r="11368" spans="9:46" s="16" customFormat="1">
      <c r="I11368" s="47"/>
      <c r="P11368" s="48"/>
      <c r="Q11368" s="48"/>
      <c r="R11368" s="48"/>
      <c r="S11368" s="49"/>
      <c r="T11368" s="47"/>
      <c r="U11368" s="50"/>
      <c r="V11368" s="47"/>
      <c r="W11368" s="50"/>
      <c r="X11368" s="49"/>
      <c r="Y11368" s="49"/>
      <c r="Z11368" s="49"/>
      <c r="AA11368" s="49"/>
      <c r="AB11368" s="49"/>
      <c r="AC11368" s="49"/>
      <c r="AD11368" s="49"/>
      <c r="AE11368" s="95"/>
      <c r="AM11368" s="103"/>
      <c r="AT11368" s="10"/>
    </row>
    <row r="11369" spans="9:46" s="16" customFormat="1">
      <c r="I11369" s="47"/>
      <c r="P11369" s="48"/>
      <c r="Q11369" s="48"/>
      <c r="R11369" s="48"/>
      <c r="S11369" s="49"/>
      <c r="T11369" s="47"/>
      <c r="U11369" s="50"/>
      <c r="V11369" s="47"/>
      <c r="W11369" s="50"/>
      <c r="X11369" s="49"/>
      <c r="Y11369" s="49"/>
      <c r="Z11369" s="49"/>
      <c r="AA11369" s="49"/>
      <c r="AB11369" s="49"/>
      <c r="AC11369" s="49"/>
      <c r="AD11369" s="49"/>
      <c r="AE11369" s="95"/>
      <c r="AM11369" s="103"/>
      <c r="AT11369" s="10"/>
    </row>
    <row r="11370" spans="9:46" s="16" customFormat="1">
      <c r="I11370" s="47"/>
      <c r="P11370" s="48"/>
      <c r="Q11370" s="48"/>
      <c r="R11370" s="48"/>
      <c r="S11370" s="49"/>
      <c r="T11370" s="47"/>
      <c r="U11370" s="50"/>
      <c r="V11370" s="47"/>
      <c r="W11370" s="50"/>
      <c r="X11370" s="49"/>
      <c r="Y11370" s="49"/>
      <c r="Z11370" s="49"/>
      <c r="AA11370" s="49"/>
      <c r="AB11370" s="49"/>
      <c r="AC11370" s="49"/>
      <c r="AD11370" s="49"/>
      <c r="AE11370" s="95"/>
      <c r="AM11370" s="103"/>
      <c r="AT11370" s="10"/>
    </row>
    <row r="11371" spans="9:46" s="16" customFormat="1">
      <c r="I11371" s="47"/>
      <c r="P11371" s="48"/>
      <c r="Q11371" s="48"/>
      <c r="R11371" s="48"/>
      <c r="S11371" s="49"/>
      <c r="T11371" s="47"/>
      <c r="U11371" s="50"/>
      <c r="V11371" s="47"/>
      <c r="W11371" s="50"/>
      <c r="X11371" s="49"/>
      <c r="Y11371" s="49"/>
      <c r="Z11371" s="49"/>
      <c r="AA11371" s="49"/>
      <c r="AB11371" s="49"/>
      <c r="AC11371" s="49"/>
      <c r="AD11371" s="49"/>
      <c r="AE11371" s="95"/>
      <c r="AM11371" s="103"/>
      <c r="AT11371" s="10"/>
    </row>
    <row r="11372" spans="9:46" s="16" customFormat="1">
      <c r="I11372" s="47"/>
      <c r="P11372" s="48"/>
      <c r="Q11372" s="48"/>
      <c r="R11372" s="48"/>
      <c r="S11372" s="49"/>
      <c r="T11372" s="47"/>
      <c r="U11372" s="50"/>
      <c r="V11372" s="47"/>
      <c r="W11372" s="50"/>
      <c r="X11372" s="49"/>
      <c r="Y11372" s="49"/>
      <c r="Z11372" s="49"/>
      <c r="AA11372" s="49"/>
      <c r="AB11372" s="49"/>
      <c r="AC11372" s="49"/>
      <c r="AD11372" s="49"/>
      <c r="AE11372" s="95"/>
      <c r="AM11372" s="103"/>
      <c r="AT11372" s="10"/>
    </row>
    <row r="11373" spans="9:46" s="16" customFormat="1">
      <c r="I11373" s="47"/>
      <c r="P11373" s="48"/>
      <c r="Q11373" s="48"/>
      <c r="R11373" s="48"/>
      <c r="S11373" s="49"/>
      <c r="T11373" s="47"/>
      <c r="U11373" s="50"/>
      <c r="V11373" s="47"/>
      <c r="W11373" s="50"/>
      <c r="X11373" s="49"/>
      <c r="Y11373" s="49"/>
      <c r="Z11373" s="49"/>
      <c r="AA11373" s="49"/>
      <c r="AB11373" s="49"/>
      <c r="AC11373" s="49"/>
      <c r="AD11373" s="49"/>
      <c r="AE11373" s="95"/>
      <c r="AM11373" s="103"/>
      <c r="AT11373" s="10"/>
    </row>
    <row r="11374" spans="9:46" s="16" customFormat="1">
      <c r="I11374" s="47"/>
      <c r="P11374" s="48"/>
      <c r="Q11374" s="48"/>
      <c r="R11374" s="48"/>
      <c r="S11374" s="49"/>
      <c r="T11374" s="47"/>
      <c r="U11374" s="50"/>
      <c r="V11374" s="47"/>
      <c r="W11374" s="50"/>
      <c r="X11374" s="49"/>
      <c r="Y11374" s="49"/>
      <c r="Z11374" s="49"/>
      <c r="AA11374" s="49"/>
      <c r="AB11374" s="49"/>
      <c r="AC11374" s="49"/>
      <c r="AD11374" s="49"/>
      <c r="AE11374" s="95"/>
      <c r="AM11374" s="103"/>
      <c r="AT11374" s="10"/>
    </row>
    <row r="11375" spans="9:46" s="16" customFormat="1">
      <c r="I11375" s="47"/>
      <c r="P11375" s="48"/>
      <c r="Q11375" s="48"/>
      <c r="R11375" s="48"/>
      <c r="S11375" s="49"/>
      <c r="T11375" s="47"/>
      <c r="U11375" s="50"/>
      <c r="V11375" s="47"/>
      <c r="W11375" s="50"/>
      <c r="X11375" s="49"/>
      <c r="Y11375" s="49"/>
      <c r="Z11375" s="49"/>
      <c r="AA11375" s="49"/>
      <c r="AB11375" s="49"/>
      <c r="AC11375" s="49"/>
      <c r="AD11375" s="49"/>
      <c r="AE11375" s="95"/>
      <c r="AM11375" s="103"/>
      <c r="AT11375" s="10"/>
    </row>
    <row r="11376" spans="9:46" s="16" customFormat="1">
      <c r="I11376" s="47"/>
      <c r="P11376" s="48"/>
      <c r="Q11376" s="48"/>
      <c r="R11376" s="48"/>
      <c r="S11376" s="49"/>
      <c r="T11376" s="47"/>
      <c r="U11376" s="50"/>
      <c r="V11376" s="47"/>
      <c r="W11376" s="50"/>
      <c r="X11376" s="49"/>
      <c r="Y11376" s="49"/>
      <c r="Z11376" s="49"/>
      <c r="AA11376" s="49"/>
      <c r="AB11376" s="49"/>
      <c r="AC11376" s="49"/>
      <c r="AD11376" s="49"/>
      <c r="AE11376" s="95"/>
      <c r="AM11376" s="103"/>
      <c r="AT11376" s="10"/>
    </row>
    <row r="11377" spans="9:46" s="16" customFormat="1">
      <c r="I11377" s="47"/>
      <c r="P11377" s="48"/>
      <c r="Q11377" s="48"/>
      <c r="R11377" s="48"/>
      <c r="S11377" s="49"/>
      <c r="T11377" s="47"/>
      <c r="U11377" s="50"/>
      <c r="V11377" s="47"/>
      <c r="W11377" s="50"/>
      <c r="X11377" s="49"/>
      <c r="Y11377" s="49"/>
      <c r="Z11377" s="49"/>
      <c r="AA11377" s="49"/>
      <c r="AB11377" s="49"/>
      <c r="AC11377" s="49"/>
      <c r="AD11377" s="49"/>
      <c r="AE11377" s="95"/>
      <c r="AM11377" s="103"/>
      <c r="AT11377" s="10"/>
    </row>
    <row r="11378" spans="9:46" s="16" customFormat="1">
      <c r="I11378" s="47"/>
      <c r="P11378" s="48"/>
      <c r="Q11378" s="48"/>
      <c r="R11378" s="48"/>
      <c r="S11378" s="49"/>
      <c r="T11378" s="47"/>
      <c r="U11378" s="50"/>
      <c r="V11378" s="47"/>
      <c r="W11378" s="50"/>
      <c r="X11378" s="49"/>
      <c r="Y11378" s="49"/>
      <c r="Z11378" s="49"/>
      <c r="AA11378" s="49"/>
      <c r="AB11378" s="49"/>
      <c r="AC11378" s="49"/>
      <c r="AD11378" s="49"/>
      <c r="AE11378" s="95"/>
      <c r="AM11378" s="103"/>
      <c r="AT11378" s="10"/>
    </row>
    <row r="11379" spans="9:46" s="16" customFormat="1">
      <c r="I11379" s="47"/>
      <c r="P11379" s="48"/>
      <c r="Q11379" s="48"/>
      <c r="R11379" s="48"/>
      <c r="S11379" s="49"/>
      <c r="T11379" s="47"/>
      <c r="U11379" s="50"/>
      <c r="V11379" s="47"/>
      <c r="W11379" s="50"/>
      <c r="X11379" s="49"/>
      <c r="Y11379" s="49"/>
      <c r="Z11379" s="49"/>
      <c r="AA11379" s="49"/>
      <c r="AB11379" s="49"/>
      <c r="AC11379" s="49"/>
      <c r="AD11379" s="49"/>
      <c r="AE11379" s="95"/>
      <c r="AM11379" s="103"/>
      <c r="AT11379" s="10"/>
    </row>
    <row r="11380" spans="9:46" s="16" customFormat="1">
      <c r="I11380" s="47"/>
      <c r="P11380" s="48"/>
      <c r="Q11380" s="48"/>
      <c r="R11380" s="48"/>
      <c r="S11380" s="49"/>
      <c r="T11380" s="47"/>
      <c r="U11380" s="50"/>
      <c r="V11380" s="47"/>
      <c r="W11380" s="50"/>
      <c r="X11380" s="49"/>
      <c r="Y11380" s="49"/>
      <c r="Z11380" s="49"/>
      <c r="AA11380" s="49"/>
      <c r="AB11380" s="49"/>
      <c r="AC11380" s="49"/>
      <c r="AD11380" s="49"/>
      <c r="AE11380" s="95"/>
      <c r="AM11380" s="103"/>
      <c r="AT11380" s="10"/>
    </row>
    <row r="11381" spans="9:46" s="16" customFormat="1">
      <c r="I11381" s="47"/>
      <c r="P11381" s="48"/>
      <c r="Q11381" s="48"/>
      <c r="R11381" s="48"/>
      <c r="S11381" s="49"/>
      <c r="T11381" s="47"/>
      <c r="U11381" s="50"/>
      <c r="V11381" s="47"/>
      <c r="W11381" s="50"/>
      <c r="X11381" s="49"/>
      <c r="Y11381" s="49"/>
      <c r="Z11381" s="49"/>
      <c r="AA11381" s="49"/>
      <c r="AB11381" s="49"/>
      <c r="AC11381" s="49"/>
      <c r="AD11381" s="49"/>
      <c r="AE11381" s="95"/>
      <c r="AM11381" s="103"/>
      <c r="AT11381" s="10"/>
    </row>
    <row r="11382" spans="9:46" s="16" customFormat="1">
      <c r="I11382" s="47"/>
      <c r="P11382" s="48"/>
      <c r="Q11382" s="48"/>
      <c r="R11382" s="48"/>
      <c r="S11382" s="49"/>
      <c r="T11382" s="47"/>
      <c r="U11382" s="50"/>
      <c r="V11382" s="47"/>
      <c r="W11382" s="50"/>
      <c r="X11382" s="49"/>
      <c r="Y11382" s="49"/>
      <c r="Z11382" s="49"/>
      <c r="AA11382" s="49"/>
      <c r="AB11382" s="49"/>
      <c r="AC11382" s="49"/>
      <c r="AD11382" s="49"/>
      <c r="AE11382" s="95"/>
      <c r="AM11382" s="103"/>
      <c r="AT11382" s="10"/>
    </row>
    <row r="11383" spans="9:46" s="16" customFormat="1">
      <c r="I11383" s="47"/>
      <c r="P11383" s="48"/>
      <c r="Q11383" s="48"/>
      <c r="R11383" s="48"/>
      <c r="S11383" s="49"/>
      <c r="T11383" s="47"/>
      <c r="U11383" s="50"/>
      <c r="V11383" s="47"/>
      <c r="W11383" s="50"/>
      <c r="X11383" s="49"/>
      <c r="Y11383" s="49"/>
      <c r="Z11383" s="49"/>
      <c r="AA11383" s="49"/>
      <c r="AB11383" s="49"/>
      <c r="AC11383" s="49"/>
      <c r="AD11383" s="49"/>
      <c r="AE11383" s="95"/>
      <c r="AM11383" s="103"/>
      <c r="AT11383" s="10"/>
    </row>
    <row r="11384" spans="9:46" s="16" customFormat="1">
      <c r="I11384" s="47"/>
      <c r="P11384" s="48"/>
      <c r="Q11384" s="48"/>
      <c r="R11384" s="48"/>
      <c r="S11384" s="49"/>
      <c r="T11384" s="47"/>
      <c r="U11384" s="50"/>
      <c r="V11384" s="47"/>
      <c r="W11384" s="50"/>
      <c r="X11384" s="49"/>
      <c r="Y11384" s="49"/>
      <c r="Z11384" s="49"/>
      <c r="AA11384" s="49"/>
      <c r="AB11384" s="49"/>
      <c r="AC11384" s="49"/>
      <c r="AD11384" s="49"/>
      <c r="AE11384" s="95"/>
      <c r="AM11384" s="103"/>
      <c r="AT11384" s="10"/>
    </row>
    <row r="11385" spans="9:46" s="16" customFormat="1">
      <c r="I11385" s="47"/>
      <c r="P11385" s="48"/>
      <c r="Q11385" s="48"/>
      <c r="R11385" s="48"/>
      <c r="S11385" s="49"/>
      <c r="T11385" s="47"/>
      <c r="U11385" s="50"/>
      <c r="V11385" s="47"/>
      <c r="W11385" s="50"/>
      <c r="X11385" s="49"/>
      <c r="Y11385" s="49"/>
      <c r="Z11385" s="49"/>
      <c r="AA11385" s="49"/>
      <c r="AB11385" s="49"/>
      <c r="AC11385" s="49"/>
      <c r="AD11385" s="49"/>
      <c r="AE11385" s="95"/>
      <c r="AM11385" s="103"/>
      <c r="AT11385" s="10"/>
    </row>
    <row r="11386" spans="9:46" s="16" customFormat="1">
      <c r="I11386" s="47"/>
      <c r="P11386" s="48"/>
      <c r="Q11386" s="48"/>
      <c r="R11386" s="48"/>
      <c r="S11386" s="49"/>
      <c r="T11386" s="47"/>
      <c r="U11386" s="50"/>
      <c r="V11386" s="47"/>
      <c r="W11386" s="50"/>
      <c r="X11386" s="49"/>
      <c r="Y11386" s="49"/>
      <c r="Z11386" s="49"/>
      <c r="AA11386" s="49"/>
      <c r="AB11386" s="49"/>
      <c r="AC11386" s="49"/>
      <c r="AD11386" s="49"/>
      <c r="AE11386" s="95"/>
      <c r="AM11386" s="103"/>
      <c r="AT11386" s="10"/>
    </row>
    <row r="11387" spans="9:46" s="16" customFormat="1">
      <c r="I11387" s="47"/>
      <c r="P11387" s="48"/>
      <c r="Q11387" s="48"/>
      <c r="R11387" s="48"/>
      <c r="S11387" s="49"/>
      <c r="T11387" s="47"/>
      <c r="U11387" s="50"/>
      <c r="V11387" s="47"/>
      <c r="W11387" s="50"/>
      <c r="X11387" s="49"/>
      <c r="Y11387" s="49"/>
      <c r="Z11387" s="49"/>
      <c r="AA11387" s="49"/>
      <c r="AB11387" s="49"/>
      <c r="AC11387" s="49"/>
      <c r="AD11387" s="49"/>
      <c r="AE11387" s="95"/>
      <c r="AM11387" s="103"/>
      <c r="AT11387" s="10"/>
    </row>
    <row r="11388" spans="9:46" s="16" customFormat="1">
      <c r="I11388" s="47"/>
      <c r="P11388" s="48"/>
      <c r="Q11388" s="48"/>
      <c r="R11388" s="48"/>
      <c r="S11388" s="49"/>
      <c r="T11388" s="47"/>
      <c r="U11388" s="50"/>
      <c r="V11388" s="47"/>
      <c r="W11388" s="50"/>
      <c r="X11388" s="49"/>
      <c r="Y11388" s="49"/>
      <c r="Z11388" s="49"/>
      <c r="AA11388" s="49"/>
      <c r="AB11388" s="49"/>
      <c r="AC11388" s="49"/>
      <c r="AD11388" s="49"/>
      <c r="AE11388" s="95"/>
      <c r="AM11388" s="103"/>
      <c r="AT11388" s="10"/>
    </row>
    <row r="11389" spans="9:46" s="16" customFormat="1">
      <c r="I11389" s="47"/>
      <c r="P11389" s="48"/>
      <c r="Q11389" s="48"/>
      <c r="R11389" s="48"/>
      <c r="S11389" s="49"/>
      <c r="T11389" s="47"/>
      <c r="U11389" s="50"/>
      <c r="V11389" s="47"/>
      <c r="W11389" s="50"/>
      <c r="X11389" s="49"/>
      <c r="Y11389" s="49"/>
      <c r="Z11389" s="49"/>
      <c r="AA11389" s="49"/>
      <c r="AB11389" s="49"/>
      <c r="AC11389" s="49"/>
      <c r="AD11389" s="49"/>
      <c r="AE11389" s="95"/>
      <c r="AM11389" s="103"/>
      <c r="AT11389" s="10"/>
    </row>
    <row r="11390" spans="9:46" s="16" customFormat="1">
      <c r="I11390" s="47"/>
      <c r="P11390" s="48"/>
      <c r="Q11390" s="48"/>
      <c r="R11390" s="48"/>
      <c r="S11390" s="49"/>
      <c r="T11390" s="47"/>
      <c r="U11390" s="50"/>
      <c r="V11390" s="47"/>
      <c r="W11390" s="50"/>
      <c r="X11390" s="49"/>
      <c r="Y11390" s="49"/>
      <c r="Z11390" s="49"/>
      <c r="AA11390" s="49"/>
      <c r="AB11390" s="49"/>
      <c r="AC11390" s="49"/>
      <c r="AD11390" s="49"/>
      <c r="AE11390" s="95"/>
      <c r="AM11390" s="103"/>
      <c r="AT11390" s="10"/>
    </row>
    <row r="11391" spans="9:46" s="16" customFormat="1">
      <c r="I11391" s="47"/>
      <c r="P11391" s="48"/>
      <c r="Q11391" s="48"/>
      <c r="R11391" s="48"/>
      <c r="S11391" s="49"/>
      <c r="T11391" s="47"/>
      <c r="U11391" s="50"/>
      <c r="V11391" s="47"/>
      <c r="W11391" s="50"/>
      <c r="X11391" s="49"/>
      <c r="Y11391" s="49"/>
      <c r="Z11391" s="49"/>
      <c r="AA11391" s="49"/>
      <c r="AB11391" s="49"/>
      <c r="AC11391" s="49"/>
      <c r="AD11391" s="49"/>
      <c r="AE11391" s="95"/>
      <c r="AM11391" s="103"/>
      <c r="AT11391" s="10"/>
    </row>
    <row r="11392" spans="9:46" s="16" customFormat="1">
      <c r="I11392" s="47"/>
      <c r="P11392" s="48"/>
      <c r="Q11392" s="48"/>
      <c r="R11392" s="48"/>
      <c r="S11392" s="49"/>
      <c r="T11392" s="47"/>
      <c r="U11392" s="50"/>
      <c r="V11392" s="47"/>
      <c r="W11392" s="50"/>
      <c r="X11392" s="49"/>
      <c r="Y11392" s="49"/>
      <c r="Z11392" s="49"/>
      <c r="AA11392" s="49"/>
      <c r="AB11392" s="49"/>
      <c r="AC11392" s="49"/>
      <c r="AD11392" s="49"/>
      <c r="AE11392" s="95"/>
      <c r="AM11392" s="103"/>
      <c r="AT11392" s="10"/>
    </row>
    <row r="11393" spans="9:46" s="16" customFormat="1">
      <c r="I11393" s="47"/>
      <c r="P11393" s="48"/>
      <c r="Q11393" s="48"/>
      <c r="R11393" s="48"/>
      <c r="S11393" s="49"/>
      <c r="T11393" s="47"/>
      <c r="U11393" s="50"/>
      <c r="V11393" s="47"/>
      <c r="W11393" s="50"/>
      <c r="X11393" s="49"/>
      <c r="Y11393" s="49"/>
      <c r="Z11393" s="49"/>
      <c r="AA11393" s="49"/>
      <c r="AB11393" s="49"/>
      <c r="AC11393" s="49"/>
      <c r="AD11393" s="49"/>
      <c r="AE11393" s="95"/>
      <c r="AM11393" s="103"/>
      <c r="AT11393" s="10"/>
    </row>
    <row r="11394" spans="9:46" s="16" customFormat="1">
      <c r="I11394" s="47"/>
      <c r="P11394" s="48"/>
      <c r="Q11394" s="48"/>
      <c r="R11394" s="48"/>
      <c r="S11394" s="49"/>
      <c r="T11394" s="47"/>
      <c r="U11394" s="50"/>
      <c r="V11394" s="47"/>
      <c r="W11394" s="50"/>
      <c r="X11394" s="49"/>
      <c r="Y11394" s="49"/>
      <c r="Z11394" s="49"/>
      <c r="AA11394" s="49"/>
      <c r="AB11394" s="49"/>
      <c r="AC11394" s="49"/>
      <c r="AD11394" s="49"/>
      <c r="AE11394" s="95"/>
      <c r="AM11394" s="103"/>
      <c r="AT11394" s="10"/>
    </row>
    <row r="11395" spans="9:46" s="16" customFormat="1">
      <c r="I11395" s="47"/>
      <c r="P11395" s="48"/>
      <c r="Q11395" s="48"/>
      <c r="R11395" s="48"/>
      <c r="S11395" s="49"/>
      <c r="T11395" s="47"/>
      <c r="U11395" s="50"/>
      <c r="V11395" s="47"/>
      <c r="W11395" s="50"/>
      <c r="X11395" s="49"/>
      <c r="Y11395" s="49"/>
      <c r="Z11395" s="49"/>
      <c r="AA11395" s="49"/>
      <c r="AB11395" s="49"/>
      <c r="AC11395" s="49"/>
      <c r="AD11395" s="49"/>
      <c r="AE11395" s="95"/>
      <c r="AM11395" s="103"/>
      <c r="AT11395" s="10"/>
    </row>
    <row r="11396" spans="9:46" s="16" customFormat="1">
      <c r="I11396" s="47"/>
      <c r="P11396" s="48"/>
      <c r="Q11396" s="48"/>
      <c r="R11396" s="48"/>
      <c r="S11396" s="49"/>
      <c r="T11396" s="47"/>
      <c r="U11396" s="50"/>
      <c r="V11396" s="47"/>
      <c r="W11396" s="50"/>
      <c r="X11396" s="49"/>
      <c r="Y11396" s="49"/>
      <c r="Z11396" s="49"/>
      <c r="AA11396" s="49"/>
      <c r="AB11396" s="49"/>
      <c r="AC11396" s="49"/>
      <c r="AD11396" s="49"/>
      <c r="AE11396" s="95"/>
      <c r="AM11396" s="103"/>
      <c r="AT11396" s="10"/>
    </row>
    <row r="11397" spans="9:46" s="16" customFormat="1">
      <c r="I11397" s="47"/>
      <c r="P11397" s="48"/>
      <c r="Q11397" s="48"/>
      <c r="R11397" s="48"/>
      <c r="S11397" s="49"/>
      <c r="T11397" s="47"/>
      <c r="U11397" s="50"/>
      <c r="V11397" s="47"/>
      <c r="W11397" s="50"/>
      <c r="X11397" s="49"/>
      <c r="Y11397" s="49"/>
      <c r="Z11397" s="49"/>
      <c r="AA11397" s="49"/>
      <c r="AB11397" s="49"/>
      <c r="AC11397" s="49"/>
      <c r="AD11397" s="49"/>
      <c r="AE11397" s="95"/>
      <c r="AM11397" s="103"/>
      <c r="AT11397" s="10"/>
    </row>
    <row r="11398" spans="9:46" s="16" customFormat="1">
      <c r="I11398" s="47"/>
      <c r="P11398" s="48"/>
      <c r="Q11398" s="48"/>
      <c r="R11398" s="48"/>
      <c r="S11398" s="49"/>
      <c r="T11398" s="47"/>
      <c r="U11398" s="50"/>
      <c r="V11398" s="47"/>
      <c r="W11398" s="50"/>
      <c r="X11398" s="49"/>
      <c r="Y11398" s="49"/>
      <c r="Z11398" s="49"/>
      <c r="AA11398" s="49"/>
      <c r="AB11398" s="49"/>
      <c r="AC11398" s="49"/>
      <c r="AD11398" s="49"/>
      <c r="AE11398" s="95"/>
      <c r="AM11398" s="103"/>
      <c r="AT11398" s="10"/>
    </row>
    <row r="11399" spans="9:46" s="16" customFormat="1">
      <c r="I11399" s="47"/>
      <c r="P11399" s="48"/>
      <c r="Q11399" s="48"/>
      <c r="R11399" s="48"/>
      <c r="S11399" s="49"/>
      <c r="T11399" s="47"/>
      <c r="U11399" s="50"/>
      <c r="V11399" s="47"/>
      <c r="W11399" s="50"/>
      <c r="X11399" s="49"/>
      <c r="Y11399" s="49"/>
      <c r="Z11399" s="49"/>
      <c r="AA11399" s="49"/>
      <c r="AB11399" s="49"/>
      <c r="AC11399" s="49"/>
      <c r="AD11399" s="49"/>
      <c r="AE11399" s="95"/>
      <c r="AM11399" s="103"/>
      <c r="AT11399" s="10"/>
    </row>
    <row r="11400" spans="9:46" s="16" customFormat="1">
      <c r="I11400" s="47"/>
      <c r="P11400" s="48"/>
      <c r="Q11400" s="48"/>
      <c r="R11400" s="48"/>
      <c r="S11400" s="49"/>
      <c r="T11400" s="47"/>
      <c r="U11400" s="50"/>
      <c r="V11400" s="47"/>
      <c r="W11400" s="50"/>
      <c r="X11400" s="49"/>
      <c r="Y11400" s="49"/>
      <c r="Z11400" s="49"/>
      <c r="AA11400" s="49"/>
      <c r="AB11400" s="49"/>
      <c r="AC11400" s="49"/>
      <c r="AD11400" s="49"/>
      <c r="AE11400" s="95"/>
      <c r="AM11400" s="103"/>
      <c r="AT11400" s="10"/>
    </row>
    <row r="11401" spans="9:46" s="16" customFormat="1">
      <c r="I11401" s="47"/>
      <c r="P11401" s="48"/>
      <c r="Q11401" s="48"/>
      <c r="R11401" s="48"/>
      <c r="S11401" s="49"/>
      <c r="T11401" s="47"/>
      <c r="U11401" s="50"/>
      <c r="V11401" s="47"/>
      <c r="W11401" s="50"/>
      <c r="X11401" s="49"/>
      <c r="Y11401" s="49"/>
      <c r="Z11401" s="49"/>
      <c r="AA11401" s="49"/>
      <c r="AB11401" s="49"/>
      <c r="AC11401" s="49"/>
      <c r="AD11401" s="49"/>
      <c r="AE11401" s="95"/>
      <c r="AM11401" s="103"/>
      <c r="AT11401" s="10"/>
    </row>
    <row r="11402" spans="9:46" s="16" customFormat="1">
      <c r="I11402" s="47"/>
      <c r="P11402" s="48"/>
      <c r="Q11402" s="48"/>
      <c r="R11402" s="48"/>
      <c r="S11402" s="49"/>
      <c r="T11402" s="47"/>
      <c r="U11402" s="50"/>
      <c r="V11402" s="47"/>
      <c r="W11402" s="50"/>
      <c r="X11402" s="49"/>
      <c r="Y11402" s="49"/>
      <c r="Z11402" s="49"/>
      <c r="AA11402" s="49"/>
      <c r="AB11402" s="49"/>
      <c r="AC11402" s="49"/>
      <c r="AD11402" s="49"/>
      <c r="AE11402" s="95"/>
      <c r="AM11402" s="103"/>
      <c r="AT11402" s="10"/>
    </row>
    <row r="11403" spans="9:46" s="16" customFormat="1">
      <c r="I11403" s="47"/>
      <c r="P11403" s="48"/>
      <c r="Q11403" s="48"/>
      <c r="R11403" s="48"/>
      <c r="S11403" s="49"/>
      <c r="T11403" s="47"/>
      <c r="U11403" s="50"/>
      <c r="V11403" s="47"/>
      <c r="W11403" s="50"/>
      <c r="X11403" s="49"/>
      <c r="Y11403" s="49"/>
      <c r="Z11403" s="49"/>
      <c r="AA11403" s="49"/>
      <c r="AB11403" s="49"/>
      <c r="AC11403" s="49"/>
      <c r="AD11403" s="49"/>
      <c r="AE11403" s="95"/>
      <c r="AM11403" s="103"/>
      <c r="AT11403" s="10"/>
    </row>
    <row r="11404" spans="9:46" s="16" customFormat="1">
      <c r="I11404" s="47"/>
      <c r="P11404" s="48"/>
      <c r="Q11404" s="48"/>
      <c r="R11404" s="48"/>
      <c r="S11404" s="49"/>
      <c r="T11404" s="47"/>
      <c r="U11404" s="50"/>
      <c r="V11404" s="47"/>
      <c r="W11404" s="50"/>
      <c r="X11404" s="49"/>
      <c r="Y11404" s="49"/>
      <c r="Z11404" s="49"/>
      <c r="AA11404" s="49"/>
      <c r="AB11404" s="49"/>
      <c r="AC11404" s="49"/>
      <c r="AD11404" s="49"/>
      <c r="AE11404" s="95"/>
      <c r="AM11404" s="103"/>
      <c r="AT11404" s="10"/>
    </row>
    <row r="11405" spans="9:46" s="16" customFormat="1">
      <c r="I11405" s="47"/>
      <c r="P11405" s="48"/>
      <c r="Q11405" s="48"/>
      <c r="R11405" s="48"/>
      <c r="S11405" s="49"/>
      <c r="T11405" s="47"/>
      <c r="U11405" s="50"/>
      <c r="V11405" s="47"/>
      <c r="W11405" s="50"/>
      <c r="X11405" s="49"/>
      <c r="Y11405" s="49"/>
      <c r="Z11405" s="49"/>
      <c r="AA11405" s="49"/>
      <c r="AB11405" s="49"/>
      <c r="AC11405" s="49"/>
      <c r="AD11405" s="49"/>
      <c r="AE11405" s="95"/>
      <c r="AM11405" s="103"/>
      <c r="AT11405" s="10"/>
    </row>
    <row r="11406" spans="9:46" s="16" customFormat="1">
      <c r="I11406" s="47"/>
      <c r="P11406" s="48"/>
      <c r="Q11406" s="48"/>
      <c r="R11406" s="48"/>
      <c r="S11406" s="49"/>
      <c r="T11406" s="47"/>
      <c r="U11406" s="50"/>
      <c r="V11406" s="47"/>
      <c r="W11406" s="50"/>
      <c r="X11406" s="49"/>
      <c r="Y11406" s="49"/>
      <c r="Z11406" s="49"/>
      <c r="AA11406" s="49"/>
      <c r="AB11406" s="49"/>
      <c r="AC11406" s="49"/>
      <c r="AD11406" s="49"/>
      <c r="AE11406" s="95"/>
      <c r="AM11406" s="103"/>
      <c r="AT11406" s="10"/>
    </row>
    <row r="11407" spans="9:46" s="16" customFormat="1">
      <c r="I11407" s="47"/>
      <c r="P11407" s="48"/>
      <c r="Q11407" s="48"/>
      <c r="R11407" s="48"/>
      <c r="S11407" s="49"/>
      <c r="T11407" s="47"/>
      <c r="U11407" s="50"/>
      <c r="V11407" s="47"/>
      <c r="W11407" s="50"/>
      <c r="X11407" s="49"/>
      <c r="Y11407" s="49"/>
      <c r="Z11407" s="49"/>
      <c r="AA11407" s="49"/>
      <c r="AB11407" s="49"/>
      <c r="AC11407" s="49"/>
      <c r="AD11407" s="49"/>
      <c r="AE11407" s="95"/>
      <c r="AM11407" s="103"/>
      <c r="AT11407" s="10"/>
    </row>
    <row r="11408" spans="9:46" s="16" customFormat="1">
      <c r="I11408" s="47"/>
      <c r="P11408" s="48"/>
      <c r="Q11408" s="48"/>
      <c r="R11408" s="48"/>
      <c r="S11408" s="49"/>
      <c r="T11408" s="47"/>
      <c r="U11408" s="50"/>
      <c r="V11408" s="47"/>
      <c r="W11408" s="50"/>
      <c r="X11408" s="49"/>
      <c r="Y11408" s="49"/>
      <c r="Z11408" s="49"/>
      <c r="AA11408" s="49"/>
      <c r="AB11408" s="49"/>
      <c r="AC11408" s="49"/>
      <c r="AD11408" s="49"/>
      <c r="AE11408" s="95"/>
      <c r="AM11408" s="103"/>
      <c r="AT11408" s="10"/>
    </row>
    <row r="11409" spans="9:46" s="16" customFormat="1">
      <c r="I11409" s="47"/>
      <c r="P11409" s="48"/>
      <c r="Q11409" s="48"/>
      <c r="R11409" s="48"/>
      <c r="S11409" s="49"/>
      <c r="T11409" s="47"/>
      <c r="U11409" s="50"/>
      <c r="V11409" s="47"/>
      <c r="W11409" s="50"/>
      <c r="X11409" s="49"/>
      <c r="Y11409" s="49"/>
      <c r="Z11409" s="49"/>
      <c r="AA11409" s="49"/>
      <c r="AB11409" s="49"/>
      <c r="AC11409" s="49"/>
      <c r="AD11409" s="49"/>
      <c r="AE11409" s="95"/>
      <c r="AM11409" s="103"/>
      <c r="AT11409" s="10"/>
    </row>
    <row r="11410" spans="9:46" s="16" customFormat="1">
      <c r="I11410" s="47"/>
      <c r="P11410" s="48"/>
      <c r="Q11410" s="48"/>
      <c r="R11410" s="48"/>
      <c r="S11410" s="49"/>
      <c r="T11410" s="47"/>
      <c r="U11410" s="50"/>
      <c r="V11410" s="47"/>
      <c r="W11410" s="50"/>
      <c r="X11410" s="49"/>
      <c r="Y11410" s="49"/>
      <c r="Z11410" s="49"/>
      <c r="AA11410" s="49"/>
      <c r="AB11410" s="49"/>
      <c r="AC11410" s="49"/>
      <c r="AD11410" s="49"/>
      <c r="AE11410" s="95"/>
      <c r="AM11410" s="103"/>
      <c r="AT11410" s="10"/>
    </row>
    <row r="11411" spans="9:46" s="16" customFormat="1">
      <c r="I11411" s="47"/>
      <c r="P11411" s="48"/>
      <c r="Q11411" s="48"/>
      <c r="R11411" s="48"/>
      <c r="S11411" s="49"/>
      <c r="T11411" s="47"/>
      <c r="U11411" s="50"/>
      <c r="V11411" s="47"/>
      <c r="W11411" s="50"/>
      <c r="X11411" s="49"/>
      <c r="Y11411" s="49"/>
      <c r="Z11411" s="49"/>
      <c r="AA11411" s="49"/>
      <c r="AB11411" s="49"/>
      <c r="AC11411" s="49"/>
      <c r="AD11411" s="49"/>
      <c r="AE11411" s="95"/>
      <c r="AM11411" s="103"/>
      <c r="AT11411" s="10"/>
    </row>
    <row r="11412" spans="9:46" s="16" customFormat="1">
      <c r="I11412" s="47"/>
      <c r="P11412" s="48"/>
      <c r="Q11412" s="48"/>
      <c r="R11412" s="48"/>
      <c r="S11412" s="49"/>
      <c r="T11412" s="47"/>
      <c r="U11412" s="50"/>
      <c r="V11412" s="47"/>
      <c r="W11412" s="50"/>
      <c r="X11412" s="49"/>
      <c r="Y11412" s="49"/>
      <c r="Z11412" s="49"/>
      <c r="AA11412" s="49"/>
      <c r="AB11412" s="49"/>
      <c r="AC11412" s="49"/>
      <c r="AD11412" s="49"/>
      <c r="AE11412" s="95"/>
      <c r="AM11412" s="103"/>
      <c r="AT11412" s="10"/>
    </row>
    <row r="11413" spans="9:46" s="16" customFormat="1">
      <c r="I11413" s="47"/>
      <c r="P11413" s="48"/>
      <c r="Q11413" s="48"/>
      <c r="R11413" s="48"/>
      <c r="S11413" s="49"/>
      <c r="T11413" s="47"/>
      <c r="U11413" s="50"/>
      <c r="V11413" s="47"/>
      <c r="W11413" s="50"/>
      <c r="X11413" s="49"/>
      <c r="Y11413" s="49"/>
      <c r="Z11413" s="49"/>
      <c r="AA11413" s="49"/>
      <c r="AB11413" s="49"/>
      <c r="AC11413" s="49"/>
      <c r="AD11413" s="49"/>
      <c r="AE11413" s="95"/>
      <c r="AM11413" s="103"/>
      <c r="AT11413" s="10"/>
    </row>
    <row r="11414" spans="9:46" s="16" customFormat="1">
      <c r="I11414" s="47"/>
      <c r="P11414" s="48"/>
      <c r="Q11414" s="48"/>
      <c r="R11414" s="48"/>
      <c r="S11414" s="49"/>
      <c r="T11414" s="47"/>
      <c r="U11414" s="50"/>
      <c r="V11414" s="47"/>
      <c r="W11414" s="50"/>
      <c r="X11414" s="49"/>
      <c r="Y11414" s="49"/>
      <c r="Z11414" s="49"/>
      <c r="AA11414" s="49"/>
      <c r="AB11414" s="49"/>
      <c r="AC11414" s="49"/>
      <c r="AD11414" s="49"/>
      <c r="AE11414" s="95"/>
      <c r="AM11414" s="103"/>
      <c r="AT11414" s="10"/>
    </row>
    <row r="11415" spans="9:46" s="16" customFormat="1">
      <c r="I11415" s="47"/>
      <c r="P11415" s="48"/>
      <c r="Q11415" s="48"/>
      <c r="R11415" s="48"/>
      <c r="S11415" s="49"/>
      <c r="T11415" s="47"/>
      <c r="U11415" s="50"/>
      <c r="V11415" s="47"/>
      <c r="W11415" s="50"/>
      <c r="X11415" s="49"/>
      <c r="Y11415" s="49"/>
      <c r="Z11415" s="49"/>
      <c r="AA11415" s="49"/>
      <c r="AB11415" s="49"/>
      <c r="AC11415" s="49"/>
      <c r="AD11415" s="49"/>
      <c r="AE11415" s="95"/>
      <c r="AM11415" s="103"/>
      <c r="AT11415" s="10"/>
    </row>
    <row r="11416" spans="9:46" s="16" customFormat="1">
      <c r="I11416" s="47"/>
      <c r="P11416" s="48"/>
      <c r="Q11416" s="48"/>
      <c r="R11416" s="48"/>
      <c r="S11416" s="49"/>
      <c r="T11416" s="47"/>
      <c r="U11416" s="50"/>
      <c r="V11416" s="47"/>
      <c r="W11416" s="50"/>
      <c r="X11416" s="49"/>
      <c r="Y11416" s="49"/>
      <c r="Z11416" s="49"/>
      <c r="AA11416" s="49"/>
      <c r="AB11416" s="49"/>
      <c r="AC11416" s="49"/>
      <c r="AD11416" s="49"/>
      <c r="AE11416" s="95"/>
      <c r="AM11416" s="103"/>
      <c r="AT11416" s="10"/>
    </row>
    <row r="11417" spans="9:46" s="16" customFormat="1">
      <c r="I11417" s="47"/>
      <c r="P11417" s="48"/>
      <c r="Q11417" s="48"/>
      <c r="R11417" s="48"/>
      <c r="S11417" s="49"/>
      <c r="T11417" s="47"/>
      <c r="U11417" s="50"/>
      <c r="V11417" s="47"/>
      <c r="W11417" s="50"/>
      <c r="X11417" s="49"/>
      <c r="Y11417" s="49"/>
      <c r="Z11417" s="49"/>
      <c r="AA11417" s="49"/>
      <c r="AB11417" s="49"/>
      <c r="AC11417" s="49"/>
      <c r="AD11417" s="49"/>
      <c r="AE11417" s="95"/>
      <c r="AM11417" s="103"/>
      <c r="AT11417" s="10"/>
    </row>
    <row r="11418" spans="9:46" s="16" customFormat="1">
      <c r="I11418" s="47"/>
      <c r="P11418" s="48"/>
      <c r="Q11418" s="48"/>
      <c r="R11418" s="48"/>
      <c r="S11418" s="49"/>
      <c r="T11418" s="47"/>
      <c r="U11418" s="50"/>
      <c r="V11418" s="47"/>
      <c r="W11418" s="50"/>
      <c r="X11418" s="49"/>
      <c r="Y11418" s="49"/>
      <c r="Z11418" s="49"/>
      <c r="AA11418" s="49"/>
      <c r="AB11418" s="49"/>
      <c r="AC11418" s="49"/>
      <c r="AD11418" s="49"/>
      <c r="AE11418" s="95"/>
      <c r="AM11418" s="103"/>
      <c r="AT11418" s="10"/>
    </row>
    <row r="11419" spans="9:46" s="16" customFormat="1">
      <c r="I11419" s="47"/>
      <c r="P11419" s="48"/>
      <c r="Q11419" s="48"/>
      <c r="R11419" s="48"/>
      <c r="S11419" s="49"/>
      <c r="T11419" s="47"/>
      <c r="U11419" s="50"/>
      <c r="V11419" s="47"/>
      <c r="W11419" s="50"/>
      <c r="X11419" s="49"/>
      <c r="Y11419" s="49"/>
      <c r="Z11419" s="49"/>
      <c r="AA11419" s="49"/>
      <c r="AB11419" s="49"/>
      <c r="AC11419" s="49"/>
      <c r="AD11419" s="49"/>
      <c r="AE11419" s="95"/>
      <c r="AM11419" s="103"/>
      <c r="AT11419" s="10"/>
    </row>
    <row r="11420" spans="9:46" s="16" customFormat="1">
      <c r="I11420" s="47"/>
      <c r="P11420" s="48"/>
      <c r="Q11420" s="48"/>
      <c r="R11420" s="48"/>
      <c r="S11420" s="49"/>
      <c r="T11420" s="47"/>
      <c r="U11420" s="50"/>
      <c r="V11420" s="47"/>
      <c r="W11420" s="50"/>
      <c r="X11420" s="49"/>
      <c r="Y11420" s="49"/>
      <c r="Z11420" s="49"/>
      <c r="AA11420" s="49"/>
      <c r="AB11420" s="49"/>
      <c r="AC11420" s="49"/>
      <c r="AD11420" s="49"/>
      <c r="AE11420" s="95"/>
      <c r="AM11420" s="103"/>
      <c r="AT11420" s="10"/>
    </row>
    <row r="11421" spans="9:46" s="16" customFormat="1">
      <c r="I11421" s="47"/>
      <c r="P11421" s="48"/>
      <c r="Q11421" s="48"/>
      <c r="R11421" s="48"/>
      <c r="S11421" s="49"/>
      <c r="T11421" s="47"/>
      <c r="U11421" s="50"/>
      <c r="V11421" s="47"/>
      <c r="W11421" s="50"/>
      <c r="X11421" s="49"/>
      <c r="Y11421" s="49"/>
      <c r="Z11421" s="49"/>
      <c r="AA11421" s="49"/>
      <c r="AB11421" s="49"/>
      <c r="AC11421" s="49"/>
      <c r="AD11421" s="49"/>
      <c r="AE11421" s="95"/>
      <c r="AM11421" s="103"/>
      <c r="AT11421" s="10"/>
    </row>
    <row r="11422" spans="9:46" s="16" customFormat="1">
      <c r="I11422" s="47"/>
      <c r="P11422" s="48"/>
      <c r="Q11422" s="48"/>
      <c r="R11422" s="48"/>
      <c r="S11422" s="49"/>
      <c r="T11422" s="47"/>
      <c r="U11422" s="50"/>
      <c r="V11422" s="47"/>
      <c r="W11422" s="50"/>
      <c r="X11422" s="49"/>
      <c r="Y11422" s="49"/>
      <c r="Z11422" s="49"/>
      <c r="AA11422" s="49"/>
      <c r="AB11422" s="49"/>
      <c r="AC11422" s="49"/>
      <c r="AD11422" s="49"/>
      <c r="AE11422" s="95"/>
      <c r="AM11422" s="103"/>
      <c r="AT11422" s="10"/>
    </row>
    <row r="11423" spans="9:46" s="16" customFormat="1">
      <c r="I11423" s="47"/>
      <c r="P11423" s="48"/>
      <c r="Q11423" s="48"/>
      <c r="R11423" s="48"/>
      <c r="S11423" s="49"/>
      <c r="T11423" s="47"/>
      <c r="U11423" s="50"/>
      <c r="V11423" s="47"/>
      <c r="W11423" s="50"/>
      <c r="X11423" s="49"/>
      <c r="Y11423" s="49"/>
      <c r="Z11423" s="49"/>
      <c r="AA11423" s="49"/>
      <c r="AB11423" s="49"/>
      <c r="AC11423" s="49"/>
      <c r="AD11423" s="49"/>
      <c r="AE11423" s="95"/>
      <c r="AM11423" s="103"/>
      <c r="AT11423" s="10"/>
    </row>
    <row r="11424" spans="9:46" s="16" customFormat="1">
      <c r="I11424" s="47"/>
      <c r="P11424" s="48"/>
      <c r="Q11424" s="48"/>
      <c r="R11424" s="48"/>
      <c r="S11424" s="49"/>
      <c r="T11424" s="47"/>
      <c r="U11424" s="50"/>
      <c r="V11424" s="47"/>
      <c r="W11424" s="50"/>
      <c r="X11424" s="49"/>
      <c r="Y11424" s="49"/>
      <c r="Z11424" s="49"/>
      <c r="AA11424" s="49"/>
      <c r="AB11424" s="49"/>
      <c r="AC11424" s="49"/>
      <c r="AD11424" s="49"/>
      <c r="AE11424" s="95"/>
      <c r="AM11424" s="103"/>
      <c r="AT11424" s="10"/>
    </row>
    <row r="11425" spans="9:46" s="16" customFormat="1">
      <c r="I11425" s="47"/>
      <c r="P11425" s="48"/>
      <c r="Q11425" s="48"/>
      <c r="R11425" s="48"/>
      <c r="S11425" s="49"/>
      <c r="T11425" s="47"/>
      <c r="U11425" s="50"/>
      <c r="V11425" s="47"/>
      <c r="W11425" s="50"/>
      <c r="X11425" s="49"/>
      <c r="Y11425" s="49"/>
      <c r="Z11425" s="49"/>
      <c r="AA11425" s="49"/>
      <c r="AB11425" s="49"/>
      <c r="AC11425" s="49"/>
      <c r="AD11425" s="49"/>
      <c r="AE11425" s="95"/>
      <c r="AM11425" s="103"/>
      <c r="AT11425" s="10"/>
    </row>
    <row r="11426" spans="9:46" s="16" customFormat="1">
      <c r="I11426" s="47"/>
      <c r="P11426" s="48"/>
      <c r="Q11426" s="48"/>
      <c r="R11426" s="48"/>
      <c r="S11426" s="49"/>
      <c r="T11426" s="47"/>
      <c r="U11426" s="50"/>
      <c r="V11426" s="47"/>
      <c r="W11426" s="50"/>
      <c r="X11426" s="49"/>
      <c r="Y11426" s="49"/>
      <c r="Z11426" s="49"/>
      <c r="AA11426" s="49"/>
      <c r="AB11426" s="49"/>
      <c r="AC11426" s="49"/>
      <c r="AD11426" s="49"/>
      <c r="AE11426" s="95"/>
      <c r="AM11426" s="103"/>
      <c r="AT11426" s="10"/>
    </row>
    <row r="11427" spans="9:46" s="16" customFormat="1">
      <c r="I11427" s="47"/>
      <c r="P11427" s="48"/>
      <c r="Q11427" s="48"/>
      <c r="R11427" s="48"/>
      <c r="S11427" s="49"/>
      <c r="T11427" s="47"/>
      <c r="U11427" s="50"/>
      <c r="V11427" s="47"/>
      <c r="W11427" s="50"/>
      <c r="X11427" s="49"/>
      <c r="Y11427" s="49"/>
      <c r="Z11427" s="49"/>
      <c r="AA11427" s="49"/>
      <c r="AB11427" s="49"/>
      <c r="AC11427" s="49"/>
      <c r="AD11427" s="49"/>
      <c r="AE11427" s="95"/>
      <c r="AM11427" s="103"/>
      <c r="AT11427" s="10"/>
    </row>
    <row r="11428" spans="9:46" s="16" customFormat="1">
      <c r="I11428" s="47"/>
      <c r="P11428" s="48"/>
      <c r="Q11428" s="48"/>
      <c r="R11428" s="48"/>
      <c r="S11428" s="49"/>
      <c r="T11428" s="47"/>
      <c r="U11428" s="50"/>
      <c r="V11428" s="47"/>
      <c r="W11428" s="50"/>
      <c r="X11428" s="49"/>
      <c r="Y11428" s="49"/>
      <c r="Z11428" s="49"/>
      <c r="AA11428" s="49"/>
      <c r="AB11428" s="49"/>
      <c r="AC11428" s="49"/>
      <c r="AD11428" s="49"/>
      <c r="AE11428" s="95"/>
      <c r="AM11428" s="103"/>
      <c r="AT11428" s="10"/>
    </row>
    <row r="11429" spans="9:46" s="16" customFormat="1">
      <c r="I11429" s="47"/>
      <c r="P11429" s="48"/>
      <c r="Q11429" s="48"/>
      <c r="R11429" s="48"/>
      <c r="S11429" s="49"/>
      <c r="T11429" s="47"/>
      <c r="U11429" s="50"/>
      <c r="V11429" s="47"/>
      <c r="W11429" s="50"/>
      <c r="X11429" s="49"/>
      <c r="Y11429" s="49"/>
      <c r="Z11429" s="49"/>
      <c r="AA11429" s="49"/>
      <c r="AB11429" s="49"/>
      <c r="AC11429" s="49"/>
      <c r="AD11429" s="49"/>
      <c r="AE11429" s="95"/>
      <c r="AM11429" s="103"/>
      <c r="AT11429" s="10"/>
    </row>
    <row r="11430" spans="9:46" s="16" customFormat="1">
      <c r="I11430" s="47"/>
      <c r="P11430" s="48"/>
      <c r="Q11430" s="48"/>
      <c r="R11430" s="48"/>
      <c r="S11430" s="49"/>
      <c r="T11430" s="47"/>
      <c r="U11430" s="50"/>
      <c r="V11430" s="47"/>
      <c r="W11430" s="50"/>
      <c r="X11430" s="49"/>
      <c r="Y11430" s="49"/>
      <c r="Z11430" s="49"/>
      <c r="AA11430" s="49"/>
      <c r="AB11430" s="49"/>
      <c r="AC11430" s="49"/>
      <c r="AD11430" s="49"/>
      <c r="AE11430" s="95"/>
      <c r="AM11430" s="103"/>
      <c r="AT11430" s="10"/>
    </row>
    <row r="11431" spans="9:46" s="16" customFormat="1">
      <c r="I11431" s="47"/>
      <c r="P11431" s="48"/>
      <c r="Q11431" s="48"/>
      <c r="R11431" s="48"/>
      <c r="S11431" s="49"/>
      <c r="T11431" s="47"/>
      <c r="U11431" s="50"/>
      <c r="V11431" s="47"/>
      <c r="W11431" s="50"/>
      <c r="X11431" s="49"/>
      <c r="Y11431" s="49"/>
      <c r="Z11431" s="49"/>
      <c r="AA11431" s="49"/>
      <c r="AB11431" s="49"/>
      <c r="AC11431" s="49"/>
      <c r="AD11431" s="49"/>
      <c r="AE11431" s="95"/>
      <c r="AM11431" s="103"/>
      <c r="AT11431" s="10"/>
    </row>
    <row r="11432" spans="9:46" s="16" customFormat="1">
      <c r="I11432" s="47"/>
      <c r="P11432" s="48"/>
      <c r="Q11432" s="48"/>
      <c r="R11432" s="48"/>
      <c r="S11432" s="49"/>
      <c r="T11432" s="47"/>
      <c r="U11432" s="50"/>
      <c r="V11432" s="47"/>
      <c r="W11432" s="50"/>
      <c r="X11432" s="49"/>
      <c r="Y11432" s="49"/>
      <c r="Z11432" s="49"/>
      <c r="AA11432" s="49"/>
      <c r="AB11432" s="49"/>
      <c r="AC11432" s="49"/>
      <c r="AD11432" s="49"/>
      <c r="AE11432" s="95"/>
      <c r="AM11432" s="103"/>
      <c r="AT11432" s="10"/>
    </row>
    <row r="11433" spans="9:46" s="16" customFormat="1">
      <c r="I11433" s="47"/>
      <c r="P11433" s="48"/>
      <c r="Q11433" s="48"/>
      <c r="R11433" s="48"/>
      <c r="S11433" s="49"/>
      <c r="T11433" s="47"/>
      <c r="U11433" s="50"/>
      <c r="V11433" s="47"/>
      <c r="W11433" s="50"/>
      <c r="X11433" s="49"/>
      <c r="Y11433" s="49"/>
      <c r="Z11433" s="49"/>
      <c r="AA11433" s="49"/>
      <c r="AB11433" s="49"/>
      <c r="AC11433" s="49"/>
      <c r="AD11433" s="49"/>
      <c r="AE11433" s="95"/>
      <c r="AM11433" s="103"/>
      <c r="AT11433" s="10"/>
    </row>
    <row r="11434" spans="9:46" s="16" customFormat="1">
      <c r="I11434" s="47"/>
      <c r="P11434" s="48"/>
      <c r="Q11434" s="48"/>
      <c r="R11434" s="48"/>
      <c r="S11434" s="49"/>
      <c r="T11434" s="47"/>
      <c r="U11434" s="50"/>
      <c r="V11434" s="47"/>
      <c r="W11434" s="50"/>
      <c r="X11434" s="49"/>
      <c r="Y11434" s="49"/>
      <c r="Z11434" s="49"/>
      <c r="AA11434" s="49"/>
      <c r="AB11434" s="49"/>
      <c r="AC11434" s="49"/>
      <c r="AD11434" s="49"/>
      <c r="AE11434" s="95"/>
      <c r="AM11434" s="103"/>
      <c r="AT11434" s="10"/>
    </row>
    <row r="11435" spans="9:46" s="16" customFormat="1">
      <c r="I11435" s="47"/>
      <c r="P11435" s="48"/>
      <c r="Q11435" s="48"/>
      <c r="R11435" s="48"/>
      <c r="S11435" s="49"/>
      <c r="T11435" s="47"/>
      <c r="U11435" s="50"/>
      <c r="V11435" s="47"/>
      <c r="W11435" s="50"/>
      <c r="X11435" s="49"/>
      <c r="Y11435" s="49"/>
      <c r="Z11435" s="49"/>
      <c r="AA11435" s="49"/>
      <c r="AB11435" s="49"/>
      <c r="AC11435" s="49"/>
      <c r="AD11435" s="49"/>
      <c r="AE11435" s="95"/>
      <c r="AM11435" s="103"/>
      <c r="AT11435" s="10"/>
    </row>
    <row r="11436" spans="9:46" s="16" customFormat="1">
      <c r="I11436" s="47"/>
      <c r="P11436" s="48"/>
      <c r="Q11436" s="48"/>
      <c r="R11436" s="48"/>
      <c r="S11436" s="49"/>
      <c r="T11436" s="47"/>
      <c r="U11436" s="50"/>
      <c r="V11436" s="47"/>
      <c r="W11436" s="50"/>
      <c r="X11436" s="49"/>
      <c r="Y11436" s="49"/>
      <c r="Z11436" s="49"/>
      <c r="AA11436" s="49"/>
      <c r="AB11436" s="49"/>
      <c r="AC11436" s="49"/>
      <c r="AD11436" s="49"/>
      <c r="AE11436" s="95"/>
      <c r="AM11436" s="103"/>
      <c r="AT11436" s="10"/>
    </row>
    <row r="11437" spans="9:46" s="16" customFormat="1">
      <c r="I11437" s="47"/>
      <c r="P11437" s="48"/>
      <c r="Q11437" s="48"/>
      <c r="R11437" s="48"/>
      <c r="S11437" s="49"/>
      <c r="T11437" s="47"/>
      <c r="U11437" s="50"/>
      <c r="V11437" s="47"/>
      <c r="W11437" s="50"/>
      <c r="X11437" s="49"/>
      <c r="Y11437" s="49"/>
      <c r="Z11437" s="49"/>
      <c r="AA11437" s="49"/>
      <c r="AB11437" s="49"/>
      <c r="AC11437" s="49"/>
      <c r="AD11437" s="49"/>
      <c r="AE11437" s="95"/>
      <c r="AM11437" s="103"/>
      <c r="AT11437" s="10"/>
    </row>
    <row r="11438" spans="9:46" s="16" customFormat="1">
      <c r="I11438" s="47"/>
      <c r="P11438" s="48"/>
      <c r="Q11438" s="48"/>
      <c r="R11438" s="48"/>
      <c r="S11438" s="49"/>
      <c r="T11438" s="47"/>
      <c r="U11438" s="50"/>
      <c r="V11438" s="47"/>
      <c r="W11438" s="50"/>
      <c r="X11438" s="49"/>
      <c r="Y11438" s="49"/>
      <c r="Z11438" s="49"/>
      <c r="AA11438" s="49"/>
      <c r="AB11438" s="49"/>
      <c r="AC11438" s="49"/>
      <c r="AD11438" s="49"/>
      <c r="AE11438" s="95"/>
      <c r="AM11438" s="103"/>
      <c r="AT11438" s="10"/>
    </row>
    <row r="11439" spans="9:46" s="16" customFormat="1">
      <c r="I11439" s="47"/>
      <c r="P11439" s="48"/>
      <c r="Q11439" s="48"/>
      <c r="R11439" s="48"/>
      <c r="S11439" s="49"/>
      <c r="T11439" s="47"/>
      <c r="U11439" s="50"/>
      <c r="V11439" s="47"/>
      <c r="W11439" s="50"/>
      <c r="X11439" s="49"/>
      <c r="Y11439" s="49"/>
      <c r="Z11439" s="49"/>
      <c r="AA11439" s="49"/>
      <c r="AB11439" s="49"/>
      <c r="AC11439" s="49"/>
      <c r="AD11439" s="49"/>
      <c r="AE11439" s="95"/>
      <c r="AM11439" s="103"/>
      <c r="AT11439" s="10"/>
    </row>
    <row r="11440" spans="9:46" s="16" customFormat="1">
      <c r="I11440" s="47"/>
      <c r="P11440" s="48"/>
      <c r="Q11440" s="48"/>
      <c r="R11440" s="48"/>
      <c r="S11440" s="49"/>
      <c r="T11440" s="47"/>
      <c r="U11440" s="50"/>
      <c r="V11440" s="47"/>
      <c r="W11440" s="50"/>
      <c r="X11440" s="49"/>
      <c r="Y11440" s="49"/>
      <c r="Z11440" s="49"/>
      <c r="AA11440" s="49"/>
      <c r="AB11440" s="49"/>
      <c r="AC11440" s="49"/>
      <c r="AD11440" s="49"/>
      <c r="AE11440" s="95"/>
      <c r="AM11440" s="103"/>
      <c r="AT11440" s="10"/>
    </row>
    <row r="11441" spans="9:46" s="16" customFormat="1">
      <c r="I11441" s="47"/>
      <c r="P11441" s="48"/>
      <c r="Q11441" s="48"/>
      <c r="R11441" s="48"/>
      <c r="S11441" s="49"/>
      <c r="T11441" s="47"/>
      <c r="U11441" s="50"/>
      <c r="V11441" s="47"/>
      <c r="W11441" s="50"/>
      <c r="X11441" s="49"/>
      <c r="Y11441" s="49"/>
      <c r="Z11441" s="49"/>
      <c r="AA11441" s="49"/>
      <c r="AB11441" s="49"/>
      <c r="AC11441" s="49"/>
      <c r="AD11441" s="49"/>
      <c r="AE11441" s="95"/>
      <c r="AM11441" s="103"/>
      <c r="AT11441" s="10"/>
    </row>
    <row r="11442" spans="9:46" s="16" customFormat="1">
      <c r="I11442" s="47"/>
      <c r="P11442" s="48"/>
      <c r="Q11442" s="48"/>
      <c r="R11442" s="48"/>
      <c r="S11442" s="49"/>
      <c r="T11442" s="47"/>
      <c r="U11442" s="50"/>
      <c r="V11442" s="47"/>
      <c r="W11442" s="50"/>
      <c r="X11442" s="49"/>
      <c r="Y11442" s="49"/>
      <c r="Z11442" s="49"/>
      <c r="AA11442" s="49"/>
      <c r="AB11442" s="49"/>
      <c r="AC11442" s="49"/>
      <c r="AD11442" s="49"/>
      <c r="AE11442" s="95"/>
      <c r="AM11442" s="103"/>
      <c r="AT11442" s="10"/>
    </row>
    <row r="11443" spans="9:46" s="16" customFormat="1">
      <c r="I11443" s="47"/>
      <c r="P11443" s="48"/>
      <c r="Q11443" s="48"/>
      <c r="R11443" s="48"/>
      <c r="S11443" s="49"/>
      <c r="T11443" s="47"/>
      <c r="U11443" s="50"/>
      <c r="V11443" s="47"/>
      <c r="W11443" s="50"/>
      <c r="X11443" s="49"/>
      <c r="Y11443" s="49"/>
      <c r="Z11443" s="49"/>
      <c r="AA11443" s="49"/>
      <c r="AB11443" s="49"/>
      <c r="AC11443" s="49"/>
      <c r="AD11443" s="49"/>
      <c r="AE11443" s="95"/>
      <c r="AM11443" s="103"/>
      <c r="AT11443" s="10"/>
    </row>
    <row r="11444" spans="9:46" s="16" customFormat="1">
      <c r="I11444" s="47"/>
      <c r="P11444" s="48"/>
      <c r="Q11444" s="48"/>
      <c r="R11444" s="48"/>
      <c r="S11444" s="49"/>
      <c r="T11444" s="47"/>
      <c r="U11444" s="50"/>
      <c r="V11444" s="47"/>
      <c r="W11444" s="50"/>
      <c r="X11444" s="49"/>
      <c r="Y11444" s="49"/>
      <c r="Z11444" s="49"/>
      <c r="AA11444" s="49"/>
      <c r="AB11444" s="49"/>
      <c r="AC11444" s="49"/>
      <c r="AD11444" s="49"/>
      <c r="AE11444" s="95"/>
      <c r="AM11444" s="103"/>
      <c r="AT11444" s="10"/>
    </row>
    <row r="11445" spans="9:46" s="16" customFormat="1">
      <c r="I11445" s="47"/>
      <c r="P11445" s="48"/>
      <c r="Q11445" s="48"/>
      <c r="R11445" s="48"/>
      <c r="S11445" s="49"/>
      <c r="T11445" s="47"/>
      <c r="U11445" s="50"/>
      <c r="V11445" s="47"/>
      <c r="W11445" s="50"/>
      <c r="X11445" s="49"/>
      <c r="Y11445" s="49"/>
      <c r="Z11445" s="49"/>
      <c r="AA11445" s="49"/>
      <c r="AB11445" s="49"/>
      <c r="AC11445" s="49"/>
      <c r="AD11445" s="49"/>
      <c r="AE11445" s="95"/>
      <c r="AM11445" s="103"/>
      <c r="AT11445" s="10"/>
    </row>
    <row r="11446" spans="9:46" s="16" customFormat="1">
      <c r="I11446" s="47"/>
      <c r="P11446" s="48"/>
      <c r="Q11446" s="48"/>
      <c r="R11446" s="48"/>
      <c r="S11446" s="49"/>
      <c r="T11446" s="47"/>
      <c r="U11446" s="50"/>
      <c r="V11446" s="47"/>
      <c r="W11446" s="50"/>
      <c r="X11446" s="49"/>
      <c r="Y11446" s="49"/>
      <c r="Z11446" s="49"/>
      <c r="AA11446" s="49"/>
      <c r="AB11446" s="49"/>
      <c r="AC11446" s="49"/>
      <c r="AD11446" s="49"/>
      <c r="AE11446" s="95"/>
      <c r="AM11446" s="103"/>
      <c r="AT11446" s="10"/>
    </row>
    <row r="11447" spans="9:46" s="16" customFormat="1">
      <c r="I11447" s="47"/>
      <c r="P11447" s="48"/>
      <c r="Q11447" s="48"/>
      <c r="R11447" s="48"/>
      <c r="S11447" s="49"/>
      <c r="T11447" s="47"/>
      <c r="U11447" s="50"/>
      <c r="V11447" s="47"/>
      <c r="W11447" s="50"/>
      <c r="X11447" s="49"/>
      <c r="Y11447" s="49"/>
      <c r="Z11447" s="49"/>
      <c r="AA11447" s="49"/>
      <c r="AB11447" s="49"/>
      <c r="AC11447" s="49"/>
      <c r="AD11447" s="49"/>
      <c r="AE11447" s="95"/>
      <c r="AM11447" s="103"/>
      <c r="AT11447" s="10"/>
    </row>
    <row r="11448" spans="9:46" s="16" customFormat="1">
      <c r="I11448" s="47"/>
      <c r="P11448" s="48"/>
      <c r="Q11448" s="48"/>
      <c r="R11448" s="48"/>
      <c r="S11448" s="49"/>
      <c r="T11448" s="47"/>
      <c r="U11448" s="50"/>
      <c r="V11448" s="47"/>
      <c r="W11448" s="50"/>
      <c r="X11448" s="49"/>
      <c r="Y11448" s="49"/>
      <c r="Z11448" s="49"/>
      <c r="AA11448" s="49"/>
      <c r="AB11448" s="49"/>
      <c r="AC11448" s="49"/>
      <c r="AD11448" s="49"/>
      <c r="AE11448" s="95"/>
      <c r="AM11448" s="103"/>
      <c r="AT11448" s="10"/>
    </row>
    <row r="11449" spans="9:46" s="16" customFormat="1">
      <c r="I11449" s="47"/>
      <c r="P11449" s="48"/>
      <c r="Q11449" s="48"/>
      <c r="R11449" s="48"/>
      <c r="S11449" s="49"/>
      <c r="T11449" s="47"/>
      <c r="U11449" s="50"/>
      <c r="V11449" s="47"/>
      <c r="W11449" s="50"/>
      <c r="X11449" s="49"/>
      <c r="Y11449" s="49"/>
      <c r="Z11449" s="49"/>
      <c r="AA11449" s="49"/>
      <c r="AB11449" s="49"/>
      <c r="AC11449" s="49"/>
      <c r="AD11449" s="49"/>
      <c r="AE11449" s="95"/>
      <c r="AM11449" s="103"/>
      <c r="AT11449" s="10"/>
    </row>
    <row r="11450" spans="9:46" s="16" customFormat="1">
      <c r="I11450" s="47"/>
      <c r="P11450" s="48"/>
      <c r="Q11450" s="48"/>
      <c r="R11450" s="48"/>
      <c r="S11450" s="49"/>
      <c r="T11450" s="47"/>
      <c r="U11450" s="50"/>
      <c r="V11450" s="47"/>
      <c r="W11450" s="50"/>
      <c r="X11450" s="49"/>
      <c r="Y11450" s="49"/>
      <c r="Z11450" s="49"/>
      <c r="AA11450" s="49"/>
      <c r="AB11450" s="49"/>
      <c r="AC11450" s="49"/>
      <c r="AD11450" s="49"/>
      <c r="AE11450" s="95"/>
      <c r="AM11450" s="103"/>
      <c r="AT11450" s="10"/>
    </row>
    <row r="11451" spans="9:46" s="16" customFormat="1">
      <c r="I11451" s="47"/>
      <c r="P11451" s="48"/>
      <c r="Q11451" s="48"/>
      <c r="R11451" s="48"/>
      <c r="S11451" s="49"/>
      <c r="T11451" s="47"/>
      <c r="U11451" s="50"/>
      <c r="V11451" s="47"/>
      <c r="W11451" s="50"/>
      <c r="X11451" s="49"/>
      <c r="Y11451" s="49"/>
      <c r="Z11451" s="49"/>
      <c r="AA11451" s="49"/>
      <c r="AB11451" s="49"/>
      <c r="AC11451" s="49"/>
      <c r="AD11451" s="49"/>
      <c r="AE11451" s="95"/>
      <c r="AM11451" s="103"/>
      <c r="AT11451" s="10"/>
    </row>
    <row r="11452" spans="9:46" s="16" customFormat="1">
      <c r="I11452" s="47"/>
      <c r="P11452" s="48"/>
      <c r="Q11452" s="48"/>
      <c r="R11452" s="48"/>
      <c r="S11452" s="49"/>
      <c r="T11452" s="47"/>
      <c r="U11452" s="50"/>
      <c r="V11452" s="47"/>
      <c r="W11452" s="50"/>
      <c r="X11452" s="49"/>
      <c r="Y11452" s="49"/>
      <c r="Z11452" s="49"/>
      <c r="AA11452" s="49"/>
      <c r="AB11452" s="49"/>
      <c r="AC11452" s="49"/>
      <c r="AD11452" s="49"/>
      <c r="AE11452" s="95"/>
      <c r="AM11452" s="103"/>
      <c r="AT11452" s="10"/>
    </row>
    <row r="11453" spans="9:46" s="16" customFormat="1">
      <c r="I11453" s="47"/>
      <c r="P11453" s="48"/>
      <c r="Q11453" s="48"/>
      <c r="R11453" s="48"/>
      <c r="S11453" s="49"/>
      <c r="T11453" s="47"/>
      <c r="U11453" s="50"/>
      <c r="V11453" s="47"/>
      <c r="W11453" s="50"/>
      <c r="X11453" s="49"/>
      <c r="Y11453" s="49"/>
      <c r="Z11453" s="49"/>
      <c r="AA11453" s="49"/>
      <c r="AB11453" s="49"/>
      <c r="AC11453" s="49"/>
      <c r="AD11453" s="49"/>
      <c r="AE11453" s="95"/>
      <c r="AM11453" s="103"/>
      <c r="AT11453" s="10"/>
    </row>
    <row r="11454" spans="9:46" s="16" customFormat="1">
      <c r="I11454" s="47"/>
      <c r="P11454" s="48"/>
      <c r="Q11454" s="48"/>
      <c r="R11454" s="48"/>
      <c r="S11454" s="49"/>
      <c r="T11454" s="47"/>
      <c r="U11454" s="50"/>
      <c r="V11454" s="47"/>
      <c r="W11454" s="50"/>
      <c r="X11454" s="49"/>
      <c r="Y11454" s="49"/>
      <c r="Z11454" s="49"/>
      <c r="AA11454" s="49"/>
      <c r="AB11454" s="49"/>
      <c r="AC11454" s="49"/>
      <c r="AD11454" s="49"/>
      <c r="AE11454" s="95"/>
      <c r="AM11454" s="103"/>
      <c r="AT11454" s="10"/>
    </row>
    <row r="11455" spans="9:46" s="16" customFormat="1">
      <c r="I11455" s="47"/>
      <c r="P11455" s="48"/>
      <c r="Q11455" s="48"/>
      <c r="R11455" s="48"/>
      <c r="S11455" s="49"/>
      <c r="T11455" s="47"/>
      <c r="U11455" s="50"/>
      <c r="V11455" s="47"/>
      <c r="W11455" s="50"/>
      <c r="X11455" s="49"/>
      <c r="Y11455" s="49"/>
      <c r="Z11455" s="49"/>
      <c r="AA11455" s="49"/>
      <c r="AB11455" s="49"/>
      <c r="AC11455" s="49"/>
      <c r="AD11455" s="49"/>
      <c r="AE11455" s="95"/>
      <c r="AM11455" s="103"/>
      <c r="AT11455" s="10"/>
    </row>
    <row r="11456" spans="9:46" s="16" customFormat="1">
      <c r="I11456" s="47"/>
      <c r="P11456" s="48"/>
      <c r="Q11456" s="48"/>
      <c r="R11456" s="48"/>
      <c r="S11456" s="49"/>
      <c r="T11456" s="47"/>
      <c r="U11456" s="50"/>
      <c r="V11456" s="47"/>
      <c r="W11456" s="50"/>
      <c r="X11456" s="49"/>
      <c r="Y11456" s="49"/>
      <c r="Z11456" s="49"/>
      <c r="AA11456" s="49"/>
      <c r="AB11456" s="49"/>
      <c r="AC11456" s="49"/>
      <c r="AD11456" s="49"/>
      <c r="AE11456" s="95"/>
      <c r="AM11456" s="103"/>
      <c r="AT11456" s="10"/>
    </row>
    <row r="11457" spans="9:46" s="16" customFormat="1">
      <c r="I11457" s="47"/>
      <c r="P11457" s="48"/>
      <c r="Q11457" s="48"/>
      <c r="R11457" s="48"/>
      <c r="S11457" s="49"/>
      <c r="T11457" s="47"/>
      <c r="U11457" s="50"/>
      <c r="V11457" s="47"/>
      <c r="W11457" s="50"/>
      <c r="X11457" s="49"/>
      <c r="Y11457" s="49"/>
      <c r="Z11457" s="49"/>
      <c r="AA11457" s="49"/>
      <c r="AB11457" s="49"/>
      <c r="AC11457" s="49"/>
      <c r="AD11457" s="49"/>
      <c r="AE11457" s="95"/>
      <c r="AM11457" s="103"/>
      <c r="AT11457" s="10"/>
    </row>
    <row r="11458" spans="9:46" s="16" customFormat="1">
      <c r="I11458" s="47"/>
      <c r="P11458" s="48"/>
      <c r="Q11458" s="48"/>
      <c r="R11458" s="48"/>
      <c r="S11458" s="49"/>
      <c r="T11458" s="47"/>
      <c r="U11458" s="50"/>
      <c r="V11458" s="47"/>
      <c r="W11458" s="50"/>
      <c r="X11458" s="49"/>
      <c r="Y11458" s="49"/>
      <c r="Z11458" s="49"/>
      <c r="AA11458" s="49"/>
      <c r="AB11458" s="49"/>
      <c r="AC11458" s="49"/>
      <c r="AD11458" s="49"/>
      <c r="AE11458" s="95"/>
      <c r="AM11458" s="103"/>
      <c r="AT11458" s="10"/>
    </row>
    <row r="11459" spans="9:46" s="16" customFormat="1">
      <c r="I11459" s="47"/>
      <c r="P11459" s="48"/>
      <c r="Q11459" s="48"/>
      <c r="R11459" s="48"/>
      <c r="S11459" s="49"/>
      <c r="T11459" s="47"/>
      <c r="U11459" s="50"/>
      <c r="V11459" s="47"/>
      <c r="W11459" s="50"/>
      <c r="X11459" s="49"/>
      <c r="Y11459" s="49"/>
      <c r="Z11459" s="49"/>
      <c r="AA11459" s="49"/>
      <c r="AB11459" s="49"/>
      <c r="AC11459" s="49"/>
      <c r="AD11459" s="49"/>
      <c r="AE11459" s="95"/>
      <c r="AM11459" s="103"/>
      <c r="AT11459" s="10"/>
    </row>
    <row r="11460" spans="9:46" s="16" customFormat="1">
      <c r="I11460" s="47"/>
      <c r="P11460" s="48"/>
      <c r="Q11460" s="48"/>
      <c r="R11460" s="48"/>
      <c r="S11460" s="49"/>
      <c r="T11460" s="47"/>
      <c r="U11460" s="50"/>
      <c r="V11460" s="47"/>
      <c r="W11460" s="50"/>
      <c r="X11460" s="49"/>
      <c r="Y11460" s="49"/>
      <c r="Z11460" s="49"/>
      <c r="AA11460" s="49"/>
      <c r="AB11460" s="49"/>
      <c r="AC11460" s="49"/>
      <c r="AD11460" s="49"/>
      <c r="AE11460" s="95"/>
      <c r="AM11460" s="103"/>
      <c r="AT11460" s="10"/>
    </row>
    <row r="11461" spans="9:46" s="16" customFormat="1">
      <c r="I11461" s="47"/>
      <c r="P11461" s="48"/>
      <c r="Q11461" s="48"/>
      <c r="R11461" s="48"/>
      <c r="S11461" s="49"/>
      <c r="T11461" s="47"/>
      <c r="U11461" s="50"/>
      <c r="V11461" s="47"/>
      <c r="W11461" s="50"/>
      <c r="X11461" s="49"/>
      <c r="Y11461" s="49"/>
      <c r="Z11461" s="49"/>
      <c r="AA11461" s="49"/>
      <c r="AB11461" s="49"/>
      <c r="AC11461" s="49"/>
      <c r="AD11461" s="49"/>
      <c r="AE11461" s="95"/>
      <c r="AM11461" s="103"/>
      <c r="AT11461" s="10"/>
    </row>
    <row r="11462" spans="9:46" s="16" customFormat="1">
      <c r="I11462" s="47"/>
      <c r="P11462" s="48"/>
      <c r="Q11462" s="48"/>
      <c r="R11462" s="48"/>
      <c r="S11462" s="49"/>
      <c r="T11462" s="47"/>
      <c r="U11462" s="50"/>
      <c r="V11462" s="47"/>
      <c r="W11462" s="50"/>
      <c r="X11462" s="49"/>
      <c r="Y11462" s="49"/>
      <c r="Z11462" s="49"/>
      <c r="AA11462" s="49"/>
      <c r="AB11462" s="49"/>
      <c r="AC11462" s="49"/>
      <c r="AD11462" s="49"/>
      <c r="AE11462" s="95"/>
      <c r="AM11462" s="103"/>
      <c r="AT11462" s="10"/>
    </row>
    <row r="11463" spans="9:46" s="16" customFormat="1">
      <c r="I11463" s="47"/>
      <c r="P11463" s="48"/>
      <c r="Q11463" s="48"/>
      <c r="R11463" s="48"/>
      <c r="S11463" s="49"/>
      <c r="T11463" s="47"/>
      <c r="U11463" s="50"/>
      <c r="V11463" s="47"/>
      <c r="W11463" s="50"/>
      <c r="X11463" s="49"/>
      <c r="Y11463" s="49"/>
      <c r="Z11463" s="49"/>
      <c r="AA11463" s="49"/>
      <c r="AB11463" s="49"/>
      <c r="AC11463" s="49"/>
      <c r="AD11463" s="49"/>
      <c r="AE11463" s="95"/>
      <c r="AM11463" s="103"/>
      <c r="AT11463" s="10"/>
    </row>
    <row r="11464" spans="9:46" s="16" customFormat="1">
      <c r="I11464" s="47"/>
      <c r="P11464" s="48"/>
      <c r="Q11464" s="48"/>
      <c r="R11464" s="48"/>
      <c r="S11464" s="49"/>
      <c r="T11464" s="47"/>
      <c r="U11464" s="50"/>
      <c r="V11464" s="47"/>
      <c r="W11464" s="50"/>
      <c r="X11464" s="49"/>
      <c r="Y11464" s="49"/>
      <c r="Z11464" s="49"/>
      <c r="AA11464" s="49"/>
      <c r="AB11464" s="49"/>
      <c r="AC11464" s="49"/>
      <c r="AD11464" s="49"/>
      <c r="AE11464" s="95"/>
      <c r="AM11464" s="103"/>
      <c r="AT11464" s="10"/>
    </row>
    <row r="11465" spans="9:46" s="16" customFormat="1">
      <c r="I11465" s="47"/>
      <c r="P11465" s="48"/>
      <c r="Q11465" s="48"/>
      <c r="R11465" s="48"/>
      <c r="S11465" s="49"/>
      <c r="T11465" s="47"/>
      <c r="U11465" s="50"/>
      <c r="V11465" s="47"/>
      <c r="W11465" s="50"/>
      <c r="X11465" s="49"/>
      <c r="Y11465" s="49"/>
      <c r="Z11465" s="49"/>
      <c r="AA11465" s="49"/>
      <c r="AB11465" s="49"/>
      <c r="AC11465" s="49"/>
      <c r="AD11465" s="49"/>
      <c r="AE11465" s="95"/>
      <c r="AM11465" s="103"/>
      <c r="AT11465" s="10"/>
    </row>
    <row r="11466" spans="9:46" s="16" customFormat="1">
      <c r="I11466" s="47"/>
      <c r="P11466" s="48"/>
      <c r="Q11466" s="48"/>
      <c r="R11466" s="48"/>
      <c r="S11466" s="49"/>
      <c r="T11466" s="47"/>
      <c r="U11466" s="50"/>
      <c r="V11466" s="47"/>
      <c r="W11466" s="50"/>
      <c r="X11466" s="49"/>
      <c r="Y11466" s="49"/>
      <c r="Z11466" s="49"/>
      <c r="AA11466" s="49"/>
      <c r="AB11466" s="49"/>
      <c r="AC11466" s="49"/>
      <c r="AD11466" s="49"/>
      <c r="AE11466" s="95"/>
      <c r="AM11466" s="103"/>
      <c r="AT11466" s="10"/>
    </row>
    <row r="11467" spans="9:46" s="16" customFormat="1">
      <c r="I11467" s="47"/>
      <c r="P11467" s="48"/>
      <c r="Q11467" s="48"/>
      <c r="R11467" s="48"/>
      <c r="S11467" s="49"/>
      <c r="T11467" s="47"/>
      <c r="U11467" s="50"/>
      <c r="V11467" s="47"/>
      <c r="W11467" s="50"/>
      <c r="X11467" s="49"/>
      <c r="Y11467" s="49"/>
      <c r="Z11467" s="49"/>
      <c r="AA11467" s="49"/>
      <c r="AB11467" s="49"/>
      <c r="AC11467" s="49"/>
      <c r="AD11467" s="49"/>
      <c r="AE11467" s="95"/>
      <c r="AM11467" s="103"/>
      <c r="AT11467" s="10"/>
    </row>
    <row r="11468" spans="9:46" s="16" customFormat="1">
      <c r="I11468" s="47"/>
      <c r="P11468" s="48"/>
      <c r="Q11468" s="48"/>
      <c r="R11468" s="48"/>
      <c r="S11468" s="49"/>
      <c r="T11468" s="47"/>
      <c r="U11468" s="50"/>
      <c r="V11468" s="47"/>
      <c r="W11468" s="50"/>
      <c r="X11468" s="49"/>
      <c r="Y11468" s="49"/>
      <c r="Z11468" s="49"/>
      <c r="AA11468" s="49"/>
      <c r="AB11468" s="49"/>
      <c r="AC11468" s="49"/>
      <c r="AD11468" s="49"/>
      <c r="AE11468" s="95"/>
      <c r="AM11468" s="103"/>
      <c r="AT11468" s="10"/>
    </row>
    <row r="11469" spans="9:46" s="16" customFormat="1">
      <c r="I11469" s="47"/>
      <c r="P11469" s="48"/>
      <c r="Q11469" s="48"/>
      <c r="R11469" s="48"/>
      <c r="S11469" s="49"/>
      <c r="T11469" s="47"/>
      <c r="U11469" s="50"/>
      <c r="V11469" s="47"/>
      <c r="W11469" s="50"/>
      <c r="X11469" s="49"/>
      <c r="Y11469" s="49"/>
      <c r="Z11469" s="49"/>
      <c r="AA11469" s="49"/>
      <c r="AB11469" s="49"/>
      <c r="AC11469" s="49"/>
      <c r="AD11469" s="49"/>
      <c r="AE11469" s="95"/>
      <c r="AM11469" s="103"/>
      <c r="AT11469" s="10"/>
    </row>
    <row r="11470" spans="9:46" s="16" customFormat="1">
      <c r="I11470" s="47"/>
      <c r="P11470" s="48"/>
      <c r="Q11470" s="48"/>
      <c r="R11470" s="48"/>
      <c r="S11470" s="49"/>
      <c r="T11470" s="47"/>
      <c r="U11470" s="50"/>
      <c r="V11470" s="47"/>
      <c r="W11470" s="50"/>
      <c r="X11470" s="49"/>
      <c r="Y11470" s="49"/>
      <c r="Z11470" s="49"/>
      <c r="AA11470" s="49"/>
      <c r="AB11470" s="49"/>
      <c r="AC11470" s="49"/>
      <c r="AD11470" s="49"/>
      <c r="AE11470" s="95"/>
      <c r="AM11470" s="103"/>
      <c r="AT11470" s="10"/>
    </row>
    <row r="11471" spans="9:46" s="16" customFormat="1">
      <c r="I11471" s="47"/>
      <c r="P11471" s="48"/>
      <c r="Q11471" s="48"/>
      <c r="R11471" s="48"/>
      <c r="S11471" s="49"/>
      <c r="T11471" s="47"/>
      <c r="U11471" s="50"/>
      <c r="V11471" s="47"/>
      <c r="W11471" s="50"/>
      <c r="X11471" s="49"/>
      <c r="Y11471" s="49"/>
      <c r="Z11471" s="49"/>
      <c r="AA11471" s="49"/>
      <c r="AB11471" s="49"/>
      <c r="AC11471" s="49"/>
      <c r="AD11471" s="49"/>
      <c r="AE11471" s="95"/>
      <c r="AM11471" s="103"/>
      <c r="AT11471" s="10"/>
    </row>
    <row r="11472" spans="9:46" s="16" customFormat="1">
      <c r="I11472" s="47"/>
      <c r="P11472" s="48"/>
      <c r="Q11472" s="48"/>
      <c r="R11472" s="48"/>
      <c r="S11472" s="49"/>
      <c r="T11472" s="47"/>
      <c r="U11472" s="50"/>
      <c r="V11472" s="47"/>
      <c r="W11472" s="50"/>
      <c r="X11472" s="49"/>
      <c r="Y11472" s="49"/>
      <c r="Z11472" s="49"/>
      <c r="AA11472" s="49"/>
      <c r="AB11472" s="49"/>
      <c r="AC11472" s="49"/>
      <c r="AD11472" s="49"/>
      <c r="AE11472" s="95"/>
      <c r="AM11472" s="103"/>
      <c r="AT11472" s="10"/>
    </row>
    <row r="11473" spans="9:46" s="16" customFormat="1">
      <c r="I11473" s="47"/>
      <c r="P11473" s="48"/>
      <c r="Q11473" s="48"/>
      <c r="R11473" s="48"/>
      <c r="S11473" s="49"/>
      <c r="T11473" s="47"/>
      <c r="U11473" s="50"/>
      <c r="V11473" s="47"/>
      <c r="W11473" s="50"/>
      <c r="X11473" s="49"/>
      <c r="Y11473" s="49"/>
      <c r="Z11473" s="49"/>
      <c r="AA11473" s="49"/>
      <c r="AB11473" s="49"/>
      <c r="AC11473" s="49"/>
      <c r="AD11473" s="49"/>
      <c r="AE11473" s="95"/>
      <c r="AM11473" s="103"/>
      <c r="AT11473" s="10"/>
    </row>
    <row r="11474" spans="9:46" s="16" customFormat="1">
      <c r="I11474" s="47"/>
      <c r="P11474" s="48"/>
      <c r="Q11474" s="48"/>
      <c r="R11474" s="48"/>
      <c r="S11474" s="49"/>
      <c r="T11474" s="47"/>
      <c r="U11474" s="50"/>
      <c r="V11474" s="47"/>
      <c r="W11474" s="50"/>
      <c r="X11474" s="49"/>
      <c r="Y11474" s="49"/>
      <c r="Z11474" s="49"/>
      <c r="AA11474" s="49"/>
      <c r="AB11474" s="49"/>
      <c r="AC11474" s="49"/>
      <c r="AD11474" s="49"/>
      <c r="AE11474" s="95"/>
      <c r="AM11474" s="103"/>
      <c r="AT11474" s="10"/>
    </row>
    <row r="11475" spans="9:46" s="16" customFormat="1">
      <c r="I11475" s="47"/>
      <c r="P11475" s="48"/>
      <c r="Q11475" s="48"/>
      <c r="R11475" s="48"/>
      <c r="S11475" s="49"/>
      <c r="T11475" s="47"/>
      <c r="U11475" s="50"/>
      <c r="V11475" s="47"/>
      <c r="W11475" s="50"/>
      <c r="X11475" s="49"/>
      <c r="Y11475" s="49"/>
      <c r="Z11475" s="49"/>
      <c r="AA11475" s="49"/>
      <c r="AB11475" s="49"/>
      <c r="AC11475" s="49"/>
      <c r="AD11475" s="49"/>
      <c r="AE11475" s="95"/>
      <c r="AM11475" s="103"/>
      <c r="AT11475" s="10"/>
    </row>
    <row r="11476" spans="9:46" s="16" customFormat="1">
      <c r="I11476" s="47"/>
      <c r="P11476" s="48"/>
      <c r="Q11476" s="48"/>
      <c r="R11476" s="48"/>
      <c r="S11476" s="49"/>
      <c r="T11476" s="47"/>
      <c r="U11476" s="50"/>
      <c r="V11476" s="47"/>
      <c r="W11476" s="50"/>
      <c r="X11476" s="49"/>
      <c r="Y11476" s="49"/>
      <c r="Z11476" s="49"/>
      <c r="AA11476" s="49"/>
      <c r="AB11476" s="49"/>
      <c r="AC11476" s="49"/>
      <c r="AD11476" s="49"/>
      <c r="AE11476" s="95"/>
      <c r="AM11476" s="103"/>
      <c r="AT11476" s="10"/>
    </row>
    <row r="11477" spans="9:46" s="16" customFormat="1">
      <c r="I11477" s="47"/>
      <c r="P11477" s="48"/>
      <c r="Q11477" s="48"/>
      <c r="R11477" s="48"/>
      <c r="S11477" s="49"/>
      <c r="T11477" s="47"/>
      <c r="U11477" s="50"/>
      <c r="V11477" s="47"/>
      <c r="W11477" s="50"/>
      <c r="X11477" s="49"/>
      <c r="Y11477" s="49"/>
      <c r="Z11477" s="49"/>
      <c r="AA11477" s="49"/>
      <c r="AB11477" s="49"/>
      <c r="AC11477" s="49"/>
      <c r="AD11477" s="49"/>
      <c r="AE11477" s="95"/>
      <c r="AM11477" s="103"/>
      <c r="AT11477" s="10"/>
    </row>
    <row r="11478" spans="9:46" s="16" customFormat="1">
      <c r="I11478" s="47"/>
      <c r="P11478" s="48"/>
      <c r="Q11478" s="48"/>
      <c r="R11478" s="48"/>
      <c r="S11478" s="49"/>
      <c r="T11478" s="47"/>
      <c r="U11478" s="50"/>
      <c r="V11478" s="47"/>
      <c r="W11478" s="50"/>
      <c r="X11478" s="49"/>
      <c r="Y11478" s="49"/>
      <c r="Z11478" s="49"/>
      <c r="AA11478" s="49"/>
      <c r="AB11478" s="49"/>
      <c r="AC11478" s="49"/>
      <c r="AD11478" s="49"/>
      <c r="AE11478" s="95"/>
      <c r="AM11478" s="103"/>
      <c r="AT11478" s="10"/>
    </row>
    <row r="11479" spans="9:46" s="16" customFormat="1">
      <c r="I11479" s="47"/>
      <c r="P11479" s="48"/>
      <c r="Q11479" s="48"/>
      <c r="R11479" s="48"/>
      <c r="S11479" s="49"/>
      <c r="T11479" s="47"/>
      <c r="U11479" s="50"/>
      <c r="V11479" s="47"/>
      <c r="W11479" s="50"/>
      <c r="X11479" s="49"/>
      <c r="Y11479" s="49"/>
      <c r="Z11479" s="49"/>
      <c r="AA11479" s="49"/>
      <c r="AB11479" s="49"/>
      <c r="AC11479" s="49"/>
      <c r="AD11479" s="49"/>
      <c r="AE11479" s="95"/>
      <c r="AM11479" s="103"/>
      <c r="AT11479" s="10"/>
    </row>
    <row r="11480" spans="9:46" s="16" customFormat="1">
      <c r="I11480" s="47"/>
      <c r="P11480" s="48"/>
      <c r="Q11480" s="48"/>
      <c r="R11480" s="48"/>
      <c r="S11480" s="49"/>
      <c r="T11480" s="47"/>
      <c r="U11480" s="50"/>
      <c r="V11480" s="47"/>
      <c r="W11480" s="50"/>
      <c r="X11480" s="49"/>
      <c r="Y11480" s="49"/>
      <c r="Z11480" s="49"/>
      <c r="AA11480" s="49"/>
      <c r="AB11480" s="49"/>
      <c r="AC11480" s="49"/>
      <c r="AD11480" s="49"/>
      <c r="AE11480" s="95"/>
      <c r="AM11480" s="103"/>
      <c r="AT11480" s="10"/>
    </row>
    <row r="11481" spans="9:46" s="16" customFormat="1">
      <c r="I11481" s="47"/>
      <c r="P11481" s="48"/>
      <c r="Q11481" s="48"/>
      <c r="R11481" s="48"/>
      <c r="S11481" s="49"/>
      <c r="T11481" s="47"/>
      <c r="U11481" s="50"/>
      <c r="V11481" s="47"/>
      <c r="W11481" s="50"/>
      <c r="X11481" s="49"/>
      <c r="Y11481" s="49"/>
      <c r="Z11481" s="49"/>
      <c r="AA11481" s="49"/>
      <c r="AB11481" s="49"/>
      <c r="AC11481" s="49"/>
      <c r="AD11481" s="49"/>
      <c r="AE11481" s="95"/>
      <c r="AM11481" s="103"/>
      <c r="AT11481" s="10"/>
    </row>
    <row r="11482" spans="9:46" s="16" customFormat="1">
      <c r="I11482" s="47"/>
      <c r="P11482" s="48"/>
      <c r="Q11482" s="48"/>
      <c r="R11482" s="48"/>
      <c r="S11482" s="49"/>
      <c r="T11482" s="47"/>
      <c r="U11482" s="50"/>
      <c r="V11482" s="47"/>
      <c r="W11482" s="50"/>
      <c r="X11482" s="49"/>
      <c r="Y11482" s="49"/>
      <c r="Z11482" s="49"/>
      <c r="AA11482" s="49"/>
      <c r="AB11482" s="49"/>
      <c r="AC11482" s="49"/>
      <c r="AD11482" s="49"/>
      <c r="AE11482" s="95"/>
      <c r="AM11482" s="103"/>
      <c r="AT11482" s="10"/>
    </row>
    <row r="11483" spans="9:46" s="16" customFormat="1">
      <c r="I11483" s="47"/>
      <c r="P11483" s="48"/>
      <c r="Q11483" s="48"/>
      <c r="R11483" s="48"/>
      <c r="S11483" s="49"/>
      <c r="T11483" s="47"/>
      <c r="U11483" s="50"/>
      <c r="V11483" s="47"/>
      <c r="W11483" s="50"/>
      <c r="X11483" s="49"/>
      <c r="Y11483" s="49"/>
      <c r="Z11483" s="49"/>
      <c r="AA11483" s="49"/>
      <c r="AB11483" s="49"/>
      <c r="AC11483" s="49"/>
      <c r="AD11483" s="49"/>
      <c r="AE11483" s="95"/>
      <c r="AM11483" s="103"/>
      <c r="AT11483" s="10"/>
    </row>
    <row r="11484" spans="9:46" s="16" customFormat="1">
      <c r="I11484" s="47"/>
      <c r="P11484" s="48"/>
      <c r="Q11484" s="48"/>
      <c r="R11484" s="48"/>
      <c r="S11484" s="49"/>
      <c r="T11484" s="47"/>
      <c r="U11484" s="50"/>
      <c r="V11484" s="47"/>
      <c r="W11484" s="50"/>
      <c r="X11484" s="49"/>
      <c r="Y11484" s="49"/>
      <c r="Z11484" s="49"/>
      <c r="AA11484" s="49"/>
      <c r="AB11484" s="49"/>
      <c r="AC11484" s="49"/>
      <c r="AD11484" s="49"/>
      <c r="AE11484" s="95"/>
      <c r="AM11484" s="103"/>
      <c r="AT11484" s="10"/>
    </row>
    <row r="11485" spans="9:46" s="16" customFormat="1">
      <c r="I11485" s="47"/>
      <c r="P11485" s="48"/>
      <c r="Q11485" s="48"/>
      <c r="R11485" s="48"/>
      <c r="S11485" s="49"/>
      <c r="T11485" s="47"/>
      <c r="U11485" s="50"/>
      <c r="V11485" s="47"/>
      <c r="W11485" s="50"/>
      <c r="X11485" s="49"/>
      <c r="Y11485" s="49"/>
      <c r="Z11485" s="49"/>
      <c r="AA11485" s="49"/>
      <c r="AB11485" s="49"/>
      <c r="AC11485" s="49"/>
      <c r="AD11485" s="49"/>
      <c r="AE11485" s="95"/>
      <c r="AM11485" s="103"/>
      <c r="AT11485" s="10"/>
    </row>
    <row r="11486" spans="9:46" s="16" customFormat="1">
      <c r="I11486" s="47"/>
      <c r="P11486" s="48"/>
      <c r="Q11486" s="48"/>
      <c r="R11486" s="48"/>
      <c r="S11486" s="49"/>
      <c r="T11486" s="47"/>
      <c r="U11486" s="50"/>
      <c r="V11486" s="47"/>
      <c r="W11486" s="50"/>
      <c r="X11486" s="49"/>
      <c r="Y11486" s="49"/>
      <c r="Z11486" s="49"/>
      <c r="AA11486" s="49"/>
      <c r="AB11486" s="49"/>
      <c r="AC11486" s="49"/>
      <c r="AD11486" s="49"/>
      <c r="AE11486" s="95"/>
      <c r="AM11486" s="103"/>
      <c r="AT11486" s="10"/>
    </row>
    <row r="11487" spans="9:46" s="16" customFormat="1">
      <c r="I11487" s="47"/>
      <c r="P11487" s="48"/>
      <c r="Q11487" s="48"/>
      <c r="R11487" s="48"/>
      <c r="S11487" s="49"/>
      <c r="T11487" s="47"/>
      <c r="U11487" s="50"/>
      <c r="V11487" s="47"/>
      <c r="W11487" s="50"/>
      <c r="X11487" s="49"/>
      <c r="Y11487" s="49"/>
      <c r="Z11487" s="49"/>
      <c r="AA11487" s="49"/>
      <c r="AB11487" s="49"/>
      <c r="AC11487" s="49"/>
      <c r="AD11487" s="49"/>
      <c r="AE11487" s="95"/>
      <c r="AM11487" s="103"/>
      <c r="AT11487" s="10"/>
    </row>
    <row r="11488" spans="9:46" s="16" customFormat="1">
      <c r="I11488" s="47"/>
      <c r="P11488" s="48"/>
      <c r="Q11488" s="48"/>
      <c r="R11488" s="48"/>
      <c r="S11488" s="49"/>
      <c r="T11488" s="47"/>
      <c r="U11488" s="50"/>
      <c r="V11488" s="47"/>
      <c r="W11488" s="50"/>
      <c r="X11488" s="49"/>
      <c r="Y11488" s="49"/>
      <c r="Z11488" s="49"/>
      <c r="AA11488" s="49"/>
      <c r="AB11488" s="49"/>
      <c r="AC11488" s="49"/>
      <c r="AD11488" s="49"/>
      <c r="AE11488" s="95"/>
      <c r="AM11488" s="103"/>
      <c r="AT11488" s="10"/>
    </row>
    <row r="11489" spans="9:46" s="16" customFormat="1">
      <c r="I11489" s="47"/>
      <c r="P11489" s="48"/>
      <c r="Q11489" s="48"/>
      <c r="R11489" s="48"/>
      <c r="S11489" s="49"/>
      <c r="T11489" s="47"/>
      <c r="U11489" s="50"/>
      <c r="V11489" s="47"/>
      <c r="W11489" s="50"/>
      <c r="X11489" s="49"/>
      <c r="Y11489" s="49"/>
      <c r="Z11489" s="49"/>
      <c r="AA11489" s="49"/>
      <c r="AB11489" s="49"/>
      <c r="AC11489" s="49"/>
      <c r="AD11489" s="49"/>
      <c r="AE11489" s="95"/>
      <c r="AM11489" s="103"/>
      <c r="AT11489" s="10"/>
    </row>
    <row r="11490" spans="9:46" s="16" customFormat="1">
      <c r="I11490" s="47"/>
      <c r="P11490" s="48"/>
      <c r="Q11490" s="48"/>
      <c r="R11490" s="48"/>
      <c r="S11490" s="49"/>
      <c r="T11490" s="47"/>
      <c r="U11490" s="50"/>
      <c r="V11490" s="47"/>
      <c r="W11490" s="50"/>
      <c r="X11490" s="49"/>
      <c r="Y11490" s="49"/>
      <c r="Z11490" s="49"/>
      <c r="AA11490" s="49"/>
      <c r="AB11490" s="49"/>
      <c r="AC11490" s="49"/>
      <c r="AD11490" s="49"/>
      <c r="AE11490" s="95"/>
      <c r="AM11490" s="103"/>
      <c r="AT11490" s="10"/>
    </row>
    <row r="11491" spans="9:46" s="16" customFormat="1">
      <c r="I11491" s="47"/>
      <c r="P11491" s="48"/>
      <c r="Q11491" s="48"/>
      <c r="R11491" s="48"/>
      <c r="S11491" s="49"/>
      <c r="T11491" s="47"/>
      <c r="U11491" s="50"/>
      <c r="V11491" s="47"/>
      <c r="W11491" s="50"/>
      <c r="X11491" s="49"/>
      <c r="Y11491" s="49"/>
      <c r="Z11491" s="49"/>
      <c r="AA11491" s="49"/>
      <c r="AB11491" s="49"/>
      <c r="AC11491" s="49"/>
      <c r="AD11491" s="49"/>
      <c r="AE11491" s="95"/>
      <c r="AM11491" s="103"/>
      <c r="AT11491" s="10"/>
    </row>
    <row r="11492" spans="9:46" s="16" customFormat="1">
      <c r="I11492" s="47"/>
      <c r="P11492" s="48"/>
      <c r="Q11492" s="48"/>
      <c r="R11492" s="48"/>
      <c r="S11492" s="49"/>
      <c r="T11492" s="47"/>
      <c r="U11492" s="50"/>
      <c r="V11492" s="47"/>
      <c r="W11492" s="50"/>
      <c r="X11492" s="49"/>
      <c r="Y11492" s="49"/>
      <c r="Z11492" s="49"/>
      <c r="AA11492" s="49"/>
      <c r="AB11492" s="49"/>
      <c r="AC11492" s="49"/>
      <c r="AD11492" s="49"/>
      <c r="AE11492" s="95"/>
      <c r="AM11492" s="103"/>
      <c r="AT11492" s="10"/>
    </row>
    <row r="11493" spans="9:46" s="16" customFormat="1">
      <c r="I11493" s="47"/>
      <c r="P11493" s="48"/>
      <c r="Q11493" s="48"/>
      <c r="R11493" s="48"/>
      <c r="S11493" s="49"/>
      <c r="T11493" s="47"/>
      <c r="U11493" s="50"/>
      <c r="V11493" s="47"/>
      <c r="W11493" s="50"/>
      <c r="X11493" s="49"/>
      <c r="Y11493" s="49"/>
      <c r="Z11493" s="49"/>
      <c r="AA11493" s="49"/>
      <c r="AB11493" s="49"/>
      <c r="AC11493" s="49"/>
      <c r="AD11493" s="49"/>
      <c r="AE11493" s="95"/>
      <c r="AM11493" s="103"/>
      <c r="AT11493" s="10"/>
    </row>
    <row r="11494" spans="9:46" s="16" customFormat="1">
      <c r="I11494" s="47"/>
      <c r="P11494" s="48"/>
      <c r="Q11494" s="48"/>
      <c r="R11494" s="48"/>
      <c r="S11494" s="49"/>
      <c r="T11494" s="47"/>
      <c r="U11494" s="50"/>
      <c r="V11494" s="47"/>
      <c r="W11494" s="50"/>
      <c r="X11494" s="49"/>
      <c r="Y11494" s="49"/>
      <c r="Z11494" s="49"/>
      <c r="AA11494" s="49"/>
      <c r="AB11494" s="49"/>
      <c r="AC11494" s="49"/>
      <c r="AD11494" s="49"/>
      <c r="AE11494" s="95"/>
      <c r="AM11494" s="103"/>
      <c r="AT11494" s="10"/>
    </row>
    <row r="11495" spans="9:46" s="16" customFormat="1">
      <c r="I11495" s="47"/>
      <c r="P11495" s="48"/>
      <c r="Q11495" s="48"/>
      <c r="R11495" s="48"/>
      <c r="S11495" s="49"/>
      <c r="T11495" s="47"/>
      <c r="U11495" s="50"/>
      <c r="V11495" s="47"/>
      <c r="W11495" s="50"/>
      <c r="X11495" s="49"/>
      <c r="Y11495" s="49"/>
      <c r="Z11495" s="49"/>
      <c r="AA11495" s="49"/>
      <c r="AB11495" s="49"/>
      <c r="AC11495" s="49"/>
      <c r="AD11495" s="49"/>
      <c r="AE11495" s="95"/>
      <c r="AM11495" s="103"/>
      <c r="AT11495" s="10"/>
    </row>
    <row r="11496" spans="9:46" s="16" customFormat="1">
      <c r="I11496" s="47"/>
      <c r="P11496" s="48"/>
      <c r="Q11496" s="48"/>
      <c r="R11496" s="48"/>
      <c r="S11496" s="49"/>
      <c r="T11496" s="47"/>
      <c r="U11496" s="50"/>
      <c r="V11496" s="47"/>
      <c r="W11496" s="50"/>
      <c r="X11496" s="49"/>
      <c r="Y11496" s="49"/>
      <c r="Z11496" s="49"/>
      <c r="AA11496" s="49"/>
      <c r="AB11496" s="49"/>
      <c r="AC11496" s="49"/>
      <c r="AD11496" s="49"/>
      <c r="AE11496" s="95"/>
      <c r="AM11496" s="103"/>
      <c r="AT11496" s="10"/>
    </row>
    <row r="11497" spans="9:46" s="16" customFormat="1">
      <c r="I11497" s="47"/>
      <c r="P11497" s="48"/>
      <c r="Q11497" s="48"/>
      <c r="R11497" s="48"/>
      <c r="S11497" s="49"/>
      <c r="T11497" s="47"/>
      <c r="U11497" s="50"/>
      <c r="V11497" s="47"/>
      <c r="W11497" s="50"/>
      <c r="X11497" s="49"/>
      <c r="Y11497" s="49"/>
      <c r="Z11497" s="49"/>
      <c r="AA11497" s="49"/>
      <c r="AB11497" s="49"/>
      <c r="AC11497" s="49"/>
      <c r="AD11497" s="49"/>
      <c r="AE11497" s="95"/>
      <c r="AM11497" s="103"/>
      <c r="AT11497" s="10"/>
    </row>
    <row r="11498" spans="9:46" s="16" customFormat="1">
      <c r="I11498" s="47"/>
      <c r="P11498" s="48"/>
      <c r="Q11498" s="48"/>
      <c r="R11498" s="48"/>
      <c r="S11498" s="49"/>
      <c r="T11498" s="47"/>
      <c r="U11498" s="50"/>
      <c r="V11498" s="47"/>
      <c r="W11498" s="50"/>
      <c r="X11498" s="49"/>
      <c r="Y11498" s="49"/>
      <c r="Z11498" s="49"/>
      <c r="AA11498" s="49"/>
      <c r="AB11498" s="49"/>
      <c r="AC11498" s="49"/>
      <c r="AD11498" s="49"/>
      <c r="AE11498" s="95"/>
      <c r="AM11498" s="103"/>
      <c r="AT11498" s="10"/>
    </row>
    <row r="11499" spans="9:46" s="16" customFormat="1">
      <c r="I11499" s="47"/>
      <c r="P11499" s="48"/>
      <c r="Q11499" s="48"/>
      <c r="R11499" s="48"/>
      <c r="S11499" s="49"/>
      <c r="T11499" s="47"/>
      <c r="U11499" s="50"/>
      <c r="V11499" s="47"/>
      <c r="W11499" s="50"/>
      <c r="X11499" s="49"/>
      <c r="Y11499" s="49"/>
      <c r="Z11499" s="49"/>
      <c r="AA11499" s="49"/>
      <c r="AB11499" s="49"/>
      <c r="AC11499" s="49"/>
      <c r="AD11499" s="49"/>
      <c r="AE11499" s="95"/>
      <c r="AM11499" s="103"/>
      <c r="AT11499" s="10"/>
    </row>
    <row r="11500" spans="9:46" s="16" customFormat="1">
      <c r="I11500" s="47"/>
      <c r="P11500" s="48"/>
      <c r="Q11500" s="48"/>
      <c r="R11500" s="48"/>
      <c r="S11500" s="49"/>
      <c r="T11500" s="47"/>
      <c r="U11500" s="50"/>
      <c r="V11500" s="47"/>
      <c r="W11500" s="50"/>
      <c r="X11500" s="49"/>
      <c r="Y11500" s="49"/>
      <c r="Z11500" s="49"/>
      <c r="AA11500" s="49"/>
      <c r="AB11500" s="49"/>
      <c r="AC11500" s="49"/>
      <c r="AD11500" s="49"/>
      <c r="AE11500" s="95"/>
      <c r="AM11500" s="103"/>
      <c r="AT11500" s="10"/>
    </row>
    <row r="11501" spans="9:46" s="16" customFormat="1">
      <c r="I11501" s="47"/>
      <c r="P11501" s="48"/>
      <c r="Q11501" s="48"/>
      <c r="R11501" s="48"/>
      <c r="S11501" s="49"/>
      <c r="T11501" s="47"/>
      <c r="U11501" s="50"/>
      <c r="V11501" s="47"/>
      <c r="W11501" s="50"/>
      <c r="X11501" s="49"/>
      <c r="Y11501" s="49"/>
      <c r="Z11501" s="49"/>
      <c r="AA11501" s="49"/>
      <c r="AB11501" s="49"/>
      <c r="AC11501" s="49"/>
      <c r="AD11501" s="49"/>
      <c r="AE11501" s="95"/>
      <c r="AM11501" s="103"/>
      <c r="AT11501" s="10"/>
    </row>
    <row r="11502" spans="9:46" s="16" customFormat="1">
      <c r="I11502" s="47"/>
      <c r="P11502" s="48"/>
      <c r="Q11502" s="48"/>
      <c r="R11502" s="48"/>
      <c r="S11502" s="49"/>
      <c r="T11502" s="47"/>
      <c r="U11502" s="50"/>
      <c r="V11502" s="47"/>
      <c r="W11502" s="50"/>
      <c r="X11502" s="49"/>
      <c r="Y11502" s="49"/>
      <c r="Z11502" s="49"/>
      <c r="AA11502" s="49"/>
      <c r="AB11502" s="49"/>
      <c r="AC11502" s="49"/>
      <c r="AD11502" s="49"/>
      <c r="AE11502" s="95"/>
      <c r="AM11502" s="103"/>
      <c r="AT11502" s="10"/>
    </row>
    <row r="11503" spans="9:46" s="16" customFormat="1">
      <c r="I11503" s="47"/>
      <c r="P11503" s="48"/>
      <c r="Q11503" s="48"/>
      <c r="R11503" s="48"/>
      <c r="S11503" s="49"/>
      <c r="T11503" s="47"/>
      <c r="U11503" s="50"/>
      <c r="V11503" s="47"/>
      <c r="W11503" s="50"/>
      <c r="X11503" s="49"/>
      <c r="Y11503" s="49"/>
      <c r="Z11503" s="49"/>
      <c r="AA11503" s="49"/>
      <c r="AB11503" s="49"/>
      <c r="AC11503" s="49"/>
      <c r="AD11503" s="49"/>
      <c r="AE11503" s="95"/>
      <c r="AM11503" s="103"/>
      <c r="AT11503" s="10"/>
    </row>
    <row r="11504" spans="9:46" s="16" customFormat="1">
      <c r="I11504" s="47"/>
      <c r="P11504" s="48"/>
      <c r="Q11504" s="48"/>
      <c r="R11504" s="48"/>
      <c r="S11504" s="49"/>
      <c r="T11504" s="47"/>
      <c r="U11504" s="50"/>
      <c r="V11504" s="47"/>
      <c r="W11504" s="50"/>
      <c r="X11504" s="49"/>
      <c r="Y11504" s="49"/>
      <c r="Z11504" s="49"/>
      <c r="AA11504" s="49"/>
      <c r="AB11504" s="49"/>
      <c r="AC11504" s="49"/>
      <c r="AD11504" s="49"/>
      <c r="AE11504" s="95"/>
      <c r="AM11504" s="103"/>
      <c r="AT11504" s="10"/>
    </row>
    <row r="11505" spans="9:46" s="16" customFormat="1">
      <c r="I11505" s="47"/>
      <c r="P11505" s="48"/>
      <c r="Q11505" s="48"/>
      <c r="R11505" s="48"/>
      <c r="S11505" s="49"/>
      <c r="T11505" s="47"/>
      <c r="U11505" s="50"/>
      <c r="V11505" s="47"/>
      <c r="W11505" s="50"/>
      <c r="X11505" s="49"/>
      <c r="Y11505" s="49"/>
      <c r="Z11505" s="49"/>
      <c r="AA11505" s="49"/>
      <c r="AB11505" s="49"/>
      <c r="AC11505" s="49"/>
      <c r="AD11505" s="49"/>
      <c r="AE11505" s="95"/>
      <c r="AM11505" s="103"/>
      <c r="AT11505" s="10"/>
    </row>
    <row r="11506" spans="9:46" s="16" customFormat="1">
      <c r="I11506" s="47"/>
      <c r="P11506" s="48"/>
      <c r="Q11506" s="48"/>
      <c r="R11506" s="48"/>
      <c r="S11506" s="49"/>
      <c r="T11506" s="47"/>
      <c r="U11506" s="50"/>
      <c r="V11506" s="47"/>
      <c r="W11506" s="50"/>
      <c r="X11506" s="49"/>
      <c r="Y11506" s="49"/>
      <c r="Z11506" s="49"/>
      <c r="AA11506" s="49"/>
      <c r="AB11506" s="49"/>
      <c r="AC11506" s="49"/>
      <c r="AD11506" s="49"/>
      <c r="AE11506" s="95"/>
      <c r="AM11506" s="103"/>
      <c r="AT11506" s="10"/>
    </row>
    <row r="11507" spans="9:46" s="16" customFormat="1">
      <c r="I11507" s="47"/>
      <c r="P11507" s="48"/>
      <c r="Q11507" s="48"/>
      <c r="R11507" s="48"/>
      <c r="S11507" s="49"/>
      <c r="T11507" s="47"/>
      <c r="U11507" s="50"/>
      <c r="V11507" s="47"/>
      <c r="W11507" s="50"/>
      <c r="X11507" s="49"/>
      <c r="Y11507" s="49"/>
      <c r="Z11507" s="49"/>
      <c r="AA11507" s="49"/>
      <c r="AB11507" s="49"/>
      <c r="AC11507" s="49"/>
      <c r="AD11507" s="49"/>
      <c r="AE11507" s="95"/>
      <c r="AM11507" s="103"/>
      <c r="AT11507" s="10"/>
    </row>
    <row r="11508" spans="9:46" s="16" customFormat="1">
      <c r="I11508" s="47"/>
      <c r="P11508" s="48"/>
      <c r="Q11508" s="48"/>
      <c r="R11508" s="48"/>
      <c r="S11508" s="49"/>
      <c r="T11508" s="47"/>
      <c r="U11508" s="50"/>
      <c r="V11508" s="47"/>
      <c r="W11508" s="50"/>
      <c r="X11508" s="49"/>
      <c r="Y11508" s="49"/>
      <c r="Z11508" s="49"/>
      <c r="AA11508" s="49"/>
      <c r="AB11508" s="49"/>
      <c r="AC11508" s="49"/>
      <c r="AD11508" s="49"/>
      <c r="AE11508" s="95"/>
      <c r="AM11508" s="103"/>
      <c r="AT11508" s="10"/>
    </row>
    <row r="11509" spans="9:46" s="16" customFormat="1">
      <c r="I11509" s="47"/>
      <c r="P11509" s="48"/>
      <c r="Q11509" s="48"/>
      <c r="R11509" s="48"/>
      <c r="S11509" s="49"/>
      <c r="T11509" s="47"/>
      <c r="U11509" s="50"/>
      <c r="V11509" s="47"/>
      <c r="W11509" s="50"/>
      <c r="X11509" s="49"/>
      <c r="Y11509" s="49"/>
      <c r="Z11509" s="49"/>
      <c r="AA11509" s="49"/>
      <c r="AB11509" s="49"/>
      <c r="AC11509" s="49"/>
      <c r="AD11509" s="49"/>
      <c r="AE11509" s="95"/>
      <c r="AM11509" s="103"/>
      <c r="AT11509" s="10"/>
    </row>
    <row r="11510" spans="9:46" s="16" customFormat="1">
      <c r="I11510" s="47"/>
      <c r="P11510" s="48"/>
      <c r="Q11510" s="48"/>
      <c r="R11510" s="48"/>
      <c r="S11510" s="49"/>
      <c r="T11510" s="47"/>
      <c r="U11510" s="50"/>
      <c r="V11510" s="47"/>
      <c r="W11510" s="50"/>
      <c r="X11510" s="49"/>
      <c r="Y11510" s="49"/>
      <c r="Z11510" s="49"/>
      <c r="AA11510" s="49"/>
      <c r="AB11510" s="49"/>
      <c r="AC11510" s="49"/>
      <c r="AD11510" s="49"/>
      <c r="AE11510" s="95"/>
      <c r="AM11510" s="103"/>
      <c r="AT11510" s="10"/>
    </row>
    <row r="11511" spans="9:46" s="16" customFormat="1">
      <c r="I11511" s="47"/>
      <c r="P11511" s="48"/>
      <c r="Q11511" s="48"/>
      <c r="R11511" s="48"/>
      <c r="S11511" s="49"/>
      <c r="T11511" s="47"/>
      <c r="U11511" s="50"/>
      <c r="V11511" s="47"/>
      <c r="W11511" s="50"/>
      <c r="X11511" s="49"/>
      <c r="Y11511" s="49"/>
      <c r="Z11511" s="49"/>
      <c r="AA11511" s="49"/>
      <c r="AB11511" s="49"/>
      <c r="AC11511" s="49"/>
      <c r="AD11511" s="49"/>
      <c r="AE11511" s="95"/>
      <c r="AM11511" s="103"/>
      <c r="AT11511" s="10"/>
    </row>
    <row r="11512" spans="9:46" s="16" customFormat="1">
      <c r="I11512" s="47"/>
      <c r="P11512" s="48"/>
      <c r="Q11512" s="48"/>
      <c r="R11512" s="48"/>
      <c r="S11512" s="49"/>
      <c r="T11512" s="47"/>
      <c r="U11512" s="50"/>
      <c r="V11512" s="47"/>
      <c r="W11512" s="50"/>
      <c r="X11512" s="49"/>
      <c r="Y11512" s="49"/>
      <c r="Z11512" s="49"/>
      <c r="AA11512" s="49"/>
      <c r="AB11512" s="49"/>
      <c r="AC11512" s="49"/>
      <c r="AD11512" s="49"/>
      <c r="AE11512" s="95"/>
      <c r="AM11512" s="103"/>
      <c r="AT11512" s="10"/>
    </row>
    <row r="11513" spans="9:46" s="16" customFormat="1">
      <c r="I11513" s="47"/>
      <c r="P11513" s="48"/>
      <c r="Q11513" s="48"/>
      <c r="R11513" s="48"/>
      <c r="S11513" s="49"/>
      <c r="T11513" s="47"/>
      <c r="U11513" s="50"/>
      <c r="V11513" s="47"/>
      <c r="W11513" s="50"/>
      <c r="X11513" s="49"/>
      <c r="Y11513" s="49"/>
      <c r="Z11513" s="49"/>
      <c r="AA11513" s="49"/>
      <c r="AB11513" s="49"/>
      <c r="AC11513" s="49"/>
      <c r="AD11513" s="49"/>
      <c r="AE11513" s="95"/>
      <c r="AM11513" s="103"/>
      <c r="AT11513" s="10"/>
    </row>
    <row r="11514" spans="9:46" s="16" customFormat="1">
      <c r="I11514" s="47"/>
      <c r="P11514" s="48"/>
      <c r="Q11514" s="48"/>
      <c r="R11514" s="48"/>
      <c r="S11514" s="49"/>
      <c r="T11514" s="47"/>
      <c r="U11514" s="50"/>
      <c r="V11514" s="47"/>
      <c r="W11514" s="50"/>
      <c r="X11514" s="49"/>
      <c r="Y11514" s="49"/>
      <c r="Z11514" s="49"/>
      <c r="AA11514" s="49"/>
      <c r="AB11514" s="49"/>
      <c r="AC11514" s="49"/>
      <c r="AD11514" s="49"/>
      <c r="AE11514" s="95"/>
      <c r="AM11514" s="103"/>
      <c r="AT11514" s="10"/>
    </row>
    <row r="11515" spans="9:46" s="16" customFormat="1">
      <c r="I11515" s="47"/>
      <c r="P11515" s="48"/>
      <c r="Q11515" s="48"/>
      <c r="R11515" s="48"/>
      <c r="S11515" s="49"/>
      <c r="T11515" s="47"/>
      <c r="U11515" s="50"/>
      <c r="V11515" s="47"/>
      <c r="W11515" s="50"/>
      <c r="X11515" s="49"/>
      <c r="Y11515" s="49"/>
      <c r="Z11515" s="49"/>
      <c r="AA11515" s="49"/>
      <c r="AB11515" s="49"/>
      <c r="AC11515" s="49"/>
      <c r="AD11515" s="49"/>
      <c r="AE11515" s="95"/>
      <c r="AM11515" s="103"/>
      <c r="AT11515" s="10"/>
    </row>
    <row r="11516" spans="9:46" s="16" customFormat="1">
      <c r="I11516" s="47"/>
      <c r="P11516" s="48"/>
      <c r="Q11516" s="48"/>
      <c r="R11516" s="48"/>
      <c r="S11516" s="49"/>
      <c r="T11516" s="47"/>
      <c r="U11516" s="50"/>
      <c r="V11516" s="47"/>
      <c r="W11516" s="50"/>
      <c r="X11516" s="49"/>
      <c r="Y11516" s="49"/>
      <c r="Z11516" s="49"/>
      <c r="AA11516" s="49"/>
      <c r="AB11516" s="49"/>
      <c r="AC11516" s="49"/>
      <c r="AD11516" s="49"/>
      <c r="AE11516" s="95"/>
      <c r="AM11516" s="103"/>
      <c r="AT11516" s="10"/>
    </row>
    <row r="11517" spans="9:46" s="16" customFormat="1">
      <c r="I11517" s="47"/>
      <c r="P11517" s="48"/>
      <c r="Q11517" s="48"/>
      <c r="R11517" s="48"/>
      <c r="S11517" s="49"/>
      <c r="T11517" s="47"/>
      <c r="U11517" s="50"/>
      <c r="V11517" s="47"/>
      <c r="W11517" s="50"/>
      <c r="X11517" s="49"/>
      <c r="Y11517" s="49"/>
      <c r="Z11517" s="49"/>
      <c r="AA11517" s="49"/>
      <c r="AB11517" s="49"/>
      <c r="AC11517" s="49"/>
      <c r="AD11517" s="49"/>
      <c r="AE11517" s="95"/>
      <c r="AM11517" s="103"/>
      <c r="AT11517" s="10"/>
    </row>
    <row r="11518" spans="9:46" s="16" customFormat="1">
      <c r="I11518" s="47"/>
      <c r="P11518" s="48"/>
      <c r="Q11518" s="48"/>
      <c r="R11518" s="48"/>
      <c r="S11518" s="49"/>
      <c r="T11518" s="47"/>
      <c r="U11518" s="50"/>
      <c r="V11518" s="47"/>
      <c r="W11518" s="50"/>
      <c r="X11518" s="49"/>
      <c r="Y11518" s="49"/>
      <c r="Z11518" s="49"/>
      <c r="AA11518" s="49"/>
      <c r="AB11518" s="49"/>
      <c r="AC11518" s="49"/>
      <c r="AD11518" s="49"/>
      <c r="AE11518" s="95"/>
      <c r="AM11518" s="103"/>
      <c r="AT11518" s="10"/>
    </row>
    <row r="11519" spans="9:46" s="16" customFormat="1">
      <c r="I11519" s="47"/>
      <c r="P11519" s="48"/>
      <c r="Q11519" s="48"/>
      <c r="R11519" s="48"/>
      <c r="S11519" s="49"/>
      <c r="T11519" s="47"/>
      <c r="U11519" s="50"/>
      <c r="V11519" s="47"/>
      <c r="W11519" s="50"/>
      <c r="X11519" s="49"/>
      <c r="Y11519" s="49"/>
      <c r="Z11519" s="49"/>
      <c r="AA11519" s="49"/>
      <c r="AB11519" s="49"/>
      <c r="AC11519" s="49"/>
      <c r="AD11519" s="49"/>
      <c r="AE11519" s="95"/>
      <c r="AM11519" s="103"/>
      <c r="AT11519" s="10"/>
    </row>
    <row r="11520" spans="9:46" s="16" customFormat="1">
      <c r="I11520" s="47"/>
      <c r="P11520" s="48"/>
      <c r="Q11520" s="48"/>
      <c r="R11520" s="48"/>
      <c r="S11520" s="49"/>
      <c r="T11520" s="47"/>
      <c r="U11520" s="50"/>
      <c r="V11520" s="47"/>
      <c r="W11520" s="50"/>
      <c r="X11520" s="49"/>
      <c r="Y11520" s="49"/>
      <c r="Z11520" s="49"/>
      <c r="AA11520" s="49"/>
      <c r="AB11520" s="49"/>
      <c r="AC11520" s="49"/>
      <c r="AD11520" s="49"/>
      <c r="AE11520" s="95"/>
      <c r="AM11520" s="103"/>
      <c r="AT11520" s="10"/>
    </row>
    <row r="11521" spans="9:46" s="16" customFormat="1">
      <c r="I11521" s="47"/>
      <c r="P11521" s="48"/>
      <c r="Q11521" s="48"/>
      <c r="R11521" s="48"/>
      <c r="S11521" s="49"/>
      <c r="T11521" s="47"/>
      <c r="U11521" s="50"/>
      <c r="V11521" s="47"/>
      <c r="W11521" s="50"/>
      <c r="X11521" s="49"/>
      <c r="Y11521" s="49"/>
      <c r="Z11521" s="49"/>
      <c r="AA11521" s="49"/>
      <c r="AB11521" s="49"/>
      <c r="AC11521" s="49"/>
      <c r="AD11521" s="49"/>
      <c r="AE11521" s="95"/>
      <c r="AM11521" s="103"/>
      <c r="AT11521" s="10"/>
    </row>
    <row r="11522" spans="9:46" s="16" customFormat="1">
      <c r="I11522" s="47"/>
      <c r="P11522" s="48"/>
      <c r="Q11522" s="48"/>
      <c r="R11522" s="48"/>
      <c r="S11522" s="49"/>
      <c r="T11522" s="47"/>
      <c r="U11522" s="50"/>
      <c r="V11522" s="47"/>
      <c r="W11522" s="50"/>
      <c r="X11522" s="49"/>
      <c r="Y11522" s="49"/>
      <c r="Z11522" s="49"/>
      <c r="AA11522" s="49"/>
      <c r="AB11522" s="49"/>
      <c r="AC11522" s="49"/>
      <c r="AD11522" s="49"/>
      <c r="AE11522" s="95"/>
      <c r="AM11522" s="103"/>
      <c r="AT11522" s="10"/>
    </row>
    <row r="11523" spans="9:46" s="16" customFormat="1">
      <c r="I11523" s="47"/>
      <c r="P11523" s="48"/>
      <c r="Q11523" s="48"/>
      <c r="R11523" s="48"/>
      <c r="S11523" s="49"/>
      <c r="T11523" s="47"/>
      <c r="U11523" s="50"/>
      <c r="V11523" s="47"/>
      <c r="W11523" s="50"/>
      <c r="X11523" s="49"/>
      <c r="Y11523" s="49"/>
      <c r="Z11523" s="49"/>
      <c r="AA11523" s="49"/>
      <c r="AB11523" s="49"/>
      <c r="AC11523" s="49"/>
      <c r="AD11523" s="49"/>
      <c r="AE11523" s="95"/>
      <c r="AM11523" s="103"/>
      <c r="AT11523" s="10"/>
    </row>
    <row r="11524" spans="9:46" s="16" customFormat="1">
      <c r="I11524" s="47"/>
      <c r="P11524" s="48"/>
      <c r="Q11524" s="48"/>
      <c r="R11524" s="48"/>
      <c r="S11524" s="49"/>
      <c r="T11524" s="47"/>
      <c r="U11524" s="50"/>
      <c r="V11524" s="47"/>
      <c r="W11524" s="50"/>
      <c r="X11524" s="49"/>
      <c r="Y11524" s="49"/>
      <c r="Z11524" s="49"/>
      <c r="AA11524" s="49"/>
      <c r="AB11524" s="49"/>
      <c r="AC11524" s="49"/>
      <c r="AD11524" s="49"/>
      <c r="AE11524" s="95"/>
      <c r="AM11524" s="103"/>
      <c r="AT11524" s="10"/>
    </row>
    <row r="11525" spans="9:46" s="16" customFormat="1">
      <c r="I11525" s="47"/>
      <c r="P11525" s="48"/>
      <c r="Q11525" s="48"/>
      <c r="R11525" s="48"/>
      <c r="S11525" s="49"/>
      <c r="T11525" s="47"/>
      <c r="U11525" s="50"/>
      <c r="V11525" s="47"/>
      <c r="W11525" s="50"/>
      <c r="X11525" s="49"/>
      <c r="Y11525" s="49"/>
      <c r="Z11525" s="49"/>
      <c r="AA11525" s="49"/>
      <c r="AB11525" s="49"/>
      <c r="AC11525" s="49"/>
      <c r="AD11525" s="49"/>
      <c r="AE11525" s="95"/>
      <c r="AM11525" s="103"/>
      <c r="AT11525" s="10"/>
    </row>
    <row r="11526" spans="9:46" s="16" customFormat="1">
      <c r="I11526" s="47"/>
      <c r="P11526" s="48"/>
      <c r="Q11526" s="48"/>
      <c r="R11526" s="48"/>
      <c r="S11526" s="49"/>
      <c r="T11526" s="47"/>
      <c r="U11526" s="50"/>
      <c r="V11526" s="47"/>
      <c r="W11526" s="50"/>
      <c r="X11526" s="49"/>
      <c r="Y11526" s="49"/>
      <c r="Z11526" s="49"/>
      <c r="AA11526" s="49"/>
      <c r="AB11526" s="49"/>
      <c r="AC11526" s="49"/>
      <c r="AD11526" s="49"/>
      <c r="AE11526" s="95"/>
      <c r="AM11526" s="103"/>
      <c r="AT11526" s="10"/>
    </row>
    <row r="11527" spans="9:46" s="16" customFormat="1">
      <c r="I11527" s="47"/>
      <c r="P11527" s="48"/>
      <c r="Q11527" s="48"/>
      <c r="R11527" s="48"/>
      <c r="S11527" s="49"/>
      <c r="T11527" s="47"/>
      <c r="U11527" s="50"/>
      <c r="V11527" s="47"/>
      <c r="W11527" s="50"/>
      <c r="X11527" s="49"/>
      <c r="Y11527" s="49"/>
      <c r="Z11527" s="49"/>
      <c r="AA11527" s="49"/>
      <c r="AB11527" s="49"/>
      <c r="AC11527" s="49"/>
      <c r="AD11527" s="49"/>
      <c r="AE11527" s="95"/>
      <c r="AM11527" s="103"/>
      <c r="AT11527" s="10"/>
    </row>
    <row r="11528" spans="9:46" s="16" customFormat="1">
      <c r="I11528" s="47"/>
      <c r="P11528" s="48"/>
      <c r="Q11528" s="48"/>
      <c r="R11528" s="48"/>
      <c r="S11528" s="49"/>
      <c r="T11528" s="47"/>
      <c r="U11528" s="50"/>
      <c r="V11528" s="47"/>
      <c r="W11528" s="50"/>
      <c r="X11528" s="49"/>
      <c r="Y11528" s="49"/>
      <c r="Z11528" s="49"/>
      <c r="AA11528" s="49"/>
      <c r="AB11528" s="49"/>
      <c r="AC11528" s="49"/>
      <c r="AD11528" s="49"/>
      <c r="AE11528" s="95"/>
      <c r="AM11528" s="103"/>
      <c r="AT11528" s="10"/>
    </row>
    <row r="11529" spans="9:46" s="16" customFormat="1">
      <c r="I11529" s="47"/>
      <c r="P11529" s="48"/>
      <c r="Q11529" s="48"/>
      <c r="R11529" s="48"/>
      <c r="S11529" s="49"/>
      <c r="T11529" s="47"/>
      <c r="U11529" s="50"/>
      <c r="V11529" s="47"/>
      <c r="W11529" s="50"/>
      <c r="X11529" s="49"/>
      <c r="Y11529" s="49"/>
      <c r="Z11529" s="49"/>
      <c r="AA11529" s="49"/>
      <c r="AB11529" s="49"/>
      <c r="AC11529" s="49"/>
      <c r="AD11529" s="49"/>
      <c r="AE11529" s="95"/>
      <c r="AM11529" s="103"/>
      <c r="AT11529" s="10"/>
    </row>
    <row r="11530" spans="9:46" s="16" customFormat="1">
      <c r="I11530" s="47"/>
      <c r="P11530" s="48"/>
      <c r="Q11530" s="48"/>
      <c r="R11530" s="48"/>
      <c r="S11530" s="49"/>
      <c r="T11530" s="47"/>
      <c r="U11530" s="50"/>
      <c r="V11530" s="47"/>
      <c r="W11530" s="50"/>
      <c r="X11530" s="49"/>
      <c r="Y11530" s="49"/>
      <c r="Z11530" s="49"/>
      <c r="AA11530" s="49"/>
      <c r="AB11530" s="49"/>
      <c r="AC11530" s="49"/>
      <c r="AD11530" s="49"/>
      <c r="AE11530" s="95"/>
      <c r="AM11530" s="103"/>
      <c r="AT11530" s="10"/>
    </row>
    <row r="11531" spans="9:46" s="16" customFormat="1">
      <c r="I11531" s="47"/>
      <c r="P11531" s="48"/>
      <c r="Q11531" s="48"/>
      <c r="R11531" s="48"/>
      <c r="S11531" s="49"/>
      <c r="T11531" s="47"/>
      <c r="U11531" s="50"/>
      <c r="V11531" s="47"/>
      <c r="W11531" s="50"/>
      <c r="X11531" s="49"/>
      <c r="Y11531" s="49"/>
      <c r="Z11531" s="49"/>
      <c r="AA11531" s="49"/>
      <c r="AB11531" s="49"/>
      <c r="AC11531" s="49"/>
      <c r="AD11531" s="49"/>
      <c r="AE11531" s="95"/>
      <c r="AM11531" s="103"/>
      <c r="AT11531" s="10"/>
    </row>
    <row r="11532" spans="9:46" s="16" customFormat="1">
      <c r="I11532" s="47"/>
      <c r="P11532" s="48"/>
      <c r="Q11532" s="48"/>
      <c r="R11532" s="48"/>
      <c r="S11532" s="49"/>
      <c r="T11532" s="47"/>
      <c r="U11532" s="50"/>
      <c r="V11532" s="47"/>
      <c r="W11532" s="50"/>
      <c r="X11532" s="49"/>
      <c r="Y11532" s="49"/>
      <c r="Z11532" s="49"/>
      <c r="AA11532" s="49"/>
      <c r="AB11532" s="49"/>
      <c r="AC11532" s="49"/>
      <c r="AD11532" s="49"/>
      <c r="AE11532" s="95"/>
      <c r="AM11532" s="103"/>
      <c r="AT11532" s="10"/>
    </row>
    <row r="11533" spans="9:46" s="16" customFormat="1">
      <c r="I11533" s="47"/>
      <c r="P11533" s="48"/>
      <c r="Q11533" s="48"/>
      <c r="R11533" s="48"/>
      <c r="S11533" s="49"/>
      <c r="T11533" s="47"/>
      <c r="U11533" s="50"/>
      <c r="V11533" s="47"/>
      <c r="W11533" s="50"/>
      <c r="X11533" s="49"/>
      <c r="Y11533" s="49"/>
      <c r="Z11533" s="49"/>
      <c r="AA11533" s="49"/>
      <c r="AB11533" s="49"/>
      <c r="AC11533" s="49"/>
      <c r="AD11533" s="49"/>
      <c r="AE11533" s="95"/>
      <c r="AM11533" s="103"/>
      <c r="AT11533" s="10"/>
    </row>
    <row r="11534" spans="9:46" s="16" customFormat="1">
      <c r="I11534" s="47"/>
      <c r="P11534" s="48"/>
      <c r="Q11534" s="48"/>
      <c r="R11534" s="48"/>
      <c r="S11534" s="49"/>
      <c r="T11534" s="47"/>
      <c r="U11534" s="50"/>
      <c r="V11534" s="47"/>
      <c r="W11534" s="50"/>
      <c r="X11534" s="49"/>
      <c r="Y11534" s="49"/>
      <c r="Z11534" s="49"/>
      <c r="AA11534" s="49"/>
      <c r="AB11534" s="49"/>
      <c r="AC11534" s="49"/>
      <c r="AD11534" s="49"/>
      <c r="AE11534" s="95"/>
      <c r="AM11534" s="103"/>
      <c r="AT11534" s="10"/>
    </row>
    <row r="11535" spans="9:46" s="16" customFormat="1">
      <c r="I11535" s="47"/>
      <c r="P11535" s="48"/>
      <c r="Q11535" s="48"/>
      <c r="R11535" s="48"/>
      <c r="S11535" s="49"/>
      <c r="T11535" s="47"/>
      <c r="U11535" s="50"/>
      <c r="V11535" s="47"/>
      <c r="W11535" s="50"/>
      <c r="X11535" s="49"/>
      <c r="Y11535" s="49"/>
      <c r="Z11535" s="49"/>
      <c r="AA11535" s="49"/>
      <c r="AB11535" s="49"/>
      <c r="AC11535" s="49"/>
      <c r="AD11535" s="49"/>
      <c r="AE11535" s="95"/>
      <c r="AM11535" s="103"/>
      <c r="AT11535" s="10"/>
    </row>
    <row r="11536" spans="9:46" s="16" customFormat="1">
      <c r="I11536" s="47"/>
      <c r="P11536" s="48"/>
      <c r="Q11536" s="48"/>
      <c r="R11536" s="48"/>
      <c r="S11536" s="49"/>
      <c r="T11536" s="47"/>
      <c r="U11536" s="50"/>
      <c r="V11536" s="47"/>
      <c r="W11536" s="50"/>
      <c r="X11536" s="49"/>
      <c r="Y11536" s="49"/>
      <c r="Z11536" s="49"/>
      <c r="AA11536" s="49"/>
      <c r="AB11536" s="49"/>
      <c r="AC11536" s="49"/>
      <c r="AD11536" s="49"/>
      <c r="AE11536" s="95"/>
      <c r="AM11536" s="103"/>
      <c r="AT11536" s="10"/>
    </row>
    <row r="11537" spans="9:46" s="16" customFormat="1">
      <c r="I11537" s="47"/>
      <c r="P11537" s="48"/>
      <c r="Q11537" s="48"/>
      <c r="R11537" s="48"/>
      <c r="S11537" s="49"/>
      <c r="T11537" s="47"/>
      <c r="U11537" s="50"/>
      <c r="V11537" s="47"/>
      <c r="W11537" s="50"/>
      <c r="X11537" s="49"/>
      <c r="Y11537" s="49"/>
      <c r="Z11537" s="49"/>
      <c r="AA11537" s="49"/>
      <c r="AB11537" s="49"/>
      <c r="AC11537" s="49"/>
      <c r="AD11537" s="49"/>
      <c r="AE11537" s="95"/>
      <c r="AM11537" s="103"/>
      <c r="AT11537" s="10"/>
    </row>
    <row r="11538" spans="9:46" s="16" customFormat="1">
      <c r="I11538" s="47"/>
      <c r="P11538" s="48"/>
      <c r="Q11538" s="48"/>
      <c r="R11538" s="48"/>
      <c r="S11538" s="49"/>
      <c r="T11538" s="47"/>
      <c r="U11538" s="50"/>
      <c r="V11538" s="47"/>
      <c r="W11538" s="50"/>
      <c r="X11538" s="49"/>
      <c r="Y11538" s="49"/>
      <c r="Z11538" s="49"/>
      <c r="AA11538" s="49"/>
      <c r="AB11538" s="49"/>
      <c r="AC11538" s="49"/>
      <c r="AD11538" s="49"/>
      <c r="AE11538" s="95"/>
      <c r="AM11538" s="103"/>
      <c r="AT11538" s="10"/>
    </row>
    <row r="11539" spans="9:46" s="16" customFormat="1">
      <c r="I11539" s="47"/>
      <c r="P11539" s="48"/>
      <c r="Q11539" s="48"/>
      <c r="R11539" s="48"/>
      <c r="S11539" s="49"/>
      <c r="T11539" s="47"/>
      <c r="U11539" s="50"/>
      <c r="V11539" s="47"/>
      <c r="W11539" s="50"/>
      <c r="X11539" s="49"/>
      <c r="Y11539" s="49"/>
      <c r="Z11539" s="49"/>
      <c r="AA11539" s="49"/>
      <c r="AB11539" s="49"/>
      <c r="AC11539" s="49"/>
      <c r="AD11539" s="49"/>
      <c r="AE11539" s="95"/>
      <c r="AM11539" s="103"/>
      <c r="AT11539" s="10"/>
    </row>
    <row r="11540" spans="9:46" s="16" customFormat="1">
      <c r="I11540" s="47"/>
      <c r="P11540" s="48"/>
      <c r="Q11540" s="48"/>
      <c r="R11540" s="48"/>
      <c r="S11540" s="49"/>
      <c r="T11540" s="47"/>
      <c r="U11540" s="50"/>
      <c r="V11540" s="47"/>
      <c r="W11540" s="50"/>
      <c r="X11540" s="49"/>
      <c r="Y11540" s="49"/>
      <c r="Z11540" s="49"/>
      <c r="AA11540" s="49"/>
      <c r="AB11540" s="49"/>
      <c r="AC11540" s="49"/>
      <c r="AD11540" s="49"/>
      <c r="AE11540" s="95"/>
      <c r="AM11540" s="103"/>
      <c r="AT11540" s="10"/>
    </row>
    <row r="11541" spans="9:46" s="16" customFormat="1">
      <c r="I11541" s="47"/>
      <c r="P11541" s="48"/>
      <c r="Q11541" s="48"/>
      <c r="R11541" s="48"/>
      <c r="S11541" s="49"/>
      <c r="T11541" s="47"/>
      <c r="U11541" s="50"/>
      <c r="V11541" s="47"/>
      <c r="W11541" s="50"/>
      <c r="X11541" s="49"/>
      <c r="Y11541" s="49"/>
      <c r="Z11541" s="49"/>
      <c r="AA11541" s="49"/>
      <c r="AB11541" s="49"/>
      <c r="AC11541" s="49"/>
      <c r="AD11541" s="49"/>
      <c r="AE11541" s="95"/>
      <c r="AM11541" s="103"/>
      <c r="AT11541" s="10"/>
    </row>
    <row r="11542" spans="9:46" s="16" customFormat="1">
      <c r="I11542" s="47"/>
      <c r="P11542" s="48"/>
      <c r="Q11542" s="48"/>
      <c r="R11542" s="48"/>
      <c r="S11542" s="49"/>
      <c r="T11542" s="47"/>
      <c r="U11542" s="50"/>
      <c r="V11542" s="47"/>
      <c r="W11542" s="50"/>
      <c r="X11542" s="49"/>
      <c r="Y11542" s="49"/>
      <c r="Z11542" s="49"/>
      <c r="AA11542" s="49"/>
      <c r="AB11542" s="49"/>
      <c r="AC11542" s="49"/>
      <c r="AD11542" s="49"/>
      <c r="AE11542" s="95"/>
      <c r="AM11542" s="103"/>
      <c r="AT11542" s="10"/>
    </row>
    <row r="11543" spans="9:46" s="16" customFormat="1">
      <c r="I11543" s="47"/>
      <c r="P11543" s="48"/>
      <c r="Q11543" s="48"/>
      <c r="R11543" s="48"/>
      <c r="S11543" s="49"/>
      <c r="T11543" s="47"/>
      <c r="U11543" s="50"/>
      <c r="V11543" s="47"/>
      <c r="W11543" s="50"/>
      <c r="X11543" s="49"/>
      <c r="Y11543" s="49"/>
      <c r="Z11543" s="49"/>
      <c r="AA11543" s="49"/>
      <c r="AB11543" s="49"/>
      <c r="AC11543" s="49"/>
      <c r="AD11543" s="49"/>
      <c r="AE11543" s="95"/>
      <c r="AM11543" s="103"/>
      <c r="AT11543" s="10"/>
    </row>
    <row r="11544" spans="9:46" s="16" customFormat="1">
      <c r="I11544" s="47"/>
      <c r="P11544" s="48"/>
      <c r="Q11544" s="48"/>
      <c r="R11544" s="48"/>
      <c r="S11544" s="49"/>
      <c r="T11544" s="47"/>
      <c r="U11544" s="50"/>
      <c r="V11544" s="47"/>
      <c r="W11544" s="50"/>
      <c r="X11544" s="49"/>
      <c r="Y11544" s="49"/>
      <c r="Z11544" s="49"/>
      <c r="AA11544" s="49"/>
      <c r="AB11544" s="49"/>
      <c r="AC11544" s="49"/>
      <c r="AD11544" s="49"/>
      <c r="AE11544" s="95"/>
      <c r="AM11544" s="103"/>
      <c r="AT11544" s="10"/>
    </row>
    <row r="11545" spans="9:46" s="16" customFormat="1">
      <c r="I11545" s="47"/>
      <c r="P11545" s="48"/>
      <c r="Q11545" s="48"/>
      <c r="R11545" s="48"/>
      <c r="S11545" s="49"/>
      <c r="T11545" s="47"/>
      <c r="U11545" s="50"/>
      <c r="V11545" s="47"/>
      <c r="W11545" s="50"/>
      <c r="X11545" s="49"/>
      <c r="Y11545" s="49"/>
      <c r="Z11545" s="49"/>
      <c r="AA11545" s="49"/>
      <c r="AB11545" s="49"/>
      <c r="AC11545" s="49"/>
      <c r="AD11545" s="49"/>
      <c r="AE11545" s="95"/>
      <c r="AM11545" s="103"/>
      <c r="AT11545" s="10"/>
    </row>
    <row r="11546" spans="9:46" s="16" customFormat="1">
      <c r="I11546" s="47"/>
      <c r="P11546" s="48"/>
      <c r="Q11546" s="48"/>
      <c r="R11546" s="48"/>
      <c r="S11546" s="49"/>
      <c r="T11546" s="47"/>
      <c r="U11546" s="50"/>
      <c r="V11546" s="47"/>
      <c r="W11546" s="50"/>
      <c r="X11546" s="49"/>
      <c r="Y11546" s="49"/>
      <c r="Z11546" s="49"/>
      <c r="AA11546" s="49"/>
      <c r="AB11546" s="49"/>
      <c r="AC11546" s="49"/>
      <c r="AD11546" s="49"/>
      <c r="AE11546" s="95"/>
      <c r="AM11546" s="103"/>
      <c r="AT11546" s="10"/>
    </row>
    <row r="11547" spans="9:46" s="16" customFormat="1">
      <c r="I11547" s="47"/>
      <c r="P11547" s="48"/>
      <c r="Q11547" s="48"/>
      <c r="R11547" s="48"/>
      <c r="S11547" s="49"/>
      <c r="T11547" s="47"/>
      <c r="U11547" s="50"/>
      <c r="V11547" s="47"/>
      <c r="W11547" s="50"/>
      <c r="X11547" s="49"/>
      <c r="Y11547" s="49"/>
      <c r="Z11547" s="49"/>
      <c r="AA11547" s="49"/>
      <c r="AB11547" s="49"/>
      <c r="AC11547" s="49"/>
      <c r="AD11547" s="49"/>
      <c r="AE11547" s="95"/>
      <c r="AM11547" s="103"/>
      <c r="AT11547" s="10"/>
    </row>
    <row r="11548" spans="9:46" s="16" customFormat="1">
      <c r="I11548" s="47"/>
      <c r="P11548" s="48"/>
      <c r="Q11548" s="48"/>
      <c r="R11548" s="48"/>
      <c r="S11548" s="49"/>
      <c r="T11548" s="47"/>
      <c r="U11548" s="50"/>
      <c r="V11548" s="47"/>
      <c r="W11548" s="50"/>
      <c r="X11548" s="49"/>
      <c r="Y11548" s="49"/>
      <c r="Z11548" s="49"/>
      <c r="AA11548" s="49"/>
      <c r="AB11548" s="49"/>
      <c r="AC11548" s="49"/>
      <c r="AD11548" s="49"/>
      <c r="AE11548" s="95"/>
      <c r="AM11548" s="103"/>
      <c r="AT11548" s="10"/>
    </row>
    <row r="11549" spans="9:46" s="16" customFormat="1">
      <c r="I11549" s="47"/>
      <c r="P11549" s="48"/>
      <c r="Q11549" s="48"/>
      <c r="R11549" s="48"/>
      <c r="S11549" s="49"/>
      <c r="T11549" s="47"/>
      <c r="U11549" s="50"/>
      <c r="V11549" s="47"/>
      <c r="W11549" s="50"/>
      <c r="X11549" s="49"/>
      <c r="Y11549" s="49"/>
      <c r="Z11549" s="49"/>
      <c r="AA11549" s="49"/>
      <c r="AB11549" s="49"/>
      <c r="AC11549" s="49"/>
      <c r="AD11549" s="49"/>
      <c r="AE11549" s="95"/>
      <c r="AM11549" s="103"/>
      <c r="AT11549" s="10"/>
    </row>
    <row r="11550" spans="9:46" s="16" customFormat="1">
      <c r="I11550" s="47"/>
      <c r="P11550" s="48"/>
      <c r="Q11550" s="48"/>
      <c r="R11550" s="48"/>
      <c r="S11550" s="49"/>
      <c r="T11550" s="47"/>
      <c r="U11550" s="50"/>
      <c r="V11550" s="47"/>
      <c r="W11550" s="50"/>
      <c r="X11550" s="49"/>
      <c r="Y11550" s="49"/>
      <c r="Z11550" s="49"/>
      <c r="AA11550" s="49"/>
      <c r="AB11550" s="49"/>
      <c r="AC11550" s="49"/>
      <c r="AD11550" s="49"/>
      <c r="AE11550" s="95"/>
      <c r="AM11550" s="103"/>
      <c r="AT11550" s="10"/>
    </row>
    <row r="11551" spans="9:46" s="16" customFormat="1">
      <c r="I11551" s="47"/>
      <c r="P11551" s="48"/>
      <c r="Q11551" s="48"/>
      <c r="R11551" s="48"/>
      <c r="S11551" s="49"/>
      <c r="T11551" s="47"/>
      <c r="U11551" s="50"/>
      <c r="V11551" s="47"/>
      <c r="W11551" s="50"/>
      <c r="X11551" s="49"/>
      <c r="Y11551" s="49"/>
      <c r="Z11551" s="49"/>
      <c r="AA11551" s="49"/>
      <c r="AB11551" s="49"/>
      <c r="AC11551" s="49"/>
      <c r="AD11551" s="49"/>
      <c r="AE11551" s="95"/>
      <c r="AM11551" s="103"/>
      <c r="AT11551" s="10"/>
    </row>
    <row r="11552" spans="9:46" s="16" customFormat="1">
      <c r="I11552" s="47"/>
      <c r="P11552" s="48"/>
      <c r="Q11552" s="48"/>
      <c r="R11552" s="48"/>
      <c r="S11552" s="49"/>
      <c r="T11552" s="47"/>
      <c r="U11552" s="50"/>
      <c r="V11552" s="47"/>
      <c r="W11552" s="50"/>
      <c r="X11552" s="49"/>
      <c r="Y11552" s="49"/>
      <c r="Z11552" s="49"/>
      <c r="AA11552" s="49"/>
      <c r="AB11552" s="49"/>
      <c r="AC11552" s="49"/>
      <c r="AD11552" s="49"/>
      <c r="AE11552" s="95"/>
      <c r="AM11552" s="103"/>
      <c r="AT11552" s="10"/>
    </row>
    <row r="11553" spans="9:46" s="16" customFormat="1">
      <c r="I11553" s="47"/>
      <c r="P11553" s="48"/>
      <c r="Q11553" s="48"/>
      <c r="R11553" s="48"/>
      <c r="S11553" s="49"/>
      <c r="T11553" s="47"/>
      <c r="U11553" s="50"/>
      <c r="V11553" s="47"/>
      <c r="W11553" s="50"/>
      <c r="X11553" s="49"/>
      <c r="Y11553" s="49"/>
      <c r="Z11553" s="49"/>
      <c r="AA11553" s="49"/>
      <c r="AB11553" s="49"/>
      <c r="AC11553" s="49"/>
      <c r="AD11553" s="49"/>
      <c r="AE11553" s="95"/>
      <c r="AM11553" s="103"/>
      <c r="AT11553" s="10"/>
    </row>
    <row r="11554" spans="9:46" s="16" customFormat="1">
      <c r="I11554" s="47"/>
      <c r="P11554" s="48"/>
      <c r="Q11554" s="48"/>
      <c r="R11554" s="48"/>
      <c r="S11554" s="49"/>
      <c r="T11554" s="47"/>
      <c r="U11554" s="50"/>
      <c r="V11554" s="47"/>
      <c r="W11554" s="50"/>
      <c r="X11554" s="49"/>
      <c r="Y11554" s="49"/>
      <c r="Z11554" s="49"/>
      <c r="AA11554" s="49"/>
      <c r="AB11554" s="49"/>
      <c r="AC11554" s="49"/>
      <c r="AD11554" s="49"/>
      <c r="AE11554" s="95"/>
      <c r="AM11554" s="103"/>
      <c r="AT11554" s="10"/>
    </row>
    <row r="11555" spans="9:46" s="16" customFormat="1">
      <c r="I11555" s="47"/>
      <c r="P11555" s="48"/>
      <c r="Q11555" s="48"/>
      <c r="R11555" s="48"/>
      <c r="S11555" s="49"/>
      <c r="T11555" s="47"/>
      <c r="U11555" s="50"/>
      <c r="V11555" s="47"/>
      <c r="W11555" s="50"/>
      <c r="X11555" s="49"/>
      <c r="Y11555" s="49"/>
      <c r="Z11555" s="49"/>
      <c r="AA11555" s="49"/>
      <c r="AB11555" s="49"/>
      <c r="AC11555" s="49"/>
      <c r="AD11555" s="49"/>
      <c r="AE11555" s="95"/>
      <c r="AM11555" s="103"/>
      <c r="AT11555" s="10"/>
    </row>
    <row r="11556" spans="9:46" s="16" customFormat="1">
      <c r="I11556" s="47"/>
      <c r="P11556" s="48"/>
      <c r="Q11556" s="48"/>
      <c r="R11556" s="48"/>
      <c r="S11556" s="49"/>
      <c r="T11556" s="47"/>
      <c r="U11556" s="50"/>
      <c r="V11556" s="47"/>
      <c r="W11556" s="50"/>
      <c r="X11556" s="49"/>
      <c r="Y11556" s="49"/>
      <c r="Z11556" s="49"/>
      <c r="AA11556" s="49"/>
      <c r="AB11556" s="49"/>
      <c r="AC11556" s="49"/>
      <c r="AD11556" s="49"/>
      <c r="AE11556" s="95"/>
      <c r="AM11556" s="103"/>
      <c r="AT11556" s="10"/>
    </row>
    <row r="11557" spans="9:46" s="16" customFormat="1">
      <c r="I11557" s="47"/>
      <c r="P11557" s="48"/>
      <c r="Q11557" s="48"/>
      <c r="R11557" s="48"/>
      <c r="S11557" s="49"/>
      <c r="T11557" s="47"/>
      <c r="U11557" s="50"/>
      <c r="V11557" s="47"/>
      <c r="W11557" s="50"/>
      <c r="X11557" s="49"/>
      <c r="Y11557" s="49"/>
      <c r="Z11557" s="49"/>
      <c r="AA11557" s="49"/>
      <c r="AB11557" s="49"/>
      <c r="AC11557" s="49"/>
      <c r="AD11557" s="49"/>
      <c r="AE11557" s="95"/>
      <c r="AM11557" s="103"/>
      <c r="AT11557" s="10"/>
    </row>
    <row r="11558" spans="9:46" s="16" customFormat="1">
      <c r="I11558" s="47"/>
      <c r="P11558" s="48"/>
      <c r="Q11558" s="48"/>
      <c r="R11558" s="48"/>
      <c r="S11558" s="49"/>
      <c r="T11558" s="47"/>
      <c r="U11558" s="50"/>
      <c r="V11558" s="47"/>
      <c r="W11558" s="50"/>
      <c r="X11558" s="49"/>
      <c r="Y11558" s="49"/>
      <c r="Z11558" s="49"/>
      <c r="AA11558" s="49"/>
      <c r="AB11558" s="49"/>
      <c r="AC11558" s="49"/>
      <c r="AD11558" s="49"/>
      <c r="AE11558" s="95"/>
      <c r="AM11558" s="103"/>
      <c r="AT11558" s="10"/>
    </row>
    <row r="11559" spans="9:46" s="16" customFormat="1">
      <c r="I11559" s="47"/>
      <c r="P11559" s="48"/>
      <c r="Q11559" s="48"/>
      <c r="R11559" s="48"/>
      <c r="S11559" s="49"/>
      <c r="T11559" s="47"/>
      <c r="U11559" s="50"/>
      <c r="V11559" s="47"/>
      <c r="W11559" s="50"/>
      <c r="X11559" s="49"/>
      <c r="Y11559" s="49"/>
      <c r="Z11559" s="49"/>
      <c r="AA11559" s="49"/>
      <c r="AB11559" s="49"/>
      <c r="AC11559" s="49"/>
      <c r="AD11559" s="49"/>
      <c r="AE11559" s="95"/>
      <c r="AM11559" s="103"/>
      <c r="AT11559" s="10"/>
    </row>
    <row r="11560" spans="9:46" s="16" customFormat="1">
      <c r="I11560" s="47"/>
      <c r="P11560" s="48"/>
      <c r="Q11560" s="48"/>
      <c r="R11560" s="48"/>
      <c r="S11560" s="49"/>
      <c r="T11560" s="47"/>
      <c r="U11560" s="50"/>
      <c r="V11560" s="47"/>
      <c r="W11560" s="50"/>
      <c r="X11560" s="49"/>
      <c r="Y11560" s="49"/>
      <c r="Z11560" s="49"/>
      <c r="AA11560" s="49"/>
      <c r="AB11560" s="49"/>
      <c r="AC11560" s="49"/>
      <c r="AD11560" s="49"/>
      <c r="AE11560" s="95"/>
      <c r="AM11560" s="103"/>
      <c r="AT11560" s="10"/>
    </row>
    <row r="11561" spans="9:46" s="16" customFormat="1">
      <c r="I11561" s="47"/>
      <c r="P11561" s="48"/>
      <c r="Q11561" s="48"/>
      <c r="R11561" s="48"/>
      <c r="S11561" s="49"/>
      <c r="T11561" s="47"/>
      <c r="U11561" s="50"/>
      <c r="V11561" s="47"/>
      <c r="W11561" s="50"/>
      <c r="X11561" s="49"/>
      <c r="Y11561" s="49"/>
      <c r="Z11561" s="49"/>
      <c r="AA11561" s="49"/>
      <c r="AB11561" s="49"/>
      <c r="AC11561" s="49"/>
      <c r="AD11561" s="49"/>
      <c r="AE11561" s="95"/>
      <c r="AM11561" s="103"/>
      <c r="AT11561" s="10"/>
    </row>
    <row r="11562" spans="9:46" s="16" customFormat="1">
      <c r="I11562" s="47"/>
      <c r="P11562" s="48"/>
      <c r="Q11562" s="48"/>
      <c r="R11562" s="48"/>
      <c r="S11562" s="49"/>
      <c r="T11562" s="47"/>
      <c r="U11562" s="50"/>
      <c r="V11562" s="47"/>
      <c r="W11562" s="50"/>
      <c r="X11562" s="49"/>
      <c r="Y11562" s="49"/>
      <c r="Z11562" s="49"/>
      <c r="AA11562" s="49"/>
      <c r="AB11562" s="49"/>
      <c r="AC11562" s="49"/>
      <c r="AD11562" s="49"/>
      <c r="AE11562" s="95"/>
      <c r="AM11562" s="103"/>
      <c r="AT11562" s="10"/>
    </row>
    <row r="11563" spans="9:46" s="16" customFormat="1">
      <c r="I11563" s="47"/>
      <c r="P11563" s="48"/>
      <c r="Q11563" s="48"/>
      <c r="R11563" s="48"/>
      <c r="S11563" s="49"/>
      <c r="T11563" s="47"/>
      <c r="U11563" s="50"/>
      <c r="V11563" s="47"/>
      <c r="W11563" s="50"/>
      <c r="X11563" s="49"/>
      <c r="Y11563" s="49"/>
      <c r="Z11563" s="49"/>
      <c r="AA11563" s="49"/>
      <c r="AB11563" s="49"/>
      <c r="AC11563" s="49"/>
      <c r="AD11563" s="49"/>
      <c r="AE11563" s="95"/>
      <c r="AM11563" s="103"/>
      <c r="AT11563" s="10"/>
    </row>
    <row r="11564" spans="9:46" s="16" customFormat="1">
      <c r="I11564" s="47"/>
      <c r="P11564" s="48"/>
      <c r="Q11564" s="48"/>
      <c r="R11564" s="48"/>
      <c r="S11564" s="49"/>
      <c r="T11564" s="47"/>
      <c r="U11564" s="50"/>
      <c r="V11564" s="47"/>
      <c r="W11564" s="50"/>
      <c r="X11564" s="49"/>
      <c r="Y11564" s="49"/>
      <c r="Z11564" s="49"/>
      <c r="AA11564" s="49"/>
      <c r="AB11564" s="49"/>
      <c r="AC11564" s="49"/>
      <c r="AD11564" s="49"/>
      <c r="AE11564" s="95"/>
      <c r="AM11564" s="103"/>
      <c r="AT11564" s="10"/>
    </row>
    <row r="11565" spans="9:46" s="16" customFormat="1">
      <c r="I11565" s="47"/>
      <c r="P11565" s="48"/>
      <c r="Q11565" s="48"/>
      <c r="R11565" s="48"/>
      <c r="S11565" s="49"/>
      <c r="T11565" s="47"/>
      <c r="U11565" s="50"/>
      <c r="V11565" s="47"/>
      <c r="W11565" s="50"/>
      <c r="X11565" s="49"/>
      <c r="Y11565" s="49"/>
      <c r="Z11565" s="49"/>
      <c r="AA11565" s="49"/>
      <c r="AB11565" s="49"/>
      <c r="AC11565" s="49"/>
      <c r="AD11565" s="49"/>
      <c r="AE11565" s="95"/>
      <c r="AM11565" s="103"/>
      <c r="AT11565" s="10"/>
    </row>
    <row r="11566" spans="9:46" s="16" customFormat="1">
      <c r="I11566" s="47"/>
      <c r="P11566" s="48"/>
      <c r="Q11566" s="48"/>
      <c r="R11566" s="48"/>
      <c r="S11566" s="49"/>
      <c r="T11566" s="47"/>
      <c r="U11566" s="50"/>
      <c r="V11566" s="47"/>
      <c r="W11566" s="50"/>
      <c r="X11566" s="49"/>
      <c r="Y11566" s="49"/>
      <c r="Z11566" s="49"/>
      <c r="AA11566" s="49"/>
      <c r="AB11566" s="49"/>
      <c r="AC11566" s="49"/>
      <c r="AD11566" s="49"/>
      <c r="AE11566" s="95"/>
      <c r="AM11566" s="103"/>
      <c r="AT11566" s="10"/>
    </row>
    <row r="11567" spans="9:46" s="16" customFormat="1">
      <c r="I11567" s="47"/>
      <c r="P11567" s="48"/>
      <c r="Q11567" s="48"/>
      <c r="R11567" s="48"/>
      <c r="S11567" s="49"/>
      <c r="T11567" s="47"/>
      <c r="U11567" s="50"/>
      <c r="V11567" s="47"/>
      <c r="W11567" s="50"/>
      <c r="X11567" s="49"/>
      <c r="Y11567" s="49"/>
      <c r="Z11567" s="49"/>
      <c r="AA11567" s="49"/>
      <c r="AB11567" s="49"/>
      <c r="AC11567" s="49"/>
      <c r="AD11567" s="49"/>
      <c r="AE11567" s="95"/>
      <c r="AM11567" s="103"/>
      <c r="AT11567" s="10"/>
    </row>
    <row r="11568" spans="9:46" s="16" customFormat="1">
      <c r="I11568" s="47"/>
      <c r="P11568" s="48"/>
      <c r="Q11568" s="48"/>
      <c r="R11568" s="48"/>
      <c r="S11568" s="49"/>
      <c r="T11568" s="47"/>
      <c r="U11568" s="50"/>
      <c r="V11568" s="47"/>
      <c r="W11568" s="50"/>
      <c r="X11568" s="49"/>
      <c r="Y11568" s="49"/>
      <c r="Z11568" s="49"/>
      <c r="AA11568" s="49"/>
      <c r="AB11568" s="49"/>
      <c r="AC11568" s="49"/>
      <c r="AD11568" s="49"/>
      <c r="AE11568" s="95"/>
      <c r="AM11568" s="103"/>
      <c r="AT11568" s="10"/>
    </row>
    <row r="11569" spans="9:46" s="16" customFormat="1">
      <c r="I11569" s="47"/>
      <c r="P11569" s="48"/>
      <c r="Q11569" s="48"/>
      <c r="R11569" s="48"/>
      <c r="S11569" s="49"/>
      <c r="T11569" s="47"/>
      <c r="U11569" s="50"/>
      <c r="V11569" s="47"/>
      <c r="W11569" s="50"/>
      <c r="X11569" s="49"/>
      <c r="Y11569" s="49"/>
      <c r="Z11569" s="49"/>
      <c r="AA11569" s="49"/>
      <c r="AB11569" s="49"/>
      <c r="AC11569" s="49"/>
      <c r="AD11569" s="49"/>
      <c r="AE11569" s="95"/>
      <c r="AM11569" s="103"/>
      <c r="AT11569" s="10"/>
    </row>
    <row r="11570" spans="9:46" s="16" customFormat="1">
      <c r="I11570" s="47"/>
      <c r="P11570" s="48"/>
      <c r="Q11570" s="48"/>
      <c r="R11570" s="48"/>
      <c r="S11570" s="49"/>
      <c r="T11570" s="47"/>
      <c r="U11570" s="50"/>
      <c r="V11570" s="47"/>
      <c r="W11570" s="50"/>
      <c r="X11570" s="49"/>
      <c r="Y11570" s="49"/>
      <c r="Z11570" s="49"/>
      <c r="AA11570" s="49"/>
      <c r="AB11570" s="49"/>
      <c r="AC11570" s="49"/>
      <c r="AD11570" s="49"/>
      <c r="AE11570" s="95"/>
      <c r="AM11570" s="103"/>
      <c r="AT11570" s="10"/>
    </row>
    <row r="11571" spans="9:46" s="16" customFormat="1">
      <c r="I11571" s="47"/>
      <c r="P11571" s="48"/>
      <c r="Q11571" s="48"/>
      <c r="R11571" s="48"/>
      <c r="S11571" s="49"/>
      <c r="T11571" s="47"/>
      <c r="U11571" s="50"/>
      <c r="V11571" s="47"/>
      <c r="W11571" s="50"/>
      <c r="X11571" s="49"/>
      <c r="Y11571" s="49"/>
      <c r="Z11571" s="49"/>
      <c r="AA11571" s="49"/>
      <c r="AB11571" s="49"/>
      <c r="AC11571" s="49"/>
      <c r="AD11571" s="49"/>
      <c r="AE11571" s="95"/>
      <c r="AM11571" s="103"/>
      <c r="AT11571" s="10"/>
    </row>
    <row r="11572" spans="9:46" s="16" customFormat="1">
      <c r="I11572" s="47"/>
      <c r="P11572" s="48"/>
      <c r="Q11572" s="48"/>
      <c r="R11572" s="48"/>
      <c r="S11572" s="49"/>
      <c r="T11572" s="47"/>
      <c r="U11572" s="50"/>
      <c r="V11572" s="47"/>
      <c r="W11572" s="50"/>
      <c r="X11572" s="49"/>
      <c r="Y11572" s="49"/>
      <c r="Z11572" s="49"/>
      <c r="AA11572" s="49"/>
      <c r="AB11572" s="49"/>
      <c r="AC11572" s="49"/>
      <c r="AD11572" s="49"/>
      <c r="AE11572" s="95"/>
      <c r="AM11572" s="103"/>
      <c r="AT11572" s="10"/>
    </row>
    <row r="11573" spans="9:46" s="16" customFormat="1">
      <c r="I11573" s="47"/>
      <c r="P11573" s="48"/>
      <c r="Q11573" s="48"/>
      <c r="R11573" s="48"/>
      <c r="S11573" s="49"/>
      <c r="T11573" s="47"/>
      <c r="U11573" s="50"/>
      <c r="V11573" s="47"/>
      <c r="W11573" s="50"/>
      <c r="X11573" s="49"/>
      <c r="Y11573" s="49"/>
      <c r="Z11573" s="49"/>
      <c r="AA11573" s="49"/>
      <c r="AB11573" s="49"/>
      <c r="AC11573" s="49"/>
      <c r="AD11573" s="49"/>
      <c r="AE11573" s="95"/>
      <c r="AM11573" s="103"/>
      <c r="AT11573" s="10"/>
    </row>
    <row r="11574" spans="9:46" s="16" customFormat="1">
      <c r="I11574" s="47"/>
      <c r="P11574" s="48"/>
      <c r="Q11574" s="48"/>
      <c r="R11574" s="48"/>
      <c r="S11574" s="49"/>
      <c r="T11574" s="47"/>
      <c r="U11574" s="50"/>
      <c r="V11574" s="47"/>
      <c r="W11574" s="50"/>
      <c r="X11574" s="49"/>
      <c r="Y11574" s="49"/>
      <c r="Z11574" s="49"/>
      <c r="AA11574" s="49"/>
      <c r="AB11574" s="49"/>
      <c r="AC11574" s="49"/>
      <c r="AD11574" s="49"/>
      <c r="AE11574" s="95"/>
      <c r="AM11574" s="103"/>
      <c r="AT11574" s="10"/>
    </row>
    <row r="11575" spans="9:46" s="16" customFormat="1">
      <c r="I11575" s="47"/>
      <c r="P11575" s="48"/>
      <c r="Q11575" s="48"/>
      <c r="R11575" s="48"/>
      <c r="S11575" s="49"/>
      <c r="T11575" s="47"/>
      <c r="U11575" s="50"/>
      <c r="V11575" s="47"/>
      <c r="W11575" s="50"/>
      <c r="X11575" s="49"/>
      <c r="Y11575" s="49"/>
      <c r="Z11575" s="49"/>
      <c r="AA11575" s="49"/>
      <c r="AB11575" s="49"/>
      <c r="AC11575" s="49"/>
      <c r="AD11575" s="49"/>
      <c r="AE11575" s="95"/>
      <c r="AM11575" s="103"/>
      <c r="AT11575" s="10"/>
    </row>
    <row r="11576" spans="9:46" s="16" customFormat="1">
      <c r="I11576" s="47"/>
      <c r="P11576" s="48"/>
      <c r="Q11576" s="48"/>
      <c r="R11576" s="48"/>
      <c r="S11576" s="49"/>
      <c r="T11576" s="47"/>
      <c r="U11576" s="50"/>
      <c r="V11576" s="47"/>
      <c r="W11576" s="50"/>
      <c r="X11576" s="49"/>
      <c r="Y11576" s="49"/>
      <c r="Z11576" s="49"/>
      <c r="AA11576" s="49"/>
      <c r="AB11576" s="49"/>
      <c r="AC11576" s="49"/>
      <c r="AD11576" s="49"/>
      <c r="AE11576" s="95"/>
      <c r="AM11576" s="103"/>
      <c r="AT11576" s="10"/>
    </row>
    <row r="11577" spans="9:46" s="16" customFormat="1">
      <c r="I11577" s="47"/>
      <c r="P11577" s="48"/>
      <c r="Q11577" s="48"/>
      <c r="R11577" s="48"/>
      <c r="S11577" s="49"/>
      <c r="T11577" s="47"/>
      <c r="U11577" s="50"/>
      <c r="V11577" s="47"/>
      <c r="W11577" s="50"/>
      <c r="X11577" s="49"/>
      <c r="Y11577" s="49"/>
      <c r="Z11577" s="49"/>
      <c r="AA11577" s="49"/>
      <c r="AB11577" s="49"/>
      <c r="AC11577" s="49"/>
      <c r="AD11577" s="49"/>
      <c r="AE11577" s="95"/>
      <c r="AM11577" s="103"/>
      <c r="AT11577" s="10"/>
    </row>
    <row r="11578" spans="9:46" s="16" customFormat="1">
      <c r="I11578" s="47"/>
      <c r="P11578" s="48"/>
      <c r="Q11578" s="48"/>
      <c r="R11578" s="48"/>
      <c r="S11578" s="49"/>
      <c r="T11578" s="47"/>
      <c r="U11578" s="50"/>
      <c r="V11578" s="47"/>
      <c r="W11578" s="50"/>
      <c r="X11578" s="49"/>
      <c r="Y11578" s="49"/>
      <c r="Z11578" s="49"/>
      <c r="AA11578" s="49"/>
      <c r="AB11578" s="49"/>
      <c r="AC11578" s="49"/>
      <c r="AD11578" s="49"/>
      <c r="AE11578" s="95"/>
      <c r="AM11578" s="103"/>
      <c r="AT11578" s="10"/>
    </row>
    <row r="11579" spans="9:46" s="16" customFormat="1">
      <c r="I11579" s="47"/>
      <c r="P11579" s="48"/>
      <c r="Q11579" s="48"/>
      <c r="R11579" s="48"/>
      <c r="S11579" s="49"/>
      <c r="T11579" s="47"/>
      <c r="U11579" s="50"/>
      <c r="V11579" s="47"/>
      <c r="W11579" s="50"/>
      <c r="X11579" s="49"/>
      <c r="Y11579" s="49"/>
      <c r="Z11579" s="49"/>
      <c r="AA11579" s="49"/>
      <c r="AB11579" s="49"/>
      <c r="AC11579" s="49"/>
      <c r="AD11579" s="49"/>
      <c r="AE11579" s="95"/>
      <c r="AM11579" s="103"/>
      <c r="AT11579" s="10"/>
    </row>
    <row r="11580" spans="9:46" s="16" customFormat="1">
      <c r="I11580" s="47"/>
      <c r="P11580" s="48"/>
      <c r="Q11580" s="48"/>
      <c r="R11580" s="48"/>
      <c r="S11580" s="49"/>
      <c r="T11580" s="47"/>
      <c r="U11580" s="50"/>
      <c r="V11580" s="47"/>
      <c r="W11580" s="50"/>
      <c r="X11580" s="49"/>
      <c r="Y11580" s="49"/>
      <c r="Z11580" s="49"/>
      <c r="AA11580" s="49"/>
      <c r="AB11580" s="49"/>
      <c r="AC11580" s="49"/>
      <c r="AD11580" s="49"/>
      <c r="AE11580" s="95"/>
      <c r="AM11580" s="103"/>
      <c r="AT11580" s="10"/>
    </row>
    <row r="11581" spans="9:46" s="16" customFormat="1">
      <c r="I11581" s="47"/>
      <c r="P11581" s="48"/>
      <c r="Q11581" s="48"/>
      <c r="R11581" s="48"/>
      <c r="S11581" s="49"/>
      <c r="T11581" s="47"/>
      <c r="U11581" s="50"/>
      <c r="V11581" s="47"/>
      <c r="W11581" s="50"/>
      <c r="X11581" s="49"/>
      <c r="Y11581" s="49"/>
      <c r="Z11581" s="49"/>
      <c r="AA11581" s="49"/>
      <c r="AB11581" s="49"/>
      <c r="AC11581" s="49"/>
      <c r="AD11581" s="49"/>
      <c r="AE11581" s="95"/>
      <c r="AM11581" s="103"/>
      <c r="AT11581" s="10"/>
    </row>
    <row r="11582" spans="9:46" s="16" customFormat="1">
      <c r="I11582" s="47"/>
      <c r="P11582" s="48"/>
      <c r="Q11582" s="48"/>
      <c r="R11582" s="48"/>
      <c r="S11582" s="49"/>
      <c r="T11582" s="47"/>
      <c r="U11582" s="50"/>
      <c r="V11582" s="47"/>
      <c r="W11582" s="50"/>
      <c r="X11582" s="49"/>
      <c r="Y11582" s="49"/>
      <c r="Z11582" s="49"/>
      <c r="AA11582" s="49"/>
      <c r="AB11582" s="49"/>
      <c r="AC11582" s="49"/>
      <c r="AD11582" s="49"/>
      <c r="AE11582" s="95"/>
      <c r="AM11582" s="103"/>
      <c r="AT11582" s="10"/>
    </row>
    <row r="11583" spans="9:46" s="16" customFormat="1">
      <c r="I11583" s="47"/>
      <c r="P11583" s="48"/>
      <c r="Q11583" s="48"/>
      <c r="R11583" s="48"/>
      <c r="S11583" s="49"/>
      <c r="T11583" s="47"/>
      <c r="U11583" s="50"/>
      <c r="V11583" s="47"/>
      <c r="W11583" s="50"/>
      <c r="X11583" s="49"/>
      <c r="Y11583" s="49"/>
      <c r="Z11583" s="49"/>
      <c r="AA11583" s="49"/>
      <c r="AB11583" s="49"/>
      <c r="AC11583" s="49"/>
      <c r="AD11583" s="49"/>
      <c r="AE11583" s="95"/>
      <c r="AM11583" s="103"/>
      <c r="AT11583" s="10"/>
    </row>
    <row r="11584" spans="9:46" s="16" customFormat="1">
      <c r="I11584" s="47"/>
      <c r="P11584" s="48"/>
      <c r="Q11584" s="48"/>
      <c r="R11584" s="48"/>
      <c r="S11584" s="49"/>
      <c r="T11584" s="47"/>
      <c r="U11584" s="50"/>
      <c r="V11584" s="47"/>
      <c r="W11584" s="50"/>
      <c r="X11584" s="49"/>
      <c r="Y11584" s="49"/>
      <c r="Z11584" s="49"/>
      <c r="AA11584" s="49"/>
      <c r="AB11584" s="49"/>
      <c r="AC11584" s="49"/>
      <c r="AD11584" s="49"/>
      <c r="AE11584" s="95"/>
      <c r="AM11584" s="103"/>
      <c r="AT11584" s="10"/>
    </row>
    <row r="11585" spans="9:46" s="16" customFormat="1">
      <c r="I11585" s="47"/>
      <c r="P11585" s="48"/>
      <c r="Q11585" s="48"/>
      <c r="R11585" s="48"/>
      <c r="S11585" s="49"/>
      <c r="T11585" s="47"/>
      <c r="U11585" s="50"/>
      <c r="V11585" s="47"/>
      <c r="W11585" s="50"/>
      <c r="X11585" s="49"/>
      <c r="Y11585" s="49"/>
      <c r="Z11585" s="49"/>
      <c r="AA11585" s="49"/>
      <c r="AB11585" s="49"/>
      <c r="AC11585" s="49"/>
      <c r="AD11585" s="49"/>
      <c r="AE11585" s="95"/>
      <c r="AM11585" s="103"/>
      <c r="AT11585" s="10"/>
    </row>
    <row r="11586" spans="9:46" s="16" customFormat="1">
      <c r="I11586" s="47"/>
      <c r="P11586" s="48"/>
      <c r="Q11586" s="48"/>
      <c r="R11586" s="48"/>
      <c r="S11586" s="49"/>
      <c r="T11586" s="47"/>
      <c r="U11586" s="50"/>
      <c r="V11586" s="47"/>
      <c r="W11586" s="50"/>
      <c r="X11586" s="49"/>
      <c r="Y11586" s="49"/>
      <c r="Z11586" s="49"/>
      <c r="AA11586" s="49"/>
      <c r="AB11586" s="49"/>
      <c r="AC11586" s="49"/>
      <c r="AD11586" s="49"/>
      <c r="AE11586" s="95"/>
      <c r="AM11586" s="103"/>
      <c r="AT11586" s="10"/>
    </row>
    <row r="11587" spans="9:46" s="16" customFormat="1">
      <c r="I11587" s="47"/>
      <c r="P11587" s="48"/>
      <c r="Q11587" s="48"/>
      <c r="R11587" s="48"/>
      <c r="S11587" s="49"/>
      <c r="T11587" s="47"/>
      <c r="U11587" s="50"/>
      <c r="V11587" s="47"/>
      <c r="W11587" s="50"/>
      <c r="X11587" s="49"/>
      <c r="Y11587" s="49"/>
      <c r="Z11587" s="49"/>
      <c r="AA11587" s="49"/>
      <c r="AB11587" s="49"/>
      <c r="AC11587" s="49"/>
      <c r="AD11587" s="49"/>
      <c r="AE11587" s="95"/>
      <c r="AM11587" s="103"/>
      <c r="AT11587" s="10"/>
    </row>
    <row r="11588" spans="9:46" s="16" customFormat="1">
      <c r="I11588" s="47"/>
      <c r="P11588" s="48"/>
      <c r="Q11588" s="48"/>
      <c r="R11588" s="48"/>
      <c r="S11588" s="49"/>
      <c r="T11588" s="47"/>
      <c r="U11588" s="50"/>
      <c r="V11588" s="47"/>
      <c r="W11588" s="50"/>
      <c r="X11588" s="49"/>
      <c r="Y11588" s="49"/>
      <c r="Z11588" s="49"/>
      <c r="AA11588" s="49"/>
      <c r="AB11588" s="49"/>
      <c r="AC11588" s="49"/>
      <c r="AD11588" s="49"/>
      <c r="AE11588" s="95"/>
      <c r="AM11588" s="103"/>
      <c r="AT11588" s="10"/>
    </row>
    <row r="11589" spans="9:46" s="16" customFormat="1">
      <c r="I11589" s="47"/>
      <c r="P11589" s="48"/>
      <c r="Q11589" s="48"/>
      <c r="R11589" s="48"/>
      <c r="S11589" s="49"/>
      <c r="T11589" s="47"/>
      <c r="U11589" s="50"/>
      <c r="V11589" s="47"/>
      <c r="W11589" s="50"/>
      <c r="X11589" s="49"/>
      <c r="Y11589" s="49"/>
      <c r="Z11589" s="49"/>
      <c r="AA11589" s="49"/>
      <c r="AB11589" s="49"/>
      <c r="AC11589" s="49"/>
      <c r="AD11589" s="49"/>
      <c r="AE11589" s="95"/>
      <c r="AM11589" s="103"/>
      <c r="AT11589" s="10"/>
    </row>
    <row r="11590" spans="9:46" s="16" customFormat="1">
      <c r="I11590" s="47"/>
      <c r="P11590" s="48"/>
      <c r="Q11590" s="48"/>
      <c r="R11590" s="48"/>
      <c r="S11590" s="49"/>
      <c r="T11590" s="47"/>
      <c r="U11590" s="50"/>
      <c r="V11590" s="47"/>
      <c r="W11590" s="50"/>
      <c r="X11590" s="49"/>
      <c r="Y11590" s="49"/>
      <c r="Z11590" s="49"/>
      <c r="AA11590" s="49"/>
      <c r="AB11590" s="49"/>
      <c r="AC11590" s="49"/>
      <c r="AD11590" s="49"/>
      <c r="AE11590" s="95"/>
      <c r="AM11590" s="103"/>
      <c r="AT11590" s="10"/>
    </row>
    <row r="11591" spans="9:46" s="16" customFormat="1">
      <c r="I11591" s="47"/>
      <c r="P11591" s="48"/>
      <c r="Q11591" s="48"/>
      <c r="R11591" s="48"/>
      <c r="S11591" s="49"/>
      <c r="T11591" s="47"/>
      <c r="U11591" s="50"/>
      <c r="V11591" s="47"/>
      <c r="W11591" s="50"/>
      <c r="X11591" s="49"/>
      <c r="Y11591" s="49"/>
      <c r="Z11591" s="49"/>
      <c r="AA11591" s="49"/>
      <c r="AB11591" s="49"/>
      <c r="AC11591" s="49"/>
      <c r="AD11591" s="49"/>
      <c r="AE11591" s="95"/>
      <c r="AM11591" s="103"/>
      <c r="AT11591" s="10"/>
    </row>
    <row r="11592" spans="9:46" s="16" customFormat="1">
      <c r="I11592" s="47"/>
      <c r="P11592" s="48"/>
      <c r="Q11592" s="48"/>
      <c r="R11592" s="48"/>
      <c r="S11592" s="49"/>
      <c r="T11592" s="47"/>
      <c r="U11592" s="50"/>
      <c r="V11592" s="47"/>
      <c r="W11592" s="50"/>
      <c r="X11592" s="49"/>
      <c r="Y11592" s="49"/>
      <c r="Z11592" s="49"/>
      <c r="AA11592" s="49"/>
      <c r="AB11592" s="49"/>
      <c r="AC11592" s="49"/>
      <c r="AD11592" s="49"/>
      <c r="AE11592" s="95"/>
      <c r="AM11592" s="103"/>
      <c r="AT11592" s="10"/>
    </row>
    <row r="11593" spans="9:46" s="16" customFormat="1">
      <c r="I11593" s="47"/>
      <c r="P11593" s="48"/>
      <c r="Q11593" s="48"/>
      <c r="R11593" s="48"/>
      <c r="S11593" s="49"/>
      <c r="T11593" s="47"/>
      <c r="U11593" s="50"/>
      <c r="V11593" s="47"/>
      <c r="W11593" s="50"/>
      <c r="X11593" s="49"/>
      <c r="Y11593" s="49"/>
      <c r="Z11593" s="49"/>
      <c r="AA11593" s="49"/>
      <c r="AB11593" s="49"/>
      <c r="AC11593" s="49"/>
      <c r="AD11593" s="49"/>
      <c r="AE11593" s="95"/>
      <c r="AM11593" s="103"/>
      <c r="AT11593" s="10"/>
    </row>
    <row r="11594" spans="9:46" s="16" customFormat="1">
      <c r="I11594" s="47"/>
      <c r="P11594" s="48"/>
      <c r="Q11594" s="48"/>
      <c r="R11594" s="48"/>
      <c r="S11594" s="49"/>
      <c r="T11594" s="47"/>
      <c r="U11594" s="50"/>
      <c r="V11594" s="47"/>
      <c r="W11594" s="50"/>
      <c r="X11594" s="49"/>
      <c r="Y11594" s="49"/>
      <c r="Z11594" s="49"/>
      <c r="AA11594" s="49"/>
      <c r="AB11594" s="49"/>
      <c r="AC11594" s="49"/>
      <c r="AD11594" s="49"/>
      <c r="AE11594" s="95"/>
      <c r="AM11594" s="103"/>
      <c r="AT11594" s="10"/>
    </row>
    <row r="11595" spans="9:46" s="16" customFormat="1">
      <c r="I11595" s="47"/>
      <c r="P11595" s="48"/>
      <c r="Q11595" s="48"/>
      <c r="R11595" s="48"/>
      <c r="S11595" s="49"/>
      <c r="T11595" s="47"/>
      <c r="U11595" s="50"/>
      <c r="V11595" s="47"/>
      <c r="W11595" s="50"/>
      <c r="X11595" s="49"/>
      <c r="Y11595" s="49"/>
      <c r="Z11595" s="49"/>
      <c r="AA11595" s="49"/>
      <c r="AB11595" s="49"/>
      <c r="AC11595" s="49"/>
      <c r="AD11595" s="49"/>
      <c r="AE11595" s="95"/>
      <c r="AM11595" s="103"/>
      <c r="AT11595" s="10"/>
    </row>
    <row r="11596" spans="9:46" s="16" customFormat="1">
      <c r="I11596" s="47"/>
      <c r="P11596" s="48"/>
      <c r="Q11596" s="48"/>
      <c r="R11596" s="48"/>
      <c r="S11596" s="49"/>
      <c r="T11596" s="47"/>
      <c r="U11596" s="50"/>
      <c r="V11596" s="47"/>
      <c r="W11596" s="50"/>
      <c r="X11596" s="49"/>
      <c r="Y11596" s="49"/>
      <c r="Z11596" s="49"/>
      <c r="AA11596" s="49"/>
      <c r="AB11596" s="49"/>
      <c r="AC11596" s="49"/>
      <c r="AD11596" s="49"/>
      <c r="AE11596" s="95"/>
      <c r="AM11596" s="103"/>
      <c r="AT11596" s="10"/>
    </row>
    <row r="11597" spans="9:46" s="16" customFormat="1">
      <c r="I11597" s="47"/>
      <c r="P11597" s="48"/>
      <c r="Q11597" s="48"/>
      <c r="R11597" s="48"/>
      <c r="S11597" s="49"/>
      <c r="T11597" s="47"/>
      <c r="U11597" s="50"/>
      <c r="V11597" s="47"/>
      <c r="W11597" s="50"/>
      <c r="X11597" s="49"/>
      <c r="Y11597" s="49"/>
      <c r="Z11597" s="49"/>
      <c r="AA11597" s="49"/>
      <c r="AB11597" s="49"/>
      <c r="AC11597" s="49"/>
      <c r="AD11597" s="49"/>
      <c r="AE11597" s="95"/>
      <c r="AM11597" s="103"/>
      <c r="AT11597" s="10"/>
    </row>
    <row r="11598" spans="9:46" s="16" customFormat="1">
      <c r="I11598" s="47"/>
      <c r="P11598" s="48"/>
      <c r="Q11598" s="48"/>
      <c r="R11598" s="48"/>
      <c r="S11598" s="49"/>
      <c r="T11598" s="47"/>
      <c r="U11598" s="50"/>
      <c r="V11598" s="47"/>
      <c r="W11598" s="50"/>
      <c r="X11598" s="49"/>
      <c r="Y11598" s="49"/>
      <c r="Z11598" s="49"/>
      <c r="AA11598" s="49"/>
      <c r="AB11598" s="49"/>
      <c r="AC11598" s="49"/>
      <c r="AD11598" s="49"/>
      <c r="AE11598" s="95"/>
      <c r="AM11598" s="103"/>
      <c r="AT11598" s="10"/>
    </row>
    <row r="11599" spans="9:46" s="16" customFormat="1">
      <c r="I11599" s="47"/>
      <c r="P11599" s="48"/>
      <c r="Q11599" s="48"/>
      <c r="R11599" s="48"/>
      <c r="S11599" s="49"/>
      <c r="T11599" s="47"/>
      <c r="U11599" s="50"/>
      <c r="V11599" s="47"/>
      <c r="W11599" s="50"/>
      <c r="X11599" s="49"/>
      <c r="Y11599" s="49"/>
      <c r="Z11599" s="49"/>
      <c r="AA11599" s="49"/>
      <c r="AB11599" s="49"/>
      <c r="AC11599" s="49"/>
      <c r="AD11599" s="49"/>
      <c r="AE11599" s="95"/>
      <c r="AM11599" s="103"/>
      <c r="AT11599" s="10"/>
    </row>
    <row r="11600" spans="9:46" s="16" customFormat="1">
      <c r="I11600" s="47"/>
      <c r="P11600" s="48"/>
      <c r="Q11600" s="48"/>
      <c r="R11600" s="48"/>
      <c r="S11600" s="49"/>
      <c r="T11600" s="47"/>
      <c r="U11600" s="50"/>
      <c r="V11600" s="47"/>
      <c r="W11600" s="50"/>
      <c r="X11600" s="49"/>
      <c r="Y11600" s="49"/>
      <c r="Z11600" s="49"/>
      <c r="AA11600" s="49"/>
      <c r="AB11600" s="49"/>
      <c r="AC11600" s="49"/>
      <c r="AD11600" s="49"/>
      <c r="AE11600" s="95"/>
      <c r="AM11600" s="103"/>
      <c r="AT11600" s="10"/>
    </row>
    <row r="11601" spans="9:46" s="16" customFormat="1">
      <c r="I11601" s="47"/>
      <c r="P11601" s="48"/>
      <c r="Q11601" s="48"/>
      <c r="R11601" s="48"/>
      <c r="S11601" s="49"/>
      <c r="T11601" s="47"/>
      <c r="U11601" s="50"/>
      <c r="V11601" s="47"/>
      <c r="W11601" s="50"/>
      <c r="X11601" s="49"/>
      <c r="Y11601" s="49"/>
      <c r="Z11601" s="49"/>
      <c r="AA11601" s="49"/>
      <c r="AB11601" s="49"/>
      <c r="AC11601" s="49"/>
      <c r="AD11601" s="49"/>
      <c r="AE11601" s="95"/>
      <c r="AM11601" s="103"/>
      <c r="AT11601" s="10"/>
    </row>
    <row r="11602" spans="9:46" s="16" customFormat="1">
      <c r="I11602" s="47"/>
      <c r="P11602" s="48"/>
      <c r="Q11602" s="48"/>
      <c r="R11602" s="48"/>
      <c r="S11602" s="49"/>
      <c r="T11602" s="47"/>
      <c r="U11602" s="50"/>
      <c r="V11602" s="47"/>
      <c r="W11602" s="50"/>
      <c r="X11602" s="49"/>
      <c r="Y11602" s="49"/>
      <c r="Z11602" s="49"/>
      <c r="AA11602" s="49"/>
      <c r="AB11602" s="49"/>
      <c r="AC11602" s="49"/>
      <c r="AD11602" s="49"/>
      <c r="AE11602" s="95"/>
      <c r="AM11602" s="103"/>
      <c r="AT11602" s="10"/>
    </row>
    <row r="11603" spans="9:46" s="16" customFormat="1">
      <c r="I11603" s="47"/>
      <c r="P11603" s="48"/>
      <c r="Q11603" s="48"/>
      <c r="R11603" s="48"/>
      <c r="S11603" s="49"/>
      <c r="T11603" s="47"/>
      <c r="U11603" s="50"/>
      <c r="V11603" s="47"/>
      <c r="W11603" s="50"/>
      <c r="X11603" s="49"/>
      <c r="Y11603" s="49"/>
      <c r="Z11603" s="49"/>
      <c r="AA11603" s="49"/>
      <c r="AB11603" s="49"/>
      <c r="AC11603" s="49"/>
      <c r="AD11603" s="49"/>
      <c r="AE11603" s="95"/>
      <c r="AM11603" s="103"/>
      <c r="AT11603" s="10"/>
    </row>
    <row r="11604" spans="9:46" s="16" customFormat="1">
      <c r="I11604" s="47"/>
      <c r="P11604" s="48"/>
      <c r="Q11604" s="48"/>
      <c r="R11604" s="48"/>
      <c r="S11604" s="49"/>
      <c r="T11604" s="47"/>
      <c r="U11604" s="50"/>
      <c r="V11604" s="47"/>
      <c r="W11604" s="50"/>
      <c r="X11604" s="49"/>
      <c r="Y11604" s="49"/>
      <c r="Z11604" s="49"/>
      <c r="AA11604" s="49"/>
      <c r="AB11604" s="49"/>
      <c r="AC11604" s="49"/>
      <c r="AD11604" s="49"/>
      <c r="AE11604" s="95"/>
      <c r="AM11604" s="103"/>
      <c r="AT11604" s="10"/>
    </row>
    <row r="11605" spans="9:46" s="16" customFormat="1">
      <c r="I11605" s="47"/>
      <c r="P11605" s="48"/>
      <c r="Q11605" s="48"/>
      <c r="R11605" s="48"/>
      <c r="S11605" s="49"/>
      <c r="T11605" s="47"/>
      <c r="U11605" s="50"/>
      <c r="V11605" s="47"/>
      <c r="W11605" s="50"/>
      <c r="X11605" s="49"/>
      <c r="Y11605" s="49"/>
      <c r="Z11605" s="49"/>
      <c r="AA11605" s="49"/>
      <c r="AB11605" s="49"/>
      <c r="AC11605" s="49"/>
      <c r="AD11605" s="49"/>
      <c r="AE11605" s="95"/>
      <c r="AM11605" s="103"/>
      <c r="AT11605" s="10"/>
    </row>
    <row r="11606" spans="9:46" s="16" customFormat="1">
      <c r="I11606" s="47"/>
      <c r="P11606" s="48"/>
      <c r="Q11606" s="48"/>
      <c r="R11606" s="48"/>
      <c r="S11606" s="49"/>
      <c r="T11606" s="47"/>
      <c r="U11606" s="50"/>
      <c r="V11606" s="47"/>
      <c r="W11606" s="50"/>
      <c r="X11606" s="49"/>
      <c r="Y11606" s="49"/>
      <c r="Z11606" s="49"/>
      <c r="AA11606" s="49"/>
      <c r="AB11606" s="49"/>
      <c r="AC11606" s="49"/>
      <c r="AD11606" s="49"/>
      <c r="AE11606" s="95"/>
      <c r="AM11606" s="103"/>
      <c r="AT11606" s="10"/>
    </row>
    <row r="11607" spans="9:46" s="16" customFormat="1">
      <c r="I11607" s="47"/>
      <c r="P11607" s="48"/>
      <c r="Q11607" s="48"/>
      <c r="R11607" s="48"/>
      <c r="S11607" s="49"/>
      <c r="T11607" s="47"/>
      <c r="U11607" s="50"/>
      <c r="V11607" s="47"/>
      <c r="W11607" s="50"/>
      <c r="X11607" s="49"/>
      <c r="Y11607" s="49"/>
      <c r="Z11607" s="49"/>
      <c r="AA11607" s="49"/>
      <c r="AB11607" s="49"/>
      <c r="AC11607" s="49"/>
      <c r="AD11607" s="49"/>
      <c r="AE11607" s="95"/>
      <c r="AM11607" s="103"/>
      <c r="AT11607" s="10"/>
    </row>
    <row r="11608" spans="9:46" s="16" customFormat="1">
      <c r="I11608" s="47"/>
      <c r="P11608" s="48"/>
      <c r="Q11608" s="48"/>
      <c r="R11608" s="48"/>
      <c r="S11608" s="49"/>
      <c r="T11608" s="47"/>
      <c r="U11608" s="50"/>
      <c r="V11608" s="47"/>
      <c r="W11608" s="50"/>
      <c r="X11608" s="49"/>
      <c r="Y11608" s="49"/>
      <c r="Z11608" s="49"/>
      <c r="AA11608" s="49"/>
      <c r="AB11608" s="49"/>
      <c r="AC11608" s="49"/>
      <c r="AD11608" s="49"/>
      <c r="AE11608" s="95"/>
      <c r="AM11608" s="103"/>
      <c r="AT11608" s="10"/>
    </row>
    <row r="11609" spans="9:46" s="16" customFormat="1">
      <c r="I11609" s="47"/>
      <c r="P11609" s="48"/>
      <c r="Q11609" s="48"/>
      <c r="R11609" s="48"/>
      <c r="S11609" s="49"/>
      <c r="T11609" s="47"/>
      <c r="U11609" s="50"/>
      <c r="V11609" s="47"/>
      <c r="W11609" s="50"/>
      <c r="X11609" s="49"/>
      <c r="Y11609" s="49"/>
      <c r="Z11609" s="49"/>
      <c r="AA11609" s="49"/>
      <c r="AB11609" s="49"/>
      <c r="AC11609" s="49"/>
      <c r="AD11609" s="49"/>
      <c r="AE11609" s="95"/>
      <c r="AM11609" s="103"/>
      <c r="AT11609" s="10"/>
    </row>
    <row r="11610" spans="9:46" s="16" customFormat="1">
      <c r="I11610" s="47"/>
      <c r="P11610" s="48"/>
      <c r="Q11610" s="48"/>
      <c r="R11610" s="48"/>
      <c r="S11610" s="49"/>
      <c r="T11610" s="47"/>
      <c r="U11610" s="50"/>
      <c r="V11610" s="47"/>
      <c r="W11610" s="50"/>
      <c r="X11610" s="49"/>
      <c r="Y11610" s="49"/>
      <c r="Z11610" s="49"/>
      <c r="AA11610" s="49"/>
      <c r="AB11610" s="49"/>
      <c r="AC11610" s="49"/>
      <c r="AD11610" s="49"/>
      <c r="AE11610" s="95"/>
      <c r="AM11610" s="103"/>
      <c r="AT11610" s="10"/>
    </row>
    <row r="11611" spans="9:46" s="16" customFormat="1">
      <c r="I11611" s="47"/>
      <c r="P11611" s="48"/>
      <c r="Q11611" s="48"/>
      <c r="R11611" s="48"/>
      <c r="S11611" s="49"/>
      <c r="T11611" s="47"/>
      <c r="U11611" s="50"/>
      <c r="V11611" s="47"/>
      <c r="W11611" s="50"/>
      <c r="X11611" s="49"/>
      <c r="Y11611" s="49"/>
      <c r="Z11611" s="49"/>
      <c r="AA11611" s="49"/>
      <c r="AB11611" s="49"/>
      <c r="AC11611" s="49"/>
      <c r="AD11611" s="49"/>
      <c r="AE11611" s="95"/>
      <c r="AM11611" s="103"/>
      <c r="AT11611" s="10"/>
    </row>
    <row r="11612" spans="9:46" s="16" customFormat="1">
      <c r="I11612" s="47"/>
      <c r="P11612" s="48"/>
      <c r="Q11612" s="48"/>
      <c r="R11612" s="48"/>
      <c r="S11612" s="49"/>
      <c r="T11612" s="47"/>
      <c r="U11612" s="50"/>
      <c r="V11612" s="47"/>
      <c r="W11612" s="50"/>
      <c r="X11612" s="49"/>
      <c r="Y11612" s="49"/>
      <c r="Z11612" s="49"/>
      <c r="AA11612" s="49"/>
      <c r="AB11612" s="49"/>
      <c r="AC11612" s="49"/>
      <c r="AD11612" s="49"/>
      <c r="AE11612" s="95"/>
      <c r="AM11612" s="103"/>
      <c r="AT11612" s="10"/>
    </row>
    <row r="11613" spans="9:46" s="16" customFormat="1">
      <c r="I11613" s="47"/>
      <c r="P11613" s="48"/>
      <c r="Q11613" s="48"/>
      <c r="R11613" s="48"/>
      <c r="S11613" s="49"/>
      <c r="T11613" s="47"/>
      <c r="U11613" s="50"/>
      <c r="V11613" s="47"/>
      <c r="W11613" s="50"/>
      <c r="X11613" s="49"/>
      <c r="Y11613" s="49"/>
      <c r="Z11613" s="49"/>
      <c r="AA11613" s="49"/>
      <c r="AB11613" s="49"/>
      <c r="AC11613" s="49"/>
      <c r="AD11613" s="49"/>
      <c r="AE11613" s="95"/>
      <c r="AM11613" s="103"/>
      <c r="AT11613" s="10"/>
    </row>
    <row r="11614" spans="9:46" s="16" customFormat="1">
      <c r="I11614" s="47"/>
      <c r="P11614" s="48"/>
      <c r="Q11614" s="48"/>
      <c r="R11614" s="48"/>
      <c r="S11614" s="49"/>
      <c r="T11614" s="47"/>
      <c r="U11614" s="50"/>
      <c r="V11614" s="47"/>
      <c r="W11614" s="50"/>
      <c r="X11614" s="49"/>
      <c r="Y11614" s="49"/>
      <c r="Z11614" s="49"/>
      <c r="AA11614" s="49"/>
      <c r="AB11614" s="49"/>
      <c r="AC11614" s="49"/>
      <c r="AD11614" s="49"/>
      <c r="AE11614" s="95"/>
      <c r="AM11614" s="103"/>
      <c r="AT11614" s="10"/>
    </row>
    <row r="11615" spans="9:46" s="16" customFormat="1">
      <c r="I11615" s="47"/>
      <c r="P11615" s="48"/>
      <c r="Q11615" s="48"/>
      <c r="R11615" s="48"/>
      <c r="S11615" s="49"/>
      <c r="T11615" s="47"/>
      <c r="U11615" s="50"/>
      <c r="V11615" s="47"/>
      <c r="W11615" s="50"/>
      <c r="X11615" s="49"/>
      <c r="Y11615" s="49"/>
      <c r="Z11615" s="49"/>
      <c r="AA11615" s="49"/>
      <c r="AB11615" s="49"/>
      <c r="AC11615" s="49"/>
      <c r="AD11615" s="49"/>
      <c r="AE11615" s="95"/>
      <c r="AM11615" s="103"/>
      <c r="AT11615" s="10"/>
    </row>
    <row r="11616" spans="9:46" s="16" customFormat="1">
      <c r="I11616" s="47"/>
      <c r="P11616" s="48"/>
      <c r="Q11616" s="48"/>
      <c r="R11616" s="48"/>
      <c r="S11616" s="49"/>
      <c r="T11616" s="47"/>
      <c r="U11616" s="50"/>
      <c r="V11616" s="47"/>
      <c r="W11616" s="50"/>
      <c r="X11616" s="49"/>
      <c r="Y11616" s="49"/>
      <c r="Z11616" s="49"/>
      <c r="AA11616" s="49"/>
      <c r="AB11616" s="49"/>
      <c r="AC11616" s="49"/>
      <c r="AD11616" s="49"/>
      <c r="AE11616" s="95"/>
      <c r="AM11616" s="103"/>
      <c r="AT11616" s="10"/>
    </row>
    <row r="11617" spans="9:46" s="16" customFormat="1">
      <c r="I11617" s="47"/>
      <c r="P11617" s="48"/>
      <c r="Q11617" s="48"/>
      <c r="R11617" s="48"/>
      <c r="S11617" s="49"/>
      <c r="T11617" s="47"/>
      <c r="U11617" s="50"/>
      <c r="V11617" s="47"/>
      <c r="W11617" s="50"/>
      <c r="X11617" s="49"/>
      <c r="Y11617" s="49"/>
      <c r="Z11617" s="49"/>
      <c r="AA11617" s="49"/>
      <c r="AB11617" s="49"/>
      <c r="AC11617" s="49"/>
      <c r="AD11617" s="49"/>
      <c r="AE11617" s="95"/>
      <c r="AM11617" s="103"/>
      <c r="AT11617" s="10"/>
    </row>
    <row r="11618" spans="9:46" s="16" customFormat="1">
      <c r="I11618" s="47"/>
      <c r="P11618" s="48"/>
      <c r="Q11618" s="48"/>
      <c r="R11618" s="48"/>
      <c r="S11618" s="49"/>
      <c r="T11618" s="47"/>
      <c r="U11618" s="50"/>
      <c r="V11618" s="47"/>
      <c r="W11618" s="50"/>
      <c r="X11618" s="49"/>
      <c r="Y11618" s="49"/>
      <c r="Z11618" s="49"/>
      <c r="AA11618" s="49"/>
      <c r="AB11618" s="49"/>
      <c r="AC11618" s="49"/>
      <c r="AD11618" s="49"/>
      <c r="AE11618" s="95"/>
      <c r="AM11618" s="103"/>
      <c r="AT11618" s="10"/>
    </row>
    <row r="11619" spans="9:46" s="16" customFormat="1">
      <c r="I11619" s="47"/>
      <c r="P11619" s="48"/>
      <c r="Q11619" s="48"/>
      <c r="R11619" s="48"/>
      <c r="S11619" s="49"/>
      <c r="T11619" s="47"/>
      <c r="U11619" s="50"/>
      <c r="V11619" s="47"/>
      <c r="W11619" s="50"/>
      <c r="X11619" s="49"/>
      <c r="Y11619" s="49"/>
      <c r="Z11619" s="49"/>
      <c r="AA11619" s="49"/>
      <c r="AB11619" s="49"/>
      <c r="AC11619" s="49"/>
      <c r="AD11619" s="49"/>
      <c r="AE11619" s="95"/>
      <c r="AM11619" s="103"/>
      <c r="AT11619" s="10"/>
    </row>
    <row r="11620" spans="9:46" s="16" customFormat="1">
      <c r="I11620" s="47"/>
      <c r="P11620" s="48"/>
      <c r="Q11620" s="48"/>
      <c r="R11620" s="48"/>
      <c r="S11620" s="49"/>
      <c r="T11620" s="47"/>
      <c r="U11620" s="50"/>
      <c r="V11620" s="47"/>
      <c r="W11620" s="50"/>
      <c r="X11620" s="49"/>
      <c r="Y11620" s="49"/>
      <c r="Z11620" s="49"/>
      <c r="AA11620" s="49"/>
      <c r="AB11620" s="49"/>
      <c r="AC11620" s="49"/>
      <c r="AD11620" s="49"/>
      <c r="AE11620" s="95"/>
      <c r="AM11620" s="103"/>
      <c r="AT11620" s="10"/>
    </row>
    <row r="11621" spans="9:46" s="16" customFormat="1">
      <c r="I11621" s="47"/>
      <c r="P11621" s="48"/>
      <c r="Q11621" s="48"/>
      <c r="R11621" s="48"/>
      <c r="S11621" s="49"/>
      <c r="T11621" s="47"/>
      <c r="U11621" s="50"/>
      <c r="V11621" s="47"/>
      <c r="W11621" s="50"/>
      <c r="X11621" s="49"/>
      <c r="Y11621" s="49"/>
      <c r="Z11621" s="49"/>
      <c r="AA11621" s="49"/>
      <c r="AB11621" s="49"/>
      <c r="AC11621" s="49"/>
      <c r="AD11621" s="49"/>
      <c r="AE11621" s="95"/>
      <c r="AM11621" s="103"/>
      <c r="AT11621" s="10"/>
    </row>
    <row r="11622" spans="9:46" s="16" customFormat="1">
      <c r="I11622" s="47"/>
      <c r="P11622" s="48"/>
      <c r="Q11622" s="48"/>
      <c r="R11622" s="48"/>
      <c r="S11622" s="49"/>
      <c r="T11622" s="47"/>
      <c r="U11622" s="50"/>
      <c r="V11622" s="47"/>
      <c r="W11622" s="50"/>
      <c r="X11622" s="49"/>
      <c r="Y11622" s="49"/>
      <c r="Z11622" s="49"/>
      <c r="AA11622" s="49"/>
      <c r="AB11622" s="49"/>
      <c r="AC11622" s="49"/>
      <c r="AD11622" s="49"/>
      <c r="AE11622" s="95"/>
      <c r="AM11622" s="103"/>
      <c r="AT11622" s="10"/>
    </row>
    <row r="11623" spans="9:46" s="16" customFormat="1">
      <c r="I11623" s="47"/>
      <c r="P11623" s="48"/>
      <c r="Q11623" s="48"/>
      <c r="R11623" s="48"/>
      <c r="S11623" s="49"/>
      <c r="T11623" s="47"/>
      <c r="U11623" s="50"/>
      <c r="V11623" s="47"/>
      <c r="W11623" s="50"/>
      <c r="X11623" s="49"/>
      <c r="Y11623" s="49"/>
      <c r="Z11623" s="49"/>
      <c r="AA11623" s="49"/>
      <c r="AB11623" s="49"/>
      <c r="AC11623" s="49"/>
      <c r="AD11623" s="49"/>
      <c r="AE11623" s="95"/>
      <c r="AM11623" s="103"/>
      <c r="AT11623" s="10"/>
    </row>
    <row r="11624" spans="9:46" s="16" customFormat="1">
      <c r="I11624" s="47"/>
      <c r="P11624" s="48"/>
      <c r="Q11624" s="48"/>
      <c r="R11624" s="48"/>
      <c r="S11624" s="49"/>
      <c r="T11624" s="47"/>
      <c r="U11624" s="50"/>
      <c r="V11624" s="47"/>
      <c r="W11624" s="50"/>
      <c r="X11624" s="49"/>
      <c r="Y11624" s="49"/>
      <c r="Z11624" s="49"/>
      <c r="AA11624" s="49"/>
      <c r="AB11624" s="49"/>
      <c r="AC11624" s="49"/>
      <c r="AD11624" s="49"/>
      <c r="AE11624" s="95"/>
      <c r="AM11624" s="103"/>
      <c r="AT11624" s="10"/>
    </row>
    <row r="11625" spans="9:46" s="16" customFormat="1">
      <c r="I11625" s="47"/>
      <c r="P11625" s="48"/>
      <c r="Q11625" s="48"/>
      <c r="R11625" s="48"/>
      <c r="S11625" s="49"/>
      <c r="T11625" s="47"/>
      <c r="U11625" s="50"/>
      <c r="V11625" s="47"/>
      <c r="W11625" s="50"/>
      <c r="X11625" s="49"/>
      <c r="Y11625" s="49"/>
      <c r="Z11625" s="49"/>
      <c r="AA11625" s="49"/>
      <c r="AB11625" s="49"/>
      <c r="AC11625" s="49"/>
      <c r="AD11625" s="49"/>
      <c r="AE11625" s="95"/>
      <c r="AM11625" s="103"/>
      <c r="AT11625" s="10"/>
    </row>
    <row r="11626" spans="9:46" s="16" customFormat="1">
      <c r="I11626" s="47"/>
      <c r="P11626" s="48"/>
      <c r="Q11626" s="48"/>
      <c r="R11626" s="48"/>
      <c r="S11626" s="49"/>
      <c r="T11626" s="47"/>
      <c r="U11626" s="50"/>
      <c r="V11626" s="47"/>
      <c r="W11626" s="50"/>
      <c r="X11626" s="49"/>
      <c r="Y11626" s="49"/>
      <c r="Z11626" s="49"/>
      <c r="AA11626" s="49"/>
      <c r="AB11626" s="49"/>
      <c r="AC11626" s="49"/>
      <c r="AD11626" s="49"/>
      <c r="AE11626" s="95"/>
      <c r="AM11626" s="103"/>
      <c r="AT11626" s="10"/>
    </row>
    <row r="11627" spans="9:46" s="16" customFormat="1">
      <c r="I11627" s="47"/>
      <c r="P11627" s="48"/>
      <c r="Q11627" s="48"/>
      <c r="R11627" s="48"/>
      <c r="S11627" s="49"/>
      <c r="T11627" s="47"/>
      <c r="U11627" s="50"/>
      <c r="V11627" s="47"/>
      <c r="W11627" s="50"/>
      <c r="X11627" s="49"/>
      <c r="Y11627" s="49"/>
      <c r="Z11627" s="49"/>
      <c r="AA11627" s="49"/>
      <c r="AB11627" s="49"/>
      <c r="AC11627" s="49"/>
      <c r="AD11627" s="49"/>
      <c r="AE11627" s="95"/>
      <c r="AM11627" s="103"/>
      <c r="AT11627" s="10"/>
    </row>
    <row r="11628" spans="9:46" s="16" customFormat="1">
      <c r="I11628" s="47"/>
      <c r="P11628" s="48"/>
      <c r="Q11628" s="48"/>
      <c r="R11628" s="48"/>
      <c r="S11628" s="49"/>
      <c r="T11628" s="47"/>
      <c r="U11628" s="50"/>
      <c r="V11628" s="47"/>
      <c r="W11628" s="50"/>
      <c r="X11628" s="49"/>
      <c r="Y11628" s="49"/>
      <c r="Z11628" s="49"/>
      <c r="AA11628" s="49"/>
      <c r="AB11628" s="49"/>
      <c r="AC11628" s="49"/>
      <c r="AD11628" s="49"/>
      <c r="AE11628" s="95"/>
      <c r="AM11628" s="103"/>
      <c r="AT11628" s="10"/>
    </row>
    <row r="11629" spans="9:46" s="16" customFormat="1">
      <c r="I11629" s="47"/>
      <c r="P11629" s="48"/>
      <c r="Q11629" s="48"/>
      <c r="R11629" s="48"/>
      <c r="S11629" s="49"/>
      <c r="T11629" s="47"/>
      <c r="U11629" s="50"/>
      <c r="V11629" s="47"/>
      <c r="W11629" s="50"/>
      <c r="X11629" s="49"/>
      <c r="Y11629" s="49"/>
      <c r="Z11629" s="49"/>
      <c r="AA11629" s="49"/>
      <c r="AB11629" s="49"/>
      <c r="AC11629" s="49"/>
      <c r="AD11629" s="49"/>
      <c r="AE11629" s="95"/>
      <c r="AM11629" s="103"/>
      <c r="AT11629" s="10"/>
    </row>
    <row r="11630" spans="9:46" s="16" customFormat="1">
      <c r="I11630" s="47"/>
      <c r="P11630" s="48"/>
      <c r="Q11630" s="48"/>
      <c r="R11630" s="48"/>
      <c r="S11630" s="49"/>
      <c r="T11630" s="47"/>
      <c r="U11630" s="50"/>
      <c r="V11630" s="47"/>
      <c r="W11630" s="50"/>
      <c r="X11630" s="49"/>
      <c r="Y11630" s="49"/>
      <c r="Z11630" s="49"/>
      <c r="AA11630" s="49"/>
      <c r="AB11630" s="49"/>
      <c r="AC11630" s="49"/>
      <c r="AD11630" s="49"/>
      <c r="AE11630" s="95"/>
      <c r="AM11630" s="103"/>
      <c r="AT11630" s="10"/>
    </row>
    <row r="11631" spans="9:46" s="16" customFormat="1">
      <c r="I11631" s="47"/>
      <c r="P11631" s="48"/>
      <c r="Q11631" s="48"/>
      <c r="R11631" s="48"/>
      <c r="S11631" s="49"/>
      <c r="T11631" s="47"/>
      <c r="U11631" s="50"/>
      <c r="V11631" s="47"/>
      <c r="W11631" s="50"/>
      <c r="X11631" s="49"/>
      <c r="Y11631" s="49"/>
      <c r="Z11631" s="49"/>
      <c r="AA11631" s="49"/>
      <c r="AB11631" s="49"/>
      <c r="AC11631" s="49"/>
      <c r="AD11631" s="49"/>
      <c r="AE11631" s="95"/>
      <c r="AM11631" s="103"/>
      <c r="AT11631" s="10"/>
    </row>
    <row r="11632" spans="9:46" s="16" customFormat="1">
      <c r="I11632" s="47"/>
      <c r="P11632" s="48"/>
      <c r="Q11632" s="48"/>
      <c r="R11632" s="48"/>
      <c r="S11632" s="49"/>
      <c r="T11632" s="47"/>
      <c r="U11632" s="50"/>
      <c r="V11632" s="47"/>
      <c r="W11632" s="50"/>
      <c r="X11632" s="49"/>
      <c r="Y11632" s="49"/>
      <c r="Z11632" s="49"/>
      <c r="AA11632" s="49"/>
      <c r="AB11632" s="49"/>
      <c r="AC11632" s="49"/>
      <c r="AD11632" s="49"/>
      <c r="AE11632" s="95"/>
      <c r="AM11632" s="103"/>
      <c r="AT11632" s="10"/>
    </row>
    <row r="11633" spans="9:46" s="16" customFormat="1">
      <c r="I11633" s="47"/>
      <c r="P11633" s="48"/>
      <c r="Q11633" s="48"/>
      <c r="R11633" s="48"/>
      <c r="S11633" s="49"/>
      <c r="T11633" s="47"/>
      <c r="U11633" s="50"/>
      <c r="V11633" s="47"/>
      <c r="W11633" s="50"/>
      <c r="X11633" s="49"/>
      <c r="Y11633" s="49"/>
      <c r="Z11633" s="49"/>
      <c r="AA11633" s="49"/>
      <c r="AB11633" s="49"/>
      <c r="AC11633" s="49"/>
      <c r="AD11633" s="49"/>
      <c r="AE11633" s="95"/>
      <c r="AM11633" s="103"/>
      <c r="AT11633" s="10"/>
    </row>
    <row r="11634" spans="9:46" s="16" customFormat="1">
      <c r="I11634" s="47"/>
      <c r="P11634" s="48"/>
      <c r="Q11634" s="48"/>
      <c r="R11634" s="48"/>
      <c r="S11634" s="49"/>
      <c r="T11634" s="47"/>
      <c r="U11634" s="50"/>
      <c r="V11634" s="47"/>
      <c r="W11634" s="50"/>
      <c r="X11634" s="49"/>
      <c r="Y11634" s="49"/>
      <c r="Z11634" s="49"/>
      <c r="AA11634" s="49"/>
      <c r="AB11634" s="49"/>
      <c r="AC11634" s="49"/>
      <c r="AD11634" s="49"/>
      <c r="AE11634" s="95"/>
      <c r="AM11634" s="103"/>
      <c r="AT11634" s="10"/>
    </row>
    <row r="11635" spans="9:46" s="16" customFormat="1">
      <c r="I11635" s="47"/>
      <c r="P11635" s="48"/>
      <c r="Q11635" s="48"/>
      <c r="R11635" s="48"/>
      <c r="S11635" s="49"/>
      <c r="T11635" s="47"/>
      <c r="U11635" s="50"/>
      <c r="V11635" s="47"/>
      <c r="W11635" s="50"/>
      <c r="X11635" s="49"/>
      <c r="Y11635" s="49"/>
      <c r="Z11635" s="49"/>
      <c r="AA11635" s="49"/>
      <c r="AB11635" s="49"/>
      <c r="AC11635" s="49"/>
      <c r="AD11635" s="49"/>
      <c r="AE11635" s="95"/>
      <c r="AM11635" s="103"/>
      <c r="AT11635" s="10"/>
    </row>
    <row r="11636" spans="9:46" s="16" customFormat="1">
      <c r="I11636" s="47"/>
      <c r="P11636" s="48"/>
      <c r="Q11636" s="48"/>
      <c r="R11636" s="48"/>
      <c r="S11636" s="49"/>
      <c r="T11636" s="47"/>
      <c r="U11636" s="50"/>
      <c r="V11636" s="47"/>
      <c r="W11636" s="50"/>
      <c r="X11636" s="49"/>
      <c r="Y11636" s="49"/>
      <c r="Z11636" s="49"/>
      <c r="AA11636" s="49"/>
      <c r="AB11636" s="49"/>
      <c r="AC11636" s="49"/>
      <c r="AD11636" s="49"/>
      <c r="AE11636" s="95"/>
      <c r="AM11636" s="103"/>
      <c r="AT11636" s="10"/>
    </row>
    <row r="11637" spans="9:46" s="16" customFormat="1">
      <c r="I11637" s="47"/>
      <c r="P11637" s="48"/>
      <c r="Q11637" s="48"/>
      <c r="R11637" s="48"/>
      <c r="S11637" s="49"/>
      <c r="T11637" s="47"/>
      <c r="U11637" s="50"/>
      <c r="V11637" s="47"/>
      <c r="W11637" s="50"/>
      <c r="X11637" s="49"/>
      <c r="Y11637" s="49"/>
      <c r="Z11637" s="49"/>
      <c r="AA11637" s="49"/>
      <c r="AB11637" s="49"/>
      <c r="AC11637" s="49"/>
      <c r="AD11637" s="49"/>
      <c r="AE11637" s="95"/>
      <c r="AM11637" s="103"/>
      <c r="AT11637" s="10"/>
    </row>
    <row r="11638" spans="9:46" s="16" customFormat="1">
      <c r="I11638" s="47"/>
      <c r="P11638" s="48"/>
      <c r="Q11638" s="48"/>
      <c r="R11638" s="48"/>
      <c r="S11638" s="49"/>
      <c r="T11638" s="47"/>
      <c r="U11638" s="50"/>
      <c r="V11638" s="47"/>
      <c r="W11638" s="50"/>
      <c r="X11638" s="49"/>
      <c r="Y11638" s="49"/>
      <c r="Z11638" s="49"/>
      <c r="AA11638" s="49"/>
      <c r="AB11638" s="49"/>
      <c r="AC11638" s="49"/>
      <c r="AD11638" s="49"/>
      <c r="AE11638" s="95"/>
      <c r="AM11638" s="103"/>
      <c r="AT11638" s="10"/>
    </row>
    <row r="11639" spans="9:46" s="16" customFormat="1">
      <c r="I11639" s="47"/>
      <c r="P11639" s="48"/>
      <c r="Q11639" s="48"/>
      <c r="R11639" s="48"/>
      <c r="S11639" s="49"/>
      <c r="T11639" s="47"/>
      <c r="U11639" s="50"/>
      <c r="V11639" s="47"/>
      <c r="W11639" s="50"/>
      <c r="X11639" s="49"/>
      <c r="Y11639" s="49"/>
      <c r="Z11639" s="49"/>
      <c r="AA11639" s="49"/>
      <c r="AB11639" s="49"/>
      <c r="AC11639" s="49"/>
      <c r="AD11639" s="49"/>
      <c r="AE11639" s="95"/>
      <c r="AM11639" s="103"/>
      <c r="AT11639" s="10"/>
    </row>
    <row r="11640" spans="9:46" s="16" customFormat="1">
      <c r="I11640" s="47"/>
      <c r="P11640" s="48"/>
      <c r="Q11640" s="48"/>
      <c r="R11640" s="48"/>
      <c r="S11640" s="49"/>
      <c r="T11640" s="47"/>
      <c r="U11640" s="50"/>
      <c r="V11640" s="47"/>
      <c r="W11640" s="50"/>
      <c r="X11640" s="49"/>
      <c r="Y11640" s="49"/>
      <c r="Z11640" s="49"/>
      <c r="AA11640" s="49"/>
      <c r="AB11640" s="49"/>
      <c r="AC11640" s="49"/>
      <c r="AD11640" s="49"/>
      <c r="AE11640" s="95"/>
      <c r="AM11640" s="103"/>
      <c r="AT11640" s="10"/>
    </row>
    <row r="11641" spans="9:46" s="16" customFormat="1">
      <c r="I11641" s="47"/>
      <c r="P11641" s="48"/>
      <c r="Q11641" s="48"/>
      <c r="R11641" s="48"/>
      <c r="S11641" s="49"/>
      <c r="T11641" s="47"/>
      <c r="U11641" s="50"/>
      <c r="V11641" s="47"/>
      <c r="W11641" s="50"/>
      <c r="X11641" s="49"/>
      <c r="Y11641" s="49"/>
      <c r="Z11641" s="49"/>
      <c r="AA11641" s="49"/>
      <c r="AB11641" s="49"/>
      <c r="AC11641" s="49"/>
      <c r="AD11641" s="49"/>
      <c r="AE11641" s="95"/>
      <c r="AM11641" s="103"/>
      <c r="AT11641" s="10"/>
    </row>
    <row r="11642" spans="9:46" s="16" customFormat="1">
      <c r="I11642" s="47"/>
      <c r="P11642" s="48"/>
      <c r="Q11642" s="48"/>
      <c r="R11642" s="48"/>
      <c r="S11642" s="49"/>
      <c r="T11642" s="47"/>
      <c r="U11642" s="50"/>
      <c r="V11642" s="47"/>
      <c r="W11642" s="50"/>
      <c r="X11642" s="49"/>
      <c r="Y11642" s="49"/>
      <c r="Z11642" s="49"/>
      <c r="AA11642" s="49"/>
      <c r="AB11642" s="49"/>
      <c r="AC11642" s="49"/>
      <c r="AD11642" s="49"/>
      <c r="AE11642" s="95"/>
      <c r="AM11642" s="103"/>
      <c r="AT11642" s="10"/>
    </row>
    <row r="11643" spans="9:46" s="16" customFormat="1">
      <c r="I11643" s="47"/>
      <c r="P11643" s="48"/>
      <c r="Q11643" s="48"/>
      <c r="R11643" s="48"/>
      <c r="S11643" s="49"/>
      <c r="T11643" s="47"/>
      <c r="U11643" s="50"/>
      <c r="V11643" s="47"/>
      <c r="W11643" s="50"/>
      <c r="X11643" s="49"/>
      <c r="Y11643" s="49"/>
      <c r="Z11643" s="49"/>
      <c r="AA11643" s="49"/>
      <c r="AB11643" s="49"/>
      <c r="AC11643" s="49"/>
      <c r="AD11643" s="49"/>
      <c r="AE11643" s="95"/>
      <c r="AM11643" s="103"/>
      <c r="AT11643" s="10"/>
    </row>
    <row r="11644" spans="9:46" s="16" customFormat="1">
      <c r="I11644" s="47"/>
      <c r="P11644" s="48"/>
      <c r="Q11644" s="48"/>
      <c r="R11644" s="48"/>
      <c r="S11644" s="49"/>
      <c r="T11644" s="47"/>
      <c r="U11644" s="50"/>
      <c r="V11644" s="47"/>
      <c r="W11644" s="50"/>
      <c r="X11644" s="49"/>
      <c r="Y11644" s="49"/>
      <c r="Z11644" s="49"/>
      <c r="AA11644" s="49"/>
      <c r="AB11644" s="49"/>
      <c r="AC11644" s="49"/>
      <c r="AD11644" s="49"/>
      <c r="AE11644" s="95"/>
      <c r="AM11644" s="103"/>
      <c r="AT11644" s="10"/>
    </row>
    <row r="11645" spans="9:46" s="16" customFormat="1">
      <c r="I11645" s="47"/>
      <c r="P11645" s="48"/>
      <c r="Q11645" s="48"/>
      <c r="R11645" s="48"/>
      <c r="S11645" s="49"/>
      <c r="T11645" s="47"/>
      <c r="U11645" s="50"/>
      <c r="V11645" s="47"/>
      <c r="W11645" s="50"/>
      <c r="X11645" s="49"/>
      <c r="Y11645" s="49"/>
      <c r="Z11645" s="49"/>
      <c r="AA11645" s="49"/>
      <c r="AB11645" s="49"/>
      <c r="AC11645" s="49"/>
      <c r="AD11645" s="49"/>
      <c r="AE11645" s="95"/>
      <c r="AM11645" s="103"/>
      <c r="AT11645" s="10"/>
    </row>
    <row r="11646" spans="9:46" s="16" customFormat="1">
      <c r="I11646" s="47"/>
      <c r="P11646" s="48"/>
      <c r="Q11646" s="48"/>
      <c r="R11646" s="48"/>
      <c r="S11646" s="49"/>
      <c r="T11646" s="47"/>
      <c r="U11646" s="50"/>
      <c r="V11646" s="47"/>
      <c r="W11646" s="50"/>
      <c r="X11646" s="49"/>
      <c r="Y11646" s="49"/>
      <c r="Z11646" s="49"/>
      <c r="AA11646" s="49"/>
      <c r="AB11646" s="49"/>
      <c r="AC11646" s="49"/>
      <c r="AD11646" s="49"/>
      <c r="AE11646" s="95"/>
      <c r="AM11646" s="103"/>
      <c r="AT11646" s="10"/>
    </row>
    <row r="11647" spans="9:46" s="16" customFormat="1">
      <c r="I11647" s="47"/>
      <c r="P11647" s="48"/>
      <c r="Q11647" s="48"/>
      <c r="R11647" s="48"/>
      <c r="S11647" s="49"/>
      <c r="T11647" s="47"/>
      <c r="U11647" s="50"/>
      <c r="V11647" s="47"/>
      <c r="W11647" s="50"/>
      <c r="X11647" s="49"/>
      <c r="Y11647" s="49"/>
      <c r="Z11647" s="49"/>
      <c r="AA11647" s="49"/>
      <c r="AB11647" s="49"/>
      <c r="AC11647" s="49"/>
      <c r="AD11647" s="49"/>
      <c r="AE11647" s="95"/>
      <c r="AM11647" s="103"/>
      <c r="AT11647" s="10"/>
    </row>
    <row r="11648" spans="9:46" s="16" customFormat="1">
      <c r="I11648" s="47"/>
      <c r="P11648" s="48"/>
      <c r="Q11648" s="48"/>
      <c r="R11648" s="48"/>
      <c r="S11648" s="49"/>
      <c r="T11648" s="47"/>
      <c r="U11648" s="50"/>
      <c r="V11648" s="47"/>
      <c r="W11648" s="50"/>
      <c r="X11648" s="49"/>
      <c r="Y11648" s="49"/>
      <c r="Z11648" s="49"/>
      <c r="AA11648" s="49"/>
      <c r="AB11648" s="49"/>
      <c r="AC11648" s="49"/>
      <c r="AD11648" s="49"/>
      <c r="AE11648" s="95"/>
      <c r="AM11648" s="103"/>
      <c r="AT11648" s="10"/>
    </row>
    <row r="11649" spans="9:46" s="16" customFormat="1">
      <c r="I11649" s="47"/>
      <c r="P11649" s="48"/>
      <c r="Q11649" s="48"/>
      <c r="R11649" s="48"/>
      <c r="S11649" s="49"/>
      <c r="T11649" s="47"/>
      <c r="U11649" s="50"/>
      <c r="V11649" s="47"/>
      <c r="W11649" s="50"/>
      <c r="X11649" s="49"/>
      <c r="Y11649" s="49"/>
      <c r="Z11649" s="49"/>
      <c r="AA11649" s="49"/>
      <c r="AB11649" s="49"/>
      <c r="AC11649" s="49"/>
      <c r="AD11649" s="49"/>
      <c r="AE11649" s="95"/>
      <c r="AM11649" s="103"/>
      <c r="AT11649" s="10"/>
    </row>
    <row r="11650" spans="9:46" s="16" customFormat="1">
      <c r="I11650" s="47"/>
      <c r="P11650" s="48"/>
      <c r="Q11650" s="48"/>
      <c r="R11650" s="48"/>
      <c r="S11650" s="49"/>
      <c r="T11650" s="47"/>
      <c r="U11650" s="50"/>
      <c r="V11650" s="47"/>
      <c r="W11650" s="50"/>
      <c r="X11650" s="49"/>
      <c r="Y11650" s="49"/>
      <c r="Z11650" s="49"/>
      <c r="AA11650" s="49"/>
      <c r="AB11650" s="49"/>
      <c r="AC11650" s="49"/>
      <c r="AD11650" s="49"/>
      <c r="AE11650" s="95"/>
      <c r="AM11650" s="103"/>
      <c r="AT11650" s="10"/>
    </row>
    <row r="11651" spans="9:46" s="16" customFormat="1">
      <c r="I11651" s="47"/>
      <c r="P11651" s="48"/>
      <c r="Q11651" s="48"/>
      <c r="R11651" s="48"/>
      <c r="S11651" s="49"/>
      <c r="T11651" s="47"/>
      <c r="U11651" s="50"/>
      <c r="V11651" s="47"/>
      <c r="W11651" s="50"/>
      <c r="X11651" s="49"/>
      <c r="Y11651" s="49"/>
      <c r="Z11651" s="49"/>
      <c r="AA11651" s="49"/>
      <c r="AB11651" s="49"/>
      <c r="AC11651" s="49"/>
      <c r="AD11651" s="49"/>
      <c r="AE11651" s="95"/>
      <c r="AM11651" s="103"/>
      <c r="AT11651" s="10"/>
    </row>
    <row r="11652" spans="9:46" s="16" customFormat="1">
      <c r="I11652" s="47"/>
      <c r="P11652" s="48"/>
      <c r="Q11652" s="48"/>
      <c r="R11652" s="48"/>
      <c r="S11652" s="49"/>
      <c r="T11652" s="47"/>
      <c r="U11652" s="50"/>
      <c r="V11652" s="47"/>
      <c r="W11652" s="50"/>
      <c r="X11652" s="49"/>
      <c r="Y11652" s="49"/>
      <c r="Z11652" s="49"/>
      <c r="AA11652" s="49"/>
      <c r="AB11652" s="49"/>
      <c r="AC11652" s="49"/>
      <c r="AD11652" s="49"/>
      <c r="AE11652" s="95"/>
      <c r="AM11652" s="103"/>
      <c r="AT11652" s="10"/>
    </row>
    <row r="11653" spans="9:46" s="16" customFormat="1">
      <c r="I11653" s="47"/>
      <c r="P11653" s="48"/>
      <c r="Q11653" s="48"/>
      <c r="R11653" s="48"/>
      <c r="S11653" s="49"/>
      <c r="T11653" s="47"/>
      <c r="U11653" s="50"/>
      <c r="V11653" s="47"/>
      <c r="W11653" s="50"/>
      <c r="X11653" s="49"/>
      <c r="Y11653" s="49"/>
      <c r="Z11653" s="49"/>
      <c r="AA11653" s="49"/>
      <c r="AB11653" s="49"/>
      <c r="AC11653" s="49"/>
      <c r="AD11653" s="49"/>
      <c r="AE11653" s="95"/>
      <c r="AM11653" s="103"/>
      <c r="AT11653" s="10"/>
    </row>
    <row r="11654" spans="9:46" s="16" customFormat="1">
      <c r="I11654" s="47"/>
      <c r="P11654" s="48"/>
      <c r="Q11654" s="48"/>
      <c r="R11654" s="48"/>
      <c r="S11654" s="49"/>
      <c r="T11654" s="47"/>
      <c r="U11654" s="50"/>
      <c r="V11654" s="47"/>
      <c r="W11654" s="50"/>
      <c r="X11654" s="49"/>
      <c r="Y11654" s="49"/>
      <c r="Z11654" s="49"/>
      <c r="AA11654" s="49"/>
      <c r="AB11654" s="49"/>
      <c r="AC11654" s="49"/>
      <c r="AD11654" s="49"/>
      <c r="AE11654" s="95"/>
      <c r="AM11654" s="103"/>
      <c r="AT11654" s="10"/>
    </row>
    <row r="11655" spans="9:46" s="16" customFormat="1">
      <c r="I11655" s="47"/>
      <c r="P11655" s="48"/>
      <c r="Q11655" s="48"/>
      <c r="R11655" s="48"/>
      <c r="S11655" s="49"/>
      <c r="T11655" s="47"/>
      <c r="U11655" s="50"/>
      <c r="V11655" s="47"/>
      <c r="W11655" s="50"/>
      <c r="X11655" s="49"/>
      <c r="Y11655" s="49"/>
      <c r="Z11655" s="49"/>
      <c r="AA11655" s="49"/>
      <c r="AB11655" s="49"/>
      <c r="AC11655" s="49"/>
      <c r="AD11655" s="49"/>
      <c r="AE11655" s="95"/>
      <c r="AM11655" s="103"/>
      <c r="AT11655" s="10"/>
    </row>
    <row r="11656" spans="9:46" s="16" customFormat="1">
      <c r="I11656" s="47"/>
      <c r="P11656" s="48"/>
      <c r="Q11656" s="48"/>
      <c r="R11656" s="48"/>
      <c r="S11656" s="49"/>
      <c r="T11656" s="47"/>
      <c r="U11656" s="50"/>
      <c r="V11656" s="47"/>
      <c r="W11656" s="50"/>
      <c r="X11656" s="49"/>
      <c r="Y11656" s="49"/>
      <c r="Z11656" s="49"/>
      <c r="AA11656" s="49"/>
      <c r="AB11656" s="49"/>
      <c r="AC11656" s="49"/>
      <c r="AD11656" s="49"/>
      <c r="AE11656" s="95"/>
      <c r="AM11656" s="103"/>
      <c r="AT11656" s="10"/>
    </row>
    <row r="11657" spans="9:46" s="16" customFormat="1">
      <c r="I11657" s="47"/>
      <c r="P11657" s="48"/>
      <c r="Q11657" s="48"/>
      <c r="R11657" s="48"/>
      <c r="S11657" s="49"/>
      <c r="T11657" s="47"/>
      <c r="U11657" s="50"/>
      <c r="V11657" s="47"/>
      <c r="W11657" s="50"/>
      <c r="X11657" s="49"/>
      <c r="Y11657" s="49"/>
      <c r="Z11657" s="49"/>
      <c r="AA11657" s="49"/>
      <c r="AB11657" s="49"/>
      <c r="AC11657" s="49"/>
      <c r="AD11657" s="49"/>
      <c r="AE11657" s="95"/>
      <c r="AM11657" s="103"/>
      <c r="AT11657" s="10"/>
    </row>
    <row r="11658" spans="9:46" s="16" customFormat="1">
      <c r="I11658" s="47"/>
      <c r="P11658" s="48"/>
      <c r="Q11658" s="48"/>
      <c r="R11658" s="48"/>
      <c r="S11658" s="49"/>
      <c r="T11658" s="47"/>
      <c r="U11658" s="50"/>
      <c r="V11658" s="47"/>
      <c r="W11658" s="50"/>
      <c r="X11658" s="49"/>
      <c r="Y11658" s="49"/>
      <c r="Z11658" s="49"/>
      <c r="AA11658" s="49"/>
      <c r="AB11658" s="49"/>
      <c r="AC11658" s="49"/>
      <c r="AD11658" s="49"/>
      <c r="AE11658" s="95"/>
      <c r="AM11658" s="103"/>
      <c r="AT11658" s="10"/>
    </row>
    <row r="11659" spans="9:46" s="16" customFormat="1">
      <c r="I11659" s="47"/>
      <c r="P11659" s="48"/>
      <c r="Q11659" s="48"/>
      <c r="R11659" s="48"/>
      <c r="S11659" s="49"/>
      <c r="T11659" s="47"/>
      <c r="U11659" s="50"/>
      <c r="V11659" s="47"/>
      <c r="W11659" s="50"/>
      <c r="X11659" s="49"/>
      <c r="Y11659" s="49"/>
      <c r="Z11659" s="49"/>
      <c r="AA11659" s="49"/>
      <c r="AB11659" s="49"/>
      <c r="AC11659" s="49"/>
      <c r="AD11659" s="49"/>
      <c r="AE11659" s="95"/>
      <c r="AM11659" s="103"/>
      <c r="AT11659" s="10"/>
    </row>
    <row r="11660" spans="9:46" s="16" customFormat="1">
      <c r="I11660" s="47"/>
      <c r="P11660" s="48"/>
      <c r="Q11660" s="48"/>
      <c r="R11660" s="48"/>
      <c r="S11660" s="49"/>
      <c r="T11660" s="47"/>
      <c r="U11660" s="50"/>
      <c r="V11660" s="47"/>
      <c r="W11660" s="50"/>
      <c r="X11660" s="49"/>
      <c r="Y11660" s="49"/>
      <c r="Z11660" s="49"/>
      <c r="AA11660" s="49"/>
      <c r="AB11660" s="49"/>
      <c r="AC11660" s="49"/>
      <c r="AD11660" s="49"/>
      <c r="AE11660" s="95"/>
      <c r="AM11660" s="103"/>
      <c r="AT11660" s="10"/>
    </row>
    <row r="11661" spans="9:46" s="16" customFormat="1">
      <c r="I11661" s="47"/>
      <c r="P11661" s="48"/>
      <c r="Q11661" s="48"/>
      <c r="R11661" s="48"/>
      <c r="S11661" s="49"/>
      <c r="T11661" s="47"/>
      <c r="U11661" s="50"/>
      <c r="V11661" s="47"/>
      <c r="W11661" s="50"/>
      <c r="X11661" s="49"/>
      <c r="Y11661" s="49"/>
      <c r="Z11661" s="49"/>
      <c r="AA11661" s="49"/>
      <c r="AB11661" s="49"/>
      <c r="AC11661" s="49"/>
      <c r="AD11661" s="49"/>
      <c r="AE11661" s="95"/>
      <c r="AM11661" s="103"/>
      <c r="AT11661" s="10"/>
    </row>
    <row r="11662" spans="9:46" s="16" customFormat="1">
      <c r="I11662" s="47"/>
      <c r="P11662" s="48"/>
      <c r="Q11662" s="48"/>
      <c r="R11662" s="48"/>
      <c r="S11662" s="49"/>
      <c r="T11662" s="47"/>
      <c r="U11662" s="50"/>
      <c r="V11662" s="47"/>
      <c r="W11662" s="50"/>
      <c r="X11662" s="49"/>
      <c r="Y11662" s="49"/>
      <c r="Z11662" s="49"/>
      <c r="AA11662" s="49"/>
      <c r="AB11662" s="49"/>
      <c r="AC11662" s="49"/>
      <c r="AD11662" s="49"/>
      <c r="AE11662" s="95"/>
      <c r="AM11662" s="103"/>
      <c r="AT11662" s="10"/>
    </row>
    <row r="11663" spans="9:46" s="16" customFormat="1">
      <c r="I11663" s="47"/>
      <c r="P11663" s="48"/>
      <c r="Q11663" s="48"/>
      <c r="R11663" s="48"/>
      <c r="S11663" s="49"/>
      <c r="T11663" s="47"/>
      <c r="U11663" s="50"/>
      <c r="V11663" s="47"/>
      <c r="W11663" s="50"/>
      <c r="X11663" s="49"/>
      <c r="Y11663" s="49"/>
      <c r="Z11663" s="49"/>
      <c r="AA11663" s="49"/>
      <c r="AB11663" s="49"/>
      <c r="AC11663" s="49"/>
      <c r="AD11663" s="49"/>
      <c r="AE11663" s="95"/>
      <c r="AM11663" s="103"/>
      <c r="AT11663" s="10"/>
    </row>
    <row r="11664" spans="9:46" s="16" customFormat="1">
      <c r="I11664" s="47"/>
      <c r="P11664" s="48"/>
      <c r="Q11664" s="48"/>
      <c r="R11664" s="48"/>
      <c r="S11664" s="49"/>
      <c r="T11664" s="47"/>
      <c r="U11664" s="50"/>
      <c r="V11664" s="47"/>
      <c r="W11664" s="50"/>
      <c r="X11664" s="49"/>
      <c r="Y11664" s="49"/>
      <c r="Z11664" s="49"/>
      <c r="AA11664" s="49"/>
      <c r="AB11664" s="49"/>
      <c r="AC11664" s="49"/>
      <c r="AD11664" s="49"/>
      <c r="AE11664" s="95"/>
      <c r="AM11664" s="103"/>
      <c r="AT11664" s="10"/>
    </row>
    <row r="11665" spans="9:46" s="16" customFormat="1">
      <c r="I11665" s="47"/>
      <c r="P11665" s="48"/>
      <c r="Q11665" s="48"/>
      <c r="R11665" s="48"/>
      <c r="S11665" s="49"/>
      <c r="T11665" s="47"/>
      <c r="U11665" s="50"/>
      <c r="V11665" s="47"/>
      <c r="W11665" s="50"/>
      <c r="X11665" s="49"/>
      <c r="Y11665" s="49"/>
      <c r="Z11665" s="49"/>
      <c r="AA11665" s="49"/>
      <c r="AB11665" s="49"/>
      <c r="AC11665" s="49"/>
      <c r="AD11665" s="49"/>
      <c r="AE11665" s="95"/>
      <c r="AM11665" s="103"/>
      <c r="AT11665" s="10"/>
    </row>
    <row r="11666" spans="9:46" s="16" customFormat="1">
      <c r="I11666" s="47"/>
      <c r="P11666" s="48"/>
      <c r="Q11666" s="48"/>
      <c r="R11666" s="48"/>
      <c r="S11666" s="49"/>
      <c r="T11666" s="47"/>
      <c r="U11666" s="50"/>
      <c r="V11666" s="47"/>
      <c r="W11666" s="50"/>
      <c r="X11666" s="49"/>
      <c r="Y11666" s="49"/>
      <c r="Z11666" s="49"/>
      <c r="AA11666" s="49"/>
      <c r="AB11666" s="49"/>
      <c r="AC11666" s="49"/>
      <c r="AD11666" s="49"/>
      <c r="AE11666" s="95"/>
      <c r="AM11666" s="103"/>
      <c r="AT11666" s="10"/>
    </row>
    <row r="11667" spans="9:46" s="16" customFormat="1">
      <c r="I11667" s="47"/>
      <c r="P11667" s="48"/>
      <c r="Q11667" s="48"/>
      <c r="R11667" s="48"/>
      <c r="S11667" s="49"/>
      <c r="T11667" s="47"/>
      <c r="U11667" s="50"/>
      <c r="V11667" s="47"/>
      <c r="W11667" s="50"/>
      <c r="X11667" s="49"/>
      <c r="Y11667" s="49"/>
      <c r="Z11667" s="49"/>
      <c r="AA11667" s="49"/>
      <c r="AB11667" s="49"/>
      <c r="AC11667" s="49"/>
      <c r="AD11667" s="49"/>
      <c r="AE11667" s="95"/>
      <c r="AM11667" s="103"/>
      <c r="AT11667" s="10"/>
    </row>
    <row r="11668" spans="9:46" s="16" customFormat="1">
      <c r="I11668" s="47"/>
      <c r="P11668" s="48"/>
      <c r="Q11668" s="48"/>
      <c r="R11668" s="48"/>
      <c r="S11668" s="49"/>
      <c r="T11668" s="47"/>
      <c r="U11668" s="50"/>
      <c r="V11668" s="47"/>
      <c r="W11668" s="50"/>
      <c r="X11668" s="49"/>
      <c r="Y11668" s="49"/>
      <c r="Z11668" s="49"/>
      <c r="AA11668" s="49"/>
      <c r="AB11668" s="49"/>
      <c r="AC11668" s="49"/>
      <c r="AD11668" s="49"/>
      <c r="AE11668" s="95"/>
      <c r="AM11668" s="103"/>
      <c r="AT11668" s="10"/>
    </row>
    <row r="11669" spans="9:46" s="16" customFormat="1">
      <c r="I11669" s="47"/>
      <c r="P11669" s="48"/>
      <c r="Q11669" s="48"/>
      <c r="R11669" s="48"/>
      <c r="S11669" s="49"/>
      <c r="T11669" s="47"/>
      <c r="U11669" s="50"/>
      <c r="V11669" s="47"/>
      <c r="W11669" s="50"/>
      <c r="X11669" s="49"/>
      <c r="Y11669" s="49"/>
      <c r="Z11669" s="49"/>
      <c r="AA11669" s="49"/>
      <c r="AB11669" s="49"/>
      <c r="AC11669" s="49"/>
      <c r="AD11669" s="49"/>
      <c r="AE11669" s="95"/>
      <c r="AM11669" s="103"/>
      <c r="AT11669" s="10"/>
    </row>
    <row r="11670" spans="9:46" s="16" customFormat="1">
      <c r="I11670" s="47"/>
      <c r="P11670" s="48"/>
      <c r="Q11670" s="48"/>
      <c r="R11670" s="48"/>
      <c r="S11670" s="49"/>
      <c r="T11670" s="47"/>
      <c r="U11670" s="50"/>
      <c r="V11670" s="47"/>
      <c r="W11670" s="50"/>
      <c r="X11670" s="49"/>
      <c r="Y11670" s="49"/>
      <c r="Z11670" s="49"/>
      <c r="AA11670" s="49"/>
      <c r="AB11670" s="49"/>
      <c r="AC11670" s="49"/>
      <c r="AD11670" s="49"/>
      <c r="AE11670" s="95"/>
      <c r="AM11670" s="103"/>
      <c r="AT11670" s="10"/>
    </row>
    <row r="11671" spans="9:46" s="16" customFormat="1">
      <c r="I11671" s="47"/>
      <c r="P11671" s="48"/>
      <c r="Q11671" s="48"/>
      <c r="R11671" s="48"/>
      <c r="S11671" s="49"/>
      <c r="T11671" s="47"/>
      <c r="U11671" s="50"/>
      <c r="V11671" s="47"/>
      <c r="W11671" s="50"/>
      <c r="X11671" s="49"/>
      <c r="Y11671" s="49"/>
      <c r="Z11671" s="49"/>
      <c r="AA11671" s="49"/>
      <c r="AB11671" s="49"/>
      <c r="AC11671" s="49"/>
      <c r="AD11671" s="49"/>
      <c r="AE11671" s="95"/>
      <c r="AM11671" s="103"/>
      <c r="AT11671" s="10"/>
    </row>
    <row r="11672" spans="9:46" s="16" customFormat="1">
      <c r="I11672" s="47"/>
      <c r="P11672" s="48"/>
      <c r="Q11672" s="48"/>
      <c r="R11672" s="48"/>
      <c r="S11672" s="49"/>
      <c r="T11672" s="47"/>
      <c r="U11672" s="50"/>
      <c r="V11672" s="47"/>
      <c r="W11672" s="50"/>
      <c r="X11672" s="49"/>
      <c r="Y11672" s="49"/>
      <c r="Z11672" s="49"/>
      <c r="AA11672" s="49"/>
      <c r="AB11672" s="49"/>
      <c r="AC11672" s="49"/>
      <c r="AD11672" s="49"/>
      <c r="AE11672" s="95"/>
      <c r="AM11672" s="103"/>
      <c r="AT11672" s="10"/>
    </row>
    <row r="11673" spans="9:46" s="16" customFormat="1">
      <c r="I11673" s="47"/>
      <c r="P11673" s="48"/>
      <c r="Q11673" s="48"/>
      <c r="R11673" s="48"/>
      <c r="S11673" s="49"/>
      <c r="T11673" s="47"/>
      <c r="U11673" s="50"/>
      <c r="V11673" s="47"/>
      <c r="W11673" s="50"/>
      <c r="X11673" s="49"/>
      <c r="Y11673" s="49"/>
      <c r="Z11673" s="49"/>
      <c r="AA11673" s="49"/>
      <c r="AB11673" s="49"/>
      <c r="AC11673" s="49"/>
      <c r="AD11673" s="49"/>
      <c r="AE11673" s="95"/>
      <c r="AM11673" s="103"/>
      <c r="AT11673" s="10"/>
    </row>
    <row r="11674" spans="9:46" s="16" customFormat="1">
      <c r="I11674" s="47"/>
      <c r="P11674" s="48"/>
      <c r="Q11674" s="48"/>
      <c r="R11674" s="48"/>
      <c r="S11674" s="49"/>
      <c r="T11674" s="47"/>
      <c r="U11674" s="50"/>
      <c r="V11674" s="47"/>
      <c r="W11674" s="50"/>
      <c r="X11674" s="49"/>
      <c r="Y11674" s="49"/>
      <c r="Z11674" s="49"/>
      <c r="AA11674" s="49"/>
      <c r="AB11674" s="49"/>
      <c r="AC11674" s="49"/>
      <c r="AD11674" s="49"/>
      <c r="AE11674" s="95"/>
      <c r="AM11674" s="103"/>
      <c r="AT11674" s="10"/>
    </row>
    <row r="11675" spans="9:46" s="16" customFormat="1">
      <c r="I11675" s="47"/>
      <c r="P11675" s="48"/>
      <c r="Q11675" s="48"/>
      <c r="R11675" s="48"/>
      <c r="S11675" s="49"/>
      <c r="T11675" s="47"/>
      <c r="U11675" s="50"/>
      <c r="V11675" s="47"/>
      <c r="W11675" s="50"/>
      <c r="X11675" s="49"/>
      <c r="Y11675" s="49"/>
      <c r="Z11675" s="49"/>
      <c r="AA11675" s="49"/>
      <c r="AB11675" s="49"/>
      <c r="AC11675" s="49"/>
      <c r="AD11675" s="49"/>
      <c r="AE11675" s="95"/>
      <c r="AM11675" s="103"/>
      <c r="AT11675" s="10"/>
    </row>
    <row r="11676" spans="9:46" s="16" customFormat="1">
      <c r="I11676" s="47"/>
      <c r="P11676" s="48"/>
      <c r="Q11676" s="48"/>
      <c r="R11676" s="48"/>
      <c r="S11676" s="49"/>
      <c r="T11676" s="47"/>
      <c r="U11676" s="50"/>
      <c r="V11676" s="47"/>
      <c r="W11676" s="50"/>
      <c r="X11676" s="49"/>
      <c r="Y11676" s="49"/>
      <c r="Z11676" s="49"/>
      <c r="AA11676" s="49"/>
      <c r="AB11676" s="49"/>
      <c r="AC11676" s="49"/>
      <c r="AD11676" s="49"/>
      <c r="AE11676" s="95"/>
      <c r="AM11676" s="103"/>
      <c r="AT11676" s="10"/>
    </row>
    <row r="11677" spans="9:46" s="16" customFormat="1">
      <c r="I11677" s="47"/>
      <c r="P11677" s="48"/>
      <c r="Q11677" s="48"/>
      <c r="R11677" s="48"/>
      <c r="S11677" s="49"/>
      <c r="T11677" s="47"/>
      <c r="U11677" s="50"/>
      <c r="V11677" s="47"/>
      <c r="W11677" s="50"/>
      <c r="X11677" s="49"/>
      <c r="Y11677" s="49"/>
      <c r="Z11677" s="49"/>
      <c r="AA11677" s="49"/>
      <c r="AB11677" s="49"/>
      <c r="AC11677" s="49"/>
      <c r="AD11677" s="49"/>
      <c r="AE11677" s="95"/>
      <c r="AM11677" s="103"/>
      <c r="AT11677" s="10"/>
    </row>
    <row r="11678" spans="9:46" s="16" customFormat="1">
      <c r="I11678" s="47"/>
      <c r="P11678" s="48"/>
      <c r="Q11678" s="48"/>
      <c r="R11678" s="48"/>
      <c r="S11678" s="49"/>
      <c r="T11678" s="47"/>
      <c r="U11678" s="50"/>
      <c r="V11678" s="47"/>
      <c r="W11678" s="50"/>
      <c r="X11678" s="49"/>
      <c r="Y11678" s="49"/>
      <c r="Z11678" s="49"/>
      <c r="AA11678" s="49"/>
      <c r="AB11678" s="49"/>
      <c r="AC11678" s="49"/>
      <c r="AD11678" s="49"/>
      <c r="AE11678" s="95"/>
      <c r="AM11678" s="103"/>
      <c r="AT11678" s="10"/>
    </row>
    <row r="11679" spans="9:46" s="16" customFormat="1">
      <c r="I11679" s="47"/>
      <c r="P11679" s="48"/>
      <c r="Q11679" s="48"/>
      <c r="R11679" s="48"/>
      <c r="S11679" s="49"/>
      <c r="T11679" s="47"/>
      <c r="U11679" s="50"/>
      <c r="V11679" s="47"/>
      <c r="W11679" s="50"/>
      <c r="X11679" s="49"/>
      <c r="Y11679" s="49"/>
      <c r="Z11679" s="49"/>
      <c r="AA11679" s="49"/>
      <c r="AB11679" s="49"/>
      <c r="AC11679" s="49"/>
      <c r="AD11679" s="49"/>
      <c r="AE11679" s="95"/>
      <c r="AM11679" s="103"/>
      <c r="AT11679" s="10"/>
    </row>
    <row r="11680" spans="9:46" s="16" customFormat="1">
      <c r="I11680" s="47"/>
      <c r="P11680" s="48"/>
      <c r="Q11680" s="48"/>
      <c r="R11680" s="48"/>
      <c r="S11680" s="49"/>
      <c r="T11680" s="47"/>
      <c r="U11680" s="50"/>
      <c r="V11680" s="47"/>
      <c r="W11680" s="50"/>
      <c r="X11680" s="49"/>
      <c r="Y11680" s="49"/>
      <c r="Z11680" s="49"/>
      <c r="AA11680" s="49"/>
      <c r="AB11680" s="49"/>
      <c r="AC11680" s="49"/>
      <c r="AD11680" s="49"/>
      <c r="AE11680" s="95"/>
      <c r="AM11680" s="103"/>
      <c r="AT11680" s="10"/>
    </row>
    <row r="11681" spans="9:46" s="16" customFormat="1">
      <c r="I11681" s="47"/>
      <c r="P11681" s="48"/>
      <c r="Q11681" s="48"/>
      <c r="R11681" s="48"/>
      <c r="S11681" s="49"/>
      <c r="T11681" s="47"/>
      <c r="U11681" s="50"/>
      <c r="V11681" s="47"/>
      <c r="W11681" s="50"/>
      <c r="X11681" s="49"/>
      <c r="Y11681" s="49"/>
      <c r="Z11681" s="49"/>
      <c r="AA11681" s="49"/>
      <c r="AB11681" s="49"/>
      <c r="AC11681" s="49"/>
      <c r="AD11681" s="49"/>
      <c r="AE11681" s="95"/>
      <c r="AM11681" s="103"/>
      <c r="AT11681" s="10"/>
    </row>
    <row r="11682" spans="9:46" s="16" customFormat="1">
      <c r="I11682" s="47"/>
      <c r="P11682" s="48"/>
      <c r="Q11682" s="48"/>
      <c r="R11682" s="48"/>
      <c r="S11682" s="49"/>
      <c r="T11682" s="47"/>
      <c r="U11682" s="50"/>
      <c r="V11682" s="47"/>
      <c r="W11682" s="50"/>
      <c r="X11682" s="49"/>
      <c r="Y11682" s="49"/>
      <c r="Z11682" s="49"/>
      <c r="AA11682" s="49"/>
      <c r="AB11682" s="49"/>
      <c r="AC11682" s="49"/>
      <c r="AD11682" s="49"/>
      <c r="AE11682" s="95"/>
      <c r="AM11682" s="103"/>
      <c r="AT11682" s="10"/>
    </row>
    <row r="11683" spans="9:46" s="16" customFormat="1">
      <c r="I11683" s="47"/>
      <c r="P11683" s="48"/>
      <c r="Q11683" s="48"/>
      <c r="R11683" s="48"/>
      <c r="S11683" s="49"/>
      <c r="T11683" s="47"/>
      <c r="U11683" s="50"/>
      <c r="V11683" s="47"/>
      <c r="W11683" s="50"/>
      <c r="X11683" s="49"/>
      <c r="Y11683" s="49"/>
      <c r="Z11683" s="49"/>
      <c r="AA11683" s="49"/>
      <c r="AB11683" s="49"/>
      <c r="AC11683" s="49"/>
      <c r="AD11683" s="49"/>
      <c r="AE11683" s="95"/>
      <c r="AM11683" s="103"/>
      <c r="AT11683" s="10"/>
    </row>
    <row r="11684" spans="9:46" s="16" customFormat="1">
      <c r="I11684" s="47"/>
      <c r="P11684" s="48"/>
      <c r="Q11684" s="48"/>
      <c r="R11684" s="48"/>
      <c r="S11684" s="49"/>
      <c r="T11684" s="47"/>
      <c r="U11684" s="50"/>
      <c r="V11684" s="47"/>
      <c r="W11684" s="50"/>
      <c r="X11684" s="49"/>
      <c r="Y11684" s="49"/>
      <c r="Z11684" s="49"/>
      <c r="AA11684" s="49"/>
      <c r="AB11684" s="49"/>
      <c r="AC11684" s="49"/>
      <c r="AD11684" s="49"/>
      <c r="AE11684" s="95"/>
      <c r="AM11684" s="103"/>
      <c r="AT11684" s="10"/>
    </row>
    <row r="11685" spans="9:46" s="16" customFormat="1">
      <c r="I11685" s="47"/>
      <c r="P11685" s="48"/>
      <c r="Q11685" s="48"/>
      <c r="R11685" s="48"/>
      <c r="S11685" s="49"/>
      <c r="T11685" s="47"/>
      <c r="U11685" s="50"/>
      <c r="V11685" s="47"/>
      <c r="W11685" s="50"/>
      <c r="X11685" s="49"/>
      <c r="Y11685" s="49"/>
      <c r="Z11685" s="49"/>
      <c r="AA11685" s="49"/>
      <c r="AB11685" s="49"/>
      <c r="AC11685" s="49"/>
      <c r="AD11685" s="49"/>
      <c r="AE11685" s="95"/>
      <c r="AM11685" s="103"/>
      <c r="AT11685" s="10"/>
    </row>
    <row r="11686" spans="9:46" s="16" customFormat="1">
      <c r="I11686" s="47"/>
      <c r="P11686" s="48"/>
      <c r="Q11686" s="48"/>
      <c r="R11686" s="48"/>
      <c r="S11686" s="49"/>
      <c r="T11686" s="47"/>
      <c r="U11686" s="50"/>
      <c r="V11686" s="47"/>
      <c r="W11686" s="50"/>
      <c r="X11686" s="49"/>
      <c r="Y11686" s="49"/>
      <c r="Z11686" s="49"/>
      <c r="AA11686" s="49"/>
      <c r="AB11686" s="49"/>
      <c r="AC11686" s="49"/>
      <c r="AD11686" s="49"/>
      <c r="AE11686" s="95"/>
      <c r="AM11686" s="103"/>
      <c r="AT11686" s="10"/>
    </row>
    <row r="11687" spans="9:46" s="16" customFormat="1">
      <c r="I11687" s="47"/>
      <c r="P11687" s="48"/>
      <c r="Q11687" s="48"/>
      <c r="R11687" s="48"/>
      <c r="S11687" s="49"/>
      <c r="T11687" s="47"/>
      <c r="U11687" s="50"/>
      <c r="V11687" s="47"/>
      <c r="W11687" s="50"/>
      <c r="X11687" s="49"/>
      <c r="Y11687" s="49"/>
      <c r="Z11687" s="49"/>
      <c r="AA11687" s="49"/>
      <c r="AB11687" s="49"/>
      <c r="AC11687" s="49"/>
      <c r="AD11687" s="49"/>
      <c r="AE11687" s="95"/>
      <c r="AM11687" s="103"/>
      <c r="AT11687" s="10"/>
    </row>
    <row r="11688" spans="9:46" s="16" customFormat="1">
      <c r="I11688" s="47"/>
      <c r="P11688" s="48"/>
      <c r="Q11688" s="48"/>
      <c r="R11688" s="48"/>
      <c r="S11688" s="49"/>
      <c r="T11688" s="47"/>
      <c r="U11688" s="50"/>
      <c r="V11688" s="47"/>
      <c r="W11688" s="50"/>
      <c r="X11688" s="49"/>
      <c r="Y11688" s="49"/>
      <c r="Z11688" s="49"/>
      <c r="AA11688" s="49"/>
      <c r="AB11688" s="49"/>
      <c r="AC11688" s="49"/>
      <c r="AD11688" s="49"/>
      <c r="AE11688" s="95"/>
      <c r="AM11688" s="103"/>
      <c r="AT11688" s="10"/>
    </row>
    <row r="11689" spans="9:46" s="16" customFormat="1">
      <c r="I11689" s="47"/>
      <c r="P11689" s="48"/>
      <c r="Q11689" s="48"/>
      <c r="R11689" s="48"/>
      <c r="S11689" s="49"/>
      <c r="T11689" s="47"/>
      <c r="U11689" s="50"/>
      <c r="V11689" s="47"/>
      <c r="W11689" s="50"/>
      <c r="X11689" s="49"/>
      <c r="Y11689" s="49"/>
      <c r="Z11689" s="49"/>
      <c r="AA11689" s="49"/>
      <c r="AB11689" s="49"/>
      <c r="AC11689" s="49"/>
      <c r="AD11689" s="49"/>
      <c r="AE11689" s="95"/>
      <c r="AM11689" s="103"/>
      <c r="AT11689" s="10"/>
    </row>
    <row r="11690" spans="9:46" s="16" customFormat="1">
      <c r="I11690" s="47"/>
      <c r="P11690" s="48"/>
      <c r="Q11690" s="48"/>
      <c r="R11690" s="48"/>
      <c r="S11690" s="49"/>
      <c r="T11690" s="47"/>
      <c r="U11690" s="50"/>
      <c r="V11690" s="47"/>
      <c r="W11690" s="50"/>
      <c r="X11690" s="49"/>
      <c r="Y11690" s="49"/>
      <c r="Z11690" s="49"/>
      <c r="AA11690" s="49"/>
      <c r="AB11690" s="49"/>
      <c r="AC11690" s="49"/>
      <c r="AD11690" s="49"/>
      <c r="AE11690" s="95"/>
      <c r="AM11690" s="103"/>
      <c r="AT11690" s="10"/>
    </row>
    <row r="11691" spans="9:46" s="16" customFormat="1">
      <c r="I11691" s="47"/>
      <c r="P11691" s="48"/>
      <c r="Q11691" s="48"/>
      <c r="R11691" s="48"/>
      <c r="S11691" s="49"/>
      <c r="T11691" s="47"/>
      <c r="U11691" s="50"/>
      <c r="V11691" s="47"/>
      <c r="W11691" s="50"/>
      <c r="X11691" s="49"/>
      <c r="Y11691" s="49"/>
      <c r="Z11691" s="49"/>
      <c r="AA11691" s="49"/>
      <c r="AB11691" s="49"/>
      <c r="AC11691" s="49"/>
      <c r="AD11691" s="49"/>
      <c r="AE11691" s="95"/>
      <c r="AM11691" s="103"/>
      <c r="AT11691" s="10"/>
    </row>
    <row r="11692" spans="9:46" s="16" customFormat="1">
      <c r="I11692" s="47"/>
      <c r="P11692" s="48"/>
      <c r="Q11692" s="48"/>
      <c r="R11692" s="48"/>
      <c r="S11692" s="49"/>
      <c r="T11692" s="47"/>
      <c r="U11692" s="50"/>
      <c r="V11692" s="47"/>
      <c r="W11692" s="50"/>
      <c r="X11692" s="49"/>
      <c r="Y11692" s="49"/>
      <c r="Z11692" s="49"/>
      <c r="AA11692" s="49"/>
      <c r="AB11692" s="49"/>
      <c r="AC11692" s="49"/>
      <c r="AD11692" s="49"/>
      <c r="AE11692" s="95"/>
      <c r="AM11692" s="103"/>
      <c r="AT11692" s="10"/>
    </row>
    <row r="11693" spans="9:46" s="16" customFormat="1">
      <c r="I11693" s="47"/>
      <c r="P11693" s="48"/>
      <c r="Q11693" s="48"/>
      <c r="R11693" s="48"/>
      <c r="S11693" s="49"/>
      <c r="T11693" s="47"/>
      <c r="U11693" s="50"/>
      <c r="V11693" s="47"/>
      <c r="W11693" s="50"/>
      <c r="X11693" s="49"/>
      <c r="Y11693" s="49"/>
      <c r="Z11693" s="49"/>
      <c r="AA11693" s="49"/>
      <c r="AB11693" s="49"/>
      <c r="AC11693" s="49"/>
      <c r="AD11693" s="49"/>
      <c r="AE11693" s="95"/>
      <c r="AM11693" s="103"/>
      <c r="AT11693" s="10"/>
    </row>
    <row r="11694" spans="9:46" s="16" customFormat="1">
      <c r="I11694" s="47"/>
      <c r="P11694" s="48"/>
      <c r="Q11694" s="48"/>
      <c r="R11694" s="48"/>
      <c r="S11694" s="49"/>
      <c r="T11694" s="47"/>
      <c r="U11694" s="50"/>
      <c r="V11694" s="47"/>
      <c r="W11694" s="50"/>
      <c r="X11694" s="49"/>
      <c r="Y11694" s="49"/>
      <c r="Z11694" s="49"/>
      <c r="AA11694" s="49"/>
      <c r="AB11694" s="49"/>
      <c r="AC11694" s="49"/>
      <c r="AD11694" s="49"/>
      <c r="AE11694" s="95"/>
      <c r="AM11694" s="103"/>
      <c r="AT11694" s="10"/>
    </row>
    <row r="11695" spans="9:46" s="16" customFormat="1">
      <c r="I11695" s="47"/>
      <c r="P11695" s="48"/>
      <c r="Q11695" s="48"/>
      <c r="R11695" s="48"/>
      <c r="S11695" s="49"/>
      <c r="T11695" s="47"/>
      <c r="U11695" s="50"/>
      <c r="V11695" s="47"/>
      <c r="W11695" s="50"/>
      <c r="X11695" s="49"/>
      <c r="Y11695" s="49"/>
      <c r="Z11695" s="49"/>
      <c r="AA11695" s="49"/>
      <c r="AB11695" s="49"/>
      <c r="AC11695" s="49"/>
      <c r="AD11695" s="49"/>
      <c r="AE11695" s="95"/>
      <c r="AM11695" s="103"/>
      <c r="AT11695" s="10"/>
    </row>
    <row r="11696" spans="9:46" s="16" customFormat="1">
      <c r="I11696" s="47"/>
      <c r="P11696" s="48"/>
      <c r="Q11696" s="48"/>
      <c r="R11696" s="48"/>
      <c r="S11696" s="49"/>
      <c r="T11696" s="47"/>
      <c r="U11696" s="50"/>
      <c r="V11696" s="47"/>
      <c r="W11696" s="50"/>
      <c r="X11696" s="49"/>
      <c r="Y11696" s="49"/>
      <c r="Z11696" s="49"/>
      <c r="AA11696" s="49"/>
      <c r="AB11696" s="49"/>
      <c r="AC11696" s="49"/>
      <c r="AD11696" s="49"/>
      <c r="AE11696" s="95"/>
      <c r="AM11696" s="103"/>
      <c r="AT11696" s="10"/>
    </row>
    <row r="11697" spans="9:46" s="16" customFormat="1">
      <c r="I11697" s="47"/>
      <c r="P11697" s="48"/>
      <c r="Q11697" s="48"/>
      <c r="R11697" s="48"/>
      <c r="S11697" s="49"/>
      <c r="T11697" s="47"/>
      <c r="U11697" s="50"/>
      <c r="V11697" s="47"/>
      <c r="W11697" s="50"/>
      <c r="X11697" s="49"/>
      <c r="Y11697" s="49"/>
      <c r="Z11697" s="49"/>
      <c r="AA11697" s="49"/>
      <c r="AB11697" s="49"/>
      <c r="AC11697" s="49"/>
      <c r="AD11697" s="49"/>
      <c r="AE11697" s="95"/>
      <c r="AM11697" s="103"/>
      <c r="AT11697" s="10"/>
    </row>
    <row r="11698" spans="9:46" s="16" customFormat="1">
      <c r="I11698" s="47"/>
      <c r="P11698" s="48"/>
      <c r="Q11698" s="48"/>
      <c r="R11698" s="48"/>
      <c r="S11698" s="49"/>
      <c r="T11698" s="47"/>
      <c r="U11698" s="50"/>
      <c r="V11698" s="47"/>
      <c r="W11698" s="50"/>
      <c r="X11698" s="49"/>
      <c r="Y11698" s="49"/>
      <c r="Z11698" s="49"/>
      <c r="AA11698" s="49"/>
      <c r="AB11698" s="49"/>
      <c r="AC11698" s="49"/>
      <c r="AD11698" s="49"/>
      <c r="AE11698" s="95"/>
      <c r="AM11698" s="103"/>
      <c r="AT11698" s="10"/>
    </row>
    <row r="11699" spans="9:46" s="16" customFormat="1">
      <c r="I11699" s="47"/>
      <c r="P11699" s="48"/>
      <c r="Q11699" s="48"/>
      <c r="R11699" s="48"/>
      <c r="S11699" s="49"/>
      <c r="T11699" s="47"/>
      <c r="U11699" s="50"/>
      <c r="V11699" s="47"/>
      <c r="W11699" s="50"/>
      <c r="X11699" s="49"/>
      <c r="Y11699" s="49"/>
      <c r="Z11699" s="49"/>
      <c r="AA11699" s="49"/>
      <c r="AB11699" s="49"/>
      <c r="AC11699" s="49"/>
      <c r="AD11699" s="49"/>
      <c r="AE11699" s="95"/>
      <c r="AM11699" s="103"/>
      <c r="AT11699" s="10"/>
    </row>
    <row r="11700" spans="9:46" s="16" customFormat="1">
      <c r="I11700" s="47"/>
      <c r="P11700" s="48"/>
      <c r="Q11700" s="48"/>
      <c r="R11700" s="48"/>
      <c r="S11700" s="49"/>
      <c r="T11700" s="47"/>
      <c r="U11700" s="50"/>
      <c r="V11700" s="47"/>
      <c r="W11700" s="50"/>
      <c r="X11700" s="49"/>
      <c r="Y11700" s="49"/>
      <c r="Z11700" s="49"/>
      <c r="AA11700" s="49"/>
      <c r="AB11700" s="49"/>
      <c r="AC11700" s="49"/>
      <c r="AD11700" s="49"/>
      <c r="AE11700" s="95"/>
      <c r="AM11700" s="103"/>
      <c r="AT11700" s="10"/>
    </row>
    <row r="11701" spans="9:46" s="16" customFormat="1">
      <c r="I11701" s="47"/>
      <c r="P11701" s="48"/>
      <c r="Q11701" s="48"/>
      <c r="R11701" s="48"/>
      <c r="S11701" s="49"/>
      <c r="T11701" s="47"/>
      <c r="U11701" s="50"/>
      <c r="V11701" s="47"/>
      <c r="W11701" s="50"/>
      <c r="X11701" s="49"/>
      <c r="Y11701" s="49"/>
      <c r="Z11701" s="49"/>
      <c r="AA11701" s="49"/>
      <c r="AB11701" s="49"/>
      <c r="AC11701" s="49"/>
      <c r="AD11701" s="49"/>
      <c r="AE11701" s="95"/>
      <c r="AM11701" s="103"/>
      <c r="AT11701" s="10"/>
    </row>
    <row r="11702" spans="9:46" s="16" customFormat="1">
      <c r="I11702" s="47"/>
      <c r="P11702" s="48"/>
      <c r="Q11702" s="48"/>
      <c r="R11702" s="48"/>
      <c r="S11702" s="49"/>
      <c r="T11702" s="47"/>
      <c r="U11702" s="50"/>
      <c r="V11702" s="47"/>
      <c r="W11702" s="50"/>
      <c r="X11702" s="49"/>
      <c r="Y11702" s="49"/>
      <c r="Z11702" s="49"/>
      <c r="AA11702" s="49"/>
      <c r="AB11702" s="49"/>
      <c r="AC11702" s="49"/>
      <c r="AD11702" s="49"/>
      <c r="AE11702" s="95"/>
      <c r="AM11702" s="103"/>
      <c r="AT11702" s="10"/>
    </row>
    <row r="11703" spans="9:46" s="16" customFormat="1">
      <c r="I11703" s="47"/>
      <c r="P11703" s="48"/>
      <c r="Q11703" s="48"/>
      <c r="R11703" s="48"/>
      <c r="S11703" s="49"/>
      <c r="T11703" s="47"/>
      <c r="U11703" s="50"/>
      <c r="V11703" s="47"/>
      <c r="W11703" s="50"/>
      <c r="X11703" s="49"/>
      <c r="Y11703" s="49"/>
      <c r="Z11703" s="49"/>
      <c r="AA11703" s="49"/>
      <c r="AB11703" s="49"/>
      <c r="AC11703" s="49"/>
      <c r="AD11703" s="49"/>
      <c r="AE11703" s="95"/>
      <c r="AM11703" s="103"/>
      <c r="AT11703" s="10"/>
    </row>
    <row r="11704" spans="9:46" s="16" customFormat="1">
      <c r="I11704" s="47"/>
      <c r="P11704" s="48"/>
      <c r="Q11704" s="48"/>
      <c r="R11704" s="48"/>
      <c r="S11704" s="49"/>
      <c r="T11704" s="47"/>
      <c r="U11704" s="50"/>
      <c r="V11704" s="47"/>
      <c r="W11704" s="50"/>
      <c r="X11704" s="49"/>
      <c r="Y11704" s="49"/>
      <c r="Z11704" s="49"/>
      <c r="AA11704" s="49"/>
      <c r="AB11704" s="49"/>
      <c r="AC11704" s="49"/>
      <c r="AD11704" s="49"/>
      <c r="AE11704" s="95"/>
      <c r="AM11704" s="103"/>
      <c r="AT11704" s="10"/>
    </row>
    <row r="11705" spans="9:46" s="16" customFormat="1">
      <c r="I11705" s="47"/>
      <c r="P11705" s="48"/>
      <c r="Q11705" s="48"/>
      <c r="R11705" s="48"/>
      <c r="S11705" s="49"/>
      <c r="T11705" s="47"/>
      <c r="U11705" s="50"/>
      <c r="V11705" s="47"/>
      <c r="W11705" s="50"/>
      <c r="X11705" s="49"/>
      <c r="Y11705" s="49"/>
      <c r="Z11705" s="49"/>
      <c r="AA11705" s="49"/>
      <c r="AB11705" s="49"/>
      <c r="AC11705" s="49"/>
      <c r="AD11705" s="49"/>
      <c r="AE11705" s="95"/>
      <c r="AM11705" s="103"/>
      <c r="AT11705" s="10"/>
    </row>
    <row r="11706" spans="9:46" s="16" customFormat="1">
      <c r="I11706" s="47"/>
      <c r="P11706" s="48"/>
      <c r="Q11706" s="48"/>
      <c r="R11706" s="48"/>
      <c r="S11706" s="49"/>
      <c r="T11706" s="47"/>
      <c r="U11706" s="50"/>
      <c r="V11706" s="47"/>
      <c r="W11706" s="50"/>
      <c r="X11706" s="49"/>
      <c r="Y11706" s="49"/>
      <c r="Z11706" s="49"/>
      <c r="AA11706" s="49"/>
      <c r="AB11706" s="49"/>
      <c r="AC11706" s="49"/>
      <c r="AD11706" s="49"/>
      <c r="AE11706" s="95"/>
      <c r="AM11706" s="103"/>
      <c r="AT11706" s="10"/>
    </row>
    <row r="11707" spans="9:46" s="16" customFormat="1">
      <c r="I11707" s="47"/>
      <c r="P11707" s="48"/>
      <c r="Q11707" s="48"/>
      <c r="R11707" s="48"/>
      <c r="S11707" s="49"/>
      <c r="T11707" s="47"/>
      <c r="U11707" s="50"/>
      <c r="V11707" s="47"/>
      <c r="W11707" s="50"/>
      <c r="X11707" s="49"/>
      <c r="Y11707" s="49"/>
      <c r="Z11707" s="49"/>
      <c r="AA11707" s="49"/>
      <c r="AB11707" s="49"/>
      <c r="AC11707" s="49"/>
      <c r="AD11707" s="49"/>
      <c r="AE11707" s="95"/>
      <c r="AM11707" s="103"/>
      <c r="AT11707" s="10"/>
    </row>
    <row r="11708" spans="9:46" s="16" customFormat="1">
      <c r="I11708" s="47"/>
      <c r="P11708" s="48"/>
      <c r="Q11708" s="48"/>
      <c r="R11708" s="48"/>
      <c r="S11708" s="49"/>
      <c r="T11708" s="47"/>
      <c r="U11708" s="50"/>
      <c r="V11708" s="47"/>
      <c r="W11708" s="50"/>
      <c r="X11708" s="49"/>
      <c r="Y11708" s="49"/>
      <c r="Z11708" s="49"/>
      <c r="AA11708" s="49"/>
      <c r="AB11708" s="49"/>
      <c r="AC11708" s="49"/>
      <c r="AD11708" s="49"/>
      <c r="AE11708" s="95"/>
      <c r="AM11708" s="103"/>
      <c r="AT11708" s="10"/>
    </row>
    <row r="11709" spans="9:46" s="16" customFormat="1">
      <c r="I11709" s="47"/>
      <c r="P11709" s="48"/>
      <c r="Q11709" s="48"/>
      <c r="R11709" s="48"/>
      <c r="S11709" s="49"/>
      <c r="T11709" s="47"/>
      <c r="U11709" s="50"/>
      <c r="V11709" s="47"/>
      <c r="W11709" s="50"/>
      <c r="X11709" s="49"/>
      <c r="Y11709" s="49"/>
      <c r="Z11709" s="49"/>
      <c r="AA11709" s="49"/>
      <c r="AB11709" s="49"/>
      <c r="AC11709" s="49"/>
      <c r="AD11709" s="49"/>
      <c r="AE11709" s="95"/>
      <c r="AM11709" s="103"/>
      <c r="AT11709" s="10"/>
    </row>
    <row r="11710" spans="9:46" s="16" customFormat="1">
      <c r="I11710" s="47"/>
      <c r="P11710" s="48"/>
      <c r="Q11710" s="48"/>
      <c r="R11710" s="48"/>
      <c r="S11710" s="49"/>
      <c r="T11710" s="47"/>
      <c r="U11710" s="50"/>
      <c r="V11710" s="47"/>
      <c r="W11710" s="50"/>
      <c r="X11710" s="49"/>
      <c r="Y11710" s="49"/>
      <c r="Z11710" s="49"/>
      <c r="AA11710" s="49"/>
      <c r="AB11710" s="49"/>
      <c r="AC11710" s="49"/>
      <c r="AD11710" s="49"/>
      <c r="AE11710" s="95"/>
      <c r="AM11710" s="103"/>
      <c r="AT11710" s="10"/>
    </row>
    <row r="11711" spans="9:46" s="16" customFormat="1">
      <c r="I11711" s="47"/>
      <c r="P11711" s="48"/>
      <c r="Q11711" s="48"/>
      <c r="R11711" s="48"/>
      <c r="S11711" s="49"/>
      <c r="T11711" s="47"/>
      <c r="U11711" s="50"/>
      <c r="V11711" s="47"/>
      <c r="W11711" s="50"/>
      <c r="X11711" s="49"/>
      <c r="Y11711" s="49"/>
      <c r="Z11711" s="49"/>
      <c r="AA11711" s="49"/>
      <c r="AB11711" s="49"/>
      <c r="AC11711" s="49"/>
      <c r="AD11711" s="49"/>
      <c r="AE11711" s="95"/>
      <c r="AM11711" s="103"/>
      <c r="AT11711" s="10"/>
    </row>
    <row r="11712" spans="9:46" s="16" customFormat="1">
      <c r="I11712" s="47"/>
      <c r="P11712" s="48"/>
      <c r="Q11712" s="48"/>
      <c r="R11712" s="48"/>
      <c r="S11712" s="49"/>
      <c r="T11712" s="47"/>
      <c r="U11712" s="50"/>
      <c r="V11712" s="47"/>
      <c r="W11712" s="50"/>
      <c r="X11712" s="49"/>
      <c r="Y11712" s="49"/>
      <c r="Z11712" s="49"/>
      <c r="AA11712" s="49"/>
      <c r="AB11712" s="49"/>
      <c r="AC11712" s="49"/>
      <c r="AD11712" s="49"/>
      <c r="AE11712" s="95"/>
      <c r="AM11712" s="103"/>
      <c r="AT11712" s="10"/>
    </row>
    <row r="11713" spans="9:46" s="16" customFormat="1">
      <c r="I11713" s="47"/>
      <c r="P11713" s="48"/>
      <c r="Q11713" s="48"/>
      <c r="R11713" s="48"/>
      <c r="S11713" s="49"/>
      <c r="T11713" s="47"/>
      <c r="U11713" s="50"/>
      <c r="V11713" s="47"/>
      <c r="W11713" s="50"/>
      <c r="X11713" s="49"/>
      <c r="Y11713" s="49"/>
      <c r="Z11713" s="49"/>
      <c r="AA11713" s="49"/>
      <c r="AB11713" s="49"/>
      <c r="AC11713" s="49"/>
      <c r="AD11713" s="49"/>
      <c r="AE11713" s="95"/>
      <c r="AM11713" s="103"/>
      <c r="AT11713" s="10"/>
    </row>
    <row r="11714" spans="9:46" s="16" customFormat="1">
      <c r="I11714" s="47"/>
      <c r="P11714" s="48"/>
      <c r="Q11714" s="48"/>
      <c r="R11714" s="48"/>
      <c r="S11714" s="49"/>
      <c r="T11714" s="47"/>
      <c r="U11714" s="50"/>
      <c r="V11714" s="47"/>
      <c r="W11714" s="50"/>
      <c r="X11714" s="49"/>
      <c r="Y11714" s="49"/>
      <c r="Z11714" s="49"/>
      <c r="AA11714" s="49"/>
      <c r="AB11714" s="49"/>
      <c r="AC11714" s="49"/>
      <c r="AD11714" s="49"/>
      <c r="AE11714" s="95"/>
      <c r="AM11714" s="103"/>
      <c r="AT11714" s="10"/>
    </row>
    <row r="11715" spans="9:46" s="16" customFormat="1">
      <c r="I11715" s="47"/>
      <c r="P11715" s="48"/>
      <c r="Q11715" s="48"/>
      <c r="R11715" s="48"/>
      <c r="S11715" s="49"/>
      <c r="T11715" s="47"/>
      <c r="U11715" s="50"/>
      <c r="V11715" s="47"/>
      <c r="W11715" s="50"/>
      <c r="X11715" s="49"/>
      <c r="Y11715" s="49"/>
      <c r="Z11715" s="49"/>
      <c r="AA11715" s="49"/>
      <c r="AB11715" s="49"/>
      <c r="AC11715" s="49"/>
      <c r="AD11715" s="49"/>
      <c r="AE11715" s="95"/>
      <c r="AM11715" s="103"/>
      <c r="AT11715" s="10"/>
    </row>
    <row r="11716" spans="9:46" s="16" customFormat="1">
      <c r="I11716" s="47"/>
      <c r="P11716" s="48"/>
      <c r="Q11716" s="48"/>
      <c r="R11716" s="48"/>
      <c r="S11716" s="49"/>
      <c r="T11716" s="47"/>
      <c r="U11716" s="50"/>
      <c r="V11716" s="47"/>
      <c r="W11716" s="50"/>
      <c r="X11716" s="49"/>
      <c r="Y11716" s="49"/>
      <c r="Z11716" s="49"/>
      <c r="AA11716" s="49"/>
      <c r="AB11716" s="49"/>
      <c r="AC11716" s="49"/>
      <c r="AD11716" s="49"/>
      <c r="AE11716" s="95"/>
      <c r="AM11716" s="103"/>
      <c r="AT11716" s="10"/>
    </row>
    <row r="11717" spans="9:46" s="16" customFormat="1">
      <c r="I11717" s="47"/>
      <c r="P11717" s="48"/>
      <c r="Q11717" s="48"/>
      <c r="R11717" s="48"/>
      <c r="S11717" s="49"/>
      <c r="T11717" s="47"/>
      <c r="U11717" s="50"/>
      <c r="V11717" s="47"/>
      <c r="W11717" s="50"/>
      <c r="X11717" s="49"/>
      <c r="Y11717" s="49"/>
      <c r="Z11717" s="49"/>
      <c r="AA11717" s="49"/>
      <c r="AB11717" s="49"/>
      <c r="AC11717" s="49"/>
      <c r="AD11717" s="49"/>
      <c r="AE11717" s="95"/>
      <c r="AM11717" s="103"/>
      <c r="AT11717" s="10"/>
    </row>
    <row r="11718" spans="9:46" s="16" customFormat="1">
      <c r="I11718" s="47"/>
      <c r="P11718" s="48"/>
      <c r="Q11718" s="48"/>
      <c r="R11718" s="48"/>
      <c r="S11718" s="49"/>
      <c r="T11718" s="47"/>
      <c r="U11718" s="50"/>
      <c r="V11718" s="47"/>
      <c r="W11718" s="50"/>
      <c r="X11718" s="49"/>
      <c r="Y11718" s="49"/>
      <c r="Z11718" s="49"/>
      <c r="AA11718" s="49"/>
      <c r="AB11718" s="49"/>
      <c r="AC11718" s="49"/>
      <c r="AD11718" s="49"/>
      <c r="AE11718" s="95"/>
      <c r="AM11718" s="103"/>
      <c r="AT11718" s="10"/>
    </row>
    <row r="11719" spans="9:46" s="16" customFormat="1">
      <c r="I11719" s="47"/>
      <c r="P11719" s="48"/>
      <c r="Q11719" s="48"/>
      <c r="R11719" s="48"/>
      <c r="S11719" s="49"/>
      <c r="T11719" s="47"/>
      <c r="U11719" s="50"/>
      <c r="V11719" s="47"/>
      <c r="W11719" s="50"/>
      <c r="X11719" s="49"/>
      <c r="Y11719" s="49"/>
      <c r="Z11719" s="49"/>
      <c r="AA11719" s="49"/>
      <c r="AB11719" s="49"/>
      <c r="AC11719" s="49"/>
      <c r="AD11719" s="49"/>
      <c r="AE11719" s="95"/>
      <c r="AM11719" s="103"/>
      <c r="AT11719" s="10"/>
    </row>
    <row r="11720" spans="9:46" s="16" customFormat="1">
      <c r="I11720" s="47"/>
      <c r="P11720" s="48"/>
      <c r="Q11720" s="48"/>
      <c r="R11720" s="48"/>
      <c r="S11720" s="49"/>
      <c r="T11720" s="47"/>
      <c r="U11720" s="50"/>
      <c r="V11720" s="47"/>
      <c r="W11720" s="50"/>
      <c r="X11720" s="49"/>
      <c r="Y11720" s="49"/>
      <c r="Z11720" s="49"/>
      <c r="AA11720" s="49"/>
      <c r="AB11720" s="49"/>
      <c r="AC11720" s="49"/>
      <c r="AD11720" s="49"/>
      <c r="AE11720" s="95"/>
      <c r="AM11720" s="103"/>
      <c r="AT11720" s="10"/>
    </row>
    <row r="11721" spans="9:46" s="16" customFormat="1">
      <c r="I11721" s="47"/>
      <c r="P11721" s="48"/>
      <c r="Q11721" s="48"/>
      <c r="R11721" s="48"/>
      <c r="S11721" s="49"/>
      <c r="T11721" s="47"/>
      <c r="U11721" s="50"/>
      <c r="V11721" s="47"/>
      <c r="W11721" s="50"/>
      <c r="X11721" s="49"/>
      <c r="Y11721" s="49"/>
      <c r="Z11721" s="49"/>
      <c r="AA11721" s="49"/>
      <c r="AB11721" s="49"/>
      <c r="AC11721" s="49"/>
      <c r="AD11721" s="49"/>
      <c r="AE11721" s="95"/>
      <c r="AM11721" s="103"/>
      <c r="AT11721" s="10"/>
    </row>
    <row r="11722" spans="9:46" s="16" customFormat="1">
      <c r="I11722" s="47"/>
      <c r="P11722" s="48"/>
      <c r="Q11722" s="48"/>
      <c r="R11722" s="48"/>
      <c r="S11722" s="49"/>
      <c r="T11722" s="47"/>
      <c r="U11722" s="50"/>
      <c r="V11722" s="47"/>
      <c r="W11722" s="50"/>
      <c r="X11722" s="49"/>
      <c r="Y11722" s="49"/>
      <c r="Z11722" s="49"/>
      <c r="AA11722" s="49"/>
      <c r="AB11722" s="49"/>
      <c r="AC11722" s="49"/>
      <c r="AD11722" s="49"/>
      <c r="AE11722" s="95"/>
      <c r="AM11722" s="103"/>
      <c r="AT11722" s="10"/>
    </row>
    <row r="11723" spans="9:46" s="16" customFormat="1">
      <c r="I11723" s="47"/>
      <c r="P11723" s="48"/>
      <c r="Q11723" s="48"/>
      <c r="R11723" s="48"/>
      <c r="S11723" s="49"/>
      <c r="T11723" s="47"/>
      <c r="U11723" s="50"/>
      <c r="V11723" s="47"/>
      <c r="W11723" s="50"/>
      <c r="X11723" s="49"/>
      <c r="Y11723" s="49"/>
      <c r="Z11723" s="49"/>
      <c r="AA11723" s="49"/>
      <c r="AB11723" s="49"/>
      <c r="AC11723" s="49"/>
      <c r="AD11723" s="49"/>
      <c r="AE11723" s="95"/>
      <c r="AM11723" s="103"/>
      <c r="AT11723" s="10"/>
    </row>
    <row r="11724" spans="9:46" s="16" customFormat="1">
      <c r="I11724" s="47"/>
      <c r="P11724" s="48"/>
      <c r="Q11724" s="48"/>
      <c r="R11724" s="48"/>
      <c r="S11724" s="49"/>
      <c r="T11724" s="47"/>
      <c r="U11724" s="50"/>
      <c r="V11724" s="47"/>
      <c r="W11724" s="50"/>
      <c r="X11724" s="49"/>
      <c r="Y11724" s="49"/>
      <c r="Z11724" s="49"/>
      <c r="AA11724" s="49"/>
      <c r="AB11724" s="49"/>
      <c r="AC11724" s="49"/>
      <c r="AD11724" s="49"/>
      <c r="AE11724" s="95"/>
      <c r="AM11724" s="103"/>
      <c r="AT11724" s="10"/>
    </row>
    <row r="11725" spans="9:46" s="16" customFormat="1">
      <c r="I11725" s="47"/>
      <c r="P11725" s="48"/>
      <c r="Q11725" s="48"/>
      <c r="R11725" s="48"/>
      <c r="S11725" s="49"/>
      <c r="T11725" s="47"/>
      <c r="U11725" s="50"/>
      <c r="V11725" s="47"/>
      <c r="W11725" s="50"/>
      <c r="X11725" s="49"/>
      <c r="Y11725" s="49"/>
      <c r="Z11725" s="49"/>
      <c r="AA11725" s="49"/>
      <c r="AB11725" s="49"/>
      <c r="AC11725" s="49"/>
      <c r="AD11725" s="49"/>
      <c r="AE11725" s="95"/>
      <c r="AM11725" s="103"/>
      <c r="AT11725" s="10"/>
    </row>
    <row r="11726" spans="9:46" s="16" customFormat="1">
      <c r="I11726" s="47"/>
      <c r="P11726" s="48"/>
      <c r="Q11726" s="48"/>
      <c r="R11726" s="48"/>
      <c r="S11726" s="49"/>
      <c r="T11726" s="47"/>
      <c r="U11726" s="50"/>
      <c r="V11726" s="47"/>
      <c r="W11726" s="50"/>
      <c r="X11726" s="49"/>
      <c r="Y11726" s="49"/>
      <c r="Z11726" s="49"/>
      <c r="AA11726" s="49"/>
      <c r="AB11726" s="49"/>
      <c r="AC11726" s="49"/>
      <c r="AD11726" s="49"/>
      <c r="AE11726" s="95"/>
      <c r="AM11726" s="103"/>
      <c r="AT11726" s="10"/>
    </row>
    <row r="11727" spans="9:46" s="16" customFormat="1">
      <c r="I11727" s="47"/>
      <c r="P11727" s="48"/>
      <c r="Q11727" s="48"/>
      <c r="R11727" s="48"/>
      <c r="S11727" s="49"/>
      <c r="T11727" s="47"/>
      <c r="U11727" s="50"/>
      <c r="V11727" s="47"/>
      <c r="W11727" s="50"/>
      <c r="X11727" s="49"/>
      <c r="Y11727" s="49"/>
      <c r="Z11727" s="49"/>
      <c r="AA11727" s="49"/>
      <c r="AB11727" s="49"/>
      <c r="AC11727" s="49"/>
      <c r="AD11727" s="49"/>
      <c r="AE11727" s="95"/>
      <c r="AM11727" s="103"/>
      <c r="AT11727" s="10"/>
    </row>
    <row r="11728" spans="9:46" s="16" customFormat="1">
      <c r="I11728" s="47"/>
      <c r="P11728" s="48"/>
      <c r="Q11728" s="48"/>
      <c r="R11728" s="48"/>
      <c r="S11728" s="49"/>
      <c r="T11728" s="47"/>
      <c r="U11728" s="50"/>
      <c r="V11728" s="47"/>
      <c r="W11728" s="50"/>
      <c r="X11728" s="49"/>
      <c r="Y11728" s="49"/>
      <c r="Z11728" s="49"/>
      <c r="AA11728" s="49"/>
      <c r="AB11728" s="49"/>
      <c r="AC11728" s="49"/>
      <c r="AD11728" s="49"/>
      <c r="AE11728" s="95"/>
      <c r="AM11728" s="103"/>
      <c r="AT11728" s="10"/>
    </row>
    <row r="11729" spans="9:46" s="16" customFormat="1">
      <c r="I11729" s="47"/>
      <c r="P11729" s="48"/>
      <c r="Q11729" s="48"/>
      <c r="R11729" s="48"/>
      <c r="S11729" s="49"/>
      <c r="T11729" s="47"/>
      <c r="U11729" s="50"/>
      <c r="V11729" s="47"/>
      <c r="W11729" s="50"/>
      <c r="X11729" s="49"/>
      <c r="Y11729" s="49"/>
      <c r="Z11729" s="49"/>
      <c r="AA11729" s="49"/>
      <c r="AB11729" s="49"/>
      <c r="AC11729" s="49"/>
      <c r="AD11729" s="49"/>
      <c r="AE11729" s="95"/>
      <c r="AM11729" s="103"/>
      <c r="AT11729" s="10"/>
    </row>
    <row r="11730" spans="9:46" s="16" customFormat="1">
      <c r="I11730" s="47"/>
      <c r="P11730" s="48"/>
      <c r="Q11730" s="48"/>
      <c r="R11730" s="48"/>
      <c r="S11730" s="49"/>
      <c r="T11730" s="47"/>
      <c r="U11730" s="50"/>
      <c r="V11730" s="47"/>
      <c r="W11730" s="50"/>
      <c r="X11730" s="49"/>
      <c r="Y11730" s="49"/>
      <c r="Z11730" s="49"/>
      <c r="AA11730" s="49"/>
      <c r="AB11730" s="49"/>
      <c r="AC11730" s="49"/>
      <c r="AD11730" s="49"/>
      <c r="AE11730" s="95"/>
      <c r="AM11730" s="103"/>
      <c r="AT11730" s="10"/>
    </row>
    <row r="11731" spans="9:46" s="16" customFormat="1">
      <c r="I11731" s="47"/>
      <c r="P11731" s="48"/>
      <c r="Q11731" s="48"/>
      <c r="R11731" s="48"/>
      <c r="S11731" s="49"/>
      <c r="T11731" s="47"/>
      <c r="U11731" s="50"/>
      <c r="V11731" s="47"/>
      <c r="W11731" s="50"/>
      <c r="X11731" s="49"/>
      <c r="Y11731" s="49"/>
      <c r="Z11731" s="49"/>
      <c r="AA11731" s="49"/>
      <c r="AB11731" s="49"/>
      <c r="AC11731" s="49"/>
      <c r="AD11731" s="49"/>
      <c r="AE11731" s="95"/>
      <c r="AM11731" s="103"/>
      <c r="AT11731" s="10"/>
    </row>
    <row r="11732" spans="9:46" s="16" customFormat="1">
      <c r="I11732" s="47"/>
      <c r="P11732" s="48"/>
      <c r="Q11732" s="48"/>
      <c r="R11732" s="48"/>
      <c r="S11732" s="49"/>
      <c r="T11732" s="47"/>
      <c r="U11732" s="50"/>
      <c r="V11732" s="47"/>
      <c r="W11732" s="50"/>
      <c r="X11732" s="49"/>
      <c r="Y11732" s="49"/>
      <c r="Z11732" s="49"/>
      <c r="AA11732" s="49"/>
      <c r="AB11732" s="49"/>
      <c r="AC11732" s="49"/>
      <c r="AD11732" s="49"/>
      <c r="AE11732" s="95"/>
      <c r="AM11732" s="103"/>
      <c r="AT11732" s="10"/>
    </row>
    <row r="11733" spans="9:46" s="16" customFormat="1">
      <c r="I11733" s="47"/>
      <c r="P11733" s="48"/>
      <c r="Q11733" s="48"/>
      <c r="R11733" s="48"/>
      <c r="S11733" s="49"/>
      <c r="T11733" s="47"/>
      <c r="U11733" s="50"/>
      <c r="V11733" s="47"/>
      <c r="W11733" s="50"/>
      <c r="X11733" s="49"/>
      <c r="Y11733" s="49"/>
      <c r="Z11733" s="49"/>
      <c r="AA11733" s="49"/>
      <c r="AB11733" s="49"/>
      <c r="AC11733" s="49"/>
      <c r="AD11733" s="49"/>
      <c r="AE11733" s="95"/>
      <c r="AM11733" s="103"/>
      <c r="AT11733" s="10"/>
    </row>
    <row r="11734" spans="9:46" s="16" customFormat="1">
      <c r="I11734" s="47"/>
      <c r="P11734" s="48"/>
      <c r="Q11734" s="48"/>
      <c r="R11734" s="48"/>
      <c r="S11734" s="49"/>
      <c r="T11734" s="47"/>
      <c r="U11734" s="50"/>
      <c r="V11734" s="47"/>
      <c r="W11734" s="50"/>
      <c r="X11734" s="49"/>
      <c r="Y11734" s="49"/>
      <c r="Z11734" s="49"/>
      <c r="AA11734" s="49"/>
      <c r="AB11734" s="49"/>
      <c r="AC11734" s="49"/>
      <c r="AD11734" s="49"/>
      <c r="AE11734" s="95"/>
      <c r="AM11734" s="103"/>
      <c r="AT11734" s="10"/>
    </row>
    <row r="11735" spans="9:46" s="16" customFormat="1">
      <c r="I11735" s="47"/>
      <c r="P11735" s="48"/>
      <c r="Q11735" s="48"/>
      <c r="R11735" s="48"/>
      <c r="S11735" s="49"/>
      <c r="T11735" s="47"/>
      <c r="U11735" s="50"/>
      <c r="V11735" s="47"/>
      <c r="W11735" s="50"/>
      <c r="X11735" s="49"/>
      <c r="Y11735" s="49"/>
      <c r="Z11735" s="49"/>
      <c r="AA11735" s="49"/>
      <c r="AB11735" s="49"/>
      <c r="AC11735" s="49"/>
      <c r="AD11735" s="49"/>
      <c r="AE11735" s="95"/>
      <c r="AM11735" s="103"/>
      <c r="AT11735" s="10"/>
    </row>
    <row r="11736" spans="9:46" s="16" customFormat="1">
      <c r="I11736" s="47"/>
      <c r="P11736" s="48"/>
      <c r="Q11736" s="48"/>
      <c r="R11736" s="48"/>
      <c r="S11736" s="49"/>
      <c r="T11736" s="47"/>
      <c r="U11736" s="50"/>
      <c r="V11736" s="47"/>
      <c r="W11736" s="50"/>
      <c r="X11736" s="49"/>
      <c r="Y11736" s="49"/>
      <c r="Z11736" s="49"/>
      <c r="AA11736" s="49"/>
      <c r="AB11736" s="49"/>
      <c r="AC11736" s="49"/>
      <c r="AD11736" s="49"/>
      <c r="AE11736" s="95"/>
      <c r="AM11736" s="103"/>
      <c r="AT11736" s="10"/>
    </row>
    <row r="11737" spans="9:46" s="16" customFormat="1">
      <c r="I11737" s="47"/>
      <c r="P11737" s="48"/>
      <c r="Q11737" s="48"/>
      <c r="R11737" s="48"/>
      <c r="S11737" s="49"/>
      <c r="T11737" s="47"/>
      <c r="U11737" s="50"/>
      <c r="V11737" s="47"/>
      <c r="W11737" s="50"/>
      <c r="X11737" s="49"/>
      <c r="Y11737" s="49"/>
      <c r="Z11737" s="49"/>
      <c r="AA11737" s="49"/>
      <c r="AB11737" s="49"/>
      <c r="AC11737" s="49"/>
      <c r="AD11737" s="49"/>
      <c r="AE11737" s="95"/>
      <c r="AM11737" s="103"/>
      <c r="AT11737" s="10"/>
    </row>
    <row r="11738" spans="9:46" s="16" customFormat="1">
      <c r="I11738" s="47"/>
      <c r="P11738" s="48"/>
      <c r="Q11738" s="48"/>
      <c r="R11738" s="48"/>
      <c r="S11738" s="49"/>
      <c r="T11738" s="47"/>
      <c r="U11738" s="50"/>
      <c r="V11738" s="47"/>
      <c r="W11738" s="50"/>
      <c r="X11738" s="49"/>
      <c r="Y11738" s="49"/>
      <c r="Z11738" s="49"/>
      <c r="AA11738" s="49"/>
      <c r="AB11738" s="49"/>
      <c r="AC11738" s="49"/>
      <c r="AD11738" s="49"/>
      <c r="AE11738" s="95"/>
      <c r="AM11738" s="103"/>
      <c r="AT11738" s="10"/>
    </row>
    <row r="11739" spans="9:46" s="16" customFormat="1">
      <c r="I11739" s="47"/>
      <c r="P11739" s="48"/>
      <c r="Q11739" s="48"/>
      <c r="R11739" s="48"/>
      <c r="S11739" s="49"/>
      <c r="T11739" s="47"/>
      <c r="U11739" s="50"/>
      <c r="V11739" s="47"/>
      <c r="W11739" s="50"/>
      <c r="X11739" s="49"/>
      <c r="Y11739" s="49"/>
      <c r="Z11739" s="49"/>
      <c r="AA11739" s="49"/>
      <c r="AB11739" s="49"/>
      <c r="AC11739" s="49"/>
      <c r="AD11739" s="49"/>
      <c r="AE11739" s="95"/>
      <c r="AM11739" s="103"/>
      <c r="AT11739" s="10"/>
    </row>
    <row r="11740" spans="9:46" s="16" customFormat="1">
      <c r="I11740" s="47"/>
      <c r="P11740" s="48"/>
      <c r="Q11740" s="48"/>
      <c r="R11740" s="48"/>
      <c r="S11740" s="49"/>
      <c r="T11740" s="47"/>
      <c r="U11740" s="50"/>
      <c r="V11740" s="47"/>
      <c r="W11740" s="50"/>
      <c r="X11740" s="49"/>
      <c r="Y11740" s="49"/>
      <c r="Z11740" s="49"/>
      <c r="AA11740" s="49"/>
      <c r="AB11740" s="49"/>
      <c r="AC11740" s="49"/>
      <c r="AD11740" s="49"/>
      <c r="AE11740" s="95"/>
      <c r="AM11740" s="103"/>
      <c r="AT11740" s="10"/>
    </row>
    <row r="11741" spans="9:46" s="16" customFormat="1">
      <c r="I11741" s="47"/>
      <c r="P11741" s="48"/>
      <c r="Q11741" s="48"/>
      <c r="R11741" s="48"/>
      <c r="S11741" s="49"/>
      <c r="T11741" s="47"/>
      <c r="U11741" s="50"/>
      <c r="V11741" s="47"/>
      <c r="W11741" s="50"/>
      <c r="X11741" s="49"/>
      <c r="Y11741" s="49"/>
      <c r="Z11741" s="49"/>
      <c r="AA11741" s="49"/>
      <c r="AB11741" s="49"/>
      <c r="AC11741" s="49"/>
      <c r="AD11741" s="49"/>
      <c r="AE11741" s="95"/>
      <c r="AM11741" s="103"/>
      <c r="AT11741" s="10"/>
    </row>
    <row r="11742" spans="9:46" s="16" customFormat="1">
      <c r="I11742" s="47"/>
      <c r="P11742" s="48"/>
      <c r="Q11742" s="48"/>
      <c r="R11742" s="48"/>
      <c r="S11742" s="49"/>
      <c r="T11742" s="47"/>
      <c r="U11742" s="50"/>
      <c r="V11742" s="47"/>
      <c r="W11742" s="50"/>
      <c r="X11742" s="49"/>
      <c r="Y11742" s="49"/>
      <c r="Z11742" s="49"/>
      <c r="AA11742" s="49"/>
      <c r="AB11742" s="49"/>
      <c r="AC11742" s="49"/>
      <c r="AD11742" s="49"/>
      <c r="AE11742" s="95"/>
      <c r="AM11742" s="103"/>
      <c r="AT11742" s="10"/>
    </row>
    <row r="11743" spans="9:46" s="16" customFormat="1">
      <c r="I11743" s="47"/>
      <c r="P11743" s="48"/>
      <c r="Q11743" s="48"/>
      <c r="R11743" s="48"/>
      <c r="S11743" s="49"/>
      <c r="T11743" s="47"/>
      <c r="U11743" s="50"/>
      <c r="V11743" s="47"/>
      <c r="W11743" s="50"/>
      <c r="X11743" s="49"/>
      <c r="Y11743" s="49"/>
      <c r="Z11743" s="49"/>
      <c r="AA11743" s="49"/>
      <c r="AB11743" s="49"/>
      <c r="AC11743" s="49"/>
      <c r="AD11743" s="49"/>
      <c r="AE11743" s="95"/>
      <c r="AM11743" s="103"/>
      <c r="AT11743" s="10"/>
    </row>
    <row r="11744" spans="9:46" s="16" customFormat="1">
      <c r="I11744" s="47"/>
      <c r="P11744" s="48"/>
      <c r="Q11744" s="48"/>
      <c r="R11744" s="48"/>
      <c r="S11744" s="49"/>
      <c r="T11744" s="47"/>
      <c r="U11744" s="50"/>
      <c r="V11744" s="47"/>
      <c r="W11744" s="50"/>
      <c r="X11744" s="49"/>
      <c r="Y11744" s="49"/>
      <c r="Z11744" s="49"/>
      <c r="AA11744" s="49"/>
      <c r="AB11744" s="49"/>
      <c r="AC11744" s="49"/>
      <c r="AD11744" s="49"/>
      <c r="AE11744" s="95"/>
      <c r="AM11744" s="103"/>
      <c r="AT11744" s="10"/>
    </row>
    <row r="11745" spans="9:46" s="16" customFormat="1">
      <c r="I11745" s="47"/>
      <c r="P11745" s="48"/>
      <c r="Q11745" s="48"/>
      <c r="R11745" s="48"/>
      <c r="S11745" s="49"/>
      <c r="T11745" s="47"/>
      <c r="U11745" s="50"/>
      <c r="V11745" s="47"/>
      <c r="W11745" s="50"/>
      <c r="X11745" s="49"/>
      <c r="Y11745" s="49"/>
      <c r="Z11745" s="49"/>
      <c r="AA11745" s="49"/>
      <c r="AB11745" s="49"/>
      <c r="AC11745" s="49"/>
      <c r="AD11745" s="49"/>
      <c r="AE11745" s="95"/>
      <c r="AM11745" s="103"/>
      <c r="AT11745" s="10"/>
    </row>
    <row r="11746" spans="9:46" s="16" customFormat="1">
      <c r="I11746" s="47"/>
      <c r="P11746" s="48"/>
      <c r="Q11746" s="48"/>
      <c r="R11746" s="48"/>
      <c r="S11746" s="49"/>
      <c r="T11746" s="47"/>
      <c r="U11746" s="50"/>
      <c r="V11746" s="47"/>
      <c r="W11746" s="50"/>
      <c r="X11746" s="49"/>
      <c r="Y11746" s="49"/>
      <c r="Z11746" s="49"/>
      <c r="AA11746" s="49"/>
      <c r="AB11746" s="49"/>
      <c r="AC11746" s="49"/>
      <c r="AD11746" s="49"/>
      <c r="AE11746" s="95"/>
      <c r="AM11746" s="103"/>
      <c r="AT11746" s="10"/>
    </row>
    <row r="11747" spans="9:46" s="16" customFormat="1">
      <c r="I11747" s="47"/>
      <c r="P11747" s="48"/>
      <c r="Q11747" s="48"/>
      <c r="R11747" s="48"/>
      <c r="S11747" s="49"/>
      <c r="T11747" s="47"/>
      <c r="U11747" s="50"/>
      <c r="V11747" s="47"/>
      <c r="W11747" s="50"/>
      <c r="X11747" s="49"/>
      <c r="Y11747" s="49"/>
      <c r="Z11747" s="49"/>
      <c r="AA11747" s="49"/>
      <c r="AB11747" s="49"/>
      <c r="AC11747" s="49"/>
      <c r="AD11747" s="49"/>
      <c r="AE11747" s="95"/>
      <c r="AM11747" s="103"/>
      <c r="AT11747" s="10"/>
    </row>
    <row r="11748" spans="9:46" s="16" customFormat="1">
      <c r="I11748" s="47"/>
      <c r="P11748" s="48"/>
      <c r="Q11748" s="48"/>
      <c r="R11748" s="48"/>
      <c r="S11748" s="49"/>
      <c r="T11748" s="47"/>
      <c r="U11748" s="50"/>
      <c r="V11748" s="47"/>
      <c r="W11748" s="50"/>
      <c r="X11748" s="49"/>
      <c r="Y11748" s="49"/>
      <c r="Z11748" s="49"/>
      <c r="AA11748" s="49"/>
      <c r="AB11748" s="49"/>
      <c r="AC11748" s="49"/>
      <c r="AD11748" s="49"/>
      <c r="AE11748" s="95"/>
      <c r="AM11748" s="103"/>
      <c r="AT11748" s="10"/>
    </row>
    <row r="11749" spans="9:46" s="16" customFormat="1">
      <c r="I11749" s="47"/>
      <c r="P11749" s="48"/>
      <c r="Q11749" s="48"/>
      <c r="R11749" s="48"/>
      <c r="S11749" s="49"/>
      <c r="T11749" s="47"/>
      <c r="U11749" s="50"/>
      <c r="V11749" s="47"/>
      <c r="W11749" s="50"/>
      <c r="X11749" s="49"/>
      <c r="Y11749" s="49"/>
      <c r="Z11749" s="49"/>
      <c r="AA11749" s="49"/>
      <c r="AB11749" s="49"/>
      <c r="AC11749" s="49"/>
      <c r="AD11749" s="49"/>
      <c r="AE11749" s="95"/>
      <c r="AM11749" s="103"/>
      <c r="AT11749" s="10"/>
    </row>
    <row r="11750" spans="9:46" s="16" customFormat="1">
      <c r="I11750" s="47"/>
      <c r="P11750" s="48"/>
      <c r="Q11750" s="48"/>
      <c r="R11750" s="48"/>
      <c r="S11750" s="49"/>
      <c r="T11750" s="47"/>
      <c r="U11750" s="50"/>
      <c r="V11750" s="47"/>
      <c r="W11750" s="50"/>
      <c r="X11750" s="49"/>
      <c r="Y11750" s="49"/>
      <c r="Z11750" s="49"/>
      <c r="AA11750" s="49"/>
      <c r="AB11750" s="49"/>
      <c r="AC11750" s="49"/>
      <c r="AD11750" s="49"/>
      <c r="AE11750" s="95"/>
      <c r="AM11750" s="103"/>
      <c r="AT11750" s="10"/>
    </row>
    <row r="11751" spans="9:46" s="16" customFormat="1">
      <c r="I11751" s="47"/>
      <c r="P11751" s="48"/>
      <c r="Q11751" s="48"/>
      <c r="R11751" s="48"/>
      <c r="S11751" s="49"/>
      <c r="T11751" s="47"/>
      <c r="U11751" s="50"/>
      <c r="V11751" s="47"/>
      <c r="W11751" s="50"/>
      <c r="X11751" s="49"/>
      <c r="Y11751" s="49"/>
      <c r="Z11751" s="49"/>
      <c r="AA11751" s="49"/>
      <c r="AB11751" s="49"/>
      <c r="AC11751" s="49"/>
      <c r="AD11751" s="49"/>
      <c r="AE11751" s="95"/>
      <c r="AM11751" s="103"/>
      <c r="AT11751" s="10"/>
    </row>
    <row r="11752" spans="9:46" s="16" customFormat="1">
      <c r="I11752" s="47"/>
      <c r="P11752" s="48"/>
      <c r="Q11752" s="48"/>
      <c r="R11752" s="48"/>
      <c r="S11752" s="49"/>
      <c r="T11752" s="47"/>
      <c r="U11752" s="50"/>
      <c r="V11752" s="47"/>
      <c r="W11752" s="50"/>
      <c r="X11752" s="49"/>
      <c r="Y11752" s="49"/>
      <c r="Z11752" s="49"/>
      <c r="AA11752" s="49"/>
      <c r="AB11752" s="49"/>
      <c r="AC11752" s="49"/>
      <c r="AD11752" s="49"/>
      <c r="AE11752" s="95"/>
      <c r="AM11752" s="103"/>
      <c r="AT11752" s="10"/>
    </row>
    <row r="11753" spans="9:46" s="16" customFormat="1">
      <c r="I11753" s="47"/>
      <c r="P11753" s="48"/>
      <c r="Q11753" s="48"/>
      <c r="R11753" s="48"/>
      <c r="S11753" s="49"/>
      <c r="T11753" s="47"/>
      <c r="U11753" s="50"/>
      <c r="V11753" s="47"/>
      <c r="W11753" s="50"/>
      <c r="X11753" s="49"/>
      <c r="Y11753" s="49"/>
      <c r="Z11753" s="49"/>
      <c r="AA11753" s="49"/>
      <c r="AB11753" s="49"/>
      <c r="AC11753" s="49"/>
      <c r="AD11753" s="49"/>
      <c r="AE11753" s="95"/>
      <c r="AM11753" s="103"/>
      <c r="AT11753" s="10"/>
    </row>
    <row r="11754" spans="9:46" s="16" customFormat="1">
      <c r="I11754" s="47"/>
      <c r="P11754" s="48"/>
      <c r="Q11754" s="48"/>
      <c r="R11754" s="48"/>
      <c r="S11754" s="49"/>
      <c r="T11754" s="47"/>
      <c r="U11754" s="50"/>
      <c r="V11754" s="47"/>
      <c r="W11754" s="50"/>
      <c r="X11754" s="49"/>
      <c r="Y11754" s="49"/>
      <c r="Z11754" s="49"/>
      <c r="AA11754" s="49"/>
      <c r="AB11754" s="49"/>
      <c r="AC11754" s="49"/>
      <c r="AD11754" s="49"/>
      <c r="AE11754" s="95"/>
      <c r="AM11754" s="103"/>
      <c r="AT11754" s="10"/>
    </row>
    <row r="11755" spans="9:46" s="16" customFormat="1">
      <c r="I11755" s="47"/>
      <c r="P11755" s="48"/>
      <c r="Q11755" s="48"/>
      <c r="R11755" s="48"/>
      <c r="S11755" s="49"/>
      <c r="T11755" s="47"/>
      <c r="U11755" s="50"/>
      <c r="V11755" s="47"/>
      <c r="W11755" s="50"/>
      <c r="X11755" s="49"/>
      <c r="Y11755" s="49"/>
      <c r="Z11755" s="49"/>
      <c r="AA11755" s="49"/>
      <c r="AB11755" s="49"/>
      <c r="AC11755" s="49"/>
      <c r="AD11755" s="49"/>
      <c r="AE11755" s="95"/>
      <c r="AM11755" s="103"/>
      <c r="AT11755" s="10"/>
    </row>
    <row r="11756" spans="9:46" s="16" customFormat="1">
      <c r="I11756" s="47"/>
      <c r="P11756" s="48"/>
      <c r="Q11756" s="48"/>
      <c r="R11756" s="48"/>
      <c r="S11756" s="49"/>
      <c r="T11756" s="47"/>
      <c r="U11756" s="50"/>
      <c r="V11756" s="47"/>
      <c r="W11756" s="50"/>
      <c r="X11756" s="49"/>
      <c r="Y11756" s="49"/>
      <c r="Z11756" s="49"/>
      <c r="AA11756" s="49"/>
      <c r="AB11756" s="49"/>
      <c r="AC11756" s="49"/>
      <c r="AD11756" s="49"/>
      <c r="AE11756" s="95"/>
      <c r="AM11756" s="103"/>
      <c r="AT11756" s="10"/>
    </row>
    <row r="11757" spans="9:46" s="16" customFormat="1">
      <c r="I11757" s="47"/>
      <c r="P11757" s="48"/>
      <c r="Q11757" s="48"/>
      <c r="R11757" s="48"/>
      <c r="S11757" s="49"/>
      <c r="T11757" s="47"/>
      <c r="U11757" s="50"/>
      <c r="V11757" s="47"/>
      <c r="W11757" s="50"/>
      <c r="X11757" s="49"/>
      <c r="Y11757" s="49"/>
      <c r="Z11757" s="49"/>
      <c r="AA11757" s="49"/>
      <c r="AB11757" s="49"/>
      <c r="AC11757" s="49"/>
      <c r="AD11757" s="49"/>
      <c r="AE11757" s="95"/>
      <c r="AM11757" s="103"/>
      <c r="AT11757" s="10"/>
    </row>
    <row r="11758" spans="9:46" s="16" customFormat="1">
      <c r="I11758" s="47"/>
      <c r="P11758" s="48"/>
      <c r="Q11758" s="48"/>
      <c r="R11758" s="48"/>
      <c r="S11758" s="49"/>
      <c r="T11758" s="47"/>
      <c r="U11758" s="50"/>
      <c r="V11758" s="47"/>
      <c r="W11758" s="50"/>
      <c r="X11758" s="49"/>
      <c r="Y11758" s="49"/>
      <c r="Z11758" s="49"/>
      <c r="AA11758" s="49"/>
      <c r="AB11758" s="49"/>
      <c r="AC11758" s="49"/>
      <c r="AD11758" s="49"/>
      <c r="AE11758" s="95"/>
      <c r="AM11758" s="103"/>
      <c r="AT11758" s="10"/>
    </row>
    <row r="11759" spans="9:46" s="16" customFormat="1">
      <c r="I11759" s="47"/>
      <c r="P11759" s="48"/>
      <c r="Q11759" s="48"/>
      <c r="R11759" s="48"/>
      <c r="S11759" s="49"/>
      <c r="T11759" s="47"/>
      <c r="U11759" s="50"/>
      <c r="V11759" s="47"/>
      <c r="W11759" s="50"/>
      <c r="X11759" s="49"/>
      <c r="Y11759" s="49"/>
      <c r="Z11759" s="49"/>
      <c r="AA11759" s="49"/>
      <c r="AB11759" s="49"/>
      <c r="AC11759" s="49"/>
      <c r="AD11759" s="49"/>
      <c r="AE11759" s="95"/>
      <c r="AM11759" s="103"/>
      <c r="AT11759" s="10"/>
    </row>
    <row r="11760" spans="9:46" s="16" customFormat="1">
      <c r="I11760" s="47"/>
      <c r="P11760" s="48"/>
      <c r="Q11760" s="48"/>
      <c r="R11760" s="48"/>
      <c r="S11760" s="49"/>
      <c r="T11760" s="47"/>
      <c r="U11760" s="50"/>
      <c r="V11760" s="47"/>
      <c r="W11760" s="50"/>
      <c r="X11760" s="49"/>
      <c r="Y11760" s="49"/>
      <c r="Z11760" s="49"/>
      <c r="AA11760" s="49"/>
      <c r="AB11760" s="49"/>
      <c r="AC11760" s="49"/>
      <c r="AD11760" s="49"/>
      <c r="AE11760" s="95"/>
      <c r="AM11760" s="103"/>
      <c r="AT11760" s="10"/>
    </row>
    <row r="11761" spans="9:46" s="16" customFormat="1">
      <c r="I11761" s="47"/>
      <c r="P11761" s="48"/>
      <c r="Q11761" s="48"/>
      <c r="R11761" s="48"/>
      <c r="S11761" s="49"/>
      <c r="T11761" s="47"/>
      <c r="U11761" s="50"/>
      <c r="V11761" s="47"/>
      <c r="W11761" s="50"/>
      <c r="X11761" s="49"/>
      <c r="Y11761" s="49"/>
      <c r="Z11761" s="49"/>
      <c r="AA11761" s="49"/>
      <c r="AB11761" s="49"/>
      <c r="AC11761" s="49"/>
      <c r="AD11761" s="49"/>
      <c r="AE11761" s="95"/>
      <c r="AM11761" s="103"/>
      <c r="AT11761" s="10"/>
    </row>
    <row r="11762" spans="9:46" s="16" customFormat="1">
      <c r="I11762" s="47"/>
      <c r="P11762" s="48"/>
      <c r="Q11762" s="48"/>
      <c r="R11762" s="48"/>
      <c r="S11762" s="49"/>
      <c r="T11762" s="47"/>
      <c r="U11762" s="50"/>
      <c r="V11762" s="47"/>
      <c r="W11762" s="50"/>
      <c r="X11762" s="49"/>
      <c r="Y11762" s="49"/>
      <c r="Z11762" s="49"/>
      <c r="AA11762" s="49"/>
      <c r="AB11762" s="49"/>
      <c r="AC11762" s="49"/>
      <c r="AD11762" s="49"/>
      <c r="AE11762" s="95"/>
      <c r="AM11762" s="103"/>
      <c r="AT11762" s="10"/>
    </row>
    <row r="11763" spans="9:46" s="16" customFormat="1">
      <c r="I11763" s="47"/>
      <c r="P11763" s="48"/>
      <c r="Q11763" s="48"/>
      <c r="R11763" s="48"/>
      <c r="S11763" s="49"/>
      <c r="T11763" s="47"/>
      <c r="U11763" s="50"/>
      <c r="V11763" s="47"/>
      <c r="W11763" s="50"/>
      <c r="X11763" s="49"/>
      <c r="Y11763" s="49"/>
      <c r="Z11763" s="49"/>
      <c r="AA11763" s="49"/>
      <c r="AB11763" s="49"/>
      <c r="AC11763" s="49"/>
      <c r="AD11763" s="49"/>
      <c r="AE11763" s="95"/>
      <c r="AM11763" s="103"/>
      <c r="AT11763" s="10"/>
    </row>
    <row r="11764" spans="9:46" s="16" customFormat="1">
      <c r="I11764" s="47"/>
      <c r="P11764" s="48"/>
      <c r="Q11764" s="48"/>
      <c r="R11764" s="48"/>
      <c r="S11764" s="49"/>
      <c r="T11764" s="47"/>
      <c r="U11764" s="50"/>
      <c r="V11764" s="47"/>
      <c r="W11764" s="50"/>
      <c r="X11764" s="49"/>
      <c r="Y11764" s="49"/>
      <c r="Z11764" s="49"/>
      <c r="AA11764" s="49"/>
      <c r="AB11764" s="49"/>
      <c r="AC11764" s="49"/>
      <c r="AD11764" s="49"/>
      <c r="AE11764" s="95"/>
      <c r="AM11764" s="103"/>
      <c r="AT11764" s="10"/>
    </row>
    <row r="11765" spans="9:46" s="16" customFormat="1">
      <c r="I11765" s="47"/>
      <c r="P11765" s="48"/>
      <c r="Q11765" s="48"/>
      <c r="R11765" s="48"/>
      <c r="S11765" s="49"/>
      <c r="T11765" s="47"/>
      <c r="U11765" s="50"/>
      <c r="V11765" s="47"/>
      <c r="W11765" s="50"/>
      <c r="X11765" s="49"/>
      <c r="Y11765" s="49"/>
      <c r="Z11765" s="49"/>
      <c r="AA11765" s="49"/>
      <c r="AB11765" s="49"/>
      <c r="AC11765" s="49"/>
      <c r="AD11765" s="49"/>
      <c r="AE11765" s="95"/>
      <c r="AM11765" s="103"/>
      <c r="AT11765" s="10"/>
    </row>
    <row r="11766" spans="9:46" s="16" customFormat="1">
      <c r="I11766" s="47"/>
      <c r="P11766" s="48"/>
      <c r="Q11766" s="48"/>
      <c r="R11766" s="48"/>
      <c r="S11766" s="49"/>
      <c r="T11766" s="47"/>
      <c r="U11766" s="50"/>
      <c r="V11766" s="47"/>
      <c r="W11766" s="50"/>
      <c r="X11766" s="49"/>
      <c r="Y11766" s="49"/>
      <c r="Z11766" s="49"/>
      <c r="AA11766" s="49"/>
      <c r="AB11766" s="49"/>
      <c r="AC11766" s="49"/>
      <c r="AD11766" s="49"/>
      <c r="AE11766" s="95"/>
      <c r="AM11766" s="103"/>
      <c r="AT11766" s="10"/>
    </row>
    <row r="11767" spans="9:46" s="16" customFormat="1">
      <c r="I11767" s="47"/>
      <c r="P11767" s="48"/>
      <c r="Q11767" s="48"/>
      <c r="R11767" s="48"/>
      <c r="S11767" s="49"/>
      <c r="T11767" s="47"/>
      <c r="U11767" s="50"/>
      <c r="V11767" s="47"/>
      <c r="W11767" s="50"/>
      <c r="X11767" s="49"/>
      <c r="Y11767" s="49"/>
      <c r="Z11767" s="49"/>
      <c r="AA11767" s="49"/>
      <c r="AB11767" s="49"/>
      <c r="AC11767" s="49"/>
      <c r="AD11767" s="49"/>
      <c r="AE11767" s="95"/>
      <c r="AM11767" s="103"/>
      <c r="AT11767" s="10"/>
    </row>
    <row r="11768" spans="9:46" s="16" customFormat="1">
      <c r="I11768" s="47"/>
      <c r="P11768" s="48"/>
      <c r="Q11768" s="48"/>
      <c r="R11768" s="48"/>
      <c r="S11768" s="49"/>
      <c r="T11768" s="47"/>
      <c r="U11768" s="50"/>
      <c r="V11768" s="47"/>
      <c r="W11768" s="50"/>
      <c r="X11768" s="49"/>
      <c r="Y11768" s="49"/>
      <c r="Z11768" s="49"/>
      <c r="AA11768" s="49"/>
      <c r="AB11768" s="49"/>
      <c r="AC11768" s="49"/>
      <c r="AD11768" s="49"/>
      <c r="AE11768" s="95"/>
      <c r="AM11768" s="103"/>
      <c r="AT11768" s="10"/>
    </row>
    <row r="11769" spans="9:46" s="16" customFormat="1">
      <c r="I11769" s="47"/>
      <c r="P11769" s="48"/>
      <c r="Q11769" s="48"/>
      <c r="R11769" s="48"/>
      <c r="S11769" s="49"/>
      <c r="T11769" s="47"/>
      <c r="U11769" s="50"/>
      <c r="V11769" s="47"/>
      <c r="W11769" s="50"/>
      <c r="X11769" s="49"/>
      <c r="Y11769" s="49"/>
      <c r="Z11769" s="49"/>
      <c r="AA11769" s="49"/>
      <c r="AB11769" s="49"/>
      <c r="AC11769" s="49"/>
      <c r="AD11769" s="49"/>
      <c r="AE11769" s="95"/>
      <c r="AM11769" s="103"/>
      <c r="AT11769" s="10"/>
    </row>
    <row r="11770" spans="9:46" s="16" customFormat="1">
      <c r="I11770" s="47"/>
      <c r="P11770" s="48"/>
      <c r="Q11770" s="48"/>
      <c r="R11770" s="48"/>
      <c r="S11770" s="49"/>
      <c r="T11770" s="47"/>
      <c r="U11770" s="50"/>
      <c r="V11770" s="47"/>
      <c r="W11770" s="50"/>
      <c r="X11770" s="49"/>
      <c r="Y11770" s="49"/>
      <c r="Z11770" s="49"/>
      <c r="AA11770" s="49"/>
      <c r="AB11770" s="49"/>
      <c r="AC11770" s="49"/>
      <c r="AD11770" s="49"/>
      <c r="AE11770" s="95"/>
      <c r="AM11770" s="103"/>
      <c r="AT11770" s="10"/>
    </row>
    <row r="11771" spans="9:46" s="16" customFormat="1">
      <c r="I11771" s="47"/>
      <c r="P11771" s="48"/>
      <c r="Q11771" s="48"/>
      <c r="R11771" s="48"/>
      <c r="S11771" s="49"/>
      <c r="T11771" s="47"/>
      <c r="U11771" s="50"/>
      <c r="V11771" s="47"/>
      <c r="W11771" s="50"/>
      <c r="X11771" s="49"/>
      <c r="Y11771" s="49"/>
      <c r="Z11771" s="49"/>
      <c r="AA11771" s="49"/>
      <c r="AB11771" s="49"/>
      <c r="AC11771" s="49"/>
      <c r="AD11771" s="49"/>
      <c r="AE11771" s="95"/>
      <c r="AM11771" s="103"/>
      <c r="AT11771" s="10"/>
    </row>
    <row r="11772" spans="9:46" s="16" customFormat="1">
      <c r="I11772" s="47"/>
      <c r="P11772" s="48"/>
      <c r="Q11772" s="48"/>
      <c r="R11772" s="48"/>
      <c r="S11772" s="49"/>
      <c r="T11772" s="47"/>
      <c r="U11772" s="50"/>
      <c r="V11772" s="47"/>
      <c r="W11772" s="50"/>
      <c r="X11772" s="49"/>
      <c r="Y11772" s="49"/>
      <c r="Z11772" s="49"/>
      <c r="AA11772" s="49"/>
      <c r="AB11772" s="49"/>
      <c r="AC11772" s="49"/>
      <c r="AD11772" s="49"/>
      <c r="AE11772" s="95"/>
      <c r="AM11772" s="103"/>
      <c r="AT11772" s="10"/>
    </row>
    <row r="11773" spans="9:46" s="16" customFormat="1">
      <c r="I11773" s="47"/>
      <c r="P11773" s="48"/>
      <c r="Q11773" s="48"/>
      <c r="R11773" s="48"/>
      <c r="S11773" s="49"/>
      <c r="T11773" s="47"/>
      <c r="U11773" s="50"/>
      <c r="V11773" s="47"/>
      <c r="W11773" s="50"/>
      <c r="X11773" s="49"/>
      <c r="Y11773" s="49"/>
      <c r="Z11773" s="49"/>
      <c r="AA11773" s="49"/>
      <c r="AB11773" s="49"/>
      <c r="AC11773" s="49"/>
      <c r="AD11773" s="49"/>
      <c r="AE11773" s="95"/>
      <c r="AM11773" s="103"/>
      <c r="AT11773" s="10"/>
    </row>
    <row r="11774" spans="9:46" s="16" customFormat="1">
      <c r="I11774" s="47"/>
      <c r="P11774" s="48"/>
      <c r="Q11774" s="48"/>
      <c r="R11774" s="48"/>
      <c r="S11774" s="49"/>
      <c r="T11774" s="47"/>
      <c r="U11774" s="50"/>
      <c r="V11774" s="47"/>
      <c r="W11774" s="50"/>
      <c r="X11774" s="49"/>
      <c r="Y11774" s="49"/>
      <c r="Z11774" s="49"/>
      <c r="AA11774" s="49"/>
      <c r="AB11774" s="49"/>
      <c r="AC11774" s="49"/>
      <c r="AD11774" s="49"/>
      <c r="AE11774" s="95"/>
      <c r="AM11774" s="103"/>
      <c r="AT11774" s="10"/>
    </row>
    <row r="11775" spans="9:46" s="16" customFormat="1">
      <c r="I11775" s="47"/>
      <c r="P11775" s="48"/>
      <c r="Q11775" s="48"/>
      <c r="R11775" s="48"/>
      <c r="S11775" s="49"/>
      <c r="T11775" s="47"/>
      <c r="U11775" s="50"/>
      <c r="V11775" s="47"/>
      <c r="W11775" s="50"/>
      <c r="X11775" s="49"/>
      <c r="Y11775" s="49"/>
      <c r="Z11775" s="49"/>
      <c r="AA11775" s="49"/>
      <c r="AB11775" s="49"/>
      <c r="AC11775" s="49"/>
      <c r="AD11775" s="49"/>
      <c r="AE11775" s="95"/>
      <c r="AM11775" s="103"/>
      <c r="AT11775" s="10"/>
    </row>
    <row r="11776" spans="9:46" s="16" customFormat="1">
      <c r="I11776" s="47"/>
      <c r="P11776" s="48"/>
      <c r="Q11776" s="48"/>
      <c r="R11776" s="48"/>
      <c r="S11776" s="49"/>
      <c r="T11776" s="47"/>
      <c r="U11776" s="50"/>
      <c r="V11776" s="47"/>
      <c r="W11776" s="50"/>
      <c r="X11776" s="49"/>
      <c r="Y11776" s="49"/>
      <c r="Z11776" s="49"/>
      <c r="AA11776" s="49"/>
      <c r="AB11776" s="49"/>
      <c r="AC11776" s="49"/>
      <c r="AD11776" s="49"/>
      <c r="AE11776" s="95"/>
      <c r="AM11776" s="103"/>
      <c r="AT11776" s="10"/>
    </row>
    <row r="11777" spans="9:46" s="16" customFormat="1">
      <c r="I11777" s="47"/>
      <c r="P11777" s="48"/>
      <c r="Q11777" s="48"/>
      <c r="R11777" s="48"/>
      <c r="S11777" s="49"/>
      <c r="T11777" s="47"/>
      <c r="U11777" s="50"/>
      <c r="V11777" s="47"/>
      <c r="W11777" s="50"/>
      <c r="X11777" s="49"/>
      <c r="Y11777" s="49"/>
      <c r="Z11777" s="49"/>
      <c r="AA11777" s="49"/>
      <c r="AB11777" s="49"/>
      <c r="AC11777" s="49"/>
      <c r="AD11777" s="49"/>
      <c r="AE11777" s="95"/>
      <c r="AM11777" s="103"/>
      <c r="AT11777" s="10"/>
    </row>
    <row r="11778" spans="9:46" s="16" customFormat="1">
      <c r="I11778" s="47"/>
      <c r="P11778" s="48"/>
      <c r="Q11778" s="48"/>
      <c r="R11778" s="48"/>
      <c r="S11778" s="49"/>
      <c r="T11778" s="47"/>
      <c r="U11778" s="50"/>
      <c r="V11778" s="47"/>
      <c r="W11778" s="50"/>
      <c r="X11778" s="49"/>
      <c r="Y11778" s="49"/>
      <c r="Z11778" s="49"/>
      <c r="AA11778" s="49"/>
      <c r="AB11778" s="49"/>
      <c r="AC11778" s="49"/>
      <c r="AD11778" s="49"/>
      <c r="AE11778" s="95"/>
      <c r="AM11778" s="103"/>
      <c r="AT11778" s="10"/>
    </row>
    <row r="11779" spans="9:46" s="16" customFormat="1">
      <c r="I11779" s="47"/>
      <c r="P11779" s="48"/>
      <c r="Q11779" s="48"/>
      <c r="R11779" s="48"/>
      <c r="S11779" s="49"/>
      <c r="T11779" s="47"/>
      <c r="U11779" s="50"/>
      <c r="V11779" s="47"/>
      <c r="W11779" s="50"/>
      <c r="X11779" s="49"/>
      <c r="Y11779" s="49"/>
      <c r="Z11779" s="49"/>
      <c r="AA11779" s="49"/>
      <c r="AB11779" s="49"/>
      <c r="AC11779" s="49"/>
      <c r="AD11779" s="49"/>
      <c r="AE11779" s="95"/>
      <c r="AM11779" s="103"/>
      <c r="AT11779" s="10"/>
    </row>
    <row r="11780" spans="9:46" s="16" customFormat="1">
      <c r="I11780" s="47"/>
      <c r="P11780" s="48"/>
      <c r="Q11780" s="48"/>
      <c r="R11780" s="48"/>
      <c r="S11780" s="49"/>
      <c r="T11780" s="47"/>
      <c r="U11780" s="50"/>
      <c r="V11780" s="47"/>
      <c r="W11780" s="50"/>
      <c r="X11780" s="49"/>
      <c r="Y11780" s="49"/>
      <c r="Z11780" s="49"/>
      <c r="AA11780" s="49"/>
      <c r="AB11780" s="49"/>
      <c r="AC11780" s="49"/>
      <c r="AD11780" s="49"/>
      <c r="AE11780" s="95"/>
      <c r="AM11780" s="103"/>
      <c r="AT11780" s="10"/>
    </row>
    <row r="11781" spans="9:46" s="16" customFormat="1">
      <c r="I11781" s="47"/>
      <c r="P11781" s="48"/>
      <c r="Q11781" s="48"/>
      <c r="R11781" s="48"/>
      <c r="S11781" s="49"/>
      <c r="T11781" s="47"/>
      <c r="U11781" s="50"/>
      <c r="V11781" s="47"/>
      <c r="W11781" s="50"/>
      <c r="X11781" s="49"/>
      <c r="Y11781" s="49"/>
      <c r="Z11781" s="49"/>
      <c r="AA11781" s="49"/>
      <c r="AB11781" s="49"/>
      <c r="AC11781" s="49"/>
      <c r="AD11781" s="49"/>
      <c r="AE11781" s="95"/>
      <c r="AM11781" s="103"/>
      <c r="AT11781" s="10"/>
    </row>
    <row r="11782" spans="9:46" s="16" customFormat="1">
      <c r="I11782" s="47"/>
      <c r="P11782" s="48"/>
      <c r="Q11782" s="48"/>
      <c r="R11782" s="48"/>
      <c r="S11782" s="49"/>
      <c r="T11782" s="47"/>
      <c r="U11782" s="50"/>
      <c r="V11782" s="47"/>
      <c r="W11782" s="50"/>
      <c r="X11782" s="49"/>
      <c r="Y11782" s="49"/>
      <c r="Z11782" s="49"/>
      <c r="AA11782" s="49"/>
      <c r="AB11782" s="49"/>
      <c r="AC11782" s="49"/>
      <c r="AD11782" s="49"/>
      <c r="AE11782" s="95"/>
      <c r="AM11782" s="103"/>
      <c r="AT11782" s="10"/>
    </row>
    <row r="11783" spans="9:46" s="16" customFormat="1">
      <c r="I11783" s="47"/>
      <c r="P11783" s="48"/>
      <c r="Q11783" s="48"/>
      <c r="R11783" s="48"/>
      <c r="S11783" s="49"/>
      <c r="T11783" s="47"/>
      <c r="U11783" s="50"/>
      <c r="V11783" s="47"/>
      <c r="W11783" s="50"/>
      <c r="X11783" s="49"/>
      <c r="Y11783" s="49"/>
      <c r="Z11783" s="49"/>
      <c r="AA11783" s="49"/>
      <c r="AB11783" s="49"/>
      <c r="AC11783" s="49"/>
      <c r="AD11783" s="49"/>
      <c r="AE11783" s="95"/>
      <c r="AM11783" s="103"/>
      <c r="AT11783" s="10"/>
    </row>
    <row r="11784" spans="9:46" s="16" customFormat="1">
      <c r="I11784" s="47"/>
      <c r="P11784" s="48"/>
      <c r="Q11784" s="48"/>
      <c r="R11784" s="48"/>
      <c r="S11784" s="49"/>
      <c r="T11784" s="47"/>
      <c r="U11784" s="50"/>
      <c r="V11784" s="47"/>
      <c r="W11784" s="50"/>
      <c r="X11784" s="49"/>
      <c r="Y11784" s="49"/>
      <c r="Z11784" s="49"/>
      <c r="AA11784" s="49"/>
      <c r="AB11784" s="49"/>
      <c r="AC11784" s="49"/>
      <c r="AD11784" s="49"/>
      <c r="AE11784" s="95"/>
      <c r="AM11784" s="103"/>
      <c r="AT11784" s="10"/>
    </row>
    <row r="11785" spans="9:46" s="16" customFormat="1">
      <c r="I11785" s="47"/>
      <c r="P11785" s="48"/>
      <c r="Q11785" s="48"/>
      <c r="R11785" s="48"/>
      <c r="S11785" s="49"/>
      <c r="T11785" s="47"/>
      <c r="U11785" s="50"/>
      <c r="V11785" s="47"/>
      <c r="W11785" s="50"/>
      <c r="X11785" s="49"/>
      <c r="Y11785" s="49"/>
      <c r="Z11785" s="49"/>
      <c r="AA11785" s="49"/>
      <c r="AB11785" s="49"/>
      <c r="AC11785" s="49"/>
      <c r="AD11785" s="49"/>
      <c r="AE11785" s="95"/>
      <c r="AM11785" s="103"/>
      <c r="AT11785" s="10"/>
    </row>
    <row r="11786" spans="9:46" s="16" customFormat="1">
      <c r="I11786" s="47"/>
      <c r="P11786" s="48"/>
      <c r="Q11786" s="48"/>
      <c r="R11786" s="48"/>
      <c r="S11786" s="49"/>
      <c r="T11786" s="47"/>
      <c r="U11786" s="50"/>
      <c r="V11786" s="47"/>
      <c r="W11786" s="50"/>
      <c r="X11786" s="49"/>
      <c r="Y11786" s="49"/>
      <c r="Z11786" s="49"/>
      <c r="AA11786" s="49"/>
      <c r="AB11786" s="49"/>
      <c r="AC11786" s="49"/>
      <c r="AD11786" s="49"/>
      <c r="AE11786" s="95"/>
      <c r="AM11786" s="103"/>
      <c r="AT11786" s="10"/>
    </row>
    <row r="11787" spans="9:46" s="16" customFormat="1">
      <c r="I11787" s="47"/>
      <c r="P11787" s="48"/>
      <c r="Q11787" s="48"/>
      <c r="R11787" s="48"/>
      <c r="S11787" s="49"/>
      <c r="T11787" s="47"/>
      <c r="U11787" s="50"/>
      <c r="V11787" s="47"/>
      <c r="W11787" s="50"/>
      <c r="X11787" s="49"/>
      <c r="Y11787" s="49"/>
      <c r="Z11787" s="49"/>
      <c r="AA11787" s="49"/>
      <c r="AB11787" s="49"/>
      <c r="AC11787" s="49"/>
      <c r="AD11787" s="49"/>
      <c r="AE11787" s="95"/>
      <c r="AM11787" s="103"/>
      <c r="AT11787" s="10"/>
    </row>
    <row r="11788" spans="9:46" s="16" customFormat="1">
      <c r="I11788" s="47"/>
      <c r="P11788" s="48"/>
      <c r="Q11788" s="48"/>
      <c r="R11788" s="48"/>
      <c r="S11788" s="49"/>
      <c r="T11788" s="47"/>
      <c r="U11788" s="50"/>
      <c r="V11788" s="47"/>
      <c r="W11788" s="50"/>
      <c r="X11788" s="49"/>
      <c r="Y11788" s="49"/>
      <c r="Z11788" s="49"/>
      <c r="AA11788" s="49"/>
      <c r="AB11788" s="49"/>
      <c r="AC11788" s="49"/>
      <c r="AD11788" s="49"/>
      <c r="AE11788" s="95"/>
      <c r="AM11788" s="103"/>
      <c r="AT11788" s="10"/>
    </row>
    <row r="11789" spans="9:46" s="16" customFormat="1">
      <c r="I11789" s="47"/>
      <c r="P11789" s="48"/>
      <c r="Q11789" s="48"/>
      <c r="R11789" s="48"/>
      <c r="S11789" s="49"/>
      <c r="T11789" s="47"/>
      <c r="U11789" s="50"/>
      <c r="V11789" s="47"/>
      <c r="W11789" s="50"/>
      <c r="X11789" s="49"/>
      <c r="Y11789" s="49"/>
      <c r="Z11789" s="49"/>
      <c r="AA11789" s="49"/>
      <c r="AB11789" s="49"/>
      <c r="AC11789" s="49"/>
      <c r="AD11789" s="49"/>
      <c r="AE11789" s="95"/>
      <c r="AM11789" s="103"/>
      <c r="AT11789" s="10"/>
    </row>
    <row r="11790" spans="9:46" s="16" customFormat="1">
      <c r="I11790" s="47"/>
      <c r="P11790" s="48"/>
      <c r="Q11790" s="48"/>
      <c r="R11790" s="48"/>
      <c r="S11790" s="49"/>
      <c r="T11790" s="47"/>
      <c r="U11790" s="50"/>
      <c r="V11790" s="47"/>
      <c r="W11790" s="50"/>
      <c r="X11790" s="49"/>
      <c r="Y11790" s="49"/>
      <c r="Z11790" s="49"/>
      <c r="AA11790" s="49"/>
      <c r="AB11790" s="49"/>
      <c r="AC11790" s="49"/>
      <c r="AD11790" s="49"/>
      <c r="AE11790" s="95"/>
      <c r="AM11790" s="103"/>
      <c r="AT11790" s="10"/>
    </row>
    <row r="11791" spans="9:46" s="16" customFormat="1">
      <c r="I11791" s="47"/>
      <c r="P11791" s="48"/>
      <c r="Q11791" s="48"/>
      <c r="R11791" s="48"/>
      <c r="S11791" s="49"/>
      <c r="T11791" s="47"/>
      <c r="U11791" s="50"/>
      <c r="V11791" s="47"/>
      <c r="W11791" s="50"/>
      <c r="X11791" s="49"/>
      <c r="Y11791" s="49"/>
      <c r="Z11791" s="49"/>
      <c r="AA11791" s="49"/>
      <c r="AB11791" s="49"/>
      <c r="AC11791" s="49"/>
      <c r="AD11791" s="49"/>
      <c r="AE11791" s="95"/>
      <c r="AM11791" s="103"/>
      <c r="AT11791" s="10"/>
    </row>
    <row r="11792" spans="9:46" s="16" customFormat="1">
      <c r="I11792" s="47"/>
      <c r="P11792" s="48"/>
      <c r="Q11792" s="48"/>
      <c r="R11792" s="48"/>
      <c r="S11792" s="49"/>
      <c r="T11792" s="47"/>
      <c r="U11792" s="50"/>
      <c r="V11792" s="47"/>
      <c r="W11792" s="50"/>
      <c r="X11792" s="49"/>
      <c r="Y11792" s="49"/>
      <c r="Z11792" s="49"/>
      <c r="AA11792" s="49"/>
      <c r="AB11792" s="49"/>
      <c r="AC11792" s="49"/>
      <c r="AD11792" s="49"/>
      <c r="AE11792" s="95"/>
      <c r="AM11792" s="103"/>
      <c r="AT11792" s="10"/>
    </row>
    <row r="11793" spans="9:46" s="16" customFormat="1">
      <c r="I11793" s="47"/>
      <c r="P11793" s="48"/>
      <c r="Q11793" s="48"/>
      <c r="R11793" s="48"/>
      <c r="S11793" s="49"/>
      <c r="T11793" s="47"/>
      <c r="U11793" s="50"/>
      <c r="V11793" s="47"/>
      <c r="W11793" s="50"/>
      <c r="X11793" s="49"/>
      <c r="Y11793" s="49"/>
      <c r="Z11793" s="49"/>
      <c r="AA11793" s="49"/>
      <c r="AB11793" s="49"/>
      <c r="AC11793" s="49"/>
      <c r="AD11793" s="49"/>
      <c r="AE11793" s="95"/>
      <c r="AM11793" s="103"/>
      <c r="AT11793" s="10"/>
    </row>
    <row r="11794" spans="9:46" s="16" customFormat="1">
      <c r="I11794" s="47"/>
      <c r="P11794" s="48"/>
      <c r="Q11794" s="48"/>
      <c r="R11794" s="48"/>
      <c r="S11794" s="49"/>
      <c r="T11794" s="47"/>
      <c r="U11794" s="50"/>
      <c r="V11794" s="47"/>
      <c r="W11794" s="50"/>
      <c r="X11794" s="49"/>
      <c r="Y11794" s="49"/>
      <c r="Z11794" s="49"/>
      <c r="AA11794" s="49"/>
      <c r="AB11794" s="49"/>
      <c r="AC11794" s="49"/>
      <c r="AD11794" s="49"/>
      <c r="AE11794" s="95"/>
      <c r="AM11794" s="103"/>
      <c r="AT11794" s="10"/>
    </row>
    <row r="11795" spans="9:46" s="16" customFormat="1">
      <c r="I11795" s="47"/>
      <c r="P11795" s="48"/>
      <c r="Q11795" s="48"/>
      <c r="R11795" s="48"/>
      <c r="S11795" s="49"/>
      <c r="T11795" s="47"/>
      <c r="U11795" s="50"/>
      <c r="V11795" s="47"/>
      <c r="W11795" s="50"/>
      <c r="X11795" s="49"/>
      <c r="Y11795" s="49"/>
      <c r="Z11795" s="49"/>
      <c r="AA11795" s="49"/>
      <c r="AB11795" s="49"/>
      <c r="AC11795" s="49"/>
      <c r="AD11795" s="49"/>
      <c r="AE11795" s="95"/>
      <c r="AM11795" s="103"/>
      <c r="AT11795" s="10"/>
    </row>
    <row r="11796" spans="9:46" s="16" customFormat="1">
      <c r="I11796" s="47"/>
      <c r="P11796" s="48"/>
      <c r="Q11796" s="48"/>
      <c r="R11796" s="48"/>
      <c r="S11796" s="49"/>
      <c r="T11796" s="47"/>
      <c r="U11796" s="50"/>
      <c r="V11796" s="47"/>
      <c r="W11796" s="50"/>
      <c r="X11796" s="49"/>
      <c r="Y11796" s="49"/>
      <c r="Z11796" s="49"/>
      <c r="AA11796" s="49"/>
      <c r="AB11796" s="49"/>
      <c r="AC11796" s="49"/>
      <c r="AD11796" s="49"/>
      <c r="AE11796" s="95"/>
      <c r="AM11796" s="103"/>
      <c r="AT11796" s="10"/>
    </row>
    <row r="11797" spans="9:46" s="16" customFormat="1">
      <c r="I11797" s="47"/>
      <c r="P11797" s="48"/>
      <c r="Q11797" s="48"/>
      <c r="R11797" s="48"/>
      <c r="S11797" s="49"/>
      <c r="T11797" s="47"/>
      <c r="U11797" s="50"/>
      <c r="V11797" s="47"/>
      <c r="W11797" s="50"/>
      <c r="X11797" s="49"/>
      <c r="Y11797" s="49"/>
      <c r="Z11797" s="49"/>
      <c r="AA11797" s="49"/>
      <c r="AB11797" s="49"/>
      <c r="AC11797" s="49"/>
      <c r="AD11797" s="49"/>
      <c r="AE11797" s="95"/>
      <c r="AM11797" s="103"/>
      <c r="AT11797" s="10"/>
    </row>
    <row r="11798" spans="9:46" s="16" customFormat="1">
      <c r="I11798" s="47"/>
      <c r="P11798" s="48"/>
      <c r="Q11798" s="48"/>
      <c r="R11798" s="48"/>
      <c r="S11798" s="49"/>
      <c r="T11798" s="47"/>
      <c r="U11798" s="50"/>
      <c r="V11798" s="47"/>
      <c r="W11798" s="50"/>
      <c r="X11798" s="49"/>
      <c r="Y11798" s="49"/>
      <c r="Z11798" s="49"/>
      <c r="AA11798" s="49"/>
      <c r="AB11798" s="49"/>
      <c r="AC11798" s="49"/>
      <c r="AD11798" s="49"/>
      <c r="AE11798" s="95"/>
      <c r="AM11798" s="103"/>
      <c r="AT11798" s="10"/>
    </row>
    <row r="11799" spans="9:46" s="16" customFormat="1">
      <c r="I11799" s="47"/>
      <c r="P11799" s="48"/>
      <c r="Q11799" s="48"/>
      <c r="R11799" s="48"/>
      <c r="S11799" s="49"/>
      <c r="T11799" s="47"/>
      <c r="U11799" s="50"/>
      <c r="V11799" s="47"/>
      <c r="W11799" s="50"/>
      <c r="X11799" s="49"/>
      <c r="Y11799" s="49"/>
      <c r="Z11799" s="49"/>
      <c r="AA11799" s="49"/>
      <c r="AB11799" s="49"/>
      <c r="AC11799" s="49"/>
      <c r="AD11799" s="49"/>
      <c r="AE11799" s="95"/>
      <c r="AM11799" s="103"/>
      <c r="AT11799" s="10"/>
    </row>
    <row r="11800" spans="9:46" s="16" customFormat="1">
      <c r="I11800" s="47"/>
      <c r="P11800" s="48"/>
      <c r="Q11800" s="48"/>
      <c r="R11800" s="48"/>
      <c r="S11800" s="49"/>
      <c r="T11800" s="47"/>
      <c r="U11800" s="50"/>
      <c r="V11800" s="47"/>
      <c r="W11800" s="50"/>
      <c r="X11800" s="49"/>
      <c r="Y11800" s="49"/>
      <c r="Z11800" s="49"/>
      <c r="AA11800" s="49"/>
      <c r="AB11800" s="49"/>
      <c r="AC11800" s="49"/>
      <c r="AD11800" s="49"/>
      <c r="AE11800" s="95"/>
      <c r="AM11800" s="103"/>
      <c r="AT11800" s="10"/>
    </row>
    <row r="11801" spans="9:46" s="16" customFormat="1">
      <c r="I11801" s="47"/>
      <c r="P11801" s="48"/>
      <c r="Q11801" s="48"/>
      <c r="R11801" s="48"/>
      <c r="S11801" s="49"/>
      <c r="T11801" s="47"/>
      <c r="U11801" s="50"/>
      <c r="V11801" s="47"/>
      <c r="W11801" s="50"/>
      <c r="X11801" s="49"/>
      <c r="Y11801" s="49"/>
      <c r="Z11801" s="49"/>
      <c r="AA11801" s="49"/>
      <c r="AB11801" s="49"/>
      <c r="AC11801" s="49"/>
      <c r="AD11801" s="49"/>
      <c r="AE11801" s="95"/>
      <c r="AM11801" s="103"/>
      <c r="AT11801" s="10"/>
    </row>
    <row r="11802" spans="9:46" s="16" customFormat="1">
      <c r="I11802" s="47"/>
      <c r="P11802" s="48"/>
      <c r="Q11802" s="48"/>
      <c r="R11802" s="48"/>
      <c r="S11802" s="49"/>
      <c r="T11802" s="47"/>
      <c r="U11802" s="50"/>
      <c r="V11802" s="47"/>
      <c r="W11802" s="50"/>
      <c r="X11802" s="49"/>
      <c r="Y11802" s="49"/>
      <c r="Z11802" s="49"/>
      <c r="AA11802" s="49"/>
      <c r="AB11802" s="49"/>
      <c r="AC11802" s="49"/>
      <c r="AD11802" s="49"/>
      <c r="AE11802" s="95"/>
      <c r="AM11802" s="103"/>
      <c r="AT11802" s="10"/>
    </row>
    <row r="11803" spans="9:46" s="16" customFormat="1">
      <c r="I11803" s="47"/>
      <c r="P11803" s="48"/>
      <c r="Q11803" s="48"/>
      <c r="R11803" s="48"/>
      <c r="S11803" s="49"/>
      <c r="T11803" s="47"/>
      <c r="U11803" s="50"/>
      <c r="V11803" s="47"/>
      <c r="W11803" s="50"/>
      <c r="X11803" s="49"/>
      <c r="Y11803" s="49"/>
      <c r="Z11803" s="49"/>
      <c r="AA11803" s="49"/>
      <c r="AB11803" s="49"/>
      <c r="AC11803" s="49"/>
      <c r="AD11803" s="49"/>
      <c r="AE11803" s="95"/>
      <c r="AM11803" s="103"/>
      <c r="AT11803" s="10"/>
    </row>
    <row r="11804" spans="9:46" s="16" customFormat="1">
      <c r="I11804" s="47"/>
      <c r="P11804" s="48"/>
      <c r="Q11804" s="48"/>
      <c r="R11804" s="48"/>
      <c r="S11804" s="49"/>
      <c r="T11804" s="47"/>
      <c r="U11804" s="50"/>
      <c r="V11804" s="47"/>
      <c r="W11804" s="50"/>
      <c r="X11804" s="49"/>
      <c r="Y11804" s="49"/>
      <c r="Z11804" s="49"/>
      <c r="AA11804" s="49"/>
      <c r="AB11804" s="49"/>
      <c r="AC11804" s="49"/>
      <c r="AD11804" s="49"/>
      <c r="AE11804" s="95"/>
      <c r="AM11804" s="103"/>
      <c r="AT11804" s="10"/>
    </row>
    <row r="11805" spans="9:46" s="16" customFormat="1">
      <c r="I11805" s="47"/>
      <c r="P11805" s="48"/>
      <c r="Q11805" s="48"/>
      <c r="R11805" s="48"/>
      <c r="S11805" s="49"/>
      <c r="T11805" s="47"/>
      <c r="U11805" s="50"/>
      <c r="V11805" s="47"/>
      <c r="W11805" s="50"/>
      <c r="X11805" s="49"/>
      <c r="Y11805" s="49"/>
      <c r="Z11805" s="49"/>
      <c r="AA11805" s="49"/>
      <c r="AB11805" s="49"/>
      <c r="AC11805" s="49"/>
      <c r="AD11805" s="49"/>
      <c r="AE11805" s="95"/>
      <c r="AM11805" s="103"/>
      <c r="AT11805" s="10"/>
    </row>
    <row r="11806" spans="9:46" s="16" customFormat="1">
      <c r="I11806" s="47"/>
      <c r="P11806" s="48"/>
      <c r="Q11806" s="48"/>
      <c r="R11806" s="48"/>
      <c r="S11806" s="49"/>
      <c r="T11806" s="47"/>
      <c r="U11806" s="50"/>
      <c r="V11806" s="47"/>
      <c r="W11806" s="50"/>
      <c r="X11806" s="49"/>
      <c r="Y11806" s="49"/>
      <c r="Z11806" s="49"/>
      <c r="AA11806" s="49"/>
      <c r="AB11806" s="49"/>
      <c r="AC11806" s="49"/>
      <c r="AD11806" s="49"/>
      <c r="AE11806" s="95"/>
      <c r="AM11806" s="103"/>
      <c r="AT11806" s="10"/>
    </row>
    <row r="11807" spans="9:46" s="16" customFormat="1">
      <c r="I11807" s="47"/>
      <c r="P11807" s="48"/>
      <c r="Q11807" s="48"/>
      <c r="R11807" s="48"/>
      <c r="S11807" s="49"/>
      <c r="T11807" s="47"/>
      <c r="U11807" s="50"/>
      <c r="V11807" s="47"/>
      <c r="W11807" s="50"/>
      <c r="X11807" s="49"/>
      <c r="Y11807" s="49"/>
      <c r="Z11807" s="49"/>
      <c r="AA11807" s="49"/>
      <c r="AB11807" s="49"/>
      <c r="AC11807" s="49"/>
      <c r="AD11807" s="49"/>
      <c r="AE11807" s="95"/>
      <c r="AM11807" s="103"/>
      <c r="AT11807" s="10"/>
    </row>
    <row r="11808" spans="9:46" s="16" customFormat="1">
      <c r="I11808" s="47"/>
      <c r="P11808" s="48"/>
      <c r="Q11808" s="48"/>
      <c r="R11808" s="48"/>
      <c r="S11808" s="49"/>
      <c r="T11808" s="47"/>
      <c r="U11808" s="50"/>
      <c r="V11808" s="47"/>
      <c r="W11808" s="50"/>
      <c r="X11808" s="49"/>
      <c r="Y11808" s="49"/>
      <c r="Z11808" s="49"/>
      <c r="AA11808" s="49"/>
      <c r="AB11808" s="49"/>
      <c r="AC11808" s="49"/>
      <c r="AD11808" s="49"/>
      <c r="AE11808" s="95"/>
      <c r="AM11808" s="103"/>
      <c r="AT11808" s="10"/>
    </row>
    <row r="11809" spans="9:46" s="16" customFormat="1">
      <c r="I11809" s="47"/>
      <c r="P11809" s="48"/>
      <c r="Q11809" s="48"/>
      <c r="R11809" s="48"/>
      <c r="S11809" s="49"/>
      <c r="T11809" s="47"/>
      <c r="U11809" s="50"/>
      <c r="V11809" s="47"/>
      <c r="W11809" s="50"/>
      <c r="X11809" s="49"/>
      <c r="Y11809" s="49"/>
      <c r="Z11809" s="49"/>
      <c r="AA11809" s="49"/>
      <c r="AB11809" s="49"/>
      <c r="AC11809" s="49"/>
      <c r="AD11809" s="49"/>
      <c r="AE11809" s="95"/>
      <c r="AM11809" s="103"/>
      <c r="AT11809" s="10"/>
    </row>
    <row r="11810" spans="9:46" s="16" customFormat="1">
      <c r="I11810" s="47"/>
      <c r="P11810" s="48"/>
      <c r="Q11810" s="48"/>
      <c r="R11810" s="48"/>
      <c r="S11810" s="49"/>
      <c r="T11810" s="47"/>
      <c r="U11810" s="50"/>
      <c r="V11810" s="47"/>
      <c r="W11810" s="50"/>
      <c r="X11810" s="49"/>
      <c r="Y11810" s="49"/>
      <c r="Z11810" s="49"/>
      <c r="AA11810" s="49"/>
      <c r="AB11810" s="49"/>
      <c r="AC11810" s="49"/>
      <c r="AD11810" s="49"/>
      <c r="AE11810" s="95"/>
      <c r="AM11810" s="103"/>
      <c r="AT11810" s="10"/>
    </row>
    <row r="11811" spans="9:46" s="16" customFormat="1">
      <c r="I11811" s="47"/>
      <c r="P11811" s="48"/>
      <c r="Q11811" s="48"/>
      <c r="R11811" s="48"/>
      <c r="S11811" s="49"/>
      <c r="T11811" s="47"/>
      <c r="U11811" s="50"/>
      <c r="V11811" s="47"/>
      <c r="W11811" s="50"/>
      <c r="X11811" s="49"/>
      <c r="Y11811" s="49"/>
      <c r="Z11811" s="49"/>
      <c r="AA11811" s="49"/>
      <c r="AB11811" s="49"/>
      <c r="AC11811" s="49"/>
      <c r="AD11811" s="49"/>
      <c r="AE11811" s="95"/>
      <c r="AM11811" s="103"/>
      <c r="AT11811" s="10"/>
    </row>
    <row r="11812" spans="9:46" s="16" customFormat="1">
      <c r="I11812" s="47"/>
      <c r="P11812" s="48"/>
      <c r="Q11812" s="48"/>
      <c r="R11812" s="48"/>
      <c r="S11812" s="49"/>
      <c r="T11812" s="47"/>
      <c r="U11812" s="50"/>
      <c r="V11812" s="47"/>
      <c r="W11812" s="50"/>
      <c r="X11812" s="49"/>
      <c r="Y11812" s="49"/>
      <c r="Z11812" s="49"/>
      <c r="AA11812" s="49"/>
      <c r="AB11812" s="49"/>
      <c r="AC11812" s="49"/>
      <c r="AD11812" s="49"/>
      <c r="AE11812" s="95"/>
      <c r="AM11812" s="103"/>
      <c r="AT11812" s="10"/>
    </row>
    <row r="11813" spans="9:46" s="16" customFormat="1">
      <c r="I11813" s="47"/>
      <c r="P11813" s="48"/>
      <c r="Q11813" s="48"/>
      <c r="R11813" s="48"/>
      <c r="S11813" s="49"/>
      <c r="T11813" s="47"/>
      <c r="U11813" s="50"/>
      <c r="V11813" s="47"/>
      <c r="W11813" s="50"/>
      <c r="X11813" s="49"/>
      <c r="Y11813" s="49"/>
      <c r="Z11813" s="49"/>
      <c r="AA11813" s="49"/>
      <c r="AB11813" s="49"/>
      <c r="AC11813" s="49"/>
      <c r="AD11813" s="49"/>
      <c r="AE11813" s="95"/>
      <c r="AM11813" s="103"/>
      <c r="AT11813" s="10"/>
    </row>
    <row r="11814" spans="9:46" s="16" customFormat="1">
      <c r="I11814" s="47"/>
      <c r="P11814" s="48"/>
      <c r="Q11814" s="48"/>
      <c r="R11814" s="48"/>
      <c r="S11814" s="49"/>
      <c r="T11814" s="47"/>
      <c r="U11814" s="50"/>
      <c r="V11814" s="47"/>
      <c r="W11814" s="50"/>
      <c r="X11814" s="49"/>
      <c r="Y11814" s="49"/>
      <c r="Z11814" s="49"/>
      <c r="AA11814" s="49"/>
      <c r="AB11814" s="49"/>
      <c r="AC11814" s="49"/>
      <c r="AD11814" s="49"/>
      <c r="AE11814" s="95"/>
      <c r="AM11814" s="103"/>
      <c r="AT11814" s="10"/>
    </row>
    <row r="11815" spans="9:46" s="16" customFormat="1">
      <c r="I11815" s="47"/>
      <c r="P11815" s="48"/>
      <c r="Q11815" s="48"/>
      <c r="R11815" s="48"/>
      <c r="S11815" s="49"/>
      <c r="T11815" s="47"/>
      <c r="U11815" s="50"/>
      <c r="V11815" s="47"/>
      <c r="W11815" s="50"/>
      <c r="X11815" s="49"/>
      <c r="Y11815" s="49"/>
      <c r="Z11815" s="49"/>
      <c r="AA11815" s="49"/>
      <c r="AB11815" s="49"/>
      <c r="AC11815" s="49"/>
      <c r="AD11815" s="49"/>
      <c r="AE11815" s="95"/>
      <c r="AM11815" s="103"/>
      <c r="AT11815" s="10"/>
    </row>
    <row r="11816" spans="9:46" s="16" customFormat="1">
      <c r="I11816" s="47"/>
      <c r="P11816" s="48"/>
      <c r="Q11816" s="48"/>
      <c r="R11816" s="48"/>
      <c r="S11816" s="49"/>
      <c r="T11816" s="47"/>
      <c r="U11816" s="50"/>
      <c r="V11816" s="47"/>
      <c r="W11816" s="50"/>
      <c r="X11816" s="49"/>
      <c r="Y11816" s="49"/>
      <c r="Z11816" s="49"/>
      <c r="AA11816" s="49"/>
      <c r="AB11816" s="49"/>
      <c r="AC11816" s="49"/>
      <c r="AD11816" s="49"/>
      <c r="AE11816" s="95"/>
      <c r="AM11816" s="103"/>
      <c r="AT11816" s="10"/>
    </row>
    <row r="11817" spans="9:46" s="16" customFormat="1">
      <c r="I11817" s="47"/>
      <c r="P11817" s="48"/>
      <c r="Q11817" s="48"/>
      <c r="R11817" s="48"/>
      <c r="S11817" s="49"/>
      <c r="T11817" s="47"/>
      <c r="U11817" s="50"/>
      <c r="V11817" s="47"/>
      <c r="W11817" s="50"/>
      <c r="X11817" s="49"/>
      <c r="Y11817" s="49"/>
      <c r="Z11817" s="49"/>
      <c r="AA11817" s="49"/>
      <c r="AB11817" s="49"/>
      <c r="AC11817" s="49"/>
      <c r="AD11817" s="49"/>
      <c r="AE11817" s="95"/>
      <c r="AM11817" s="103"/>
      <c r="AT11817" s="10"/>
    </row>
    <row r="11818" spans="9:46" s="16" customFormat="1">
      <c r="I11818" s="47"/>
      <c r="P11818" s="48"/>
      <c r="Q11818" s="48"/>
      <c r="R11818" s="48"/>
      <c r="S11818" s="49"/>
      <c r="T11818" s="47"/>
      <c r="U11818" s="50"/>
      <c r="V11818" s="47"/>
      <c r="W11818" s="50"/>
      <c r="X11818" s="49"/>
      <c r="Y11818" s="49"/>
      <c r="Z11818" s="49"/>
      <c r="AA11818" s="49"/>
      <c r="AB11818" s="49"/>
      <c r="AC11818" s="49"/>
      <c r="AD11818" s="49"/>
      <c r="AE11818" s="95"/>
      <c r="AM11818" s="103"/>
      <c r="AT11818" s="10"/>
    </row>
    <row r="11819" spans="9:46" s="16" customFormat="1">
      <c r="I11819" s="47"/>
      <c r="P11819" s="48"/>
      <c r="Q11819" s="48"/>
      <c r="R11819" s="48"/>
      <c r="S11819" s="49"/>
      <c r="T11819" s="47"/>
      <c r="U11819" s="50"/>
      <c r="V11819" s="47"/>
      <c r="W11819" s="50"/>
      <c r="X11819" s="49"/>
      <c r="Y11819" s="49"/>
      <c r="Z11819" s="49"/>
      <c r="AA11819" s="49"/>
      <c r="AB11819" s="49"/>
      <c r="AC11819" s="49"/>
      <c r="AD11819" s="49"/>
      <c r="AE11819" s="95"/>
      <c r="AM11819" s="103"/>
      <c r="AT11819" s="10"/>
    </row>
    <row r="11820" spans="9:46" s="16" customFormat="1">
      <c r="I11820" s="47"/>
      <c r="P11820" s="48"/>
      <c r="Q11820" s="48"/>
      <c r="R11820" s="48"/>
      <c r="S11820" s="49"/>
      <c r="T11820" s="47"/>
      <c r="U11820" s="50"/>
      <c r="V11820" s="47"/>
      <c r="W11820" s="50"/>
      <c r="X11820" s="49"/>
      <c r="Y11820" s="49"/>
      <c r="Z11820" s="49"/>
      <c r="AA11820" s="49"/>
      <c r="AB11820" s="49"/>
      <c r="AC11820" s="49"/>
      <c r="AD11820" s="49"/>
      <c r="AE11820" s="95"/>
      <c r="AM11820" s="103"/>
      <c r="AT11820" s="10"/>
    </row>
    <row r="11821" spans="9:46" s="16" customFormat="1">
      <c r="I11821" s="47"/>
      <c r="P11821" s="48"/>
      <c r="Q11821" s="48"/>
      <c r="R11821" s="48"/>
      <c r="S11821" s="49"/>
      <c r="T11821" s="47"/>
      <c r="U11821" s="50"/>
      <c r="V11821" s="47"/>
      <c r="W11821" s="50"/>
      <c r="X11821" s="49"/>
      <c r="Y11821" s="49"/>
      <c r="Z11821" s="49"/>
      <c r="AA11821" s="49"/>
      <c r="AB11821" s="49"/>
      <c r="AC11821" s="49"/>
      <c r="AD11821" s="49"/>
      <c r="AE11821" s="95"/>
      <c r="AM11821" s="103"/>
      <c r="AT11821" s="10"/>
    </row>
    <row r="11822" spans="9:46" s="16" customFormat="1">
      <c r="I11822" s="47"/>
      <c r="P11822" s="48"/>
      <c r="Q11822" s="48"/>
      <c r="R11822" s="48"/>
      <c r="S11822" s="49"/>
      <c r="T11822" s="47"/>
      <c r="U11822" s="50"/>
      <c r="V11822" s="47"/>
      <c r="W11822" s="50"/>
      <c r="X11822" s="49"/>
      <c r="Y11822" s="49"/>
      <c r="Z11822" s="49"/>
      <c r="AA11822" s="49"/>
      <c r="AB11822" s="49"/>
      <c r="AC11822" s="49"/>
      <c r="AD11822" s="49"/>
      <c r="AE11822" s="95"/>
      <c r="AM11822" s="103"/>
      <c r="AT11822" s="10"/>
    </row>
    <row r="11823" spans="9:46" s="16" customFormat="1">
      <c r="I11823" s="47"/>
      <c r="P11823" s="48"/>
      <c r="Q11823" s="48"/>
      <c r="R11823" s="48"/>
      <c r="S11823" s="49"/>
      <c r="T11823" s="47"/>
      <c r="U11823" s="50"/>
      <c r="V11823" s="47"/>
      <c r="W11823" s="50"/>
      <c r="X11823" s="49"/>
      <c r="Y11823" s="49"/>
      <c r="Z11823" s="49"/>
      <c r="AA11823" s="49"/>
      <c r="AB11823" s="49"/>
      <c r="AC11823" s="49"/>
      <c r="AD11823" s="49"/>
      <c r="AE11823" s="95"/>
      <c r="AM11823" s="103"/>
      <c r="AT11823" s="10"/>
    </row>
    <row r="11824" spans="9:46" s="16" customFormat="1">
      <c r="I11824" s="47"/>
      <c r="P11824" s="48"/>
      <c r="Q11824" s="48"/>
      <c r="R11824" s="48"/>
      <c r="S11824" s="49"/>
      <c r="T11824" s="47"/>
      <c r="U11824" s="50"/>
      <c r="V11824" s="47"/>
      <c r="W11824" s="50"/>
      <c r="X11824" s="49"/>
      <c r="Y11824" s="49"/>
      <c r="Z11824" s="49"/>
      <c r="AA11824" s="49"/>
      <c r="AB11824" s="49"/>
      <c r="AC11824" s="49"/>
      <c r="AD11824" s="49"/>
      <c r="AE11824" s="95"/>
      <c r="AM11824" s="103"/>
      <c r="AT11824" s="10"/>
    </row>
    <row r="11825" spans="9:46" s="16" customFormat="1">
      <c r="I11825" s="47"/>
      <c r="P11825" s="48"/>
      <c r="Q11825" s="48"/>
      <c r="R11825" s="48"/>
      <c r="S11825" s="49"/>
      <c r="T11825" s="47"/>
      <c r="U11825" s="50"/>
      <c r="V11825" s="47"/>
      <c r="W11825" s="50"/>
      <c r="X11825" s="49"/>
      <c r="Y11825" s="49"/>
      <c r="Z11825" s="49"/>
      <c r="AA11825" s="49"/>
      <c r="AB11825" s="49"/>
      <c r="AC11825" s="49"/>
      <c r="AD11825" s="49"/>
      <c r="AE11825" s="95"/>
      <c r="AM11825" s="103"/>
      <c r="AT11825" s="10"/>
    </row>
    <row r="11826" spans="9:46" s="16" customFormat="1">
      <c r="I11826" s="47"/>
      <c r="P11826" s="48"/>
      <c r="Q11826" s="48"/>
      <c r="R11826" s="48"/>
      <c r="S11826" s="49"/>
      <c r="T11826" s="47"/>
      <c r="U11826" s="50"/>
      <c r="V11826" s="47"/>
      <c r="W11826" s="50"/>
      <c r="X11826" s="49"/>
      <c r="Y11826" s="49"/>
      <c r="Z11826" s="49"/>
      <c r="AA11826" s="49"/>
      <c r="AB11826" s="49"/>
      <c r="AC11826" s="49"/>
      <c r="AD11826" s="49"/>
      <c r="AE11826" s="95"/>
      <c r="AM11826" s="103"/>
      <c r="AT11826" s="10"/>
    </row>
    <row r="11827" spans="9:46" s="16" customFormat="1">
      <c r="I11827" s="47"/>
      <c r="P11827" s="48"/>
      <c r="Q11827" s="48"/>
      <c r="R11827" s="48"/>
      <c r="S11827" s="49"/>
      <c r="T11827" s="47"/>
      <c r="U11827" s="50"/>
      <c r="V11827" s="47"/>
      <c r="W11827" s="50"/>
      <c r="X11827" s="49"/>
      <c r="Y11827" s="49"/>
      <c r="Z11827" s="49"/>
      <c r="AA11827" s="49"/>
      <c r="AB11827" s="49"/>
      <c r="AC11827" s="49"/>
      <c r="AD11827" s="49"/>
      <c r="AE11827" s="95"/>
      <c r="AM11827" s="103"/>
      <c r="AT11827" s="10"/>
    </row>
    <row r="11828" spans="9:46" s="16" customFormat="1">
      <c r="I11828" s="47"/>
      <c r="P11828" s="48"/>
      <c r="Q11828" s="48"/>
      <c r="R11828" s="48"/>
      <c r="S11828" s="49"/>
      <c r="T11828" s="47"/>
      <c r="U11828" s="50"/>
      <c r="V11828" s="47"/>
      <c r="W11828" s="50"/>
      <c r="X11828" s="49"/>
      <c r="Y11828" s="49"/>
      <c r="Z11828" s="49"/>
      <c r="AA11828" s="49"/>
      <c r="AB11828" s="49"/>
      <c r="AC11828" s="49"/>
      <c r="AD11828" s="49"/>
      <c r="AE11828" s="95"/>
      <c r="AM11828" s="103"/>
      <c r="AT11828" s="10"/>
    </row>
    <row r="11829" spans="9:46" s="16" customFormat="1">
      <c r="I11829" s="47"/>
      <c r="P11829" s="48"/>
      <c r="Q11829" s="48"/>
      <c r="R11829" s="48"/>
      <c r="S11829" s="49"/>
      <c r="T11829" s="47"/>
      <c r="U11829" s="50"/>
      <c r="V11829" s="47"/>
      <c r="W11829" s="50"/>
      <c r="X11829" s="49"/>
      <c r="Y11829" s="49"/>
      <c r="Z11829" s="49"/>
      <c r="AA11829" s="49"/>
      <c r="AB11829" s="49"/>
      <c r="AC11829" s="49"/>
      <c r="AD11829" s="49"/>
      <c r="AE11829" s="95"/>
      <c r="AM11829" s="103"/>
      <c r="AT11829" s="10"/>
    </row>
    <row r="11830" spans="9:46" s="16" customFormat="1">
      <c r="I11830" s="47"/>
      <c r="P11830" s="48"/>
      <c r="Q11830" s="48"/>
      <c r="R11830" s="48"/>
      <c r="S11830" s="49"/>
      <c r="T11830" s="47"/>
      <c r="U11830" s="50"/>
      <c r="V11830" s="47"/>
      <c r="W11830" s="50"/>
      <c r="X11830" s="49"/>
      <c r="Y11830" s="49"/>
      <c r="Z11830" s="49"/>
      <c r="AA11830" s="49"/>
      <c r="AB11830" s="49"/>
      <c r="AC11830" s="49"/>
      <c r="AD11830" s="49"/>
      <c r="AE11830" s="95"/>
      <c r="AM11830" s="103"/>
      <c r="AT11830" s="10"/>
    </row>
    <row r="11831" spans="9:46" s="16" customFormat="1">
      <c r="I11831" s="47"/>
      <c r="P11831" s="48"/>
      <c r="Q11831" s="48"/>
      <c r="R11831" s="48"/>
      <c r="S11831" s="49"/>
      <c r="T11831" s="47"/>
      <c r="U11831" s="50"/>
      <c r="V11831" s="47"/>
      <c r="W11831" s="50"/>
      <c r="X11831" s="49"/>
      <c r="Y11831" s="49"/>
      <c r="Z11831" s="49"/>
      <c r="AA11831" s="49"/>
      <c r="AB11831" s="49"/>
      <c r="AC11831" s="49"/>
      <c r="AD11831" s="49"/>
      <c r="AE11831" s="95"/>
      <c r="AM11831" s="103"/>
      <c r="AT11831" s="10"/>
    </row>
    <row r="11832" spans="9:46" s="16" customFormat="1">
      <c r="I11832" s="47"/>
      <c r="P11832" s="48"/>
      <c r="Q11832" s="48"/>
      <c r="R11832" s="48"/>
      <c r="S11832" s="49"/>
      <c r="T11832" s="47"/>
      <c r="U11832" s="50"/>
      <c r="V11832" s="47"/>
      <c r="W11832" s="50"/>
      <c r="X11832" s="49"/>
      <c r="Y11832" s="49"/>
      <c r="Z11832" s="49"/>
      <c r="AA11832" s="49"/>
      <c r="AB11832" s="49"/>
      <c r="AC11832" s="49"/>
      <c r="AD11832" s="49"/>
      <c r="AE11832" s="95"/>
      <c r="AM11832" s="103"/>
      <c r="AT11832" s="10"/>
    </row>
    <row r="11833" spans="9:46" s="16" customFormat="1">
      <c r="I11833" s="47"/>
      <c r="P11833" s="48"/>
      <c r="Q11833" s="48"/>
      <c r="R11833" s="48"/>
      <c r="S11833" s="49"/>
      <c r="T11833" s="47"/>
      <c r="U11833" s="50"/>
      <c r="V11833" s="47"/>
      <c r="W11833" s="50"/>
      <c r="X11833" s="49"/>
      <c r="Y11833" s="49"/>
      <c r="Z11833" s="49"/>
      <c r="AA11833" s="49"/>
      <c r="AB11833" s="49"/>
      <c r="AC11833" s="49"/>
      <c r="AD11833" s="49"/>
      <c r="AE11833" s="95"/>
      <c r="AM11833" s="103"/>
      <c r="AT11833" s="10"/>
    </row>
    <row r="11834" spans="9:46" s="16" customFormat="1">
      <c r="I11834" s="47"/>
      <c r="P11834" s="48"/>
      <c r="Q11834" s="48"/>
      <c r="R11834" s="48"/>
      <c r="S11834" s="49"/>
      <c r="T11834" s="47"/>
      <c r="U11834" s="50"/>
      <c r="V11834" s="47"/>
      <c r="W11834" s="50"/>
      <c r="X11834" s="49"/>
      <c r="Y11834" s="49"/>
      <c r="Z11834" s="49"/>
      <c r="AA11834" s="49"/>
      <c r="AB11834" s="49"/>
      <c r="AC11834" s="49"/>
      <c r="AD11834" s="49"/>
      <c r="AE11834" s="95"/>
      <c r="AM11834" s="103"/>
      <c r="AT11834" s="10"/>
    </row>
    <row r="11835" spans="9:46" s="16" customFormat="1">
      <c r="I11835" s="47"/>
      <c r="P11835" s="48"/>
      <c r="Q11835" s="48"/>
      <c r="R11835" s="48"/>
      <c r="S11835" s="49"/>
      <c r="T11835" s="47"/>
      <c r="U11835" s="50"/>
      <c r="V11835" s="47"/>
      <c r="W11835" s="50"/>
      <c r="X11835" s="49"/>
      <c r="Y11835" s="49"/>
      <c r="Z11835" s="49"/>
      <c r="AA11835" s="49"/>
      <c r="AB11835" s="49"/>
      <c r="AC11835" s="49"/>
      <c r="AD11835" s="49"/>
      <c r="AE11835" s="95"/>
      <c r="AM11835" s="103"/>
      <c r="AT11835" s="10"/>
    </row>
    <row r="11836" spans="9:46" s="16" customFormat="1">
      <c r="I11836" s="47"/>
      <c r="P11836" s="48"/>
      <c r="Q11836" s="48"/>
      <c r="R11836" s="48"/>
      <c r="S11836" s="49"/>
      <c r="T11836" s="47"/>
      <c r="U11836" s="50"/>
      <c r="V11836" s="47"/>
      <c r="W11836" s="50"/>
      <c r="X11836" s="49"/>
      <c r="Y11836" s="49"/>
      <c r="Z11836" s="49"/>
      <c r="AA11836" s="49"/>
      <c r="AB11836" s="49"/>
      <c r="AC11836" s="49"/>
      <c r="AD11836" s="49"/>
      <c r="AE11836" s="95"/>
      <c r="AM11836" s="103"/>
      <c r="AT11836" s="10"/>
    </row>
    <row r="11837" spans="9:46" s="16" customFormat="1">
      <c r="I11837" s="47"/>
      <c r="P11837" s="48"/>
      <c r="Q11837" s="48"/>
      <c r="R11837" s="48"/>
      <c r="S11837" s="49"/>
      <c r="T11837" s="47"/>
      <c r="U11837" s="50"/>
      <c r="V11837" s="47"/>
      <c r="W11837" s="50"/>
      <c r="X11837" s="49"/>
      <c r="Y11837" s="49"/>
      <c r="Z11837" s="49"/>
      <c r="AA11837" s="49"/>
      <c r="AB11837" s="49"/>
      <c r="AC11837" s="49"/>
      <c r="AD11837" s="49"/>
      <c r="AE11837" s="95"/>
      <c r="AM11837" s="103"/>
      <c r="AT11837" s="10"/>
    </row>
    <row r="11838" spans="9:46" s="16" customFormat="1">
      <c r="I11838" s="47"/>
      <c r="P11838" s="48"/>
      <c r="Q11838" s="48"/>
      <c r="R11838" s="48"/>
      <c r="S11838" s="49"/>
      <c r="T11838" s="47"/>
      <c r="U11838" s="50"/>
      <c r="V11838" s="47"/>
      <c r="W11838" s="50"/>
      <c r="X11838" s="49"/>
      <c r="Y11838" s="49"/>
      <c r="Z11838" s="49"/>
      <c r="AA11838" s="49"/>
      <c r="AB11838" s="49"/>
      <c r="AC11838" s="49"/>
      <c r="AD11838" s="49"/>
      <c r="AE11838" s="95"/>
      <c r="AM11838" s="103"/>
      <c r="AT11838" s="10"/>
    </row>
    <row r="11839" spans="9:46" s="16" customFormat="1">
      <c r="I11839" s="47"/>
      <c r="P11839" s="48"/>
      <c r="Q11839" s="48"/>
      <c r="R11839" s="48"/>
      <c r="S11839" s="49"/>
      <c r="T11839" s="47"/>
      <c r="U11839" s="50"/>
      <c r="V11839" s="47"/>
      <c r="W11839" s="50"/>
      <c r="X11839" s="49"/>
      <c r="Y11839" s="49"/>
      <c r="Z11839" s="49"/>
      <c r="AA11839" s="49"/>
      <c r="AB11839" s="49"/>
      <c r="AC11839" s="49"/>
      <c r="AD11839" s="49"/>
      <c r="AE11839" s="95"/>
      <c r="AM11839" s="103"/>
      <c r="AT11839" s="10"/>
    </row>
    <row r="11840" spans="9:46" s="16" customFormat="1">
      <c r="I11840" s="47"/>
      <c r="P11840" s="48"/>
      <c r="Q11840" s="48"/>
      <c r="R11840" s="48"/>
      <c r="S11840" s="49"/>
      <c r="T11840" s="47"/>
      <c r="U11840" s="50"/>
      <c r="V11840" s="47"/>
      <c r="W11840" s="50"/>
      <c r="X11840" s="49"/>
      <c r="Y11840" s="49"/>
      <c r="Z11840" s="49"/>
      <c r="AA11840" s="49"/>
      <c r="AB11840" s="49"/>
      <c r="AC11840" s="49"/>
      <c r="AD11840" s="49"/>
      <c r="AE11840" s="95"/>
      <c r="AM11840" s="103"/>
      <c r="AT11840" s="10"/>
    </row>
    <row r="11841" spans="9:46" s="16" customFormat="1">
      <c r="I11841" s="47"/>
      <c r="P11841" s="48"/>
      <c r="Q11841" s="48"/>
      <c r="R11841" s="48"/>
      <c r="S11841" s="49"/>
      <c r="T11841" s="47"/>
      <c r="U11841" s="50"/>
      <c r="V11841" s="47"/>
      <c r="W11841" s="50"/>
      <c r="X11841" s="49"/>
      <c r="Y11841" s="49"/>
      <c r="Z11841" s="49"/>
      <c r="AA11841" s="49"/>
      <c r="AB11841" s="49"/>
      <c r="AC11841" s="49"/>
      <c r="AD11841" s="49"/>
      <c r="AE11841" s="95"/>
      <c r="AM11841" s="103"/>
      <c r="AT11841" s="10"/>
    </row>
    <row r="11842" spans="9:46" s="16" customFormat="1">
      <c r="I11842" s="47"/>
      <c r="P11842" s="48"/>
      <c r="Q11842" s="48"/>
      <c r="R11842" s="48"/>
      <c r="S11842" s="49"/>
      <c r="T11842" s="47"/>
      <c r="U11842" s="50"/>
      <c r="V11842" s="47"/>
      <c r="W11842" s="50"/>
      <c r="X11842" s="49"/>
      <c r="Y11842" s="49"/>
      <c r="Z11842" s="49"/>
      <c r="AA11842" s="49"/>
      <c r="AB11842" s="49"/>
      <c r="AC11842" s="49"/>
      <c r="AD11842" s="49"/>
      <c r="AE11842" s="95"/>
      <c r="AM11842" s="103"/>
      <c r="AT11842" s="10"/>
    </row>
    <row r="11843" spans="9:46" s="16" customFormat="1">
      <c r="I11843" s="47"/>
      <c r="P11843" s="48"/>
      <c r="Q11843" s="48"/>
      <c r="R11843" s="48"/>
      <c r="S11843" s="49"/>
      <c r="T11843" s="47"/>
      <c r="U11843" s="50"/>
      <c r="V11843" s="47"/>
      <c r="W11843" s="50"/>
      <c r="X11843" s="49"/>
      <c r="Y11843" s="49"/>
      <c r="Z11843" s="49"/>
      <c r="AA11843" s="49"/>
      <c r="AB11843" s="49"/>
      <c r="AC11843" s="49"/>
      <c r="AD11843" s="49"/>
      <c r="AE11843" s="95"/>
      <c r="AM11843" s="103"/>
      <c r="AT11843" s="10"/>
    </row>
    <row r="11844" spans="9:46" s="16" customFormat="1">
      <c r="I11844" s="47"/>
      <c r="P11844" s="48"/>
      <c r="Q11844" s="48"/>
      <c r="R11844" s="48"/>
      <c r="S11844" s="49"/>
      <c r="T11844" s="47"/>
      <c r="U11844" s="50"/>
      <c r="V11844" s="47"/>
      <c r="W11844" s="50"/>
      <c r="X11844" s="49"/>
      <c r="Y11844" s="49"/>
      <c r="Z11844" s="49"/>
      <c r="AA11844" s="49"/>
      <c r="AB11844" s="49"/>
      <c r="AC11844" s="49"/>
      <c r="AD11844" s="49"/>
      <c r="AE11844" s="95"/>
      <c r="AM11844" s="103"/>
      <c r="AT11844" s="10"/>
    </row>
    <row r="11845" spans="9:46" s="16" customFormat="1">
      <c r="I11845" s="47"/>
      <c r="P11845" s="48"/>
      <c r="Q11845" s="48"/>
      <c r="R11845" s="48"/>
      <c r="S11845" s="49"/>
      <c r="T11845" s="47"/>
      <c r="U11845" s="50"/>
      <c r="V11845" s="47"/>
      <c r="W11845" s="50"/>
      <c r="X11845" s="49"/>
      <c r="Y11845" s="49"/>
      <c r="Z11845" s="49"/>
      <c r="AA11845" s="49"/>
      <c r="AB11845" s="49"/>
      <c r="AC11845" s="49"/>
      <c r="AD11845" s="49"/>
      <c r="AE11845" s="95"/>
      <c r="AM11845" s="103"/>
      <c r="AT11845" s="10"/>
    </row>
    <row r="11846" spans="9:46" s="16" customFormat="1">
      <c r="I11846" s="47"/>
      <c r="P11846" s="48"/>
      <c r="Q11846" s="48"/>
      <c r="R11846" s="48"/>
      <c r="S11846" s="49"/>
      <c r="T11846" s="47"/>
      <c r="U11846" s="50"/>
      <c r="V11846" s="47"/>
      <c r="W11846" s="50"/>
      <c r="X11846" s="49"/>
      <c r="Y11846" s="49"/>
      <c r="Z11846" s="49"/>
      <c r="AA11846" s="49"/>
      <c r="AB11846" s="49"/>
      <c r="AC11846" s="49"/>
      <c r="AD11846" s="49"/>
      <c r="AE11846" s="95"/>
      <c r="AM11846" s="103"/>
      <c r="AT11846" s="10"/>
    </row>
    <row r="11847" spans="9:46" s="16" customFormat="1">
      <c r="I11847" s="47"/>
      <c r="P11847" s="48"/>
      <c r="Q11847" s="48"/>
      <c r="R11847" s="48"/>
      <c r="S11847" s="49"/>
      <c r="T11847" s="47"/>
      <c r="U11847" s="50"/>
      <c r="V11847" s="47"/>
      <c r="W11847" s="50"/>
      <c r="X11847" s="49"/>
      <c r="Y11847" s="49"/>
      <c r="Z11847" s="49"/>
      <c r="AA11847" s="49"/>
      <c r="AB11847" s="49"/>
      <c r="AC11847" s="49"/>
      <c r="AD11847" s="49"/>
      <c r="AE11847" s="95"/>
      <c r="AM11847" s="103"/>
      <c r="AT11847" s="10"/>
    </row>
    <row r="11848" spans="9:46" s="16" customFormat="1">
      <c r="I11848" s="47"/>
      <c r="P11848" s="48"/>
      <c r="Q11848" s="48"/>
      <c r="R11848" s="48"/>
      <c r="S11848" s="49"/>
      <c r="T11848" s="47"/>
      <c r="U11848" s="50"/>
      <c r="V11848" s="47"/>
      <c r="W11848" s="50"/>
      <c r="X11848" s="49"/>
      <c r="Y11848" s="49"/>
      <c r="Z11848" s="49"/>
      <c r="AA11848" s="49"/>
      <c r="AB11848" s="49"/>
      <c r="AC11848" s="49"/>
      <c r="AD11848" s="49"/>
      <c r="AE11848" s="95"/>
      <c r="AM11848" s="103"/>
      <c r="AT11848" s="10"/>
    </row>
    <row r="11849" spans="9:46" s="16" customFormat="1">
      <c r="I11849" s="47"/>
      <c r="P11849" s="48"/>
      <c r="Q11849" s="48"/>
      <c r="R11849" s="48"/>
      <c r="S11849" s="49"/>
      <c r="T11849" s="47"/>
      <c r="U11849" s="50"/>
      <c r="V11849" s="47"/>
      <c r="W11849" s="50"/>
      <c r="X11849" s="49"/>
      <c r="Y11849" s="49"/>
      <c r="Z11849" s="49"/>
      <c r="AA11849" s="49"/>
      <c r="AB11849" s="49"/>
      <c r="AC11849" s="49"/>
      <c r="AD11849" s="49"/>
      <c r="AE11849" s="95"/>
      <c r="AM11849" s="103"/>
      <c r="AT11849" s="10"/>
    </row>
    <row r="11850" spans="9:46" s="16" customFormat="1">
      <c r="I11850" s="47"/>
      <c r="P11850" s="48"/>
      <c r="Q11850" s="48"/>
      <c r="R11850" s="48"/>
      <c r="S11850" s="49"/>
      <c r="T11850" s="47"/>
      <c r="U11850" s="50"/>
      <c r="V11850" s="47"/>
      <c r="W11850" s="50"/>
      <c r="X11850" s="49"/>
      <c r="Y11850" s="49"/>
      <c r="Z11850" s="49"/>
      <c r="AA11850" s="49"/>
      <c r="AB11850" s="49"/>
      <c r="AC11850" s="49"/>
      <c r="AD11850" s="49"/>
      <c r="AE11850" s="95"/>
      <c r="AM11850" s="103"/>
      <c r="AT11850" s="10"/>
    </row>
    <row r="11851" spans="9:46" s="16" customFormat="1">
      <c r="I11851" s="47"/>
      <c r="P11851" s="48"/>
      <c r="Q11851" s="48"/>
      <c r="R11851" s="48"/>
      <c r="S11851" s="49"/>
      <c r="T11851" s="47"/>
      <c r="U11851" s="50"/>
      <c r="V11851" s="47"/>
      <c r="W11851" s="50"/>
      <c r="X11851" s="49"/>
      <c r="Y11851" s="49"/>
      <c r="Z11851" s="49"/>
      <c r="AA11851" s="49"/>
      <c r="AB11851" s="49"/>
      <c r="AC11851" s="49"/>
      <c r="AD11851" s="49"/>
      <c r="AE11851" s="95"/>
      <c r="AM11851" s="103"/>
      <c r="AT11851" s="10"/>
    </row>
    <row r="11852" spans="9:46" s="16" customFormat="1">
      <c r="I11852" s="47"/>
      <c r="P11852" s="48"/>
      <c r="Q11852" s="48"/>
      <c r="R11852" s="48"/>
      <c r="S11852" s="49"/>
      <c r="T11852" s="47"/>
      <c r="U11852" s="50"/>
      <c r="V11852" s="47"/>
      <c r="W11852" s="50"/>
      <c r="X11852" s="49"/>
      <c r="Y11852" s="49"/>
      <c r="Z11852" s="49"/>
      <c r="AA11852" s="49"/>
      <c r="AB11852" s="49"/>
      <c r="AC11852" s="49"/>
      <c r="AD11852" s="49"/>
      <c r="AE11852" s="95"/>
      <c r="AM11852" s="103"/>
      <c r="AT11852" s="10"/>
    </row>
    <row r="11853" spans="9:46" s="16" customFormat="1">
      <c r="I11853" s="47"/>
      <c r="P11853" s="48"/>
      <c r="Q11853" s="48"/>
      <c r="R11853" s="48"/>
      <c r="S11853" s="49"/>
      <c r="T11853" s="47"/>
      <c r="U11853" s="50"/>
      <c r="V11853" s="47"/>
      <c r="W11853" s="50"/>
      <c r="X11853" s="49"/>
      <c r="Y11853" s="49"/>
      <c r="Z11853" s="49"/>
      <c r="AA11853" s="49"/>
      <c r="AB11853" s="49"/>
      <c r="AC11853" s="49"/>
      <c r="AD11853" s="49"/>
      <c r="AE11853" s="95"/>
      <c r="AM11853" s="103"/>
      <c r="AT11853" s="10"/>
    </row>
    <row r="11854" spans="9:46" s="16" customFormat="1">
      <c r="I11854" s="47"/>
      <c r="P11854" s="48"/>
      <c r="Q11854" s="48"/>
      <c r="R11854" s="48"/>
      <c r="S11854" s="49"/>
      <c r="T11854" s="47"/>
      <c r="U11854" s="50"/>
      <c r="V11854" s="47"/>
      <c r="W11854" s="50"/>
      <c r="X11854" s="49"/>
      <c r="Y11854" s="49"/>
      <c r="Z11854" s="49"/>
      <c r="AA11854" s="49"/>
      <c r="AB11854" s="49"/>
      <c r="AC11854" s="49"/>
      <c r="AD11854" s="49"/>
      <c r="AE11854" s="95"/>
      <c r="AM11854" s="103"/>
      <c r="AT11854" s="10"/>
    </row>
    <row r="11855" spans="9:46" s="16" customFormat="1">
      <c r="I11855" s="47"/>
      <c r="P11855" s="48"/>
      <c r="Q11855" s="48"/>
      <c r="R11855" s="48"/>
      <c r="S11855" s="49"/>
      <c r="T11855" s="47"/>
      <c r="U11855" s="50"/>
      <c r="V11855" s="47"/>
      <c r="W11855" s="50"/>
      <c r="X11855" s="49"/>
      <c r="Y11855" s="49"/>
      <c r="Z11855" s="49"/>
      <c r="AA11855" s="49"/>
      <c r="AB11855" s="49"/>
      <c r="AC11855" s="49"/>
      <c r="AD11855" s="49"/>
      <c r="AE11855" s="95"/>
      <c r="AM11855" s="103"/>
      <c r="AT11855" s="10"/>
    </row>
    <row r="11856" spans="9:46" s="16" customFormat="1">
      <c r="I11856" s="47"/>
      <c r="P11856" s="48"/>
      <c r="Q11856" s="48"/>
      <c r="R11856" s="48"/>
      <c r="S11856" s="49"/>
      <c r="T11856" s="47"/>
      <c r="U11856" s="50"/>
      <c r="V11856" s="47"/>
      <c r="W11856" s="50"/>
      <c r="X11856" s="49"/>
      <c r="Y11856" s="49"/>
      <c r="Z11856" s="49"/>
      <c r="AA11856" s="49"/>
      <c r="AB11856" s="49"/>
      <c r="AC11856" s="49"/>
      <c r="AD11856" s="49"/>
      <c r="AE11856" s="95"/>
      <c r="AM11856" s="103"/>
      <c r="AT11856" s="10"/>
    </row>
    <row r="11857" spans="9:46" s="16" customFormat="1">
      <c r="I11857" s="47"/>
      <c r="P11857" s="48"/>
      <c r="Q11857" s="48"/>
      <c r="R11857" s="48"/>
      <c r="S11857" s="49"/>
      <c r="T11857" s="47"/>
      <c r="U11857" s="50"/>
      <c r="V11857" s="47"/>
      <c r="W11857" s="50"/>
      <c r="X11857" s="49"/>
      <c r="Y11857" s="49"/>
      <c r="Z11857" s="49"/>
      <c r="AA11857" s="49"/>
      <c r="AB11857" s="49"/>
      <c r="AC11857" s="49"/>
      <c r="AD11857" s="49"/>
      <c r="AE11857" s="95"/>
      <c r="AM11857" s="103"/>
      <c r="AT11857" s="10"/>
    </row>
    <row r="11858" spans="9:46" s="16" customFormat="1">
      <c r="I11858" s="47"/>
      <c r="P11858" s="48"/>
      <c r="Q11858" s="48"/>
      <c r="R11858" s="48"/>
      <c r="S11858" s="49"/>
      <c r="T11858" s="47"/>
      <c r="U11858" s="50"/>
      <c r="V11858" s="47"/>
      <c r="W11858" s="50"/>
      <c r="X11858" s="49"/>
      <c r="Y11858" s="49"/>
      <c r="Z11858" s="49"/>
      <c r="AA11858" s="49"/>
      <c r="AB11858" s="49"/>
      <c r="AC11858" s="49"/>
      <c r="AD11858" s="49"/>
      <c r="AE11858" s="95"/>
      <c r="AM11858" s="103"/>
      <c r="AT11858" s="10"/>
    </row>
    <row r="11859" spans="9:46" s="16" customFormat="1">
      <c r="I11859" s="47"/>
      <c r="P11859" s="48"/>
      <c r="Q11859" s="48"/>
      <c r="R11859" s="48"/>
      <c r="S11859" s="49"/>
      <c r="T11859" s="47"/>
      <c r="U11859" s="50"/>
      <c r="V11859" s="47"/>
      <c r="W11859" s="50"/>
      <c r="X11859" s="49"/>
      <c r="Y11859" s="49"/>
      <c r="Z11859" s="49"/>
      <c r="AA11859" s="49"/>
      <c r="AB11859" s="49"/>
      <c r="AC11859" s="49"/>
      <c r="AD11859" s="49"/>
      <c r="AE11859" s="95"/>
      <c r="AM11859" s="103"/>
      <c r="AT11859" s="10"/>
    </row>
    <row r="11860" spans="9:46" s="16" customFormat="1">
      <c r="I11860" s="47"/>
      <c r="P11860" s="48"/>
      <c r="Q11860" s="48"/>
      <c r="R11860" s="48"/>
      <c r="S11860" s="49"/>
      <c r="T11860" s="47"/>
      <c r="U11860" s="50"/>
      <c r="V11860" s="47"/>
      <c r="W11860" s="50"/>
      <c r="X11860" s="49"/>
      <c r="Y11860" s="49"/>
      <c r="Z11860" s="49"/>
      <c r="AA11860" s="49"/>
      <c r="AB11860" s="49"/>
      <c r="AC11860" s="49"/>
      <c r="AD11860" s="49"/>
      <c r="AE11860" s="95"/>
      <c r="AM11860" s="103"/>
      <c r="AT11860" s="10"/>
    </row>
    <row r="11861" spans="9:46" s="16" customFormat="1">
      <c r="I11861" s="47"/>
      <c r="P11861" s="48"/>
      <c r="Q11861" s="48"/>
      <c r="R11861" s="48"/>
      <c r="S11861" s="49"/>
      <c r="T11861" s="47"/>
      <c r="U11861" s="50"/>
      <c r="V11861" s="47"/>
      <c r="W11861" s="50"/>
      <c r="X11861" s="49"/>
      <c r="Y11861" s="49"/>
      <c r="Z11861" s="49"/>
      <c r="AA11861" s="49"/>
      <c r="AB11861" s="49"/>
      <c r="AC11861" s="49"/>
      <c r="AD11861" s="49"/>
      <c r="AE11861" s="95"/>
      <c r="AM11861" s="103"/>
      <c r="AT11861" s="10"/>
    </row>
    <row r="11862" spans="9:46" s="16" customFormat="1">
      <c r="I11862" s="47"/>
      <c r="P11862" s="48"/>
      <c r="Q11862" s="48"/>
      <c r="R11862" s="48"/>
      <c r="S11862" s="49"/>
      <c r="T11862" s="47"/>
      <c r="U11862" s="50"/>
      <c r="V11862" s="47"/>
      <c r="W11862" s="50"/>
      <c r="X11862" s="49"/>
      <c r="Y11862" s="49"/>
      <c r="Z11862" s="49"/>
      <c r="AA11862" s="49"/>
      <c r="AB11862" s="49"/>
      <c r="AC11862" s="49"/>
      <c r="AD11862" s="49"/>
      <c r="AE11862" s="95"/>
      <c r="AM11862" s="103"/>
      <c r="AT11862" s="10"/>
    </row>
    <row r="11863" spans="9:46" s="16" customFormat="1">
      <c r="I11863" s="47"/>
      <c r="P11863" s="48"/>
      <c r="Q11863" s="48"/>
      <c r="R11863" s="48"/>
      <c r="S11863" s="49"/>
      <c r="T11863" s="47"/>
      <c r="U11863" s="50"/>
      <c r="V11863" s="47"/>
      <c r="W11863" s="50"/>
      <c r="X11863" s="49"/>
      <c r="Y11863" s="49"/>
      <c r="Z11863" s="49"/>
      <c r="AA11863" s="49"/>
      <c r="AB11863" s="49"/>
      <c r="AC11863" s="49"/>
      <c r="AD11863" s="49"/>
      <c r="AE11863" s="95"/>
      <c r="AM11863" s="103"/>
      <c r="AT11863" s="10"/>
    </row>
    <row r="11864" spans="9:46" s="16" customFormat="1">
      <c r="I11864" s="47"/>
      <c r="P11864" s="48"/>
      <c r="Q11864" s="48"/>
      <c r="R11864" s="48"/>
      <c r="S11864" s="49"/>
      <c r="T11864" s="47"/>
      <c r="U11864" s="50"/>
      <c r="V11864" s="47"/>
      <c r="W11864" s="50"/>
      <c r="X11864" s="49"/>
      <c r="Y11864" s="49"/>
      <c r="Z11864" s="49"/>
      <c r="AA11864" s="49"/>
      <c r="AB11864" s="49"/>
      <c r="AC11864" s="49"/>
      <c r="AD11864" s="49"/>
      <c r="AE11864" s="95"/>
      <c r="AM11864" s="103"/>
      <c r="AT11864" s="10"/>
    </row>
    <row r="11865" spans="9:46" s="16" customFormat="1">
      <c r="I11865" s="47"/>
      <c r="P11865" s="48"/>
      <c r="Q11865" s="48"/>
      <c r="R11865" s="48"/>
      <c r="S11865" s="49"/>
      <c r="T11865" s="47"/>
      <c r="U11865" s="50"/>
      <c r="V11865" s="47"/>
      <c r="W11865" s="50"/>
      <c r="X11865" s="49"/>
      <c r="Y11865" s="49"/>
      <c r="Z11865" s="49"/>
      <c r="AA11865" s="49"/>
      <c r="AB11865" s="49"/>
      <c r="AC11865" s="49"/>
      <c r="AD11865" s="49"/>
      <c r="AE11865" s="95"/>
      <c r="AM11865" s="103"/>
      <c r="AT11865" s="10"/>
    </row>
    <row r="11866" spans="9:46" s="16" customFormat="1">
      <c r="I11866" s="47"/>
      <c r="P11866" s="48"/>
      <c r="Q11866" s="48"/>
      <c r="R11866" s="48"/>
      <c r="S11866" s="49"/>
      <c r="T11866" s="47"/>
      <c r="U11866" s="50"/>
      <c r="V11866" s="47"/>
      <c r="W11866" s="50"/>
      <c r="X11866" s="49"/>
      <c r="Y11866" s="49"/>
      <c r="Z11866" s="49"/>
      <c r="AA11866" s="49"/>
      <c r="AB11866" s="49"/>
      <c r="AC11866" s="49"/>
      <c r="AD11866" s="49"/>
      <c r="AE11866" s="95"/>
      <c r="AM11866" s="103"/>
      <c r="AT11866" s="10"/>
    </row>
    <row r="11867" spans="9:46" s="16" customFormat="1">
      <c r="I11867" s="47"/>
      <c r="P11867" s="48"/>
      <c r="Q11867" s="48"/>
      <c r="R11867" s="48"/>
      <c r="S11867" s="49"/>
      <c r="T11867" s="47"/>
      <c r="U11867" s="50"/>
      <c r="V11867" s="47"/>
      <c r="W11867" s="50"/>
      <c r="X11867" s="49"/>
      <c r="Y11867" s="49"/>
      <c r="Z11867" s="49"/>
      <c r="AA11867" s="49"/>
      <c r="AB11867" s="49"/>
      <c r="AC11867" s="49"/>
      <c r="AD11867" s="49"/>
      <c r="AE11867" s="95"/>
      <c r="AM11867" s="103"/>
      <c r="AT11867" s="10"/>
    </row>
    <row r="11868" spans="9:46" s="16" customFormat="1">
      <c r="I11868" s="47"/>
      <c r="P11868" s="48"/>
      <c r="Q11868" s="48"/>
      <c r="R11868" s="48"/>
      <c r="S11868" s="49"/>
      <c r="T11868" s="47"/>
      <c r="U11868" s="50"/>
      <c r="V11868" s="47"/>
      <c r="W11868" s="50"/>
      <c r="X11868" s="49"/>
      <c r="Y11868" s="49"/>
      <c r="Z11868" s="49"/>
      <c r="AA11868" s="49"/>
      <c r="AB11868" s="49"/>
      <c r="AC11868" s="49"/>
      <c r="AD11868" s="49"/>
      <c r="AE11868" s="95"/>
      <c r="AM11868" s="103"/>
      <c r="AT11868" s="10"/>
    </row>
    <row r="11869" spans="9:46" s="16" customFormat="1">
      <c r="I11869" s="47"/>
      <c r="P11869" s="48"/>
      <c r="Q11869" s="48"/>
      <c r="R11869" s="48"/>
      <c r="S11869" s="49"/>
      <c r="T11869" s="47"/>
      <c r="U11869" s="50"/>
      <c r="V11869" s="47"/>
      <c r="W11869" s="50"/>
      <c r="X11869" s="49"/>
      <c r="Y11869" s="49"/>
      <c r="Z11869" s="49"/>
      <c r="AA11869" s="49"/>
      <c r="AB11869" s="49"/>
      <c r="AC11869" s="49"/>
      <c r="AD11869" s="49"/>
      <c r="AE11869" s="95"/>
      <c r="AM11869" s="103"/>
      <c r="AT11869" s="10"/>
    </row>
    <row r="11870" spans="9:46" s="16" customFormat="1">
      <c r="I11870" s="47"/>
      <c r="P11870" s="48"/>
      <c r="Q11870" s="48"/>
      <c r="R11870" s="48"/>
      <c r="S11870" s="49"/>
      <c r="T11870" s="47"/>
      <c r="U11870" s="50"/>
      <c r="V11870" s="47"/>
      <c r="W11870" s="50"/>
      <c r="X11870" s="49"/>
      <c r="Y11870" s="49"/>
      <c r="Z11870" s="49"/>
      <c r="AA11870" s="49"/>
      <c r="AB11870" s="49"/>
      <c r="AC11870" s="49"/>
      <c r="AD11870" s="49"/>
      <c r="AE11870" s="95"/>
      <c r="AM11870" s="103"/>
      <c r="AT11870" s="10"/>
    </row>
    <row r="11871" spans="9:46" s="16" customFormat="1">
      <c r="I11871" s="47"/>
      <c r="P11871" s="48"/>
      <c r="Q11871" s="48"/>
      <c r="R11871" s="48"/>
      <c r="S11871" s="49"/>
      <c r="T11871" s="47"/>
      <c r="U11871" s="50"/>
      <c r="V11871" s="47"/>
      <c r="W11871" s="50"/>
      <c r="X11871" s="49"/>
      <c r="Y11871" s="49"/>
      <c r="Z11871" s="49"/>
      <c r="AA11871" s="49"/>
      <c r="AB11871" s="49"/>
      <c r="AC11871" s="49"/>
      <c r="AD11871" s="49"/>
      <c r="AE11871" s="95"/>
      <c r="AM11871" s="103"/>
      <c r="AT11871" s="10"/>
    </row>
    <row r="11872" spans="9:46" s="16" customFormat="1">
      <c r="I11872" s="47"/>
      <c r="P11872" s="48"/>
      <c r="Q11872" s="48"/>
      <c r="R11872" s="48"/>
      <c r="S11872" s="49"/>
      <c r="T11872" s="47"/>
      <c r="U11872" s="50"/>
      <c r="V11872" s="47"/>
      <c r="W11872" s="50"/>
      <c r="X11872" s="49"/>
      <c r="Y11872" s="49"/>
      <c r="Z11872" s="49"/>
      <c r="AA11872" s="49"/>
      <c r="AB11872" s="49"/>
      <c r="AC11872" s="49"/>
      <c r="AD11872" s="49"/>
      <c r="AE11872" s="95"/>
      <c r="AM11872" s="103"/>
      <c r="AT11872" s="10"/>
    </row>
    <row r="11873" spans="9:46" s="16" customFormat="1">
      <c r="I11873" s="47"/>
      <c r="P11873" s="48"/>
      <c r="Q11873" s="48"/>
      <c r="R11873" s="48"/>
      <c r="S11873" s="49"/>
      <c r="T11873" s="47"/>
      <c r="U11873" s="50"/>
      <c r="V11873" s="47"/>
      <c r="W11873" s="50"/>
      <c r="X11873" s="49"/>
      <c r="Y11873" s="49"/>
      <c r="Z11873" s="49"/>
      <c r="AA11873" s="49"/>
      <c r="AB11873" s="49"/>
      <c r="AC11873" s="49"/>
      <c r="AD11873" s="49"/>
      <c r="AE11873" s="95"/>
      <c r="AM11873" s="103"/>
      <c r="AT11873" s="10"/>
    </row>
    <row r="11874" spans="9:46" s="16" customFormat="1">
      <c r="I11874" s="47"/>
      <c r="P11874" s="48"/>
      <c r="Q11874" s="48"/>
      <c r="R11874" s="48"/>
      <c r="S11874" s="49"/>
      <c r="T11874" s="47"/>
      <c r="U11874" s="50"/>
      <c r="V11874" s="47"/>
      <c r="W11874" s="50"/>
      <c r="X11874" s="49"/>
      <c r="Y11874" s="49"/>
      <c r="Z11874" s="49"/>
      <c r="AA11874" s="49"/>
      <c r="AB11874" s="49"/>
      <c r="AC11874" s="49"/>
      <c r="AD11874" s="49"/>
      <c r="AE11874" s="95"/>
      <c r="AM11874" s="103"/>
      <c r="AT11874" s="10"/>
    </row>
    <row r="11875" spans="9:46" s="16" customFormat="1">
      <c r="I11875" s="47"/>
      <c r="P11875" s="48"/>
      <c r="Q11875" s="48"/>
      <c r="R11875" s="48"/>
      <c r="S11875" s="49"/>
      <c r="T11875" s="47"/>
      <c r="U11875" s="50"/>
      <c r="V11875" s="47"/>
      <c r="W11875" s="50"/>
      <c r="X11875" s="49"/>
      <c r="Y11875" s="49"/>
      <c r="Z11875" s="49"/>
      <c r="AA11875" s="49"/>
      <c r="AB11875" s="49"/>
      <c r="AC11875" s="49"/>
      <c r="AD11875" s="49"/>
      <c r="AE11875" s="95"/>
      <c r="AM11875" s="103"/>
      <c r="AT11875" s="10"/>
    </row>
    <row r="11876" spans="9:46" s="16" customFormat="1">
      <c r="I11876" s="47"/>
      <c r="P11876" s="48"/>
      <c r="Q11876" s="48"/>
      <c r="R11876" s="48"/>
      <c r="S11876" s="49"/>
      <c r="T11876" s="47"/>
      <c r="U11876" s="50"/>
      <c r="V11876" s="47"/>
      <c r="W11876" s="50"/>
      <c r="X11876" s="49"/>
      <c r="Y11876" s="49"/>
      <c r="Z11876" s="49"/>
      <c r="AA11876" s="49"/>
      <c r="AB11876" s="49"/>
      <c r="AC11876" s="49"/>
      <c r="AD11876" s="49"/>
      <c r="AE11876" s="95"/>
      <c r="AM11876" s="103"/>
      <c r="AT11876" s="10"/>
    </row>
    <row r="11877" spans="9:46" s="16" customFormat="1">
      <c r="I11877" s="47"/>
      <c r="P11877" s="48"/>
      <c r="Q11877" s="48"/>
      <c r="R11877" s="48"/>
      <c r="S11877" s="49"/>
      <c r="T11877" s="47"/>
      <c r="U11877" s="50"/>
      <c r="V11877" s="47"/>
      <c r="W11877" s="50"/>
      <c r="X11877" s="49"/>
      <c r="Y11877" s="49"/>
      <c r="Z11877" s="49"/>
      <c r="AA11877" s="49"/>
      <c r="AB11877" s="49"/>
      <c r="AC11877" s="49"/>
      <c r="AD11877" s="49"/>
      <c r="AE11877" s="95"/>
      <c r="AM11877" s="103"/>
      <c r="AT11877" s="10"/>
    </row>
    <row r="11878" spans="9:46" s="16" customFormat="1">
      <c r="I11878" s="47"/>
      <c r="P11878" s="48"/>
      <c r="Q11878" s="48"/>
      <c r="R11878" s="48"/>
      <c r="S11878" s="49"/>
      <c r="T11878" s="47"/>
      <c r="U11878" s="50"/>
      <c r="V11878" s="47"/>
      <c r="W11878" s="50"/>
      <c r="X11878" s="49"/>
      <c r="Y11878" s="49"/>
      <c r="Z11878" s="49"/>
      <c r="AA11878" s="49"/>
      <c r="AB11878" s="49"/>
      <c r="AC11878" s="49"/>
      <c r="AD11878" s="49"/>
      <c r="AE11878" s="95"/>
      <c r="AM11878" s="103"/>
      <c r="AT11878" s="10"/>
    </row>
    <row r="11879" spans="9:46" s="16" customFormat="1">
      <c r="I11879" s="47"/>
      <c r="P11879" s="48"/>
      <c r="Q11879" s="48"/>
      <c r="R11879" s="48"/>
      <c r="S11879" s="49"/>
      <c r="T11879" s="47"/>
      <c r="U11879" s="50"/>
      <c r="V11879" s="47"/>
      <c r="W11879" s="50"/>
      <c r="X11879" s="49"/>
      <c r="Y11879" s="49"/>
      <c r="Z11879" s="49"/>
      <c r="AA11879" s="49"/>
      <c r="AB11879" s="49"/>
      <c r="AC11879" s="49"/>
      <c r="AD11879" s="49"/>
      <c r="AE11879" s="95"/>
      <c r="AM11879" s="103"/>
      <c r="AT11879" s="10"/>
    </row>
    <row r="11880" spans="9:46" s="16" customFormat="1">
      <c r="I11880" s="47"/>
      <c r="P11880" s="48"/>
      <c r="Q11880" s="48"/>
      <c r="R11880" s="48"/>
      <c r="S11880" s="49"/>
      <c r="T11880" s="47"/>
      <c r="U11880" s="50"/>
      <c r="V11880" s="47"/>
      <c r="W11880" s="50"/>
      <c r="X11880" s="49"/>
      <c r="Y11880" s="49"/>
      <c r="Z11880" s="49"/>
      <c r="AA11880" s="49"/>
      <c r="AB11880" s="49"/>
      <c r="AC11880" s="49"/>
      <c r="AD11880" s="49"/>
      <c r="AE11880" s="95"/>
      <c r="AM11880" s="103"/>
      <c r="AT11880" s="10"/>
    </row>
    <row r="11881" spans="9:46" s="16" customFormat="1">
      <c r="I11881" s="47"/>
      <c r="P11881" s="48"/>
      <c r="Q11881" s="48"/>
      <c r="R11881" s="48"/>
      <c r="S11881" s="49"/>
      <c r="T11881" s="47"/>
      <c r="U11881" s="50"/>
      <c r="V11881" s="47"/>
      <c r="W11881" s="50"/>
      <c r="X11881" s="49"/>
      <c r="Y11881" s="49"/>
      <c r="Z11881" s="49"/>
      <c r="AA11881" s="49"/>
      <c r="AB11881" s="49"/>
      <c r="AC11881" s="49"/>
      <c r="AD11881" s="49"/>
      <c r="AE11881" s="95"/>
      <c r="AM11881" s="103"/>
      <c r="AT11881" s="10"/>
    </row>
    <row r="11882" spans="9:46" s="16" customFormat="1">
      <c r="I11882" s="47"/>
      <c r="P11882" s="48"/>
      <c r="Q11882" s="48"/>
      <c r="R11882" s="48"/>
      <c r="S11882" s="49"/>
      <c r="T11882" s="47"/>
      <c r="U11882" s="50"/>
      <c r="V11882" s="47"/>
      <c r="W11882" s="50"/>
      <c r="X11882" s="49"/>
      <c r="Y11882" s="49"/>
      <c r="Z11882" s="49"/>
      <c r="AA11882" s="49"/>
      <c r="AB11882" s="49"/>
      <c r="AC11882" s="49"/>
      <c r="AD11882" s="49"/>
      <c r="AE11882" s="95"/>
      <c r="AM11882" s="103"/>
      <c r="AT11882" s="10"/>
    </row>
    <row r="11883" spans="9:46" s="16" customFormat="1">
      <c r="I11883" s="47"/>
      <c r="P11883" s="48"/>
      <c r="Q11883" s="48"/>
      <c r="R11883" s="48"/>
      <c r="S11883" s="49"/>
      <c r="T11883" s="47"/>
      <c r="U11883" s="50"/>
      <c r="V11883" s="47"/>
      <c r="W11883" s="50"/>
      <c r="X11883" s="49"/>
      <c r="Y11883" s="49"/>
      <c r="Z11883" s="49"/>
      <c r="AA11883" s="49"/>
      <c r="AB11883" s="49"/>
      <c r="AC11883" s="49"/>
      <c r="AD11883" s="49"/>
      <c r="AE11883" s="95"/>
      <c r="AM11883" s="103"/>
      <c r="AT11883" s="10"/>
    </row>
    <row r="11884" spans="9:46" s="16" customFormat="1">
      <c r="I11884" s="47"/>
      <c r="P11884" s="48"/>
      <c r="Q11884" s="48"/>
      <c r="R11884" s="48"/>
      <c r="S11884" s="49"/>
      <c r="T11884" s="47"/>
      <c r="U11884" s="50"/>
      <c r="V11884" s="47"/>
      <c r="W11884" s="50"/>
      <c r="X11884" s="49"/>
      <c r="Y11884" s="49"/>
      <c r="Z11884" s="49"/>
      <c r="AA11884" s="49"/>
      <c r="AB11884" s="49"/>
      <c r="AC11884" s="49"/>
      <c r="AD11884" s="49"/>
      <c r="AE11884" s="95"/>
      <c r="AM11884" s="103"/>
      <c r="AT11884" s="10"/>
    </row>
    <row r="11885" spans="9:46" s="16" customFormat="1">
      <c r="I11885" s="47"/>
      <c r="P11885" s="48"/>
      <c r="Q11885" s="48"/>
      <c r="R11885" s="48"/>
      <c r="S11885" s="49"/>
      <c r="T11885" s="47"/>
      <c r="U11885" s="50"/>
      <c r="V11885" s="47"/>
      <c r="W11885" s="50"/>
      <c r="X11885" s="49"/>
      <c r="Y11885" s="49"/>
      <c r="Z11885" s="49"/>
      <c r="AA11885" s="49"/>
      <c r="AB11885" s="49"/>
      <c r="AC11885" s="49"/>
      <c r="AD11885" s="49"/>
      <c r="AE11885" s="95"/>
      <c r="AM11885" s="103"/>
      <c r="AT11885" s="10"/>
    </row>
    <row r="11886" spans="9:46" s="16" customFormat="1">
      <c r="I11886" s="47"/>
      <c r="P11886" s="48"/>
      <c r="Q11886" s="48"/>
      <c r="R11886" s="48"/>
      <c r="S11886" s="49"/>
      <c r="T11886" s="47"/>
      <c r="U11886" s="50"/>
      <c r="V11886" s="47"/>
      <c r="W11886" s="50"/>
      <c r="X11886" s="49"/>
      <c r="Y11886" s="49"/>
      <c r="Z11886" s="49"/>
      <c r="AA11886" s="49"/>
      <c r="AB11886" s="49"/>
      <c r="AC11886" s="49"/>
      <c r="AD11886" s="49"/>
      <c r="AE11886" s="95"/>
      <c r="AM11886" s="103"/>
      <c r="AT11886" s="10"/>
    </row>
    <row r="11887" spans="9:46" s="16" customFormat="1">
      <c r="I11887" s="47"/>
      <c r="P11887" s="48"/>
      <c r="Q11887" s="48"/>
      <c r="R11887" s="48"/>
      <c r="S11887" s="49"/>
      <c r="T11887" s="47"/>
      <c r="U11887" s="50"/>
      <c r="V11887" s="47"/>
      <c r="W11887" s="50"/>
      <c r="X11887" s="49"/>
      <c r="Y11887" s="49"/>
      <c r="Z11887" s="49"/>
      <c r="AA11887" s="49"/>
      <c r="AB11887" s="49"/>
      <c r="AC11887" s="49"/>
      <c r="AD11887" s="49"/>
      <c r="AE11887" s="95"/>
      <c r="AM11887" s="103"/>
      <c r="AT11887" s="10"/>
    </row>
    <row r="11888" spans="9:46" s="16" customFormat="1">
      <c r="I11888" s="47"/>
      <c r="P11888" s="48"/>
      <c r="Q11888" s="48"/>
      <c r="R11888" s="48"/>
      <c r="S11888" s="49"/>
      <c r="T11888" s="47"/>
      <c r="U11888" s="50"/>
      <c r="V11888" s="47"/>
      <c r="W11888" s="50"/>
      <c r="X11888" s="49"/>
      <c r="Y11888" s="49"/>
      <c r="Z11888" s="49"/>
      <c r="AA11888" s="49"/>
      <c r="AB11888" s="49"/>
      <c r="AC11888" s="49"/>
      <c r="AD11888" s="49"/>
      <c r="AE11888" s="95"/>
      <c r="AM11888" s="103"/>
      <c r="AT11888" s="10"/>
    </row>
    <row r="11889" spans="9:46" s="16" customFormat="1">
      <c r="I11889" s="47"/>
      <c r="P11889" s="48"/>
      <c r="Q11889" s="48"/>
      <c r="R11889" s="48"/>
      <c r="S11889" s="49"/>
      <c r="T11889" s="47"/>
      <c r="U11889" s="50"/>
      <c r="V11889" s="47"/>
      <c r="W11889" s="50"/>
      <c r="X11889" s="49"/>
      <c r="Y11889" s="49"/>
      <c r="Z11889" s="49"/>
      <c r="AA11889" s="49"/>
      <c r="AB11889" s="49"/>
      <c r="AC11889" s="49"/>
      <c r="AD11889" s="49"/>
      <c r="AE11889" s="95"/>
      <c r="AM11889" s="103"/>
      <c r="AT11889" s="10"/>
    </row>
    <row r="11890" spans="9:46" s="16" customFormat="1">
      <c r="I11890" s="47"/>
      <c r="P11890" s="48"/>
      <c r="Q11890" s="48"/>
      <c r="R11890" s="48"/>
      <c r="S11890" s="49"/>
      <c r="T11890" s="47"/>
      <c r="U11890" s="50"/>
      <c r="V11890" s="47"/>
      <c r="W11890" s="50"/>
      <c r="X11890" s="49"/>
      <c r="Y11890" s="49"/>
      <c r="Z11890" s="49"/>
      <c r="AA11890" s="49"/>
      <c r="AB11890" s="49"/>
      <c r="AC11890" s="49"/>
      <c r="AD11890" s="49"/>
      <c r="AE11890" s="95"/>
      <c r="AM11890" s="103"/>
      <c r="AT11890" s="10"/>
    </row>
    <row r="11891" spans="9:46" s="16" customFormat="1">
      <c r="I11891" s="47"/>
      <c r="P11891" s="48"/>
      <c r="Q11891" s="48"/>
      <c r="R11891" s="48"/>
      <c r="S11891" s="49"/>
      <c r="T11891" s="47"/>
      <c r="U11891" s="50"/>
      <c r="V11891" s="47"/>
      <c r="W11891" s="50"/>
      <c r="X11891" s="49"/>
      <c r="Y11891" s="49"/>
      <c r="Z11891" s="49"/>
      <c r="AA11891" s="49"/>
      <c r="AB11891" s="49"/>
      <c r="AC11891" s="49"/>
      <c r="AD11891" s="49"/>
      <c r="AE11891" s="95"/>
      <c r="AM11891" s="103"/>
      <c r="AT11891" s="10"/>
    </row>
    <row r="11892" spans="9:46" s="16" customFormat="1">
      <c r="I11892" s="47"/>
      <c r="P11892" s="48"/>
      <c r="Q11892" s="48"/>
      <c r="R11892" s="48"/>
      <c r="S11892" s="49"/>
      <c r="T11892" s="47"/>
      <c r="U11892" s="50"/>
      <c r="V11892" s="47"/>
      <c r="W11892" s="50"/>
      <c r="X11892" s="49"/>
      <c r="Y11892" s="49"/>
      <c r="Z11892" s="49"/>
      <c r="AA11892" s="49"/>
      <c r="AB11892" s="49"/>
      <c r="AC11892" s="49"/>
      <c r="AD11892" s="49"/>
      <c r="AE11892" s="95"/>
      <c r="AM11892" s="103"/>
      <c r="AT11892" s="10"/>
    </row>
    <row r="11893" spans="9:46" s="16" customFormat="1">
      <c r="I11893" s="47"/>
      <c r="P11893" s="48"/>
      <c r="Q11893" s="48"/>
      <c r="R11893" s="48"/>
      <c r="S11893" s="49"/>
      <c r="T11893" s="47"/>
      <c r="U11893" s="50"/>
      <c r="V11893" s="47"/>
      <c r="W11893" s="50"/>
      <c r="X11893" s="49"/>
      <c r="Y11893" s="49"/>
      <c r="Z11893" s="49"/>
      <c r="AA11893" s="49"/>
      <c r="AB11893" s="49"/>
      <c r="AC11893" s="49"/>
      <c r="AD11893" s="49"/>
      <c r="AE11893" s="95"/>
      <c r="AM11893" s="103"/>
      <c r="AT11893" s="10"/>
    </row>
    <row r="11894" spans="9:46" s="16" customFormat="1">
      <c r="I11894" s="47"/>
      <c r="P11894" s="48"/>
      <c r="Q11894" s="48"/>
      <c r="R11894" s="48"/>
      <c r="S11894" s="49"/>
      <c r="T11894" s="47"/>
      <c r="U11894" s="50"/>
      <c r="V11894" s="47"/>
      <c r="W11894" s="50"/>
      <c r="X11894" s="49"/>
      <c r="Y11894" s="49"/>
      <c r="Z11894" s="49"/>
      <c r="AA11894" s="49"/>
      <c r="AB11894" s="49"/>
      <c r="AC11894" s="49"/>
      <c r="AD11894" s="49"/>
      <c r="AE11894" s="95"/>
      <c r="AM11894" s="103"/>
      <c r="AT11894" s="10"/>
    </row>
    <row r="11895" spans="9:46" s="16" customFormat="1">
      <c r="I11895" s="47"/>
      <c r="P11895" s="48"/>
      <c r="Q11895" s="48"/>
      <c r="R11895" s="48"/>
      <c r="S11895" s="49"/>
      <c r="T11895" s="47"/>
      <c r="U11895" s="50"/>
      <c r="V11895" s="47"/>
      <c r="W11895" s="50"/>
      <c r="X11895" s="49"/>
      <c r="Y11895" s="49"/>
      <c r="Z11895" s="49"/>
      <c r="AA11895" s="49"/>
      <c r="AB11895" s="49"/>
      <c r="AC11895" s="49"/>
      <c r="AD11895" s="49"/>
      <c r="AE11895" s="95"/>
      <c r="AM11895" s="103"/>
      <c r="AT11895" s="10"/>
    </row>
    <row r="11896" spans="9:46" s="16" customFormat="1">
      <c r="I11896" s="47"/>
      <c r="P11896" s="48"/>
      <c r="Q11896" s="48"/>
      <c r="R11896" s="48"/>
      <c r="S11896" s="49"/>
      <c r="T11896" s="47"/>
      <c r="U11896" s="50"/>
      <c r="V11896" s="47"/>
      <c r="W11896" s="50"/>
      <c r="X11896" s="49"/>
      <c r="Y11896" s="49"/>
      <c r="Z11896" s="49"/>
      <c r="AA11896" s="49"/>
      <c r="AB11896" s="49"/>
      <c r="AC11896" s="49"/>
      <c r="AD11896" s="49"/>
      <c r="AE11896" s="95"/>
      <c r="AM11896" s="103"/>
      <c r="AT11896" s="10"/>
    </row>
    <row r="11897" spans="9:46" s="16" customFormat="1">
      <c r="I11897" s="47"/>
      <c r="P11897" s="48"/>
      <c r="Q11897" s="48"/>
      <c r="R11897" s="48"/>
      <c r="S11897" s="49"/>
      <c r="T11897" s="47"/>
      <c r="U11897" s="50"/>
      <c r="V11897" s="47"/>
      <c r="W11897" s="50"/>
      <c r="X11897" s="49"/>
      <c r="Y11897" s="49"/>
      <c r="Z11897" s="49"/>
      <c r="AA11897" s="49"/>
      <c r="AB11897" s="49"/>
      <c r="AC11897" s="49"/>
      <c r="AD11897" s="49"/>
      <c r="AE11897" s="95"/>
      <c r="AM11897" s="103"/>
      <c r="AT11897" s="10"/>
    </row>
    <row r="11898" spans="9:46" s="16" customFormat="1">
      <c r="I11898" s="47"/>
      <c r="P11898" s="48"/>
      <c r="Q11898" s="48"/>
      <c r="R11898" s="48"/>
      <c r="S11898" s="49"/>
      <c r="T11898" s="47"/>
      <c r="U11898" s="50"/>
      <c r="V11898" s="47"/>
      <c r="W11898" s="50"/>
      <c r="X11898" s="49"/>
      <c r="Y11898" s="49"/>
      <c r="Z11898" s="49"/>
      <c r="AA11898" s="49"/>
      <c r="AB11898" s="49"/>
      <c r="AC11898" s="49"/>
      <c r="AD11898" s="49"/>
      <c r="AE11898" s="95"/>
      <c r="AM11898" s="103"/>
      <c r="AT11898" s="10"/>
    </row>
    <row r="11899" spans="9:46" s="16" customFormat="1">
      <c r="I11899" s="47"/>
      <c r="P11899" s="48"/>
      <c r="Q11899" s="48"/>
      <c r="R11899" s="48"/>
      <c r="S11899" s="49"/>
      <c r="T11899" s="47"/>
      <c r="U11899" s="50"/>
      <c r="V11899" s="47"/>
      <c r="W11899" s="50"/>
      <c r="X11899" s="49"/>
      <c r="Y11899" s="49"/>
      <c r="Z11899" s="49"/>
      <c r="AA11899" s="49"/>
      <c r="AB11899" s="49"/>
      <c r="AC11899" s="49"/>
      <c r="AD11899" s="49"/>
      <c r="AE11899" s="95"/>
      <c r="AM11899" s="103"/>
      <c r="AT11899" s="10"/>
    </row>
    <row r="11900" spans="9:46" s="16" customFormat="1">
      <c r="I11900" s="47"/>
      <c r="P11900" s="48"/>
      <c r="Q11900" s="48"/>
      <c r="R11900" s="48"/>
      <c r="S11900" s="49"/>
      <c r="T11900" s="47"/>
      <c r="U11900" s="50"/>
      <c r="V11900" s="47"/>
      <c r="W11900" s="50"/>
      <c r="X11900" s="49"/>
      <c r="Y11900" s="49"/>
      <c r="Z11900" s="49"/>
      <c r="AA11900" s="49"/>
      <c r="AB11900" s="49"/>
      <c r="AC11900" s="49"/>
      <c r="AD11900" s="49"/>
      <c r="AE11900" s="95"/>
      <c r="AM11900" s="103"/>
      <c r="AT11900" s="10"/>
    </row>
    <row r="11901" spans="9:46" s="16" customFormat="1">
      <c r="I11901" s="47"/>
      <c r="P11901" s="48"/>
      <c r="Q11901" s="48"/>
      <c r="R11901" s="48"/>
      <c r="S11901" s="49"/>
      <c r="T11901" s="47"/>
      <c r="U11901" s="50"/>
      <c r="V11901" s="47"/>
      <c r="W11901" s="50"/>
      <c r="X11901" s="49"/>
      <c r="Y11901" s="49"/>
      <c r="Z11901" s="49"/>
      <c r="AA11901" s="49"/>
      <c r="AB11901" s="49"/>
      <c r="AC11901" s="49"/>
      <c r="AD11901" s="49"/>
      <c r="AE11901" s="95"/>
      <c r="AM11901" s="103"/>
      <c r="AT11901" s="10"/>
    </row>
    <row r="11902" spans="9:46" s="16" customFormat="1">
      <c r="I11902" s="47"/>
      <c r="P11902" s="48"/>
      <c r="Q11902" s="48"/>
      <c r="R11902" s="48"/>
      <c r="S11902" s="49"/>
      <c r="T11902" s="47"/>
      <c r="U11902" s="50"/>
      <c r="V11902" s="47"/>
      <c r="W11902" s="50"/>
      <c r="X11902" s="49"/>
      <c r="Y11902" s="49"/>
      <c r="Z11902" s="49"/>
      <c r="AA11902" s="49"/>
      <c r="AB11902" s="49"/>
      <c r="AC11902" s="49"/>
      <c r="AD11902" s="49"/>
      <c r="AE11902" s="95"/>
      <c r="AM11902" s="103"/>
      <c r="AT11902" s="10"/>
    </row>
    <row r="11903" spans="9:46" s="16" customFormat="1">
      <c r="I11903" s="47"/>
      <c r="P11903" s="48"/>
      <c r="Q11903" s="48"/>
      <c r="R11903" s="48"/>
      <c r="S11903" s="49"/>
      <c r="T11903" s="47"/>
      <c r="U11903" s="50"/>
      <c r="V11903" s="47"/>
      <c r="W11903" s="50"/>
      <c r="X11903" s="49"/>
      <c r="Y11903" s="49"/>
      <c r="Z11903" s="49"/>
      <c r="AA11903" s="49"/>
      <c r="AB11903" s="49"/>
      <c r="AC11903" s="49"/>
      <c r="AD11903" s="49"/>
      <c r="AE11903" s="95"/>
      <c r="AM11903" s="103"/>
      <c r="AT11903" s="10"/>
    </row>
    <row r="11904" spans="9:46" s="16" customFormat="1">
      <c r="I11904" s="47"/>
      <c r="P11904" s="48"/>
      <c r="Q11904" s="48"/>
      <c r="R11904" s="48"/>
      <c r="S11904" s="49"/>
      <c r="T11904" s="47"/>
      <c r="U11904" s="50"/>
      <c r="V11904" s="47"/>
      <c r="W11904" s="50"/>
      <c r="X11904" s="49"/>
      <c r="Y11904" s="49"/>
      <c r="Z11904" s="49"/>
      <c r="AA11904" s="49"/>
      <c r="AB11904" s="49"/>
      <c r="AC11904" s="49"/>
      <c r="AD11904" s="49"/>
      <c r="AE11904" s="95"/>
      <c r="AM11904" s="103"/>
      <c r="AT11904" s="10"/>
    </row>
    <row r="11905" spans="9:46" s="16" customFormat="1">
      <c r="I11905" s="47"/>
      <c r="P11905" s="48"/>
      <c r="Q11905" s="48"/>
      <c r="R11905" s="48"/>
      <c r="S11905" s="49"/>
      <c r="T11905" s="47"/>
      <c r="U11905" s="50"/>
      <c r="V11905" s="47"/>
      <c r="W11905" s="50"/>
      <c r="X11905" s="49"/>
      <c r="Y11905" s="49"/>
      <c r="Z11905" s="49"/>
      <c r="AA11905" s="49"/>
      <c r="AB11905" s="49"/>
      <c r="AC11905" s="49"/>
      <c r="AD11905" s="49"/>
      <c r="AE11905" s="95"/>
      <c r="AM11905" s="103"/>
      <c r="AT11905" s="10"/>
    </row>
    <row r="11906" spans="9:46" s="16" customFormat="1">
      <c r="I11906" s="47"/>
      <c r="P11906" s="48"/>
      <c r="Q11906" s="48"/>
      <c r="R11906" s="48"/>
      <c r="S11906" s="49"/>
      <c r="T11906" s="47"/>
      <c r="U11906" s="50"/>
      <c r="V11906" s="47"/>
      <c r="W11906" s="50"/>
      <c r="X11906" s="49"/>
      <c r="Y11906" s="49"/>
      <c r="Z11906" s="49"/>
      <c r="AA11906" s="49"/>
      <c r="AB11906" s="49"/>
      <c r="AC11906" s="49"/>
      <c r="AD11906" s="49"/>
      <c r="AE11906" s="95"/>
      <c r="AM11906" s="103"/>
      <c r="AT11906" s="10"/>
    </row>
    <row r="11907" spans="9:46" s="16" customFormat="1">
      <c r="I11907" s="47"/>
      <c r="P11907" s="48"/>
      <c r="Q11907" s="48"/>
      <c r="R11907" s="48"/>
      <c r="S11907" s="49"/>
      <c r="T11907" s="47"/>
      <c r="U11907" s="50"/>
      <c r="V11907" s="47"/>
      <c r="W11907" s="50"/>
      <c r="X11907" s="49"/>
      <c r="Y11907" s="49"/>
      <c r="Z11907" s="49"/>
      <c r="AA11907" s="49"/>
      <c r="AB11907" s="49"/>
      <c r="AC11907" s="49"/>
      <c r="AD11907" s="49"/>
      <c r="AE11907" s="95"/>
      <c r="AM11907" s="103"/>
      <c r="AT11907" s="10"/>
    </row>
    <row r="11908" spans="9:46" s="16" customFormat="1">
      <c r="I11908" s="47"/>
      <c r="P11908" s="48"/>
      <c r="Q11908" s="48"/>
      <c r="R11908" s="48"/>
      <c r="S11908" s="49"/>
      <c r="T11908" s="47"/>
      <c r="U11908" s="50"/>
      <c r="V11908" s="47"/>
      <c r="W11908" s="50"/>
      <c r="X11908" s="49"/>
      <c r="Y11908" s="49"/>
      <c r="Z11908" s="49"/>
      <c r="AA11908" s="49"/>
      <c r="AB11908" s="49"/>
      <c r="AC11908" s="49"/>
      <c r="AD11908" s="49"/>
      <c r="AE11908" s="95"/>
      <c r="AM11908" s="103"/>
      <c r="AT11908" s="10"/>
    </row>
    <row r="11909" spans="9:46" s="16" customFormat="1">
      <c r="I11909" s="47"/>
      <c r="P11909" s="48"/>
      <c r="Q11909" s="48"/>
      <c r="R11909" s="48"/>
      <c r="S11909" s="49"/>
      <c r="T11909" s="47"/>
      <c r="U11909" s="50"/>
      <c r="V11909" s="47"/>
      <c r="W11909" s="50"/>
      <c r="X11909" s="49"/>
      <c r="Y11909" s="49"/>
      <c r="Z11909" s="49"/>
      <c r="AA11909" s="49"/>
      <c r="AB11909" s="49"/>
      <c r="AC11909" s="49"/>
      <c r="AD11909" s="49"/>
      <c r="AE11909" s="95"/>
      <c r="AM11909" s="103"/>
      <c r="AT11909" s="10"/>
    </row>
    <row r="11910" spans="9:46" s="16" customFormat="1">
      <c r="I11910" s="47"/>
      <c r="P11910" s="48"/>
      <c r="Q11910" s="48"/>
      <c r="R11910" s="48"/>
      <c r="S11910" s="49"/>
      <c r="T11910" s="47"/>
      <c r="U11910" s="50"/>
      <c r="V11910" s="47"/>
      <c r="W11910" s="50"/>
      <c r="X11910" s="49"/>
      <c r="Y11910" s="49"/>
      <c r="Z11910" s="49"/>
      <c r="AA11910" s="49"/>
      <c r="AB11910" s="49"/>
      <c r="AC11910" s="49"/>
      <c r="AD11910" s="49"/>
      <c r="AE11910" s="95"/>
      <c r="AM11910" s="103"/>
      <c r="AT11910" s="10"/>
    </row>
    <row r="11911" spans="9:46" s="16" customFormat="1">
      <c r="I11911" s="47"/>
      <c r="P11911" s="48"/>
      <c r="Q11911" s="48"/>
      <c r="R11911" s="48"/>
      <c r="S11911" s="49"/>
      <c r="T11911" s="47"/>
      <c r="U11911" s="50"/>
      <c r="V11911" s="47"/>
      <c r="W11911" s="50"/>
      <c r="X11911" s="49"/>
      <c r="Y11911" s="49"/>
      <c r="Z11911" s="49"/>
      <c r="AA11911" s="49"/>
      <c r="AB11911" s="49"/>
      <c r="AC11911" s="49"/>
      <c r="AD11911" s="49"/>
      <c r="AE11911" s="95"/>
      <c r="AM11911" s="103"/>
      <c r="AT11911" s="10"/>
    </row>
    <row r="11912" spans="9:46" s="16" customFormat="1">
      <c r="I11912" s="47"/>
      <c r="P11912" s="48"/>
      <c r="Q11912" s="48"/>
      <c r="R11912" s="48"/>
      <c r="S11912" s="49"/>
      <c r="T11912" s="47"/>
      <c r="U11912" s="50"/>
      <c r="V11912" s="47"/>
      <c r="W11912" s="50"/>
      <c r="X11912" s="49"/>
      <c r="Y11912" s="49"/>
      <c r="Z11912" s="49"/>
      <c r="AA11912" s="49"/>
      <c r="AB11912" s="49"/>
      <c r="AC11912" s="49"/>
      <c r="AD11912" s="49"/>
      <c r="AE11912" s="95"/>
      <c r="AM11912" s="103"/>
      <c r="AT11912" s="10"/>
    </row>
    <row r="11913" spans="9:46" s="16" customFormat="1">
      <c r="I11913" s="47"/>
      <c r="P11913" s="48"/>
      <c r="Q11913" s="48"/>
      <c r="R11913" s="48"/>
      <c r="S11913" s="49"/>
      <c r="T11913" s="47"/>
      <c r="U11913" s="50"/>
      <c r="V11913" s="47"/>
      <c r="W11913" s="50"/>
      <c r="X11913" s="49"/>
      <c r="Y11913" s="49"/>
      <c r="Z11913" s="49"/>
      <c r="AA11913" s="49"/>
      <c r="AB11913" s="49"/>
      <c r="AC11913" s="49"/>
      <c r="AD11913" s="49"/>
      <c r="AE11913" s="95"/>
      <c r="AM11913" s="103"/>
      <c r="AT11913" s="10"/>
    </row>
    <row r="11914" spans="9:46" s="16" customFormat="1">
      <c r="I11914" s="47"/>
      <c r="P11914" s="48"/>
      <c r="Q11914" s="48"/>
      <c r="R11914" s="48"/>
      <c r="S11914" s="49"/>
      <c r="T11914" s="47"/>
      <c r="U11914" s="50"/>
      <c r="V11914" s="47"/>
      <c r="W11914" s="50"/>
      <c r="X11914" s="49"/>
      <c r="Y11914" s="49"/>
      <c r="Z11914" s="49"/>
      <c r="AA11914" s="49"/>
      <c r="AB11914" s="49"/>
      <c r="AC11914" s="49"/>
      <c r="AD11914" s="49"/>
      <c r="AE11914" s="95"/>
      <c r="AM11914" s="103"/>
      <c r="AT11914" s="10"/>
    </row>
    <row r="11915" spans="9:46" s="16" customFormat="1">
      <c r="I11915" s="47"/>
      <c r="P11915" s="48"/>
      <c r="Q11915" s="48"/>
      <c r="R11915" s="48"/>
      <c r="S11915" s="49"/>
      <c r="T11915" s="47"/>
      <c r="U11915" s="50"/>
      <c r="V11915" s="47"/>
      <c r="W11915" s="50"/>
      <c r="X11915" s="49"/>
      <c r="Y11915" s="49"/>
      <c r="Z11915" s="49"/>
      <c r="AA11915" s="49"/>
      <c r="AB11915" s="49"/>
      <c r="AC11915" s="49"/>
      <c r="AD11915" s="49"/>
      <c r="AE11915" s="95"/>
      <c r="AM11915" s="103"/>
      <c r="AT11915" s="10"/>
    </row>
    <row r="11916" spans="9:46" s="16" customFormat="1">
      <c r="I11916" s="47"/>
      <c r="P11916" s="48"/>
      <c r="Q11916" s="48"/>
      <c r="R11916" s="48"/>
      <c r="S11916" s="49"/>
      <c r="T11916" s="47"/>
      <c r="U11916" s="50"/>
      <c r="V11916" s="47"/>
      <c r="W11916" s="50"/>
      <c r="X11916" s="49"/>
      <c r="Y11916" s="49"/>
      <c r="Z11916" s="49"/>
      <c r="AA11916" s="49"/>
      <c r="AB11916" s="49"/>
      <c r="AC11916" s="49"/>
      <c r="AD11916" s="49"/>
      <c r="AE11916" s="95"/>
      <c r="AM11916" s="103"/>
      <c r="AT11916" s="10"/>
    </row>
    <row r="11917" spans="9:46" s="16" customFormat="1">
      <c r="I11917" s="47"/>
      <c r="P11917" s="48"/>
      <c r="Q11917" s="48"/>
      <c r="R11917" s="48"/>
      <c r="S11917" s="49"/>
      <c r="T11917" s="47"/>
      <c r="U11917" s="50"/>
      <c r="V11917" s="47"/>
      <c r="W11917" s="50"/>
      <c r="X11917" s="49"/>
      <c r="Y11917" s="49"/>
      <c r="Z11917" s="49"/>
      <c r="AA11917" s="49"/>
      <c r="AB11917" s="49"/>
      <c r="AC11917" s="49"/>
      <c r="AD11917" s="49"/>
      <c r="AE11917" s="95"/>
      <c r="AM11917" s="103"/>
      <c r="AT11917" s="10"/>
    </row>
    <row r="11918" spans="9:46" s="16" customFormat="1">
      <c r="I11918" s="47"/>
      <c r="P11918" s="48"/>
      <c r="Q11918" s="48"/>
      <c r="R11918" s="48"/>
      <c r="S11918" s="49"/>
      <c r="T11918" s="47"/>
      <c r="U11918" s="50"/>
      <c r="V11918" s="47"/>
      <c r="W11918" s="50"/>
      <c r="X11918" s="49"/>
      <c r="Y11918" s="49"/>
      <c r="Z11918" s="49"/>
      <c r="AA11918" s="49"/>
      <c r="AB11918" s="49"/>
      <c r="AC11918" s="49"/>
      <c r="AD11918" s="49"/>
      <c r="AE11918" s="95"/>
      <c r="AM11918" s="103"/>
      <c r="AT11918" s="10"/>
    </row>
    <row r="11919" spans="9:46" s="16" customFormat="1">
      <c r="I11919" s="47"/>
      <c r="P11919" s="48"/>
      <c r="Q11919" s="48"/>
      <c r="R11919" s="48"/>
      <c r="S11919" s="49"/>
      <c r="T11919" s="47"/>
      <c r="U11919" s="50"/>
      <c r="V11919" s="47"/>
      <c r="W11919" s="50"/>
      <c r="X11919" s="49"/>
      <c r="Y11919" s="49"/>
      <c r="Z11919" s="49"/>
      <c r="AA11919" s="49"/>
      <c r="AB11919" s="49"/>
      <c r="AC11919" s="49"/>
      <c r="AD11919" s="49"/>
      <c r="AE11919" s="95"/>
      <c r="AM11919" s="103"/>
      <c r="AT11919" s="10"/>
    </row>
    <row r="11920" spans="9:46" s="16" customFormat="1">
      <c r="I11920" s="47"/>
      <c r="P11920" s="48"/>
      <c r="Q11920" s="48"/>
      <c r="R11920" s="48"/>
      <c r="S11920" s="49"/>
      <c r="T11920" s="47"/>
      <c r="U11920" s="50"/>
      <c r="V11920" s="47"/>
      <c r="W11920" s="50"/>
      <c r="X11920" s="49"/>
      <c r="Y11920" s="49"/>
      <c r="Z11920" s="49"/>
      <c r="AA11920" s="49"/>
      <c r="AB11920" s="49"/>
      <c r="AC11920" s="49"/>
      <c r="AD11920" s="49"/>
      <c r="AE11920" s="95"/>
      <c r="AM11920" s="103"/>
      <c r="AT11920" s="10"/>
    </row>
    <row r="11921" spans="9:46" s="16" customFormat="1">
      <c r="I11921" s="47"/>
      <c r="P11921" s="48"/>
      <c r="Q11921" s="48"/>
      <c r="R11921" s="48"/>
      <c r="S11921" s="49"/>
      <c r="T11921" s="47"/>
      <c r="U11921" s="50"/>
      <c r="V11921" s="47"/>
      <c r="W11921" s="50"/>
      <c r="X11921" s="49"/>
      <c r="Y11921" s="49"/>
      <c r="Z11921" s="49"/>
      <c r="AA11921" s="49"/>
      <c r="AB11921" s="49"/>
      <c r="AC11921" s="49"/>
      <c r="AD11921" s="49"/>
      <c r="AE11921" s="95"/>
      <c r="AM11921" s="103"/>
      <c r="AT11921" s="10"/>
    </row>
    <row r="11922" spans="9:46" s="16" customFormat="1">
      <c r="I11922" s="47"/>
      <c r="P11922" s="48"/>
      <c r="Q11922" s="48"/>
      <c r="R11922" s="48"/>
      <c r="S11922" s="49"/>
      <c r="T11922" s="47"/>
      <c r="U11922" s="50"/>
      <c r="V11922" s="47"/>
      <c r="W11922" s="50"/>
      <c r="X11922" s="49"/>
      <c r="Y11922" s="49"/>
      <c r="Z11922" s="49"/>
      <c r="AA11922" s="49"/>
      <c r="AB11922" s="49"/>
      <c r="AC11922" s="49"/>
      <c r="AD11922" s="49"/>
      <c r="AE11922" s="95"/>
      <c r="AM11922" s="103"/>
      <c r="AT11922" s="10"/>
    </row>
    <row r="11923" spans="9:46" s="16" customFormat="1">
      <c r="I11923" s="47"/>
      <c r="P11923" s="48"/>
      <c r="Q11923" s="48"/>
      <c r="R11923" s="48"/>
      <c r="S11923" s="49"/>
      <c r="T11923" s="47"/>
      <c r="U11923" s="50"/>
      <c r="V11923" s="47"/>
      <c r="W11923" s="50"/>
      <c r="X11923" s="49"/>
      <c r="Y11923" s="49"/>
      <c r="Z11923" s="49"/>
      <c r="AA11923" s="49"/>
      <c r="AB11923" s="49"/>
      <c r="AC11923" s="49"/>
      <c r="AD11923" s="49"/>
      <c r="AE11923" s="95"/>
      <c r="AM11923" s="103"/>
      <c r="AT11923" s="10"/>
    </row>
    <row r="11924" spans="9:46" s="16" customFormat="1">
      <c r="I11924" s="47"/>
      <c r="P11924" s="48"/>
      <c r="Q11924" s="48"/>
      <c r="R11924" s="48"/>
      <c r="S11924" s="49"/>
      <c r="T11924" s="47"/>
      <c r="U11924" s="50"/>
      <c r="V11924" s="47"/>
      <c r="W11924" s="50"/>
      <c r="X11924" s="49"/>
      <c r="Y11924" s="49"/>
      <c r="Z11924" s="49"/>
      <c r="AA11924" s="49"/>
      <c r="AB11924" s="49"/>
      <c r="AC11924" s="49"/>
      <c r="AD11924" s="49"/>
      <c r="AE11924" s="95"/>
      <c r="AM11924" s="103"/>
      <c r="AT11924" s="10"/>
    </row>
    <row r="11925" spans="9:46" s="16" customFormat="1">
      <c r="I11925" s="47"/>
      <c r="P11925" s="48"/>
      <c r="Q11925" s="48"/>
      <c r="R11925" s="48"/>
      <c r="S11925" s="49"/>
      <c r="T11925" s="47"/>
      <c r="U11925" s="50"/>
      <c r="V11925" s="47"/>
      <c r="W11925" s="50"/>
      <c r="X11925" s="49"/>
      <c r="Y11925" s="49"/>
      <c r="Z11925" s="49"/>
      <c r="AA11925" s="49"/>
      <c r="AB11925" s="49"/>
      <c r="AC11925" s="49"/>
      <c r="AD11925" s="49"/>
      <c r="AE11925" s="95"/>
      <c r="AM11925" s="103"/>
      <c r="AT11925" s="10"/>
    </row>
    <row r="11926" spans="9:46" s="16" customFormat="1">
      <c r="I11926" s="47"/>
      <c r="P11926" s="48"/>
      <c r="Q11926" s="48"/>
      <c r="R11926" s="48"/>
      <c r="S11926" s="49"/>
      <c r="T11926" s="47"/>
      <c r="U11926" s="50"/>
      <c r="V11926" s="47"/>
      <c r="W11926" s="50"/>
      <c r="X11926" s="49"/>
      <c r="Y11926" s="49"/>
      <c r="Z11926" s="49"/>
      <c r="AA11926" s="49"/>
      <c r="AB11926" s="49"/>
      <c r="AC11926" s="49"/>
      <c r="AD11926" s="49"/>
      <c r="AE11926" s="95"/>
      <c r="AM11926" s="103"/>
      <c r="AT11926" s="10"/>
    </row>
    <row r="11927" spans="9:46" s="16" customFormat="1">
      <c r="I11927" s="47"/>
      <c r="P11927" s="48"/>
      <c r="Q11927" s="48"/>
      <c r="R11927" s="48"/>
      <c r="S11927" s="49"/>
      <c r="T11927" s="47"/>
      <c r="U11927" s="50"/>
      <c r="V11927" s="47"/>
      <c r="W11927" s="50"/>
      <c r="X11927" s="49"/>
      <c r="Y11927" s="49"/>
      <c r="Z11927" s="49"/>
      <c r="AA11927" s="49"/>
      <c r="AB11927" s="49"/>
      <c r="AC11927" s="49"/>
      <c r="AD11927" s="49"/>
      <c r="AE11927" s="95"/>
      <c r="AM11927" s="103"/>
      <c r="AT11927" s="10"/>
    </row>
    <row r="11928" spans="9:46" s="16" customFormat="1">
      <c r="I11928" s="47"/>
      <c r="P11928" s="48"/>
      <c r="Q11928" s="48"/>
      <c r="R11928" s="48"/>
      <c r="S11928" s="49"/>
      <c r="T11928" s="47"/>
      <c r="U11928" s="50"/>
      <c r="V11928" s="47"/>
      <c r="W11928" s="50"/>
      <c r="X11928" s="49"/>
      <c r="Y11928" s="49"/>
      <c r="Z11928" s="49"/>
      <c r="AA11928" s="49"/>
      <c r="AB11928" s="49"/>
      <c r="AC11928" s="49"/>
      <c r="AD11928" s="49"/>
      <c r="AE11928" s="95"/>
      <c r="AM11928" s="103"/>
      <c r="AT11928" s="10"/>
    </row>
    <row r="11929" spans="9:46" s="16" customFormat="1">
      <c r="I11929" s="47"/>
      <c r="P11929" s="48"/>
      <c r="Q11929" s="48"/>
      <c r="R11929" s="48"/>
      <c r="S11929" s="49"/>
      <c r="T11929" s="47"/>
      <c r="U11929" s="50"/>
      <c r="V11929" s="47"/>
      <c r="W11929" s="50"/>
      <c r="X11929" s="49"/>
      <c r="Y11929" s="49"/>
      <c r="Z11929" s="49"/>
      <c r="AA11929" s="49"/>
      <c r="AB11929" s="49"/>
      <c r="AC11929" s="49"/>
      <c r="AD11929" s="49"/>
      <c r="AE11929" s="95"/>
      <c r="AM11929" s="103"/>
      <c r="AT11929" s="10"/>
    </row>
    <row r="11930" spans="9:46" s="16" customFormat="1">
      <c r="I11930" s="47"/>
      <c r="P11930" s="48"/>
      <c r="Q11930" s="48"/>
      <c r="R11930" s="48"/>
      <c r="S11930" s="49"/>
      <c r="T11930" s="47"/>
      <c r="U11930" s="50"/>
      <c r="V11930" s="47"/>
      <c r="W11930" s="50"/>
      <c r="X11930" s="49"/>
      <c r="Y11930" s="49"/>
      <c r="Z11930" s="49"/>
      <c r="AA11930" s="49"/>
      <c r="AB11930" s="49"/>
      <c r="AC11930" s="49"/>
      <c r="AD11930" s="49"/>
      <c r="AE11930" s="95"/>
      <c r="AM11930" s="103"/>
      <c r="AT11930" s="10"/>
    </row>
    <row r="11931" spans="9:46" s="16" customFormat="1">
      <c r="I11931" s="47"/>
      <c r="P11931" s="48"/>
      <c r="Q11931" s="48"/>
      <c r="R11931" s="48"/>
      <c r="S11931" s="49"/>
      <c r="T11931" s="47"/>
      <c r="U11931" s="50"/>
      <c r="V11931" s="47"/>
      <c r="W11931" s="50"/>
      <c r="X11931" s="49"/>
      <c r="Y11931" s="49"/>
      <c r="Z11931" s="49"/>
      <c r="AA11931" s="49"/>
      <c r="AB11931" s="49"/>
      <c r="AC11931" s="49"/>
      <c r="AD11931" s="49"/>
      <c r="AE11931" s="95"/>
      <c r="AM11931" s="103"/>
      <c r="AT11931" s="10"/>
    </row>
    <row r="11932" spans="9:46" s="16" customFormat="1">
      <c r="I11932" s="47"/>
      <c r="P11932" s="48"/>
      <c r="Q11932" s="48"/>
      <c r="R11932" s="48"/>
      <c r="S11932" s="49"/>
      <c r="T11932" s="47"/>
      <c r="U11932" s="50"/>
      <c r="V11932" s="47"/>
      <c r="W11932" s="50"/>
      <c r="X11932" s="49"/>
      <c r="Y11932" s="49"/>
      <c r="Z11932" s="49"/>
      <c r="AA11932" s="49"/>
      <c r="AB11932" s="49"/>
      <c r="AC11932" s="49"/>
      <c r="AD11932" s="49"/>
      <c r="AE11932" s="95"/>
      <c r="AM11932" s="103"/>
      <c r="AT11932" s="10"/>
    </row>
    <row r="11933" spans="9:46" s="16" customFormat="1">
      <c r="I11933" s="47"/>
      <c r="P11933" s="48"/>
      <c r="Q11933" s="48"/>
      <c r="R11933" s="48"/>
      <c r="S11933" s="49"/>
      <c r="T11933" s="47"/>
      <c r="U11933" s="50"/>
      <c r="V11933" s="47"/>
      <c r="W11933" s="50"/>
      <c r="X11933" s="49"/>
      <c r="Y11933" s="49"/>
      <c r="Z11933" s="49"/>
      <c r="AA11933" s="49"/>
      <c r="AB11933" s="49"/>
      <c r="AC11933" s="49"/>
      <c r="AD11933" s="49"/>
      <c r="AE11933" s="95"/>
      <c r="AM11933" s="103"/>
      <c r="AT11933" s="10"/>
    </row>
    <row r="11934" spans="9:46" s="16" customFormat="1">
      <c r="I11934" s="47"/>
      <c r="P11934" s="48"/>
      <c r="Q11934" s="48"/>
      <c r="R11934" s="48"/>
      <c r="S11934" s="49"/>
      <c r="T11934" s="47"/>
      <c r="U11934" s="50"/>
      <c r="V11934" s="47"/>
      <c r="W11934" s="50"/>
      <c r="X11934" s="49"/>
      <c r="Y11934" s="49"/>
      <c r="Z11934" s="49"/>
      <c r="AA11934" s="49"/>
      <c r="AB11934" s="49"/>
      <c r="AC11934" s="49"/>
      <c r="AD11934" s="49"/>
      <c r="AE11934" s="95"/>
      <c r="AM11934" s="103"/>
      <c r="AT11934" s="10"/>
    </row>
    <row r="11935" spans="9:46" s="16" customFormat="1">
      <c r="I11935" s="47"/>
      <c r="P11935" s="48"/>
      <c r="Q11935" s="48"/>
      <c r="R11935" s="48"/>
      <c r="S11935" s="49"/>
      <c r="T11935" s="47"/>
      <c r="U11935" s="50"/>
      <c r="V11935" s="47"/>
      <c r="W11935" s="50"/>
      <c r="X11935" s="49"/>
      <c r="Y11935" s="49"/>
      <c r="Z11935" s="49"/>
      <c r="AA11935" s="49"/>
      <c r="AB11935" s="49"/>
      <c r="AC11935" s="49"/>
      <c r="AD11935" s="49"/>
      <c r="AE11935" s="95"/>
      <c r="AM11935" s="103"/>
      <c r="AT11935" s="10"/>
    </row>
    <row r="11936" spans="9:46" s="16" customFormat="1">
      <c r="I11936" s="47"/>
      <c r="P11936" s="48"/>
      <c r="Q11936" s="48"/>
      <c r="R11936" s="48"/>
      <c r="S11936" s="49"/>
      <c r="T11936" s="47"/>
      <c r="U11936" s="50"/>
      <c r="V11936" s="47"/>
      <c r="W11936" s="50"/>
      <c r="X11936" s="49"/>
      <c r="Y11936" s="49"/>
      <c r="Z11936" s="49"/>
      <c r="AA11936" s="49"/>
      <c r="AB11936" s="49"/>
      <c r="AC11936" s="49"/>
      <c r="AD11936" s="49"/>
      <c r="AE11936" s="95"/>
      <c r="AM11936" s="103"/>
      <c r="AT11936" s="10"/>
    </row>
    <row r="11937" spans="9:46" s="16" customFormat="1">
      <c r="I11937" s="47"/>
      <c r="P11937" s="48"/>
      <c r="Q11937" s="48"/>
      <c r="R11937" s="48"/>
      <c r="S11937" s="49"/>
      <c r="T11937" s="47"/>
      <c r="U11937" s="50"/>
      <c r="V11937" s="47"/>
      <c r="W11937" s="50"/>
      <c r="X11937" s="49"/>
      <c r="Y11937" s="49"/>
      <c r="Z11937" s="49"/>
      <c r="AA11937" s="49"/>
      <c r="AB11937" s="49"/>
      <c r="AC11937" s="49"/>
      <c r="AD11937" s="49"/>
      <c r="AE11937" s="95"/>
      <c r="AM11937" s="103"/>
      <c r="AT11937" s="10"/>
    </row>
    <row r="11938" spans="9:46" s="16" customFormat="1">
      <c r="I11938" s="47"/>
      <c r="P11938" s="48"/>
      <c r="Q11938" s="48"/>
      <c r="R11938" s="48"/>
      <c r="S11938" s="49"/>
      <c r="T11938" s="47"/>
      <c r="U11938" s="50"/>
      <c r="V11938" s="47"/>
      <c r="W11938" s="50"/>
      <c r="X11938" s="49"/>
      <c r="Y11938" s="49"/>
      <c r="Z11938" s="49"/>
      <c r="AA11938" s="49"/>
      <c r="AB11938" s="49"/>
      <c r="AC11938" s="49"/>
      <c r="AD11938" s="49"/>
      <c r="AE11938" s="95"/>
      <c r="AM11938" s="103"/>
      <c r="AT11938" s="10"/>
    </row>
    <row r="11939" spans="9:46" s="16" customFormat="1">
      <c r="I11939" s="47"/>
      <c r="P11939" s="48"/>
      <c r="Q11939" s="48"/>
      <c r="R11939" s="48"/>
      <c r="S11939" s="49"/>
      <c r="T11939" s="47"/>
      <c r="U11939" s="50"/>
      <c r="V11939" s="47"/>
      <c r="W11939" s="50"/>
      <c r="X11939" s="49"/>
      <c r="Y11939" s="49"/>
      <c r="Z11939" s="49"/>
      <c r="AA11939" s="49"/>
      <c r="AB11939" s="49"/>
      <c r="AC11939" s="49"/>
      <c r="AD11939" s="49"/>
      <c r="AE11939" s="95"/>
      <c r="AM11939" s="103"/>
      <c r="AT11939" s="10"/>
    </row>
    <row r="11940" spans="9:46" s="16" customFormat="1">
      <c r="I11940" s="47"/>
      <c r="P11940" s="48"/>
      <c r="Q11940" s="48"/>
      <c r="R11940" s="48"/>
      <c r="S11940" s="49"/>
      <c r="T11940" s="47"/>
      <c r="U11940" s="50"/>
      <c r="V11940" s="47"/>
      <c r="W11940" s="50"/>
      <c r="X11940" s="49"/>
      <c r="Y11940" s="49"/>
      <c r="Z11940" s="49"/>
      <c r="AA11940" s="49"/>
      <c r="AB11940" s="49"/>
      <c r="AC11940" s="49"/>
      <c r="AD11940" s="49"/>
      <c r="AE11940" s="95"/>
      <c r="AM11940" s="103"/>
      <c r="AT11940" s="10"/>
    </row>
    <row r="11941" spans="9:46" s="16" customFormat="1">
      <c r="I11941" s="47"/>
      <c r="P11941" s="48"/>
      <c r="Q11941" s="48"/>
      <c r="R11941" s="48"/>
      <c r="S11941" s="49"/>
      <c r="T11941" s="47"/>
      <c r="U11941" s="50"/>
      <c r="V11941" s="47"/>
      <c r="W11941" s="50"/>
      <c r="X11941" s="49"/>
      <c r="Y11941" s="49"/>
      <c r="Z11941" s="49"/>
      <c r="AA11941" s="49"/>
      <c r="AB11941" s="49"/>
      <c r="AC11941" s="49"/>
      <c r="AD11941" s="49"/>
      <c r="AE11941" s="95"/>
      <c r="AM11941" s="103"/>
      <c r="AT11941" s="10"/>
    </row>
    <row r="11942" spans="9:46" s="16" customFormat="1">
      <c r="I11942" s="47"/>
      <c r="P11942" s="48"/>
      <c r="Q11942" s="48"/>
      <c r="R11942" s="48"/>
      <c r="S11942" s="49"/>
      <c r="T11942" s="47"/>
      <c r="U11942" s="50"/>
      <c r="V11942" s="47"/>
      <c r="W11942" s="50"/>
      <c r="X11942" s="49"/>
      <c r="Y11942" s="49"/>
      <c r="Z11942" s="49"/>
      <c r="AA11942" s="49"/>
      <c r="AB11942" s="49"/>
      <c r="AC11942" s="49"/>
      <c r="AD11942" s="49"/>
      <c r="AE11942" s="95"/>
      <c r="AM11942" s="103"/>
      <c r="AT11942" s="10"/>
    </row>
    <row r="11943" spans="9:46" s="16" customFormat="1">
      <c r="I11943" s="47"/>
      <c r="P11943" s="48"/>
      <c r="Q11943" s="48"/>
      <c r="R11943" s="48"/>
      <c r="S11943" s="49"/>
      <c r="T11943" s="47"/>
      <c r="U11943" s="50"/>
      <c r="V11943" s="47"/>
      <c r="W11943" s="50"/>
      <c r="X11943" s="49"/>
      <c r="Y11943" s="49"/>
      <c r="Z11943" s="49"/>
      <c r="AA11943" s="49"/>
      <c r="AB11943" s="49"/>
      <c r="AC11943" s="49"/>
      <c r="AD11943" s="49"/>
      <c r="AE11943" s="95"/>
      <c r="AM11943" s="103"/>
      <c r="AT11943" s="10"/>
    </row>
    <row r="11944" spans="9:46" s="16" customFormat="1">
      <c r="I11944" s="47"/>
      <c r="P11944" s="48"/>
      <c r="Q11944" s="48"/>
      <c r="R11944" s="48"/>
      <c r="S11944" s="49"/>
      <c r="T11944" s="47"/>
      <c r="U11944" s="50"/>
      <c r="V11944" s="47"/>
      <c r="W11944" s="50"/>
      <c r="X11944" s="49"/>
      <c r="Y11944" s="49"/>
      <c r="Z11944" s="49"/>
      <c r="AA11944" s="49"/>
      <c r="AB11944" s="49"/>
      <c r="AC11944" s="49"/>
      <c r="AD11944" s="49"/>
      <c r="AE11944" s="95"/>
      <c r="AM11944" s="103"/>
      <c r="AT11944" s="10"/>
    </row>
    <row r="11945" spans="9:46" s="16" customFormat="1">
      <c r="I11945" s="47"/>
      <c r="P11945" s="48"/>
      <c r="Q11945" s="48"/>
      <c r="R11945" s="48"/>
      <c r="S11945" s="49"/>
      <c r="T11945" s="47"/>
      <c r="U11945" s="50"/>
      <c r="V11945" s="47"/>
      <c r="W11945" s="50"/>
      <c r="X11945" s="49"/>
      <c r="Y11945" s="49"/>
      <c r="Z11945" s="49"/>
      <c r="AA11945" s="49"/>
      <c r="AB11945" s="49"/>
      <c r="AC11945" s="49"/>
      <c r="AD11945" s="49"/>
      <c r="AE11945" s="95"/>
      <c r="AM11945" s="103"/>
      <c r="AT11945" s="10"/>
    </row>
    <row r="11946" spans="9:46" s="16" customFormat="1">
      <c r="I11946" s="47"/>
      <c r="P11946" s="48"/>
      <c r="Q11946" s="48"/>
      <c r="R11946" s="48"/>
      <c r="S11946" s="49"/>
      <c r="T11946" s="47"/>
      <c r="U11946" s="50"/>
      <c r="V11946" s="47"/>
      <c r="W11946" s="50"/>
      <c r="X11946" s="49"/>
      <c r="Y11946" s="49"/>
      <c r="Z11946" s="49"/>
      <c r="AA11946" s="49"/>
      <c r="AB11946" s="49"/>
      <c r="AC11946" s="49"/>
      <c r="AD11946" s="49"/>
      <c r="AE11946" s="95"/>
      <c r="AM11946" s="103"/>
      <c r="AT11946" s="10"/>
    </row>
    <row r="11947" spans="9:46" s="16" customFormat="1">
      <c r="I11947" s="47"/>
      <c r="P11947" s="48"/>
      <c r="Q11947" s="48"/>
      <c r="R11947" s="48"/>
      <c r="S11947" s="49"/>
      <c r="T11947" s="47"/>
      <c r="U11947" s="50"/>
      <c r="V11947" s="47"/>
      <c r="W11947" s="50"/>
      <c r="X11947" s="49"/>
      <c r="Y11947" s="49"/>
      <c r="Z11947" s="49"/>
      <c r="AA11947" s="49"/>
      <c r="AB11947" s="49"/>
      <c r="AC11947" s="49"/>
      <c r="AD11947" s="49"/>
      <c r="AE11947" s="95"/>
      <c r="AM11947" s="103"/>
      <c r="AT11947" s="10"/>
    </row>
    <row r="11948" spans="9:46" s="16" customFormat="1">
      <c r="I11948" s="47"/>
      <c r="P11948" s="48"/>
      <c r="Q11948" s="48"/>
      <c r="R11948" s="48"/>
      <c r="S11948" s="49"/>
      <c r="T11948" s="47"/>
      <c r="U11948" s="50"/>
      <c r="V11948" s="47"/>
      <c r="W11948" s="50"/>
      <c r="X11948" s="49"/>
      <c r="Y11948" s="49"/>
      <c r="Z11948" s="49"/>
      <c r="AA11948" s="49"/>
      <c r="AB11948" s="49"/>
      <c r="AC11948" s="49"/>
      <c r="AD11948" s="49"/>
      <c r="AE11948" s="95"/>
      <c r="AM11948" s="103"/>
      <c r="AT11948" s="10"/>
    </row>
    <row r="11949" spans="9:46" s="16" customFormat="1">
      <c r="I11949" s="47"/>
      <c r="P11949" s="48"/>
      <c r="Q11949" s="48"/>
      <c r="R11949" s="48"/>
      <c r="S11949" s="49"/>
      <c r="T11949" s="47"/>
      <c r="U11949" s="50"/>
      <c r="V11949" s="47"/>
      <c r="W11949" s="50"/>
      <c r="X11949" s="49"/>
      <c r="Y11949" s="49"/>
      <c r="Z11949" s="49"/>
      <c r="AA11949" s="49"/>
      <c r="AB11949" s="49"/>
      <c r="AC11949" s="49"/>
      <c r="AD11949" s="49"/>
      <c r="AE11949" s="95"/>
      <c r="AM11949" s="103"/>
      <c r="AT11949" s="10"/>
    </row>
    <row r="11950" spans="9:46" s="16" customFormat="1">
      <c r="I11950" s="47"/>
      <c r="P11950" s="48"/>
      <c r="Q11950" s="48"/>
      <c r="R11950" s="48"/>
      <c r="S11950" s="49"/>
      <c r="T11950" s="47"/>
      <c r="U11950" s="50"/>
      <c r="V11950" s="47"/>
      <c r="W11950" s="50"/>
      <c r="X11950" s="49"/>
      <c r="Y11950" s="49"/>
      <c r="Z11950" s="49"/>
      <c r="AA11950" s="49"/>
      <c r="AB11950" s="49"/>
      <c r="AC11950" s="49"/>
      <c r="AD11950" s="49"/>
      <c r="AE11950" s="95"/>
      <c r="AM11950" s="103"/>
      <c r="AT11950" s="10"/>
    </row>
    <row r="11951" spans="9:46" s="16" customFormat="1">
      <c r="I11951" s="47"/>
      <c r="P11951" s="48"/>
      <c r="Q11951" s="48"/>
      <c r="R11951" s="48"/>
      <c r="S11951" s="49"/>
      <c r="T11951" s="47"/>
      <c r="U11951" s="50"/>
      <c r="V11951" s="47"/>
      <c r="W11951" s="50"/>
      <c r="X11951" s="49"/>
      <c r="Y11951" s="49"/>
      <c r="Z11951" s="49"/>
      <c r="AA11951" s="49"/>
      <c r="AB11951" s="49"/>
      <c r="AC11951" s="49"/>
      <c r="AD11951" s="49"/>
      <c r="AE11951" s="95"/>
      <c r="AM11951" s="103"/>
      <c r="AT11951" s="10"/>
    </row>
    <row r="11952" spans="9:46" s="16" customFormat="1">
      <c r="I11952" s="47"/>
      <c r="P11952" s="48"/>
      <c r="Q11952" s="48"/>
      <c r="R11952" s="48"/>
      <c r="S11952" s="49"/>
      <c r="T11952" s="47"/>
      <c r="U11952" s="50"/>
      <c r="V11952" s="47"/>
      <c r="W11952" s="50"/>
      <c r="X11952" s="49"/>
      <c r="Y11952" s="49"/>
      <c r="Z11952" s="49"/>
      <c r="AA11952" s="49"/>
      <c r="AB11952" s="49"/>
      <c r="AC11952" s="49"/>
      <c r="AD11952" s="49"/>
      <c r="AE11952" s="95"/>
      <c r="AM11952" s="103"/>
      <c r="AT11952" s="10"/>
    </row>
    <row r="11953" spans="9:46" s="16" customFormat="1">
      <c r="I11953" s="47"/>
      <c r="P11953" s="48"/>
      <c r="Q11953" s="48"/>
      <c r="R11953" s="48"/>
      <c r="S11953" s="49"/>
      <c r="T11953" s="47"/>
      <c r="U11953" s="50"/>
      <c r="V11953" s="47"/>
      <c r="W11953" s="50"/>
      <c r="X11953" s="49"/>
      <c r="Y11953" s="49"/>
      <c r="Z11953" s="49"/>
      <c r="AA11953" s="49"/>
      <c r="AB11953" s="49"/>
      <c r="AC11953" s="49"/>
      <c r="AD11953" s="49"/>
      <c r="AE11953" s="95"/>
      <c r="AM11953" s="103"/>
      <c r="AT11953" s="10"/>
    </row>
    <row r="11954" spans="9:46" s="16" customFormat="1">
      <c r="I11954" s="47"/>
      <c r="P11954" s="48"/>
      <c r="Q11954" s="48"/>
      <c r="R11954" s="48"/>
      <c r="S11954" s="49"/>
      <c r="T11954" s="47"/>
      <c r="U11954" s="50"/>
      <c r="V11954" s="47"/>
      <c r="W11954" s="50"/>
      <c r="X11954" s="49"/>
      <c r="Y11954" s="49"/>
      <c r="Z11954" s="49"/>
      <c r="AA11954" s="49"/>
      <c r="AB11954" s="49"/>
      <c r="AC11954" s="49"/>
      <c r="AD11954" s="49"/>
      <c r="AE11954" s="95"/>
      <c r="AM11954" s="103"/>
      <c r="AT11954" s="10"/>
    </row>
    <row r="11955" spans="9:46" s="16" customFormat="1">
      <c r="I11955" s="47"/>
      <c r="P11955" s="48"/>
      <c r="Q11955" s="48"/>
      <c r="R11955" s="48"/>
      <c r="S11955" s="49"/>
      <c r="T11955" s="47"/>
      <c r="U11955" s="50"/>
      <c r="V11955" s="47"/>
      <c r="W11955" s="50"/>
      <c r="X11955" s="49"/>
      <c r="Y11955" s="49"/>
      <c r="Z11955" s="49"/>
      <c r="AA11955" s="49"/>
      <c r="AB11955" s="49"/>
      <c r="AC11955" s="49"/>
      <c r="AD11955" s="49"/>
      <c r="AE11955" s="95"/>
      <c r="AM11955" s="103"/>
      <c r="AT11955" s="10"/>
    </row>
    <row r="11956" spans="9:46" s="16" customFormat="1">
      <c r="I11956" s="47"/>
      <c r="P11956" s="48"/>
      <c r="Q11956" s="48"/>
      <c r="R11956" s="48"/>
      <c r="S11956" s="49"/>
      <c r="T11956" s="47"/>
      <c r="U11956" s="50"/>
      <c r="V11956" s="47"/>
      <c r="W11956" s="50"/>
      <c r="X11956" s="49"/>
      <c r="Y11956" s="49"/>
      <c r="Z11956" s="49"/>
      <c r="AA11956" s="49"/>
      <c r="AB11956" s="49"/>
      <c r="AC11956" s="49"/>
      <c r="AD11956" s="49"/>
      <c r="AE11956" s="95"/>
      <c r="AM11956" s="103"/>
      <c r="AT11956" s="10"/>
    </row>
    <row r="11957" spans="9:46" s="16" customFormat="1">
      <c r="I11957" s="47"/>
      <c r="P11957" s="48"/>
      <c r="Q11957" s="48"/>
      <c r="R11957" s="48"/>
      <c r="S11957" s="49"/>
      <c r="T11957" s="47"/>
      <c r="U11957" s="50"/>
      <c r="V11957" s="47"/>
      <c r="W11957" s="50"/>
      <c r="X11957" s="49"/>
      <c r="Y11957" s="49"/>
      <c r="Z11957" s="49"/>
      <c r="AA11957" s="49"/>
      <c r="AB11957" s="49"/>
      <c r="AC11957" s="49"/>
      <c r="AD11957" s="49"/>
      <c r="AE11957" s="95"/>
      <c r="AM11957" s="103"/>
      <c r="AT11957" s="10"/>
    </row>
    <row r="11958" spans="9:46" s="16" customFormat="1">
      <c r="I11958" s="47"/>
      <c r="P11958" s="48"/>
      <c r="Q11958" s="48"/>
      <c r="R11958" s="48"/>
      <c r="S11958" s="49"/>
      <c r="T11958" s="47"/>
      <c r="U11958" s="50"/>
      <c r="V11958" s="47"/>
      <c r="W11958" s="50"/>
      <c r="X11958" s="49"/>
      <c r="Y11958" s="49"/>
      <c r="Z11958" s="49"/>
      <c r="AA11958" s="49"/>
      <c r="AB11958" s="49"/>
      <c r="AC11958" s="49"/>
      <c r="AD11958" s="49"/>
      <c r="AE11958" s="95"/>
      <c r="AM11958" s="103"/>
      <c r="AT11958" s="10"/>
    </row>
    <row r="11959" spans="9:46" s="16" customFormat="1">
      <c r="I11959" s="47"/>
      <c r="P11959" s="48"/>
      <c r="Q11959" s="48"/>
      <c r="R11959" s="48"/>
      <c r="S11959" s="49"/>
      <c r="T11959" s="47"/>
      <c r="U11959" s="50"/>
      <c r="V11959" s="47"/>
      <c r="W11959" s="50"/>
      <c r="X11959" s="49"/>
      <c r="Y11959" s="49"/>
      <c r="Z11959" s="49"/>
      <c r="AA11959" s="49"/>
      <c r="AB11959" s="49"/>
      <c r="AC11959" s="49"/>
      <c r="AD11959" s="49"/>
      <c r="AE11959" s="95"/>
      <c r="AM11959" s="103"/>
      <c r="AT11959" s="10"/>
    </row>
    <row r="11960" spans="9:46" s="16" customFormat="1">
      <c r="I11960" s="47"/>
      <c r="P11960" s="48"/>
      <c r="Q11960" s="48"/>
      <c r="R11960" s="48"/>
      <c r="S11960" s="49"/>
      <c r="T11960" s="47"/>
      <c r="U11960" s="50"/>
      <c r="V11960" s="47"/>
      <c r="W11960" s="50"/>
      <c r="X11960" s="49"/>
      <c r="Y11960" s="49"/>
      <c r="Z11960" s="49"/>
      <c r="AA11960" s="49"/>
      <c r="AB11960" s="49"/>
      <c r="AC11960" s="49"/>
      <c r="AD11960" s="49"/>
      <c r="AE11960" s="95"/>
      <c r="AM11960" s="103"/>
      <c r="AT11960" s="10"/>
    </row>
    <row r="11961" spans="9:46" s="16" customFormat="1">
      <c r="I11961" s="47"/>
      <c r="P11961" s="48"/>
      <c r="Q11961" s="48"/>
      <c r="R11961" s="48"/>
      <c r="S11961" s="49"/>
      <c r="T11961" s="47"/>
      <c r="U11961" s="50"/>
      <c r="V11961" s="47"/>
      <c r="W11961" s="50"/>
      <c r="X11961" s="49"/>
      <c r="Y11961" s="49"/>
      <c r="Z11961" s="49"/>
      <c r="AA11961" s="49"/>
      <c r="AB11961" s="49"/>
      <c r="AC11961" s="49"/>
      <c r="AD11961" s="49"/>
      <c r="AE11961" s="95"/>
      <c r="AM11961" s="103"/>
      <c r="AT11961" s="10"/>
    </row>
    <row r="11962" spans="9:46" s="16" customFormat="1">
      <c r="I11962" s="47"/>
      <c r="P11962" s="48"/>
      <c r="Q11962" s="48"/>
      <c r="R11962" s="48"/>
      <c r="S11962" s="49"/>
      <c r="T11962" s="47"/>
      <c r="U11962" s="50"/>
      <c r="V11962" s="47"/>
      <c r="W11962" s="50"/>
      <c r="X11962" s="49"/>
      <c r="Y11962" s="49"/>
      <c r="Z11962" s="49"/>
      <c r="AA11962" s="49"/>
      <c r="AB11962" s="49"/>
      <c r="AC11962" s="49"/>
      <c r="AD11962" s="49"/>
      <c r="AE11962" s="95"/>
      <c r="AM11962" s="103"/>
      <c r="AT11962" s="10"/>
    </row>
    <row r="11963" spans="9:46" s="16" customFormat="1">
      <c r="I11963" s="47"/>
      <c r="P11963" s="48"/>
      <c r="Q11963" s="48"/>
      <c r="R11963" s="48"/>
      <c r="S11963" s="49"/>
      <c r="T11963" s="47"/>
      <c r="U11963" s="50"/>
      <c r="V11963" s="47"/>
      <c r="W11963" s="50"/>
      <c r="X11963" s="49"/>
      <c r="Y11963" s="49"/>
      <c r="Z11963" s="49"/>
      <c r="AA11963" s="49"/>
      <c r="AB11963" s="49"/>
      <c r="AC11963" s="49"/>
      <c r="AD11963" s="49"/>
      <c r="AE11963" s="95"/>
      <c r="AM11963" s="103"/>
      <c r="AT11963" s="10"/>
    </row>
    <row r="11964" spans="9:46" s="16" customFormat="1">
      <c r="I11964" s="47"/>
      <c r="P11964" s="48"/>
      <c r="Q11964" s="48"/>
      <c r="R11964" s="48"/>
      <c r="S11964" s="49"/>
      <c r="T11964" s="47"/>
      <c r="U11964" s="50"/>
      <c r="V11964" s="47"/>
      <c r="W11964" s="50"/>
      <c r="X11964" s="49"/>
      <c r="Y11964" s="49"/>
      <c r="Z11964" s="49"/>
      <c r="AA11964" s="49"/>
      <c r="AB11964" s="49"/>
      <c r="AC11964" s="49"/>
      <c r="AD11964" s="49"/>
      <c r="AE11964" s="95"/>
      <c r="AM11964" s="103"/>
      <c r="AT11964" s="10"/>
    </row>
    <row r="11965" spans="9:46" s="16" customFormat="1">
      <c r="I11965" s="47"/>
      <c r="P11965" s="48"/>
      <c r="Q11965" s="48"/>
      <c r="R11965" s="48"/>
      <c r="S11965" s="49"/>
      <c r="T11965" s="47"/>
      <c r="U11965" s="50"/>
      <c r="V11965" s="47"/>
      <c r="W11965" s="50"/>
      <c r="X11965" s="49"/>
      <c r="Y11965" s="49"/>
      <c r="Z11965" s="49"/>
      <c r="AA11965" s="49"/>
      <c r="AB11965" s="49"/>
      <c r="AC11965" s="49"/>
      <c r="AD11965" s="49"/>
      <c r="AE11965" s="95"/>
      <c r="AM11965" s="103"/>
      <c r="AT11965" s="10"/>
    </row>
    <row r="11966" spans="9:46" s="16" customFormat="1">
      <c r="I11966" s="47"/>
      <c r="P11966" s="48"/>
      <c r="Q11966" s="48"/>
      <c r="R11966" s="48"/>
      <c r="S11966" s="49"/>
      <c r="T11966" s="47"/>
      <c r="U11966" s="50"/>
      <c r="V11966" s="47"/>
      <c r="W11966" s="50"/>
      <c r="X11966" s="49"/>
      <c r="Y11966" s="49"/>
      <c r="Z11966" s="49"/>
      <c r="AA11966" s="49"/>
      <c r="AB11966" s="49"/>
      <c r="AC11966" s="49"/>
      <c r="AD11966" s="49"/>
      <c r="AE11966" s="95"/>
      <c r="AM11966" s="103"/>
      <c r="AT11966" s="10"/>
    </row>
    <row r="11967" spans="9:46" s="16" customFormat="1">
      <c r="I11967" s="47"/>
      <c r="P11967" s="48"/>
      <c r="Q11967" s="48"/>
      <c r="R11967" s="48"/>
      <c r="S11967" s="49"/>
      <c r="T11967" s="47"/>
      <c r="U11967" s="50"/>
      <c r="V11967" s="47"/>
      <c r="W11967" s="50"/>
      <c r="X11967" s="49"/>
      <c r="Y11967" s="49"/>
      <c r="Z11967" s="49"/>
      <c r="AA11967" s="49"/>
      <c r="AB11967" s="49"/>
      <c r="AC11967" s="49"/>
      <c r="AD11967" s="49"/>
      <c r="AE11967" s="95"/>
      <c r="AM11967" s="103"/>
      <c r="AT11967" s="10"/>
    </row>
    <row r="11968" spans="9:46" s="16" customFormat="1">
      <c r="I11968" s="47"/>
      <c r="P11968" s="48"/>
      <c r="Q11968" s="48"/>
      <c r="R11968" s="48"/>
      <c r="S11968" s="49"/>
      <c r="T11968" s="47"/>
      <c r="U11968" s="50"/>
      <c r="V11968" s="47"/>
      <c r="W11968" s="50"/>
      <c r="X11968" s="49"/>
      <c r="Y11968" s="49"/>
      <c r="Z11968" s="49"/>
      <c r="AA11968" s="49"/>
      <c r="AB11968" s="49"/>
      <c r="AC11968" s="49"/>
      <c r="AD11968" s="49"/>
      <c r="AE11968" s="95"/>
      <c r="AM11968" s="103"/>
      <c r="AT11968" s="10"/>
    </row>
    <row r="11969" spans="9:46" s="16" customFormat="1">
      <c r="I11969" s="47"/>
      <c r="P11969" s="48"/>
      <c r="Q11969" s="48"/>
      <c r="R11969" s="48"/>
      <c r="S11969" s="49"/>
      <c r="T11969" s="47"/>
      <c r="U11969" s="50"/>
      <c r="V11969" s="47"/>
      <c r="W11969" s="50"/>
      <c r="X11969" s="49"/>
      <c r="Y11969" s="49"/>
      <c r="Z11969" s="49"/>
      <c r="AA11969" s="49"/>
      <c r="AB11969" s="49"/>
      <c r="AC11969" s="49"/>
      <c r="AD11969" s="49"/>
      <c r="AE11969" s="95"/>
      <c r="AM11969" s="103"/>
      <c r="AT11969" s="10"/>
    </row>
    <row r="11970" spans="9:46" s="16" customFormat="1">
      <c r="I11970" s="47"/>
      <c r="P11970" s="48"/>
      <c r="Q11970" s="48"/>
      <c r="R11970" s="48"/>
      <c r="S11970" s="49"/>
      <c r="T11970" s="47"/>
      <c r="U11970" s="50"/>
      <c r="V11970" s="47"/>
      <c r="W11970" s="50"/>
      <c r="X11970" s="49"/>
      <c r="Y11970" s="49"/>
      <c r="Z11970" s="49"/>
      <c r="AA11970" s="49"/>
      <c r="AB11970" s="49"/>
      <c r="AC11970" s="49"/>
      <c r="AD11970" s="49"/>
      <c r="AE11970" s="95"/>
      <c r="AM11970" s="103"/>
      <c r="AT11970" s="10"/>
    </row>
    <row r="11971" spans="9:46" s="16" customFormat="1">
      <c r="I11971" s="47"/>
      <c r="P11971" s="48"/>
      <c r="Q11971" s="48"/>
      <c r="R11971" s="48"/>
      <c r="S11971" s="49"/>
      <c r="T11971" s="47"/>
      <c r="U11971" s="50"/>
      <c r="V11971" s="47"/>
      <c r="W11971" s="50"/>
      <c r="X11971" s="49"/>
      <c r="Y11971" s="49"/>
      <c r="Z11971" s="49"/>
      <c r="AA11971" s="49"/>
      <c r="AB11971" s="49"/>
      <c r="AC11971" s="49"/>
      <c r="AD11971" s="49"/>
      <c r="AE11971" s="95"/>
      <c r="AM11971" s="103"/>
      <c r="AT11971" s="10"/>
    </row>
    <row r="11972" spans="9:46" s="16" customFormat="1">
      <c r="I11972" s="47"/>
      <c r="P11972" s="48"/>
      <c r="Q11972" s="48"/>
      <c r="R11972" s="48"/>
      <c r="S11972" s="49"/>
      <c r="T11972" s="47"/>
      <c r="U11972" s="50"/>
      <c r="V11972" s="47"/>
      <c r="W11972" s="50"/>
      <c r="X11972" s="49"/>
      <c r="Y11972" s="49"/>
      <c r="Z11972" s="49"/>
      <c r="AA11972" s="49"/>
      <c r="AB11972" s="49"/>
      <c r="AC11972" s="49"/>
      <c r="AD11972" s="49"/>
      <c r="AE11972" s="95"/>
      <c r="AM11972" s="103"/>
      <c r="AT11972" s="10"/>
    </row>
    <row r="11973" spans="9:46" s="16" customFormat="1">
      <c r="I11973" s="47"/>
      <c r="P11973" s="48"/>
      <c r="Q11973" s="48"/>
      <c r="R11973" s="48"/>
      <c r="S11973" s="49"/>
      <c r="T11973" s="47"/>
      <c r="U11973" s="50"/>
      <c r="V11973" s="47"/>
      <c r="W11973" s="50"/>
      <c r="X11973" s="49"/>
      <c r="Y11973" s="49"/>
      <c r="Z11973" s="49"/>
      <c r="AA11973" s="49"/>
      <c r="AB11973" s="49"/>
      <c r="AC11973" s="49"/>
      <c r="AD11973" s="49"/>
      <c r="AE11973" s="95"/>
      <c r="AM11973" s="103"/>
      <c r="AT11973" s="10"/>
    </row>
    <row r="11974" spans="9:46" s="16" customFormat="1">
      <c r="I11974" s="47"/>
      <c r="P11974" s="48"/>
      <c r="Q11974" s="48"/>
      <c r="R11974" s="48"/>
      <c r="S11974" s="49"/>
      <c r="T11974" s="47"/>
      <c r="U11974" s="50"/>
      <c r="V11974" s="47"/>
      <c r="W11974" s="50"/>
      <c r="X11974" s="49"/>
      <c r="Y11974" s="49"/>
      <c r="Z11974" s="49"/>
      <c r="AA11974" s="49"/>
      <c r="AB11974" s="49"/>
      <c r="AC11974" s="49"/>
      <c r="AD11974" s="49"/>
      <c r="AE11974" s="95"/>
      <c r="AM11974" s="103"/>
      <c r="AT11974" s="10"/>
    </row>
    <row r="11975" spans="9:46" s="16" customFormat="1">
      <c r="I11975" s="47"/>
      <c r="P11975" s="48"/>
      <c r="Q11975" s="48"/>
      <c r="R11975" s="48"/>
      <c r="S11975" s="49"/>
      <c r="T11975" s="47"/>
      <c r="U11975" s="50"/>
      <c r="V11975" s="47"/>
      <c r="W11975" s="50"/>
      <c r="X11975" s="49"/>
      <c r="Y11975" s="49"/>
      <c r="Z11975" s="49"/>
      <c r="AA11975" s="49"/>
      <c r="AB11975" s="49"/>
      <c r="AC11975" s="49"/>
      <c r="AD11975" s="49"/>
      <c r="AE11975" s="95"/>
      <c r="AM11975" s="103"/>
      <c r="AT11975" s="10"/>
    </row>
    <row r="11976" spans="9:46" s="16" customFormat="1">
      <c r="I11976" s="47"/>
      <c r="P11976" s="48"/>
      <c r="Q11976" s="48"/>
      <c r="R11976" s="48"/>
      <c r="S11976" s="49"/>
      <c r="T11976" s="47"/>
      <c r="U11976" s="50"/>
      <c r="V11976" s="47"/>
      <c r="W11976" s="50"/>
      <c r="X11976" s="49"/>
      <c r="Y11976" s="49"/>
      <c r="Z11976" s="49"/>
      <c r="AA11976" s="49"/>
      <c r="AB11976" s="49"/>
      <c r="AC11976" s="49"/>
      <c r="AD11976" s="49"/>
      <c r="AE11976" s="95"/>
      <c r="AM11976" s="103"/>
      <c r="AT11976" s="10"/>
    </row>
    <row r="11977" spans="9:46" s="16" customFormat="1">
      <c r="I11977" s="47"/>
      <c r="P11977" s="48"/>
      <c r="Q11977" s="48"/>
      <c r="R11977" s="48"/>
      <c r="S11977" s="49"/>
      <c r="T11977" s="47"/>
      <c r="U11977" s="50"/>
      <c r="V11977" s="47"/>
      <c r="W11977" s="50"/>
      <c r="X11977" s="49"/>
      <c r="Y11977" s="49"/>
      <c r="Z11977" s="49"/>
      <c r="AA11977" s="49"/>
      <c r="AB11977" s="49"/>
      <c r="AC11977" s="49"/>
      <c r="AD11977" s="49"/>
      <c r="AE11977" s="95"/>
      <c r="AM11977" s="103"/>
      <c r="AT11977" s="10"/>
    </row>
    <row r="11978" spans="9:46" s="16" customFormat="1">
      <c r="I11978" s="47"/>
      <c r="P11978" s="48"/>
      <c r="Q11978" s="48"/>
      <c r="R11978" s="48"/>
      <c r="S11978" s="49"/>
      <c r="T11978" s="47"/>
      <c r="U11978" s="50"/>
      <c r="V11978" s="47"/>
      <c r="W11978" s="50"/>
      <c r="X11978" s="49"/>
      <c r="Y11978" s="49"/>
      <c r="Z11978" s="49"/>
      <c r="AA11978" s="49"/>
      <c r="AB11978" s="49"/>
      <c r="AC11978" s="49"/>
      <c r="AD11978" s="49"/>
      <c r="AE11978" s="95"/>
      <c r="AM11978" s="103"/>
      <c r="AT11978" s="10"/>
    </row>
    <row r="11979" spans="9:46" s="16" customFormat="1">
      <c r="I11979" s="47"/>
      <c r="P11979" s="48"/>
      <c r="Q11979" s="48"/>
      <c r="R11979" s="48"/>
      <c r="S11979" s="49"/>
      <c r="T11979" s="47"/>
      <c r="U11979" s="50"/>
      <c r="V11979" s="47"/>
      <c r="W11979" s="50"/>
      <c r="X11979" s="49"/>
      <c r="Y11979" s="49"/>
      <c r="Z11979" s="49"/>
      <c r="AA11979" s="49"/>
      <c r="AB11979" s="49"/>
      <c r="AC11979" s="49"/>
      <c r="AD11979" s="49"/>
      <c r="AE11979" s="95"/>
      <c r="AM11979" s="103"/>
      <c r="AT11979" s="10"/>
    </row>
    <row r="11980" spans="9:46" s="16" customFormat="1">
      <c r="I11980" s="47"/>
      <c r="P11980" s="48"/>
      <c r="Q11980" s="48"/>
      <c r="R11980" s="48"/>
      <c r="S11980" s="49"/>
      <c r="T11980" s="47"/>
      <c r="U11980" s="50"/>
      <c r="V11980" s="47"/>
      <c r="W11980" s="50"/>
      <c r="X11980" s="49"/>
      <c r="Y11980" s="49"/>
      <c r="Z11980" s="49"/>
      <c r="AA11980" s="49"/>
      <c r="AB11980" s="49"/>
      <c r="AC11980" s="49"/>
      <c r="AD11980" s="49"/>
      <c r="AE11980" s="95"/>
      <c r="AM11980" s="103"/>
      <c r="AT11980" s="10"/>
    </row>
    <row r="11981" spans="9:46" s="16" customFormat="1">
      <c r="I11981" s="47"/>
      <c r="P11981" s="48"/>
      <c r="Q11981" s="48"/>
      <c r="R11981" s="48"/>
      <c r="S11981" s="49"/>
      <c r="T11981" s="47"/>
      <c r="U11981" s="50"/>
      <c r="V11981" s="47"/>
      <c r="W11981" s="50"/>
      <c r="X11981" s="49"/>
      <c r="Y11981" s="49"/>
      <c r="Z11981" s="49"/>
      <c r="AA11981" s="49"/>
      <c r="AB11981" s="49"/>
      <c r="AC11981" s="49"/>
      <c r="AD11981" s="49"/>
      <c r="AE11981" s="95"/>
      <c r="AM11981" s="103"/>
      <c r="AT11981" s="10"/>
    </row>
    <row r="11982" spans="9:46" s="16" customFormat="1">
      <c r="I11982" s="47"/>
      <c r="P11982" s="48"/>
      <c r="Q11982" s="48"/>
      <c r="R11982" s="48"/>
      <c r="S11982" s="49"/>
      <c r="T11982" s="47"/>
      <c r="U11982" s="50"/>
      <c r="V11982" s="47"/>
      <c r="W11982" s="50"/>
      <c r="X11982" s="49"/>
      <c r="Y11982" s="49"/>
      <c r="Z11982" s="49"/>
      <c r="AA11982" s="49"/>
      <c r="AB11982" s="49"/>
      <c r="AC11982" s="49"/>
      <c r="AD11982" s="49"/>
      <c r="AE11982" s="95"/>
      <c r="AM11982" s="103"/>
      <c r="AT11982" s="10"/>
    </row>
    <row r="11983" spans="9:46" s="16" customFormat="1">
      <c r="I11983" s="47"/>
      <c r="P11983" s="48"/>
      <c r="Q11983" s="48"/>
      <c r="R11983" s="48"/>
      <c r="S11983" s="49"/>
      <c r="T11983" s="47"/>
      <c r="U11983" s="50"/>
      <c r="V11983" s="47"/>
      <c r="W11983" s="50"/>
      <c r="X11983" s="49"/>
      <c r="Y11983" s="49"/>
      <c r="Z11983" s="49"/>
      <c r="AA11983" s="49"/>
      <c r="AB11983" s="49"/>
      <c r="AC11983" s="49"/>
      <c r="AD11983" s="49"/>
      <c r="AE11983" s="95"/>
      <c r="AM11983" s="103"/>
      <c r="AT11983" s="10"/>
    </row>
    <row r="11984" spans="9:46" s="16" customFormat="1">
      <c r="I11984" s="47"/>
      <c r="P11984" s="48"/>
      <c r="Q11984" s="48"/>
      <c r="R11984" s="48"/>
      <c r="S11984" s="49"/>
      <c r="T11984" s="47"/>
      <c r="U11984" s="50"/>
      <c r="V11984" s="47"/>
      <c r="W11984" s="50"/>
      <c r="X11984" s="49"/>
      <c r="Y11984" s="49"/>
      <c r="Z11984" s="49"/>
      <c r="AA11984" s="49"/>
      <c r="AB11984" s="49"/>
      <c r="AC11984" s="49"/>
      <c r="AD11984" s="49"/>
      <c r="AE11984" s="95"/>
      <c r="AM11984" s="103"/>
      <c r="AT11984" s="10"/>
    </row>
    <row r="11985" spans="9:46" s="16" customFormat="1">
      <c r="I11985" s="47"/>
      <c r="P11985" s="48"/>
      <c r="Q11985" s="48"/>
      <c r="R11985" s="48"/>
      <c r="S11985" s="49"/>
      <c r="T11985" s="47"/>
      <c r="U11985" s="50"/>
      <c r="V11985" s="47"/>
      <c r="W11985" s="50"/>
      <c r="X11985" s="49"/>
      <c r="Y11985" s="49"/>
      <c r="Z11985" s="49"/>
      <c r="AA11985" s="49"/>
      <c r="AB11985" s="49"/>
      <c r="AC11985" s="49"/>
      <c r="AD11985" s="49"/>
      <c r="AE11985" s="95"/>
      <c r="AM11985" s="103"/>
      <c r="AT11985" s="10"/>
    </row>
    <row r="11986" spans="9:46" s="16" customFormat="1">
      <c r="I11986" s="47"/>
      <c r="P11986" s="48"/>
      <c r="Q11986" s="48"/>
      <c r="R11986" s="48"/>
      <c r="S11986" s="49"/>
      <c r="T11986" s="47"/>
      <c r="U11986" s="50"/>
      <c r="V11986" s="47"/>
      <c r="W11986" s="50"/>
      <c r="X11986" s="49"/>
      <c r="Y11986" s="49"/>
      <c r="Z11986" s="49"/>
      <c r="AA11986" s="49"/>
      <c r="AB11986" s="49"/>
      <c r="AC11986" s="49"/>
      <c r="AD11986" s="49"/>
      <c r="AE11986" s="95"/>
      <c r="AM11986" s="103"/>
      <c r="AT11986" s="10"/>
    </row>
    <row r="11987" spans="9:46" s="16" customFormat="1">
      <c r="I11987" s="47"/>
      <c r="P11987" s="48"/>
      <c r="Q11987" s="48"/>
      <c r="R11987" s="48"/>
      <c r="S11987" s="49"/>
      <c r="T11987" s="47"/>
      <c r="U11987" s="50"/>
      <c r="V11987" s="47"/>
      <c r="W11987" s="50"/>
      <c r="X11987" s="49"/>
      <c r="Y11987" s="49"/>
      <c r="Z11987" s="49"/>
      <c r="AA11987" s="49"/>
      <c r="AB11987" s="49"/>
      <c r="AC11987" s="49"/>
      <c r="AD11987" s="49"/>
      <c r="AE11987" s="95"/>
      <c r="AM11987" s="103"/>
      <c r="AT11987" s="10"/>
    </row>
    <row r="11988" spans="9:46" s="16" customFormat="1">
      <c r="I11988" s="47"/>
      <c r="P11988" s="48"/>
      <c r="Q11988" s="48"/>
      <c r="R11988" s="48"/>
      <c r="S11988" s="49"/>
      <c r="T11988" s="47"/>
      <c r="U11988" s="50"/>
      <c r="V11988" s="47"/>
      <c r="W11988" s="50"/>
      <c r="X11988" s="49"/>
      <c r="Y11988" s="49"/>
      <c r="Z11988" s="49"/>
      <c r="AA11988" s="49"/>
      <c r="AB11988" s="49"/>
      <c r="AC11988" s="49"/>
      <c r="AD11988" s="49"/>
      <c r="AE11988" s="95"/>
      <c r="AM11988" s="103"/>
      <c r="AT11988" s="10"/>
    </row>
    <row r="11989" spans="9:46" s="16" customFormat="1">
      <c r="I11989" s="47"/>
      <c r="P11989" s="48"/>
      <c r="Q11989" s="48"/>
      <c r="R11989" s="48"/>
      <c r="S11989" s="49"/>
      <c r="T11989" s="47"/>
      <c r="U11989" s="50"/>
      <c r="V11989" s="47"/>
      <c r="W11989" s="50"/>
      <c r="X11989" s="49"/>
      <c r="Y11989" s="49"/>
      <c r="Z11989" s="49"/>
      <c r="AA11989" s="49"/>
      <c r="AB11989" s="49"/>
      <c r="AC11989" s="49"/>
      <c r="AD11989" s="49"/>
      <c r="AE11989" s="95"/>
      <c r="AM11989" s="103"/>
      <c r="AT11989" s="10"/>
    </row>
    <row r="11990" spans="9:46" s="16" customFormat="1">
      <c r="I11990" s="47"/>
      <c r="P11990" s="48"/>
      <c r="Q11990" s="48"/>
      <c r="R11990" s="48"/>
      <c r="S11990" s="49"/>
      <c r="T11990" s="47"/>
      <c r="U11990" s="50"/>
      <c r="V11990" s="47"/>
      <c r="W11990" s="50"/>
      <c r="X11990" s="49"/>
      <c r="Y11990" s="49"/>
      <c r="Z11990" s="49"/>
      <c r="AA11990" s="49"/>
      <c r="AB11990" s="49"/>
      <c r="AC11990" s="49"/>
      <c r="AD11990" s="49"/>
      <c r="AE11990" s="95"/>
      <c r="AM11990" s="103"/>
      <c r="AT11990" s="10"/>
    </row>
    <row r="11991" spans="9:46" s="16" customFormat="1">
      <c r="I11991" s="47"/>
      <c r="P11991" s="48"/>
      <c r="Q11991" s="48"/>
      <c r="R11991" s="48"/>
      <c r="S11991" s="49"/>
      <c r="T11991" s="47"/>
      <c r="U11991" s="50"/>
      <c r="V11991" s="47"/>
      <c r="W11991" s="50"/>
      <c r="X11991" s="49"/>
      <c r="Y11991" s="49"/>
      <c r="Z11991" s="49"/>
      <c r="AA11991" s="49"/>
      <c r="AB11991" s="49"/>
      <c r="AC11991" s="49"/>
      <c r="AD11991" s="49"/>
      <c r="AE11991" s="95"/>
      <c r="AM11991" s="103"/>
      <c r="AT11991" s="10"/>
    </row>
    <row r="11992" spans="9:46" s="16" customFormat="1">
      <c r="I11992" s="47"/>
      <c r="P11992" s="48"/>
      <c r="Q11992" s="48"/>
      <c r="R11992" s="48"/>
      <c r="S11992" s="49"/>
      <c r="T11992" s="47"/>
      <c r="U11992" s="50"/>
      <c r="V11992" s="47"/>
      <c r="W11992" s="50"/>
      <c r="X11992" s="49"/>
      <c r="Y11992" s="49"/>
      <c r="Z11992" s="49"/>
      <c r="AA11992" s="49"/>
      <c r="AB11992" s="49"/>
      <c r="AC11992" s="49"/>
      <c r="AD11992" s="49"/>
      <c r="AE11992" s="95"/>
      <c r="AM11992" s="103"/>
      <c r="AT11992" s="10"/>
    </row>
    <row r="11993" spans="9:46" s="16" customFormat="1">
      <c r="I11993" s="47"/>
      <c r="P11993" s="48"/>
      <c r="Q11993" s="48"/>
      <c r="R11993" s="48"/>
      <c r="S11993" s="49"/>
      <c r="T11993" s="47"/>
      <c r="U11993" s="50"/>
      <c r="V11993" s="47"/>
      <c r="W11993" s="50"/>
      <c r="X11993" s="49"/>
      <c r="Y11993" s="49"/>
      <c r="Z11993" s="49"/>
      <c r="AA11993" s="49"/>
      <c r="AB11993" s="49"/>
      <c r="AC11993" s="49"/>
      <c r="AD11993" s="49"/>
      <c r="AE11993" s="95"/>
      <c r="AM11993" s="103"/>
      <c r="AT11993" s="10"/>
    </row>
    <row r="11994" spans="9:46" s="16" customFormat="1">
      <c r="I11994" s="47"/>
      <c r="P11994" s="48"/>
      <c r="Q11994" s="48"/>
      <c r="R11994" s="48"/>
      <c r="S11994" s="49"/>
      <c r="T11994" s="47"/>
      <c r="U11994" s="50"/>
      <c r="V11994" s="47"/>
      <c r="W11994" s="50"/>
      <c r="X11994" s="49"/>
      <c r="Y11994" s="49"/>
      <c r="Z11994" s="49"/>
      <c r="AA11994" s="49"/>
      <c r="AB11994" s="49"/>
      <c r="AC11994" s="49"/>
      <c r="AD11994" s="49"/>
      <c r="AE11994" s="95"/>
      <c r="AM11994" s="103"/>
      <c r="AT11994" s="10"/>
    </row>
    <row r="11995" spans="9:46" s="16" customFormat="1">
      <c r="I11995" s="47"/>
      <c r="P11995" s="48"/>
      <c r="Q11995" s="48"/>
      <c r="R11995" s="48"/>
      <c r="S11995" s="49"/>
      <c r="T11995" s="47"/>
      <c r="U11995" s="50"/>
      <c r="V11995" s="47"/>
      <c r="W11995" s="50"/>
      <c r="X11995" s="49"/>
      <c r="Y11995" s="49"/>
      <c r="Z11995" s="49"/>
      <c r="AA11995" s="49"/>
      <c r="AB11995" s="49"/>
      <c r="AC11995" s="49"/>
      <c r="AD11995" s="49"/>
      <c r="AE11995" s="95"/>
      <c r="AM11995" s="103"/>
      <c r="AT11995" s="10"/>
    </row>
    <row r="11996" spans="9:46" s="16" customFormat="1">
      <c r="I11996" s="47"/>
      <c r="P11996" s="48"/>
      <c r="Q11996" s="48"/>
      <c r="R11996" s="48"/>
      <c r="S11996" s="49"/>
      <c r="T11996" s="47"/>
      <c r="U11996" s="50"/>
      <c r="V11996" s="47"/>
      <c r="W11996" s="50"/>
      <c r="X11996" s="49"/>
      <c r="Y11996" s="49"/>
      <c r="Z11996" s="49"/>
      <c r="AA11996" s="49"/>
      <c r="AB11996" s="49"/>
      <c r="AC11996" s="49"/>
      <c r="AD11996" s="49"/>
      <c r="AE11996" s="95"/>
      <c r="AM11996" s="103"/>
      <c r="AT11996" s="10"/>
    </row>
    <row r="11997" spans="9:46" s="16" customFormat="1">
      <c r="I11997" s="47"/>
      <c r="P11997" s="48"/>
      <c r="Q11997" s="48"/>
      <c r="R11997" s="48"/>
      <c r="S11997" s="49"/>
      <c r="T11997" s="47"/>
      <c r="U11997" s="50"/>
      <c r="V11997" s="47"/>
      <c r="W11997" s="50"/>
      <c r="X11997" s="49"/>
      <c r="Y11997" s="49"/>
      <c r="Z11997" s="49"/>
      <c r="AA11997" s="49"/>
      <c r="AB11997" s="49"/>
      <c r="AC11997" s="49"/>
      <c r="AD11997" s="49"/>
      <c r="AE11997" s="95"/>
      <c r="AM11997" s="103"/>
      <c r="AT11997" s="10"/>
    </row>
    <row r="11998" spans="9:46" s="16" customFormat="1">
      <c r="I11998" s="47"/>
      <c r="P11998" s="48"/>
      <c r="Q11998" s="48"/>
      <c r="R11998" s="48"/>
      <c r="S11998" s="49"/>
      <c r="T11998" s="47"/>
      <c r="U11998" s="50"/>
      <c r="V11998" s="47"/>
      <c r="W11998" s="50"/>
      <c r="X11998" s="49"/>
      <c r="Y11998" s="49"/>
      <c r="Z11998" s="49"/>
      <c r="AA11998" s="49"/>
      <c r="AB11998" s="49"/>
      <c r="AC11998" s="49"/>
      <c r="AD11998" s="49"/>
      <c r="AE11998" s="95"/>
      <c r="AM11998" s="103"/>
      <c r="AT11998" s="10"/>
    </row>
    <row r="11999" spans="9:46" s="16" customFormat="1">
      <c r="I11999" s="47"/>
      <c r="P11999" s="48"/>
      <c r="Q11999" s="48"/>
      <c r="R11999" s="48"/>
      <c r="S11999" s="49"/>
      <c r="T11999" s="47"/>
      <c r="U11999" s="50"/>
      <c r="V11999" s="47"/>
      <c r="W11999" s="50"/>
      <c r="X11999" s="49"/>
      <c r="Y11999" s="49"/>
      <c r="Z11999" s="49"/>
      <c r="AA11999" s="49"/>
      <c r="AB11999" s="49"/>
      <c r="AC11999" s="49"/>
      <c r="AD11999" s="49"/>
      <c r="AE11999" s="95"/>
      <c r="AM11999" s="103"/>
      <c r="AT11999" s="10"/>
    </row>
    <row r="12000" spans="9:46" s="16" customFormat="1">
      <c r="I12000" s="47"/>
      <c r="P12000" s="48"/>
      <c r="Q12000" s="48"/>
      <c r="R12000" s="48"/>
      <c r="S12000" s="49"/>
      <c r="T12000" s="47"/>
      <c r="U12000" s="50"/>
      <c r="V12000" s="47"/>
      <c r="W12000" s="50"/>
      <c r="X12000" s="49"/>
      <c r="Y12000" s="49"/>
      <c r="Z12000" s="49"/>
      <c r="AA12000" s="49"/>
      <c r="AB12000" s="49"/>
      <c r="AC12000" s="49"/>
      <c r="AD12000" s="49"/>
      <c r="AE12000" s="95"/>
      <c r="AM12000" s="103"/>
      <c r="AT12000" s="10"/>
    </row>
    <row r="12001" spans="9:46" s="16" customFormat="1">
      <c r="I12001" s="47"/>
      <c r="P12001" s="48"/>
      <c r="Q12001" s="48"/>
      <c r="R12001" s="48"/>
      <c r="S12001" s="49"/>
      <c r="T12001" s="47"/>
      <c r="U12001" s="50"/>
      <c r="V12001" s="47"/>
      <c r="W12001" s="50"/>
      <c r="X12001" s="49"/>
      <c r="Y12001" s="49"/>
      <c r="Z12001" s="49"/>
      <c r="AA12001" s="49"/>
      <c r="AB12001" s="49"/>
      <c r="AC12001" s="49"/>
      <c r="AD12001" s="49"/>
      <c r="AE12001" s="95"/>
      <c r="AM12001" s="103"/>
      <c r="AT12001" s="10"/>
    </row>
    <row r="12002" spans="9:46" s="16" customFormat="1">
      <c r="I12002" s="47"/>
      <c r="P12002" s="48"/>
      <c r="Q12002" s="48"/>
      <c r="R12002" s="48"/>
      <c r="S12002" s="49"/>
      <c r="T12002" s="47"/>
      <c r="U12002" s="50"/>
      <c r="V12002" s="47"/>
      <c r="W12002" s="50"/>
      <c r="X12002" s="49"/>
      <c r="Y12002" s="49"/>
      <c r="Z12002" s="49"/>
      <c r="AA12002" s="49"/>
      <c r="AB12002" s="49"/>
      <c r="AC12002" s="49"/>
      <c r="AD12002" s="49"/>
      <c r="AE12002" s="95"/>
      <c r="AM12002" s="103"/>
      <c r="AT12002" s="10"/>
    </row>
    <row r="12003" spans="9:46" s="16" customFormat="1">
      <c r="I12003" s="47"/>
      <c r="P12003" s="48"/>
      <c r="Q12003" s="48"/>
      <c r="R12003" s="48"/>
      <c r="S12003" s="49"/>
      <c r="T12003" s="47"/>
      <c r="U12003" s="50"/>
      <c r="V12003" s="47"/>
      <c r="W12003" s="50"/>
      <c r="X12003" s="49"/>
      <c r="Y12003" s="49"/>
      <c r="Z12003" s="49"/>
      <c r="AA12003" s="49"/>
      <c r="AB12003" s="49"/>
      <c r="AC12003" s="49"/>
      <c r="AD12003" s="49"/>
      <c r="AE12003" s="95"/>
      <c r="AM12003" s="103"/>
      <c r="AT12003" s="10"/>
    </row>
    <row r="12004" spans="9:46" s="16" customFormat="1">
      <c r="I12004" s="47"/>
      <c r="P12004" s="48"/>
      <c r="Q12004" s="48"/>
      <c r="R12004" s="48"/>
      <c r="S12004" s="49"/>
      <c r="T12004" s="47"/>
      <c r="U12004" s="50"/>
      <c r="V12004" s="47"/>
      <c r="W12004" s="50"/>
      <c r="X12004" s="49"/>
      <c r="Y12004" s="49"/>
      <c r="Z12004" s="49"/>
      <c r="AA12004" s="49"/>
      <c r="AB12004" s="49"/>
      <c r="AC12004" s="49"/>
      <c r="AD12004" s="49"/>
      <c r="AE12004" s="95"/>
      <c r="AM12004" s="103"/>
      <c r="AT12004" s="10"/>
    </row>
    <row r="12005" spans="9:46" s="16" customFormat="1">
      <c r="I12005" s="47"/>
      <c r="P12005" s="48"/>
      <c r="Q12005" s="48"/>
      <c r="R12005" s="48"/>
      <c r="S12005" s="49"/>
      <c r="T12005" s="47"/>
      <c r="U12005" s="50"/>
      <c r="V12005" s="47"/>
      <c r="W12005" s="50"/>
      <c r="X12005" s="49"/>
      <c r="Y12005" s="49"/>
      <c r="Z12005" s="49"/>
      <c r="AA12005" s="49"/>
      <c r="AB12005" s="49"/>
      <c r="AC12005" s="49"/>
      <c r="AD12005" s="49"/>
      <c r="AE12005" s="95"/>
      <c r="AM12005" s="103"/>
      <c r="AT12005" s="10"/>
    </row>
    <row r="12006" spans="9:46" s="16" customFormat="1">
      <c r="I12006" s="47"/>
      <c r="P12006" s="48"/>
      <c r="Q12006" s="48"/>
      <c r="R12006" s="48"/>
      <c r="S12006" s="49"/>
      <c r="T12006" s="47"/>
      <c r="U12006" s="50"/>
      <c r="V12006" s="47"/>
      <c r="W12006" s="50"/>
      <c r="X12006" s="49"/>
      <c r="Y12006" s="49"/>
      <c r="Z12006" s="49"/>
      <c r="AA12006" s="49"/>
      <c r="AB12006" s="49"/>
      <c r="AC12006" s="49"/>
      <c r="AD12006" s="49"/>
      <c r="AE12006" s="95"/>
      <c r="AM12006" s="103"/>
      <c r="AT12006" s="10"/>
    </row>
    <row r="12007" spans="9:46" s="16" customFormat="1">
      <c r="I12007" s="47"/>
      <c r="P12007" s="48"/>
      <c r="Q12007" s="48"/>
      <c r="R12007" s="48"/>
      <c r="S12007" s="49"/>
      <c r="T12007" s="47"/>
      <c r="U12007" s="50"/>
      <c r="V12007" s="47"/>
      <c r="W12007" s="50"/>
      <c r="X12007" s="49"/>
      <c r="Y12007" s="49"/>
      <c r="Z12007" s="49"/>
      <c r="AA12007" s="49"/>
      <c r="AB12007" s="49"/>
      <c r="AC12007" s="49"/>
      <c r="AD12007" s="49"/>
      <c r="AE12007" s="95"/>
      <c r="AM12007" s="103"/>
      <c r="AT12007" s="10"/>
    </row>
    <row r="12008" spans="9:46" s="16" customFormat="1">
      <c r="I12008" s="47"/>
      <c r="P12008" s="48"/>
      <c r="Q12008" s="48"/>
      <c r="R12008" s="48"/>
      <c r="S12008" s="49"/>
      <c r="T12008" s="47"/>
      <c r="U12008" s="50"/>
      <c r="V12008" s="47"/>
      <c r="W12008" s="50"/>
      <c r="X12008" s="49"/>
      <c r="Y12008" s="49"/>
      <c r="Z12008" s="49"/>
      <c r="AA12008" s="49"/>
      <c r="AB12008" s="49"/>
      <c r="AC12008" s="49"/>
      <c r="AD12008" s="49"/>
      <c r="AE12008" s="95"/>
      <c r="AM12008" s="103"/>
      <c r="AT12008" s="10"/>
    </row>
    <row r="12009" spans="9:46" s="16" customFormat="1">
      <c r="I12009" s="47"/>
      <c r="P12009" s="48"/>
      <c r="Q12009" s="48"/>
      <c r="R12009" s="48"/>
      <c r="S12009" s="49"/>
      <c r="T12009" s="47"/>
      <c r="U12009" s="50"/>
      <c r="V12009" s="47"/>
      <c r="W12009" s="50"/>
      <c r="X12009" s="49"/>
      <c r="Y12009" s="49"/>
      <c r="Z12009" s="49"/>
      <c r="AA12009" s="49"/>
      <c r="AB12009" s="49"/>
      <c r="AC12009" s="49"/>
      <c r="AD12009" s="49"/>
      <c r="AE12009" s="95"/>
      <c r="AM12009" s="103"/>
      <c r="AT12009" s="10"/>
    </row>
    <row r="12010" spans="9:46" s="16" customFormat="1">
      <c r="I12010" s="47"/>
      <c r="P12010" s="48"/>
      <c r="Q12010" s="48"/>
      <c r="R12010" s="48"/>
      <c r="S12010" s="49"/>
      <c r="T12010" s="47"/>
      <c r="U12010" s="50"/>
      <c r="V12010" s="47"/>
      <c r="W12010" s="50"/>
      <c r="X12010" s="49"/>
      <c r="Y12010" s="49"/>
      <c r="Z12010" s="49"/>
      <c r="AA12010" s="49"/>
      <c r="AB12010" s="49"/>
      <c r="AC12010" s="49"/>
      <c r="AD12010" s="49"/>
      <c r="AE12010" s="95"/>
      <c r="AM12010" s="103"/>
      <c r="AT12010" s="10"/>
    </row>
    <row r="12011" spans="9:46" s="16" customFormat="1">
      <c r="I12011" s="47"/>
      <c r="P12011" s="48"/>
      <c r="Q12011" s="48"/>
      <c r="R12011" s="48"/>
      <c r="S12011" s="49"/>
      <c r="T12011" s="47"/>
      <c r="U12011" s="50"/>
      <c r="V12011" s="47"/>
      <c r="W12011" s="50"/>
      <c r="X12011" s="49"/>
      <c r="Y12011" s="49"/>
      <c r="Z12011" s="49"/>
      <c r="AA12011" s="49"/>
      <c r="AB12011" s="49"/>
      <c r="AC12011" s="49"/>
      <c r="AD12011" s="49"/>
      <c r="AE12011" s="95"/>
      <c r="AM12011" s="103"/>
      <c r="AT12011" s="10"/>
    </row>
    <row r="12012" spans="9:46" s="16" customFormat="1">
      <c r="I12012" s="47"/>
      <c r="P12012" s="48"/>
      <c r="Q12012" s="48"/>
      <c r="R12012" s="48"/>
      <c r="S12012" s="49"/>
      <c r="T12012" s="47"/>
      <c r="U12012" s="50"/>
      <c r="V12012" s="47"/>
      <c r="W12012" s="50"/>
      <c r="X12012" s="49"/>
      <c r="Y12012" s="49"/>
      <c r="Z12012" s="49"/>
      <c r="AA12012" s="49"/>
      <c r="AB12012" s="49"/>
      <c r="AC12012" s="49"/>
      <c r="AD12012" s="49"/>
      <c r="AE12012" s="95"/>
      <c r="AM12012" s="103"/>
      <c r="AT12012" s="10"/>
    </row>
    <row r="12013" spans="9:46" s="16" customFormat="1">
      <c r="I12013" s="47"/>
      <c r="P12013" s="48"/>
      <c r="Q12013" s="48"/>
      <c r="R12013" s="48"/>
      <c r="S12013" s="49"/>
      <c r="T12013" s="47"/>
      <c r="U12013" s="50"/>
      <c r="V12013" s="47"/>
      <c r="W12013" s="50"/>
      <c r="X12013" s="49"/>
      <c r="Y12013" s="49"/>
      <c r="Z12013" s="49"/>
      <c r="AA12013" s="49"/>
      <c r="AB12013" s="49"/>
      <c r="AC12013" s="49"/>
      <c r="AD12013" s="49"/>
      <c r="AE12013" s="95"/>
      <c r="AM12013" s="103"/>
      <c r="AT12013" s="10"/>
    </row>
    <row r="12014" spans="9:46" s="16" customFormat="1">
      <c r="I12014" s="47"/>
      <c r="P12014" s="48"/>
      <c r="Q12014" s="48"/>
      <c r="R12014" s="48"/>
      <c r="S12014" s="49"/>
      <c r="T12014" s="47"/>
      <c r="U12014" s="50"/>
      <c r="V12014" s="47"/>
      <c r="W12014" s="50"/>
      <c r="X12014" s="49"/>
      <c r="Y12014" s="49"/>
      <c r="Z12014" s="49"/>
      <c r="AA12014" s="49"/>
      <c r="AB12014" s="49"/>
      <c r="AC12014" s="49"/>
      <c r="AD12014" s="49"/>
      <c r="AE12014" s="95"/>
      <c r="AM12014" s="103"/>
      <c r="AT12014" s="10"/>
    </row>
    <row r="12015" spans="9:46" s="16" customFormat="1">
      <c r="I12015" s="47"/>
      <c r="P12015" s="48"/>
      <c r="Q12015" s="48"/>
      <c r="R12015" s="48"/>
      <c r="S12015" s="49"/>
      <c r="T12015" s="47"/>
      <c r="U12015" s="50"/>
      <c r="V12015" s="47"/>
      <c r="W12015" s="50"/>
      <c r="X12015" s="49"/>
      <c r="Y12015" s="49"/>
      <c r="Z12015" s="49"/>
      <c r="AA12015" s="49"/>
      <c r="AB12015" s="49"/>
      <c r="AC12015" s="49"/>
      <c r="AD12015" s="49"/>
      <c r="AE12015" s="95"/>
      <c r="AM12015" s="103"/>
      <c r="AT12015" s="10"/>
    </row>
    <row r="12016" spans="9:46" s="16" customFormat="1">
      <c r="I12016" s="47"/>
      <c r="P12016" s="48"/>
      <c r="Q12016" s="48"/>
      <c r="R12016" s="48"/>
      <c r="S12016" s="49"/>
      <c r="T12016" s="47"/>
      <c r="U12016" s="50"/>
      <c r="V12016" s="47"/>
      <c r="W12016" s="50"/>
      <c r="X12016" s="49"/>
      <c r="Y12016" s="49"/>
      <c r="Z12016" s="49"/>
      <c r="AA12016" s="49"/>
      <c r="AB12016" s="49"/>
      <c r="AC12016" s="49"/>
      <c r="AD12016" s="49"/>
      <c r="AE12016" s="95"/>
      <c r="AM12016" s="103"/>
      <c r="AT12016" s="10"/>
    </row>
    <row r="12017" spans="9:46" s="16" customFormat="1">
      <c r="I12017" s="47"/>
      <c r="P12017" s="48"/>
      <c r="Q12017" s="48"/>
      <c r="R12017" s="48"/>
      <c r="S12017" s="49"/>
      <c r="T12017" s="47"/>
      <c r="U12017" s="50"/>
      <c r="V12017" s="47"/>
      <c r="W12017" s="50"/>
      <c r="X12017" s="49"/>
      <c r="Y12017" s="49"/>
      <c r="Z12017" s="49"/>
      <c r="AA12017" s="49"/>
      <c r="AB12017" s="49"/>
      <c r="AC12017" s="49"/>
      <c r="AD12017" s="49"/>
      <c r="AE12017" s="95"/>
      <c r="AM12017" s="103"/>
      <c r="AT12017" s="10"/>
    </row>
    <row r="12018" spans="9:46" s="16" customFormat="1">
      <c r="I12018" s="47"/>
      <c r="P12018" s="48"/>
      <c r="Q12018" s="48"/>
      <c r="R12018" s="48"/>
      <c r="S12018" s="49"/>
      <c r="T12018" s="47"/>
      <c r="U12018" s="50"/>
      <c r="V12018" s="47"/>
      <c r="W12018" s="50"/>
      <c r="X12018" s="49"/>
      <c r="Y12018" s="49"/>
      <c r="Z12018" s="49"/>
      <c r="AA12018" s="49"/>
      <c r="AB12018" s="49"/>
      <c r="AC12018" s="49"/>
      <c r="AD12018" s="49"/>
      <c r="AE12018" s="95"/>
      <c r="AM12018" s="103"/>
      <c r="AT12018" s="10"/>
    </row>
    <row r="12019" spans="9:46" s="16" customFormat="1">
      <c r="I12019" s="47"/>
      <c r="P12019" s="48"/>
      <c r="Q12019" s="48"/>
      <c r="R12019" s="48"/>
      <c r="S12019" s="49"/>
      <c r="T12019" s="47"/>
      <c r="U12019" s="50"/>
      <c r="V12019" s="47"/>
      <c r="W12019" s="50"/>
      <c r="X12019" s="49"/>
      <c r="Y12019" s="49"/>
      <c r="Z12019" s="49"/>
      <c r="AA12019" s="49"/>
      <c r="AB12019" s="49"/>
      <c r="AC12019" s="49"/>
      <c r="AD12019" s="49"/>
      <c r="AE12019" s="95"/>
      <c r="AM12019" s="103"/>
      <c r="AT12019" s="10"/>
    </row>
    <row r="12020" spans="9:46" s="16" customFormat="1">
      <c r="I12020" s="47"/>
      <c r="P12020" s="48"/>
      <c r="Q12020" s="48"/>
      <c r="R12020" s="48"/>
      <c r="S12020" s="49"/>
      <c r="T12020" s="47"/>
      <c r="U12020" s="50"/>
      <c r="V12020" s="47"/>
      <c r="W12020" s="50"/>
      <c r="X12020" s="49"/>
      <c r="Y12020" s="49"/>
      <c r="Z12020" s="49"/>
      <c r="AA12020" s="49"/>
      <c r="AB12020" s="49"/>
      <c r="AC12020" s="49"/>
      <c r="AD12020" s="49"/>
      <c r="AE12020" s="95"/>
      <c r="AM12020" s="103"/>
      <c r="AT12020" s="10"/>
    </row>
    <row r="12021" spans="9:46" s="16" customFormat="1">
      <c r="I12021" s="47"/>
      <c r="P12021" s="48"/>
      <c r="Q12021" s="48"/>
      <c r="R12021" s="48"/>
      <c r="S12021" s="49"/>
      <c r="T12021" s="47"/>
      <c r="U12021" s="50"/>
      <c r="V12021" s="47"/>
      <c r="W12021" s="50"/>
      <c r="X12021" s="49"/>
      <c r="Y12021" s="49"/>
      <c r="Z12021" s="49"/>
      <c r="AA12021" s="49"/>
      <c r="AB12021" s="49"/>
      <c r="AC12021" s="49"/>
      <c r="AD12021" s="49"/>
      <c r="AE12021" s="95"/>
      <c r="AM12021" s="103"/>
      <c r="AT12021" s="10"/>
    </row>
    <row r="12022" spans="9:46" s="16" customFormat="1">
      <c r="I12022" s="47"/>
      <c r="P12022" s="48"/>
      <c r="Q12022" s="48"/>
      <c r="R12022" s="48"/>
      <c r="S12022" s="49"/>
      <c r="T12022" s="47"/>
      <c r="U12022" s="50"/>
      <c r="V12022" s="47"/>
      <c r="W12022" s="50"/>
      <c r="X12022" s="49"/>
      <c r="Y12022" s="49"/>
      <c r="Z12022" s="49"/>
      <c r="AA12022" s="49"/>
      <c r="AB12022" s="49"/>
      <c r="AC12022" s="49"/>
      <c r="AD12022" s="49"/>
      <c r="AE12022" s="95"/>
      <c r="AM12022" s="103"/>
      <c r="AT12022" s="10"/>
    </row>
    <row r="12023" spans="9:46" s="16" customFormat="1">
      <c r="I12023" s="47"/>
      <c r="P12023" s="48"/>
      <c r="Q12023" s="48"/>
      <c r="R12023" s="48"/>
      <c r="S12023" s="49"/>
      <c r="T12023" s="47"/>
      <c r="U12023" s="50"/>
      <c r="V12023" s="47"/>
      <c r="W12023" s="50"/>
      <c r="X12023" s="49"/>
      <c r="Y12023" s="49"/>
      <c r="Z12023" s="49"/>
      <c r="AA12023" s="49"/>
      <c r="AB12023" s="49"/>
      <c r="AC12023" s="49"/>
      <c r="AD12023" s="49"/>
      <c r="AE12023" s="95"/>
      <c r="AM12023" s="103"/>
      <c r="AT12023" s="10"/>
    </row>
    <row r="12024" spans="9:46" s="16" customFormat="1">
      <c r="I12024" s="47"/>
      <c r="P12024" s="48"/>
      <c r="Q12024" s="48"/>
      <c r="R12024" s="48"/>
      <c r="S12024" s="49"/>
      <c r="T12024" s="47"/>
      <c r="U12024" s="50"/>
      <c r="V12024" s="47"/>
      <c r="W12024" s="50"/>
      <c r="X12024" s="49"/>
      <c r="Y12024" s="49"/>
      <c r="Z12024" s="49"/>
      <c r="AA12024" s="49"/>
      <c r="AB12024" s="49"/>
      <c r="AC12024" s="49"/>
      <c r="AD12024" s="49"/>
      <c r="AE12024" s="95"/>
      <c r="AM12024" s="103"/>
      <c r="AT12024" s="10"/>
    </row>
    <row r="12025" spans="9:46" s="16" customFormat="1">
      <c r="I12025" s="47"/>
      <c r="P12025" s="48"/>
      <c r="Q12025" s="48"/>
      <c r="R12025" s="48"/>
      <c r="S12025" s="49"/>
      <c r="T12025" s="47"/>
      <c r="U12025" s="50"/>
      <c r="V12025" s="47"/>
      <c r="W12025" s="50"/>
      <c r="X12025" s="49"/>
      <c r="Y12025" s="49"/>
      <c r="Z12025" s="49"/>
      <c r="AA12025" s="49"/>
      <c r="AB12025" s="49"/>
      <c r="AC12025" s="49"/>
      <c r="AD12025" s="49"/>
      <c r="AE12025" s="95"/>
      <c r="AM12025" s="103"/>
      <c r="AT12025" s="10"/>
    </row>
    <row r="12026" spans="9:46" s="16" customFormat="1">
      <c r="I12026" s="47"/>
      <c r="P12026" s="48"/>
      <c r="Q12026" s="48"/>
      <c r="R12026" s="48"/>
      <c r="S12026" s="49"/>
      <c r="T12026" s="47"/>
      <c r="U12026" s="50"/>
      <c r="V12026" s="47"/>
      <c r="W12026" s="50"/>
      <c r="X12026" s="49"/>
      <c r="Y12026" s="49"/>
      <c r="Z12026" s="49"/>
      <c r="AA12026" s="49"/>
      <c r="AB12026" s="49"/>
      <c r="AC12026" s="49"/>
      <c r="AD12026" s="49"/>
      <c r="AE12026" s="95"/>
      <c r="AM12026" s="103"/>
      <c r="AT12026" s="10"/>
    </row>
    <row r="12027" spans="9:46" s="16" customFormat="1">
      <c r="I12027" s="47"/>
      <c r="P12027" s="48"/>
      <c r="Q12027" s="48"/>
      <c r="R12027" s="48"/>
      <c r="S12027" s="49"/>
      <c r="T12027" s="47"/>
      <c r="U12027" s="50"/>
      <c r="V12027" s="47"/>
      <c r="W12027" s="50"/>
      <c r="X12027" s="49"/>
      <c r="Y12027" s="49"/>
      <c r="Z12027" s="49"/>
      <c r="AA12027" s="49"/>
      <c r="AB12027" s="49"/>
      <c r="AC12027" s="49"/>
      <c r="AD12027" s="49"/>
      <c r="AE12027" s="95"/>
      <c r="AM12027" s="103"/>
      <c r="AT12027" s="10"/>
    </row>
    <row r="12028" spans="9:46" s="16" customFormat="1">
      <c r="I12028" s="47"/>
      <c r="P12028" s="48"/>
      <c r="Q12028" s="48"/>
      <c r="R12028" s="48"/>
      <c r="S12028" s="49"/>
      <c r="T12028" s="47"/>
      <c r="U12028" s="50"/>
      <c r="V12028" s="47"/>
      <c r="W12028" s="50"/>
      <c r="X12028" s="49"/>
      <c r="Y12028" s="49"/>
      <c r="Z12028" s="49"/>
      <c r="AA12028" s="49"/>
      <c r="AB12028" s="49"/>
      <c r="AC12028" s="49"/>
      <c r="AD12028" s="49"/>
      <c r="AE12028" s="95"/>
      <c r="AM12028" s="103"/>
      <c r="AT12028" s="10"/>
    </row>
    <row r="12029" spans="9:46" s="16" customFormat="1">
      <c r="I12029" s="47"/>
      <c r="P12029" s="48"/>
      <c r="Q12029" s="48"/>
      <c r="R12029" s="48"/>
      <c r="S12029" s="49"/>
      <c r="T12029" s="47"/>
      <c r="U12029" s="50"/>
      <c r="V12029" s="47"/>
      <c r="W12029" s="50"/>
      <c r="X12029" s="49"/>
      <c r="Y12029" s="49"/>
      <c r="Z12029" s="49"/>
      <c r="AA12029" s="49"/>
      <c r="AB12029" s="49"/>
      <c r="AC12029" s="49"/>
      <c r="AD12029" s="49"/>
      <c r="AE12029" s="95"/>
      <c r="AM12029" s="103"/>
      <c r="AT12029" s="10"/>
    </row>
    <row r="12030" spans="9:46" s="16" customFormat="1">
      <c r="I12030" s="47"/>
      <c r="P12030" s="48"/>
      <c r="Q12030" s="48"/>
      <c r="R12030" s="48"/>
      <c r="S12030" s="49"/>
      <c r="T12030" s="47"/>
      <c r="U12030" s="50"/>
      <c r="V12030" s="47"/>
      <c r="W12030" s="50"/>
      <c r="X12030" s="49"/>
      <c r="Y12030" s="49"/>
      <c r="Z12030" s="49"/>
      <c r="AA12030" s="49"/>
      <c r="AB12030" s="49"/>
      <c r="AC12030" s="49"/>
      <c r="AD12030" s="49"/>
      <c r="AE12030" s="95"/>
      <c r="AM12030" s="103"/>
      <c r="AT12030" s="10"/>
    </row>
    <row r="12031" spans="9:46" s="16" customFormat="1">
      <c r="I12031" s="47"/>
      <c r="P12031" s="48"/>
      <c r="Q12031" s="48"/>
      <c r="R12031" s="48"/>
      <c r="S12031" s="49"/>
      <c r="T12031" s="47"/>
      <c r="U12031" s="50"/>
      <c r="V12031" s="47"/>
      <c r="W12031" s="50"/>
      <c r="X12031" s="49"/>
      <c r="Y12031" s="49"/>
      <c r="Z12031" s="49"/>
      <c r="AA12031" s="49"/>
      <c r="AB12031" s="49"/>
      <c r="AC12031" s="49"/>
      <c r="AD12031" s="49"/>
      <c r="AE12031" s="95"/>
      <c r="AM12031" s="103"/>
      <c r="AT12031" s="10"/>
    </row>
    <row r="12032" spans="9:46" s="16" customFormat="1">
      <c r="I12032" s="47"/>
      <c r="P12032" s="48"/>
      <c r="Q12032" s="48"/>
      <c r="R12032" s="48"/>
      <c r="S12032" s="49"/>
      <c r="T12032" s="47"/>
      <c r="U12032" s="50"/>
      <c r="V12032" s="47"/>
      <c r="W12032" s="50"/>
      <c r="X12032" s="49"/>
      <c r="Y12032" s="49"/>
      <c r="Z12032" s="49"/>
      <c r="AA12032" s="49"/>
      <c r="AB12032" s="49"/>
      <c r="AC12032" s="49"/>
      <c r="AD12032" s="49"/>
      <c r="AE12032" s="95"/>
      <c r="AM12032" s="103"/>
      <c r="AT12032" s="10"/>
    </row>
    <row r="12033" spans="9:46" s="16" customFormat="1">
      <c r="I12033" s="47"/>
      <c r="P12033" s="48"/>
      <c r="Q12033" s="48"/>
      <c r="R12033" s="48"/>
      <c r="S12033" s="49"/>
      <c r="T12033" s="47"/>
      <c r="U12033" s="50"/>
      <c r="V12033" s="47"/>
      <c r="W12033" s="50"/>
      <c r="X12033" s="49"/>
      <c r="Y12033" s="49"/>
      <c r="Z12033" s="49"/>
      <c r="AA12033" s="49"/>
      <c r="AB12033" s="49"/>
      <c r="AC12033" s="49"/>
      <c r="AD12033" s="49"/>
      <c r="AE12033" s="95"/>
      <c r="AM12033" s="103"/>
      <c r="AT12033" s="10"/>
    </row>
    <row r="12034" spans="9:46" s="16" customFormat="1">
      <c r="I12034" s="47"/>
      <c r="P12034" s="48"/>
      <c r="Q12034" s="48"/>
      <c r="R12034" s="48"/>
      <c r="S12034" s="49"/>
      <c r="T12034" s="47"/>
      <c r="U12034" s="50"/>
      <c r="V12034" s="47"/>
      <c r="W12034" s="50"/>
      <c r="X12034" s="49"/>
      <c r="Y12034" s="49"/>
      <c r="Z12034" s="49"/>
      <c r="AA12034" s="49"/>
      <c r="AB12034" s="49"/>
      <c r="AC12034" s="49"/>
      <c r="AD12034" s="49"/>
      <c r="AE12034" s="95"/>
      <c r="AM12034" s="103"/>
      <c r="AT12034" s="10"/>
    </row>
    <row r="12035" spans="9:46" s="16" customFormat="1">
      <c r="I12035" s="47"/>
      <c r="P12035" s="48"/>
      <c r="Q12035" s="48"/>
      <c r="R12035" s="48"/>
      <c r="S12035" s="49"/>
      <c r="T12035" s="47"/>
      <c r="U12035" s="50"/>
      <c r="V12035" s="47"/>
      <c r="W12035" s="50"/>
      <c r="X12035" s="49"/>
      <c r="Y12035" s="49"/>
      <c r="Z12035" s="49"/>
      <c r="AA12035" s="49"/>
      <c r="AB12035" s="49"/>
      <c r="AC12035" s="49"/>
      <c r="AD12035" s="49"/>
      <c r="AE12035" s="95"/>
      <c r="AM12035" s="103"/>
      <c r="AT12035" s="10"/>
    </row>
    <row r="12036" spans="9:46" s="16" customFormat="1">
      <c r="I12036" s="47"/>
      <c r="P12036" s="48"/>
      <c r="Q12036" s="48"/>
      <c r="R12036" s="48"/>
      <c r="S12036" s="49"/>
      <c r="T12036" s="47"/>
      <c r="U12036" s="50"/>
      <c r="V12036" s="47"/>
      <c r="W12036" s="50"/>
      <c r="X12036" s="49"/>
      <c r="Y12036" s="49"/>
      <c r="Z12036" s="49"/>
      <c r="AA12036" s="49"/>
      <c r="AB12036" s="49"/>
      <c r="AC12036" s="49"/>
      <c r="AD12036" s="49"/>
      <c r="AE12036" s="95"/>
      <c r="AM12036" s="103"/>
      <c r="AT12036" s="10"/>
    </row>
    <row r="12037" spans="9:46" s="16" customFormat="1">
      <c r="I12037" s="47"/>
      <c r="P12037" s="48"/>
      <c r="Q12037" s="48"/>
      <c r="R12037" s="48"/>
      <c r="S12037" s="49"/>
      <c r="T12037" s="47"/>
      <c r="U12037" s="50"/>
      <c r="V12037" s="47"/>
      <c r="W12037" s="50"/>
      <c r="X12037" s="49"/>
      <c r="Y12037" s="49"/>
      <c r="Z12037" s="49"/>
      <c r="AA12037" s="49"/>
      <c r="AB12037" s="49"/>
      <c r="AC12037" s="49"/>
      <c r="AD12037" s="49"/>
      <c r="AE12037" s="95"/>
      <c r="AM12037" s="103"/>
      <c r="AT12037" s="10"/>
    </row>
    <row r="12038" spans="9:46" s="16" customFormat="1">
      <c r="I12038" s="47"/>
      <c r="P12038" s="48"/>
      <c r="Q12038" s="48"/>
      <c r="R12038" s="48"/>
      <c r="S12038" s="49"/>
      <c r="T12038" s="47"/>
      <c r="U12038" s="50"/>
      <c r="V12038" s="47"/>
      <c r="W12038" s="50"/>
      <c r="X12038" s="49"/>
      <c r="Y12038" s="49"/>
      <c r="Z12038" s="49"/>
      <c r="AA12038" s="49"/>
      <c r="AB12038" s="49"/>
      <c r="AC12038" s="49"/>
      <c r="AD12038" s="49"/>
      <c r="AE12038" s="95"/>
      <c r="AM12038" s="103"/>
      <c r="AT12038" s="10"/>
    </row>
    <row r="12039" spans="9:46" s="16" customFormat="1">
      <c r="I12039" s="47"/>
      <c r="P12039" s="48"/>
      <c r="Q12039" s="48"/>
      <c r="R12039" s="48"/>
      <c r="S12039" s="49"/>
      <c r="T12039" s="47"/>
      <c r="U12039" s="50"/>
      <c r="V12039" s="47"/>
      <c r="W12039" s="50"/>
      <c r="X12039" s="49"/>
      <c r="Y12039" s="49"/>
      <c r="Z12039" s="49"/>
      <c r="AA12039" s="49"/>
      <c r="AB12039" s="49"/>
      <c r="AC12039" s="49"/>
      <c r="AD12039" s="49"/>
      <c r="AE12039" s="95"/>
      <c r="AM12039" s="103"/>
      <c r="AT12039" s="10"/>
    </row>
    <row r="12040" spans="9:46" s="16" customFormat="1">
      <c r="I12040" s="47"/>
      <c r="P12040" s="48"/>
      <c r="Q12040" s="48"/>
      <c r="R12040" s="48"/>
      <c r="S12040" s="49"/>
      <c r="T12040" s="47"/>
      <c r="U12040" s="50"/>
      <c r="V12040" s="47"/>
      <c r="W12040" s="50"/>
      <c r="X12040" s="49"/>
      <c r="Y12040" s="49"/>
      <c r="Z12040" s="49"/>
      <c r="AA12040" s="49"/>
      <c r="AB12040" s="49"/>
      <c r="AC12040" s="49"/>
      <c r="AD12040" s="49"/>
      <c r="AE12040" s="95"/>
      <c r="AM12040" s="103"/>
      <c r="AT12040" s="10"/>
    </row>
    <row r="12041" spans="9:46" s="16" customFormat="1">
      <c r="I12041" s="47"/>
      <c r="P12041" s="48"/>
      <c r="Q12041" s="48"/>
      <c r="R12041" s="48"/>
      <c r="S12041" s="49"/>
      <c r="T12041" s="47"/>
      <c r="U12041" s="50"/>
      <c r="V12041" s="47"/>
      <c r="W12041" s="50"/>
      <c r="X12041" s="49"/>
      <c r="Y12041" s="49"/>
      <c r="Z12041" s="49"/>
      <c r="AA12041" s="49"/>
      <c r="AB12041" s="49"/>
      <c r="AC12041" s="49"/>
      <c r="AD12041" s="49"/>
      <c r="AE12041" s="95"/>
      <c r="AM12041" s="103"/>
      <c r="AT12041" s="10"/>
    </row>
    <row r="12042" spans="9:46" s="16" customFormat="1">
      <c r="I12042" s="47"/>
      <c r="P12042" s="48"/>
      <c r="Q12042" s="48"/>
      <c r="R12042" s="48"/>
      <c r="S12042" s="49"/>
      <c r="T12042" s="47"/>
      <c r="U12042" s="50"/>
      <c r="V12042" s="47"/>
      <c r="W12042" s="50"/>
      <c r="X12042" s="49"/>
      <c r="Y12042" s="49"/>
      <c r="Z12042" s="49"/>
      <c r="AA12042" s="49"/>
      <c r="AB12042" s="49"/>
      <c r="AC12042" s="49"/>
      <c r="AD12042" s="49"/>
      <c r="AE12042" s="95"/>
      <c r="AM12042" s="103"/>
      <c r="AT12042" s="10"/>
    </row>
    <row r="12043" spans="9:46" s="16" customFormat="1">
      <c r="I12043" s="47"/>
      <c r="P12043" s="48"/>
      <c r="Q12043" s="48"/>
      <c r="R12043" s="48"/>
      <c r="S12043" s="49"/>
      <c r="T12043" s="47"/>
      <c r="U12043" s="50"/>
      <c r="V12043" s="47"/>
      <c r="W12043" s="50"/>
      <c r="X12043" s="49"/>
      <c r="Y12043" s="49"/>
      <c r="Z12043" s="49"/>
      <c r="AA12043" s="49"/>
      <c r="AB12043" s="49"/>
      <c r="AC12043" s="49"/>
      <c r="AD12043" s="49"/>
      <c r="AE12043" s="95"/>
      <c r="AM12043" s="103"/>
      <c r="AT12043" s="10"/>
    </row>
    <row r="12044" spans="9:46" s="16" customFormat="1">
      <c r="I12044" s="47"/>
      <c r="P12044" s="48"/>
      <c r="Q12044" s="48"/>
      <c r="R12044" s="48"/>
      <c r="S12044" s="49"/>
      <c r="T12044" s="47"/>
      <c r="U12044" s="50"/>
      <c r="V12044" s="47"/>
      <c r="W12044" s="50"/>
      <c r="X12044" s="49"/>
      <c r="Y12044" s="49"/>
      <c r="Z12044" s="49"/>
      <c r="AA12044" s="49"/>
      <c r="AB12044" s="49"/>
      <c r="AC12044" s="49"/>
      <c r="AD12044" s="49"/>
      <c r="AE12044" s="95"/>
      <c r="AM12044" s="103"/>
      <c r="AT12044" s="10"/>
    </row>
    <row r="12045" spans="9:46" s="16" customFormat="1">
      <c r="I12045" s="47"/>
      <c r="P12045" s="48"/>
      <c r="Q12045" s="48"/>
      <c r="R12045" s="48"/>
      <c r="S12045" s="49"/>
      <c r="T12045" s="47"/>
      <c r="U12045" s="50"/>
      <c r="V12045" s="47"/>
      <c r="W12045" s="50"/>
      <c r="X12045" s="49"/>
      <c r="Y12045" s="49"/>
      <c r="Z12045" s="49"/>
      <c r="AA12045" s="49"/>
      <c r="AB12045" s="49"/>
      <c r="AC12045" s="49"/>
      <c r="AD12045" s="49"/>
      <c r="AE12045" s="95"/>
      <c r="AM12045" s="103"/>
      <c r="AT12045" s="10"/>
    </row>
    <row r="12046" spans="9:46" s="16" customFormat="1">
      <c r="I12046" s="47"/>
      <c r="P12046" s="48"/>
      <c r="Q12046" s="48"/>
      <c r="R12046" s="48"/>
      <c r="S12046" s="49"/>
      <c r="T12046" s="47"/>
      <c r="U12046" s="50"/>
      <c r="V12046" s="47"/>
      <c r="W12046" s="50"/>
      <c r="X12046" s="49"/>
      <c r="Y12046" s="49"/>
      <c r="Z12046" s="49"/>
      <c r="AA12046" s="49"/>
      <c r="AB12046" s="49"/>
      <c r="AC12046" s="49"/>
      <c r="AD12046" s="49"/>
      <c r="AE12046" s="95"/>
      <c r="AM12046" s="103"/>
      <c r="AT12046" s="10"/>
    </row>
    <row r="12047" spans="9:46" s="16" customFormat="1">
      <c r="I12047" s="47"/>
      <c r="P12047" s="48"/>
      <c r="Q12047" s="48"/>
      <c r="R12047" s="48"/>
      <c r="S12047" s="49"/>
      <c r="T12047" s="47"/>
      <c r="U12047" s="50"/>
      <c r="V12047" s="47"/>
      <c r="W12047" s="50"/>
      <c r="X12047" s="49"/>
      <c r="Y12047" s="49"/>
      <c r="Z12047" s="49"/>
      <c r="AA12047" s="49"/>
      <c r="AB12047" s="49"/>
      <c r="AC12047" s="49"/>
      <c r="AD12047" s="49"/>
      <c r="AE12047" s="95"/>
      <c r="AM12047" s="103"/>
      <c r="AT12047" s="10"/>
    </row>
    <row r="12048" spans="9:46" s="16" customFormat="1">
      <c r="I12048" s="47"/>
      <c r="P12048" s="48"/>
      <c r="Q12048" s="48"/>
      <c r="R12048" s="48"/>
      <c r="S12048" s="49"/>
      <c r="T12048" s="47"/>
      <c r="U12048" s="50"/>
      <c r="V12048" s="47"/>
      <c r="W12048" s="50"/>
      <c r="X12048" s="49"/>
      <c r="Y12048" s="49"/>
      <c r="Z12048" s="49"/>
      <c r="AA12048" s="49"/>
      <c r="AB12048" s="49"/>
      <c r="AC12048" s="49"/>
      <c r="AD12048" s="49"/>
      <c r="AE12048" s="95"/>
      <c r="AM12048" s="103"/>
      <c r="AT12048" s="10"/>
    </row>
    <row r="12049" spans="9:46" s="16" customFormat="1">
      <c r="I12049" s="47"/>
      <c r="P12049" s="48"/>
      <c r="Q12049" s="48"/>
      <c r="R12049" s="48"/>
      <c r="S12049" s="49"/>
      <c r="T12049" s="47"/>
      <c r="U12049" s="50"/>
      <c r="V12049" s="47"/>
      <c r="W12049" s="50"/>
      <c r="X12049" s="49"/>
      <c r="Y12049" s="49"/>
      <c r="Z12049" s="49"/>
      <c r="AA12049" s="49"/>
      <c r="AB12049" s="49"/>
      <c r="AC12049" s="49"/>
      <c r="AD12049" s="49"/>
      <c r="AE12049" s="95"/>
      <c r="AM12049" s="103"/>
      <c r="AT12049" s="10"/>
    </row>
    <row r="12050" spans="9:46" s="16" customFormat="1">
      <c r="I12050" s="47"/>
      <c r="P12050" s="48"/>
      <c r="Q12050" s="48"/>
      <c r="R12050" s="48"/>
      <c r="S12050" s="49"/>
      <c r="T12050" s="47"/>
      <c r="U12050" s="50"/>
      <c r="V12050" s="47"/>
      <c r="W12050" s="50"/>
      <c r="X12050" s="49"/>
      <c r="Y12050" s="49"/>
      <c r="Z12050" s="49"/>
      <c r="AA12050" s="49"/>
      <c r="AB12050" s="49"/>
      <c r="AC12050" s="49"/>
      <c r="AD12050" s="49"/>
      <c r="AE12050" s="95"/>
      <c r="AM12050" s="103"/>
      <c r="AT12050" s="10"/>
    </row>
    <row r="12051" spans="9:46" s="16" customFormat="1">
      <c r="I12051" s="47"/>
      <c r="P12051" s="48"/>
      <c r="Q12051" s="48"/>
      <c r="R12051" s="48"/>
      <c r="S12051" s="49"/>
      <c r="T12051" s="47"/>
      <c r="U12051" s="50"/>
      <c r="V12051" s="47"/>
      <c r="W12051" s="50"/>
      <c r="X12051" s="49"/>
      <c r="Y12051" s="49"/>
      <c r="Z12051" s="49"/>
      <c r="AA12051" s="49"/>
      <c r="AB12051" s="49"/>
      <c r="AC12051" s="49"/>
      <c r="AD12051" s="49"/>
      <c r="AE12051" s="95"/>
      <c r="AM12051" s="103"/>
      <c r="AT12051" s="10"/>
    </row>
    <row r="12052" spans="9:46" s="16" customFormat="1">
      <c r="I12052" s="47"/>
      <c r="P12052" s="48"/>
      <c r="Q12052" s="48"/>
      <c r="R12052" s="48"/>
      <c r="S12052" s="49"/>
      <c r="T12052" s="47"/>
      <c r="U12052" s="50"/>
      <c r="V12052" s="47"/>
      <c r="W12052" s="50"/>
      <c r="X12052" s="49"/>
      <c r="Y12052" s="49"/>
      <c r="Z12052" s="49"/>
      <c r="AA12052" s="49"/>
      <c r="AB12052" s="49"/>
      <c r="AC12052" s="49"/>
      <c r="AD12052" s="49"/>
      <c r="AE12052" s="95"/>
      <c r="AM12052" s="103"/>
      <c r="AT12052" s="10"/>
    </row>
    <row r="12053" spans="9:46" s="16" customFormat="1">
      <c r="I12053" s="47"/>
      <c r="P12053" s="48"/>
      <c r="Q12053" s="48"/>
      <c r="R12053" s="48"/>
      <c r="S12053" s="49"/>
      <c r="T12053" s="47"/>
      <c r="U12053" s="50"/>
      <c r="V12053" s="47"/>
      <c r="W12053" s="50"/>
      <c r="X12053" s="49"/>
      <c r="Y12053" s="49"/>
      <c r="Z12053" s="49"/>
      <c r="AA12053" s="49"/>
      <c r="AB12053" s="49"/>
      <c r="AC12053" s="49"/>
      <c r="AD12053" s="49"/>
      <c r="AE12053" s="95"/>
      <c r="AM12053" s="103"/>
      <c r="AT12053" s="10"/>
    </row>
    <row r="12054" spans="9:46" s="16" customFormat="1">
      <c r="I12054" s="47"/>
      <c r="P12054" s="48"/>
      <c r="Q12054" s="48"/>
      <c r="R12054" s="48"/>
      <c r="S12054" s="49"/>
      <c r="T12054" s="47"/>
      <c r="U12054" s="50"/>
      <c r="V12054" s="47"/>
      <c r="W12054" s="50"/>
      <c r="X12054" s="49"/>
      <c r="Y12054" s="49"/>
      <c r="Z12054" s="49"/>
      <c r="AA12054" s="49"/>
      <c r="AB12054" s="49"/>
      <c r="AC12054" s="49"/>
      <c r="AD12054" s="49"/>
      <c r="AE12054" s="95"/>
      <c r="AM12054" s="103"/>
      <c r="AT12054" s="10"/>
    </row>
    <row r="12055" spans="9:46" s="16" customFormat="1">
      <c r="I12055" s="47"/>
      <c r="P12055" s="48"/>
      <c r="Q12055" s="48"/>
      <c r="R12055" s="48"/>
      <c r="S12055" s="49"/>
      <c r="T12055" s="47"/>
      <c r="U12055" s="50"/>
      <c r="V12055" s="47"/>
      <c r="W12055" s="50"/>
      <c r="X12055" s="49"/>
      <c r="Y12055" s="49"/>
      <c r="Z12055" s="49"/>
      <c r="AA12055" s="49"/>
      <c r="AB12055" s="49"/>
      <c r="AC12055" s="49"/>
      <c r="AD12055" s="49"/>
      <c r="AE12055" s="95"/>
      <c r="AM12055" s="103"/>
      <c r="AT12055" s="10"/>
    </row>
    <row r="12056" spans="9:46" s="16" customFormat="1">
      <c r="I12056" s="47"/>
      <c r="P12056" s="48"/>
      <c r="Q12056" s="48"/>
      <c r="R12056" s="48"/>
      <c r="S12056" s="49"/>
      <c r="T12056" s="47"/>
      <c r="U12056" s="50"/>
      <c r="V12056" s="47"/>
      <c r="W12056" s="50"/>
      <c r="X12056" s="49"/>
      <c r="Y12056" s="49"/>
      <c r="Z12056" s="49"/>
      <c r="AA12056" s="49"/>
      <c r="AB12056" s="49"/>
      <c r="AC12056" s="49"/>
      <c r="AD12056" s="49"/>
      <c r="AE12056" s="95"/>
      <c r="AM12056" s="103"/>
      <c r="AT12056" s="10"/>
    </row>
    <row r="12057" spans="9:46" s="16" customFormat="1">
      <c r="I12057" s="47"/>
      <c r="P12057" s="48"/>
      <c r="Q12057" s="48"/>
      <c r="R12057" s="48"/>
      <c r="S12057" s="49"/>
      <c r="T12057" s="47"/>
      <c r="U12057" s="50"/>
      <c r="V12057" s="47"/>
      <c r="W12057" s="50"/>
      <c r="X12057" s="49"/>
      <c r="Y12057" s="49"/>
      <c r="Z12057" s="49"/>
      <c r="AA12057" s="49"/>
      <c r="AB12057" s="49"/>
      <c r="AC12057" s="49"/>
      <c r="AD12057" s="49"/>
      <c r="AE12057" s="95"/>
      <c r="AM12057" s="103"/>
      <c r="AT12057" s="10"/>
    </row>
    <row r="12058" spans="9:46" s="16" customFormat="1">
      <c r="I12058" s="47"/>
      <c r="P12058" s="48"/>
      <c r="Q12058" s="48"/>
      <c r="R12058" s="48"/>
      <c r="S12058" s="49"/>
      <c r="T12058" s="47"/>
      <c r="U12058" s="50"/>
      <c r="V12058" s="47"/>
      <c r="W12058" s="50"/>
      <c r="X12058" s="49"/>
      <c r="Y12058" s="49"/>
      <c r="Z12058" s="49"/>
      <c r="AA12058" s="49"/>
      <c r="AB12058" s="49"/>
      <c r="AC12058" s="49"/>
      <c r="AD12058" s="49"/>
      <c r="AE12058" s="95"/>
      <c r="AM12058" s="103"/>
      <c r="AT12058" s="10"/>
    </row>
    <row r="12059" spans="9:46" s="16" customFormat="1">
      <c r="I12059" s="47"/>
      <c r="P12059" s="48"/>
      <c r="Q12059" s="48"/>
      <c r="R12059" s="48"/>
      <c r="S12059" s="49"/>
      <c r="T12059" s="47"/>
      <c r="U12059" s="50"/>
      <c r="V12059" s="47"/>
      <c r="W12059" s="50"/>
      <c r="X12059" s="49"/>
      <c r="Y12059" s="49"/>
      <c r="Z12059" s="49"/>
      <c r="AA12059" s="49"/>
      <c r="AB12059" s="49"/>
      <c r="AC12059" s="49"/>
      <c r="AD12059" s="49"/>
      <c r="AE12059" s="95"/>
      <c r="AM12059" s="103"/>
      <c r="AT12059" s="10"/>
    </row>
    <row r="12060" spans="9:46" s="16" customFormat="1">
      <c r="I12060" s="47"/>
      <c r="P12060" s="48"/>
      <c r="Q12060" s="48"/>
      <c r="R12060" s="48"/>
      <c r="S12060" s="49"/>
      <c r="T12060" s="47"/>
      <c r="U12060" s="50"/>
      <c r="V12060" s="47"/>
      <c r="W12060" s="50"/>
      <c r="X12060" s="49"/>
      <c r="Y12060" s="49"/>
      <c r="Z12060" s="49"/>
      <c r="AA12060" s="49"/>
      <c r="AB12060" s="49"/>
      <c r="AC12060" s="49"/>
      <c r="AD12060" s="49"/>
      <c r="AE12060" s="95"/>
      <c r="AM12060" s="103"/>
      <c r="AT12060" s="10"/>
    </row>
    <row r="12061" spans="9:46" s="16" customFormat="1">
      <c r="I12061" s="47"/>
      <c r="P12061" s="48"/>
      <c r="Q12061" s="48"/>
      <c r="R12061" s="48"/>
      <c r="S12061" s="49"/>
      <c r="T12061" s="47"/>
      <c r="U12061" s="50"/>
      <c r="V12061" s="47"/>
      <c r="W12061" s="50"/>
      <c r="X12061" s="49"/>
      <c r="Y12061" s="49"/>
      <c r="Z12061" s="49"/>
      <c r="AA12061" s="49"/>
      <c r="AB12061" s="49"/>
      <c r="AC12061" s="49"/>
      <c r="AD12061" s="49"/>
      <c r="AE12061" s="95"/>
      <c r="AM12061" s="103"/>
      <c r="AT12061" s="10"/>
    </row>
    <row r="12062" spans="9:46" s="16" customFormat="1">
      <c r="I12062" s="47"/>
      <c r="P12062" s="48"/>
      <c r="Q12062" s="48"/>
      <c r="R12062" s="48"/>
      <c r="S12062" s="49"/>
      <c r="T12062" s="47"/>
      <c r="U12062" s="50"/>
      <c r="V12062" s="47"/>
      <c r="W12062" s="50"/>
      <c r="X12062" s="49"/>
      <c r="Y12062" s="49"/>
      <c r="Z12062" s="49"/>
      <c r="AA12062" s="49"/>
      <c r="AB12062" s="49"/>
      <c r="AC12062" s="49"/>
      <c r="AD12062" s="49"/>
      <c r="AE12062" s="95"/>
      <c r="AM12062" s="103"/>
      <c r="AT12062" s="10"/>
    </row>
    <row r="12063" spans="9:46" s="16" customFormat="1">
      <c r="I12063" s="47"/>
      <c r="P12063" s="48"/>
      <c r="Q12063" s="48"/>
      <c r="R12063" s="48"/>
      <c r="S12063" s="49"/>
      <c r="T12063" s="47"/>
      <c r="U12063" s="50"/>
      <c r="V12063" s="47"/>
      <c r="W12063" s="50"/>
      <c r="X12063" s="49"/>
      <c r="Y12063" s="49"/>
      <c r="Z12063" s="49"/>
      <c r="AA12063" s="49"/>
      <c r="AB12063" s="49"/>
      <c r="AC12063" s="49"/>
      <c r="AD12063" s="49"/>
      <c r="AE12063" s="95"/>
      <c r="AM12063" s="103"/>
      <c r="AT12063" s="10"/>
    </row>
    <row r="12064" spans="9:46" s="16" customFormat="1">
      <c r="I12064" s="47"/>
      <c r="P12064" s="48"/>
      <c r="Q12064" s="48"/>
      <c r="R12064" s="48"/>
      <c r="S12064" s="49"/>
      <c r="T12064" s="47"/>
      <c r="U12064" s="50"/>
      <c r="V12064" s="47"/>
      <c r="W12064" s="50"/>
      <c r="X12064" s="49"/>
      <c r="Y12064" s="49"/>
      <c r="Z12064" s="49"/>
      <c r="AA12064" s="49"/>
      <c r="AB12064" s="49"/>
      <c r="AC12064" s="49"/>
      <c r="AD12064" s="49"/>
      <c r="AE12064" s="95"/>
      <c r="AM12064" s="103"/>
      <c r="AT12064" s="10"/>
    </row>
    <row r="12065" spans="9:46" s="16" customFormat="1">
      <c r="I12065" s="47"/>
      <c r="P12065" s="48"/>
      <c r="Q12065" s="48"/>
      <c r="R12065" s="48"/>
      <c r="S12065" s="49"/>
      <c r="T12065" s="47"/>
      <c r="U12065" s="50"/>
      <c r="V12065" s="47"/>
      <c r="W12065" s="50"/>
      <c r="X12065" s="49"/>
      <c r="Y12065" s="49"/>
      <c r="Z12065" s="49"/>
      <c r="AA12065" s="49"/>
      <c r="AB12065" s="49"/>
      <c r="AC12065" s="49"/>
      <c r="AD12065" s="49"/>
      <c r="AE12065" s="95"/>
      <c r="AM12065" s="103"/>
      <c r="AT12065" s="10"/>
    </row>
    <row r="12066" spans="9:46" s="16" customFormat="1">
      <c r="I12066" s="47"/>
      <c r="P12066" s="48"/>
      <c r="Q12066" s="48"/>
      <c r="R12066" s="48"/>
      <c r="S12066" s="49"/>
      <c r="T12066" s="47"/>
      <c r="U12066" s="50"/>
      <c r="V12066" s="47"/>
      <c r="W12066" s="50"/>
      <c r="X12066" s="49"/>
      <c r="Y12066" s="49"/>
      <c r="Z12066" s="49"/>
      <c r="AA12066" s="49"/>
      <c r="AB12066" s="49"/>
      <c r="AC12066" s="49"/>
      <c r="AD12066" s="49"/>
      <c r="AE12066" s="95"/>
      <c r="AM12066" s="103"/>
      <c r="AT12066" s="10"/>
    </row>
    <row r="12067" spans="9:46" s="16" customFormat="1">
      <c r="I12067" s="47"/>
      <c r="P12067" s="48"/>
      <c r="Q12067" s="48"/>
      <c r="R12067" s="48"/>
      <c r="S12067" s="49"/>
      <c r="T12067" s="47"/>
      <c r="U12067" s="50"/>
      <c r="V12067" s="47"/>
      <c r="W12067" s="50"/>
      <c r="X12067" s="49"/>
      <c r="Y12067" s="49"/>
      <c r="Z12067" s="49"/>
      <c r="AA12067" s="49"/>
      <c r="AB12067" s="49"/>
      <c r="AC12067" s="49"/>
      <c r="AD12067" s="49"/>
      <c r="AE12067" s="95"/>
      <c r="AM12067" s="103"/>
      <c r="AT12067" s="10"/>
    </row>
    <row r="12068" spans="9:46" s="16" customFormat="1">
      <c r="I12068" s="47"/>
      <c r="P12068" s="48"/>
      <c r="Q12068" s="48"/>
      <c r="R12068" s="48"/>
      <c r="S12068" s="49"/>
      <c r="T12068" s="47"/>
      <c r="U12068" s="50"/>
      <c r="V12068" s="47"/>
      <c r="W12068" s="50"/>
      <c r="X12068" s="49"/>
      <c r="Y12068" s="49"/>
      <c r="Z12068" s="49"/>
      <c r="AA12068" s="49"/>
      <c r="AB12068" s="49"/>
      <c r="AC12068" s="49"/>
      <c r="AD12068" s="49"/>
      <c r="AE12068" s="95"/>
      <c r="AM12068" s="103"/>
      <c r="AT12068" s="10"/>
    </row>
    <row r="12069" spans="9:46" s="16" customFormat="1">
      <c r="I12069" s="47"/>
      <c r="P12069" s="48"/>
      <c r="Q12069" s="48"/>
      <c r="R12069" s="48"/>
      <c r="S12069" s="49"/>
      <c r="T12069" s="47"/>
      <c r="U12069" s="50"/>
      <c r="V12069" s="47"/>
      <c r="W12069" s="50"/>
      <c r="X12069" s="49"/>
      <c r="Y12069" s="49"/>
      <c r="Z12069" s="49"/>
      <c r="AA12069" s="49"/>
      <c r="AB12069" s="49"/>
      <c r="AC12069" s="49"/>
      <c r="AD12069" s="49"/>
      <c r="AE12069" s="95"/>
      <c r="AM12069" s="103"/>
      <c r="AT12069" s="10"/>
    </row>
    <row r="12070" spans="9:46" s="16" customFormat="1">
      <c r="I12070" s="47"/>
      <c r="P12070" s="48"/>
      <c r="Q12070" s="48"/>
      <c r="R12070" s="48"/>
      <c r="S12070" s="49"/>
      <c r="T12070" s="47"/>
      <c r="U12070" s="50"/>
      <c r="V12070" s="47"/>
      <c r="W12070" s="50"/>
      <c r="X12070" s="49"/>
      <c r="Y12070" s="49"/>
      <c r="Z12070" s="49"/>
      <c r="AA12070" s="49"/>
      <c r="AB12070" s="49"/>
      <c r="AC12070" s="49"/>
      <c r="AD12070" s="49"/>
      <c r="AE12070" s="95"/>
      <c r="AM12070" s="103"/>
      <c r="AT12070" s="10"/>
    </row>
    <row r="12071" spans="9:46" s="16" customFormat="1">
      <c r="I12071" s="47"/>
      <c r="P12071" s="48"/>
      <c r="Q12071" s="48"/>
      <c r="R12071" s="48"/>
      <c r="S12071" s="49"/>
      <c r="T12071" s="47"/>
      <c r="U12071" s="50"/>
      <c r="V12071" s="47"/>
      <c r="W12071" s="50"/>
      <c r="X12071" s="49"/>
      <c r="Y12071" s="49"/>
      <c r="Z12071" s="49"/>
      <c r="AA12071" s="49"/>
      <c r="AB12071" s="49"/>
      <c r="AC12071" s="49"/>
      <c r="AD12071" s="49"/>
      <c r="AE12071" s="95"/>
      <c r="AM12071" s="103"/>
      <c r="AT12071" s="10"/>
    </row>
    <row r="12072" spans="9:46" s="16" customFormat="1">
      <c r="I12072" s="47"/>
      <c r="P12072" s="48"/>
      <c r="Q12072" s="48"/>
      <c r="R12072" s="48"/>
      <c r="S12072" s="49"/>
      <c r="T12072" s="47"/>
      <c r="U12072" s="50"/>
      <c r="V12072" s="47"/>
      <c r="W12072" s="50"/>
      <c r="X12072" s="49"/>
      <c r="Y12072" s="49"/>
      <c r="Z12072" s="49"/>
      <c r="AA12072" s="49"/>
      <c r="AB12072" s="49"/>
      <c r="AC12072" s="49"/>
      <c r="AD12072" s="49"/>
      <c r="AE12072" s="95"/>
      <c r="AM12072" s="103"/>
      <c r="AT12072" s="10"/>
    </row>
    <row r="12073" spans="9:46" s="16" customFormat="1">
      <c r="I12073" s="47"/>
      <c r="P12073" s="48"/>
      <c r="Q12073" s="48"/>
      <c r="R12073" s="48"/>
      <c r="S12073" s="49"/>
      <c r="T12073" s="47"/>
      <c r="U12073" s="50"/>
      <c r="V12073" s="47"/>
      <c r="W12073" s="50"/>
      <c r="X12073" s="49"/>
      <c r="Y12073" s="49"/>
      <c r="Z12073" s="49"/>
      <c r="AA12073" s="49"/>
      <c r="AB12073" s="49"/>
      <c r="AC12073" s="49"/>
      <c r="AD12073" s="49"/>
      <c r="AE12073" s="95"/>
      <c r="AM12073" s="103"/>
      <c r="AT12073" s="10"/>
    </row>
    <row r="12074" spans="9:46" s="16" customFormat="1">
      <c r="I12074" s="47"/>
      <c r="P12074" s="48"/>
      <c r="Q12074" s="48"/>
      <c r="R12074" s="48"/>
      <c r="S12074" s="49"/>
      <c r="T12074" s="47"/>
      <c r="U12074" s="50"/>
      <c r="V12074" s="47"/>
      <c r="W12074" s="50"/>
      <c r="X12074" s="49"/>
      <c r="Y12074" s="49"/>
      <c r="Z12074" s="49"/>
      <c r="AA12074" s="49"/>
      <c r="AB12074" s="49"/>
      <c r="AC12074" s="49"/>
      <c r="AD12074" s="49"/>
      <c r="AE12074" s="95"/>
      <c r="AM12074" s="103"/>
      <c r="AT12074" s="10"/>
    </row>
    <row r="12075" spans="9:46" s="16" customFormat="1">
      <c r="I12075" s="47"/>
      <c r="P12075" s="48"/>
      <c r="Q12075" s="48"/>
      <c r="R12075" s="48"/>
      <c r="S12075" s="49"/>
      <c r="T12075" s="47"/>
      <c r="U12075" s="50"/>
      <c r="V12075" s="47"/>
      <c r="W12075" s="50"/>
      <c r="X12075" s="49"/>
      <c r="Y12075" s="49"/>
      <c r="Z12075" s="49"/>
      <c r="AA12075" s="49"/>
      <c r="AB12075" s="49"/>
      <c r="AC12075" s="49"/>
      <c r="AD12075" s="49"/>
      <c r="AE12075" s="95"/>
      <c r="AM12075" s="103"/>
      <c r="AT12075" s="10"/>
    </row>
    <row r="12076" spans="9:46" s="16" customFormat="1">
      <c r="I12076" s="47"/>
      <c r="P12076" s="48"/>
      <c r="Q12076" s="48"/>
      <c r="R12076" s="48"/>
      <c r="S12076" s="49"/>
      <c r="T12076" s="47"/>
      <c r="U12076" s="50"/>
      <c r="V12076" s="47"/>
      <c r="W12076" s="50"/>
      <c r="X12076" s="49"/>
      <c r="Y12076" s="49"/>
      <c r="Z12076" s="49"/>
      <c r="AA12076" s="49"/>
      <c r="AB12076" s="49"/>
      <c r="AC12076" s="49"/>
      <c r="AD12076" s="49"/>
      <c r="AE12076" s="95"/>
      <c r="AM12076" s="103"/>
      <c r="AT12076" s="10"/>
    </row>
    <row r="12077" spans="9:46" s="16" customFormat="1">
      <c r="I12077" s="47"/>
      <c r="P12077" s="48"/>
      <c r="Q12077" s="48"/>
      <c r="R12077" s="48"/>
      <c r="S12077" s="49"/>
      <c r="T12077" s="47"/>
      <c r="U12077" s="50"/>
      <c r="V12077" s="47"/>
      <c r="W12077" s="50"/>
      <c r="X12077" s="49"/>
      <c r="Y12077" s="49"/>
      <c r="Z12077" s="49"/>
      <c r="AA12077" s="49"/>
      <c r="AB12077" s="49"/>
      <c r="AC12077" s="49"/>
      <c r="AD12077" s="49"/>
      <c r="AE12077" s="95"/>
      <c r="AM12077" s="103"/>
      <c r="AT12077" s="10"/>
    </row>
    <row r="12078" spans="9:46" s="16" customFormat="1">
      <c r="I12078" s="47"/>
      <c r="P12078" s="48"/>
      <c r="Q12078" s="48"/>
      <c r="R12078" s="48"/>
      <c r="S12078" s="49"/>
      <c r="T12078" s="47"/>
      <c r="U12078" s="50"/>
      <c r="V12078" s="47"/>
      <c r="W12078" s="50"/>
      <c r="X12078" s="49"/>
      <c r="Y12078" s="49"/>
      <c r="Z12078" s="49"/>
      <c r="AA12078" s="49"/>
      <c r="AB12078" s="49"/>
      <c r="AC12078" s="49"/>
      <c r="AD12078" s="49"/>
      <c r="AE12078" s="95"/>
      <c r="AM12078" s="103"/>
      <c r="AT12078" s="10"/>
    </row>
    <row r="12079" spans="9:46" s="16" customFormat="1">
      <c r="I12079" s="47"/>
      <c r="P12079" s="48"/>
      <c r="Q12079" s="48"/>
      <c r="R12079" s="48"/>
      <c r="S12079" s="49"/>
      <c r="T12079" s="47"/>
      <c r="U12079" s="50"/>
      <c r="V12079" s="47"/>
      <c r="W12079" s="50"/>
      <c r="X12079" s="49"/>
      <c r="Y12079" s="49"/>
      <c r="Z12079" s="49"/>
      <c r="AA12079" s="49"/>
      <c r="AB12079" s="49"/>
      <c r="AC12079" s="49"/>
      <c r="AD12079" s="49"/>
      <c r="AE12079" s="95"/>
      <c r="AM12079" s="103"/>
      <c r="AT12079" s="10"/>
    </row>
    <row r="12080" spans="9:46" s="16" customFormat="1">
      <c r="I12080" s="47"/>
      <c r="P12080" s="48"/>
      <c r="Q12080" s="48"/>
      <c r="R12080" s="48"/>
      <c r="S12080" s="49"/>
      <c r="T12080" s="47"/>
      <c r="U12080" s="50"/>
      <c r="V12080" s="47"/>
      <c r="W12080" s="50"/>
      <c r="X12080" s="49"/>
      <c r="Y12080" s="49"/>
      <c r="Z12080" s="49"/>
      <c r="AA12080" s="49"/>
      <c r="AB12080" s="49"/>
      <c r="AC12080" s="49"/>
      <c r="AD12080" s="49"/>
      <c r="AE12080" s="95"/>
      <c r="AM12080" s="103"/>
      <c r="AT12080" s="10"/>
    </row>
    <row r="12081" spans="9:46" s="16" customFormat="1">
      <c r="I12081" s="47"/>
      <c r="P12081" s="48"/>
      <c r="Q12081" s="48"/>
      <c r="R12081" s="48"/>
      <c r="S12081" s="49"/>
      <c r="T12081" s="47"/>
      <c r="U12081" s="50"/>
      <c r="V12081" s="47"/>
      <c r="W12081" s="50"/>
      <c r="X12081" s="49"/>
      <c r="Y12081" s="49"/>
      <c r="Z12081" s="49"/>
      <c r="AA12081" s="49"/>
      <c r="AB12081" s="49"/>
      <c r="AC12081" s="49"/>
      <c r="AD12081" s="49"/>
      <c r="AE12081" s="95"/>
      <c r="AM12081" s="103"/>
      <c r="AT12081" s="10"/>
    </row>
    <row r="12082" spans="9:46" s="16" customFormat="1">
      <c r="I12082" s="47"/>
      <c r="P12082" s="48"/>
      <c r="Q12082" s="48"/>
      <c r="R12082" s="48"/>
      <c r="S12082" s="49"/>
      <c r="T12082" s="47"/>
      <c r="U12082" s="50"/>
      <c r="V12082" s="47"/>
      <c r="W12082" s="50"/>
      <c r="X12082" s="49"/>
      <c r="Y12082" s="49"/>
      <c r="Z12082" s="49"/>
      <c r="AA12082" s="49"/>
      <c r="AB12082" s="49"/>
      <c r="AC12082" s="49"/>
      <c r="AD12082" s="49"/>
      <c r="AE12082" s="95"/>
      <c r="AM12082" s="103"/>
      <c r="AT12082" s="10"/>
    </row>
    <row r="12083" spans="9:46" s="16" customFormat="1">
      <c r="I12083" s="47"/>
      <c r="P12083" s="48"/>
      <c r="Q12083" s="48"/>
      <c r="R12083" s="48"/>
      <c r="S12083" s="49"/>
      <c r="T12083" s="47"/>
      <c r="U12083" s="50"/>
      <c r="V12083" s="47"/>
      <c r="W12083" s="50"/>
      <c r="X12083" s="49"/>
      <c r="Y12083" s="49"/>
      <c r="Z12083" s="49"/>
      <c r="AA12083" s="49"/>
      <c r="AB12083" s="49"/>
      <c r="AC12083" s="49"/>
      <c r="AD12083" s="49"/>
      <c r="AE12083" s="95"/>
      <c r="AM12083" s="103"/>
      <c r="AT12083" s="10"/>
    </row>
    <row r="12084" spans="9:46" s="16" customFormat="1">
      <c r="I12084" s="47"/>
      <c r="P12084" s="48"/>
      <c r="Q12084" s="48"/>
      <c r="R12084" s="48"/>
      <c r="S12084" s="49"/>
      <c r="T12084" s="47"/>
      <c r="U12084" s="50"/>
      <c r="V12084" s="47"/>
      <c r="W12084" s="50"/>
      <c r="X12084" s="49"/>
      <c r="Y12084" s="49"/>
      <c r="Z12084" s="49"/>
      <c r="AA12084" s="49"/>
      <c r="AB12084" s="49"/>
      <c r="AC12084" s="49"/>
      <c r="AD12084" s="49"/>
      <c r="AE12084" s="95"/>
      <c r="AM12084" s="103"/>
      <c r="AT12084" s="10"/>
    </row>
    <row r="12085" spans="9:46" s="16" customFormat="1">
      <c r="I12085" s="47"/>
      <c r="P12085" s="48"/>
      <c r="Q12085" s="48"/>
      <c r="R12085" s="48"/>
      <c r="S12085" s="49"/>
      <c r="T12085" s="47"/>
      <c r="U12085" s="50"/>
      <c r="V12085" s="47"/>
      <c r="W12085" s="50"/>
      <c r="X12085" s="49"/>
      <c r="Y12085" s="49"/>
      <c r="Z12085" s="49"/>
      <c r="AA12085" s="49"/>
      <c r="AB12085" s="49"/>
      <c r="AC12085" s="49"/>
      <c r="AD12085" s="49"/>
      <c r="AE12085" s="95"/>
      <c r="AM12085" s="103"/>
      <c r="AT12085" s="10"/>
    </row>
    <row r="12086" spans="9:46" s="16" customFormat="1">
      <c r="I12086" s="47"/>
      <c r="P12086" s="48"/>
      <c r="Q12086" s="48"/>
      <c r="R12086" s="48"/>
      <c r="S12086" s="49"/>
      <c r="T12086" s="47"/>
      <c r="U12086" s="50"/>
      <c r="V12086" s="47"/>
      <c r="W12086" s="50"/>
      <c r="X12086" s="49"/>
      <c r="Y12086" s="49"/>
      <c r="Z12086" s="49"/>
      <c r="AA12086" s="49"/>
      <c r="AB12086" s="49"/>
      <c r="AC12086" s="49"/>
      <c r="AD12086" s="49"/>
      <c r="AE12086" s="95"/>
      <c r="AM12086" s="103"/>
      <c r="AT12086" s="10"/>
    </row>
    <row r="12087" spans="9:46" s="16" customFormat="1">
      <c r="I12087" s="47"/>
      <c r="P12087" s="48"/>
      <c r="Q12087" s="48"/>
      <c r="R12087" s="48"/>
      <c r="S12087" s="49"/>
      <c r="T12087" s="47"/>
      <c r="U12087" s="50"/>
      <c r="V12087" s="47"/>
      <c r="W12087" s="50"/>
      <c r="X12087" s="49"/>
      <c r="Y12087" s="49"/>
      <c r="Z12087" s="49"/>
      <c r="AA12087" s="49"/>
      <c r="AB12087" s="49"/>
      <c r="AC12087" s="49"/>
      <c r="AD12087" s="49"/>
      <c r="AE12087" s="95"/>
      <c r="AM12087" s="103"/>
      <c r="AT12087" s="10"/>
    </row>
    <row r="12088" spans="9:46" s="16" customFormat="1">
      <c r="I12088" s="47"/>
      <c r="P12088" s="48"/>
      <c r="Q12088" s="48"/>
      <c r="R12088" s="48"/>
      <c r="S12088" s="49"/>
      <c r="T12088" s="47"/>
      <c r="U12088" s="50"/>
      <c r="V12088" s="47"/>
      <c r="W12088" s="50"/>
      <c r="X12088" s="49"/>
      <c r="Y12088" s="49"/>
      <c r="Z12088" s="49"/>
      <c r="AA12088" s="49"/>
      <c r="AB12088" s="49"/>
      <c r="AC12088" s="49"/>
      <c r="AD12088" s="49"/>
      <c r="AE12088" s="95"/>
      <c r="AM12088" s="103"/>
      <c r="AT12088" s="10"/>
    </row>
    <row r="12089" spans="9:46" s="16" customFormat="1">
      <c r="I12089" s="47"/>
      <c r="P12089" s="48"/>
      <c r="Q12089" s="48"/>
      <c r="R12089" s="48"/>
      <c r="S12089" s="49"/>
      <c r="T12089" s="47"/>
      <c r="U12089" s="50"/>
      <c r="V12089" s="47"/>
      <c r="W12089" s="50"/>
      <c r="X12089" s="49"/>
      <c r="Y12089" s="49"/>
      <c r="Z12089" s="49"/>
      <c r="AA12089" s="49"/>
      <c r="AB12089" s="49"/>
      <c r="AC12089" s="49"/>
      <c r="AD12089" s="49"/>
      <c r="AE12089" s="95"/>
      <c r="AM12089" s="103"/>
      <c r="AT12089" s="10"/>
    </row>
    <row r="12090" spans="9:46" s="16" customFormat="1">
      <c r="I12090" s="47"/>
      <c r="P12090" s="48"/>
      <c r="Q12090" s="48"/>
      <c r="R12090" s="48"/>
      <c r="S12090" s="49"/>
      <c r="T12090" s="47"/>
      <c r="U12090" s="50"/>
      <c r="V12090" s="47"/>
      <c r="W12090" s="50"/>
      <c r="X12090" s="49"/>
      <c r="Y12090" s="49"/>
      <c r="Z12090" s="49"/>
      <c r="AA12090" s="49"/>
      <c r="AB12090" s="49"/>
      <c r="AC12090" s="49"/>
      <c r="AD12090" s="49"/>
      <c r="AE12090" s="95"/>
      <c r="AM12090" s="103"/>
      <c r="AT12090" s="10"/>
    </row>
    <row r="12091" spans="9:46" s="16" customFormat="1">
      <c r="I12091" s="47"/>
      <c r="P12091" s="48"/>
      <c r="Q12091" s="48"/>
      <c r="R12091" s="48"/>
      <c r="S12091" s="49"/>
      <c r="T12091" s="47"/>
      <c r="U12091" s="50"/>
      <c r="V12091" s="47"/>
      <c r="W12091" s="50"/>
      <c r="X12091" s="49"/>
      <c r="Y12091" s="49"/>
      <c r="Z12091" s="49"/>
      <c r="AA12091" s="49"/>
      <c r="AB12091" s="49"/>
      <c r="AC12091" s="49"/>
      <c r="AD12091" s="49"/>
      <c r="AE12091" s="95"/>
      <c r="AM12091" s="103"/>
      <c r="AT12091" s="10"/>
    </row>
    <row r="12092" spans="9:46" s="16" customFormat="1">
      <c r="I12092" s="47"/>
      <c r="P12092" s="48"/>
      <c r="Q12092" s="48"/>
      <c r="R12092" s="48"/>
      <c r="S12092" s="49"/>
      <c r="T12092" s="47"/>
      <c r="U12092" s="50"/>
      <c r="V12092" s="47"/>
      <c r="W12092" s="50"/>
      <c r="X12092" s="49"/>
      <c r="Y12092" s="49"/>
      <c r="Z12092" s="49"/>
      <c r="AA12092" s="49"/>
      <c r="AB12092" s="49"/>
      <c r="AC12092" s="49"/>
      <c r="AD12092" s="49"/>
      <c r="AE12092" s="95"/>
      <c r="AM12092" s="103"/>
      <c r="AT12092" s="10"/>
    </row>
    <row r="12093" spans="9:46" s="16" customFormat="1">
      <c r="I12093" s="47"/>
      <c r="P12093" s="48"/>
      <c r="Q12093" s="48"/>
      <c r="R12093" s="48"/>
      <c r="S12093" s="49"/>
      <c r="T12093" s="47"/>
      <c r="U12093" s="50"/>
      <c r="V12093" s="47"/>
      <c r="W12093" s="50"/>
      <c r="X12093" s="49"/>
      <c r="Y12093" s="49"/>
      <c r="Z12093" s="49"/>
      <c r="AA12093" s="49"/>
      <c r="AB12093" s="49"/>
      <c r="AC12093" s="49"/>
      <c r="AD12093" s="49"/>
      <c r="AE12093" s="95"/>
      <c r="AM12093" s="103"/>
      <c r="AT12093" s="10"/>
    </row>
    <row r="12094" spans="9:46" s="16" customFormat="1">
      <c r="I12094" s="47"/>
      <c r="P12094" s="48"/>
      <c r="Q12094" s="48"/>
      <c r="R12094" s="48"/>
      <c r="S12094" s="49"/>
      <c r="T12094" s="47"/>
      <c r="U12094" s="50"/>
      <c r="V12094" s="47"/>
      <c r="W12094" s="50"/>
      <c r="X12094" s="49"/>
      <c r="Y12094" s="49"/>
      <c r="Z12094" s="49"/>
      <c r="AA12094" s="49"/>
      <c r="AB12094" s="49"/>
      <c r="AC12094" s="49"/>
      <c r="AD12094" s="49"/>
      <c r="AE12094" s="95"/>
      <c r="AM12094" s="103"/>
      <c r="AT12094" s="10"/>
    </row>
    <row r="12095" spans="9:46" s="16" customFormat="1">
      <c r="I12095" s="47"/>
      <c r="P12095" s="48"/>
      <c r="Q12095" s="48"/>
      <c r="R12095" s="48"/>
      <c r="S12095" s="49"/>
      <c r="T12095" s="47"/>
      <c r="U12095" s="50"/>
      <c r="V12095" s="47"/>
      <c r="W12095" s="50"/>
      <c r="X12095" s="49"/>
      <c r="Y12095" s="49"/>
      <c r="Z12095" s="49"/>
      <c r="AA12095" s="49"/>
      <c r="AB12095" s="49"/>
      <c r="AC12095" s="49"/>
      <c r="AD12095" s="49"/>
      <c r="AE12095" s="95"/>
      <c r="AM12095" s="103"/>
      <c r="AT12095" s="10"/>
    </row>
    <row r="12096" spans="9:46" s="16" customFormat="1">
      <c r="I12096" s="47"/>
      <c r="P12096" s="48"/>
      <c r="Q12096" s="48"/>
      <c r="R12096" s="48"/>
      <c r="S12096" s="49"/>
      <c r="T12096" s="47"/>
      <c r="U12096" s="50"/>
      <c r="V12096" s="47"/>
      <c r="W12096" s="50"/>
      <c r="X12096" s="49"/>
      <c r="Y12096" s="49"/>
      <c r="Z12096" s="49"/>
      <c r="AA12096" s="49"/>
      <c r="AB12096" s="49"/>
      <c r="AC12096" s="49"/>
      <c r="AD12096" s="49"/>
      <c r="AE12096" s="95"/>
      <c r="AM12096" s="103"/>
      <c r="AT12096" s="10"/>
    </row>
    <row r="12097" spans="9:46" s="16" customFormat="1">
      <c r="I12097" s="47"/>
      <c r="P12097" s="48"/>
      <c r="Q12097" s="48"/>
      <c r="R12097" s="48"/>
      <c r="S12097" s="49"/>
      <c r="T12097" s="47"/>
      <c r="U12097" s="50"/>
      <c r="V12097" s="47"/>
      <c r="W12097" s="50"/>
      <c r="X12097" s="49"/>
      <c r="Y12097" s="49"/>
      <c r="Z12097" s="49"/>
      <c r="AA12097" s="49"/>
      <c r="AB12097" s="49"/>
      <c r="AC12097" s="49"/>
      <c r="AD12097" s="49"/>
      <c r="AE12097" s="95"/>
      <c r="AM12097" s="103"/>
      <c r="AT12097" s="10"/>
    </row>
    <row r="12098" spans="9:46" s="16" customFormat="1">
      <c r="I12098" s="47"/>
      <c r="P12098" s="48"/>
      <c r="Q12098" s="48"/>
      <c r="R12098" s="48"/>
      <c r="S12098" s="49"/>
      <c r="T12098" s="47"/>
      <c r="U12098" s="50"/>
      <c r="V12098" s="47"/>
      <c r="W12098" s="50"/>
      <c r="X12098" s="49"/>
      <c r="Y12098" s="49"/>
      <c r="Z12098" s="49"/>
      <c r="AA12098" s="49"/>
      <c r="AB12098" s="49"/>
      <c r="AC12098" s="49"/>
      <c r="AD12098" s="49"/>
      <c r="AE12098" s="95"/>
      <c r="AM12098" s="103"/>
      <c r="AT12098" s="10"/>
    </row>
    <row r="12099" spans="9:46" s="16" customFormat="1">
      <c r="I12099" s="47"/>
      <c r="P12099" s="48"/>
      <c r="Q12099" s="48"/>
      <c r="R12099" s="48"/>
      <c r="S12099" s="49"/>
      <c r="T12099" s="47"/>
      <c r="U12099" s="50"/>
      <c r="V12099" s="47"/>
      <c r="W12099" s="50"/>
      <c r="X12099" s="49"/>
      <c r="Y12099" s="49"/>
      <c r="Z12099" s="49"/>
      <c r="AA12099" s="49"/>
      <c r="AB12099" s="49"/>
      <c r="AC12099" s="49"/>
      <c r="AD12099" s="49"/>
      <c r="AE12099" s="95"/>
      <c r="AM12099" s="103"/>
      <c r="AT12099" s="10"/>
    </row>
    <row r="12100" spans="9:46" s="16" customFormat="1">
      <c r="I12100" s="47"/>
      <c r="P12100" s="48"/>
      <c r="Q12100" s="48"/>
      <c r="R12100" s="48"/>
      <c r="S12100" s="49"/>
      <c r="T12100" s="47"/>
      <c r="U12100" s="50"/>
      <c r="V12100" s="47"/>
      <c r="W12100" s="50"/>
      <c r="X12100" s="49"/>
      <c r="Y12100" s="49"/>
      <c r="Z12100" s="49"/>
      <c r="AA12100" s="49"/>
      <c r="AB12100" s="49"/>
      <c r="AC12100" s="49"/>
      <c r="AD12100" s="49"/>
      <c r="AE12100" s="95"/>
      <c r="AM12100" s="103"/>
      <c r="AT12100" s="10"/>
    </row>
    <row r="12101" spans="9:46" s="16" customFormat="1">
      <c r="I12101" s="47"/>
      <c r="P12101" s="48"/>
      <c r="Q12101" s="48"/>
      <c r="R12101" s="48"/>
      <c r="S12101" s="49"/>
      <c r="T12101" s="47"/>
      <c r="U12101" s="50"/>
      <c r="V12101" s="47"/>
      <c r="W12101" s="50"/>
      <c r="X12101" s="49"/>
      <c r="Y12101" s="49"/>
      <c r="Z12101" s="49"/>
      <c r="AA12101" s="49"/>
      <c r="AB12101" s="49"/>
      <c r="AC12101" s="49"/>
      <c r="AD12101" s="49"/>
      <c r="AE12101" s="95"/>
      <c r="AM12101" s="103"/>
      <c r="AT12101" s="10"/>
    </row>
    <row r="12102" spans="9:46" s="16" customFormat="1">
      <c r="I12102" s="47"/>
      <c r="P12102" s="48"/>
      <c r="Q12102" s="48"/>
      <c r="R12102" s="48"/>
      <c r="S12102" s="49"/>
      <c r="T12102" s="47"/>
      <c r="U12102" s="50"/>
      <c r="V12102" s="47"/>
      <c r="W12102" s="50"/>
      <c r="X12102" s="49"/>
      <c r="Y12102" s="49"/>
      <c r="Z12102" s="49"/>
      <c r="AA12102" s="49"/>
      <c r="AB12102" s="49"/>
      <c r="AC12102" s="49"/>
      <c r="AD12102" s="49"/>
      <c r="AE12102" s="95"/>
      <c r="AM12102" s="103"/>
      <c r="AT12102" s="10"/>
    </row>
    <row r="12103" spans="9:46" s="16" customFormat="1">
      <c r="I12103" s="47"/>
      <c r="P12103" s="48"/>
      <c r="Q12103" s="48"/>
      <c r="R12103" s="48"/>
      <c r="S12103" s="49"/>
      <c r="T12103" s="47"/>
      <c r="U12103" s="50"/>
      <c r="V12103" s="47"/>
      <c r="W12103" s="50"/>
      <c r="X12103" s="49"/>
      <c r="Y12103" s="49"/>
      <c r="Z12103" s="49"/>
      <c r="AA12103" s="49"/>
      <c r="AB12103" s="49"/>
      <c r="AC12103" s="49"/>
      <c r="AD12103" s="49"/>
      <c r="AE12103" s="95"/>
      <c r="AM12103" s="103"/>
      <c r="AT12103" s="10"/>
    </row>
    <row r="12104" spans="9:46" s="16" customFormat="1">
      <c r="I12104" s="47"/>
      <c r="P12104" s="48"/>
      <c r="Q12104" s="48"/>
      <c r="R12104" s="48"/>
      <c r="S12104" s="49"/>
      <c r="T12104" s="47"/>
      <c r="U12104" s="50"/>
      <c r="V12104" s="47"/>
      <c r="W12104" s="50"/>
      <c r="X12104" s="49"/>
      <c r="Y12104" s="49"/>
      <c r="Z12104" s="49"/>
      <c r="AA12104" s="49"/>
      <c r="AB12104" s="49"/>
      <c r="AC12104" s="49"/>
      <c r="AD12104" s="49"/>
      <c r="AE12104" s="95"/>
      <c r="AM12104" s="103"/>
      <c r="AT12104" s="10"/>
    </row>
    <row r="12105" spans="9:46" s="16" customFormat="1">
      <c r="I12105" s="47"/>
      <c r="P12105" s="48"/>
      <c r="Q12105" s="48"/>
      <c r="R12105" s="48"/>
      <c r="S12105" s="49"/>
      <c r="T12105" s="47"/>
      <c r="U12105" s="50"/>
      <c r="V12105" s="47"/>
      <c r="W12105" s="50"/>
      <c r="X12105" s="49"/>
      <c r="Y12105" s="49"/>
      <c r="Z12105" s="49"/>
      <c r="AA12105" s="49"/>
      <c r="AB12105" s="49"/>
      <c r="AC12105" s="49"/>
      <c r="AD12105" s="49"/>
      <c r="AE12105" s="95"/>
      <c r="AM12105" s="103"/>
      <c r="AT12105" s="10"/>
    </row>
    <row r="12106" spans="9:46" s="16" customFormat="1">
      <c r="I12106" s="47"/>
      <c r="P12106" s="48"/>
      <c r="Q12106" s="48"/>
      <c r="R12106" s="48"/>
      <c r="S12106" s="49"/>
      <c r="T12106" s="47"/>
      <c r="U12106" s="50"/>
      <c r="V12106" s="47"/>
      <c r="W12106" s="50"/>
      <c r="X12106" s="49"/>
      <c r="Y12106" s="49"/>
      <c r="Z12106" s="49"/>
      <c r="AA12106" s="49"/>
      <c r="AB12106" s="49"/>
      <c r="AC12106" s="49"/>
      <c r="AD12106" s="49"/>
      <c r="AE12106" s="95"/>
      <c r="AM12106" s="103"/>
      <c r="AT12106" s="10"/>
    </row>
    <row r="12107" spans="9:46" s="16" customFormat="1">
      <c r="I12107" s="47"/>
      <c r="P12107" s="48"/>
      <c r="Q12107" s="48"/>
      <c r="R12107" s="48"/>
      <c r="S12107" s="49"/>
      <c r="T12107" s="47"/>
      <c r="U12107" s="50"/>
      <c r="V12107" s="47"/>
      <c r="W12107" s="50"/>
      <c r="X12107" s="49"/>
      <c r="Y12107" s="49"/>
      <c r="Z12107" s="49"/>
      <c r="AA12107" s="49"/>
      <c r="AB12107" s="49"/>
      <c r="AC12107" s="49"/>
      <c r="AD12107" s="49"/>
      <c r="AE12107" s="95"/>
      <c r="AM12107" s="103"/>
      <c r="AT12107" s="10"/>
    </row>
    <row r="12108" spans="9:46" s="16" customFormat="1">
      <c r="I12108" s="47"/>
      <c r="P12108" s="48"/>
      <c r="Q12108" s="48"/>
      <c r="R12108" s="48"/>
      <c r="S12108" s="49"/>
      <c r="T12108" s="47"/>
      <c r="U12108" s="50"/>
      <c r="V12108" s="47"/>
      <c r="W12108" s="50"/>
      <c r="X12108" s="49"/>
      <c r="Y12108" s="49"/>
      <c r="Z12108" s="49"/>
      <c r="AA12108" s="49"/>
      <c r="AB12108" s="49"/>
      <c r="AC12108" s="49"/>
      <c r="AD12108" s="49"/>
      <c r="AE12108" s="95"/>
      <c r="AM12108" s="103"/>
      <c r="AT12108" s="10"/>
    </row>
    <row r="12109" spans="9:46" s="16" customFormat="1">
      <c r="I12109" s="47"/>
      <c r="P12109" s="48"/>
      <c r="Q12109" s="48"/>
      <c r="R12109" s="48"/>
      <c r="S12109" s="49"/>
      <c r="T12109" s="47"/>
      <c r="U12109" s="50"/>
      <c r="V12109" s="47"/>
      <c r="W12109" s="50"/>
      <c r="X12109" s="49"/>
      <c r="Y12109" s="49"/>
      <c r="Z12109" s="49"/>
      <c r="AA12109" s="49"/>
      <c r="AB12109" s="49"/>
      <c r="AC12109" s="49"/>
      <c r="AD12109" s="49"/>
      <c r="AE12109" s="95"/>
      <c r="AM12109" s="103"/>
      <c r="AT12109" s="10"/>
    </row>
    <row r="12110" spans="9:46" s="16" customFormat="1">
      <c r="I12110" s="47"/>
      <c r="P12110" s="48"/>
      <c r="Q12110" s="48"/>
      <c r="R12110" s="48"/>
      <c r="S12110" s="49"/>
      <c r="T12110" s="47"/>
      <c r="U12110" s="50"/>
      <c r="V12110" s="47"/>
      <c r="W12110" s="50"/>
      <c r="X12110" s="49"/>
      <c r="Y12110" s="49"/>
      <c r="Z12110" s="49"/>
      <c r="AA12110" s="49"/>
      <c r="AB12110" s="49"/>
      <c r="AC12110" s="49"/>
      <c r="AD12110" s="49"/>
      <c r="AE12110" s="95"/>
      <c r="AM12110" s="103"/>
      <c r="AT12110" s="10"/>
    </row>
    <row r="12111" spans="9:46" s="16" customFormat="1">
      <c r="I12111" s="47"/>
      <c r="P12111" s="48"/>
      <c r="Q12111" s="48"/>
      <c r="R12111" s="48"/>
      <c r="S12111" s="49"/>
      <c r="T12111" s="47"/>
      <c r="U12111" s="50"/>
      <c r="V12111" s="47"/>
      <c r="W12111" s="50"/>
      <c r="X12111" s="49"/>
      <c r="Y12111" s="49"/>
      <c r="Z12111" s="49"/>
      <c r="AA12111" s="49"/>
      <c r="AB12111" s="49"/>
      <c r="AC12111" s="49"/>
      <c r="AD12111" s="49"/>
      <c r="AE12111" s="95"/>
      <c r="AM12111" s="103"/>
      <c r="AT12111" s="10"/>
    </row>
    <row r="12112" spans="9:46" s="16" customFormat="1">
      <c r="I12112" s="47"/>
      <c r="P12112" s="48"/>
      <c r="Q12112" s="48"/>
      <c r="R12112" s="48"/>
      <c r="S12112" s="49"/>
      <c r="T12112" s="47"/>
      <c r="U12112" s="50"/>
      <c r="V12112" s="47"/>
      <c r="W12112" s="50"/>
      <c r="X12112" s="49"/>
      <c r="Y12112" s="49"/>
      <c r="Z12112" s="49"/>
      <c r="AA12112" s="49"/>
      <c r="AB12112" s="49"/>
      <c r="AC12112" s="49"/>
      <c r="AD12112" s="49"/>
      <c r="AE12112" s="95"/>
      <c r="AM12112" s="103"/>
      <c r="AT12112" s="10"/>
    </row>
    <row r="12113" spans="9:46" s="16" customFormat="1">
      <c r="I12113" s="47"/>
      <c r="P12113" s="48"/>
      <c r="Q12113" s="48"/>
      <c r="R12113" s="48"/>
      <c r="S12113" s="49"/>
      <c r="T12113" s="47"/>
      <c r="U12113" s="50"/>
      <c r="V12113" s="47"/>
      <c r="W12113" s="50"/>
      <c r="X12113" s="49"/>
      <c r="Y12113" s="49"/>
      <c r="Z12113" s="49"/>
      <c r="AA12113" s="49"/>
      <c r="AB12113" s="49"/>
      <c r="AC12113" s="49"/>
      <c r="AD12113" s="49"/>
      <c r="AE12113" s="95"/>
      <c r="AM12113" s="103"/>
      <c r="AT12113" s="10"/>
    </row>
    <row r="12114" spans="9:46" s="16" customFormat="1">
      <c r="I12114" s="47"/>
      <c r="P12114" s="48"/>
      <c r="Q12114" s="48"/>
      <c r="R12114" s="48"/>
      <c r="S12114" s="49"/>
      <c r="T12114" s="47"/>
      <c r="U12114" s="50"/>
      <c r="V12114" s="47"/>
      <c r="W12114" s="50"/>
      <c r="X12114" s="49"/>
      <c r="Y12114" s="49"/>
      <c r="Z12114" s="49"/>
      <c r="AA12114" s="49"/>
      <c r="AB12114" s="49"/>
      <c r="AC12114" s="49"/>
      <c r="AD12114" s="49"/>
      <c r="AE12114" s="95"/>
      <c r="AM12114" s="103"/>
      <c r="AT12114" s="10"/>
    </row>
    <row r="12115" spans="9:46" s="16" customFormat="1">
      <c r="I12115" s="47"/>
      <c r="P12115" s="48"/>
      <c r="Q12115" s="48"/>
      <c r="R12115" s="48"/>
      <c r="S12115" s="49"/>
      <c r="T12115" s="47"/>
      <c r="U12115" s="50"/>
      <c r="V12115" s="47"/>
      <c r="W12115" s="50"/>
      <c r="X12115" s="49"/>
      <c r="Y12115" s="49"/>
      <c r="Z12115" s="49"/>
      <c r="AA12115" s="49"/>
      <c r="AB12115" s="49"/>
      <c r="AC12115" s="49"/>
      <c r="AD12115" s="49"/>
      <c r="AE12115" s="95"/>
      <c r="AM12115" s="103"/>
      <c r="AT12115" s="10"/>
    </row>
    <row r="12116" spans="9:46" s="16" customFormat="1">
      <c r="I12116" s="47"/>
      <c r="P12116" s="48"/>
      <c r="Q12116" s="48"/>
      <c r="R12116" s="48"/>
      <c r="S12116" s="49"/>
      <c r="T12116" s="47"/>
      <c r="U12116" s="50"/>
      <c r="V12116" s="47"/>
      <c r="W12116" s="50"/>
      <c r="X12116" s="49"/>
      <c r="Y12116" s="49"/>
      <c r="Z12116" s="49"/>
      <c r="AA12116" s="49"/>
      <c r="AB12116" s="49"/>
      <c r="AC12116" s="49"/>
      <c r="AD12116" s="49"/>
      <c r="AE12116" s="95"/>
      <c r="AM12116" s="103"/>
      <c r="AT12116" s="10"/>
    </row>
    <row r="12117" spans="9:46" s="16" customFormat="1">
      <c r="I12117" s="47"/>
      <c r="P12117" s="48"/>
      <c r="Q12117" s="48"/>
      <c r="R12117" s="48"/>
      <c r="S12117" s="49"/>
      <c r="T12117" s="47"/>
      <c r="U12117" s="50"/>
      <c r="V12117" s="47"/>
      <c r="W12117" s="50"/>
      <c r="X12117" s="49"/>
      <c r="Y12117" s="49"/>
      <c r="Z12117" s="49"/>
      <c r="AA12117" s="49"/>
      <c r="AB12117" s="49"/>
      <c r="AC12117" s="49"/>
      <c r="AD12117" s="49"/>
      <c r="AE12117" s="95"/>
      <c r="AM12117" s="103"/>
      <c r="AT12117" s="10"/>
    </row>
    <row r="12118" spans="9:46" s="16" customFormat="1">
      <c r="I12118" s="47"/>
      <c r="P12118" s="48"/>
      <c r="Q12118" s="48"/>
      <c r="R12118" s="48"/>
      <c r="S12118" s="49"/>
      <c r="T12118" s="47"/>
      <c r="U12118" s="50"/>
      <c r="V12118" s="47"/>
      <c r="W12118" s="50"/>
      <c r="X12118" s="49"/>
      <c r="Y12118" s="49"/>
      <c r="Z12118" s="49"/>
      <c r="AA12118" s="49"/>
      <c r="AB12118" s="49"/>
      <c r="AC12118" s="49"/>
      <c r="AD12118" s="49"/>
      <c r="AE12118" s="95"/>
      <c r="AM12118" s="103"/>
      <c r="AT12118" s="10"/>
    </row>
    <row r="12119" spans="9:46" s="16" customFormat="1">
      <c r="I12119" s="47"/>
      <c r="P12119" s="48"/>
      <c r="Q12119" s="48"/>
      <c r="R12119" s="48"/>
      <c r="S12119" s="49"/>
      <c r="T12119" s="47"/>
      <c r="U12119" s="50"/>
      <c r="V12119" s="47"/>
      <c r="W12119" s="50"/>
      <c r="X12119" s="49"/>
      <c r="Y12119" s="49"/>
      <c r="Z12119" s="49"/>
      <c r="AA12119" s="49"/>
      <c r="AB12119" s="49"/>
      <c r="AC12119" s="49"/>
      <c r="AD12119" s="49"/>
      <c r="AE12119" s="95"/>
      <c r="AM12119" s="103"/>
      <c r="AT12119" s="10"/>
    </row>
    <row r="12120" spans="9:46" s="16" customFormat="1">
      <c r="I12120" s="47"/>
      <c r="P12120" s="48"/>
      <c r="Q12120" s="48"/>
      <c r="R12120" s="48"/>
      <c r="S12120" s="49"/>
      <c r="T12120" s="47"/>
      <c r="U12120" s="50"/>
      <c r="V12120" s="47"/>
      <c r="W12120" s="50"/>
      <c r="X12120" s="49"/>
      <c r="Y12120" s="49"/>
      <c r="Z12120" s="49"/>
      <c r="AA12120" s="49"/>
      <c r="AB12120" s="49"/>
      <c r="AC12120" s="49"/>
      <c r="AD12120" s="49"/>
      <c r="AE12120" s="95"/>
      <c r="AM12120" s="103"/>
      <c r="AT12120" s="10"/>
    </row>
    <row r="12121" spans="9:46" s="16" customFormat="1">
      <c r="I12121" s="47"/>
      <c r="P12121" s="48"/>
      <c r="Q12121" s="48"/>
      <c r="R12121" s="48"/>
      <c r="S12121" s="49"/>
      <c r="T12121" s="47"/>
      <c r="U12121" s="50"/>
      <c r="V12121" s="47"/>
      <c r="W12121" s="50"/>
      <c r="X12121" s="49"/>
      <c r="Y12121" s="49"/>
      <c r="Z12121" s="49"/>
      <c r="AA12121" s="49"/>
      <c r="AB12121" s="49"/>
      <c r="AC12121" s="49"/>
      <c r="AD12121" s="49"/>
      <c r="AE12121" s="95"/>
      <c r="AM12121" s="103"/>
      <c r="AT12121" s="10"/>
    </row>
    <row r="12122" spans="9:46" s="16" customFormat="1">
      <c r="I12122" s="47"/>
      <c r="P12122" s="48"/>
      <c r="Q12122" s="48"/>
      <c r="R12122" s="48"/>
      <c r="S12122" s="49"/>
      <c r="T12122" s="47"/>
      <c r="U12122" s="50"/>
      <c r="V12122" s="47"/>
      <c r="W12122" s="50"/>
      <c r="X12122" s="49"/>
      <c r="Y12122" s="49"/>
      <c r="Z12122" s="49"/>
      <c r="AA12122" s="49"/>
      <c r="AB12122" s="49"/>
      <c r="AC12122" s="49"/>
      <c r="AD12122" s="49"/>
      <c r="AE12122" s="95"/>
      <c r="AM12122" s="103"/>
      <c r="AT12122" s="10"/>
    </row>
    <row r="12123" spans="9:46" s="16" customFormat="1">
      <c r="I12123" s="47"/>
      <c r="P12123" s="48"/>
      <c r="Q12123" s="48"/>
      <c r="R12123" s="48"/>
      <c r="S12123" s="49"/>
      <c r="T12123" s="47"/>
      <c r="U12123" s="50"/>
      <c r="V12123" s="47"/>
      <c r="W12123" s="50"/>
      <c r="X12123" s="49"/>
      <c r="Y12123" s="49"/>
      <c r="Z12123" s="49"/>
      <c r="AA12123" s="49"/>
      <c r="AB12123" s="49"/>
      <c r="AC12123" s="49"/>
      <c r="AD12123" s="49"/>
      <c r="AE12123" s="95"/>
      <c r="AM12123" s="103"/>
      <c r="AT12123" s="10"/>
    </row>
    <row r="12124" spans="9:46" s="16" customFormat="1">
      <c r="I12124" s="47"/>
      <c r="P12124" s="48"/>
      <c r="Q12124" s="48"/>
      <c r="R12124" s="48"/>
      <c r="S12124" s="49"/>
      <c r="T12124" s="47"/>
      <c r="U12124" s="50"/>
      <c r="V12124" s="47"/>
      <c r="W12124" s="50"/>
      <c r="X12124" s="49"/>
      <c r="Y12124" s="49"/>
      <c r="Z12124" s="49"/>
      <c r="AA12124" s="49"/>
      <c r="AB12124" s="49"/>
      <c r="AC12124" s="49"/>
      <c r="AD12124" s="49"/>
      <c r="AE12124" s="95"/>
      <c r="AM12124" s="103"/>
      <c r="AT12124" s="10"/>
    </row>
    <row r="12125" spans="9:46" s="16" customFormat="1">
      <c r="I12125" s="47"/>
      <c r="P12125" s="48"/>
      <c r="Q12125" s="48"/>
      <c r="R12125" s="48"/>
      <c r="S12125" s="49"/>
      <c r="T12125" s="47"/>
      <c r="U12125" s="50"/>
      <c r="V12125" s="47"/>
      <c r="W12125" s="50"/>
      <c r="X12125" s="49"/>
      <c r="Y12125" s="49"/>
      <c r="Z12125" s="49"/>
      <c r="AA12125" s="49"/>
      <c r="AB12125" s="49"/>
      <c r="AC12125" s="49"/>
      <c r="AD12125" s="49"/>
      <c r="AE12125" s="95"/>
      <c r="AM12125" s="103"/>
      <c r="AT12125" s="10"/>
    </row>
    <row r="12126" spans="9:46" s="16" customFormat="1">
      <c r="I12126" s="47"/>
      <c r="P12126" s="48"/>
      <c r="Q12126" s="48"/>
      <c r="R12126" s="48"/>
      <c r="S12126" s="49"/>
      <c r="T12126" s="47"/>
      <c r="U12126" s="50"/>
      <c r="V12126" s="47"/>
      <c r="W12126" s="50"/>
      <c r="X12126" s="49"/>
      <c r="Y12126" s="49"/>
      <c r="Z12126" s="49"/>
      <c r="AA12126" s="49"/>
      <c r="AB12126" s="49"/>
      <c r="AC12126" s="49"/>
      <c r="AD12126" s="49"/>
      <c r="AE12126" s="95"/>
      <c r="AM12126" s="103"/>
      <c r="AT12126" s="10"/>
    </row>
    <row r="12127" spans="9:46" s="16" customFormat="1">
      <c r="I12127" s="47"/>
      <c r="P12127" s="48"/>
      <c r="Q12127" s="48"/>
      <c r="R12127" s="48"/>
      <c r="S12127" s="49"/>
      <c r="T12127" s="47"/>
      <c r="U12127" s="50"/>
      <c r="V12127" s="47"/>
      <c r="W12127" s="50"/>
      <c r="X12127" s="49"/>
      <c r="Y12127" s="49"/>
      <c r="Z12127" s="49"/>
      <c r="AA12127" s="49"/>
      <c r="AB12127" s="49"/>
      <c r="AC12127" s="49"/>
      <c r="AD12127" s="49"/>
      <c r="AE12127" s="95"/>
      <c r="AM12127" s="103"/>
      <c r="AT12127" s="10"/>
    </row>
    <row r="12128" spans="9:46" s="16" customFormat="1">
      <c r="I12128" s="47"/>
      <c r="P12128" s="48"/>
      <c r="Q12128" s="48"/>
      <c r="R12128" s="48"/>
      <c r="S12128" s="49"/>
      <c r="T12128" s="47"/>
      <c r="U12128" s="50"/>
      <c r="V12128" s="47"/>
      <c r="W12128" s="50"/>
      <c r="X12128" s="49"/>
      <c r="Y12128" s="49"/>
      <c r="Z12128" s="49"/>
      <c r="AA12128" s="49"/>
      <c r="AB12128" s="49"/>
      <c r="AC12128" s="49"/>
      <c r="AD12128" s="49"/>
      <c r="AE12128" s="95"/>
      <c r="AM12128" s="103"/>
      <c r="AT12128" s="10"/>
    </row>
    <row r="12129" spans="9:46" s="16" customFormat="1">
      <c r="I12129" s="47"/>
      <c r="P12129" s="48"/>
      <c r="Q12129" s="48"/>
      <c r="R12129" s="48"/>
      <c r="S12129" s="49"/>
      <c r="T12129" s="47"/>
      <c r="U12129" s="50"/>
      <c r="V12129" s="47"/>
      <c r="W12129" s="50"/>
      <c r="X12129" s="49"/>
      <c r="Y12129" s="49"/>
      <c r="Z12129" s="49"/>
      <c r="AA12129" s="49"/>
      <c r="AB12129" s="49"/>
      <c r="AC12129" s="49"/>
      <c r="AD12129" s="49"/>
      <c r="AE12129" s="95"/>
      <c r="AM12129" s="103"/>
      <c r="AT12129" s="10"/>
    </row>
    <row r="12130" spans="9:46" s="16" customFormat="1">
      <c r="I12130" s="47"/>
      <c r="P12130" s="48"/>
      <c r="Q12130" s="48"/>
      <c r="R12130" s="48"/>
      <c r="S12130" s="49"/>
      <c r="T12130" s="47"/>
      <c r="U12130" s="50"/>
      <c r="V12130" s="47"/>
      <c r="W12130" s="50"/>
      <c r="X12130" s="49"/>
      <c r="Y12130" s="49"/>
      <c r="Z12130" s="49"/>
      <c r="AA12130" s="49"/>
      <c r="AB12130" s="49"/>
      <c r="AC12130" s="49"/>
      <c r="AD12130" s="49"/>
      <c r="AE12130" s="95"/>
      <c r="AM12130" s="103"/>
      <c r="AT12130" s="10"/>
    </row>
    <row r="12131" spans="9:46" s="16" customFormat="1">
      <c r="I12131" s="47"/>
      <c r="P12131" s="48"/>
      <c r="Q12131" s="48"/>
      <c r="R12131" s="48"/>
      <c r="S12131" s="49"/>
      <c r="T12131" s="47"/>
      <c r="U12131" s="50"/>
      <c r="V12131" s="47"/>
      <c r="W12131" s="50"/>
      <c r="X12131" s="49"/>
      <c r="Y12131" s="49"/>
      <c r="Z12131" s="49"/>
      <c r="AA12131" s="49"/>
      <c r="AB12131" s="49"/>
      <c r="AC12131" s="49"/>
      <c r="AD12131" s="49"/>
      <c r="AE12131" s="95"/>
      <c r="AM12131" s="103"/>
      <c r="AT12131" s="10"/>
    </row>
    <row r="12132" spans="9:46" s="16" customFormat="1">
      <c r="I12132" s="47"/>
      <c r="P12132" s="48"/>
      <c r="Q12132" s="48"/>
      <c r="R12132" s="48"/>
      <c r="S12132" s="49"/>
      <c r="T12132" s="47"/>
      <c r="U12132" s="50"/>
      <c r="V12132" s="47"/>
      <c r="W12132" s="50"/>
      <c r="X12132" s="49"/>
      <c r="Y12132" s="49"/>
      <c r="Z12132" s="49"/>
      <c r="AA12132" s="49"/>
      <c r="AB12132" s="49"/>
      <c r="AC12132" s="49"/>
      <c r="AD12132" s="49"/>
      <c r="AE12132" s="95"/>
      <c r="AM12132" s="103"/>
      <c r="AT12132" s="10"/>
    </row>
    <row r="12133" spans="9:46" s="16" customFormat="1">
      <c r="I12133" s="47"/>
      <c r="P12133" s="48"/>
      <c r="Q12133" s="48"/>
      <c r="R12133" s="48"/>
      <c r="S12133" s="49"/>
      <c r="T12133" s="47"/>
      <c r="U12133" s="50"/>
      <c r="V12133" s="47"/>
      <c r="W12133" s="50"/>
      <c r="X12133" s="49"/>
      <c r="Y12133" s="49"/>
      <c r="Z12133" s="49"/>
      <c r="AA12133" s="49"/>
      <c r="AB12133" s="49"/>
      <c r="AC12133" s="49"/>
      <c r="AD12133" s="49"/>
      <c r="AE12133" s="95"/>
      <c r="AM12133" s="103"/>
      <c r="AT12133" s="10"/>
    </row>
    <row r="12134" spans="9:46" s="16" customFormat="1">
      <c r="I12134" s="47"/>
      <c r="P12134" s="48"/>
      <c r="Q12134" s="48"/>
      <c r="R12134" s="48"/>
      <c r="S12134" s="49"/>
      <c r="T12134" s="47"/>
      <c r="U12134" s="50"/>
      <c r="V12134" s="47"/>
      <c r="W12134" s="50"/>
      <c r="X12134" s="49"/>
      <c r="Y12134" s="49"/>
      <c r="Z12134" s="49"/>
      <c r="AA12134" s="49"/>
      <c r="AB12134" s="49"/>
      <c r="AC12134" s="49"/>
      <c r="AD12134" s="49"/>
      <c r="AE12134" s="95"/>
      <c r="AM12134" s="103"/>
      <c r="AT12134" s="10"/>
    </row>
    <row r="12135" spans="9:46" s="16" customFormat="1">
      <c r="I12135" s="47"/>
      <c r="P12135" s="48"/>
      <c r="Q12135" s="48"/>
      <c r="R12135" s="48"/>
      <c r="S12135" s="49"/>
      <c r="T12135" s="47"/>
      <c r="U12135" s="50"/>
      <c r="V12135" s="47"/>
      <c r="W12135" s="50"/>
      <c r="X12135" s="49"/>
      <c r="Y12135" s="49"/>
      <c r="Z12135" s="49"/>
      <c r="AA12135" s="49"/>
      <c r="AB12135" s="49"/>
      <c r="AC12135" s="49"/>
      <c r="AD12135" s="49"/>
      <c r="AE12135" s="95"/>
      <c r="AM12135" s="103"/>
      <c r="AT12135" s="10"/>
    </row>
    <row r="12136" spans="9:46" s="16" customFormat="1">
      <c r="I12136" s="47"/>
      <c r="P12136" s="48"/>
      <c r="Q12136" s="48"/>
      <c r="R12136" s="48"/>
      <c r="S12136" s="49"/>
      <c r="T12136" s="47"/>
      <c r="U12136" s="50"/>
      <c r="V12136" s="47"/>
      <c r="W12136" s="50"/>
      <c r="X12136" s="49"/>
      <c r="Y12136" s="49"/>
      <c r="Z12136" s="49"/>
      <c r="AA12136" s="49"/>
      <c r="AB12136" s="49"/>
      <c r="AC12136" s="49"/>
      <c r="AD12136" s="49"/>
      <c r="AE12136" s="95"/>
      <c r="AM12136" s="103"/>
      <c r="AT12136" s="10"/>
    </row>
    <row r="12137" spans="9:46" s="16" customFormat="1">
      <c r="I12137" s="47"/>
      <c r="P12137" s="48"/>
      <c r="Q12137" s="48"/>
      <c r="R12137" s="48"/>
      <c r="S12137" s="49"/>
      <c r="T12137" s="47"/>
      <c r="U12137" s="50"/>
      <c r="V12137" s="47"/>
      <c r="W12137" s="50"/>
      <c r="X12137" s="49"/>
      <c r="Y12137" s="49"/>
      <c r="Z12137" s="49"/>
      <c r="AA12137" s="49"/>
      <c r="AB12137" s="49"/>
      <c r="AC12137" s="49"/>
      <c r="AD12137" s="49"/>
      <c r="AE12137" s="95"/>
      <c r="AM12137" s="103"/>
      <c r="AT12137" s="10"/>
    </row>
    <row r="12138" spans="9:46" s="16" customFormat="1">
      <c r="I12138" s="47"/>
      <c r="P12138" s="48"/>
      <c r="Q12138" s="48"/>
      <c r="R12138" s="48"/>
      <c r="S12138" s="49"/>
      <c r="T12138" s="47"/>
      <c r="U12138" s="50"/>
      <c r="V12138" s="47"/>
      <c r="W12138" s="50"/>
      <c r="X12138" s="49"/>
      <c r="Y12138" s="49"/>
      <c r="Z12138" s="49"/>
      <c r="AA12138" s="49"/>
      <c r="AB12138" s="49"/>
      <c r="AC12138" s="49"/>
      <c r="AD12138" s="49"/>
      <c r="AE12138" s="95"/>
      <c r="AM12138" s="103"/>
      <c r="AT12138" s="10"/>
    </row>
    <row r="12139" spans="9:46" s="16" customFormat="1">
      <c r="I12139" s="47"/>
      <c r="P12139" s="48"/>
      <c r="Q12139" s="48"/>
      <c r="R12139" s="48"/>
      <c r="S12139" s="49"/>
      <c r="T12139" s="47"/>
      <c r="U12139" s="50"/>
      <c r="V12139" s="47"/>
      <c r="W12139" s="50"/>
      <c r="X12139" s="49"/>
      <c r="Y12139" s="49"/>
      <c r="Z12139" s="49"/>
      <c r="AA12139" s="49"/>
      <c r="AB12139" s="49"/>
      <c r="AC12139" s="49"/>
      <c r="AD12139" s="49"/>
      <c r="AE12139" s="95"/>
      <c r="AM12139" s="103"/>
      <c r="AT12139" s="10"/>
    </row>
    <row r="12140" spans="9:46" s="16" customFormat="1">
      <c r="I12140" s="47"/>
      <c r="P12140" s="48"/>
      <c r="Q12140" s="48"/>
      <c r="R12140" s="48"/>
      <c r="S12140" s="49"/>
      <c r="T12140" s="47"/>
      <c r="U12140" s="50"/>
      <c r="V12140" s="47"/>
      <c r="W12140" s="50"/>
      <c r="X12140" s="49"/>
      <c r="Y12140" s="49"/>
      <c r="Z12140" s="49"/>
      <c r="AA12140" s="49"/>
      <c r="AB12140" s="49"/>
      <c r="AC12140" s="49"/>
      <c r="AD12140" s="49"/>
      <c r="AE12140" s="95"/>
      <c r="AM12140" s="103"/>
      <c r="AT12140" s="10"/>
    </row>
    <row r="12141" spans="9:46" s="16" customFormat="1">
      <c r="I12141" s="47"/>
      <c r="P12141" s="48"/>
      <c r="Q12141" s="48"/>
      <c r="R12141" s="48"/>
      <c r="S12141" s="49"/>
      <c r="T12141" s="47"/>
      <c r="U12141" s="50"/>
      <c r="V12141" s="47"/>
      <c r="W12141" s="50"/>
      <c r="X12141" s="49"/>
      <c r="Y12141" s="49"/>
      <c r="Z12141" s="49"/>
      <c r="AA12141" s="49"/>
      <c r="AB12141" s="49"/>
      <c r="AC12141" s="49"/>
      <c r="AD12141" s="49"/>
      <c r="AE12141" s="95"/>
      <c r="AM12141" s="103"/>
      <c r="AT12141" s="10"/>
    </row>
    <row r="12142" spans="9:46" s="16" customFormat="1">
      <c r="I12142" s="47"/>
      <c r="P12142" s="48"/>
      <c r="Q12142" s="48"/>
      <c r="R12142" s="48"/>
      <c r="S12142" s="49"/>
      <c r="T12142" s="47"/>
      <c r="U12142" s="50"/>
      <c r="V12142" s="47"/>
      <c r="W12142" s="50"/>
      <c r="X12142" s="49"/>
      <c r="Y12142" s="49"/>
      <c r="Z12142" s="49"/>
      <c r="AA12142" s="49"/>
      <c r="AB12142" s="49"/>
      <c r="AC12142" s="49"/>
      <c r="AD12142" s="49"/>
      <c r="AE12142" s="95"/>
      <c r="AM12142" s="103"/>
      <c r="AT12142" s="10"/>
    </row>
    <row r="12143" spans="9:46" s="16" customFormat="1">
      <c r="I12143" s="47"/>
      <c r="P12143" s="48"/>
      <c r="Q12143" s="48"/>
      <c r="R12143" s="48"/>
      <c r="S12143" s="49"/>
      <c r="T12143" s="47"/>
      <c r="U12143" s="50"/>
      <c r="V12143" s="47"/>
      <c r="W12143" s="50"/>
      <c r="X12143" s="49"/>
      <c r="Y12143" s="49"/>
      <c r="Z12143" s="49"/>
      <c r="AA12143" s="49"/>
      <c r="AB12143" s="49"/>
      <c r="AC12143" s="49"/>
      <c r="AD12143" s="49"/>
      <c r="AE12143" s="95"/>
      <c r="AM12143" s="103"/>
      <c r="AT12143" s="10"/>
    </row>
    <row r="12144" spans="9:46" s="16" customFormat="1">
      <c r="I12144" s="47"/>
      <c r="P12144" s="48"/>
      <c r="Q12144" s="48"/>
      <c r="R12144" s="48"/>
      <c r="S12144" s="49"/>
      <c r="T12144" s="47"/>
      <c r="U12144" s="50"/>
      <c r="V12144" s="47"/>
      <c r="W12144" s="50"/>
      <c r="X12144" s="49"/>
      <c r="Y12144" s="49"/>
      <c r="Z12144" s="49"/>
      <c r="AA12144" s="49"/>
      <c r="AB12144" s="49"/>
      <c r="AC12144" s="49"/>
      <c r="AD12144" s="49"/>
      <c r="AE12144" s="95"/>
      <c r="AM12144" s="103"/>
      <c r="AT12144" s="10"/>
    </row>
    <row r="12145" spans="9:46" s="16" customFormat="1">
      <c r="I12145" s="47"/>
      <c r="P12145" s="48"/>
      <c r="Q12145" s="48"/>
      <c r="R12145" s="48"/>
      <c r="S12145" s="49"/>
      <c r="T12145" s="47"/>
      <c r="U12145" s="50"/>
      <c r="V12145" s="47"/>
      <c r="W12145" s="50"/>
      <c r="X12145" s="49"/>
      <c r="Y12145" s="49"/>
      <c r="Z12145" s="49"/>
      <c r="AA12145" s="49"/>
      <c r="AB12145" s="49"/>
      <c r="AC12145" s="49"/>
      <c r="AD12145" s="49"/>
      <c r="AE12145" s="95"/>
      <c r="AM12145" s="103"/>
      <c r="AT12145" s="10"/>
    </row>
    <row r="12146" spans="9:46" s="16" customFormat="1">
      <c r="I12146" s="47"/>
      <c r="P12146" s="48"/>
      <c r="Q12146" s="48"/>
      <c r="R12146" s="48"/>
      <c r="S12146" s="49"/>
      <c r="T12146" s="47"/>
      <c r="U12146" s="50"/>
      <c r="V12146" s="47"/>
      <c r="W12146" s="50"/>
      <c r="X12146" s="49"/>
      <c r="Y12146" s="49"/>
      <c r="Z12146" s="49"/>
      <c r="AA12146" s="49"/>
      <c r="AB12146" s="49"/>
      <c r="AC12146" s="49"/>
      <c r="AD12146" s="49"/>
      <c r="AE12146" s="95"/>
      <c r="AM12146" s="103"/>
      <c r="AT12146" s="10"/>
    </row>
    <row r="12147" spans="9:46" s="16" customFormat="1">
      <c r="I12147" s="47"/>
      <c r="P12147" s="48"/>
      <c r="Q12147" s="48"/>
      <c r="R12147" s="48"/>
      <c r="S12147" s="49"/>
      <c r="T12147" s="47"/>
      <c r="U12147" s="50"/>
      <c r="V12147" s="47"/>
      <c r="W12147" s="50"/>
      <c r="X12147" s="49"/>
      <c r="Y12147" s="49"/>
      <c r="Z12147" s="49"/>
      <c r="AA12147" s="49"/>
      <c r="AB12147" s="49"/>
      <c r="AC12147" s="49"/>
      <c r="AD12147" s="49"/>
      <c r="AE12147" s="95"/>
      <c r="AM12147" s="103"/>
      <c r="AT12147" s="10"/>
    </row>
    <row r="12148" spans="9:46" s="16" customFormat="1">
      <c r="I12148" s="47"/>
      <c r="P12148" s="48"/>
      <c r="Q12148" s="48"/>
      <c r="R12148" s="48"/>
      <c r="S12148" s="49"/>
      <c r="T12148" s="47"/>
      <c r="U12148" s="50"/>
      <c r="V12148" s="47"/>
      <c r="W12148" s="50"/>
      <c r="X12148" s="49"/>
      <c r="Y12148" s="49"/>
      <c r="Z12148" s="49"/>
      <c r="AA12148" s="49"/>
      <c r="AB12148" s="49"/>
      <c r="AC12148" s="49"/>
      <c r="AD12148" s="49"/>
      <c r="AE12148" s="95"/>
      <c r="AM12148" s="103"/>
      <c r="AT12148" s="10"/>
    </row>
    <row r="12149" spans="9:46" s="16" customFormat="1">
      <c r="I12149" s="47"/>
      <c r="P12149" s="48"/>
      <c r="Q12149" s="48"/>
      <c r="R12149" s="48"/>
      <c r="S12149" s="49"/>
      <c r="T12149" s="47"/>
      <c r="U12149" s="50"/>
      <c r="V12149" s="47"/>
      <c r="W12149" s="50"/>
      <c r="X12149" s="49"/>
      <c r="Y12149" s="49"/>
      <c r="Z12149" s="49"/>
      <c r="AA12149" s="49"/>
      <c r="AB12149" s="49"/>
      <c r="AC12149" s="49"/>
      <c r="AD12149" s="49"/>
      <c r="AE12149" s="95"/>
      <c r="AM12149" s="103"/>
      <c r="AT12149" s="10"/>
    </row>
    <row r="12150" spans="9:46" s="16" customFormat="1">
      <c r="I12150" s="47"/>
      <c r="P12150" s="48"/>
      <c r="Q12150" s="48"/>
      <c r="R12150" s="48"/>
      <c r="S12150" s="49"/>
      <c r="T12150" s="47"/>
      <c r="U12150" s="50"/>
      <c r="V12150" s="47"/>
      <c r="W12150" s="50"/>
      <c r="X12150" s="49"/>
      <c r="Y12150" s="49"/>
      <c r="Z12150" s="49"/>
      <c r="AA12150" s="49"/>
      <c r="AB12150" s="49"/>
      <c r="AC12150" s="49"/>
      <c r="AD12150" s="49"/>
      <c r="AE12150" s="95"/>
      <c r="AM12150" s="103"/>
      <c r="AT12150" s="10"/>
    </row>
    <row r="12151" spans="9:46" s="16" customFormat="1">
      <c r="I12151" s="47"/>
      <c r="P12151" s="48"/>
      <c r="Q12151" s="48"/>
      <c r="R12151" s="48"/>
      <c r="S12151" s="49"/>
      <c r="T12151" s="47"/>
      <c r="U12151" s="50"/>
      <c r="V12151" s="47"/>
      <c r="W12151" s="50"/>
      <c r="X12151" s="49"/>
      <c r="Y12151" s="49"/>
      <c r="Z12151" s="49"/>
      <c r="AA12151" s="49"/>
      <c r="AB12151" s="49"/>
      <c r="AC12151" s="49"/>
      <c r="AD12151" s="49"/>
      <c r="AE12151" s="95"/>
      <c r="AM12151" s="103"/>
      <c r="AT12151" s="10"/>
    </row>
    <row r="12152" spans="9:46" s="16" customFormat="1">
      <c r="I12152" s="47"/>
      <c r="P12152" s="48"/>
      <c r="Q12152" s="48"/>
      <c r="R12152" s="48"/>
      <c r="S12152" s="49"/>
      <c r="T12152" s="47"/>
      <c r="U12152" s="50"/>
      <c r="V12152" s="47"/>
      <c r="W12152" s="50"/>
      <c r="X12152" s="49"/>
      <c r="Y12152" s="49"/>
      <c r="Z12152" s="49"/>
      <c r="AA12152" s="49"/>
      <c r="AB12152" s="49"/>
      <c r="AC12152" s="49"/>
      <c r="AD12152" s="49"/>
      <c r="AE12152" s="95"/>
      <c r="AM12152" s="103"/>
      <c r="AT12152" s="10"/>
    </row>
    <row r="12153" spans="9:46" s="16" customFormat="1">
      <c r="I12153" s="47"/>
      <c r="P12153" s="48"/>
      <c r="Q12153" s="48"/>
      <c r="R12153" s="48"/>
      <c r="S12153" s="49"/>
      <c r="T12153" s="47"/>
      <c r="U12153" s="50"/>
      <c r="V12153" s="47"/>
      <c r="W12153" s="50"/>
      <c r="X12153" s="49"/>
      <c r="Y12153" s="49"/>
      <c r="Z12153" s="49"/>
      <c r="AA12153" s="49"/>
      <c r="AB12153" s="49"/>
      <c r="AC12153" s="49"/>
      <c r="AD12153" s="49"/>
      <c r="AE12153" s="95"/>
      <c r="AM12153" s="103"/>
      <c r="AT12153" s="10"/>
    </row>
    <row r="12154" spans="9:46" s="16" customFormat="1">
      <c r="I12154" s="47"/>
      <c r="P12154" s="48"/>
      <c r="Q12154" s="48"/>
      <c r="R12154" s="48"/>
      <c r="S12154" s="49"/>
      <c r="T12154" s="47"/>
      <c r="U12154" s="50"/>
      <c r="V12154" s="47"/>
      <c r="W12154" s="50"/>
      <c r="X12154" s="49"/>
      <c r="Y12154" s="49"/>
      <c r="Z12154" s="49"/>
      <c r="AA12154" s="49"/>
      <c r="AB12154" s="49"/>
      <c r="AC12154" s="49"/>
      <c r="AD12154" s="49"/>
      <c r="AE12154" s="95"/>
      <c r="AM12154" s="103"/>
      <c r="AT12154" s="10"/>
    </row>
    <row r="12155" spans="9:46" s="16" customFormat="1">
      <c r="I12155" s="47"/>
      <c r="P12155" s="48"/>
      <c r="Q12155" s="48"/>
      <c r="R12155" s="48"/>
      <c r="S12155" s="49"/>
      <c r="T12155" s="47"/>
      <c r="U12155" s="50"/>
      <c r="V12155" s="47"/>
      <c r="W12155" s="50"/>
      <c r="X12155" s="49"/>
      <c r="Y12155" s="49"/>
      <c r="Z12155" s="49"/>
      <c r="AA12155" s="49"/>
      <c r="AB12155" s="49"/>
      <c r="AC12155" s="49"/>
      <c r="AD12155" s="49"/>
      <c r="AE12155" s="95"/>
      <c r="AM12155" s="103"/>
      <c r="AT12155" s="10"/>
    </row>
    <row r="12156" spans="9:46" s="16" customFormat="1">
      <c r="I12156" s="47"/>
      <c r="P12156" s="48"/>
      <c r="Q12156" s="48"/>
      <c r="R12156" s="48"/>
      <c r="S12156" s="49"/>
      <c r="T12156" s="47"/>
      <c r="U12156" s="50"/>
      <c r="V12156" s="47"/>
      <c r="W12156" s="50"/>
      <c r="X12156" s="49"/>
      <c r="Y12156" s="49"/>
      <c r="Z12156" s="49"/>
      <c r="AA12156" s="49"/>
      <c r="AB12156" s="49"/>
      <c r="AC12156" s="49"/>
      <c r="AD12156" s="49"/>
      <c r="AE12156" s="95"/>
      <c r="AM12156" s="103"/>
      <c r="AT12156" s="10"/>
    </row>
    <row r="12157" spans="9:46" s="16" customFormat="1">
      <c r="I12157" s="47"/>
      <c r="P12157" s="48"/>
      <c r="Q12157" s="48"/>
      <c r="R12157" s="48"/>
      <c r="S12157" s="49"/>
      <c r="T12157" s="47"/>
      <c r="U12157" s="50"/>
      <c r="V12157" s="47"/>
      <c r="W12157" s="50"/>
      <c r="X12157" s="49"/>
      <c r="Y12157" s="49"/>
      <c r="Z12157" s="49"/>
      <c r="AA12157" s="49"/>
      <c r="AB12157" s="49"/>
      <c r="AC12157" s="49"/>
      <c r="AD12157" s="49"/>
      <c r="AE12157" s="95"/>
      <c r="AM12157" s="103"/>
      <c r="AT12157" s="10"/>
    </row>
    <row r="12158" spans="9:46" s="16" customFormat="1">
      <c r="I12158" s="47"/>
      <c r="P12158" s="48"/>
      <c r="Q12158" s="48"/>
      <c r="R12158" s="48"/>
      <c r="S12158" s="49"/>
      <c r="T12158" s="47"/>
      <c r="U12158" s="50"/>
      <c r="V12158" s="47"/>
      <c r="W12158" s="50"/>
      <c r="X12158" s="49"/>
      <c r="Y12158" s="49"/>
      <c r="Z12158" s="49"/>
      <c r="AA12158" s="49"/>
      <c r="AB12158" s="49"/>
      <c r="AC12158" s="49"/>
      <c r="AD12158" s="49"/>
      <c r="AE12158" s="95"/>
      <c r="AM12158" s="103"/>
      <c r="AT12158" s="10"/>
    </row>
    <row r="12159" spans="9:46" s="16" customFormat="1">
      <c r="I12159" s="47"/>
      <c r="P12159" s="48"/>
      <c r="Q12159" s="48"/>
      <c r="R12159" s="48"/>
      <c r="S12159" s="49"/>
      <c r="T12159" s="47"/>
      <c r="U12159" s="50"/>
      <c r="V12159" s="47"/>
      <c r="W12159" s="50"/>
      <c r="X12159" s="49"/>
      <c r="Y12159" s="49"/>
      <c r="Z12159" s="49"/>
      <c r="AA12159" s="49"/>
      <c r="AB12159" s="49"/>
      <c r="AC12159" s="49"/>
      <c r="AD12159" s="49"/>
      <c r="AE12159" s="95"/>
      <c r="AM12159" s="103"/>
      <c r="AT12159" s="10"/>
    </row>
    <row r="12160" spans="9:46" s="16" customFormat="1">
      <c r="I12160" s="47"/>
      <c r="P12160" s="48"/>
      <c r="Q12160" s="48"/>
      <c r="R12160" s="48"/>
      <c r="S12160" s="49"/>
      <c r="T12160" s="47"/>
      <c r="U12160" s="50"/>
      <c r="V12160" s="47"/>
      <c r="W12160" s="50"/>
      <c r="X12160" s="49"/>
      <c r="Y12160" s="49"/>
      <c r="Z12160" s="49"/>
      <c r="AA12160" s="49"/>
      <c r="AB12160" s="49"/>
      <c r="AC12160" s="49"/>
      <c r="AD12160" s="49"/>
      <c r="AE12160" s="95"/>
      <c r="AM12160" s="103"/>
      <c r="AT12160" s="10"/>
    </row>
    <row r="12161" spans="9:46" s="16" customFormat="1">
      <c r="I12161" s="47"/>
      <c r="P12161" s="48"/>
      <c r="Q12161" s="48"/>
      <c r="R12161" s="48"/>
      <c r="S12161" s="49"/>
      <c r="T12161" s="47"/>
      <c r="U12161" s="50"/>
      <c r="V12161" s="47"/>
      <c r="W12161" s="50"/>
      <c r="X12161" s="49"/>
      <c r="Y12161" s="49"/>
      <c r="Z12161" s="49"/>
      <c r="AA12161" s="49"/>
      <c r="AB12161" s="49"/>
      <c r="AC12161" s="49"/>
      <c r="AD12161" s="49"/>
      <c r="AE12161" s="95"/>
      <c r="AM12161" s="103"/>
      <c r="AT12161" s="10"/>
    </row>
    <row r="12162" spans="9:46" s="16" customFormat="1">
      <c r="I12162" s="47"/>
      <c r="P12162" s="48"/>
      <c r="Q12162" s="48"/>
      <c r="R12162" s="48"/>
      <c r="S12162" s="49"/>
      <c r="T12162" s="47"/>
      <c r="U12162" s="50"/>
      <c r="V12162" s="47"/>
      <c r="W12162" s="50"/>
      <c r="X12162" s="49"/>
      <c r="Y12162" s="49"/>
      <c r="Z12162" s="49"/>
      <c r="AA12162" s="49"/>
      <c r="AB12162" s="49"/>
      <c r="AC12162" s="49"/>
      <c r="AD12162" s="49"/>
      <c r="AE12162" s="95"/>
      <c r="AM12162" s="103"/>
      <c r="AT12162" s="10"/>
    </row>
    <row r="12163" spans="9:46" s="16" customFormat="1">
      <c r="I12163" s="47"/>
      <c r="P12163" s="48"/>
      <c r="Q12163" s="48"/>
      <c r="R12163" s="48"/>
      <c r="S12163" s="49"/>
      <c r="T12163" s="47"/>
      <c r="U12163" s="50"/>
      <c r="V12163" s="47"/>
      <c r="W12163" s="50"/>
      <c r="X12163" s="49"/>
      <c r="Y12163" s="49"/>
      <c r="Z12163" s="49"/>
      <c r="AA12163" s="49"/>
      <c r="AB12163" s="49"/>
      <c r="AC12163" s="49"/>
      <c r="AD12163" s="49"/>
      <c r="AE12163" s="95"/>
      <c r="AM12163" s="103"/>
      <c r="AT12163" s="10"/>
    </row>
    <row r="12164" spans="9:46" s="16" customFormat="1">
      <c r="I12164" s="47"/>
      <c r="P12164" s="48"/>
      <c r="Q12164" s="48"/>
      <c r="R12164" s="48"/>
      <c r="S12164" s="49"/>
      <c r="T12164" s="47"/>
      <c r="U12164" s="50"/>
      <c r="V12164" s="47"/>
      <c r="W12164" s="50"/>
      <c r="X12164" s="49"/>
      <c r="Y12164" s="49"/>
      <c r="Z12164" s="49"/>
      <c r="AA12164" s="49"/>
      <c r="AB12164" s="49"/>
      <c r="AC12164" s="49"/>
      <c r="AD12164" s="49"/>
      <c r="AE12164" s="95"/>
      <c r="AM12164" s="103"/>
      <c r="AT12164" s="10"/>
    </row>
    <row r="12165" spans="9:46" s="16" customFormat="1">
      <c r="I12165" s="47"/>
      <c r="P12165" s="48"/>
      <c r="Q12165" s="48"/>
      <c r="R12165" s="48"/>
      <c r="S12165" s="49"/>
      <c r="T12165" s="47"/>
      <c r="U12165" s="50"/>
      <c r="V12165" s="47"/>
      <c r="W12165" s="50"/>
      <c r="X12165" s="49"/>
      <c r="Y12165" s="49"/>
      <c r="Z12165" s="49"/>
      <c r="AA12165" s="49"/>
      <c r="AB12165" s="49"/>
      <c r="AC12165" s="49"/>
      <c r="AD12165" s="49"/>
      <c r="AE12165" s="95"/>
      <c r="AM12165" s="103"/>
      <c r="AT12165" s="10"/>
    </row>
    <row r="12166" spans="9:46" s="16" customFormat="1">
      <c r="I12166" s="47"/>
      <c r="P12166" s="48"/>
      <c r="Q12166" s="48"/>
      <c r="R12166" s="48"/>
      <c r="S12166" s="49"/>
      <c r="T12166" s="47"/>
      <c r="U12166" s="50"/>
      <c r="V12166" s="47"/>
      <c r="W12166" s="50"/>
      <c r="X12166" s="49"/>
      <c r="Y12166" s="49"/>
      <c r="Z12166" s="49"/>
      <c r="AA12166" s="49"/>
      <c r="AB12166" s="49"/>
      <c r="AC12166" s="49"/>
      <c r="AD12166" s="49"/>
      <c r="AE12166" s="95"/>
      <c r="AM12166" s="103"/>
      <c r="AT12166" s="10"/>
    </row>
    <row r="12167" spans="9:46" s="16" customFormat="1">
      <c r="I12167" s="47"/>
      <c r="P12167" s="48"/>
      <c r="Q12167" s="48"/>
      <c r="R12167" s="48"/>
      <c r="S12167" s="49"/>
      <c r="T12167" s="47"/>
      <c r="U12167" s="50"/>
      <c r="V12167" s="47"/>
      <c r="W12167" s="50"/>
      <c r="X12167" s="49"/>
      <c r="Y12167" s="49"/>
      <c r="Z12167" s="49"/>
      <c r="AA12167" s="49"/>
      <c r="AB12167" s="49"/>
      <c r="AC12167" s="49"/>
      <c r="AD12167" s="49"/>
      <c r="AE12167" s="95"/>
      <c r="AM12167" s="103"/>
      <c r="AT12167" s="10"/>
    </row>
    <row r="12168" spans="9:46" s="16" customFormat="1">
      <c r="I12168" s="47"/>
      <c r="P12168" s="48"/>
      <c r="Q12168" s="48"/>
      <c r="R12168" s="48"/>
      <c r="S12168" s="49"/>
      <c r="T12168" s="47"/>
      <c r="U12168" s="50"/>
      <c r="V12168" s="47"/>
      <c r="W12168" s="50"/>
      <c r="X12168" s="49"/>
      <c r="Y12168" s="49"/>
      <c r="Z12168" s="49"/>
      <c r="AA12168" s="49"/>
      <c r="AB12168" s="49"/>
      <c r="AC12168" s="49"/>
      <c r="AD12168" s="49"/>
      <c r="AE12168" s="95"/>
      <c r="AM12168" s="103"/>
      <c r="AT12168" s="10"/>
    </row>
    <row r="12169" spans="9:46" s="16" customFormat="1">
      <c r="I12169" s="47"/>
      <c r="P12169" s="48"/>
      <c r="Q12169" s="48"/>
      <c r="R12169" s="48"/>
      <c r="S12169" s="49"/>
      <c r="T12169" s="47"/>
      <c r="U12169" s="50"/>
      <c r="V12169" s="47"/>
      <c r="W12169" s="50"/>
      <c r="X12169" s="49"/>
      <c r="Y12169" s="49"/>
      <c r="Z12169" s="49"/>
      <c r="AA12169" s="49"/>
      <c r="AB12169" s="49"/>
      <c r="AC12169" s="49"/>
      <c r="AD12169" s="49"/>
      <c r="AE12169" s="95"/>
      <c r="AM12169" s="103"/>
      <c r="AT12169" s="10"/>
    </row>
    <row r="12170" spans="9:46" s="16" customFormat="1">
      <c r="I12170" s="47"/>
      <c r="P12170" s="48"/>
      <c r="Q12170" s="48"/>
      <c r="R12170" s="48"/>
      <c r="S12170" s="49"/>
      <c r="T12170" s="47"/>
      <c r="U12170" s="50"/>
      <c r="V12170" s="47"/>
      <c r="W12170" s="50"/>
      <c r="X12170" s="49"/>
      <c r="Y12170" s="49"/>
      <c r="Z12170" s="49"/>
      <c r="AA12170" s="49"/>
      <c r="AB12170" s="49"/>
      <c r="AC12170" s="49"/>
      <c r="AD12170" s="49"/>
      <c r="AE12170" s="95"/>
      <c r="AM12170" s="103"/>
      <c r="AT12170" s="10"/>
    </row>
    <row r="12171" spans="9:46" s="16" customFormat="1">
      <c r="I12171" s="47"/>
      <c r="P12171" s="48"/>
      <c r="Q12171" s="48"/>
      <c r="R12171" s="48"/>
      <c r="S12171" s="49"/>
      <c r="T12171" s="47"/>
      <c r="U12171" s="50"/>
      <c r="V12171" s="47"/>
      <c r="W12171" s="50"/>
      <c r="X12171" s="49"/>
      <c r="Y12171" s="49"/>
      <c r="Z12171" s="49"/>
      <c r="AA12171" s="49"/>
      <c r="AB12171" s="49"/>
      <c r="AC12171" s="49"/>
      <c r="AD12171" s="49"/>
      <c r="AE12171" s="95"/>
      <c r="AM12171" s="103"/>
      <c r="AT12171" s="10"/>
    </row>
    <row r="12172" spans="9:46" s="16" customFormat="1">
      <c r="I12172" s="47"/>
      <c r="P12172" s="48"/>
      <c r="Q12172" s="48"/>
      <c r="R12172" s="48"/>
      <c r="S12172" s="49"/>
      <c r="T12172" s="47"/>
      <c r="U12172" s="50"/>
      <c r="V12172" s="47"/>
      <c r="W12172" s="50"/>
      <c r="X12172" s="49"/>
      <c r="Y12172" s="49"/>
      <c r="Z12172" s="49"/>
      <c r="AA12172" s="49"/>
      <c r="AB12172" s="49"/>
      <c r="AC12172" s="49"/>
      <c r="AD12172" s="49"/>
      <c r="AE12172" s="95"/>
      <c r="AM12172" s="103"/>
      <c r="AT12172" s="10"/>
    </row>
    <row r="12173" spans="9:46" s="16" customFormat="1">
      <c r="I12173" s="47"/>
      <c r="P12173" s="48"/>
      <c r="Q12173" s="48"/>
      <c r="R12173" s="48"/>
      <c r="S12173" s="49"/>
      <c r="T12173" s="47"/>
      <c r="U12173" s="50"/>
      <c r="V12173" s="47"/>
      <c r="W12173" s="50"/>
      <c r="X12173" s="49"/>
      <c r="Y12173" s="49"/>
      <c r="Z12173" s="49"/>
      <c r="AA12173" s="49"/>
      <c r="AB12173" s="49"/>
      <c r="AC12173" s="49"/>
      <c r="AD12173" s="49"/>
      <c r="AE12173" s="95"/>
      <c r="AM12173" s="103"/>
      <c r="AT12173" s="10"/>
    </row>
    <row r="12174" spans="9:46" s="16" customFormat="1">
      <c r="I12174" s="47"/>
      <c r="P12174" s="48"/>
      <c r="Q12174" s="48"/>
      <c r="R12174" s="48"/>
      <c r="S12174" s="49"/>
      <c r="T12174" s="47"/>
      <c r="U12174" s="50"/>
      <c r="V12174" s="47"/>
      <c r="W12174" s="50"/>
      <c r="X12174" s="49"/>
      <c r="Y12174" s="49"/>
      <c r="Z12174" s="49"/>
      <c r="AA12174" s="49"/>
      <c r="AB12174" s="49"/>
      <c r="AC12174" s="49"/>
      <c r="AD12174" s="49"/>
      <c r="AE12174" s="95"/>
      <c r="AM12174" s="103"/>
      <c r="AT12174" s="10"/>
    </row>
    <row r="12175" spans="9:46" s="16" customFormat="1">
      <c r="I12175" s="47"/>
      <c r="P12175" s="48"/>
      <c r="Q12175" s="48"/>
      <c r="R12175" s="48"/>
      <c r="S12175" s="49"/>
      <c r="T12175" s="47"/>
      <c r="U12175" s="50"/>
      <c r="V12175" s="47"/>
      <c r="W12175" s="50"/>
      <c r="X12175" s="49"/>
      <c r="Y12175" s="49"/>
      <c r="Z12175" s="49"/>
      <c r="AA12175" s="49"/>
      <c r="AB12175" s="49"/>
      <c r="AC12175" s="49"/>
      <c r="AD12175" s="49"/>
      <c r="AE12175" s="95"/>
      <c r="AM12175" s="103"/>
      <c r="AT12175" s="10"/>
    </row>
    <row r="12176" spans="9:46" s="16" customFormat="1">
      <c r="I12176" s="47"/>
      <c r="P12176" s="48"/>
      <c r="Q12176" s="48"/>
      <c r="R12176" s="48"/>
      <c r="S12176" s="49"/>
      <c r="T12176" s="47"/>
      <c r="U12176" s="50"/>
      <c r="V12176" s="47"/>
      <c r="W12176" s="50"/>
      <c r="X12176" s="49"/>
      <c r="Y12176" s="49"/>
      <c r="Z12176" s="49"/>
      <c r="AA12176" s="49"/>
      <c r="AB12176" s="49"/>
      <c r="AC12176" s="49"/>
      <c r="AD12176" s="49"/>
      <c r="AE12176" s="95"/>
      <c r="AM12176" s="103"/>
      <c r="AT12176" s="10"/>
    </row>
    <row r="12177" spans="9:46" s="16" customFormat="1">
      <c r="I12177" s="47"/>
      <c r="P12177" s="48"/>
      <c r="Q12177" s="48"/>
      <c r="R12177" s="48"/>
      <c r="S12177" s="49"/>
      <c r="T12177" s="47"/>
      <c r="U12177" s="50"/>
      <c r="V12177" s="47"/>
      <c r="W12177" s="50"/>
      <c r="X12177" s="49"/>
      <c r="Y12177" s="49"/>
      <c r="Z12177" s="49"/>
      <c r="AA12177" s="49"/>
      <c r="AB12177" s="49"/>
      <c r="AC12177" s="49"/>
      <c r="AD12177" s="49"/>
      <c r="AE12177" s="95"/>
      <c r="AM12177" s="103"/>
      <c r="AT12177" s="10"/>
    </row>
    <row r="12178" spans="9:46" s="16" customFormat="1">
      <c r="I12178" s="47"/>
      <c r="P12178" s="48"/>
      <c r="Q12178" s="48"/>
      <c r="R12178" s="48"/>
      <c r="S12178" s="49"/>
      <c r="T12178" s="47"/>
      <c r="U12178" s="50"/>
      <c r="V12178" s="47"/>
      <c r="W12178" s="50"/>
      <c r="X12178" s="49"/>
      <c r="Y12178" s="49"/>
      <c r="Z12178" s="49"/>
      <c r="AA12178" s="49"/>
      <c r="AB12178" s="49"/>
      <c r="AC12178" s="49"/>
      <c r="AD12178" s="49"/>
      <c r="AE12178" s="95"/>
      <c r="AM12178" s="103"/>
      <c r="AT12178" s="10"/>
    </row>
    <row r="12179" spans="9:46" s="16" customFormat="1">
      <c r="I12179" s="47"/>
      <c r="P12179" s="48"/>
      <c r="Q12179" s="48"/>
      <c r="R12179" s="48"/>
      <c r="S12179" s="49"/>
      <c r="T12179" s="47"/>
      <c r="U12179" s="50"/>
      <c r="V12179" s="47"/>
      <c r="W12179" s="50"/>
      <c r="X12179" s="49"/>
      <c r="Y12179" s="49"/>
      <c r="Z12179" s="49"/>
      <c r="AA12179" s="49"/>
      <c r="AB12179" s="49"/>
      <c r="AC12179" s="49"/>
      <c r="AD12179" s="49"/>
      <c r="AE12179" s="95"/>
      <c r="AM12179" s="103"/>
      <c r="AT12179" s="10"/>
    </row>
    <row r="12180" spans="9:46" s="16" customFormat="1">
      <c r="I12180" s="47"/>
      <c r="P12180" s="48"/>
      <c r="Q12180" s="48"/>
      <c r="R12180" s="48"/>
      <c r="S12180" s="49"/>
      <c r="T12180" s="47"/>
      <c r="U12180" s="50"/>
      <c r="V12180" s="47"/>
      <c r="W12180" s="50"/>
      <c r="X12180" s="49"/>
      <c r="Y12180" s="49"/>
      <c r="Z12180" s="49"/>
      <c r="AA12180" s="49"/>
      <c r="AB12180" s="49"/>
      <c r="AC12180" s="49"/>
      <c r="AD12180" s="49"/>
      <c r="AE12180" s="95"/>
      <c r="AM12180" s="103"/>
      <c r="AT12180" s="10"/>
    </row>
    <row r="12181" spans="9:46" s="16" customFormat="1">
      <c r="I12181" s="47"/>
      <c r="P12181" s="48"/>
      <c r="Q12181" s="48"/>
      <c r="R12181" s="48"/>
      <c r="S12181" s="49"/>
      <c r="T12181" s="47"/>
      <c r="U12181" s="50"/>
      <c r="V12181" s="47"/>
      <c r="W12181" s="50"/>
      <c r="X12181" s="49"/>
      <c r="Y12181" s="49"/>
      <c r="Z12181" s="49"/>
      <c r="AA12181" s="49"/>
      <c r="AB12181" s="49"/>
      <c r="AC12181" s="49"/>
      <c r="AD12181" s="49"/>
      <c r="AE12181" s="95"/>
      <c r="AM12181" s="103"/>
      <c r="AT12181" s="10"/>
    </row>
    <row r="12182" spans="9:46" s="16" customFormat="1">
      <c r="I12182" s="47"/>
      <c r="P12182" s="48"/>
      <c r="Q12182" s="48"/>
      <c r="R12182" s="48"/>
      <c r="S12182" s="49"/>
      <c r="T12182" s="47"/>
      <c r="U12182" s="50"/>
      <c r="V12182" s="47"/>
      <c r="W12182" s="50"/>
      <c r="X12182" s="49"/>
      <c r="Y12182" s="49"/>
      <c r="Z12182" s="49"/>
      <c r="AA12182" s="49"/>
      <c r="AB12182" s="49"/>
      <c r="AC12182" s="49"/>
      <c r="AD12182" s="49"/>
      <c r="AE12182" s="95"/>
      <c r="AM12182" s="103"/>
      <c r="AT12182" s="10"/>
    </row>
    <row r="12183" spans="9:46" s="16" customFormat="1">
      <c r="I12183" s="47"/>
      <c r="P12183" s="48"/>
      <c r="Q12183" s="48"/>
      <c r="R12183" s="48"/>
      <c r="S12183" s="49"/>
      <c r="T12183" s="47"/>
      <c r="U12183" s="50"/>
      <c r="V12183" s="47"/>
      <c r="W12183" s="50"/>
      <c r="X12183" s="49"/>
      <c r="Y12183" s="49"/>
      <c r="Z12183" s="49"/>
      <c r="AA12183" s="49"/>
      <c r="AB12183" s="49"/>
      <c r="AC12183" s="49"/>
      <c r="AD12183" s="49"/>
      <c r="AE12183" s="95"/>
      <c r="AM12183" s="103"/>
      <c r="AT12183" s="10"/>
    </row>
    <row r="12184" spans="9:46" s="16" customFormat="1">
      <c r="I12184" s="47"/>
      <c r="P12184" s="48"/>
      <c r="Q12184" s="48"/>
      <c r="R12184" s="48"/>
      <c r="S12184" s="49"/>
      <c r="T12184" s="47"/>
      <c r="U12184" s="50"/>
      <c r="V12184" s="47"/>
      <c r="W12184" s="50"/>
      <c r="X12184" s="49"/>
      <c r="Y12184" s="49"/>
      <c r="Z12184" s="49"/>
      <c r="AA12184" s="49"/>
      <c r="AB12184" s="49"/>
      <c r="AC12184" s="49"/>
      <c r="AD12184" s="49"/>
      <c r="AE12184" s="95"/>
      <c r="AM12184" s="103"/>
      <c r="AT12184" s="10"/>
    </row>
    <row r="12185" spans="9:46" s="16" customFormat="1">
      <c r="I12185" s="47"/>
      <c r="P12185" s="48"/>
      <c r="Q12185" s="48"/>
      <c r="R12185" s="48"/>
      <c r="S12185" s="49"/>
      <c r="T12185" s="47"/>
      <c r="U12185" s="50"/>
      <c r="V12185" s="47"/>
      <c r="W12185" s="50"/>
      <c r="X12185" s="49"/>
      <c r="Y12185" s="49"/>
      <c r="Z12185" s="49"/>
      <c r="AA12185" s="49"/>
      <c r="AB12185" s="49"/>
      <c r="AC12185" s="49"/>
      <c r="AD12185" s="49"/>
      <c r="AE12185" s="95"/>
      <c r="AM12185" s="103"/>
      <c r="AT12185" s="10"/>
    </row>
    <row r="12186" spans="9:46" s="16" customFormat="1">
      <c r="I12186" s="47"/>
      <c r="P12186" s="48"/>
      <c r="Q12186" s="48"/>
      <c r="R12186" s="48"/>
      <c r="S12186" s="49"/>
      <c r="T12186" s="47"/>
      <c r="U12186" s="50"/>
      <c r="V12186" s="47"/>
      <c r="W12186" s="50"/>
      <c r="X12186" s="49"/>
      <c r="Y12186" s="49"/>
      <c r="Z12186" s="49"/>
      <c r="AA12186" s="49"/>
      <c r="AB12186" s="49"/>
      <c r="AC12186" s="49"/>
      <c r="AD12186" s="49"/>
      <c r="AE12186" s="95"/>
      <c r="AM12186" s="103"/>
      <c r="AT12186" s="10"/>
    </row>
    <row r="12187" spans="9:46" s="16" customFormat="1">
      <c r="I12187" s="47"/>
      <c r="P12187" s="48"/>
      <c r="Q12187" s="48"/>
      <c r="R12187" s="48"/>
      <c r="S12187" s="49"/>
      <c r="T12187" s="47"/>
      <c r="U12187" s="50"/>
      <c r="V12187" s="47"/>
      <c r="W12187" s="50"/>
      <c r="X12187" s="49"/>
      <c r="Y12187" s="49"/>
      <c r="Z12187" s="49"/>
      <c r="AA12187" s="49"/>
      <c r="AB12187" s="49"/>
      <c r="AC12187" s="49"/>
      <c r="AD12187" s="49"/>
      <c r="AE12187" s="95"/>
      <c r="AM12187" s="103"/>
      <c r="AT12187" s="10"/>
    </row>
    <row r="12188" spans="9:46" s="16" customFormat="1">
      <c r="I12188" s="47"/>
      <c r="P12188" s="48"/>
      <c r="Q12188" s="48"/>
      <c r="R12188" s="48"/>
      <c r="S12188" s="49"/>
      <c r="T12188" s="47"/>
      <c r="U12188" s="50"/>
      <c r="V12188" s="47"/>
      <c r="W12188" s="50"/>
      <c r="X12188" s="49"/>
      <c r="Y12188" s="49"/>
      <c r="Z12188" s="49"/>
      <c r="AA12188" s="49"/>
      <c r="AB12188" s="49"/>
      <c r="AC12188" s="49"/>
      <c r="AD12188" s="49"/>
      <c r="AE12188" s="95"/>
      <c r="AM12188" s="103"/>
      <c r="AT12188" s="10"/>
    </row>
    <row r="12189" spans="9:46" s="16" customFormat="1">
      <c r="I12189" s="47"/>
      <c r="P12189" s="48"/>
      <c r="Q12189" s="48"/>
      <c r="R12189" s="48"/>
      <c r="S12189" s="49"/>
      <c r="T12189" s="47"/>
      <c r="U12189" s="50"/>
      <c r="V12189" s="47"/>
      <c r="W12189" s="50"/>
      <c r="X12189" s="49"/>
      <c r="Y12189" s="49"/>
      <c r="Z12189" s="49"/>
      <c r="AA12189" s="49"/>
      <c r="AB12189" s="49"/>
      <c r="AC12189" s="49"/>
      <c r="AD12189" s="49"/>
      <c r="AE12189" s="95"/>
      <c r="AM12189" s="103"/>
      <c r="AT12189" s="10"/>
    </row>
    <row r="12190" spans="9:46" s="16" customFormat="1">
      <c r="I12190" s="47"/>
      <c r="P12190" s="48"/>
      <c r="Q12190" s="48"/>
      <c r="R12190" s="48"/>
      <c r="S12190" s="49"/>
      <c r="T12190" s="47"/>
      <c r="U12190" s="50"/>
      <c r="V12190" s="47"/>
      <c r="W12190" s="50"/>
      <c r="X12190" s="49"/>
      <c r="Y12190" s="49"/>
      <c r="Z12190" s="49"/>
      <c r="AA12190" s="49"/>
      <c r="AB12190" s="49"/>
      <c r="AC12190" s="49"/>
      <c r="AD12190" s="49"/>
      <c r="AE12190" s="95"/>
      <c r="AM12190" s="103"/>
      <c r="AT12190" s="10"/>
    </row>
    <row r="12191" spans="9:46" s="16" customFormat="1">
      <c r="I12191" s="47"/>
      <c r="P12191" s="48"/>
      <c r="Q12191" s="48"/>
      <c r="R12191" s="48"/>
      <c r="S12191" s="49"/>
      <c r="T12191" s="47"/>
      <c r="U12191" s="50"/>
      <c r="V12191" s="47"/>
      <c r="W12191" s="50"/>
      <c r="X12191" s="49"/>
      <c r="Y12191" s="49"/>
      <c r="Z12191" s="49"/>
      <c r="AA12191" s="49"/>
      <c r="AB12191" s="49"/>
      <c r="AC12191" s="49"/>
      <c r="AD12191" s="49"/>
      <c r="AE12191" s="95"/>
      <c r="AM12191" s="103"/>
      <c r="AT12191" s="10"/>
    </row>
    <row r="12192" spans="9:46" s="16" customFormat="1">
      <c r="I12192" s="47"/>
      <c r="P12192" s="48"/>
      <c r="Q12192" s="48"/>
      <c r="R12192" s="48"/>
      <c r="S12192" s="49"/>
      <c r="T12192" s="47"/>
      <c r="U12192" s="50"/>
      <c r="V12192" s="47"/>
      <c r="W12192" s="50"/>
      <c r="X12192" s="49"/>
      <c r="Y12192" s="49"/>
      <c r="Z12192" s="49"/>
      <c r="AA12192" s="49"/>
      <c r="AB12192" s="49"/>
      <c r="AC12192" s="49"/>
      <c r="AD12192" s="49"/>
      <c r="AE12192" s="95"/>
      <c r="AM12192" s="103"/>
      <c r="AT12192" s="10"/>
    </row>
    <row r="12193" spans="9:46" s="16" customFormat="1">
      <c r="I12193" s="47"/>
      <c r="P12193" s="48"/>
      <c r="Q12193" s="48"/>
      <c r="R12193" s="48"/>
      <c r="S12193" s="49"/>
      <c r="T12193" s="47"/>
      <c r="U12193" s="50"/>
      <c r="V12193" s="47"/>
      <c r="W12193" s="50"/>
      <c r="X12193" s="49"/>
      <c r="Y12193" s="49"/>
      <c r="Z12193" s="49"/>
      <c r="AA12193" s="49"/>
      <c r="AB12193" s="49"/>
      <c r="AC12193" s="49"/>
      <c r="AD12193" s="49"/>
      <c r="AE12193" s="95"/>
      <c r="AM12193" s="103"/>
      <c r="AT12193" s="10"/>
    </row>
    <row r="12194" spans="9:46" s="16" customFormat="1">
      <c r="I12194" s="47"/>
      <c r="P12194" s="48"/>
      <c r="Q12194" s="48"/>
      <c r="R12194" s="48"/>
      <c r="S12194" s="49"/>
      <c r="T12194" s="47"/>
      <c r="U12194" s="50"/>
      <c r="V12194" s="47"/>
      <c r="W12194" s="50"/>
      <c r="X12194" s="49"/>
      <c r="Y12194" s="49"/>
      <c r="Z12194" s="49"/>
      <c r="AA12194" s="49"/>
      <c r="AB12194" s="49"/>
      <c r="AC12194" s="49"/>
      <c r="AD12194" s="49"/>
      <c r="AE12194" s="95"/>
      <c r="AM12194" s="103"/>
      <c r="AT12194" s="10"/>
    </row>
    <row r="12195" spans="9:46" s="16" customFormat="1">
      <c r="I12195" s="47"/>
      <c r="P12195" s="48"/>
      <c r="Q12195" s="48"/>
      <c r="R12195" s="48"/>
      <c r="S12195" s="49"/>
      <c r="T12195" s="47"/>
      <c r="U12195" s="50"/>
      <c r="V12195" s="47"/>
      <c r="W12195" s="50"/>
      <c r="X12195" s="49"/>
      <c r="Y12195" s="49"/>
      <c r="Z12195" s="49"/>
      <c r="AA12195" s="49"/>
      <c r="AB12195" s="49"/>
      <c r="AC12195" s="49"/>
      <c r="AD12195" s="49"/>
      <c r="AE12195" s="95"/>
      <c r="AM12195" s="103"/>
      <c r="AT12195" s="10"/>
    </row>
    <row r="12196" spans="9:46" s="16" customFormat="1">
      <c r="I12196" s="47"/>
      <c r="P12196" s="48"/>
      <c r="Q12196" s="48"/>
      <c r="R12196" s="48"/>
      <c r="S12196" s="49"/>
      <c r="T12196" s="47"/>
      <c r="U12196" s="50"/>
      <c r="V12196" s="47"/>
      <c r="W12196" s="50"/>
      <c r="X12196" s="49"/>
      <c r="Y12196" s="49"/>
      <c r="Z12196" s="49"/>
      <c r="AA12196" s="49"/>
      <c r="AB12196" s="49"/>
      <c r="AC12196" s="49"/>
      <c r="AD12196" s="49"/>
      <c r="AE12196" s="95"/>
      <c r="AM12196" s="103"/>
      <c r="AT12196" s="10"/>
    </row>
    <row r="12197" spans="9:46" s="16" customFormat="1">
      <c r="I12197" s="47"/>
      <c r="P12197" s="48"/>
      <c r="Q12197" s="48"/>
      <c r="R12197" s="48"/>
      <c r="S12197" s="49"/>
      <c r="T12197" s="47"/>
      <c r="U12197" s="50"/>
      <c r="V12197" s="47"/>
      <c r="W12197" s="50"/>
      <c r="X12197" s="49"/>
      <c r="Y12197" s="49"/>
      <c r="Z12197" s="49"/>
      <c r="AA12197" s="49"/>
      <c r="AB12197" s="49"/>
      <c r="AC12197" s="49"/>
      <c r="AD12197" s="49"/>
      <c r="AE12197" s="95"/>
      <c r="AM12197" s="103"/>
      <c r="AT12197" s="10"/>
    </row>
    <row r="12198" spans="9:46" s="16" customFormat="1">
      <c r="I12198" s="47"/>
      <c r="P12198" s="48"/>
      <c r="Q12198" s="48"/>
      <c r="R12198" s="48"/>
      <c r="S12198" s="49"/>
      <c r="T12198" s="47"/>
      <c r="U12198" s="50"/>
      <c r="V12198" s="47"/>
      <c r="W12198" s="50"/>
      <c r="X12198" s="49"/>
      <c r="Y12198" s="49"/>
      <c r="Z12198" s="49"/>
      <c r="AA12198" s="49"/>
      <c r="AB12198" s="49"/>
      <c r="AC12198" s="49"/>
      <c r="AD12198" s="49"/>
      <c r="AE12198" s="95"/>
      <c r="AM12198" s="103"/>
      <c r="AT12198" s="10"/>
    </row>
    <row r="12199" spans="9:46" s="16" customFormat="1">
      <c r="I12199" s="47"/>
      <c r="P12199" s="48"/>
      <c r="Q12199" s="48"/>
      <c r="R12199" s="48"/>
      <c r="S12199" s="49"/>
      <c r="T12199" s="47"/>
      <c r="U12199" s="50"/>
      <c r="V12199" s="47"/>
      <c r="W12199" s="50"/>
      <c r="X12199" s="49"/>
      <c r="Y12199" s="49"/>
      <c r="Z12199" s="49"/>
      <c r="AA12199" s="49"/>
      <c r="AB12199" s="49"/>
      <c r="AC12199" s="49"/>
      <c r="AD12199" s="49"/>
      <c r="AE12199" s="95"/>
      <c r="AM12199" s="103"/>
      <c r="AT12199" s="10"/>
    </row>
    <row r="12200" spans="9:46" s="16" customFormat="1">
      <c r="I12200" s="47"/>
      <c r="P12200" s="48"/>
      <c r="Q12200" s="48"/>
      <c r="R12200" s="48"/>
      <c r="S12200" s="49"/>
      <c r="T12200" s="47"/>
      <c r="U12200" s="50"/>
      <c r="V12200" s="47"/>
      <c r="W12200" s="50"/>
      <c r="X12200" s="49"/>
      <c r="Y12200" s="49"/>
      <c r="Z12200" s="49"/>
      <c r="AA12200" s="49"/>
      <c r="AB12200" s="49"/>
      <c r="AC12200" s="49"/>
      <c r="AD12200" s="49"/>
      <c r="AE12200" s="95"/>
      <c r="AM12200" s="103"/>
      <c r="AT12200" s="10"/>
    </row>
    <row r="12201" spans="9:46" s="16" customFormat="1">
      <c r="I12201" s="47"/>
      <c r="P12201" s="48"/>
      <c r="Q12201" s="48"/>
      <c r="R12201" s="48"/>
      <c r="S12201" s="49"/>
      <c r="T12201" s="47"/>
      <c r="U12201" s="50"/>
      <c r="V12201" s="47"/>
      <c r="W12201" s="50"/>
      <c r="X12201" s="49"/>
      <c r="Y12201" s="49"/>
      <c r="Z12201" s="49"/>
      <c r="AA12201" s="49"/>
      <c r="AB12201" s="49"/>
      <c r="AC12201" s="49"/>
      <c r="AD12201" s="49"/>
      <c r="AE12201" s="95"/>
      <c r="AM12201" s="103"/>
      <c r="AT12201" s="10"/>
    </row>
    <row r="12202" spans="9:46" s="16" customFormat="1">
      <c r="I12202" s="47"/>
      <c r="P12202" s="48"/>
      <c r="Q12202" s="48"/>
      <c r="R12202" s="48"/>
      <c r="S12202" s="49"/>
      <c r="T12202" s="47"/>
      <c r="U12202" s="50"/>
      <c r="V12202" s="47"/>
      <c r="W12202" s="50"/>
      <c r="X12202" s="49"/>
      <c r="Y12202" s="49"/>
      <c r="Z12202" s="49"/>
      <c r="AA12202" s="49"/>
      <c r="AB12202" s="49"/>
      <c r="AC12202" s="49"/>
      <c r="AD12202" s="49"/>
      <c r="AE12202" s="95"/>
      <c r="AM12202" s="103"/>
      <c r="AT12202" s="10"/>
    </row>
    <row r="12203" spans="9:46" s="16" customFormat="1">
      <c r="I12203" s="47"/>
      <c r="P12203" s="48"/>
      <c r="Q12203" s="48"/>
      <c r="R12203" s="48"/>
      <c r="S12203" s="49"/>
      <c r="T12203" s="47"/>
      <c r="U12203" s="50"/>
      <c r="V12203" s="47"/>
      <c r="W12203" s="50"/>
      <c r="X12203" s="49"/>
      <c r="Y12203" s="49"/>
      <c r="Z12203" s="49"/>
      <c r="AA12203" s="49"/>
      <c r="AB12203" s="49"/>
      <c r="AC12203" s="49"/>
      <c r="AD12203" s="49"/>
      <c r="AE12203" s="95"/>
      <c r="AM12203" s="103"/>
      <c r="AT12203" s="10"/>
    </row>
    <row r="12204" spans="9:46" s="16" customFormat="1">
      <c r="I12204" s="47"/>
      <c r="P12204" s="48"/>
      <c r="Q12204" s="48"/>
      <c r="R12204" s="48"/>
      <c r="S12204" s="49"/>
      <c r="T12204" s="47"/>
      <c r="U12204" s="50"/>
      <c r="V12204" s="47"/>
      <c r="W12204" s="50"/>
      <c r="X12204" s="49"/>
      <c r="Y12204" s="49"/>
      <c r="Z12204" s="49"/>
      <c r="AA12204" s="49"/>
      <c r="AB12204" s="49"/>
      <c r="AC12204" s="49"/>
      <c r="AD12204" s="49"/>
      <c r="AE12204" s="95"/>
      <c r="AM12204" s="103"/>
      <c r="AT12204" s="10"/>
    </row>
    <row r="12205" spans="9:46" s="16" customFormat="1">
      <c r="I12205" s="47"/>
      <c r="P12205" s="48"/>
      <c r="Q12205" s="48"/>
      <c r="R12205" s="48"/>
      <c r="S12205" s="49"/>
      <c r="T12205" s="47"/>
      <c r="U12205" s="50"/>
      <c r="V12205" s="47"/>
      <c r="W12205" s="50"/>
      <c r="X12205" s="49"/>
      <c r="Y12205" s="49"/>
      <c r="Z12205" s="49"/>
      <c r="AA12205" s="49"/>
      <c r="AB12205" s="49"/>
      <c r="AC12205" s="49"/>
      <c r="AD12205" s="49"/>
      <c r="AE12205" s="95"/>
      <c r="AM12205" s="103"/>
      <c r="AT12205" s="10"/>
    </row>
    <row r="12206" spans="9:46" s="16" customFormat="1">
      <c r="I12206" s="47"/>
      <c r="P12206" s="48"/>
      <c r="Q12206" s="48"/>
      <c r="R12206" s="48"/>
      <c r="S12206" s="49"/>
      <c r="T12206" s="47"/>
      <c r="U12206" s="50"/>
      <c r="V12206" s="47"/>
      <c r="W12206" s="50"/>
      <c r="X12206" s="49"/>
      <c r="Y12206" s="49"/>
      <c r="Z12206" s="49"/>
      <c r="AA12206" s="49"/>
      <c r="AB12206" s="49"/>
      <c r="AC12206" s="49"/>
      <c r="AD12206" s="49"/>
      <c r="AE12206" s="95"/>
      <c r="AM12206" s="103"/>
      <c r="AT12206" s="10"/>
    </row>
    <row r="12207" spans="9:46" s="16" customFormat="1">
      <c r="I12207" s="47"/>
      <c r="P12207" s="48"/>
      <c r="Q12207" s="48"/>
      <c r="R12207" s="48"/>
      <c r="S12207" s="49"/>
      <c r="T12207" s="47"/>
      <c r="U12207" s="50"/>
      <c r="V12207" s="47"/>
      <c r="W12207" s="50"/>
      <c r="X12207" s="49"/>
      <c r="Y12207" s="49"/>
      <c r="Z12207" s="49"/>
      <c r="AA12207" s="49"/>
      <c r="AB12207" s="49"/>
      <c r="AC12207" s="49"/>
      <c r="AD12207" s="49"/>
      <c r="AE12207" s="95"/>
      <c r="AM12207" s="103"/>
      <c r="AT12207" s="10"/>
    </row>
    <row r="12208" spans="9:46" s="16" customFormat="1">
      <c r="I12208" s="47"/>
      <c r="P12208" s="48"/>
      <c r="Q12208" s="48"/>
      <c r="R12208" s="48"/>
      <c r="S12208" s="49"/>
      <c r="T12208" s="47"/>
      <c r="U12208" s="50"/>
      <c r="V12208" s="47"/>
      <c r="W12208" s="50"/>
      <c r="X12208" s="49"/>
      <c r="Y12208" s="49"/>
      <c r="Z12208" s="49"/>
      <c r="AA12208" s="49"/>
      <c r="AB12208" s="49"/>
      <c r="AC12208" s="49"/>
      <c r="AD12208" s="49"/>
      <c r="AE12208" s="95"/>
      <c r="AM12208" s="103"/>
      <c r="AT12208" s="10"/>
    </row>
    <row r="12209" spans="9:46" s="16" customFormat="1">
      <c r="I12209" s="47"/>
      <c r="P12209" s="48"/>
      <c r="Q12209" s="48"/>
      <c r="R12209" s="48"/>
      <c r="S12209" s="49"/>
      <c r="T12209" s="47"/>
      <c r="U12209" s="50"/>
      <c r="V12209" s="47"/>
      <c r="W12209" s="50"/>
      <c r="X12209" s="49"/>
      <c r="Y12209" s="49"/>
      <c r="Z12209" s="49"/>
      <c r="AA12209" s="49"/>
      <c r="AB12209" s="49"/>
      <c r="AC12209" s="49"/>
      <c r="AD12209" s="49"/>
      <c r="AE12209" s="95"/>
      <c r="AM12209" s="103"/>
      <c r="AT12209" s="10"/>
    </row>
    <row r="12210" spans="9:46" s="16" customFormat="1">
      <c r="I12210" s="47"/>
      <c r="P12210" s="48"/>
      <c r="Q12210" s="48"/>
      <c r="R12210" s="48"/>
      <c r="S12210" s="49"/>
      <c r="T12210" s="47"/>
      <c r="U12210" s="50"/>
      <c r="V12210" s="47"/>
      <c r="W12210" s="50"/>
      <c r="X12210" s="49"/>
      <c r="Y12210" s="49"/>
      <c r="Z12210" s="49"/>
      <c r="AA12210" s="49"/>
      <c r="AB12210" s="49"/>
      <c r="AC12210" s="49"/>
      <c r="AD12210" s="49"/>
      <c r="AE12210" s="95"/>
      <c r="AM12210" s="103"/>
      <c r="AT12210" s="10"/>
    </row>
    <row r="12211" spans="9:46" s="16" customFormat="1">
      <c r="I12211" s="47"/>
      <c r="P12211" s="48"/>
      <c r="Q12211" s="48"/>
      <c r="R12211" s="48"/>
      <c r="S12211" s="49"/>
      <c r="T12211" s="47"/>
      <c r="U12211" s="50"/>
      <c r="V12211" s="47"/>
      <c r="W12211" s="50"/>
      <c r="X12211" s="49"/>
      <c r="Y12211" s="49"/>
      <c r="Z12211" s="49"/>
      <c r="AA12211" s="49"/>
      <c r="AB12211" s="49"/>
      <c r="AC12211" s="49"/>
      <c r="AD12211" s="49"/>
      <c r="AE12211" s="95"/>
      <c r="AM12211" s="103"/>
      <c r="AT12211" s="10"/>
    </row>
    <row r="12212" spans="9:46" s="16" customFormat="1">
      <c r="I12212" s="47"/>
      <c r="P12212" s="48"/>
      <c r="Q12212" s="48"/>
      <c r="R12212" s="48"/>
      <c r="S12212" s="49"/>
      <c r="T12212" s="47"/>
      <c r="U12212" s="50"/>
      <c r="V12212" s="47"/>
      <c r="W12212" s="50"/>
      <c r="X12212" s="49"/>
      <c r="Y12212" s="49"/>
      <c r="Z12212" s="49"/>
      <c r="AA12212" s="49"/>
      <c r="AB12212" s="49"/>
      <c r="AC12212" s="49"/>
      <c r="AD12212" s="49"/>
      <c r="AE12212" s="95"/>
      <c r="AM12212" s="103"/>
      <c r="AT12212" s="10"/>
    </row>
    <row r="12213" spans="9:46" s="16" customFormat="1">
      <c r="I12213" s="47"/>
      <c r="P12213" s="48"/>
      <c r="Q12213" s="48"/>
      <c r="R12213" s="48"/>
      <c r="S12213" s="49"/>
      <c r="T12213" s="47"/>
      <c r="U12213" s="50"/>
      <c r="V12213" s="47"/>
      <c r="W12213" s="50"/>
      <c r="X12213" s="49"/>
      <c r="Y12213" s="49"/>
      <c r="Z12213" s="49"/>
      <c r="AA12213" s="49"/>
      <c r="AB12213" s="49"/>
      <c r="AC12213" s="49"/>
      <c r="AD12213" s="49"/>
      <c r="AE12213" s="95"/>
      <c r="AM12213" s="103"/>
      <c r="AT12213" s="10"/>
    </row>
    <row r="12214" spans="9:46" s="16" customFormat="1">
      <c r="I12214" s="47"/>
      <c r="P12214" s="48"/>
      <c r="Q12214" s="48"/>
      <c r="R12214" s="48"/>
      <c r="S12214" s="49"/>
      <c r="T12214" s="47"/>
      <c r="U12214" s="50"/>
      <c r="V12214" s="47"/>
      <c r="W12214" s="50"/>
      <c r="X12214" s="49"/>
      <c r="Y12214" s="49"/>
      <c r="Z12214" s="49"/>
      <c r="AA12214" s="49"/>
      <c r="AB12214" s="49"/>
      <c r="AC12214" s="49"/>
      <c r="AD12214" s="49"/>
      <c r="AE12214" s="95"/>
      <c r="AM12214" s="103"/>
      <c r="AT12214" s="10"/>
    </row>
    <row r="12215" spans="9:46" s="16" customFormat="1">
      <c r="I12215" s="47"/>
      <c r="P12215" s="48"/>
      <c r="Q12215" s="48"/>
      <c r="R12215" s="48"/>
      <c r="S12215" s="49"/>
      <c r="T12215" s="47"/>
      <c r="U12215" s="50"/>
      <c r="V12215" s="47"/>
      <c r="W12215" s="50"/>
      <c r="X12215" s="49"/>
      <c r="Y12215" s="49"/>
      <c r="Z12215" s="49"/>
      <c r="AA12215" s="49"/>
      <c r="AB12215" s="49"/>
      <c r="AC12215" s="49"/>
      <c r="AD12215" s="49"/>
      <c r="AE12215" s="95"/>
      <c r="AM12215" s="103"/>
      <c r="AT12215" s="10"/>
    </row>
    <row r="12216" spans="9:46" s="16" customFormat="1">
      <c r="I12216" s="47"/>
      <c r="P12216" s="48"/>
      <c r="Q12216" s="48"/>
      <c r="R12216" s="48"/>
      <c r="S12216" s="49"/>
      <c r="T12216" s="47"/>
      <c r="U12216" s="50"/>
      <c r="V12216" s="47"/>
      <c r="W12216" s="50"/>
      <c r="X12216" s="49"/>
      <c r="Y12216" s="49"/>
      <c r="Z12216" s="49"/>
      <c r="AA12216" s="49"/>
      <c r="AB12216" s="49"/>
      <c r="AC12216" s="49"/>
      <c r="AD12216" s="49"/>
      <c r="AE12216" s="95"/>
      <c r="AM12216" s="103"/>
      <c r="AT12216" s="10"/>
    </row>
    <row r="12217" spans="9:46" s="16" customFormat="1">
      <c r="I12217" s="47"/>
      <c r="P12217" s="48"/>
      <c r="Q12217" s="48"/>
      <c r="R12217" s="48"/>
      <c r="S12217" s="49"/>
      <c r="T12217" s="47"/>
      <c r="U12217" s="50"/>
      <c r="V12217" s="47"/>
      <c r="W12217" s="50"/>
      <c r="X12217" s="49"/>
      <c r="Y12217" s="49"/>
      <c r="Z12217" s="49"/>
      <c r="AA12217" s="49"/>
      <c r="AB12217" s="49"/>
      <c r="AC12217" s="49"/>
      <c r="AD12217" s="49"/>
      <c r="AE12217" s="95"/>
      <c r="AM12217" s="103"/>
      <c r="AT12217" s="10"/>
    </row>
    <row r="12218" spans="9:46" s="16" customFormat="1">
      <c r="I12218" s="47"/>
      <c r="P12218" s="48"/>
      <c r="Q12218" s="48"/>
      <c r="R12218" s="48"/>
      <c r="S12218" s="49"/>
      <c r="T12218" s="47"/>
      <c r="U12218" s="50"/>
      <c r="V12218" s="47"/>
      <c r="W12218" s="50"/>
      <c r="X12218" s="49"/>
      <c r="Y12218" s="49"/>
      <c r="Z12218" s="49"/>
      <c r="AA12218" s="49"/>
      <c r="AB12218" s="49"/>
      <c r="AC12218" s="49"/>
      <c r="AD12218" s="49"/>
      <c r="AE12218" s="95"/>
      <c r="AM12218" s="103"/>
      <c r="AT12218" s="10"/>
    </row>
    <row r="12219" spans="9:46" s="16" customFormat="1">
      <c r="I12219" s="47"/>
      <c r="P12219" s="48"/>
      <c r="Q12219" s="48"/>
      <c r="R12219" s="48"/>
      <c r="S12219" s="49"/>
      <c r="T12219" s="47"/>
      <c r="U12219" s="50"/>
      <c r="V12219" s="47"/>
      <c r="W12219" s="50"/>
      <c r="X12219" s="49"/>
      <c r="Y12219" s="49"/>
      <c r="Z12219" s="49"/>
      <c r="AA12219" s="49"/>
      <c r="AB12219" s="49"/>
      <c r="AC12219" s="49"/>
      <c r="AD12219" s="49"/>
      <c r="AE12219" s="95"/>
      <c r="AM12219" s="103"/>
      <c r="AT12219" s="10"/>
    </row>
    <row r="12220" spans="9:46" s="16" customFormat="1">
      <c r="I12220" s="47"/>
      <c r="P12220" s="48"/>
      <c r="Q12220" s="48"/>
      <c r="R12220" s="48"/>
      <c r="S12220" s="49"/>
      <c r="T12220" s="47"/>
      <c r="U12220" s="50"/>
      <c r="V12220" s="47"/>
      <c r="W12220" s="50"/>
      <c r="X12220" s="49"/>
      <c r="Y12220" s="49"/>
      <c r="Z12220" s="49"/>
      <c r="AA12220" s="49"/>
      <c r="AB12220" s="49"/>
      <c r="AC12220" s="49"/>
      <c r="AD12220" s="49"/>
      <c r="AE12220" s="95"/>
      <c r="AM12220" s="103"/>
      <c r="AT12220" s="10"/>
    </row>
    <row r="12221" spans="9:46" s="16" customFormat="1">
      <c r="I12221" s="47"/>
      <c r="P12221" s="48"/>
      <c r="Q12221" s="48"/>
      <c r="R12221" s="48"/>
      <c r="S12221" s="49"/>
      <c r="T12221" s="47"/>
      <c r="U12221" s="50"/>
      <c r="V12221" s="47"/>
      <c r="W12221" s="50"/>
      <c r="X12221" s="49"/>
      <c r="Y12221" s="49"/>
      <c r="Z12221" s="49"/>
      <c r="AA12221" s="49"/>
      <c r="AB12221" s="49"/>
      <c r="AC12221" s="49"/>
      <c r="AD12221" s="49"/>
      <c r="AE12221" s="95"/>
      <c r="AM12221" s="103"/>
      <c r="AT12221" s="10"/>
    </row>
    <row r="12222" spans="9:46" s="16" customFormat="1">
      <c r="I12222" s="47"/>
      <c r="P12222" s="48"/>
      <c r="Q12222" s="48"/>
      <c r="R12222" s="48"/>
      <c r="S12222" s="49"/>
      <c r="T12222" s="47"/>
      <c r="U12222" s="50"/>
      <c r="V12222" s="47"/>
      <c r="W12222" s="50"/>
      <c r="X12222" s="49"/>
      <c r="Y12222" s="49"/>
      <c r="Z12222" s="49"/>
      <c r="AA12222" s="49"/>
      <c r="AB12222" s="49"/>
      <c r="AC12222" s="49"/>
      <c r="AD12222" s="49"/>
      <c r="AE12222" s="95"/>
      <c r="AM12222" s="103"/>
      <c r="AT12222" s="10"/>
    </row>
    <row r="12223" spans="9:46" s="16" customFormat="1">
      <c r="I12223" s="47"/>
      <c r="P12223" s="48"/>
      <c r="Q12223" s="48"/>
      <c r="R12223" s="48"/>
      <c r="S12223" s="49"/>
      <c r="T12223" s="47"/>
      <c r="U12223" s="50"/>
      <c r="V12223" s="47"/>
      <c r="W12223" s="50"/>
      <c r="X12223" s="49"/>
      <c r="Y12223" s="49"/>
      <c r="Z12223" s="49"/>
      <c r="AA12223" s="49"/>
      <c r="AB12223" s="49"/>
      <c r="AC12223" s="49"/>
      <c r="AD12223" s="49"/>
      <c r="AE12223" s="95"/>
      <c r="AM12223" s="103"/>
      <c r="AT12223" s="10"/>
    </row>
    <row r="12224" spans="9:46" s="16" customFormat="1">
      <c r="I12224" s="47"/>
      <c r="P12224" s="48"/>
      <c r="Q12224" s="48"/>
      <c r="R12224" s="48"/>
      <c r="S12224" s="49"/>
      <c r="T12224" s="47"/>
      <c r="U12224" s="50"/>
      <c r="V12224" s="47"/>
      <c r="W12224" s="50"/>
      <c r="X12224" s="49"/>
      <c r="Y12224" s="49"/>
      <c r="Z12224" s="49"/>
      <c r="AA12224" s="49"/>
      <c r="AB12224" s="49"/>
      <c r="AC12224" s="49"/>
      <c r="AD12224" s="49"/>
      <c r="AE12224" s="95"/>
      <c r="AM12224" s="103"/>
      <c r="AT12224" s="10"/>
    </row>
    <row r="12225" spans="9:46" s="16" customFormat="1">
      <c r="I12225" s="47"/>
      <c r="P12225" s="48"/>
      <c r="Q12225" s="48"/>
      <c r="R12225" s="48"/>
      <c r="S12225" s="49"/>
      <c r="T12225" s="47"/>
      <c r="U12225" s="50"/>
      <c r="V12225" s="47"/>
      <c r="W12225" s="50"/>
      <c r="X12225" s="49"/>
      <c r="Y12225" s="49"/>
      <c r="Z12225" s="49"/>
      <c r="AA12225" s="49"/>
      <c r="AB12225" s="49"/>
      <c r="AC12225" s="49"/>
      <c r="AD12225" s="49"/>
      <c r="AE12225" s="95"/>
      <c r="AM12225" s="103"/>
      <c r="AT12225" s="10"/>
    </row>
    <row r="12226" spans="9:46" s="16" customFormat="1">
      <c r="I12226" s="47"/>
      <c r="P12226" s="48"/>
      <c r="Q12226" s="48"/>
      <c r="R12226" s="48"/>
      <c r="S12226" s="49"/>
      <c r="T12226" s="47"/>
      <c r="U12226" s="50"/>
      <c r="V12226" s="47"/>
      <c r="W12226" s="50"/>
      <c r="X12226" s="49"/>
      <c r="Y12226" s="49"/>
      <c r="Z12226" s="49"/>
      <c r="AA12226" s="49"/>
      <c r="AB12226" s="49"/>
      <c r="AC12226" s="49"/>
      <c r="AD12226" s="49"/>
      <c r="AE12226" s="95"/>
      <c r="AM12226" s="103"/>
      <c r="AT12226" s="10"/>
    </row>
    <row r="12227" spans="9:46" s="16" customFormat="1">
      <c r="I12227" s="47"/>
      <c r="P12227" s="48"/>
      <c r="Q12227" s="48"/>
      <c r="R12227" s="48"/>
      <c r="S12227" s="49"/>
      <c r="T12227" s="47"/>
      <c r="U12227" s="50"/>
      <c r="V12227" s="47"/>
      <c r="W12227" s="50"/>
      <c r="X12227" s="49"/>
      <c r="Y12227" s="49"/>
      <c r="Z12227" s="49"/>
      <c r="AA12227" s="49"/>
      <c r="AB12227" s="49"/>
      <c r="AC12227" s="49"/>
      <c r="AD12227" s="49"/>
      <c r="AE12227" s="95"/>
      <c r="AM12227" s="103"/>
      <c r="AT12227" s="10"/>
    </row>
    <row r="12228" spans="9:46" s="16" customFormat="1">
      <c r="I12228" s="47"/>
      <c r="P12228" s="48"/>
      <c r="Q12228" s="48"/>
      <c r="R12228" s="48"/>
      <c r="S12228" s="49"/>
      <c r="T12228" s="47"/>
      <c r="U12228" s="50"/>
      <c r="V12228" s="47"/>
      <c r="W12228" s="50"/>
      <c r="X12228" s="49"/>
      <c r="Y12228" s="49"/>
      <c r="Z12228" s="49"/>
      <c r="AA12228" s="49"/>
      <c r="AB12228" s="49"/>
      <c r="AC12228" s="49"/>
      <c r="AD12228" s="49"/>
      <c r="AE12228" s="95"/>
      <c r="AM12228" s="103"/>
      <c r="AT12228" s="10"/>
    </row>
    <row r="12229" spans="9:46" s="16" customFormat="1">
      <c r="I12229" s="47"/>
      <c r="P12229" s="48"/>
      <c r="Q12229" s="48"/>
      <c r="R12229" s="48"/>
      <c r="S12229" s="49"/>
      <c r="T12229" s="47"/>
      <c r="U12229" s="50"/>
      <c r="V12229" s="47"/>
      <c r="W12229" s="50"/>
      <c r="X12229" s="49"/>
      <c r="Y12229" s="49"/>
      <c r="Z12229" s="49"/>
      <c r="AA12229" s="49"/>
      <c r="AB12229" s="49"/>
      <c r="AC12229" s="49"/>
      <c r="AD12229" s="49"/>
      <c r="AE12229" s="95"/>
      <c r="AM12229" s="103"/>
      <c r="AT12229" s="10"/>
    </row>
    <row r="12230" spans="9:46" s="16" customFormat="1">
      <c r="I12230" s="47"/>
      <c r="P12230" s="48"/>
      <c r="Q12230" s="48"/>
      <c r="R12230" s="48"/>
      <c r="S12230" s="49"/>
      <c r="T12230" s="47"/>
      <c r="U12230" s="50"/>
      <c r="V12230" s="47"/>
      <c r="W12230" s="50"/>
      <c r="X12230" s="49"/>
      <c r="Y12230" s="49"/>
      <c r="Z12230" s="49"/>
      <c r="AA12230" s="49"/>
      <c r="AB12230" s="49"/>
      <c r="AC12230" s="49"/>
      <c r="AD12230" s="49"/>
      <c r="AE12230" s="95"/>
      <c r="AM12230" s="103"/>
      <c r="AT12230" s="10"/>
    </row>
    <row r="12231" spans="9:46" s="16" customFormat="1">
      <c r="I12231" s="47"/>
      <c r="P12231" s="48"/>
      <c r="Q12231" s="48"/>
      <c r="R12231" s="48"/>
      <c r="S12231" s="49"/>
      <c r="T12231" s="47"/>
      <c r="U12231" s="50"/>
      <c r="V12231" s="47"/>
      <c r="W12231" s="50"/>
      <c r="X12231" s="49"/>
      <c r="Y12231" s="49"/>
      <c r="Z12231" s="49"/>
      <c r="AA12231" s="49"/>
      <c r="AB12231" s="49"/>
      <c r="AC12231" s="49"/>
      <c r="AD12231" s="49"/>
      <c r="AE12231" s="95"/>
      <c r="AM12231" s="103"/>
      <c r="AT12231" s="10"/>
    </row>
    <row r="12232" spans="9:46" s="16" customFormat="1">
      <c r="I12232" s="47"/>
      <c r="P12232" s="48"/>
      <c r="Q12232" s="48"/>
      <c r="R12232" s="48"/>
      <c r="S12232" s="49"/>
      <c r="T12232" s="47"/>
      <c r="U12232" s="50"/>
      <c r="V12232" s="47"/>
      <c r="W12232" s="50"/>
      <c r="X12232" s="49"/>
      <c r="Y12232" s="49"/>
      <c r="Z12232" s="49"/>
      <c r="AA12232" s="49"/>
      <c r="AB12232" s="49"/>
      <c r="AC12232" s="49"/>
      <c r="AD12232" s="49"/>
      <c r="AE12232" s="95"/>
      <c r="AM12232" s="103"/>
      <c r="AT12232" s="10"/>
    </row>
    <row r="12233" spans="9:46" s="16" customFormat="1">
      <c r="I12233" s="47"/>
      <c r="P12233" s="48"/>
      <c r="Q12233" s="48"/>
      <c r="R12233" s="48"/>
      <c r="S12233" s="49"/>
      <c r="T12233" s="47"/>
      <c r="U12233" s="50"/>
      <c r="V12233" s="47"/>
      <c r="W12233" s="50"/>
      <c r="X12233" s="49"/>
      <c r="Y12233" s="49"/>
      <c r="Z12233" s="49"/>
      <c r="AA12233" s="49"/>
      <c r="AB12233" s="49"/>
      <c r="AC12233" s="49"/>
      <c r="AD12233" s="49"/>
      <c r="AE12233" s="95"/>
      <c r="AM12233" s="103"/>
      <c r="AT12233" s="10"/>
    </row>
    <row r="12234" spans="9:46" s="16" customFormat="1">
      <c r="I12234" s="47"/>
      <c r="P12234" s="48"/>
      <c r="Q12234" s="48"/>
      <c r="R12234" s="48"/>
      <c r="S12234" s="49"/>
      <c r="T12234" s="47"/>
      <c r="U12234" s="50"/>
      <c r="V12234" s="47"/>
      <c r="W12234" s="50"/>
      <c r="X12234" s="49"/>
      <c r="Y12234" s="49"/>
      <c r="Z12234" s="49"/>
      <c r="AA12234" s="49"/>
      <c r="AB12234" s="49"/>
      <c r="AC12234" s="49"/>
      <c r="AD12234" s="49"/>
      <c r="AE12234" s="95"/>
      <c r="AM12234" s="103"/>
      <c r="AT12234" s="10"/>
    </row>
    <row r="12235" spans="9:46" s="16" customFormat="1">
      <c r="I12235" s="47"/>
      <c r="P12235" s="48"/>
      <c r="Q12235" s="48"/>
      <c r="R12235" s="48"/>
      <c r="S12235" s="49"/>
      <c r="T12235" s="47"/>
      <c r="U12235" s="50"/>
      <c r="V12235" s="47"/>
      <c r="W12235" s="50"/>
      <c r="X12235" s="49"/>
      <c r="Y12235" s="49"/>
      <c r="Z12235" s="49"/>
      <c r="AA12235" s="49"/>
      <c r="AB12235" s="49"/>
      <c r="AC12235" s="49"/>
      <c r="AD12235" s="49"/>
      <c r="AE12235" s="95"/>
      <c r="AM12235" s="103"/>
      <c r="AT12235" s="10"/>
    </row>
    <row r="12236" spans="9:46" s="16" customFormat="1">
      <c r="I12236" s="47"/>
      <c r="P12236" s="48"/>
      <c r="Q12236" s="48"/>
      <c r="R12236" s="48"/>
      <c r="S12236" s="49"/>
      <c r="T12236" s="47"/>
      <c r="U12236" s="50"/>
      <c r="V12236" s="47"/>
      <c r="W12236" s="50"/>
      <c r="X12236" s="49"/>
      <c r="Y12236" s="49"/>
      <c r="Z12236" s="49"/>
      <c r="AA12236" s="49"/>
      <c r="AB12236" s="49"/>
      <c r="AC12236" s="49"/>
      <c r="AD12236" s="49"/>
      <c r="AE12236" s="95"/>
      <c r="AM12236" s="103"/>
      <c r="AT12236" s="10"/>
    </row>
    <row r="12237" spans="9:46" s="16" customFormat="1">
      <c r="I12237" s="47"/>
      <c r="P12237" s="48"/>
      <c r="Q12237" s="48"/>
      <c r="R12237" s="48"/>
      <c r="S12237" s="49"/>
      <c r="T12237" s="47"/>
      <c r="U12237" s="50"/>
      <c r="V12237" s="47"/>
      <c r="W12237" s="50"/>
      <c r="X12237" s="49"/>
      <c r="Y12237" s="49"/>
      <c r="Z12237" s="49"/>
      <c r="AA12237" s="49"/>
      <c r="AB12237" s="49"/>
      <c r="AC12237" s="49"/>
      <c r="AD12237" s="49"/>
      <c r="AE12237" s="95"/>
      <c r="AM12237" s="103"/>
      <c r="AT12237" s="10"/>
    </row>
    <row r="12238" spans="9:46" s="16" customFormat="1">
      <c r="I12238" s="47"/>
      <c r="P12238" s="48"/>
      <c r="Q12238" s="48"/>
      <c r="R12238" s="48"/>
      <c r="S12238" s="49"/>
      <c r="T12238" s="47"/>
      <c r="U12238" s="50"/>
      <c r="V12238" s="47"/>
      <c r="W12238" s="50"/>
      <c r="X12238" s="49"/>
      <c r="Y12238" s="49"/>
      <c r="Z12238" s="49"/>
      <c r="AA12238" s="49"/>
      <c r="AB12238" s="49"/>
      <c r="AC12238" s="49"/>
      <c r="AD12238" s="49"/>
      <c r="AE12238" s="95"/>
      <c r="AM12238" s="103"/>
      <c r="AT12238" s="10"/>
    </row>
    <row r="12239" spans="9:46" s="16" customFormat="1">
      <c r="I12239" s="47"/>
      <c r="P12239" s="48"/>
      <c r="Q12239" s="48"/>
      <c r="R12239" s="48"/>
      <c r="S12239" s="49"/>
      <c r="T12239" s="47"/>
      <c r="U12239" s="50"/>
      <c r="V12239" s="47"/>
      <c r="W12239" s="50"/>
      <c r="X12239" s="49"/>
      <c r="Y12239" s="49"/>
      <c r="Z12239" s="49"/>
      <c r="AA12239" s="49"/>
      <c r="AB12239" s="49"/>
      <c r="AC12239" s="49"/>
      <c r="AD12239" s="49"/>
      <c r="AE12239" s="95"/>
      <c r="AM12239" s="103"/>
      <c r="AT12239" s="10"/>
    </row>
    <row r="12240" spans="9:46" s="16" customFormat="1">
      <c r="I12240" s="47"/>
      <c r="P12240" s="48"/>
      <c r="Q12240" s="48"/>
      <c r="R12240" s="48"/>
      <c r="S12240" s="49"/>
      <c r="T12240" s="47"/>
      <c r="U12240" s="50"/>
      <c r="V12240" s="47"/>
      <c r="W12240" s="50"/>
      <c r="X12240" s="49"/>
      <c r="Y12240" s="49"/>
      <c r="Z12240" s="49"/>
      <c r="AA12240" s="49"/>
      <c r="AB12240" s="49"/>
      <c r="AC12240" s="49"/>
      <c r="AD12240" s="49"/>
      <c r="AE12240" s="95"/>
      <c r="AM12240" s="103"/>
      <c r="AT12240" s="10"/>
    </row>
    <row r="12241" spans="9:46" s="16" customFormat="1">
      <c r="I12241" s="47"/>
      <c r="P12241" s="48"/>
      <c r="Q12241" s="48"/>
      <c r="R12241" s="48"/>
      <c r="S12241" s="49"/>
      <c r="T12241" s="47"/>
      <c r="U12241" s="50"/>
      <c r="V12241" s="47"/>
      <c r="W12241" s="50"/>
      <c r="X12241" s="49"/>
      <c r="Y12241" s="49"/>
      <c r="Z12241" s="49"/>
      <c r="AA12241" s="49"/>
      <c r="AB12241" s="49"/>
      <c r="AC12241" s="49"/>
      <c r="AD12241" s="49"/>
      <c r="AE12241" s="95"/>
      <c r="AM12241" s="103"/>
      <c r="AT12241" s="10"/>
    </row>
    <row r="12242" spans="9:46" s="16" customFormat="1">
      <c r="I12242" s="47"/>
      <c r="P12242" s="48"/>
      <c r="Q12242" s="48"/>
      <c r="R12242" s="48"/>
      <c r="S12242" s="49"/>
      <c r="T12242" s="47"/>
      <c r="U12242" s="50"/>
      <c r="V12242" s="47"/>
      <c r="W12242" s="50"/>
      <c r="X12242" s="49"/>
      <c r="Y12242" s="49"/>
      <c r="Z12242" s="49"/>
      <c r="AA12242" s="49"/>
      <c r="AB12242" s="49"/>
      <c r="AC12242" s="49"/>
      <c r="AD12242" s="49"/>
      <c r="AE12242" s="95"/>
      <c r="AM12242" s="103"/>
      <c r="AT12242" s="10"/>
    </row>
    <row r="12243" spans="9:46" s="16" customFormat="1">
      <c r="I12243" s="47"/>
      <c r="P12243" s="48"/>
      <c r="Q12243" s="48"/>
      <c r="R12243" s="48"/>
      <c r="S12243" s="49"/>
      <c r="T12243" s="47"/>
      <c r="U12243" s="50"/>
      <c r="V12243" s="47"/>
      <c r="W12243" s="50"/>
      <c r="X12243" s="49"/>
      <c r="Y12243" s="49"/>
      <c r="Z12243" s="49"/>
      <c r="AA12243" s="49"/>
      <c r="AB12243" s="49"/>
      <c r="AC12243" s="49"/>
      <c r="AD12243" s="49"/>
      <c r="AE12243" s="95"/>
      <c r="AM12243" s="103"/>
      <c r="AT12243" s="10"/>
    </row>
    <row r="12244" spans="9:46" s="16" customFormat="1">
      <c r="I12244" s="47"/>
      <c r="P12244" s="48"/>
      <c r="Q12244" s="48"/>
      <c r="R12244" s="48"/>
      <c r="S12244" s="49"/>
      <c r="T12244" s="47"/>
      <c r="U12244" s="50"/>
      <c r="V12244" s="47"/>
      <c r="W12244" s="50"/>
      <c r="X12244" s="49"/>
      <c r="Y12244" s="49"/>
      <c r="Z12244" s="49"/>
      <c r="AA12244" s="49"/>
      <c r="AB12244" s="49"/>
      <c r="AC12244" s="49"/>
      <c r="AD12244" s="49"/>
      <c r="AE12244" s="95"/>
      <c r="AM12244" s="103"/>
      <c r="AT12244" s="10"/>
    </row>
    <row r="12245" spans="9:46" s="16" customFormat="1">
      <c r="I12245" s="47"/>
      <c r="P12245" s="48"/>
      <c r="Q12245" s="48"/>
      <c r="R12245" s="48"/>
      <c r="S12245" s="49"/>
      <c r="T12245" s="47"/>
      <c r="U12245" s="50"/>
      <c r="V12245" s="47"/>
      <c r="W12245" s="50"/>
      <c r="X12245" s="49"/>
      <c r="Y12245" s="49"/>
      <c r="Z12245" s="49"/>
      <c r="AA12245" s="49"/>
      <c r="AB12245" s="49"/>
      <c r="AC12245" s="49"/>
      <c r="AD12245" s="49"/>
      <c r="AE12245" s="95"/>
      <c r="AM12245" s="103"/>
      <c r="AT12245" s="10"/>
    </row>
    <row r="12246" spans="9:46" s="16" customFormat="1">
      <c r="I12246" s="47"/>
      <c r="P12246" s="48"/>
      <c r="Q12246" s="48"/>
      <c r="R12246" s="48"/>
      <c r="S12246" s="49"/>
      <c r="T12246" s="47"/>
      <c r="U12246" s="50"/>
      <c r="V12246" s="47"/>
      <c r="W12246" s="50"/>
      <c r="X12246" s="49"/>
      <c r="Y12246" s="49"/>
      <c r="Z12246" s="49"/>
      <c r="AA12246" s="49"/>
      <c r="AB12246" s="49"/>
      <c r="AC12246" s="49"/>
      <c r="AD12246" s="49"/>
      <c r="AE12246" s="95"/>
      <c r="AM12246" s="103"/>
      <c r="AT12246" s="10"/>
    </row>
    <row r="12247" spans="9:46" s="16" customFormat="1">
      <c r="I12247" s="47"/>
      <c r="P12247" s="48"/>
      <c r="Q12247" s="48"/>
      <c r="R12247" s="48"/>
      <c r="S12247" s="49"/>
      <c r="T12247" s="47"/>
      <c r="U12247" s="50"/>
      <c r="V12247" s="47"/>
      <c r="W12247" s="50"/>
      <c r="X12247" s="49"/>
      <c r="Y12247" s="49"/>
      <c r="Z12247" s="49"/>
      <c r="AA12247" s="49"/>
      <c r="AB12247" s="49"/>
      <c r="AC12247" s="49"/>
      <c r="AD12247" s="49"/>
      <c r="AE12247" s="95"/>
      <c r="AM12247" s="103"/>
      <c r="AT12247" s="10"/>
    </row>
    <row r="12248" spans="9:46" s="16" customFormat="1">
      <c r="I12248" s="47"/>
      <c r="P12248" s="48"/>
      <c r="Q12248" s="48"/>
      <c r="R12248" s="48"/>
      <c r="S12248" s="49"/>
      <c r="T12248" s="47"/>
      <c r="U12248" s="50"/>
      <c r="V12248" s="47"/>
      <c r="W12248" s="50"/>
      <c r="X12248" s="49"/>
      <c r="Y12248" s="49"/>
      <c r="Z12248" s="49"/>
      <c r="AA12248" s="49"/>
      <c r="AB12248" s="49"/>
      <c r="AC12248" s="49"/>
      <c r="AD12248" s="49"/>
      <c r="AE12248" s="95"/>
      <c r="AM12248" s="103"/>
      <c r="AT12248" s="10"/>
    </row>
    <row r="12249" spans="9:46" s="16" customFormat="1">
      <c r="I12249" s="47"/>
      <c r="P12249" s="48"/>
      <c r="Q12249" s="48"/>
      <c r="R12249" s="48"/>
      <c r="S12249" s="49"/>
      <c r="T12249" s="47"/>
      <c r="U12249" s="50"/>
      <c r="V12249" s="47"/>
      <c r="W12249" s="50"/>
      <c r="X12249" s="49"/>
      <c r="Y12249" s="49"/>
      <c r="Z12249" s="49"/>
      <c r="AA12249" s="49"/>
      <c r="AB12249" s="49"/>
      <c r="AC12249" s="49"/>
      <c r="AD12249" s="49"/>
      <c r="AE12249" s="95"/>
      <c r="AM12249" s="103"/>
      <c r="AT12249" s="10"/>
    </row>
    <row r="12250" spans="9:46" s="16" customFormat="1">
      <c r="I12250" s="47"/>
      <c r="P12250" s="48"/>
      <c r="Q12250" s="48"/>
      <c r="R12250" s="48"/>
      <c r="S12250" s="49"/>
      <c r="T12250" s="47"/>
      <c r="U12250" s="50"/>
      <c r="V12250" s="47"/>
      <c r="W12250" s="50"/>
      <c r="X12250" s="49"/>
      <c r="Y12250" s="49"/>
      <c r="Z12250" s="49"/>
      <c r="AA12250" s="49"/>
      <c r="AB12250" s="49"/>
      <c r="AC12250" s="49"/>
      <c r="AD12250" s="49"/>
      <c r="AE12250" s="95"/>
      <c r="AM12250" s="103"/>
      <c r="AT12250" s="10"/>
    </row>
    <row r="12251" spans="9:46" s="16" customFormat="1">
      <c r="I12251" s="47"/>
      <c r="P12251" s="48"/>
      <c r="Q12251" s="48"/>
      <c r="R12251" s="48"/>
      <c r="S12251" s="49"/>
      <c r="T12251" s="47"/>
      <c r="U12251" s="50"/>
      <c r="V12251" s="47"/>
      <c r="W12251" s="50"/>
      <c r="X12251" s="49"/>
      <c r="Y12251" s="49"/>
      <c r="Z12251" s="49"/>
      <c r="AA12251" s="49"/>
      <c r="AB12251" s="49"/>
      <c r="AC12251" s="49"/>
      <c r="AD12251" s="49"/>
      <c r="AE12251" s="95"/>
      <c r="AM12251" s="103"/>
      <c r="AT12251" s="10"/>
    </row>
    <row r="12252" spans="9:46" s="16" customFormat="1">
      <c r="I12252" s="47"/>
      <c r="P12252" s="48"/>
      <c r="Q12252" s="48"/>
      <c r="R12252" s="48"/>
      <c r="S12252" s="49"/>
      <c r="T12252" s="47"/>
      <c r="U12252" s="50"/>
      <c r="V12252" s="47"/>
      <c r="W12252" s="50"/>
      <c r="X12252" s="49"/>
      <c r="Y12252" s="49"/>
      <c r="Z12252" s="49"/>
      <c r="AA12252" s="49"/>
      <c r="AB12252" s="49"/>
      <c r="AC12252" s="49"/>
      <c r="AD12252" s="49"/>
      <c r="AE12252" s="95"/>
      <c r="AM12252" s="103"/>
      <c r="AT12252" s="10"/>
    </row>
    <row r="12253" spans="9:46" s="16" customFormat="1">
      <c r="I12253" s="47"/>
      <c r="P12253" s="48"/>
      <c r="Q12253" s="48"/>
      <c r="R12253" s="48"/>
      <c r="S12253" s="49"/>
      <c r="T12253" s="47"/>
      <c r="U12253" s="50"/>
      <c r="V12253" s="47"/>
      <c r="W12253" s="50"/>
      <c r="X12253" s="49"/>
      <c r="Y12253" s="49"/>
      <c r="Z12253" s="49"/>
      <c r="AA12253" s="49"/>
      <c r="AB12253" s="49"/>
      <c r="AC12253" s="49"/>
      <c r="AD12253" s="49"/>
      <c r="AE12253" s="95"/>
      <c r="AM12253" s="103"/>
      <c r="AT12253" s="10"/>
    </row>
    <row r="12254" spans="9:46" s="16" customFormat="1">
      <c r="I12254" s="47"/>
      <c r="P12254" s="48"/>
      <c r="Q12254" s="48"/>
      <c r="R12254" s="48"/>
      <c r="S12254" s="49"/>
      <c r="T12254" s="47"/>
      <c r="U12254" s="50"/>
      <c r="V12254" s="47"/>
      <c r="W12254" s="50"/>
      <c r="X12254" s="49"/>
      <c r="Y12254" s="49"/>
      <c r="Z12254" s="49"/>
      <c r="AA12254" s="49"/>
      <c r="AB12254" s="49"/>
      <c r="AC12254" s="49"/>
      <c r="AD12254" s="49"/>
      <c r="AE12254" s="95"/>
      <c r="AM12254" s="103"/>
      <c r="AT12254" s="10"/>
    </row>
    <row r="12255" spans="9:46" s="16" customFormat="1">
      <c r="I12255" s="47"/>
      <c r="P12255" s="48"/>
      <c r="Q12255" s="48"/>
      <c r="R12255" s="48"/>
      <c r="S12255" s="49"/>
      <c r="T12255" s="47"/>
      <c r="U12255" s="50"/>
      <c r="V12255" s="47"/>
      <c r="W12255" s="50"/>
      <c r="X12255" s="49"/>
      <c r="Y12255" s="49"/>
      <c r="Z12255" s="49"/>
      <c r="AA12255" s="49"/>
      <c r="AB12255" s="49"/>
      <c r="AC12255" s="49"/>
      <c r="AD12255" s="49"/>
      <c r="AE12255" s="95"/>
      <c r="AM12255" s="103"/>
      <c r="AT12255" s="10"/>
    </row>
    <row r="12256" spans="9:46" s="16" customFormat="1">
      <c r="I12256" s="47"/>
      <c r="P12256" s="48"/>
      <c r="Q12256" s="48"/>
      <c r="R12256" s="48"/>
      <c r="S12256" s="49"/>
      <c r="T12256" s="47"/>
      <c r="U12256" s="50"/>
      <c r="V12256" s="47"/>
      <c r="W12256" s="50"/>
      <c r="X12256" s="49"/>
      <c r="Y12256" s="49"/>
      <c r="Z12256" s="49"/>
      <c r="AA12256" s="49"/>
      <c r="AB12256" s="49"/>
      <c r="AC12256" s="49"/>
      <c r="AD12256" s="49"/>
      <c r="AE12256" s="95"/>
      <c r="AM12256" s="103"/>
      <c r="AT12256" s="10"/>
    </row>
    <row r="12257" spans="9:46" s="16" customFormat="1">
      <c r="I12257" s="47"/>
      <c r="P12257" s="48"/>
      <c r="Q12257" s="48"/>
      <c r="R12257" s="48"/>
      <c r="S12257" s="49"/>
      <c r="T12257" s="47"/>
      <c r="U12257" s="50"/>
      <c r="V12257" s="47"/>
      <c r="W12257" s="50"/>
      <c r="X12257" s="49"/>
      <c r="Y12257" s="49"/>
      <c r="Z12257" s="49"/>
      <c r="AA12257" s="49"/>
      <c r="AB12257" s="49"/>
      <c r="AC12257" s="49"/>
      <c r="AD12257" s="49"/>
      <c r="AE12257" s="95"/>
      <c r="AM12257" s="103"/>
      <c r="AT12257" s="10"/>
    </row>
    <row r="12258" spans="9:46" s="16" customFormat="1">
      <c r="I12258" s="47"/>
      <c r="P12258" s="48"/>
      <c r="Q12258" s="48"/>
      <c r="R12258" s="48"/>
      <c r="S12258" s="49"/>
      <c r="T12258" s="47"/>
      <c r="U12258" s="50"/>
      <c r="V12258" s="47"/>
      <c r="W12258" s="50"/>
      <c r="X12258" s="49"/>
      <c r="Y12258" s="49"/>
      <c r="Z12258" s="49"/>
      <c r="AA12258" s="49"/>
      <c r="AB12258" s="49"/>
      <c r="AC12258" s="49"/>
      <c r="AD12258" s="49"/>
      <c r="AE12258" s="95"/>
      <c r="AM12258" s="103"/>
      <c r="AT12258" s="10"/>
    </row>
    <row r="12259" spans="9:46" s="16" customFormat="1">
      <c r="I12259" s="47"/>
      <c r="P12259" s="48"/>
      <c r="Q12259" s="48"/>
      <c r="R12259" s="48"/>
      <c r="S12259" s="49"/>
      <c r="T12259" s="47"/>
      <c r="U12259" s="50"/>
      <c r="V12259" s="47"/>
      <c r="W12259" s="50"/>
      <c r="X12259" s="49"/>
      <c r="Y12259" s="49"/>
      <c r="Z12259" s="49"/>
      <c r="AA12259" s="49"/>
      <c r="AB12259" s="49"/>
      <c r="AC12259" s="49"/>
      <c r="AD12259" s="49"/>
      <c r="AE12259" s="95"/>
      <c r="AM12259" s="103"/>
      <c r="AT12259" s="10"/>
    </row>
    <row r="12260" spans="9:46" s="16" customFormat="1">
      <c r="I12260" s="47"/>
      <c r="P12260" s="48"/>
      <c r="Q12260" s="48"/>
      <c r="R12260" s="48"/>
      <c r="S12260" s="49"/>
      <c r="T12260" s="47"/>
      <c r="U12260" s="50"/>
      <c r="V12260" s="47"/>
      <c r="W12260" s="50"/>
      <c r="X12260" s="49"/>
      <c r="Y12260" s="49"/>
      <c r="Z12260" s="49"/>
      <c r="AA12260" s="49"/>
      <c r="AB12260" s="49"/>
      <c r="AC12260" s="49"/>
      <c r="AD12260" s="49"/>
      <c r="AE12260" s="95"/>
      <c r="AM12260" s="103"/>
      <c r="AT12260" s="10"/>
    </row>
    <row r="12261" spans="9:46" s="16" customFormat="1">
      <c r="I12261" s="47"/>
      <c r="P12261" s="48"/>
      <c r="Q12261" s="48"/>
      <c r="R12261" s="48"/>
      <c r="S12261" s="49"/>
      <c r="T12261" s="47"/>
      <c r="U12261" s="50"/>
      <c r="V12261" s="47"/>
      <c r="W12261" s="50"/>
      <c r="X12261" s="49"/>
      <c r="Y12261" s="49"/>
      <c r="Z12261" s="49"/>
      <c r="AA12261" s="49"/>
      <c r="AB12261" s="49"/>
      <c r="AC12261" s="49"/>
      <c r="AD12261" s="49"/>
      <c r="AE12261" s="95"/>
      <c r="AM12261" s="103"/>
      <c r="AT12261" s="10"/>
    </row>
    <row r="12262" spans="9:46" s="16" customFormat="1">
      <c r="I12262" s="47"/>
      <c r="P12262" s="48"/>
      <c r="Q12262" s="48"/>
      <c r="R12262" s="48"/>
      <c r="S12262" s="49"/>
      <c r="T12262" s="47"/>
      <c r="U12262" s="50"/>
      <c r="V12262" s="47"/>
      <c r="W12262" s="50"/>
      <c r="X12262" s="49"/>
      <c r="Y12262" s="49"/>
      <c r="Z12262" s="49"/>
      <c r="AA12262" s="49"/>
      <c r="AB12262" s="49"/>
      <c r="AC12262" s="49"/>
      <c r="AD12262" s="49"/>
      <c r="AE12262" s="95"/>
      <c r="AM12262" s="103"/>
      <c r="AT12262" s="10"/>
    </row>
    <row r="12263" spans="9:46" s="16" customFormat="1">
      <c r="I12263" s="47"/>
      <c r="P12263" s="48"/>
      <c r="Q12263" s="48"/>
      <c r="R12263" s="48"/>
      <c r="S12263" s="49"/>
      <c r="T12263" s="47"/>
      <c r="U12263" s="50"/>
      <c r="V12263" s="47"/>
      <c r="W12263" s="50"/>
      <c r="X12263" s="49"/>
      <c r="Y12263" s="49"/>
      <c r="Z12263" s="49"/>
      <c r="AA12263" s="49"/>
      <c r="AB12263" s="49"/>
      <c r="AC12263" s="49"/>
      <c r="AD12263" s="49"/>
      <c r="AE12263" s="95"/>
      <c r="AM12263" s="103"/>
      <c r="AT12263" s="10"/>
    </row>
    <row r="12264" spans="9:46" s="16" customFormat="1">
      <c r="I12264" s="47"/>
      <c r="P12264" s="48"/>
      <c r="Q12264" s="48"/>
      <c r="R12264" s="48"/>
      <c r="S12264" s="49"/>
      <c r="T12264" s="47"/>
      <c r="U12264" s="50"/>
      <c r="V12264" s="47"/>
      <c r="W12264" s="50"/>
      <c r="X12264" s="49"/>
      <c r="Y12264" s="49"/>
      <c r="Z12264" s="49"/>
      <c r="AA12264" s="49"/>
      <c r="AB12264" s="49"/>
      <c r="AC12264" s="49"/>
      <c r="AD12264" s="49"/>
      <c r="AE12264" s="95"/>
      <c r="AM12264" s="103"/>
      <c r="AT12264" s="10"/>
    </row>
    <row r="12265" spans="9:46" s="16" customFormat="1">
      <c r="I12265" s="47"/>
      <c r="P12265" s="48"/>
      <c r="Q12265" s="48"/>
      <c r="R12265" s="48"/>
      <c r="S12265" s="49"/>
      <c r="T12265" s="47"/>
      <c r="U12265" s="50"/>
      <c r="V12265" s="47"/>
      <c r="W12265" s="50"/>
      <c r="X12265" s="49"/>
      <c r="Y12265" s="49"/>
      <c r="Z12265" s="49"/>
      <c r="AA12265" s="49"/>
      <c r="AB12265" s="49"/>
      <c r="AC12265" s="49"/>
      <c r="AD12265" s="49"/>
      <c r="AE12265" s="95"/>
      <c r="AM12265" s="103"/>
      <c r="AT12265" s="10"/>
    </row>
    <row r="12266" spans="9:46" s="16" customFormat="1">
      <c r="I12266" s="47"/>
      <c r="P12266" s="48"/>
      <c r="Q12266" s="48"/>
      <c r="R12266" s="48"/>
      <c r="S12266" s="49"/>
      <c r="T12266" s="47"/>
      <c r="U12266" s="50"/>
      <c r="V12266" s="47"/>
      <c r="W12266" s="50"/>
      <c r="X12266" s="49"/>
      <c r="Y12266" s="49"/>
      <c r="Z12266" s="49"/>
      <c r="AA12266" s="49"/>
      <c r="AB12266" s="49"/>
      <c r="AC12266" s="49"/>
      <c r="AD12266" s="49"/>
      <c r="AE12266" s="95"/>
      <c r="AM12266" s="103"/>
      <c r="AT12266" s="10"/>
    </row>
    <row r="12267" spans="9:46" s="16" customFormat="1">
      <c r="I12267" s="47"/>
      <c r="P12267" s="48"/>
      <c r="Q12267" s="48"/>
      <c r="R12267" s="48"/>
      <c r="S12267" s="49"/>
      <c r="T12267" s="47"/>
      <c r="U12267" s="50"/>
      <c r="V12267" s="47"/>
      <c r="W12267" s="50"/>
      <c r="X12267" s="49"/>
      <c r="Y12267" s="49"/>
      <c r="Z12267" s="49"/>
      <c r="AA12267" s="49"/>
      <c r="AB12267" s="49"/>
      <c r="AC12267" s="49"/>
      <c r="AD12267" s="49"/>
      <c r="AE12267" s="95"/>
      <c r="AM12267" s="103"/>
      <c r="AT12267" s="10"/>
    </row>
    <row r="12268" spans="9:46" s="16" customFormat="1">
      <c r="I12268" s="47"/>
      <c r="P12268" s="48"/>
      <c r="Q12268" s="48"/>
      <c r="R12268" s="48"/>
      <c r="S12268" s="49"/>
      <c r="T12268" s="47"/>
      <c r="U12268" s="50"/>
      <c r="V12268" s="47"/>
      <c r="W12268" s="50"/>
      <c r="X12268" s="49"/>
      <c r="Y12268" s="49"/>
      <c r="Z12268" s="49"/>
      <c r="AA12268" s="49"/>
      <c r="AB12268" s="49"/>
      <c r="AC12268" s="49"/>
      <c r="AD12268" s="49"/>
      <c r="AE12268" s="95"/>
      <c r="AM12268" s="103"/>
      <c r="AT12268" s="10"/>
    </row>
    <row r="12269" spans="9:46" s="16" customFormat="1">
      <c r="I12269" s="47"/>
      <c r="P12269" s="48"/>
      <c r="Q12269" s="48"/>
      <c r="R12269" s="48"/>
      <c r="S12269" s="49"/>
      <c r="T12269" s="47"/>
      <c r="U12269" s="50"/>
      <c r="V12269" s="47"/>
      <c r="W12269" s="50"/>
      <c r="X12269" s="49"/>
      <c r="Y12269" s="49"/>
      <c r="Z12269" s="49"/>
      <c r="AA12269" s="49"/>
      <c r="AB12269" s="49"/>
      <c r="AC12269" s="49"/>
      <c r="AD12269" s="49"/>
      <c r="AE12269" s="95"/>
      <c r="AM12269" s="103"/>
      <c r="AT12269" s="10"/>
    </row>
    <row r="12270" spans="9:46" s="16" customFormat="1">
      <c r="I12270" s="47"/>
      <c r="P12270" s="48"/>
      <c r="Q12270" s="48"/>
      <c r="R12270" s="48"/>
      <c r="S12270" s="49"/>
      <c r="T12270" s="47"/>
      <c r="U12270" s="50"/>
      <c r="V12270" s="47"/>
      <c r="W12270" s="50"/>
      <c r="X12270" s="49"/>
      <c r="Y12270" s="49"/>
      <c r="Z12270" s="49"/>
      <c r="AA12270" s="49"/>
      <c r="AB12270" s="49"/>
      <c r="AC12270" s="49"/>
      <c r="AD12270" s="49"/>
      <c r="AE12270" s="95"/>
      <c r="AM12270" s="103"/>
      <c r="AT12270" s="10"/>
    </row>
    <row r="12271" spans="9:46" s="16" customFormat="1">
      <c r="I12271" s="47"/>
      <c r="P12271" s="48"/>
      <c r="Q12271" s="48"/>
      <c r="R12271" s="48"/>
      <c r="S12271" s="49"/>
      <c r="T12271" s="47"/>
      <c r="U12271" s="50"/>
      <c r="V12271" s="47"/>
      <c r="W12271" s="50"/>
      <c r="X12271" s="49"/>
      <c r="Y12271" s="49"/>
      <c r="Z12271" s="49"/>
      <c r="AA12271" s="49"/>
      <c r="AB12271" s="49"/>
      <c r="AC12271" s="49"/>
      <c r="AD12271" s="49"/>
      <c r="AE12271" s="95"/>
      <c r="AM12271" s="103"/>
      <c r="AT12271" s="10"/>
    </row>
    <row r="12272" spans="9:46" s="16" customFormat="1">
      <c r="I12272" s="47"/>
      <c r="P12272" s="48"/>
      <c r="Q12272" s="48"/>
      <c r="R12272" s="48"/>
      <c r="S12272" s="49"/>
      <c r="T12272" s="47"/>
      <c r="U12272" s="50"/>
      <c r="V12272" s="47"/>
      <c r="W12272" s="50"/>
      <c r="X12272" s="49"/>
      <c r="Y12272" s="49"/>
      <c r="Z12272" s="49"/>
      <c r="AA12272" s="49"/>
      <c r="AB12272" s="49"/>
      <c r="AC12272" s="49"/>
      <c r="AD12272" s="49"/>
      <c r="AE12272" s="95"/>
      <c r="AM12272" s="103"/>
      <c r="AT12272" s="10"/>
    </row>
    <row r="12273" spans="9:46" s="16" customFormat="1">
      <c r="I12273" s="47"/>
      <c r="P12273" s="48"/>
      <c r="Q12273" s="48"/>
      <c r="R12273" s="48"/>
      <c r="S12273" s="49"/>
      <c r="T12273" s="47"/>
      <c r="U12273" s="50"/>
      <c r="V12273" s="47"/>
      <c r="W12273" s="50"/>
      <c r="X12273" s="49"/>
      <c r="Y12273" s="49"/>
      <c r="Z12273" s="49"/>
      <c r="AA12273" s="49"/>
      <c r="AB12273" s="49"/>
      <c r="AC12273" s="49"/>
      <c r="AD12273" s="49"/>
      <c r="AE12273" s="95"/>
      <c r="AM12273" s="103"/>
      <c r="AT12273" s="10"/>
    </row>
    <row r="12274" spans="9:46" s="16" customFormat="1">
      <c r="I12274" s="47"/>
      <c r="P12274" s="48"/>
      <c r="Q12274" s="48"/>
      <c r="R12274" s="48"/>
      <c r="S12274" s="49"/>
      <c r="T12274" s="47"/>
      <c r="U12274" s="50"/>
      <c r="V12274" s="47"/>
      <c r="W12274" s="50"/>
      <c r="X12274" s="49"/>
      <c r="Y12274" s="49"/>
      <c r="Z12274" s="49"/>
      <c r="AA12274" s="49"/>
      <c r="AB12274" s="49"/>
      <c r="AC12274" s="49"/>
      <c r="AD12274" s="49"/>
      <c r="AE12274" s="95"/>
      <c r="AM12274" s="103"/>
      <c r="AT12274" s="10"/>
    </row>
    <row r="12275" spans="9:46" s="16" customFormat="1">
      <c r="I12275" s="47"/>
      <c r="P12275" s="48"/>
      <c r="Q12275" s="48"/>
      <c r="R12275" s="48"/>
      <c r="S12275" s="49"/>
      <c r="T12275" s="47"/>
      <c r="U12275" s="50"/>
      <c r="V12275" s="47"/>
      <c r="W12275" s="50"/>
      <c r="X12275" s="49"/>
      <c r="Y12275" s="49"/>
      <c r="Z12275" s="49"/>
      <c r="AA12275" s="49"/>
      <c r="AB12275" s="49"/>
      <c r="AC12275" s="49"/>
      <c r="AD12275" s="49"/>
      <c r="AE12275" s="95"/>
      <c r="AM12275" s="103"/>
      <c r="AT12275" s="10"/>
    </row>
    <row r="12276" spans="9:46" s="16" customFormat="1">
      <c r="I12276" s="47"/>
      <c r="P12276" s="48"/>
      <c r="Q12276" s="48"/>
      <c r="R12276" s="48"/>
      <c r="S12276" s="49"/>
      <c r="T12276" s="47"/>
      <c r="U12276" s="50"/>
      <c r="V12276" s="47"/>
      <c r="W12276" s="50"/>
      <c r="X12276" s="49"/>
      <c r="Y12276" s="49"/>
      <c r="Z12276" s="49"/>
      <c r="AA12276" s="49"/>
      <c r="AB12276" s="49"/>
      <c r="AC12276" s="49"/>
      <c r="AD12276" s="49"/>
      <c r="AE12276" s="95"/>
      <c r="AM12276" s="103"/>
      <c r="AT12276" s="10"/>
    </row>
    <row r="12277" spans="9:46" s="16" customFormat="1">
      <c r="I12277" s="47"/>
      <c r="P12277" s="48"/>
      <c r="Q12277" s="48"/>
      <c r="R12277" s="48"/>
      <c r="S12277" s="49"/>
      <c r="T12277" s="47"/>
      <c r="U12277" s="50"/>
      <c r="V12277" s="47"/>
      <c r="W12277" s="50"/>
      <c r="X12277" s="49"/>
      <c r="Y12277" s="49"/>
      <c r="Z12277" s="49"/>
      <c r="AA12277" s="49"/>
      <c r="AB12277" s="49"/>
      <c r="AC12277" s="49"/>
      <c r="AD12277" s="49"/>
      <c r="AE12277" s="95"/>
      <c r="AM12277" s="103"/>
      <c r="AT12277" s="10"/>
    </row>
    <row r="12278" spans="9:46" s="16" customFormat="1">
      <c r="I12278" s="47"/>
      <c r="P12278" s="48"/>
      <c r="Q12278" s="48"/>
      <c r="R12278" s="48"/>
      <c r="S12278" s="49"/>
      <c r="T12278" s="47"/>
      <c r="U12278" s="50"/>
      <c r="V12278" s="47"/>
      <c r="W12278" s="50"/>
      <c r="X12278" s="49"/>
      <c r="Y12278" s="49"/>
      <c r="Z12278" s="49"/>
      <c r="AA12278" s="49"/>
      <c r="AB12278" s="49"/>
      <c r="AC12278" s="49"/>
      <c r="AD12278" s="49"/>
      <c r="AE12278" s="95"/>
      <c r="AM12278" s="103"/>
      <c r="AT12278" s="10"/>
    </row>
    <row r="12279" spans="9:46" s="16" customFormat="1">
      <c r="I12279" s="47"/>
      <c r="P12279" s="48"/>
      <c r="Q12279" s="48"/>
      <c r="R12279" s="48"/>
      <c r="S12279" s="49"/>
      <c r="T12279" s="47"/>
      <c r="U12279" s="50"/>
      <c r="V12279" s="47"/>
      <c r="W12279" s="50"/>
      <c r="X12279" s="49"/>
      <c r="Y12279" s="49"/>
      <c r="Z12279" s="49"/>
      <c r="AA12279" s="49"/>
      <c r="AB12279" s="49"/>
      <c r="AC12279" s="49"/>
      <c r="AD12279" s="49"/>
      <c r="AE12279" s="95"/>
      <c r="AM12279" s="103"/>
      <c r="AT12279" s="10"/>
    </row>
    <row r="12280" spans="9:46" s="16" customFormat="1">
      <c r="I12280" s="47"/>
      <c r="P12280" s="48"/>
      <c r="Q12280" s="48"/>
      <c r="R12280" s="48"/>
      <c r="S12280" s="49"/>
      <c r="T12280" s="47"/>
      <c r="U12280" s="50"/>
      <c r="V12280" s="47"/>
      <c r="W12280" s="50"/>
      <c r="X12280" s="49"/>
      <c r="Y12280" s="49"/>
      <c r="Z12280" s="49"/>
      <c r="AA12280" s="49"/>
      <c r="AB12280" s="49"/>
      <c r="AC12280" s="49"/>
      <c r="AD12280" s="49"/>
      <c r="AE12280" s="95"/>
      <c r="AM12280" s="103"/>
      <c r="AT12280" s="10"/>
    </row>
    <row r="12281" spans="9:46" s="16" customFormat="1">
      <c r="I12281" s="47"/>
      <c r="P12281" s="48"/>
      <c r="Q12281" s="48"/>
      <c r="R12281" s="48"/>
      <c r="S12281" s="49"/>
      <c r="T12281" s="47"/>
      <c r="U12281" s="50"/>
      <c r="V12281" s="47"/>
      <c r="W12281" s="50"/>
      <c r="X12281" s="49"/>
      <c r="Y12281" s="49"/>
      <c r="Z12281" s="49"/>
      <c r="AA12281" s="49"/>
      <c r="AB12281" s="49"/>
      <c r="AC12281" s="49"/>
      <c r="AD12281" s="49"/>
      <c r="AE12281" s="95"/>
      <c r="AM12281" s="103"/>
      <c r="AT12281" s="10"/>
    </row>
    <row r="12282" spans="9:46" s="16" customFormat="1">
      <c r="I12282" s="47"/>
      <c r="P12282" s="48"/>
      <c r="Q12282" s="48"/>
      <c r="R12282" s="48"/>
      <c r="S12282" s="49"/>
      <c r="T12282" s="47"/>
      <c r="U12282" s="50"/>
      <c r="V12282" s="47"/>
      <c r="W12282" s="50"/>
      <c r="X12282" s="49"/>
      <c r="Y12282" s="49"/>
      <c r="Z12282" s="49"/>
      <c r="AA12282" s="49"/>
      <c r="AB12282" s="49"/>
      <c r="AC12282" s="49"/>
      <c r="AD12282" s="49"/>
      <c r="AE12282" s="95"/>
      <c r="AM12282" s="103"/>
      <c r="AT12282" s="10"/>
    </row>
    <row r="12283" spans="9:46" s="16" customFormat="1">
      <c r="I12283" s="47"/>
      <c r="P12283" s="48"/>
      <c r="Q12283" s="48"/>
      <c r="R12283" s="48"/>
      <c r="S12283" s="49"/>
      <c r="T12283" s="47"/>
      <c r="U12283" s="50"/>
      <c r="V12283" s="47"/>
      <c r="W12283" s="50"/>
      <c r="X12283" s="49"/>
      <c r="Y12283" s="49"/>
      <c r="Z12283" s="49"/>
      <c r="AA12283" s="49"/>
      <c r="AB12283" s="49"/>
      <c r="AC12283" s="49"/>
      <c r="AD12283" s="49"/>
      <c r="AE12283" s="95"/>
      <c r="AM12283" s="103"/>
      <c r="AT12283" s="10"/>
    </row>
    <row r="12284" spans="9:46" s="16" customFormat="1">
      <c r="I12284" s="47"/>
      <c r="P12284" s="48"/>
      <c r="Q12284" s="48"/>
      <c r="R12284" s="48"/>
      <c r="S12284" s="49"/>
      <c r="T12284" s="47"/>
      <c r="U12284" s="50"/>
      <c r="V12284" s="47"/>
      <c r="W12284" s="50"/>
      <c r="X12284" s="49"/>
      <c r="Y12284" s="49"/>
      <c r="Z12284" s="49"/>
      <c r="AA12284" s="49"/>
      <c r="AB12284" s="49"/>
      <c r="AC12284" s="49"/>
      <c r="AD12284" s="49"/>
      <c r="AE12284" s="95"/>
      <c r="AM12284" s="103"/>
      <c r="AT12284" s="10"/>
    </row>
    <row r="12285" spans="9:46" s="16" customFormat="1">
      <c r="I12285" s="47"/>
      <c r="P12285" s="48"/>
      <c r="Q12285" s="48"/>
      <c r="R12285" s="48"/>
      <c r="S12285" s="49"/>
      <c r="T12285" s="47"/>
      <c r="U12285" s="50"/>
      <c r="V12285" s="47"/>
      <c r="W12285" s="50"/>
      <c r="X12285" s="49"/>
      <c r="Y12285" s="49"/>
      <c r="Z12285" s="49"/>
      <c r="AA12285" s="49"/>
      <c r="AB12285" s="49"/>
      <c r="AC12285" s="49"/>
      <c r="AD12285" s="49"/>
      <c r="AE12285" s="95"/>
      <c r="AM12285" s="103"/>
      <c r="AT12285" s="10"/>
    </row>
    <row r="12286" spans="9:46" s="16" customFormat="1">
      <c r="I12286" s="47"/>
      <c r="P12286" s="48"/>
      <c r="Q12286" s="48"/>
      <c r="R12286" s="48"/>
      <c r="S12286" s="49"/>
      <c r="T12286" s="47"/>
      <c r="U12286" s="50"/>
      <c r="V12286" s="47"/>
      <c r="W12286" s="50"/>
      <c r="X12286" s="49"/>
      <c r="Y12286" s="49"/>
      <c r="Z12286" s="49"/>
      <c r="AA12286" s="49"/>
      <c r="AB12286" s="49"/>
      <c r="AC12286" s="49"/>
      <c r="AD12286" s="49"/>
      <c r="AE12286" s="95"/>
      <c r="AM12286" s="103"/>
      <c r="AT12286" s="10"/>
    </row>
    <row r="12287" spans="9:46" s="16" customFormat="1">
      <c r="I12287" s="47"/>
      <c r="P12287" s="48"/>
      <c r="Q12287" s="48"/>
      <c r="R12287" s="48"/>
      <c r="S12287" s="49"/>
      <c r="T12287" s="47"/>
      <c r="U12287" s="50"/>
      <c r="V12287" s="47"/>
      <c r="W12287" s="50"/>
      <c r="X12287" s="49"/>
      <c r="Y12287" s="49"/>
      <c r="Z12287" s="49"/>
      <c r="AA12287" s="49"/>
      <c r="AB12287" s="49"/>
      <c r="AC12287" s="49"/>
      <c r="AD12287" s="49"/>
      <c r="AE12287" s="95"/>
      <c r="AM12287" s="103"/>
      <c r="AT12287" s="10"/>
    </row>
    <row r="12288" spans="9:46" s="16" customFormat="1">
      <c r="I12288" s="47"/>
      <c r="P12288" s="48"/>
      <c r="Q12288" s="48"/>
      <c r="R12288" s="48"/>
      <c r="S12288" s="49"/>
      <c r="T12288" s="47"/>
      <c r="U12288" s="50"/>
      <c r="V12288" s="47"/>
      <c r="W12288" s="50"/>
      <c r="X12288" s="49"/>
      <c r="Y12288" s="49"/>
      <c r="Z12288" s="49"/>
      <c r="AA12288" s="49"/>
      <c r="AB12288" s="49"/>
      <c r="AC12288" s="49"/>
      <c r="AD12288" s="49"/>
      <c r="AE12288" s="95"/>
      <c r="AM12288" s="103"/>
      <c r="AT12288" s="10"/>
    </row>
    <row r="12289" spans="9:46" s="16" customFormat="1">
      <c r="I12289" s="47"/>
      <c r="P12289" s="48"/>
      <c r="Q12289" s="48"/>
      <c r="R12289" s="48"/>
      <c r="S12289" s="49"/>
      <c r="T12289" s="47"/>
      <c r="U12289" s="50"/>
      <c r="V12289" s="47"/>
      <c r="W12289" s="50"/>
      <c r="X12289" s="49"/>
      <c r="Y12289" s="49"/>
      <c r="Z12289" s="49"/>
      <c r="AA12289" s="49"/>
      <c r="AB12289" s="49"/>
      <c r="AC12289" s="49"/>
      <c r="AD12289" s="49"/>
      <c r="AE12289" s="95"/>
      <c r="AM12289" s="103"/>
      <c r="AT12289" s="10"/>
    </row>
    <row r="12290" spans="9:46" s="16" customFormat="1">
      <c r="I12290" s="47"/>
      <c r="P12290" s="48"/>
      <c r="Q12290" s="48"/>
      <c r="R12290" s="48"/>
      <c r="S12290" s="49"/>
      <c r="T12290" s="47"/>
      <c r="U12290" s="50"/>
      <c r="V12290" s="47"/>
      <c r="W12290" s="50"/>
      <c r="X12290" s="49"/>
      <c r="Y12290" s="49"/>
      <c r="Z12290" s="49"/>
      <c r="AA12290" s="49"/>
      <c r="AB12290" s="49"/>
      <c r="AC12290" s="49"/>
      <c r="AD12290" s="49"/>
      <c r="AE12290" s="95"/>
      <c r="AM12290" s="103"/>
      <c r="AT12290" s="10"/>
    </row>
    <row r="12291" spans="9:46" s="16" customFormat="1">
      <c r="I12291" s="47"/>
      <c r="P12291" s="48"/>
      <c r="Q12291" s="48"/>
      <c r="R12291" s="48"/>
      <c r="S12291" s="49"/>
      <c r="T12291" s="47"/>
      <c r="U12291" s="50"/>
      <c r="V12291" s="47"/>
      <c r="W12291" s="50"/>
      <c r="X12291" s="49"/>
      <c r="Y12291" s="49"/>
      <c r="Z12291" s="49"/>
      <c r="AA12291" s="49"/>
      <c r="AB12291" s="49"/>
      <c r="AC12291" s="49"/>
      <c r="AD12291" s="49"/>
      <c r="AE12291" s="95"/>
      <c r="AM12291" s="103"/>
      <c r="AT12291" s="10"/>
    </row>
    <row r="12292" spans="9:46" s="16" customFormat="1">
      <c r="I12292" s="47"/>
      <c r="P12292" s="48"/>
      <c r="Q12292" s="48"/>
      <c r="R12292" s="48"/>
      <c r="S12292" s="49"/>
      <c r="T12292" s="47"/>
      <c r="U12292" s="50"/>
      <c r="V12292" s="47"/>
      <c r="W12292" s="50"/>
      <c r="X12292" s="49"/>
      <c r="Y12292" s="49"/>
      <c r="Z12292" s="49"/>
      <c r="AA12292" s="49"/>
      <c r="AB12292" s="49"/>
      <c r="AC12292" s="49"/>
      <c r="AD12292" s="49"/>
      <c r="AE12292" s="95"/>
      <c r="AM12292" s="103"/>
      <c r="AT12292" s="10"/>
    </row>
    <row r="12293" spans="9:46" s="16" customFormat="1">
      <c r="I12293" s="47"/>
      <c r="P12293" s="48"/>
      <c r="Q12293" s="48"/>
      <c r="R12293" s="48"/>
      <c r="S12293" s="49"/>
      <c r="T12293" s="47"/>
      <c r="U12293" s="50"/>
      <c r="V12293" s="47"/>
      <c r="W12293" s="50"/>
      <c r="X12293" s="49"/>
      <c r="Y12293" s="49"/>
      <c r="Z12293" s="49"/>
      <c r="AA12293" s="49"/>
      <c r="AB12293" s="49"/>
      <c r="AC12293" s="49"/>
      <c r="AD12293" s="49"/>
      <c r="AE12293" s="95"/>
      <c r="AM12293" s="103"/>
      <c r="AT12293" s="10"/>
    </row>
    <row r="12294" spans="9:46" s="16" customFormat="1">
      <c r="I12294" s="47"/>
      <c r="P12294" s="48"/>
      <c r="Q12294" s="48"/>
      <c r="R12294" s="48"/>
      <c r="S12294" s="49"/>
      <c r="T12294" s="47"/>
      <c r="U12294" s="50"/>
      <c r="V12294" s="47"/>
      <c r="W12294" s="50"/>
      <c r="X12294" s="49"/>
      <c r="Y12294" s="49"/>
      <c r="Z12294" s="49"/>
      <c r="AA12294" s="49"/>
      <c r="AB12294" s="49"/>
      <c r="AC12294" s="49"/>
      <c r="AD12294" s="49"/>
      <c r="AE12294" s="95"/>
      <c r="AM12294" s="103"/>
      <c r="AT12294" s="10"/>
    </row>
    <row r="12295" spans="9:46" s="16" customFormat="1">
      <c r="I12295" s="47"/>
      <c r="P12295" s="48"/>
      <c r="Q12295" s="48"/>
      <c r="R12295" s="48"/>
      <c r="S12295" s="49"/>
      <c r="T12295" s="47"/>
      <c r="U12295" s="50"/>
      <c r="V12295" s="47"/>
      <c r="W12295" s="50"/>
      <c r="X12295" s="49"/>
      <c r="Y12295" s="49"/>
      <c r="Z12295" s="49"/>
      <c r="AA12295" s="49"/>
      <c r="AB12295" s="49"/>
      <c r="AC12295" s="49"/>
      <c r="AD12295" s="49"/>
      <c r="AE12295" s="95"/>
      <c r="AM12295" s="103"/>
      <c r="AT12295" s="10"/>
    </row>
    <row r="12296" spans="9:46" s="16" customFormat="1">
      <c r="I12296" s="47"/>
      <c r="P12296" s="48"/>
      <c r="Q12296" s="48"/>
      <c r="R12296" s="48"/>
      <c r="S12296" s="49"/>
      <c r="T12296" s="47"/>
      <c r="U12296" s="50"/>
      <c r="V12296" s="47"/>
      <c r="W12296" s="50"/>
      <c r="X12296" s="49"/>
      <c r="Y12296" s="49"/>
      <c r="Z12296" s="49"/>
      <c r="AA12296" s="49"/>
      <c r="AB12296" s="49"/>
      <c r="AC12296" s="49"/>
      <c r="AD12296" s="49"/>
      <c r="AE12296" s="95"/>
      <c r="AM12296" s="103"/>
      <c r="AT12296" s="10"/>
    </row>
    <row r="12297" spans="9:46" s="16" customFormat="1">
      <c r="I12297" s="47"/>
      <c r="P12297" s="48"/>
      <c r="Q12297" s="48"/>
      <c r="R12297" s="48"/>
      <c r="S12297" s="49"/>
      <c r="T12297" s="47"/>
      <c r="U12297" s="50"/>
      <c r="V12297" s="47"/>
      <c r="W12297" s="50"/>
      <c r="X12297" s="49"/>
      <c r="Y12297" s="49"/>
      <c r="Z12297" s="49"/>
      <c r="AA12297" s="49"/>
      <c r="AB12297" s="49"/>
      <c r="AC12297" s="49"/>
      <c r="AD12297" s="49"/>
      <c r="AE12297" s="95"/>
      <c r="AM12297" s="103"/>
      <c r="AT12297" s="10"/>
    </row>
    <row r="12298" spans="9:46" s="16" customFormat="1">
      <c r="I12298" s="47"/>
      <c r="P12298" s="48"/>
      <c r="Q12298" s="48"/>
      <c r="R12298" s="48"/>
      <c r="S12298" s="49"/>
      <c r="T12298" s="47"/>
      <c r="U12298" s="50"/>
      <c r="V12298" s="47"/>
      <c r="W12298" s="50"/>
      <c r="X12298" s="49"/>
      <c r="Y12298" s="49"/>
      <c r="Z12298" s="49"/>
      <c r="AA12298" s="49"/>
      <c r="AB12298" s="49"/>
      <c r="AC12298" s="49"/>
      <c r="AD12298" s="49"/>
      <c r="AE12298" s="95"/>
      <c r="AM12298" s="103"/>
      <c r="AT12298" s="10"/>
    </row>
    <row r="12299" spans="9:46" s="16" customFormat="1">
      <c r="I12299" s="47"/>
      <c r="P12299" s="48"/>
      <c r="Q12299" s="48"/>
      <c r="R12299" s="48"/>
      <c r="S12299" s="49"/>
      <c r="T12299" s="47"/>
      <c r="U12299" s="50"/>
      <c r="V12299" s="47"/>
      <c r="W12299" s="50"/>
      <c r="X12299" s="49"/>
      <c r="Y12299" s="49"/>
      <c r="Z12299" s="49"/>
      <c r="AA12299" s="49"/>
      <c r="AB12299" s="49"/>
      <c r="AC12299" s="49"/>
      <c r="AD12299" s="49"/>
      <c r="AE12299" s="95"/>
      <c r="AM12299" s="103"/>
      <c r="AT12299" s="10"/>
    </row>
    <row r="12300" spans="9:46" s="16" customFormat="1">
      <c r="I12300" s="47"/>
      <c r="P12300" s="48"/>
      <c r="Q12300" s="48"/>
      <c r="R12300" s="48"/>
      <c r="S12300" s="49"/>
      <c r="T12300" s="47"/>
      <c r="U12300" s="50"/>
      <c r="V12300" s="47"/>
      <c r="W12300" s="50"/>
      <c r="X12300" s="49"/>
      <c r="Y12300" s="49"/>
      <c r="Z12300" s="49"/>
      <c r="AA12300" s="49"/>
      <c r="AB12300" s="49"/>
      <c r="AC12300" s="49"/>
      <c r="AD12300" s="49"/>
      <c r="AE12300" s="95"/>
      <c r="AM12300" s="103"/>
      <c r="AT12300" s="10"/>
    </row>
    <row r="12301" spans="9:46" s="16" customFormat="1">
      <c r="I12301" s="47"/>
      <c r="P12301" s="48"/>
      <c r="Q12301" s="48"/>
      <c r="R12301" s="48"/>
      <c r="S12301" s="49"/>
      <c r="T12301" s="47"/>
      <c r="U12301" s="50"/>
      <c r="V12301" s="47"/>
      <c r="W12301" s="50"/>
      <c r="X12301" s="49"/>
      <c r="Y12301" s="49"/>
      <c r="Z12301" s="49"/>
      <c r="AA12301" s="49"/>
      <c r="AB12301" s="49"/>
      <c r="AC12301" s="49"/>
      <c r="AD12301" s="49"/>
      <c r="AE12301" s="95"/>
      <c r="AM12301" s="103"/>
      <c r="AT12301" s="10"/>
    </row>
    <row r="12302" spans="9:46" s="16" customFormat="1">
      <c r="I12302" s="47"/>
      <c r="P12302" s="48"/>
      <c r="Q12302" s="48"/>
      <c r="R12302" s="48"/>
      <c r="S12302" s="49"/>
      <c r="T12302" s="47"/>
      <c r="U12302" s="50"/>
      <c r="V12302" s="47"/>
      <c r="W12302" s="50"/>
      <c r="X12302" s="49"/>
      <c r="Y12302" s="49"/>
      <c r="Z12302" s="49"/>
      <c r="AA12302" s="49"/>
      <c r="AB12302" s="49"/>
      <c r="AC12302" s="49"/>
      <c r="AD12302" s="49"/>
      <c r="AE12302" s="95"/>
      <c r="AM12302" s="103"/>
      <c r="AT12302" s="10"/>
    </row>
    <row r="12303" spans="9:46" s="16" customFormat="1">
      <c r="I12303" s="47"/>
      <c r="P12303" s="48"/>
      <c r="Q12303" s="48"/>
      <c r="R12303" s="48"/>
      <c r="S12303" s="49"/>
      <c r="T12303" s="47"/>
      <c r="U12303" s="50"/>
      <c r="V12303" s="47"/>
      <c r="W12303" s="50"/>
      <c r="X12303" s="49"/>
      <c r="Y12303" s="49"/>
      <c r="Z12303" s="49"/>
      <c r="AA12303" s="49"/>
      <c r="AB12303" s="49"/>
      <c r="AC12303" s="49"/>
      <c r="AD12303" s="49"/>
      <c r="AE12303" s="95"/>
      <c r="AM12303" s="103"/>
      <c r="AT12303" s="10"/>
    </row>
    <row r="12304" spans="9:46" s="16" customFormat="1">
      <c r="I12304" s="47"/>
      <c r="P12304" s="48"/>
      <c r="Q12304" s="48"/>
      <c r="R12304" s="48"/>
      <c r="S12304" s="49"/>
      <c r="T12304" s="47"/>
      <c r="U12304" s="50"/>
      <c r="V12304" s="47"/>
      <c r="W12304" s="50"/>
      <c r="X12304" s="49"/>
      <c r="Y12304" s="49"/>
      <c r="Z12304" s="49"/>
      <c r="AA12304" s="49"/>
      <c r="AB12304" s="49"/>
      <c r="AC12304" s="49"/>
      <c r="AD12304" s="49"/>
      <c r="AE12304" s="95"/>
      <c r="AM12304" s="103"/>
      <c r="AT12304" s="10"/>
    </row>
    <row r="12305" spans="9:46" s="16" customFormat="1">
      <c r="I12305" s="47"/>
      <c r="P12305" s="48"/>
      <c r="Q12305" s="48"/>
      <c r="R12305" s="48"/>
      <c r="S12305" s="49"/>
      <c r="T12305" s="47"/>
      <c r="U12305" s="50"/>
      <c r="V12305" s="47"/>
      <c r="W12305" s="50"/>
      <c r="X12305" s="49"/>
      <c r="Y12305" s="49"/>
      <c r="Z12305" s="49"/>
      <c r="AA12305" s="49"/>
      <c r="AB12305" s="49"/>
      <c r="AC12305" s="49"/>
      <c r="AD12305" s="49"/>
      <c r="AE12305" s="95"/>
      <c r="AM12305" s="103"/>
      <c r="AT12305" s="10"/>
    </row>
    <row r="12306" spans="9:46" s="16" customFormat="1">
      <c r="I12306" s="47"/>
      <c r="P12306" s="48"/>
      <c r="Q12306" s="48"/>
      <c r="R12306" s="48"/>
      <c r="S12306" s="49"/>
      <c r="T12306" s="47"/>
      <c r="U12306" s="50"/>
      <c r="V12306" s="47"/>
      <c r="W12306" s="50"/>
      <c r="X12306" s="49"/>
      <c r="Y12306" s="49"/>
      <c r="Z12306" s="49"/>
      <c r="AA12306" s="49"/>
      <c r="AB12306" s="49"/>
      <c r="AC12306" s="49"/>
      <c r="AD12306" s="49"/>
      <c r="AE12306" s="95"/>
      <c r="AM12306" s="103"/>
      <c r="AT12306" s="10"/>
    </row>
    <row r="12307" spans="9:46" s="16" customFormat="1">
      <c r="I12307" s="47"/>
      <c r="P12307" s="48"/>
      <c r="Q12307" s="48"/>
      <c r="R12307" s="48"/>
      <c r="S12307" s="49"/>
      <c r="T12307" s="47"/>
      <c r="U12307" s="50"/>
      <c r="V12307" s="47"/>
      <c r="W12307" s="50"/>
      <c r="X12307" s="49"/>
      <c r="Y12307" s="49"/>
      <c r="Z12307" s="49"/>
      <c r="AA12307" s="49"/>
      <c r="AB12307" s="49"/>
      <c r="AC12307" s="49"/>
      <c r="AD12307" s="49"/>
      <c r="AE12307" s="95"/>
      <c r="AM12307" s="103"/>
      <c r="AT12307" s="10"/>
    </row>
    <row r="12308" spans="9:46" s="16" customFormat="1">
      <c r="I12308" s="47"/>
      <c r="P12308" s="48"/>
      <c r="Q12308" s="48"/>
      <c r="R12308" s="48"/>
      <c r="S12308" s="49"/>
      <c r="T12308" s="47"/>
      <c r="U12308" s="50"/>
      <c r="V12308" s="47"/>
      <c r="W12308" s="50"/>
      <c r="X12308" s="49"/>
      <c r="Y12308" s="49"/>
      <c r="Z12308" s="49"/>
      <c r="AA12308" s="49"/>
      <c r="AB12308" s="49"/>
      <c r="AC12308" s="49"/>
      <c r="AD12308" s="49"/>
      <c r="AE12308" s="95"/>
      <c r="AM12308" s="103"/>
      <c r="AT12308" s="10"/>
    </row>
    <row r="12309" spans="9:46" s="16" customFormat="1">
      <c r="I12309" s="47"/>
      <c r="P12309" s="48"/>
      <c r="Q12309" s="48"/>
      <c r="R12309" s="48"/>
      <c r="S12309" s="49"/>
      <c r="T12309" s="47"/>
      <c r="U12309" s="50"/>
      <c r="V12309" s="47"/>
      <c r="W12309" s="50"/>
      <c r="X12309" s="49"/>
      <c r="Y12309" s="49"/>
      <c r="Z12309" s="49"/>
      <c r="AA12309" s="49"/>
      <c r="AB12309" s="49"/>
      <c r="AC12309" s="49"/>
      <c r="AD12309" s="49"/>
      <c r="AE12309" s="95"/>
      <c r="AM12309" s="103"/>
      <c r="AT12309" s="10"/>
    </row>
    <row r="12310" spans="9:46" s="16" customFormat="1">
      <c r="I12310" s="47"/>
      <c r="P12310" s="48"/>
      <c r="Q12310" s="48"/>
      <c r="R12310" s="48"/>
      <c r="S12310" s="49"/>
      <c r="T12310" s="47"/>
      <c r="U12310" s="50"/>
      <c r="V12310" s="47"/>
      <c r="W12310" s="50"/>
      <c r="X12310" s="49"/>
      <c r="Y12310" s="49"/>
      <c r="Z12310" s="49"/>
      <c r="AA12310" s="49"/>
      <c r="AB12310" s="49"/>
      <c r="AC12310" s="49"/>
      <c r="AD12310" s="49"/>
      <c r="AE12310" s="95"/>
      <c r="AM12310" s="103"/>
      <c r="AT12310" s="10"/>
    </row>
    <row r="12311" spans="9:46" s="16" customFormat="1">
      <c r="I12311" s="47"/>
      <c r="P12311" s="48"/>
      <c r="Q12311" s="48"/>
      <c r="R12311" s="48"/>
      <c r="S12311" s="49"/>
      <c r="T12311" s="47"/>
      <c r="U12311" s="50"/>
      <c r="V12311" s="47"/>
      <c r="W12311" s="50"/>
      <c r="X12311" s="49"/>
      <c r="Y12311" s="49"/>
      <c r="Z12311" s="49"/>
      <c r="AA12311" s="49"/>
      <c r="AB12311" s="49"/>
      <c r="AC12311" s="49"/>
      <c r="AD12311" s="49"/>
      <c r="AE12311" s="95"/>
      <c r="AM12311" s="103"/>
      <c r="AT12311" s="10"/>
    </row>
    <row r="12312" spans="9:46" s="16" customFormat="1">
      <c r="I12312" s="47"/>
      <c r="P12312" s="48"/>
      <c r="Q12312" s="48"/>
      <c r="R12312" s="48"/>
      <c r="S12312" s="49"/>
      <c r="T12312" s="47"/>
      <c r="U12312" s="50"/>
      <c r="V12312" s="47"/>
      <c r="W12312" s="50"/>
      <c r="X12312" s="49"/>
      <c r="Y12312" s="49"/>
      <c r="Z12312" s="49"/>
      <c r="AA12312" s="49"/>
      <c r="AB12312" s="49"/>
      <c r="AC12312" s="49"/>
      <c r="AD12312" s="49"/>
      <c r="AE12312" s="95"/>
      <c r="AM12312" s="103"/>
      <c r="AT12312" s="10"/>
    </row>
    <row r="12313" spans="9:46" s="16" customFormat="1">
      <c r="I12313" s="47"/>
      <c r="P12313" s="48"/>
      <c r="Q12313" s="48"/>
      <c r="R12313" s="48"/>
      <c r="S12313" s="49"/>
      <c r="T12313" s="47"/>
      <c r="U12313" s="50"/>
      <c r="V12313" s="47"/>
      <c r="W12313" s="50"/>
      <c r="X12313" s="49"/>
      <c r="Y12313" s="49"/>
      <c r="Z12313" s="49"/>
      <c r="AA12313" s="49"/>
      <c r="AB12313" s="49"/>
      <c r="AC12313" s="49"/>
      <c r="AD12313" s="49"/>
      <c r="AE12313" s="95"/>
      <c r="AM12313" s="103"/>
      <c r="AT12313" s="10"/>
    </row>
    <row r="12314" spans="9:46" s="16" customFormat="1">
      <c r="I12314" s="47"/>
      <c r="P12314" s="48"/>
      <c r="Q12314" s="48"/>
      <c r="R12314" s="48"/>
      <c r="S12314" s="49"/>
      <c r="T12314" s="47"/>
      <c r="U12314" s="50"/>
      <c r="V12314" s="47"/>
      <c r="W12314" s="50"/>
      <c r="X12314" s="49"/>
      <c r="Y12314" s="49"/>
      <c r="Z12314" s="49"/>
      <c r="AA12314" s="49"/>
      <c r="AB12314" s="49"/>
      <c r="AC12314" s="49"/>
      <c r="AD12314" s="49"/>
      <c r="AE12314" s="95"/>
      <c r="AM12314" s="103"/>
      <c r="AT12314" s="10"/>
    </row>
    <row r="12315" spans="9:46" s="16" customFormat="1">
      <c r="I12315" s="47"/>
      <c r="P12315" s="48"/>
      <c r="Q12315" s="48"/>
      <c r="R12315" s="48"/>
      <c r="S12315" s="49"/>
      <c r="T12315" s="47"/>
      <c r="U12315" s="50"/>
      <c r="V12315" s="47"/>
      <c r="W12315" s="50"/>
      <c r="X12315" s="49"/>
      <c r="Y12315" s="49"/>
      <c r="Z12315" s="49"/>
      <c r="AA12315" s="49"/>
      <c r="AB12315" s="49"/>
      <c r="AC12315" s="49"/>
      <c r="AD12315" s="49"/>
      <c r="AE12315" s="95"/>
      <c r="AM12315" s="103"/>
      <c r="AT12315" s="10"/>
    </row>
    <row r="12316" spans="9:46" s="16" customFormat="1">
      <c r="I12316" s="47"/>
      <c r="P12316" s="48"/>
      <c r="Q12316" s="48"/>
      <c r="R12316" s="48"/>
      <c r="S12316" s="49"/>
      <c r="T12316" s="47"/>
      <c r="U12316" s="50"/>
      <c r="V12316" s="47"/>
      <c r="W12316" s="50"/>
      <c r="X12316" s="49"/>
      <c r="Y12316" s="49"/>
      <c r="Z12316" s="49"/>
      <c r="AA12316" s="49"/>
      <c r="AB12316" s="49"/>
      <c r="AC12316" s="49"/>
      <c r="AD12316" s="49"/>
      <c r="AE12316" s="95"/>
      <c r="AM12316" s="103"/>
      <c r="AT12316" s="10"/>
    </row>
    <row r="12317" spans="9:46" s="16" customFormat="1">
      <c r="I12317" s="47"/>
      <c r="P12317" s="48"/>
      <c r="Q12317" s="48"/>
      <c r="R12317" s="48"/>
      <c r="S12317" s="49"/>
      <c r="T12317" s="47"/>
      <c r="U12317" s="50"/>
      <c r="V12317" s="47"/>
      <c r="W12317" s="50"/>
      <c r="X12317" s="49"/>
      <c r="Y12317" s="49"/>
      <c r="Z12317" s="49"/>
      <c r="AA12317" s="49"/>
      <c r="AB12317" s="49"/>
      <c r="AC12317" s="49"/>
      <c r="AD12317" s="49"/>
      <c r="AE12317" s="95"/>
      <c r="AM12317" s="103"/>
      <c r="AT12317" s="10"/>
    </row>
    <row r="12318" spans="9:46" s="16" customFormat="1">
      <c r="I12318" s="47"/>
      <c r="P12318" s="48"/>
      <c r="Q12318" s="48"/>
      <c r="R12318" s="48"/>
      <c r="S12318" s="49"/>
      <c r="T12318" s="47"/>
      <c r="U12318" s="50"/>
      <c r="V12318" s="47"/>
      <c r="W12318" s="50"/>
      <c r="X12318" s="49"/>
      <c r="Y12318" s="49"/>
      <c r="Z12318" s="49"/>
      <c r="AA12318" s="49"/>
      <c r="AB12318" s="49"/>
      <c r="AC12318" s="49"/>
      <c r="AD12318" s="49"/>
      <c r="AE12318" s="95"/>
      <c r="AM12318" s="103"/>
      <c r="AT12318" s="10"/>
    </row>
    <row r="12319" spans="9:46" s="16" customFormat="1">
      <c r="I12319" s="47"/>
      <c r="P12319" s="48"/>
      <c r="Q12319" s="48"/>
      <c r="R12319" s="48"/>
      <c r="S12319" s="49"/>
      <c r="T12319" s="47"/>
      <c r="U12319" s="50"/>
      <c r="V12319" s="47"/>
      <c r="W12319" s="50"/>
      <c r="X12319" s="49"/>
      <c r="Y12319" s="49"/>
      <c r="Z12319" s="49"/>
      <c r="AA12319" s="49"/>
      <c r="AB12319" s="49"/>
      <c r="AC12319" s="49"/>
      <c r="AD12319" s="49"/>
      <c r="AE12319" s="95"/>
      <c r="AM12319" s="103"/>
      <c r="AT12319" s="10"/>
    </row>
    <row r="12320" spans="9:46" s="16" customFormat="1">
      <c r="I12320" s="47"/>
      <c r="P12320" s="48"/>
      <c r="Q12320" s="48"/>
      <c r="R12320" s="48"/>
      <c r="S12320" s="49"/>
      <c r="T12320" s="47"/>
      <c r="U12320" s="50"/>
      <c r="V12320" s="47"/>
      <c r="W12320" s="50"/>
      <c r="X12320" s="49"/>
      <c r="Y12320" s="49"/>
      <c r="Z12320" s="49"/>
      <c r="AA12320" s="49"/>
      <c r="AB12320" s="49"/>
      <c r="AC12320" s="49"/>
      <c r="AD12320" s="49"/>
      <c r="AE12320" s="95"/>
      <c r="AM12320" s="103"/>
      <c r="AT12320" s="10"/>
    </row>
    <row r="12321" spans="9:46" s="16" customFormat="1">
      <c r="I12321" s="47"/>
      <c r="P12321" s="48"/>
      <c r="Q12321" s="48"/>
      <c r="R12321" s="48"/>
      <c r="S12321" s="49"/>
      <c r="T12321" s="47"/>
      <c r="U12321" s="50"/>
      <c r="V12321" s="47"/>
      <c r="W12321" s="50"/>
      <c r="X12321" s="49"/>
      <c r="Y12321" s="49"/>
      <c r="Z12321" s="49"/>
      <c r="AA12321" s="49"/>
      <c r="AB12321" s="49"/>
      <c r="AC12321" s="49"/>
      <c r="AD12321" s="49"/>
      <c r="AE12321" s="95"/>
      <c r="AM12321" s="103"/>
      <c r="AT12321" s="10"/>
    </row>
    <row r="12322" spans="9:46" s="16" customFormat="1">
      <c r="I12322" s="47"/>
      <c r="P12322" s="48"/>
      <c r="Q12322" s="48"/>
      <c r="R12322" s="48"/>
      <c r="S12322" s="49"/>
      <c r="T12322" s="47"/>
      <c r="U12322" s="50"/>
      <c r="V12322" s="47"/>
      <c r="W12322" s="50"/>
      <c r="X12322" s="49"/>
      <c r="Y12322" s="49"/>
      <c r="Z12322" s="49"/>
      <c r="AA12322" s="49"/>
      <c r="AB12322" s="49"/>
      <c r="AC12322" s="49"/>
      <c r="AD12322" s="49"/>
      <c r="AE12322" s="95"/>
      <c r="AM12322" s="103"/>
      <c r="AT12322" s="10"/>
    </row>
    <row r="12323" spans="9:46" s="16" customFormat="1">
      <c r="I12323" s="47"/>
      <c r="P12323" s="48"/>
      <c r="Q12323" s="48"/>
      <c r="R12323" s="48"/>
      <c r="S12323" s="49"/>
      <c r="T12323" s="47"/>
      <c r="U12323" s="50"/>
      <c r="V12323" s="47"/>
      <c r="W12323" s="50"/>
      <c r="X12323" s="49"/>
      <c r="Y12323" s="49"/>
      <c r="Z12323" s="49"/>
      <c r="AA12323" s="49"/>
      <c r="AB12323" s="49"/>
      <c r="AC12323" s="49"/>
      <c r="AD12323" s="49"/>
      <c r="AE12323" s="95"/>
      <c r="AM12323" s="103"/>
      <c r="AT12323" s="10"/>
    </row>
    <row r="12324" spans="9:46" s="16" customFormat="1">
      <c r="I12324" s="47"/>
      <c r="P12324" s="48"/>
      <c r="Q12324" s="48"/>
      <c r="R12324" s="48"/>
      <c r="S12324" s="49"/>
      <c r="T12324" s="47"/>
      <c r="U12324" s="50"/>
      <c r="V12324" s="47"/>
      <c r="W12324" s="50"/>
      <c r="X12324" s="49"/>
      <c r="Y12324" s="49"/>
      <c r="Z12324" s="49"/>
      <c r="AA12324" s="49"/>
      <c r="AB12324" s="49"/>
      <c r="AC12324" s="49"/>
      <c r="AD12324" s="49"/>
      <c r="AE12324" s="95"/>
      <c r="AM12324" s="103"/>
      <c r="AT12324" s="10"/>
    </row>
    <row r="12325" spans="9:46" s="16" customFormat="1">
      <c r="I12325" s="47"/>
      <c r="P12325" s="48"/>
      <c r="Q12325" s="48"/>
      <c r="R12325" s="48"/>
      <c r="S12325" s="49"/>
      <c r="T12325" s="47"/>
      <c r="U12325" s="50"/>
      <c r="V12325" s="47"/>
      <c r="W12325" s="50"/>
      <c r="X12325" s="49"/>
      <c r="Y12325" s="49"/>
      <c r="Z12325" s="49"/>
      <c r="AA12325" s="49"/>
      <c r="AB12325" s="49"/>
      <c r="AC12325" s="49"/>
      <c r="AD12325" s="49"/>
      <c r="AE12325" s="95"/>
      <c r="AM12325" s="103"/>
      <c r="AT12325" s="10"/>
    </row>
    <row r="12326" spans="9:46" s="16" customFormat="1">
      <c r="I12326" s="47"/>
      <c r="P12326" s="48"/>
      <c r="Q12326" s="48"/>
      <c r="R12326" s="48"/>
      <c r="S12326" s="49"/>
      <c r="T12326" s="47"/>
      <c r="U12326" s="50"/>
      <c r="V12326" s="47"/>
      <c r="W12326" s="50"/>
      <c r="X12326" s="49"/>
      <c r="Y12326" s="49"/>
      <c r="Z12326" s="49"/>
      <c r="AA12326" s="49"/>
      <c r="AB12326" s="49"/>
      <c r="AC12326" s="49"/>
      <c r="AD12326" s="49"/>
      <c r="AE12326" s="95"/>
      <c r="AM12326" s="103"/>
      <c r="AT12326" s="10"/>
    </row>
    <row r="12327" spans="9:46" s="16" customFormat="1">
      <c r="I12327" s="47"/>
      <c r="P12327" s="48"/>
      <c r="Q12327" s="48"/>
      <c r="R12327" s="48"/>
      <c r="S12327" s="49"/>
      <c r="T12327" s="47"/>
      <c r="U12327" s="50"/>
      <c r="V12327" s="47"/>
      <c r="W12327" s="50"/>
      <c r="X12327" s="49"/>
      <c r="Y12327" s="49"/>
      <c r="Z12327" s="49"/>
      <c r="AA12327" s="49"/>
      <c r="AB12327" s="49"/>
      <c r="AC12327" s="49"/>
      <c r="AD12327" s="49"/>
      <c r="AE12327" s="95"/>
      <c r="AM12327" s="103"/>
      <c r="AT12327" s="10"/>
    </row>
    <row r="12328" spans="9:46" s="16" customFormat="1">
      <c r="I12328" s="47"/>
      <c r="P12328" s="48"/>
      <c r="Q12328" s="48"/>
      <c r="R12328" s="48"/>
      <c r="S12328" s="49"/>
      <c r="T12328" s="47"/>
      <c r="U12328" s="50"/>
      <c r="V12328" s="47"/>
      <c r="W12328" s="50"/>
      <c r="X12328" s="49"/>
      <c r="Y12328" s="49"/>
      <c r="Z12328" s="49"/>
      <c r="AA12328" s="49"/>
      <c r="AB12328" s="49"/>
      <c r="AC12328" s="49"/>
      <c r="AD12328" s="49"/>
      <c r="AE12328" s="95"/>
      <c r="AM12328" s="103"/>
      <c r="AT12328" s="10"/>
    </row>
    <row r="12329" spans="9:46" s="16" customFormat="1">
      <c r="I12329" s="47"/>
      <c r="P12329" s="48"/>
      <c r="Q12329" s="48"/>
      <c r="R12329" s="48"/>
      <c r="S12329" s="49"/>
      <c r="T12329" s="47"/>
      <c r="U12329" s="50"/>
      <c r="V12329" s="47"/>
      <c r="W12329" s="50"/>
      <c r="X12329" s="49"/>
      <c r="Y12329" s="49"/>
      <c r="Z12329" s="49"/>
      <c r="AA12329" s="49"/>
      <c r="AB12329" s="49"/>
      <c r="AC12329" s="49"/>
      <c r="AD12329" s="49"/>
      <c r="AE12329" s="95"/>
      <c r="AM12329" s="103"/>
      <c r="AT12329" s="10"/>
    </row>
    <row r="12330" spans="9:46" s="16" customFormat="1">
      <c r="I12330" s="47"/>
      <c r="P12330" s="48"/>
      <c r="Q12330" s="48"/>
      <c r="R12330" s="48"/>
      <c r="S12330" s="49"/>
      <c r="T12330" s="47"/>
      <c r="U12330" s="50"/>
      <c r="V12330" s="47"/>
      <c r="W12330" s="50"/>
      <c r="X12330" s="49"/>
      <c r="Y12330" s="49"/>
      <c r="Z12330" s="49"/>
      <c r="AA12330" s="49"/>
      <c r="AB12330" s="49"/>
      <c r="AC12330" s="49"/>
      <c r="AD12330" s="49"/>
      <c r="AE12330" s="95"/>
      <c r="AM12330" s="103"/>
      <c r="AT12330" s="10"/>
    </row>
    <row r="12331" spans="9:46" s="16" customFormat="1">
      <c r="I12331" s="47"/>
      <c r="P12331" s="48"/>
      <c r="Q12331" s="48"/>
      <c r="R12331" s="48"/>
      <c r="S12331" s="49"/>
      <c r="T12331" s="47"/>
      <c r="U12331" s="50"/>
      <c r="V12331" s="47"/>
      <c r="W12331" s="50"/>
      <c r="X12331" s="49"/>
      <c r="Y12331" s="49"/>
      <c r="Z12331" s="49"/>
      <c r="AA12331" s="49"/>
      <c r="AB12331" s="49"/>
      <c r="AC12331" s="49"/>
      <c r="AD12331" s="49"/>
      <c r="AE12331" s="95"/>
      <c r="AM12331" s="103"/>
      <c r="AT12331" s="10"/>
    </row>
    <row r="12332" spans="9:46" s="16" customFormat="1">
      <c r="I12332" s="47"/>
      <c r="P12332" s="48"/>
      <c r="Q12332" s="48"/>
      <c r="R12332" s="48"/>
      <c r="S12332" s="49"/>
      <c r="T12332" s="47"/>
      <c r="U12332" s="50"/>
      <c r="V12332" s="47"/>
      <c r="W12332" s="50"/>
      <c r="X12332" s="49"/>
      <c r="Y12332" s="49"/>
      <c r="Z12332" s="49"/>
      <c r="AA12332" s="49"/>
      <c r="AB12332" s="49"/>
      <c r="AC12332" s="49"/>
      <c r="AD12332" s="49"/>
      <c r="AE12332" s="95"/>
      <c r="AM12332" s="103"/>
      <c r="AT12332" s="10"/>
    </row>
    <row r="12333" spans="9:46" s="16" customFormat="1">
      <c r="I12333" s="47"/>
      <c r="P12333" s="48"/>
      <c r="Q12333" s="48"/>
      <c r="R12333" s="48"/>
      <c r="S12333" s="49"/>
      <c r="T12333" s="47"/>
      <c r="U12333" s="50"/>
      <c r="V12333" s="47"/>
      <c r="W12333" s="50"/>
      <c r="X12333" s="49"/>
      <c r="Y12333" s="49"/>
      <c r="Z12333" s="49"/>
      <c r="AA12333" s="49"/>
      <c r="AB12333" s="49"/>
      <c r="AC12333" s="49"/>
      <c r="AD12333" s="49"/>
      <c r="AE12333" s="95"/>
      <c r="AM12333" s="103"/>
      <c r="AT12333" s="10"/>
    </row>
    <row r="12334" spans="9:46" s="16" customFormat="1">
      <c r="I12334" s="47"/>
      <c r="P12334" s="48"/>
      <c r="Q12334" s="48"/>
      <c r="R12334" s="48"/>
      <c r="S12334" s="49"/>
      <c r="T12334" s="47"/>
      <c r="U12334" s="50"/>
      <c r="V12334" s="47"/>
      <c r="W12334" s="50"/>
      <c r="X12334" s="49"/>
      <c r="Y12334" s="49"/>
      <c r="Z12334" s="49"/>
      <c r="AA12334" s="49"/>
      <c r="AB12334" s="49"/>
      <c r="AC12334" s="49"/>
      <c r="AD12334" s="49"/>
      <c r="AE12334" s="95"/>
      <c r="AM12334" s="103"/>
      <c r="AT12334" s="10"/>
    </row>
    <row r="12335" spans="9:46" s="16" customFormat="1">
      <c r="I12335" s="47"/>
      <c r="P12335" s="48"/>
      <c r="Q12335" s="48"/>
      <c r="R12335" s="48"/>
      <c r="S12335" s="49"/>
      <c r="T12335" s="47"/>
      <c r="U12335" s="50"/>
      <c r="V12335" s="47"/>
      <c r="W12335" s="50"/>
      <c r="X12335" s="49"/>
      <c r="Y12335" s="49"/>
      <c r="Z12335" s="49"/>
      <c r="AA12335" s="49"/>
      <c r="AB12335" s="49"/>
      <c r="AC12335" s="49"/>
      <c r="AD12335" s="49"/>
      <c r="AE12335" s="95"/>
      <c r="AM12335" s="103"/>
      <c r="AT12335" s="10"/>
    </row>
    <row r="12336" spans="9:46" s="16" customFormat="1">
      <c r="I12336" s="47"/>
      <c r="P12336" s="48"/>
      <c r="Q12336" s="48"/>
      <c r="R12336" s="48"/>
      <c r="S12336" s="49"/>
      <c r="T12336" s="47"/>
      <c r="U12336" s="50"/>
      <c r="V12336" s="47"/>
      <c r="W12336" s="50"/>
      <c r="X12336" s="49"/>
      <c r="Y12336" s="49"/>
      <c r="Z12336" s="49"/>
      <c r="AA12336" s="49"/>
      <c r="AB12336" s="49"/>
      <c r="AC12336" s="49"/>
      <c r="AD12336" s="49"/>
      <c r="AE12336" s="95"/>
      <c r="AM12336" s="103"/>
      <c r="AT12336" s="10"/>
    </row>
    <row r="12337" spans="9:46" s="16" customFormat="1">
      <c r="I12337" s="47"/>
      <c r="P12337" s="48"/>
      <c r="Q12337" s="48"/>
      <c r="R12337" s="48"/>
      <c r="S12337" s="49"/>
      <c r="T12337" s="47"/>
      <c r="U12337" s="50"/>
      <c r="V12337" s="47"/>
      <c r="W12337" s="50"/>
      <c r="X12337" s="49"/>
      <c r="Y12337" s="49"/>
      <c r="Z12337" s="49"/>
      <c r="AA12337" s="49"/>
      <c r="AB12337" s="49"/>
      <c r="AC12337" s="49"/>
      <c r="AD12337" s="49"/>
      <c r="AE12337" s="95"/>
      <c r="AM12337" s="103"/>
      <c r="AT12337" s="10"/>
    </row>
    <row r="12338" spans="9:46" s="16" customFormat="1">
      <c r="I12338" s="47"/>
      <c r="P12338" s="48"/>
      <c r="Q12338" s="48"/>
      <c r="R12338" s="48"/>
      <c r="S12338" s="49"/>
      <c r="T12338" s="47"/>
      <c r="U12338" s="50"/>
      <c r="V12338" s="47"/>
      <c r="W12338" s="50"/>
      <c r="X12338" s="49"/>
      <c r="Y12338" s="49"/>
      <c r="Z12338" s="49"/>
      <c r="AA12338" s="49"/>
      <c r="AB12338" s="49"/>
      <c r="AC12338" s="49"/>
      <c r="AD12338" s="49"/>
      <c r="AE12338" s="95"/>
      <c r="AM12338" s="103"/>
      <c r="AT12338" s="10"/>
    </row>
    <row r="12339" spans="9:46" s="16" customFormat="1">
      <c r="I12339" s="47"/>
      <c r="P12339" s="48"/>
      <c r="Q12339" s="48"/>
      <c r="R12339" s="48"/>
      <c r="S12339" s="49"/>
      <c r="T12339" s="47"/>
      <c r="U12339" s="50"/>
      <c r="V12339" s="47"/>
      <c r="W12339" s="50"/>
      <c r="X12339" s="49"/>
      <c r="Y12339" s="49"/>
      <c r="Z12339" s="49"/>
      <c r="AA12339" s="49"/>
      <c r="AB12339" s="49"/>
      <c r="AC12339" s="49"/>
      <c r="AD12339" s="49"/>
      <c r="AE12339" s="95"/>
      <c r="AM12339" s="103"/>
      <c r="AT12339" s="10"/>
    </row>
    <row r="12340" spans="9:46" s="16" customFormat="1">
      <c r="I12340" s="47"/>
      <c r="P12340" s="48"/>
      <c r="Q12340" s="48"/>
      <c r="R12340" s="48"/>
      <c r="S12340" s="49"/>
      <c r="T12340" s="47"/>
      <c r="U12340" s="50"/>
      <c r="V12340" s="47"/>
      <c r="W12340" s="50"/>
      <c r="X12340" s="49"/>
      <c r="Y12340" s="49"/>
      <c r="Z12340" s="49"/>
      <c r="AA12340" s="49"/>
      <c r="AB12340" s="49"/>
      <c r="AC12340" s="49"/>
      <c r="AD12340" s="49"/>
      <c r="AE12340" s="95"/>
      <c r="AM12340" s="103"/>
      <c r="AT12340" s="10"/>
    </row>
    <row r="12341" spans="9:46" s="16" customFormat="1">
      <c r="I12341" s="47"/>
      <c r="P12341" s="48"/>
      <c r="Q12341" s="48"/>
      <c r="R12341" s="48"/>
      <c r="S12341" s="49"/>
      <c r="T12341" s="47"/>
      <c r="U12341" s="50"/>
      <c r="V12341" s="47"/>
      <c r="W12341" s="50"/>
      <c r="X12341" s="49"/>
      <c r="Y12341" s="49"/>
      <c r="Z12341" s="49"/>
      <c r="AA12341" s="49"/>
      <c r="AB12341" s="49"/>
      <c r="AC12341" s="49"/>
      <c r="AD12341" s="49"/>
      <c r="AE12341" s="95"/>
      <c r="AM12341" s="103"/>
      <c r="AT12341" s="10"/>
    </row>
    <row r="12342" spans="9:46" s="16" customFormat="1">
      <c r="I12342" s="47"/>
      <c r="P12342" s="48"/>
      <c r="Q12342" s="48"/>
      <c r="R12342" s="48"/>
      <c r="S12342" s="49"/>
      <c r="T12342" s="47"/>
      <c r="U12342" s="50"/>
      <c r="V12342" s="47"/>
      <c r="W12342" s="50"/>
      <c r="X12342" s="49"/>
      <c r="Y12342" s="49"/>
      <c r="Z12342" s="49"/>
      <c r="AA12342" s="49"/>
      <c r="AB12342" s="49"/>
      <c r="AC12342" s="49"/>
      <c r="AD12342" s="49"/>
      <c r="AE12342" s="95"/>
      <c r="AM12342" s="103"/>
      <c r="AT12342" s="10"/>
    </row>
    <row r="12343" spans="9:46" s="16" customFormat="1">
      <c r="I12343" s="47"/>
      <c r="P12343" s="48"/>
      <c r="Q12343" s="48"/>
      <c r="R12343" s="48"/>
      <c r="S12343" s="49"/>
      <c r="T12343" s="47"/>
      <c r="U12343" s="50"/>
      <c r="V12343" s="47"/>
      <c r="W12343" s="50"/>
      <c r="X12343" s="49"/>
      <c r="Y12343" s="49"/>
      <c r="Z12343" s="49"/>
      <c r="AA12343" s="49"/>
      <c r="AB12343" s="49"/>
      <c r="AC12343" s="49"/>
      <c r="AD12343" s="49"/>
      <c r="AE12343" s="95"/>
      <c r="AM12343" s="103"/>
      <c r="AT12343" s="10"/>
    </row>
    <row r="12344" spans="9:46" s="16" customFormat="1">
      <c r="I12344" s="47"/>
      <c r="P12344" s="48"/>
      <c r="Q12344" s="48"/>
      <c r="R12344" s="48"/>
      <c r="S12344" s="49"/>
      <c r="T12344" s="47"/>
      <c r="U12344" s="50"/>
      <c r="V12344" s="47"/>
      <c r="W12344" s="50"/>
      <c r="X12344" s="49"/>
      <c r="Y12344" s="49"/>
      <c r="Z12344" s="49"/>
      <c r="AA12344" s="49"/>
      <c r="AB12344" s="49"/>
      <c r="AC12344" s="49"/>
      <c r="AD12344" s="49"/>
      <c r="AE12344" s="95"/>
      <c r="AM12344" s="103"/>
      <c r="AT12344" s="10"/>
    </row>
    <row r="12345" spans="9:46" s="16" customFormat="1">
      <c r="I12345" s="47"/>
      <c r="P12345" s="48"/>
      <c r="Q12345" s="48"/>
      <c r="R12345" s="48"/>
      <c r="S12345" s="49"/>
      <c r="T12345" s="47"/>
      <c r="U12345" s="50"/>
      <c r="V12345" s="47"/>
      <c r="W12345" s="50"/>
      <c r="X12345" s="49"/>
      <c r="Y12345" s="49"/>
      <c r="Z12345" s="49"/>
      <c r="AA12345" s="49"/>
      <c r="AB12345" s="49"/>
      <c r="AC12345" s="49"/>
      <c r="AD12345" s="49"/>
      <c r="AE12345" s="95"/>
      <c r="AM12345" s="103"/>
      <c r="AT12345" s="10"/>
    </row>
    <row r="12346" spans="9:46" s="16" customFormat="1">
      <c r="I12346" s="47"/>
      <c r="P12346" s="48"/>
      <c r="Q12346" s="48"/>
      <c r="R12346" s="48"/>
      <c r="S12346" s="49"/>
      <c r="T12346" s="47"/>
      <c r="U12346" s="50"/>
      <c r="V12346" s="47"/>
      <c r="W12346" s="50"/>
      <c r="X12346" s="49"/>
      <c r="Y12346" s="49"/>
      <c r="Z12346" s="49"/>
      <c r="AA12346" s="49"/>
      <c r="AB12346" s="49"/>
      <c r="AC12346" s="49"/>
      <c r="AD12346" s="49"/>
      <c r="AE12346" s="95"/>
      <c r="AM12346" s="103"/>
      <c r="AT12346" s="10"/>
    </row>
    <row r="12347" spans="9:46" s="16" customFormat="1">
      <c r="I12347" s="47"/>
      <c r="P12347" s="48"/>
      <c r="Q12347" s="48"/>
      <c r="R12347" s="48"/>
      <c r="S12347" s="49"/>
      <c r="T12347" s="47"/>
      <c r="U12347" s="50"/>
      <c r="V12347" s="47"/>
      <c r="W12347" s="50"/>
      <c r="X12347" s="49"/>
      <c r="Y12347" s="49"/>
      <c r="Z12347" s="49"/>
      <c r="AA12347" s="49"/>
      <c r="AB12347" s="49"/>
      <c r="AC12347" s="49"/>
      <c r="AD12347" s="49"/>
      <c r="AE12347" s="95"/>
      <c r="AM12347" s="103"/>
      <c r="AT12347" s="10"/>
    </row>
    <row r="12348" spans="9:46" s="16" customFormat="1">
      <c r="I12348" s="47"/>
      <c r="P12348" s="48"/>
      <c r="Q12348" s="48"/>
      <c r="R12348" s="48"/>
      <c r="S12348" s="49"/>
      <c r="T12348" s="47"/>
      <c r="U12348" s="50"/>
      <c r="V12348" s="47"/>
      <c r="W12348" s="50"/>
      <c r="X12348" s="49"/>
      <c r="Y12348" s="49"/>
      <c r="Z12348" s="49"/>
      <c r="AA12348" s="49"/>
      <c r="AB12348" s="49"/>
      <c r="AC12348" s="49"/>
      <c r="AD12348" s="49"/>
      <c r="AE12348" s="95"/>
      <c r="AM12348" s="103"/>
      <c r="AT12348" s="10"/>
    </row>
    <row r="12349" spans="9:46" s="16" customFormat="1">
      <c r="I12349" s="47"/>
      <c r="P12349" s="48"/>
      <c r="Q12349" s="48"/>
      <c r="R12349" s="48"/>
      <c r="S12349" s="49"/>
      <c r="T12349" s="47"/>
      <c r="U12349" s="50"/>
      <c r="V12349" s="47"/>
      <c r="W12349" s="50"/>
      <c r="X12349" s="49"/>
      <c r="Y12349" s="49"/>
      <c r="Z12349" s="49"/>
      <c r="AA12349" s="49"/>
      <c r="AB12349" s="49"/>
      <c r="AC12349" s="49"/>
      <c r="AD12349" s="49"/>
      <c r="AE12349" s="95"/>
      <c r="AM12349" s="103"/>
      <c r="AT12349" s="10"/>
    </row>
    <row r="12350" spans="9:46" s="16" customFormat="1">
      <c r="I12350" s="47"/>
      <c r="P12350" s="48"/>
      <c r="Q12350" s="48"/>
      <c r="R12350" s="48"/>
      <c r="S12350" s="49"/>
      <c r="T12350" s="47"/>
      <c r="U12350" s="50"/>
      <c r="V12350" s="47"/>
      <c r="W12350" s="50"/>
      <c r="X12350" s="49"/>
      <c r="Y12350" s="49"/>
      <c r="Z12350" s="49"/>
      <c r="AA12350" s="49"/>
      <c r="AB12350" s="49"/>
      <c r="AC12350" s="49"/>
      <c r="AD12350" s="49"/>
      <c r="AE12350" s="95"/>
      <c r="AM12350" s="103"/>
      <c r="AT12350" s="10"/>
    </row>
    <row r="12351" spans="9:46" s="16" customFormat="1">
      <c r="I12351" s="47"/>
      <c r="P12351" s="48"/>
      <c r="Q12351" s="48"/>
      <c r="R12351" s="48"/>
      <c r="S12351" s="49"/>
      <c r="T12351" s="47"/>
      <c r="U12351" s="50"/>
      <c r="V12351" s="47"/>
      <c r="W12351" s="50"/>
      <c r="X12351" s="49"/>
      <c r="Y12351" s="49"/>
      <c r="Z12351" s="49"/>
      <c r="AA12351" s="49"/>
      <c r="AB12351" s="49"/>
      <c r="AC12351" s="49"/>
      <c r="AD12351" s="49"/>
      <c r="AE12351" s="95"/>
      <c r="AM12351" s="103"/>
      <c r="AT12351" s="10"/>
    </row>
    <row r="12352" spans="9:46" s="16" customFormat="1">
      <c r="I12352" s="47"/>
      <c r="P12352" s="48"/>
      <c r="Q12352" s="48"/>
      <c r="R12352" s="48"/>
      <c r="S12352" s="49"/>
      <c r="T12352" s="47"/>
      <c r="U12352" s="50"/>
      <c r="V12352" s="47"/>
      <c r="W12352" s="50"/>
      <c r="X12352" s="49"/>
      <c r="Y12352" s="49"/>
      <c r="Z12352" s="49"/>
      <c r="AA12352" s="49"/>
      <c r="AB12352" s="49"/>
      <c r="AC12352" s="49"/>
      <c r="AD12352" s="49"/>
      <c r="AE12352" s="95"/>
      <c r="AM12352" s="103"/>
      <c r="AT12352" s="10"/>
    </row>
    <row r="12353" spans="9:46" s="16" customFormat="1">
      <c r="I12353" s="47"/>
      <c r="P12353" s="48"/>
      <c r="Q12353" s="48"/>
      <c r="R12353" s="48"/>
      <c r="S12353" s="49"/>
      <c r="T12353" s="47"/>
      <c r="U12353" s="50"/>
      <c r="V12353" s="47"/>
      <c r="W12353" s="50"/>
      <c r="X12353" s="49"/>
      <c r="Y12353" s="49"/>
      <c r="Z12353" s="49"/>
      <c r="AA12353" s="49"/>
      <c r="AB12353" s="49"/>
      <c r="AC12353" s="49"/>
      <c r="AD12353" s="49"/>
      <c r="AE12353" s="95"/>
      <c r="AM12353" s="103"/>
      <c r="AT12353" s="10"/>
    </row>
    <row r="12354" spans="9:46" s="16" customFormat="1">
      <c r="I12354" s="47"/>
      <c r="P12354" s="48"/>
      <c r="Q12354" s="48"/>
      <c r="R12354" s="48"/>
      <c r="S12354" s="49"/>
      <c r="T12354" s="47"/>
      <c r="U12354" s="50"/>
      <c r="V12354" s="47"/>
      <c r="W12354" s="50"/>
      <c r="X12354" s="49"/>
      <c r="Y12354" s="49"/>
      <c r="Z12354" s="49"/>
      <c r="AA12354" s="49"/>
      <c r="AB12354" s="49"/>
      <c r="AC12354" s="49"/>
      <c r="AD12354" s="49"/>
      <c r="AE12354" s="95"/>
      <c r="AM12354" s="103"/>
      <c r="AT12354" s="10"/>
    </row>
    <row r="12355" spans="9:46" s="16" customFormat="1">
      <c r="I12355" s="47"/>
      <c r="P12355" s="48"/>
      <c r="Q12355" s="48"/>
      <c r="R12355" s="48"/>
      <c r="S12355" s="49"/>
      <c r="T12355" s="47"/>
      <c r="U12355" s="50"/>
      <c r="V12355" s="47"/>
      <c r="W12355" s="50"/>
      <c r="X12355" s="49"/>
      <c r="Y12355" s="49"/>
      <c r="Z12355" s="49"/>
      <c r="AA12355" s="49"/>
      <c r="AB12355" s="49"/>
      <c r="AC12355" s="49"/>
      <c r="AD12355" s="49"/>
      <c r="AE12355" s="95"/>
      <c r="AM12355" s="103"/>
      <c r="AT12355" s="10"/>
    </row>
    <row r="12356" spans="9:46" s="16" customFormat="1">
      <c r="I12356" s="47"/>
      <c r="P12356" s="48"/>
      <c r="Q12356" s="48"/>
      <c r="R12356" s="48"/>
      <c r="S12356" s="49"/>
      <c r="T12356" s="47"/>
      <c r="U12356" s="50"/>
      <c r="V12356" s="47"/>
      <c r="W12356" s="50"/>
      <c r="X12356" s="49"/>
      <c r="Y12356" s="49"/>
      <c r="Z12356" s="49"/>
      <c r="AA12356" s="49"/>
      <c r="AB12356" s="49"/>
      <c r="AC12356" s="49"/>
      <c r="AD12356" s="49"/>
      <c r="AE12356" s="95"/>
      <c r="AM12356" s="103"/>
      <c r="AT12356" s="10"/>
    </row>
    <row r="12357" spans="9:46" s="16" customFormat="1">
      <c r="I12357" s="47"/>
      <c r="P12357" s="48"/>
      <c r="Q12357" s="48"/>
      <c r="R12357" s="48"/>
      <c r="S12357" s="49"/>
      <c r="T12357" s="47"/>
      <c r="U12357" s="50"/>
      <c r="V12357" s="47"/>
      <c r="W12357" s="50"/>
      <c r="X12357" s="49"/>
      <c r="Y12357" s="49"/>
      <c r="Z12357" s="49"/>
      <c r="AA12357" s="49"/>
      <c r="AB12357" s="49"/>
      <c r="AC12357" s="49"/>
      <c r="AD12357" s="49"/>
      <c r="AE12357" s="95"/>
      <c r="AM12357" s="103"/>
      <c r="AT12357" s="10"/>
    </row>
    <row r="12358" spans="9:46" s="16" customFormat="1">
      <c r="I12358" s="47"/>
      <c r="P12358" s="48"/>
      <c r="Q12358" s="48"/>
      <c r="R12358" s="48"/>
      <c r="S12358" s="49"/>
      <c r="T12358" s="47"/>
      <c r="U12358" s="50"/>
      <c r="V12358" s="47"/>
      <c r="W12358" s="50"/>
      <c r="X12358" s="49"/>
      <c r="Y12358" s="49"/>
      <c r="Z12358" s="49"/>
      <c r="AA12358" s="49"/>
      <c r="AB12358" s="49"/>
      <c r="AC12358" s="49"/>
      <c r="AD12358" s="49"/>
      <c r="AE12358" s="95"/>
      <c r="AM12358" s="103"/>
      <c r="AT12358" s="10"/>
    </row>
    <row r="12359" spans="9:46" s="16" customFormat="1">
      <c r="I12359" s="47"/>
      <c r="P12359" s="48"/>
      <c r="Q12359" s="48"/>
      <c r="R12359" s="48"/>
      <c r="S12359" s="49"/>
      <c r="T12359" s="47"/>
      <c r="U12359" s="50"/>
      <c r="V12359" s="47"/>
      <c r="W12359" s="50"/>
      <c r="X12359" s="49"/>
      <c r="Y12359" s="49"/>
      <c r="Z12359" s="49"/>
      <c r="AA12359" s="49"/>
      <c r="AB12359" s="49"/>
      <c r="AC12359" s="49"/>
      <c r="AD12359" s="49"/>
      <c r="AE12359" s="95"/>
      <c r="AM12359" s="103"/>
      <c r="AT12359" s="10"/>
    </row>
    <row r="12360" spans="9:46" s="16" customFormat="1">
      <c r="I12360" s="47"/>
      <c r="P12360" s="48"/>
      <c r="Q12360" s="48"/>
      <c r="R12360" s="48"/>
      <c r="S12360" s="49"/>
      <c r="T12360" s="47"/>
      <c r="U12360" s="50"/>
      <c r="V12360" s="47"/>
      <c r="W12360" s="50"/>
      <c r="X12360" s="49"/>
      <c r="Y12360" s="49"/>
      <c r="Z12360" s="49"/>
      <c r="AA12360" s="49"/>
      <c r="AB12360" s="49"/>
      <c r="AC12360" s="49"/>
      <c r="AD12360" s="49"/>
      <c r="AE12360" s="95"/>
      <c r="AM12360" s="103"/>
      <c r="AT12360" s="10"/>
    </row>
    <row r="12361" spans="9:46" s="16" customFormat="1">
      <c r="I12361" s="47"/>
      <c r="P12361" s="48"/>
      <c r="Q12361" s="48"/>
      <c r="R12361" s="48"/>
      <c r="S12361" s="49"/>
      <c r="T12361" s="47"/>
      <c r="U12361" s="50"/>
      <c r="V12361" s="47"/>
      <c r="W12361" s="50"/>
      <c r="X12361" s="49"/>
      <c r="Y12361" s="49"/>
      <c r="Z12361" s="49"/>
      <c r="AA12361" s="49"/>
      <c r="AB12361" s="49"/>
      <c r="AC12361" s="49"/>
      <c r="AD12361" s="49"/>
      <c r="AE12361" s="95"/>
      <c r="AM12361" s="103"/>
      <c r="AT12361" s="10"/>
    </row>
    <row r="12362" spans="9:46" s="16" customFormat="1">
      <c r="I12362" s="47"/>
      <c r="P12362" s="48"/>
      <c r="Q12362" s="48"/>
      <c r="R12362" s="48"/>
      <c r="S12362" s="49"/>
      <c r="T12362" s="47"/>
      <c r="U12362" s="50"/>
      <c r="V12362" s="47"/>
      <c r="W12362" s="50"/>
      <c r="X12362" s="49"/>
      <c r="Y12362" s="49"/>
      <c r="Z12362" s="49"/>
      <c r="AA12362" s="49"/>
      <c r="AB12362" s="49"/>
      <c r="AC12362" s="49"/>
      <c r="AD12362" s="49"/>
      <c r="AE12362" s="95"/>
      <c r="AM12362" s="103"/>
      <c r="AT12362" s="10"/>
    </row>
    <row r="12363" spans="9:46" s="16" customFormat="1">
      <c r="I12363" s="47"/>
      <c r="P12363" s="48"/>
      <c r="Q12363" s="48"/>
      <c r="R12363" s="48"/>
      <c r="S12363" s="49"/>
      <c r="T12363" s="47"/>
      <c r="U12363" s="50"/>
      <c r="V12363" s="47"/>
      <c r="W12363" s="50"/>
      <c r="X12363" s="49"/>
      <c r="Y12363" s="49"/>
      <c r="Z12363" s="49"/>
      <c r="AA12363" s="49"/>
      <c r="AB12363" s="49"/>
      <c r="AC12363" s="49"/>
      <c r="AD12363" s="49"/>
      <c r="AE12363" s="95"/>
      <c r="AM12363" s="103"/>
      <c r="AT12363" s="10"/>
    </row>
    <row r="12364" spans="9:46" s="16" customFormat="1">
      <c r="I12364" s="47"/>
      <c r="P12364" s="48"/>
      <c r="Q12364" s="48"/>
      <c r="R12364" s="48"/>
      <c r="S12364" s="49"/>
      <c r="T12364" s="47"/>
      <c r="U12364" s="50"/>
      <c r="V12364" s="47"/>
      <c r="W12364" s="50"/>
      <c r="X12364" s="49"/>
      <c r="Y12364" s="49"/>
      <c r="Z12364" s="49"/>
      <c r="AA12364" s="49"/>
      <c r="AB12364" s="49"/>
      <c r="AC12364" s="49"/>
      <c r="AD12364" s="49"/>
      <c r="AE12364" s="95"/>
      <c r="AM12364" s="103"/>
      <c r="AT12364" s="10"/>
    </row>
    <row r="12365" spans="9:46" s="16" customFormat="1">
      <c r="I12365" s="47"/>
      <c r="P12365" s="48"/>
      <c r="Q12365" s="48"/>
      <c r="R12365" s="48"/>
      <c r="S12365" s="49"/>
      <c r="T12365" s="47"/>
      <c r="U12365" s="50"/>
      <c r="V12365" s="47"/>
      <c r="W12365" s="50"/>
      <c r="X12365" s="49"/>
      <c r="Y12365" s="49"/>
      <c r="Z12365" s="49"/>
      <c r="AA12365" s="49"/>
      <c r="AB12365" s="49"/>
      <c r="AC12365" s="49"/>
      <c r="AD12365" s="49"/>
      <c r="AE12365" s="95"/>
      <c r="AM12365" s="103"/>
      <c r="AT12365" s="10"/>
    </row>
    <row r="12366" spans="9:46" s="16" customFormat="1">
      <c r="I12366" s="47"/>
      <c r="P12366" s="48"/>
      <c r="Q12366" s="48"/>
      <c r="R12366" s="48"/>
      <c r="S12366" s="49"/>
      <c r="T12366" s="47"/>
      <c r="U12366" s="50"/>
      <c r="V12366" s="47"/>
      <c r="W12366" s="50"/>
      <c r="X12366" s="49"/>
      <c r="Y12366" s="49"/>
      <c r="Z12366" s="49"/>
      <c r="AA12366" s="49"/>
      <c r="AB12366" s="49"/>
      <c r="AC12366" s="49"/>
      <c r="AD12366" s="49"/>
      <c r="AE12366" s="95"/>
      <c r="AM12366" s="103"/>
      <c r="AT12366" s="10"/>
    </row>
    <row r="12367" spans="9:46" s="16" customFormat="1">
      <c r="I12367" s="47"/>
      <c r="P12367" s="48"/>
      <c r="Q12367" s="48"/>
      <c r="R12367" s="48"/>
      <c r="S12367" s="49"/>
      <c r="T12367" s="47"/>
      <c r="U12367" s="50"/>
      <c r="V12367" s="47"/>
      <c r="W12367" s="50"/>
      <c r="X12367" s="49"/>
      <c r="Y12367" s="49"/>
      <c r="Z12367" s="49"/>
      <c r="AA12367" s="49"/>
      <c r="AB12367" s="49"/>
      <c r="AC12367" s="49"/>
      <c r="AD12367" s="49"/>
      <c r="AE12367" s="95"/>
      <c r="AM12367" s="103"/>
      <c r="AT12367" s="10"/>
    </row>
    <row r="12368" spans="9:46" s="16" customFormat="1">
      <c r="I12368" s="47"/>
      <c r="P12368" s="48"/>
      <c r="Q12368" s="48"/>
      <c r="R12368" s="48"/>
      <c r="S12368" s="49"/>
      <c r="T12368" s="47"/>
      <c r="U12368" s="50"/>
      <c r="V12368" s="47"/>
      <c r="W12368" s="50"/>
      <c r="X12368" s="49"/>
      <c r="Y12368" s="49"/>
      <c r="Z12368" s="49"/>
      <c r="AA12368" s="49"/>
      <c r="AB12368" s="49"/>
      <c r="AC12368" s="49"/>
      <c r="AD12368" s="49"/>
      <c r="AE12368" s="95"/>
      <c r="AM12368" s="103"/>
      <c r="AT12368" s="10"/>
    </row>
    <row r="12369" spans="9:46" s="16" customFormat="1">
      <c r="I12369" s="47"/>
      <c r="P12369" s="48"/>
      <c r="Q12369" s="48"/>
      <c r="R12369" s="48"/>
      <c r="S12369" s="49"/>
      <c r="T12369" s="47"/>
      <c r="U12369" s="50"/>
      <c r="V12369" s="47"/>
      <c r="W12369" s="50"/>
      <c r="X12369" s="49"/>
      <c r="Y12369" s="49"/>
      <c r="Z12369" s="49"/>
      <c r="AA12369" s="49"/>
      <c r="AB12369" s="49"/>
      <c r="AC12369" s="49"/>
      <c r="AD12369" s="49"/>
      <c r="AE12369" s="95"/>
      <c r="AM12369" s="103"/>
      <c r="AT12369" s="10"/>
    </row>
    <row r="12370" spans="9:46" s="16" customFormat="1">
      <c r="I12370" s="47"/>
      <c r="P12370" s="48"/>
      <c r="Q12370" s="48"/>
      <c r="R12370" s="48"/>
      <c r="S12370" s="49"/>
      <c r="T12370" s="47"/>
      <c r="U12370" s="50"/>
      <c r="V12370" s="47"/>
      <c r="W12370" s="50"/>
      <c r="X12370" s="49"/>
      <c r="Y12370" s="49"/>
      <c r="Z12370" s="49"/>
      <c r="AA12370" s="49"/>
      <c r="AB12370" s="49"/>
      <c r="AC12370" s="49"/>
      <c r="AD12370" s="49"/>
      <c r="AE12370" s="95"/>
      <c r="AM12370" s="103"/>
      <c r="AT12370" s="10"/>
    </row>
    <row r="12371" spans="9:46" s="16" customFormat="1">
      <c r="I12371" s="47"/>
      <c r="P12371" s="48"/>
      <c r="Q12371" s="48"/>
      <c r="R12371" s="48"/>
      <c r="S12371" s="49"/>
      <c r="T12371" s="47"/>
      <c r="U12371" s="50"/>
      <c r="V12371" s="47"/>
      <c r="W12371" s="50"/>
      <c r="X12371" s="49"/>
      <c r="Y12371" s="49"/>
      <c r="Z12371" s="49"/>
      <c r="AA12371" s="49"/>
      <c r="AB12371" s="49"/>
      <c r="AC12371" s="49"/>
      <c r="AD12371" s="49"/>
      <c r="AE12371" s="95"/>
      <c r="AM12371" s="103"/>
      <c r="AT12371" s="10"/>
    </row>
    <row r="12372" spans="9:46" s="16" customFormat="1">
      <c r="I12372" s="47"/>
      <c r="P12372" s="48"/>
      <c r="Q12372" s="48"/>
      <c r="R12372" s="48"/>
      <c r="S12372" s="49"/>
      <c r="T12372" s="47"/>
      <c r="U12372" s="50"/>
      <c r="V12372" s="47"/>
      <c r="W12372" s="50"/>
      <c r="X12372" s="49"/>
      <c r="Y12372" s="49"/>
      <c r="Z12372" s="49"/>
      <c r="AA12372" s="49"/>
      <c r="AB12372" s="49"/>
      <c r="AC12372" s="49"/>
      <c r="AD12372" s="49"/>
      <c r="AE12372" s="95"/>
      <c r="AM12372" s="103"/>
      <c r="AT12372" s="10"/>
    </row>
    <row r="12373" spans="9:46" s="16" customFormat="1">
      <c r="I12373" s="47"/>
      <c r="P12373" s="48"/>
      <c r="Q12373" s="48"/>
      <c r="R12373" s="48"/>
      <c r="S12373" s="49"/>
      <c r="T12373" s="47"/>
      <c r="U12373" s="50"/>
      <c r="V12373" s="47"/>
      <c r="W12373" s="50"/>
      <c r="X12373" s="49"/>
      <c r="Y12373" s="49"/>
      <c r="Z12373" s="49"/>
      <c r="AA12373" s="49"/>
      <c r="AB12373" s="49"/>
      <c r="AC12373" s="49"/>
      <c r="AD12373" s="49"/>
      <c r="AE12373" s="95"/>
      <c r="AM12373" s="103"/>
      <c r="AT12373" s="10"/>
    </row>
    <row r="12374" spans="9:46" s="16" customFormat="1">
      <c r="I12374" s="47"/>
      <c r="P12374" s="48"/>
      <c r="Q12374" s="48"/>
      <c r="R12374" s="48"/>
      <c r="S12374" s="49"/>
      <c r="T12374" s="47"/>
      <c r="U12374" s="50"/>
      <c r="V12374" s="47"/>
      <c r="W12374" s="50"/>
      <c r="X12374" s="49"/>
      <c r="Y12374" s="49"/>
      <c r="Z12374" s="49"/>
      <c r="AA12374" s="49"/>
      <c r="AB12374" s="49"/>
      <c r="AC12374" s="49"/>
      <c r="AD12374" s="49"/>
      <c r="AE12374" s="95"/>
      <c r="AM12374" s="103"/>
      <c r="AT12374" s="10"/>
    </row>
    <row r="12375" spans="9:46" s="16" customFormat="1">
      <c r="I12375" s="47"/>
      <c r="P12375" s="48"/>
      <c r="Q12375" s="48"/>
      <c r="R12375" s="48"/>
      <c r="S12375" s="49"/>
      <c r="T12375" s="47"/>
      <c r="U12375" s="50"/>
      <c r="V12375" s="47"/>
      <c r="W12375" s="50"/>
      <c r="X12375" s="49"/>
      <c r="Y12375" s="49"/>
      <c r="Z12375" s="49"/>
      <c r="AA12375" s="49"/>
      <c r="AB12375" s="49"/>
      <c r="AC12375" s="49"/>
      <c r="AD12375" s="49"/>
      <c r="AE12375" s="95"/>
      <c r="AM12375" s="103"/>
      <c r="AT12375" s="10"/>
    </row>
    <row r="12376" spans="9:46" s="16" customFormat="1">
      <c r="I12376" s="47"/>
      <c r="P12376" s="48"/>
      <c r="Q12376" s="48"/>
      <c r="R12376" s="48"/>
      <c r="S12376" s="49"/>
      <c r="T12376" s="47"/>
      <c r="U12376" s="50"/>
      <c r="V12376" s="47"/>
      <c r="W12376" s="50"/>
      <c r="X12376" s="49"/>
      <c r="Y12376" s="49"/>
      <c r="Z12376" s="49"/>
      <c r="AA12376" s="49"/>
      <c r="AB12376" s="49"/>
      <c r="AC12376" s="49"/>
      <c r="AD12376" s="49"/>
      <c r="AE12376" s="95"/>
      <c r="AM12376" s="103"/>
      <c r="AT12376" s="10"/>
    </row>
    <row r="12377" spans="9:46" s="16" customFormat="1">
      <c r="I12377" s="47"/>
      <c r="P12377" s="48"/>
      <c r="Q12377" s="48"/>
      <c r="R12377" s="48"/>
      <c r="S12377" s="49"/>
      <c r="T12377" s="47"/>
      <c r="U12377" s="50"/>
      <c r="V12377" s="47"/>
      <c r="W12377" s="50"/>
      <c r="X12377" s="49"/>
      <c r="Y12377" s="49"/>
      <c r="Z12377" s="49"/>
      <c r="AA12377" s="49"/>
      <c r="AB12377" s="49"/>
      <c r="AC12377" s="49"/>
      <c r="AD12377" s="49"/>
      <c r="AE12377" s="95"/>
      <c r="AM12377" s="103"/>
      <c r="AT12377" s="10"/>
    </row>
    <row r="12378" spans="9:46" s="16" customFormat="1">
      <c r="I12378" s="47"/>
      <c r="P12378" s="48"/>
      <c r="Q12378" s="48"/>
      <c r="R12378" s="48"/>
      <c r="S12378" s="49"/>
      <c r="T12378" s="47"/>
      <c r="U12378" s="50"/>
      <c r="V12378" s="47"/>
      <c r="W12378" s="50"/>
      <c r="X12378" s="49"/>
      <c r="Y12378" s="49"/>
      <c r="Z12378" s="49"/>
      <c r="AA12378" s="49"/>
      <c r="AB12378" s="49"/>
      <c r="AC12378" s="49"/>
      <c r="AD12378" s="49"/>
      <c r="AE12378" s="95"/>
      <c r="AM12378" s="103"/>
      <c r="AT12378" s="10"/>
    </row>
    <row r="12379" spans="9:46" s="16" customFormat="1">
      <c r="I12379" s="47"/>
      <c r="P12379" s="48"/>
      <c r="Q12379" s="48"/>
      <c r="R12379" s="48"/>
      <c r="S12379" s="49"/>
      <c r="T12379" s="47"/>
      <c r="U12379" s="50"/>
      <c r="V12379" s="47"/>
      <c r="W12379" s="50"/>
      <c r="X12379" s="49"/>
      <c r="Y12379" s="49"/>
      <c r="Z12379" s="49"/>
      <c r="AA12379" s="49"/>
      <c r="AB12379" s="49"/>
      <c r="AC12379" s="49"/>
      <c r="AD12379" s="49"/>
      <c r="AE12379" s="95"/>
      <c r="AM12379" s="103"/>
      <c r="AT12379" s="10"/>
    </row>
    <row r="12380" spans="9:46" s="16" customFormat="1">
      <c r="I12380" s="47"/>
      <c r="P12380" s="48"/>
      <c r="Q12380" s="48"/>
      <c r="R12380" s="48"/>
      <c r="S12380" s="49"/>
      <c r="T12380" s="47"/>
      <c r="U12380" s="50"/>
      <c r="V12380" s="47"/>
      <c r="W12380" s="50"/>
      <c r="X12380" s="49"/>
      <c r="Y12380" s="49"/>
      <c r="Z12380" s="49"/>
      <c r="AA12380" s="49"/>
      <c r="AB12380" s="49"/>
      <c r="AC12380" s="49"/>
      <c r="AD12380" s="49"/>
      <c r="AE12380" s="95"/>
      <c r="AM12380" s="103"/>
      <c r="AT12380" s="10"/>
    </row>
    <row r="12381" spans="9:46" s="16" customFormat="1">
      <c r="I12381" s="47"/>
      <c r="P12381" s="48"/>
      <c r="Q12381" s="48"/>
      <c r="R12381" s="48"/>
      <c r="S12381" s="49"/>
      <c r="T12381" s="47"/>
      <c r="U12381" s="50"/>
      <c r="V12381" s="47"/>
      <c r="W12381" s="50"/>
      <c r="X12381" s="49"/>
      <c r="Y12381" s="49"/>
      <c r="Z12381" s="49"/>
      <c r="AA12381" s="49"/>
      <c r="AB12381" s="49"/>
      <c r="AC12381" s="49"/>
      <c r="AD12381" s="49"/>
      <c r="AE12381" s="95"/>
      <c r="AM12381" s="103"/>
      <c r="AT12381" s="10"/>
    </row>
    <row r="12382" spans="9:46" s="16" customFormat="1">
      <c r="I12382" s="47"/>
      <c r="P12382" s="48"/>
      <c r="Q12382" s="48"/>
      <c r="R12382" s="48"/>
      <c r="S12382" s="49"/>
      <c r="T12382" s="47"/>
      <c r="U12382" s="50"/>
      <c r="V12382" s="47"/>
      <c r="W12382" s="50"/>
      <c r="X12382" s="49"/>
      <c r="Y12382" s="49"/>
      <c r="Z12382" s="49"/>
      <c r="AA12382" s="49"/>
      <c r="AB12382" s="49"/>
      <c r="AC12382" s="49"/>
      <c r="AD12382" s="49"/>
      <c r="AE12382" s="95"/>
      <c r="AM12382" s="103"/>
      <c r="AT12382" s="10"/>
    </row>
    <row r="12383" spans="9:46" s="16" customFormat="1">
      <c r="I12383" s="47"/>
      <c r="P12383" s="48"/>
      <c r="Q12383" s="48"/>
      <c r="R12383" s="48"/>
      <c r="S12383" s="49"/>
      <c r="T12383" s="47"/>
      <c r="U12383" s="50"/>
      <c r="V12383" s="47"/>
      <c r="W12383" s="50"/>
      <c r="X12383" s="49"/>
      <c r="Y12383" s="49"/>
      <c r="Z12383" s="49"/>
      <c r="AA12383" s="49"/>
      <c r="AB12383" s="49"/>
      <c r="AC12383" s="49"/>
      <c r="AD12383" s="49"/>
      <c r="AE12383" s="95"/>
      <c r="AM12383" s="103"/>
      <c r="AT12383" s="10"/>
    </row>
    <row r="12384" spans="9:46" s="16" customFormat="1">
      <c r="I12384" s="47"/>
      <c r="P12384" s="48"/>
      <c r="Q12384" s="48"/>
      <c r="R12384" s="48"/>
      <c r="S12384" s="49"/>
      <c r="T12384" s="47"/>
      <c r="U12384" s="50"/>
      <c r="V12384" s="47"/>
      <c r="W12384" s="50"/>
      <c r="X12384" s="49"/>
      <c r="Y12384" s="49"/>
      <c r="Z12384" s="49"/>
      <c r="AA12384" s="49"/>
      <c r="AB12384" s="49"/>
      <c r="AC12384" s="49"/>
      <c r="AD12384" s="49"/>
      <c r="AE12384" s="95"/>
      <c r="AM12384" s="103"/>
      <c r="AT12384" s="10"/>
    </row>
    <row r="12385" spans="9:46" s="16" customFormat="1">
      <c r="I12385" s="47"/>
      <c r="P12385" s="48"/>
      <c r="Q12385" s="48"/>
      <c r="R12385" s="48"/>
      <c r="S12385" s="49"/>
      <c r="T12385" s="47"/>
      <c r="U12385" s="50"/>
      <c r="V12385" s="47"/>
      <c r="W12385" s="50"/>
      <c r="X12385" s="49"/>
      <c r="Y12385" s="49"/>
      <c r="Z12385" s="49"/>
      <c r="AA12385" s="49"/>
      <c r="AB12385" s="49"/>
      <c r="AC12385" s="49"/>
      <c r="AD12385" s="49"/>
      <c r="AE12385" s="95"/>
      <c r="AM12385" s="103"/>
      <c r="AT12385" s="10"/>
    </row>
    <row r="12386" spans="9:46" s="16" customFormat="1">
      <c r="I12386" s="47"/>
      <c r="P12386" s="48"/>
      <c r="Q12386" s="48"/>
      <c r="R12386" s="48"/>
      <c r="S12386" s="49"/>
      <c r="T12386" s="47"/>
      <c r="U12386" s="50"/>
      <c r="V12386" s="47"/>
      <c r="W12386" s="50"/>
      <c r="X12386" s="49"/>
      <c r="Y12386" s="49"/>
      <c r="Z12386" s="49"/>
      <c r="AA12386" s="49"/>
      <c r="AB12386" s="49"/>
      <c r="AC12386" s="49"/>
      <c r="AD12386" s="49"/>
      <c r="AE12386" s="95"/>
      <c r="AM12386" s="103"/>
      <c r="AT12386" s="10"/>
    </row>
    <row r="12387" spans="9:46" s="16" customFormat="1">
      <c r="I12387" s="47"/>
      <c r="P12387" s="48"/>
      <c r="Q12387" s="48"/>
      <c r="R12387" s="48"/>
      <c r="S12387" s="49"/>
      <c r="T12387" s="47"/>
      <c r="U12387" s="50"/>
      <c r="V12387" s="47"/>
      <c r="W12387" s="50"/>
      <c r="X12387" s="49"/>
      <c r="Y12387" s="49"/>
      <c r="Z12387" s="49"/>
      <c r="AA12387" s="49"/>
      <c r="AB12387" s="49"/>
      <c r="AC12387" s="49"/>
      <c r="AD12387" s="49"/>
      <c r="AE12387" s="95"/>
      <c r="AM12387" s="103"/>
      <c r="AT12387" s="10"/>
    </row>
    <row r="12388" spans="9:46" s="16" customFormat="1">
      <c r="I12388" s="47"/>
      <c r="P12388" s="48"/>
      <c r="Q12388" s="48"/>
      <c r="R12388" s="48"/>
      <c r="S12388" s="49"/>
      <c r="T12388" s="47"/>
      <c r="U12388" s="50"/>
      <c r="V12388" s="47"/>
      <c r="W12388" s="50"/>
      <c r="X12388" s="49"/>
      <c r="Y12388" s="49"/>
      <c r="Z12388" s="49"/>
      <c r="AA12388" s="49"/>
      <c r="AB12388" s="49"/>
      <c r="AC12388" s="49"/>
      <c r="AD12388" s="49"/>
      <c r="AE12388" s="95"/>
      <c r="AM12388" s="103"/>
      <c r="AT12388" s="10"/>
    </row>
    <row r="12389" spans="9:46" s="16" customFormat="1">
      <c r="I12389" s="47"/>
      <c r="P12389" s="48"/>
      <c r="Q12389" s="48"/>
      <c r="R12389" s="48"/>
      <c r="S12389" s="49"/>
      <c r="T12389" s="47"/>
      <c r="U12389" s="50"/>
      <c r="V12389" s="47"/>
      <c r="W12389" s="50"/>
      <c r="X12389" s="49"/>
      <c r="Y12389" s="49"/>
      <c r="Z12389" s="49"/>
      <c r="AA12389" s="49"/>
      <c r="AB12389" s="49"/>
      <c r="AC12389" s="49"/>
      <c r="AD12389" s="49"/>
      <c r="AE12389" s="95"/>
      <c r="AM12389" s="103"/>
      <c r="AT12389" s="10"/>
    </row>
    <row r="12390" spans="9:46" s="16" customFormat="1">
      <c r="I12390" s="47"/>
      <c r="P12390" s="48"/>
      <c r="Q12390" s="48"/>
      <c r="R12390" s="48"/>
      <c r="S12390" s="49"/>
      <c r="T12390" s="47"/>
      <c r="U12390" s="50"/>
      <c r="V12390" s="47"/>
      <c r="W12390" s="50"/>
      <c r="X12390" s="49"/>
      <c r="Y12390" s="49"/>
      <c r="Z12390" s="49"/>
      <c r="AA12390" s="49"/>
      <c r="AB12390" s="49"/>
      <c r="AC12390" s="49"/>
      <c r="AD12390" s="49"/>
      <c r="AE12390" s="95"/>
      <c r="AM12390" s="103"/>
      <c r="AT12390" s="10"/>
    </row>
    <row r="12391" spans="9:46" s="16" customFormat="1">
      <c r="I12391" s="47"/>
      <c r="P12391" s="48"/>
      <c r="Q12391" s="48"/>
      <c r="R12391" s="48"/>
      <c r="S12391" s="49"/>
      <c r="T12391" s="47"/>
      <c r="U12391" s="50"/>
      <c r="V12391" s="47"/>
      <c r="W12391" s="50"/>
      <c r="X12391" s="49"/>
      <c r="Y12391" s="49"/>
      <c r="Z12391" s="49"/>
      <c r="AA12391" s="49"/>
      <c r="AB12391" s="49"/>
      <c r="AC12391" s="49"/>
      <c r="AD12391" s="49"/>
      <c r="AE12391" s="95"/>
      <c r="AM12391" s="103"/>
      <c r="AT12391" s="10"/>
    </row>
    <row r="12392" spans="9:46" s="16" customFormat="1">
      <c r="I12392" s="47"/>
      <c r="P12392" s="48"/>
      <c r="Q12392" s="48"/>
      <c r="R12392" s="48"/>
      <c r="S12392" s="49"/>
      <c r="T12392" s="47"/>
      <c r="U12392" s="50"/>
      <c r="V12392" s="47"/>
      <c r="W12392" s="50"/>
      <c r="X12392" s="49"/>
      <c r="Y12392" s="49"/>
      <c r="Z12392" s="49"/>
      <c r="AA12392" s="49"/>
      <c r="AB12392" s="49"/>
      <c r="AC12392" s="49"/>
      <c r="AD12392" s="49"/>
      <c r="AE12392" s="95"/>
      <c r="AM12392" s="103"/>
      <c r="AT12392" s="10"/>
    </row>
    <row r="12393" spans="9:46" s="16" customFormat="1">
      <c r="I12393" s="47"/>
      <c r="P12393" s="48"/>
      <c r="Q12393" s="48"/>
      <c r="R12393" s="48"/>
      <c r="S12393" s="49"/>
      <c r="T12393" s="47"/>
      <c r="U12393" s="50"/>
      <c r="V12393" s="47"/>
      <c r="W12393" s="50"/>
      <c r="X12393" s="49"/>
      <c r="Y12393" s="49"/>
      <c r="Z12393" s="49"/>
      <c r="AA12393" s="49"/>
      <c r="AB12393" s="49"/>
      <c r="AC12393" s="49"/>
      <c r="AD12393" s="49"/>
      <c r="AE12393" s="95"/>
      <c r="AM12393" s="103"/>
      <c r="AT12393" s="10"/>
    </row>
    <row r="12394" spans="9:46" s="16" customFormat="1">
      <c r="I12394" s="47"/>
      <c r="P12394" s="48"/>
      <c r="Q12394" s="48"/>
      <c r="R12394" s="48"/>
      <c r="S12394" s="49"/>
      <c r="T12394" s="47"/>
      <c r="U12394" s="50"/>
      <c r="V12394" s="47"/>
      <c r="W12394" s="50"/>
      <c r="X12394" s="49"/>
      <c r="Y12394" s="49"/>
      <c r="Z12394" s="49"/>
      <c r="AA12394" s="49"/>
      <c r="AB12394" s="49"/>
      <c r="AC12394" s="49"/>
      <c r="AD12394" s="49"/>
      <c r="AE12394" s="95"/>
      <c r="AM12394" s="103"/>
      <c r="AT12394" s="10"/>
    </row>
    <row r="12395" spans="9:46" s="16" customFormat="1">
      <c r="I12395" s="47"/>
      <c r="P12395" s="48"/>
      <c r="Q12395" s="48"/>
      <c r="R12395" s="48"/>
      <c r="S12395" s="49"/>
      <c r="T12395" s="47"/>
      <c r="U12395" s="50"/>
      <c r="V12395" s="47"/>
      <c r="W12395" s="50"/>
      <c r="X12395" s="49"/>
      <c r="Y12395" s="49"/>
      <c r="Z12395" s="49"/>
      <c r="AA12395" s="49"/>
      <c r="AB12395" s="49"/>
      <c r="AC12395" s="49"/>
      <c r="AD12395" s="49"/>
      <c r="AE12395" s="95"/>
      <c r="AM12395" s="103"/>
      <c r="AT12395" s="10"/>
    </row>
    <row r="12396" spans="9:46" s="16" customFormat="1">
      <c r="I12396" s="47"/>
      <c r="P12396" s="48"/>
      <c r="Q12396" s="48"/>
      <c r="R12396" s="48"/>
      <c r="S12396" s="49"/>
      <c r="T12396" s="47"/>
      <c r="U12396" s="50"/>
      <c r="V12396" s="47"/>
      <c r="W12396" s="50"/>
      <c r="X12396" s="49"/>
      <c r="Y12396" s="49"/>
      <c r="Z12396" s="49"/>
      <c r="AA12396" s="49"/>
      <c r="AB12396" s="49"/>
      <c r="AC12396" s="49"/>
      <c r="AD12396" s="49"/>
      <c r="AE12396" s="95"/>
      <c r="AM12396" s="103"/>
      <c r="AT12396" s="10"/>
    </row>
    <row r="12397" spans="9:46" s="16" customFormat="1">
      <c r="I12397" s="47"/>
      <c r="P12397" s="48"/>
      <c r="Q12397" s="48"/>
      <c r="R12397" s="48"/>
      <c r="S12397" s="49"/>
      <c r="T12397" s="47"/>
      <c r="U12397" s="50"/>
      <c r="V12397" s="47"/>
      <c r="W12397" s="50"/>
      <c r="X12397" s="49"/>
      <c r="Y12397" s="49"/>
      <c r="Z12397" s="49"/>
      <c r="AA12397" s="49"/>
      <c r="AB12397" s="49"/>
      <c r="AC12397" s="49"/>
      <c r="AD12397" s="49"/>
      <c r="AE12397" s="95"/>
      <c r="AM12397" s="103"/>
      <c r="AT12397" s="10"/>
    </row>
    <row r="12398" spans="9:46" s="16" customFormat="1">
      <c r="I12398" s="47"/>
      <c r="P12398" s="48"/>
      <c r="Q12398" s="48"/>
      <c r="R12398" s="48"/>
      <c r="S12398" s="49"/>
      <c r="T12398" s="47"/>
      <c r="U12398" s="50"/>
      <c r="V12398" s="47"/>
      <c r="W12398" s="50"/>
      <c r="X12398" s="49"/>
      <c r="Y12398" s="49"/>
      <c r="Z12398" s="49"/>
      <c r="AA12398" s="49"/>
      <c r="AB12398" s="49"/>
      <c r="AC12398" s="49"/>
      <c r="AD12398" s="49"/>
      <c r="AE12398" s="95"/>
      <c r="AM12398" s="103"/>
      <c r="AT12398" s="10"/>
    </row>
    <row r="12399" spans="9:46" s="16" customFormat="1">
      <c r="I12399" s="47"/>
      <c r="P12399" s="48"/>
      <c r="Q12399" s="48"/>
      <c r="R12399" s="48"/>
      <c r="S12399" s="49"/>
      <c r="T12399" s="47"/>
      <c r="U12399" s="50"/>
      <c r="V12399" s="47"/>
      <c r="W12399" s="50"/>
      <c r="X12399" s="49"/>
      <c r="Y12399" s="49"/>
      <c r="Z12399" s="49"/>
      <c r="AA12399" s="49"/>
      <c r="AB12399" s="49"/>
      <c r="AC12399" s="49"/>
      <c r="AD12399" s="49"/>
      <c r="AE12399" s="95"/>
      <c r="AM12399" s="103"/>
      <c r="AT12399" s="10"/>
    </row>
    <row r="12400" spans="9:46" s="16" customFormat="1">
      <c r="I12400" s="47"/>
      <c r="P12400" s="48"/>
      <c r="Q12400" s="48"/>
      <c r="R12400" s="48"/>
      <c r="S12400" s="49"/>
      <c r="T12400" s="47"/>
      <c r="U12400" s="50"/>
      <c r="V12400" s="47"/>
      <c r="W12400" s="50"/>
      <c r="X12400" s="49"/>
      <c r="Y12400" s="49"/>
      <c r="Z12400" s="49"/>
      <c r="AA12400" s="49"/>
      <c r="AB12400" s="49"/>
      <c r="AC12400" s="49"/>
      <c r="AD12400" s="49"/>
      <c r="AE12400" s="95"/>
      <c r="AM12400" s="103"/>
      <c r="AT12400" s="10"/>
    </row>
    <row r="12401" spans="9:46" s="16" customFormat="1">
      <c r="I12401" s="47"/>
      <c r="P12401" s="48"/>
      <c r="Q12401" s="48"/>
      <c r="R12401" s="48"/>
      <c r="S12401" s="49"/>
      <c r="T12401" s="47"/>
      <c r="U12401" s="50"/>
      <c r="V12401" s="47"/>
      <c r="W12401" s="50"/>
      <c r="X12401" s="49"/>
      <c r="Y12401" s="49"/>
      <c r="Z12401" s="49"/>
      <c r="AA12401" s="49"/>
      <c r="AB12401" s="49"/>
      <c r="AC12401" s="49"/>
      <c r="AD12401" s="49"/>
      <c r="AE12401" s="95"/>
      <c r="AM12401" s="103"/>
      <c r="AT12401" s="10"/>
    </row>
    <row r="12402" spans="9:46" s="16" customFormat="1">
      <c r="I12402" s="47"/>
      <c r="P12402" s="48"/>
      <c r="Q12402" s="48"/>
      <c r="R12402" s="48"/>
      <c r="S12402" s="49"/>
      <c r="T12402" s="47"/>
      <c r="U12402" s="50"/>
      <c r="V12402" s="47"/>
      <c r="W12402" s="50"/>
      <c r="X12402" s="49"/>
      <c r="Y12402" s="49"/>
      <c r="Z12402" s="49"/>
      <c r="AA12402" s="49"/>
      <c r="AB12402" s="49"/>
      <c r="AC12402" s="49"/>
      <c r="AD12402" s="49"/>
      <c r="AE12402" s="95"/>
      <c r="AM12402" s="103"/>
      <c r="AT12402" s="10"/>
    </row>
    <row r="12403" spans="9:46" s="16" customFormat="1">
      <c r="I12403" s="47"/>
      <c r="P12403" s="48"/>
      <c r="Q12403" s="48"/>
      <c r="R12403" s="48"/>
      <c r="S12403" s="49"/>
      <c r="T12403" s="47"/>
      <c r="U12403" s="50"/>
      <c r="V12403" s="47"/>
      <c r="W12403" s="50"/>
      <c r="X12403" s="49"/>
      <c r="Y12403" s="49"/>
      <c r="Z12403" s="49"/>
      <c r="AA12403" s="49"/>
      <c r="AB12403" s="49"/>
      <c r="AC12403" s="49"/>
      <c r="AD12403" s="49"/>
      <c r="AE12403" s="95"/>
      <c r="AM12403" s="103"/>
      <c r="AT12403" s="10"/>
    </row>
    <row r="12404" spans="9:46" s="16" customFormat="1">
      <c r="I12404" s="47"/>
      <c r="P12404" s="48"/>
      <c r="Q12404" s="48"/>
      <c r="R12404" s="48"/>
      <c r="S12404" s="49"/>
      <c r="T12404" s="47"/>
      <c r="U12404" s="50"/>
      <c r="V12404" s="47"/>
      <c r="W12404" s="50"/>
      <c r="X12404" s="49"/>
      <c r="Y12404" s="49"/>
      <c r="Z12404" s="49"/>
      <c r="AA12404" s="49"/>
      <c r="AB12404" s="49"/>
      <c r="AC12404" s="49"/>
      <c r="AD12404" s="49"/>
      <c r="AE12404" s="95"/>
      <c r="AM12404" s="103"/>
      <c r="AT12404" s="10"/>
    </row>
    <row r="12405" spans="9:46" s="16" customFormat="1">
      <c r="I12405" s="47"/>
      <c r="P12405" s="48"/>
      <c r="Q12405" s="48"/>
      <c r="R12405" s="48"/>
      <c r="S12405" s="49"/>
      <c r="T12405" s="47"/>
      <c r="U12405" s="50"/>
      <c r="V12405" s="47"/>
      <c r="W12405" s="50"/>
      <c r="X12405" s="49"/>
      <c r="Y12405" s="49"/>
      <c r="Z12405" s="49"/>
      <c r="AA12405" s="49"/>
      <c r="AB12405" s="49"/>
      <c r="AC12405" s="49"/>
      <c r="AD12405" s="49"/>
      <c r="AE12405" s="95"/>
      <c r="AM12405" s="103"/>
      <c r="AT12405" s="10"/>
    </row>
    <row r="12406" spans="9:46" s="16" customFormat="1">
      <c r="I12406" s="47"/>
      <c r="P12406" s="48"/>
      <c r="Q12406" s="48"/>
      <c r="R12406" s="48"/>
      <c r="S12406" s="49"/>
      <c r="T12406" s="47"/>
      <c r="U12406" s="50"/>
      <c r="V12406" s="47"/>
      <c r="W12406" s="50"/>
      <c r="X12406" s="49"/>
      <c r="Y12406" s="49"/>
      <c r="Z12406" s="49"/>
      <c r="AA12406" s="49"/>
      <c r="AB12406" s="49"/>
      <c r="AC12406" s="49"/>
      <c r="AD12406" s="49"/>
      <c r="AE12406" s="95"/>
      <c r="AM12406" s="103"/>
      <c r="AT12406" s="10"/>
    </row>
    <row r="12407" spans="9:46" s="16" customFormat="1">
      <c r="I12407" s="47"/>
      <c r="P12407" s="48"/>
      <c r="Q12407" s="48"/>
      <c r="R12407" s="48"/>
      <c r="S12407" s="49"/>
      <c r="T12407" s="47"/>
      <c r="U12407" s="50"/>
      <c r="V12407" s="47"/>
      <c r="W12407" s="50"/>
      <c r="X12407" s="49"/>
      <c r="Y12407" s="49"/>
      <c r="Z12407" s="49"/>
      <c r="AA12407" s="49"/>
      <c r="AB12407" s="49"/>
      <c r="AC12407" s="49"/>
      <c r="AD12407" s="49"/>
      <c r="AE12407" s="95"/>
      <c r="AM12407" s="103"/>
      <c r="AT12407" s="10"/>
    </row>
    <row r="12408" spans="9:46" s="16" customFormat="1">
      <c r="I12408" s="47"/>
      <c r="P12408" s="48"/>
      <c r="Q12408" s="48"/>
      <c r="R12408" s="48"/>
      <c r="S12408" s="49"/>
      <c r="T12408" s="47"/>
      <c r="U12408" s="50"/>
      <c r="V12408" s="47"/>
      <c r="W12408" s="50"/>
      <c r="X12408" s="49"/>
      <c r="Y12408" s="49"/>
      <c r="Z12408" s="49"/>
      <c r="AA12408" s="49"/>
      <c r="AB12408" s="49"/>
      <c r="AC12408" s="49"/>
      <c r="AD12408" s="49"/>
      <c r="AE12408" s="95"/>
      <c r="AM12408" s="103"/>
      <c r="AT12408" s="10"/>
    </row>
    <row r="12409" spans="9:46" s="16" customFormat="1">
      <c r="I12409" s="47"/>
      <c r="P12409" s="48"/>
      <c r="Q12409" s="48"/>
      <c r="R12409" s="48"/>
      <c r="S12409" s="49"/>
      <c r="T12409" s="47"/>
      <c r="U12409" s="50"/>
      <c r="V12409" s="47"/>
      <c r="W12409" s="50"/>
      <c r="X12409" s="49"/>
      <c r="Y12409" s="49"/>
      <c r="Z12409" s="49"/>
      <c r="AA12409" s="49"/>
      <c r="AB12409" s="49"/>
      <c r="AC12409" s="49"/>
      <c r="AD12409" s="49"/>
      <c r="AE12409" s="95"/>
      <c r="AM12409" s="103"/>
      <c r="AT12409" s="10"/>
    </row>
    <row r="12410" spans="9:46" s="16" customFormat="1">
      <c r="I12410" s="47"/>
      <c r="P12410" s="48"/>
      <c r="Q12410" s="48"/>
      <c r="R12410" s="48"/>
      <c r="S12410" s="49"/>
      <c r="T12410" s="47"/>
      <c r="U12410" s="50"/>
      <c r="V12410" s="47"/>
      <c r="W12410" s="50"/>
      <c r="X12410" s="49"/>
      <c r="Y12410" s="49"/>
      <c r="Z12410" s="49"/>
      <c r="AA12410" s="49"/>
      <c r="AB12410" s="49"/>
      <c r="AC12410" s="49"/>
      <c r="AD12410" s="49"/>
      <c r="AE12410" s="95"/>
      <c r="AM12410" s="103"/>
      <c r="AT12410" s="10"/>
    </row>
    <row r="12411" spans="9:46" s="16" customFormat="1">
      <c r="I12411" s="47"/>
      <c r="P12411" s="48"/>
      <c r="Q12411" s="48"/>
      <c r="R12411" s="48"/>
      <c r="S12411" s="49"/>
      <c r="T12411" s="47"/>
      <c r="U12411" s="50"/>
      <c r="V12411" s="47"/>
      <c r="W12411" s="50"/>
      <c r="X12411" s="49"/>
      <c r="Y12411" s="49"/>
      <c r="Z12411" s="49"/>
      <c r="AA12411" s="49"/>
      <c r="AB12411" s="49"/>
      <c r="AC12411" s="49"/>
      <c r="AD12411" s="49"/>
      <c r="AE12411" s="95"/>
      <c r="AM12411" s="103"/>
      <c r="AT12411" s="10"/>
    </row>
    <row r="12412" spans="9:46" s="16" customFormat="1">
      <c r="I12412" s="47"/>
      <c r="P12412" s="48"/>
      <c r="Q12412" s="48"/>
      <c r="R12412" s="48"/>
      <c r="S12412" s="49"/>
      <c r="T12412" s="47"/>
      <c r="U12412" s="50"/>
      <c r="V12412" s="47"/>
      <c r="W12412" s="50"/>
      <c r="X12412" s="49"/>
      <c r="Y12412" s="49"/>
      <c r="Z12412" s="49"/>
      <c r="AA12412" s="49"/>
      <c r="AB12412" s="49"/>
      <c r="AC12412" s="49"/>
      <c r="AD12412" s="49"/>
      <c r="AE12412" s="95"/>
      <c r="AM12412" s="103"/>
      <c r="AT12412" s="10"/>
    </row>
    <row r="12413" spans="9:46" s="16" customFormat="1">
      <c r="I12413" s="47"/>
      <c r="P12413" s="48"/>
      <c r="Q12413" s="48"/>
      <c r="R12413" s="48"/>
      <c r="S12413" s="49"/>
      <c r="T12413" s="47"/>
      <c r="U12413" s="50"/>
      <c r="V12413" s="47"/>
      <c r="W12413" s="50"/>
      <c r="X12413" s="49"/>
      <c r="Y12413" s="49"/>
      <c r="Z12413" s="49"/>
      <c r="AA12413" s="49"/>
      <c r="AB12413" s="49"/>
      <c r="AC12413" s="49"/>
      <c r="AD12413" s="49"/>
      <c r="AE12413" s="95"/>
      <c r="AM12413" s="103"/>
      <c r="AT12413" s="10"/>
    </row>
    <row r="12414" spans="9:46" s="16" customFormat="1">
      <c r="I12414" s="47"/>
      <c r="P12414" s="48"/>
      <c r="Q12414" s="48"/>
      <c r="R12414" s="48"/>
      <c r="S12414" s="49"/>
      <c r="T12414" s="47"/>
      <c r="U12414" s="50"/>
      <c r="V12414" s="47"/>
      <c r="W12414" s="50"/>
      <c r="X12414" s="49"/>
      <c r="Y12414" s="49"/>
      <c r="Z12414" s="49"/>
      <c r="AA12414" s="49"/>
      <c r="AB12414" s="49"/>
      <c r="AC12414" s="49"/>
      <c r="AD12414" s="49"/>
      <c r="AE12414" s="95"/>
      <c r="AM12414" s="103"/>
      <c r="AT12414" s="10"/>
    </row>
    <row r="12415" spans="9:46" s="16" customFormat="1">
      <c r="I12415" s="47"/>
      <c r="P12415" s="48"/>
      <c r="Q12415" s="48"/>
      <c r="R12415" s="48"/>
      <c r="S12415" s="49"/>
      <c r="T12415" s="47"/>
      <c r="U12415" s="50"/>
      <c r="V12415" s="47"/>
      <c r="W12415" s="50"/>
      <c r="X12415" s="49"/>
      <c r="Y12415" s="49"/>
      <c r="Z12415" s="49"/>
      <c r="AA12415" s="49"/>
      <c r="AB12415" s="49"/>
      <c r="AC12415" s="49"/>
      <c r="AD12415" s="49"/>
      <c r="AE12415" s="95"/>
      <c r="AM12415" s="103"/>
      <c r="AT12415" s="10"/>
    </row>
    <row r="12416" spans="9:46" s="16" customFormat="1">
      <c r="I12416" s="47"/>
      <c r="P12416" s="48"/>
      <c r="Q12416" s="48"/>
      <c r="R12416" s="48"/>
      <c r="S12416" s="49"/>
      <c r="T12416" s="47"/>
      <c r="U12416" s="50"/>
      <c r="V12416" s="47"/>
      <c r="W12416" s="50"/>
      <c r="X12416" s="49"/>
      <c r="Y12416" s="49"/>
      <c r="Z12416" s="49"/>
      <c r="AA12416" s="49"/>
      <c r="AB12416" s="49"/>
      <c r="AC12416" s="49"/>
      <c r="AD12416" s="49"/>
      <c r="AE12416" s="95"/>
      <c r="AM12416" s="103"/>
      <c r="AT12416" s="10"/>
    </row>
    <row r="12417" spans="9:46" s="16" customFormat="1">
      <c r="I12417" s="47"/>
      <c r="P12417" s="48"/>
      <c r="Q12417" s="48"/>
      <c r="R12417" s="48"/>
      <c r="S12417" s="49"/>
      <c r="T12417" s="47"/>
      <c r="U12417" s="50"/>
      <c r="V12417" s="47"/>
      <c r="W12417" s="50"/>
      <c r="X12417" s="49"/>
      <c r="Y12417" s="49"/>
      <c r="Z12417" s="49"/>
      <c r="AA12417" s="49"/>
      <c r="AB12417" s="49"/>
      <c r="AC12417" s="49"/>
      <c r="AD12417" s="49"/>
      <c r="AE12417" s="95"/>
      <c r="AM12417" s="103"/>
      <c r="AT12417" s="10"/>
    </row>
    <row r="12418" spans="9:46" s="16" customFormat="1">
      <c r="I12418" s="47"/>
      <c r="P12418" s="48"/>
      <c r="Q12418" s="48"/>
      <c r="R12418" s="48"/>
      <c r="S12418" s="49"/>
      <c r="T12418" s="47"/>
      <c r="U12418" s="50"/>
      <c r="V12418" s="47"/>
      <c r="W12418" s="50"/>
      <c r="X12418" s="49"/>
      <c r="Y12418" s="49"/>
      <c r="Z12418" s="49"/>
      <c r="AA12418" s="49"/>
      <c r="AB12418" s="49"/>
      <c r="AC12418" s="49"/>
      <c r="AD12418" s="49"/>
      <c r="AE12418" s="95"/>
      <c r="AM12418" s="103"/>
      <c r="AT12418" s="10"/>
    </row>
    <row r="12419" spans="9:46" s="16" customFormat="1">
      <c r="I12419" s="47"/>
      <c r="P12419" s="48"/>
      <c r="Q12419" s="48"/>
      <c r="R12419" s="48"/>
      <c r="S12419" s="49"/>
      <c r="T12419" s="47"/>
      <c r="U12419" s="50"/>
      <c r="V12419" s="47"/>
      <c r="W12419" s="50"/>
      <c r="X12419" s="49"/>
      <c r="Y12419" s="49"/>
      <c r="Z12419" s="49"/>
      <c r="AA12419" s="49"/>
      <c r="AB12419" s="49"/>
      <c r="AC12419" s="49"/>
      <c r="AD12419" s="49"/>
      <c r="AE12419" s="95"/>
      <c r="AM12419" s="103"/>
      <c r="AT12419" s="10"/>
    </row>
    <row r="12420" spans="9:46" s="16" customFormat="1">
      <c r="I12420" s="47"/>
      <c r="P12420" s="48"/>
      <c r="Q12420" s="48"/>
      <c r="R12420" s="48"/>
      <c r="S12420" s="49"/>
      <c r="T12420" s="47"/>
      <c r="U12420" s="50"/>
      <c r="V12420" s="47"/>
      <c r="W12420" s="50"/>
      <c r="X12420" s="49"/>
      <c r="Y12420" s="49"/>
      <c r="Z12420" s="49"/>
      <c r="AA12420" s="49"/>
      <c r="AB12420" s="49"/>
      <c r="AC12420" s="49"/>
      <c r="AD12420" s="49"/>
      <c r="AE12420" s="95"/>
      <c r="AM12420" s="103"/>
      <c r="AT12420" s="10"/>
    </row>
    <row r="12421" spans="9:46" s="16" customFormat="1">
      <c r="I12421" s="47"/>
      <c r="P12421" s="48"/>
      <c r="Q12421" s="48"/>
      <c r="R12421" s="48"/>
      <c r="S12421" s="49"/>
      <c r="T12421" s="47"/>
      <c r="U12421" s="50"/>
      <c r="V12421" s="47"/>
      <c r="W12421" s="50"/>
      <c r="X12421" s="49"/>
      <c r="Y12421" s="49"/>
      <c r="Z12421" s="49"/>
      <c r="AA12421" s="49"/>
      <c r="AB12421" s="49"/>
      <c r="AC12421" s="49"/>
      <c r="AD12421" s="49"/>
      <c r="AE12421" s="95"/>
      <c r="AM12421" s="103"/>
      <c r="AT12421" s="10"/>
    </row>
    <row r="12422" spans="9:46" s="16" customFormat="1">
      <c r="I12422" s="47"/>
      <c r="P12422" s="48"/>
      <c r="Q12422" s="48"/>
      <c r="R12422" s="48"/>
      <c r="S12422" s="49"/>
      <c r="T12422" s="47"/>
      <c r="U12422" s="50"/>
      <c r="V12422" s="47"/>
      <c r="W12422" s="50"/>
      <c r="X12422" s="49"/>
      <c r="Y12422" s="49"/>
      <c r="Z12422" s="49"/>
      <c r="AA12422" s="49"/>
      <c r="AB12422" s="49"/>
      <c r="AC12422" s="49"/>
      <c r="AD12422" s="49"/>
      <c r="AE12422" s="95"/>
      <c r="AM12422" s="103"/>
      <c r="AT12422" s="10"/>
    </row>
    <row r="12423" spans="9:46" s="16" customFormat="1">
      <c r="I12423" s="47"/>
      <c r="P12423" s="48"/>
      <c r="Q12423" s="48"/>
      <c r="R12423" s="48"/>
      <c r="S12423" s="49"/>
      <c r="T12423" s="47"/>
      <c r="U12423" s="50"/>
      <c r="V12423" s="47"/>
      <c r="W12423" s="50"/>
      <c r="X12423" s="49"/>
      <c r="Y12423" s="49"/>
      <c r="Z12423" s="49"/>
      <c r="AA12423" s="49"/>
      <c r="AB12423" s="49"/>
      <c r="AC12423" s="49"/>
      <c r="AD12423" s="49"/>
      <c r="AE12423" s="95"/>
      <c r="AM12423" s="103"/>
      <c r="AT12423" s="10"/>
    </row>
    <row r="12424" spans="9:46" s="16" customFormat="1">
      <c r="I12424" s="47"/>
      <c r="P12424" s="48"/>
      <c r="Q12424" s="48"/>
      <c r="R12424" s="48"/>
      <c r="S12424" s="49"/>
      <c r="T12424" s="47"/>
      <c r="U12424" s="50"/>
      <c r="V12424" s="47"/>
      <c r="W12424" s="50"/>
      <c r="X12424" s="49"/>
      <c r="Y12424" s="49"/>
      <c r="Z12424" s="49"/>
      <c r="AA12424" s="49"/>
      <c r="AB12424" s="49"/>
      <c r="AC12424" s="49"/>
      <c r="AD12424" s="49"/>
      <c r="AE12424" s="95"/>
      <c r="AM12424" s="103"/>
      <c r="AT12424" s="10"/>
    </row>
    <row r="12425" spans="9:46" s="16" customFormat="1">
      <c r="I12425" s="47"/>
      <c r="P12425" s="48"/>
      <c r="Q12425" s="48"/>
      <c r="R12425" s="48"/>
      <c r="S12425" s="49"/>
      <c r="T12425" s="47"/>
      <c r="U12425" s="50"/>
      <c r="V12425" s="47"/>
      <c r="W12425" s="50"/>
      <c r="X12425" s="49"/>
      <c r="Y12425" s="49"/>
      <c r="Z12425" s="49"/>
      <c r="AA12425" s="49"/>
      <c r="AB12425" s="49"/>
      <c r="AC12425" s="49"/>
      <c r="AD12425" s="49"/>
      <c r="AE12425" s="95"/>
      <c r="AM12425" s="103"/>
      <c r="AT12425" s="10"/>
    </row>
    <row r="12426" spans="9:46" s="16" customFormat="1">
      <c r="I12426" s="47"/>
      <c r="P12426" s="48"/>
      <c r="Q12426" s="48"/>
      <c r="R12426" s="48"/>
      <c r="S12426" s="49"/>
      <c r="T12426" s="47"/>
      <c r="U12426" s="50"/>
      <c r="V12426" s="47"/>
      <c r="W12426" s="50"/>
      <c r="X12426" s="49"/>
      <c r="Y12426" s="49"/>
      <c r="Z12426" s="49"/>
      <c r="AA12426" s="49"/>
      <c r="AB12426" s="49"/>
      <c r="AC12426" s="49"/>
      <c r="AD12426" s="49"/>
      <c r="AE12426" s="95"/>
      <c r="AM12426" s="103"/>
      <c r="AT12426" s="10"/>
    </row>
    <row r="12427" spans="9:46" s="16" customFormat="1">
      <c r="I12427" s="47"/>
      <c r="P12427" s="48"/>
      <c r="Q12427" s="48"/>
      <c r="R12427" s="48"/>
      <c r="S12427" s="49"/>
      <c r="T12427" s="47"/>
      <c r="U12427" s="50"/>
      <c r="V12427" s="47"/>
      <c r="W12427" s="50"/>
      <c r="X12427" s="49"/>
      <c r="Y12427" s="49"/>
      <c r="Z12427" s="49"/>
      <c r="AA12427" s="49"/>
      <c r="AB12427" s="49"/>
      <c r="AC12427" s="49"/>
      <c r="AD12427" s="49"/>
      <c r="AE12427" s="95"/>
      <c r="AM12427" s="103"/>
      <c r="AT12427" s="10"/>
    </row>
    <row r="12428" spans="9:46" s="16" customFormat="1">
      <c r="I12428" s="47"/>
      <c r="P12428" s="48"/>
      <c r="Q12428" s="48"/>
      <c r="R12428" s="48"/>
      <c r="S12428" s="49"/>
      <c r="T12428" s="47"/>
      <c r="U12428" s="50"/>
      <c r="V12428" s="47"/>
      <c r="W12428" s="50"/>
      <c r="X12428" s="49"/>
      <c r="Y12428" s="49"/>
      <c r="Z12428" s="49"/>
      <c r="AA12428" s="49"/>
      <c r="AB12428" s="49"/>
      <c r="AC12428" s="49"/>
      <c r="AD12428" s="49"/>
      <c r="AE12428" s="95"/>
      <c r="AM12428" s="103"/>
      <c r="AT12428" s="10"/>
    </row>
    <row r="12429" spans="9:46" s="16" customFormat="1">
      <c r="I12429" s="47"/>
      <c r="P12429" s="48"/>
      <c r="Q12429" s="48"/>
      <c r="R12429" s="48"/>
      <c r="S12429" s="49"/>
      <c r="T12429" s="47"/>
      <c r="U12429" s="50"/>
      <c r="V12429" s="47"/>
      <c r="W12429" s="50"/>
      <c r="X12429" s="49"/>
      <c r="Y12429" s="49"/>
      <c r="Z12429" s="49"/>
      <c r="AA12429" s="49"/>
      <c r="AB12429" s="49"/>
      <c r="AC12429" s="49"/>
      <c r="AD12429" s="49"/>
      <c r="AE12429" s="95"/>
      <c r="AM12429" s="103"/>
      <c r="AT12429" s="10"/>
    </row>
    <row r="12430" spans="9:46" s="16" customFormat="1">
      <c r="I12430" s="47"/>
      <c r="P12430" s="48"/>
      <c r="Q12430" s="48"/>
      <c r="R12430" s="48"/>
      <c r="S12430" s="49"/>
      <c r="T12430" s="47"/>
      <c r="U12430" s="50"/>
      <c r="V12430" s="47"/>
      <c r="W12430" s="50"/>
      <c r="X12430" s="49"/>
      <c r="Y12430" s="49"/>
      <c r="Z12430" s="49"/>
      <c r="AA12430" s="49"/>
      <c r="AB12430" s="49"/>
      <c r="AC12430" s="49"/>
      <c r="AD12430" s="49"/>
      <c r="AE12430" s="95"/>
      <c r="AM12430" s="103"/>
      <c r="AT12430" s="10"/>
    </row>
    <row r="12431" spans="9:46" s="16" customFormat="1">
      <c r="I12431" s="47"/>
      <c r="P12431" s="48"/>
      <c r="Q12431" s="48"/>
      <c r="R12431" s="48"/>
      <c r="S12431" s="49"/>
      <c r="T12431" s="47"/>
      <c r="U12431" s="50"/>
      <c r="V12431" s="47"/>
      <c r="W12431" s="50"/>
      <c r="X12431" s="49"/>
      <c r="Y12431" s="49"/>
      <c r="Z12431" s="49"/>
      <c r="AA12431" s="49"/>
      <c r="AB12431" s="49"/>
      <c r="AC12431" s="49"/>
      <c r="AD12431" s="49"/>
      <c r="AE12431" s="95"/>
      <c r="AM12431" s="103"/>
      <c r="AT12431" s="10"/>
    </row>
    <row r="12432" spans="9:46" s="16" customFormat="1">
      <c r="I12432" s="47"/>
      <c r="P12432" s="48"/>
      <c r="Q12432" s="48"/>
      <c r="R12432" s="48"/>
      <c r="S12432" s="49"/>
      <c r="T12432" s="47"/>
      <c r="U12432" s="50"/>
      <c r="V12432" s="47"/>
      <c r="W12432" s="50"/>
      <c r="X12432" s="49"/>
      <c r="Y12432" s="49"/>
      <c r="Z12432" s="49"/>
      <c r="AA12432" s="49"/>
      <c r="AB12432" s="49"/>
      <c r="AC12432" s="49"/>
      <c r="AD12432" s="49"/>
      <c r="AE12432" s="95"/>
      <c r="AM12432" s="103"/>
      <c r="AT12432" s="10"/>
    </row>
    <row r="12433" spans="9:46" s="16" customFormat="1">
      <c r="I12433" s="47"/>
      <c r="P12433" s="48"/>
      <c r="Q12433" s="48"/>
      <c r="R12433" s="48"/>
      <c r="S12433" s="49"/>
      <c r="T12433" s="47"/>
      <c r="U12433" s="50"/>
      <c r="V12433" s="47"/>
      <c r="W12433" s="50"/>
      <c r="X12433" s="49"/>
      <c r="Y12433" s="49"/>
      <c r="Z12433" s="49"/>
      <c r="AA12433" s="49"/>
      <c r="AB12433" s="49"/>
      <c r="AC12433" s="49"/>
      <c r="AD12433" s="49"/>
      <c r="AE12433" s="95"/>
      <c r="AM12433" s="103"/>
      <c r="AT12433" s="10"/>
    </row>
    <row r="12434" spans="9:46" s="16" customFormat="1">
      <c r="I12434" s="47"/>
      <c r="P12434" s="48"/>
      <c r="Q12434" s="48"/>
      <c r="R12434" s="48"/>
      <c r="S12434" s="49"/>
      <c r="T12434" s="47"/>
      <c r="U12434" s="50"/>
      <c r="V12434" s="47"/>
      <c r="W12434" s="50"/>
      <c r="X12434" s="49"/>
      <c r="Y12434" s="49"/>
      <c r="Z12434" s="49"/>
      <c r="AA12434" s="49"/>
      <c r="AB12434" s="49"/>
      <c r="AC12434" s="49"/>
      <c r="AD12434" s="49"/>
      <c r="AE12434" s="95"/>
      <c r="AM12434" s="103"/>
      <c r="AT12434" s="10"/>
    </row>
    <row r="12435" spans="9:46" s="16" customFormat="1">
      <c r="I12435" s="47"/>
      <c r="P12435" s="48"/>
      <c r="Q12435" s="48"/>
      <c r="R12435" s="48"/>
      <c r="S12435" s="49"/>
      <c r="T12435" s="47"/>
      <c r="U12435" s="50"/>
      <c r="V12435" s="47"/>
      <c r="W12435" s="50"/>
      <c r="X12435" s="49"/>
      <c r="Y12435" s="49"/>
      <c r="Z12435" s="49"/>
      <c r="AA12435" s="49"/>
      <c r="AB12435" s="49"/>
      <c r="AC12435" s="49"/>
      <c r="AD12435" s="49"/>
      <c r="AE12435" s="95"/>
      <c r="AM12435" s="103"/>
      <c r="AT12435" s="10"/>
    </row>
    <row r="12436" spans="9:46" s="16" customFormat="1">
      <c r="I12436" s="47"/>
      <c r="P12436" s="48"/>
      <c r="Q12436" s="48"/>
      <c r="R12436" s="48"/>
      <c r="S12436" s="49"/>
      <c r="T12436" s="47"/>
      <c r="U12436" s="50"/>
      <c r="V12436" s="47"/>
      <c r="W12436" s="50"/>
      <c r="X12436" s="49"/>
      <c r="Y12436" s="49"/>
      <c r="Z12436" s="49"/>
      <c r="AA12436" s="49"/>
      <c r="AB12436" s="49"/>
      <c r="AC12436" s="49"/>
      <c r="AD12436" s="49"/>
      <c r="AE12436" s="95"/>
      <c r="AM12436" s="103"/>
      <c r="AT12436" s="10"/>
    </row>
    <row r="12437" spans="9:46" s="16" customFormat="1">
      <c r="I12437" s="47"/>
      <c r="P12437" s="48"/>
      <c r="Q12437" s="48"/>
      <c r="R12437" s="48"/>
      <c r="S12437" s="49"/>
      <c r="T12437" s="47"/>
      <c r="U12437" s="50"/>
      <c r="V12437" s="47"/>
      <c r="W12437" s="50"/>
      <c r="X12437" s="49"/>
      <c r="Y12437" s="49"/>
      <c r="Z12437" s="49"/>
      <c r="AA12437" s="49"/>
      <c r="AB12437" s="49"/>
      <c r="AC12437" s="49"/>
      <c r="AD12437" s="49"/>
      <c r="AE12437" s="95"/>
      <c r="AM12437" s="103"/>
      <c r="AT12437" s="10"/>
    </row>
    <row r="12438" spans="9:46" s="16" customFormat="1">
      <c r="I12438" s="47"/>
      <c r="P12438" s="48"/>
      <c r="Q12438" s="48"/>
      <c r="R12438" s="48"/>
      <c r="S12438" s="49"/>
      <c r="T12438" s="47"/>
      <c r="U12438" s="50"/>
      <c r="V12438" s="47"/>
      <c r="W12438" s="50"/>
      <c r="X12438" s="49"/>
      <c r="Y12438" s="49"/>
      <c r="Z12438" s="49"/>
      <c r="AA12438" s="49"/>
      <c r="AB12438" s="49"/>
      <c r="AC12438" s="49"/>
      <c r="AD12438" s="49"/>
      <c r="AE12438" s="95"/>
      <c r="AM12438" s="103"/>
      <c r="AT12438" s="10"/>
    </row>
    <row r="12439" spans="9:46" s="16" customFormat="1">
      <c r="I12439" s="47"/>
      <c r="P12439" s="48"/>
      <c r="Q12439" s="48"/>
      <c r="R12439" s="48"/>
      <c r="S12439" s="49"/>
      <c r="T12439" s="47"/>
      <c r="U12439" s="50"/>
      <c r="V12439" s="47"/>
      <c r="W12439" s="50"/>
      <c r="X12439" s="49"/>
      <c r="Y12439" s="49"/>
      <c r="Z12439" s="49"/>
      <c r="AA12439" s="49"/>
      <c r="AB12439" s="49"/>
      <c r="AC12439" s="49"/>
      <c r="AD12439" s="49"/>
      <c r="AE12439" s="95"/>
      <c r="AM12439" s="103"/>
      <c r="AT12439" s="10"/>
    </row>
    <row r="12440" spans="9:46" s="16" customFormat="1">
      <c r="I12440" s="47"/>
      <c r="P12440" s="48"/>
      <c r="Q12440" s="48"/>
      <c r="R12440" s="48"/>
      <c r="S12440" s="49"/>
      <c r="T12440" s="47"/>
      <c r="U12440" s="50"/>
      <c r="V12440" s="47"/>
      <c r="W12440" s="50"/>
      <c r="X12440" s="49"/>
      <c r="Y12440" s="49"/>
      <c r="Z12440" s="49"/>
      <c r="AA12440" s="49"/>
      <c r="AB12440" s="49"/>
      <c r="AC12440" s="49"/>
      <c r="AD12440" s="49"/>
      <c r="AE12440" s="95"/>
      <c r="AM12440" s="103"/>
      <c r="AT12440" s="10"/>
    </row>
    <row r="12441" spans="9:46" s="16" customFormat="1">
      <c r="I12441" s="47"/>
      <c r="P12441" s="48"/>
      <c r="Q12441" s="48"/>
      <c r="R12441" s="48"/>
      <c r="S12441" s="49"/>
      <c r="T12441" s="47"/>
      <c r="U12441" s="50"/>
      <c r="V12441" s="47"/>
      <c r="W12441" s="50"/>
      <c r="X12441" s="49"/>
      <c r="Y12441" s="49"/>
      <c r="Z12441" s="49"/>
      <c r="AA12441" s="49"/>
      <c r="AB12441" s="49"/>
      <c r="AC12441" s="49"/>
      <c r="AD12441" s="49"/>
      <c r="AE12441" s="95"/>
      <c r="AM12441" s="103"/>
      <c r="AT12441" s="10"/>
    </row>
    <row r="12442" spans="9:46" s="16" customFormat="1">
      <c r="I12442" s="47"/>
      <c r="P12442" s="48"/>
      <c r="Q12442" s="48"/>
      <c r="R12442" s="48"/>
      <c r="S12442" s="49"/>
      <c r="T12442" s="47"/>
      <c r="U12442" s="50"/>
      <c r="V12442" s="47"/>
      <c r="W12442" s="50"/>
      <c r="X12442" s="49"/>
      <c r="Y12442" s="49"/>
      <c r="Z12442" s="49"/>
      <c r="AA12442" s="49"/>
      <c r="AB12442" s="49"/>
      <c r="AC12442" s="49"/>
      <c r="AD12442" s="49"/>
      <c r="AE12442" s="95"/>
      <c r="AM12442" s="103"/>
      <c r="AT12442" s="10"/>
    </row>
    <row r="12443" spans="9:46" s="16" customFormat="1">
      <c r="I12443" s="47"/>
      <c r="P12443" s="48"/>
      <c r="Q12443" s="48"/>
      <c r="R12443" s="48"/>
      <c r="S12443" s="49"/>
      <c r="T12443" s="47"/>
      <c r="U12443" s="50"/>
      <c r="V12443" s="47"/>
      <c r="W12443" s="50"/>
      <c r="X12443" s="49"/>
      <c r="Y12443" s="49"/>
      <c r="Z12443" s="49"/>
      <c r="AA12443" s="49"/>
      <c r="AB12443" s="49"/>
      <c r="AC12443" s="49"/>
      <c r="AD12443" s="49"/>
      <c r="AE12443" s="95"/>
      <c r="AM12443" s="103"/>
      <c r="AT12443" s="10"/>
    </row>
    <row r="12444" spans="9:46" s="16" customFormat="1">
      <c r="I12444" s="47"/>
      <c r="P12444" s="48"/>
      <c r="Q12444" s="48"/>
      <c r="R12444" s="48"/>
      <c r="S12444" s="49"/>
      <c r="T12444" s="47"/>
      <c r="U12444" s="50"/>
      <c r="V12444" s="47"/>
      <c r="W12444" s="50"/>
      <c r="X12444" s="49"/>
      <c r="Y12444" s="49"/>
      <c r="Z12444" s="49"/>
      <c r="AA12444" s="49"/>
      <c r="AB12444" s="49"/>
      <c r="AC12444" s="49"/>
      <c r="AD12444" s="49"/>
      <c r="AE12444" s="95"/>
      <c r="AM12444" s="103"/>
      <c r="AT12444" s="10"/>
    </row>
    <row r="12445" spans="9:46" s="16" customFormat="1">
      <c r="I12445" s="47"/>
      <c r="P12445" s="48"/>
      <c r="Q12445" s="48"/>
      <c r="R12445" s="48"/>
      <c r="S12445" s="49"/>
      <c r="T12445" s="47"/>
      <c r="U12445" s="50"/>
      <c r="V12445" s="47"/>
      <c r="W12445" s="50"/>
      <c r="X12445" s="49"/>
      <c r="Y12445" s="49"/>
      <c r="Z12445" s="49"/>
      <c r="AA12445" s="49"/>
      <c r="AB12445" s="49"/>
      <c r="AC12445" s="49"/>
      <c r="AD12445" s="49"/>
      <c r="AE12445" s="95"/>
      <c r="AM12445" s="103"/>
      <c r="AT12445" s="10"/>
    </row>
    <row r="12446" spans="9:46" s="16" customFormat="1">
      <c r="I12446" s="47"/>
      <c r="P12446" s="48"/>
      <c r="Q12446" s="48"/>
      <c r="R12446" s="48"/>
      <c r="S12446" s="49"/>
      <c r="T12446" s="47"/>
      <c r="U12446" s="50"/>
      <c r="V12446" s="47"/>
      <c r="W12446" s="50"/>
      <c r="X12446" s="49"/>
      <c r="Y12446" s="49"/>
      <c r="Z12446" s="49"/>
      <c r="AA12446" s="49"/>
      <c r="AB12446" s="49"/>
      <c r="AC12446" s="49"/>
      <c r="AD12446" s="49"/>
      <c r="AE12446" s="95"/>
      <c r="AM12446" s="103"/>
      <c r="AT12446" s="10"/>
    </row>
    <row r="12447" spans="9:46" s="16" customFormat="1">
      <c r="I12447" s="47"/>
      <c r="P12447" s="48"/>
      <c r="Q12447" s="48"/>
      <c r="R12447" s="48"/>
      <c r="S12447" s="49"/>
      <c r="T12447" s="47"/>
      <c r="U12447" s="50"/>
      <c r="V12447" s="47"/>
      <c r="W12447" s="50"/>
      <c r="X12447" s="49"/>
      <c r="Y12447" s="49"/>
      <c r="Z12447" s="49"/>
      <c r="AA12447" s="49"/>
      <c r="AB12447" s="49"/>
      <c r="AC12447" s="49"/>
      <c r="AD12447" s="49"/>
      <c r="AE12447" s="95"/>
      <c r="AM12447" s="103"/>
      <c r="AT12447" s="10"/>
    </row>
    <row r="12448" spans="9:46" s="16" customFormat="1">
      <c r="I12448" s="47"/>
      <c r="P12448" s="48"/>
      <c r="Q12448" s="48"/>
      <c r="R12448" s="48"/>
      <c r="S12448" s="49"/>
      <c r="T12448" s="47"/>
      <c r="U12448" s="50"/>
      <c r="V12448" s="47"/>
      <c r="W12448" s="50"/>
      <c r="X12448" s="49"/>
      <c r="Y12448" s="49"/>
      <c r="Z12448" s="49"/>
      <c r="AA12448" s="49"/>
      <c r="AB12448" s="49"/>
      <c r="AC12448" s="49"/>
      <c r="AD12448" s="49"/>
      <c r="AE12448" s="95"/>
      <c r="AM12448" s="103"/>
      <c r="AT12448" s="10"/>
    </row>
    <row r="12449" spans="9:46" s="16" customFormat="1">
      <c r="I12449" s="47"/>
      <c r="P12449" s="48"/>
      <c r="Q12449" s="48"/>
      <c r="R12449" s="48"/>
      <c r="S12449" s="49"/>
      <c r="T12449" s="47"/>
      <c r="U12449" s="50"/>
      <c r="V12449" s="47"/>
      <c r="W12449" s="50"/>
      <c r="X12449" s="49"/>
      <c r="Y12449" s="49"/>
      <c r="Z12449" s="49"/>
      <c r="AA12449" s="49"/>
      <c r="AB12449" s="49"/>
      <c r="AC12449" s="49"/>
      <c r="AD12449" s="49"/>
      <c r="AE12449" s="95"/>
      <c r="AM12449" s="103"/>
      <c r="AT12449" s="10"/>
    </row>
    <row r="12450" spans="9:46" s="16" customFormat="1">
      <c r="I12450" s="47"/>
      <c r="P12450" s="48"/>
      <c r="Q12450" s="48"/>
      <c r="R12450" s="48"/>
      <c r="S12450" s="49"/>
      <c r="T12450" s="47"/>
      <c r="U12450" s="50"/>
      <c r="V12450" s="47"/>
      <c r="W12450" s="50"/>
      <c r="X12450" s="49"/>
      <c r="Y12450" s="49"/>
      <c r="Z12450" s="49"/>
      <c r="AA12450" s="49"/>
      <c r="AB12450" s="49"/>
      <c r="AC12450" s="49"/>
      <c r="AD12450" s="49"/>
      <c r="AE12450" s="95"/>
      <c r="AM12450" s="103"/>
      <c r="AT12450" s="10"/>
    </row>
    <row r="12451" spans="9:46" s="16" customFormat="1">
      <c r="I12451" s="47"/>
      <c r="P12451" s="48"/>
      <c r="Q12451" s="48"/>
      <c r="R12451" s="48"/>
      <c r="S12451" s="49"/>
      <c r="T12451" s="47"/>
      <c r="U12451" s="50"/>
      <c r="V12451" s="47"/>
      <c r="W12451" s="50"/>
      <c r="X12451" s="49"/>
      <c r="Y12451" s="49"/>
      <c r="Z12451" s="49"/>
      <c r="AA12451" s="49"/>
      <c r="AB12451" s="49"/>
      <c r="AC12451" s="49"/>
      <c r="AD12451" s="49"/>
      <c r="AE12451" s="95"/>
      <c r="AM12451" s="103"/>
      <c r="AT12451" s="10"/>
    </row>
    <row r="12452" spans="9:46" s="16" customFormat="1">
      <c r="I12452" s="47"/>
      <c r="P12452" s="48"/>
      <c r="Q12452" s="48"/>
      <c r="R12452" s="48"/>
      <c r="S12452" s="49"/>
      <c r="T12452" s="47"/>
      <c r="U12452" s="50"/>
      <c r="V12452" s="47"/>
      <c r="W12452" s="50"/>
      <c r="X12452" s="49"/>
      <c r="Y12452" s="49"/>
      <c r="Z12452" s="49"/>
      <c r="AA12452" s="49"/>
      <c r="AB12452" s="49"/>
      <c r="AC12452" s="49"/>
      <c r="AD12452" s="49"/>
      <c r="AE12452" s="95"/>
      <c r="AM12452" s="103"/>
      <c r="AT12452" s="10"/>
    </row>
    <row r="12453" spans="9:46" s="16" customFormat="1">
      <c r="I12453" s="47"/>
      <c r="P12453" s="48"/>
      <c r="Q12453" s="48"/>
      <c r="R12453" s="48"/>
      <c r="S12453" s="49"/>
      <c r="T12453" s="47"/>
      <c r="U12453" s="50"/>
      <c r="V12453" s="47"/>
      <c r="W12453" s="50"/>
      <c r="X12453" s="49"/>
      <c r="Y12453" s="49"/>
      <c r="Z12453" s="49"/>
      <c r="AA12453" s="49"/>
      <c r="AB12453" s="49"/>
      <c r="AC12453" s="49"/>
      <c r="AD12453" s="49"/>
      <c r="AE12453" s="95"/>
      <c r="AM12453" s="103"/>
      <c r="AT12453" s="10"/>
    </row>
    <row r="12454" spans="9:46" s="16" customFormat="1">
      <c r="I12454" s="47"/>
      <c r="P12454" s="48"/>
      <c r="Q12454" s="48"/>
      <c r="R12454" s="48"/>
      <c r="S12454" s="49"/>
      <c r="T12454" s="47"/>
      <c r="U12454" s="50"/>
      <c r="V12454" s="47"/>
      <c r="W12454" s="50"/>
      <c r="X12454" s="49"/>
      <c r="Y12454" s="49"/>
      <c r="Z12454" s="49"/>
      <c r="AA12454" s="49"/>
      <c r="AB12454" s="49"/>
      <c r="AC12454" s="49"/>
      <c r="AD12454" s="49"/>
      <c r="AE12454" s="95"/>
      <c r="AM12454" s="103"/>
      <c r="AT12454" s="10"/>
    </row>
    <row r="12455" spans="9:46" s="16" customFormat="1">
      <c r="I12455" s="47"/>
      <c r="P12455" s="48"/>
      <c r="Q12455" s="48"/>
      <c r="R12455" s="48"/>
      <c r="S12455" s="49"/>
      <c r="T12455" s="47"/>
      <c r="U12455" s="50"/>
      <c r="V12455" s="47"/>
      <c r="W12455" s="50"/>
      <c r="X12455" s="49"/>
      <c r="Y12455" s="49"/>
      <c r="Z12455" s="49"/>
      <c r="AA12455" s="49"/>
      <c r="AB12455" s="49"/>
      <c r="AC12455" s="49"/>
      <c r="AD12455" s="49"/>
      <c r="AE12455" s="95"/>
      <c r="AM12455" s="103"/>
      <c r="AT12455" s="10"/>
    </row>
    <row r="12456" spans="9:46" s="16" customFormat="1">
      <c r="I12456" s="47"/>
      <c r="P12456" s="48"/>
      <c r="Q12456" s="48"/>
      <c r="R12456" s="48"/>
      <c r="S12456" s="49"/>
      <c r="T12456" s="47"/>
      <c r="U12456" s="50"/>
      <c r="V12456" s="47"/>
      <c r="W12456" s="50"/>
      <c r="X12456" s="49"/>
      <c r="Y12456" s="49"/>
      <c r="Z12456" s="49"/>
      <c r="AA12456" s="49"/>
      <c r="AB12456" s="49"/>
      <c r="AC12456" s="49"/>
      <c r="AD12456" s="49"/>
      <c r="AE12456" s="95"/>
      <c r="AM12456" s="103"/>
      <c r="AT12456" s="10"/>
    </row>
    <row r="12457" spans="9:46" s="16" customFormat="1">
      <c r="I12457" s="47"/>
      <c r="P12457" s="48"/>
      <c r="Q12457" s="48"/>
      <c r="R12457" s="48"/>
      <c r="S12457" s="49"/>
      <c r="T12457" s="47"/>
      <c r="U12457" s="50"/>
      <c r="V12457" s="47"/>
      <c r="W12457" s="50"/>
      <c r="X12457" s="49"/>
      <c r="Y12457" s="49"/>
      <c r="Z12457" s="49"/>
      <c r="AA12457" s="49"/>
      <c r="AB12457" s="49"/>
      <c r="AC12457" s="49"/>
      <c r="AD12457" s="49"/>
      <c r="AE12457" s="95"/>
      <c r="AM12457" s="103"/>
      <c r="AT12457" s="10"/>
    </row>
    <row r="12458" spans="9:46" s="16" customFormat="1">
      <c r="I12458" s="47"/>
      <c r="P12458" s="48"/>
      <c r="Q12458" s="48"/>
      <c r="R12458" s="48"/>
      <c r="S12458" s="49"/>
      <c r="T12458" s="47"/>
      <c r="U12458" s="50"/>
      <c r="V12458" s="47"/>
      <c r="W12458" s="50"/>
      <c r="X12458" s="49"/>
      <c r="Y12458" s="49"/>
      <c r="Z12458" s="49"/>
      <c r="AA12458" s="49"/>
      <c r="AB12458" s="49"/>
      <c r="AC12458" s="49"/>
      <c r="AD12458" s="49"/>
      <c r="AE12458" s="95"/>
      <c r="AM12458" s="103"/>
      <c r="AT12458" s="10"/>
    </row>
    <row r="12459" spans="9:46" s="16" customFormat="1">
      <c r="I12459" s="47"/>
      <c r="P12459" s="48"/>
      <c r="Q12459" s="48"/>
      <c r="R12459" s="48"/>
      <c r="S12459" s="49"/>
      <c r="T12459" s="47"/>
      <c r="U12459" s="50"/>
      <c r="V12459" s="47"/>
      <c r="W12459" s="50"/>
      <c r="X12459" s="49"/>
      <c r="Y12459" s="49"/>
      <c r="Z12459" s="49"/>
      <c r="AA12459" s="49"/>
      <c r="AB12459" s="49"/>
      <c r="AC12459" s="49"/>
      <c r="AD12459" s="49"/>
      <c r="AE12459" s="95"/>
      <c r="AM12459" s="103"/>
      <c r="AT12459" s="10"/>
    </row>
    <row r="12460" spans="9:46" s="16" customFormat="1">
      <c r="I12460" s="47"/>
      <c r="P12460" s="48"/>
      <c r="Q12460" s="48"/>
      <c r="R12460" s="48"/>
      <c r="S12460" s="49"/>
      <c r="T12460" s="47"/>
      <c r="U12460" s="50"/>
      <c r="V12460" s="47"/>
      <c r="W12460" s="50"/>
      <c r="X12460" s="49"/>
      <c r="Y12460" s="49"/>
      <c r="Z12460" s="49"/>
      <c r="AA12460" s="49"/>
      <c r="AB12460" s="49"/>
      <c r="AC12460" s="49"/>
      <c r="AD12460" s="49"/>
      <c r="AE12460" s="95"/>
      <c r="AM12460" s="103"/>
      <c r="AT12460" s="10"/>
    </row>
    <row r="12461" spans="9:46" s="16" customFormat="1">
      <c r="I12461" s="47"/>
      <c r="P12461" s="48"/>
      <c r="Q12461" s="48"/>
      <c r="R12461" s="48"/>
      <c r="S12461" s="49"/>
      <c r="T12461" s="47"/>
      <c r="U12461" s="50"/>
      <c r="V12461" s="47"/>
      <c r="W12461" s="50"/>
      <c r="X12461" s="49"/>
      <c r="Y12461" s="49"/>
      <c r="Z12461" s="49"/>
      <c r="AA12461" s="49"/>
      <c r="AB12461" s="49"/>
      <c r="AC12461" s="49"/>
      <c r="AD12461" s="49"/>
      <c r="AE12461" s="95"/>
      <c r="AM12461" s="103"/>
      <c r="AT12461" s="10"/>
    </row>
    <row r="12462" spans="9:46" s="16" customFormat="1">
      <c r="I12462" s="47"/>
      <c r="P12462" s="48"/>
      <c r="Q12462" s="48"/>
      <c r="R12462" s="48"/>
      <c r="S12462" s="49"/>
      <c r="T12462" s="47"/>
      <c r="U12462" s="50"/>
      <c r="V12462" s="47"/>
      <c r="W12462" s="50"/>
      <c r="X12462" s="49"/>
      <c r="Y12462" s="49"/>
      <c r="Z12462" s="49"/>
      <c r="AA12462" s="49"/>
      <c r="AB12462" s="49"/>
      <c r="AC12462" s="49"/>
      <c r="AD12462" s="49"/>
      <c r="AE12462" s="95"/>
      <c r="AM12462" s="103"/>
      <c r="AT12462" s="10"/>
    </row>
    <row r="12463" spans="9:46" s="16" customFormat="1">
      <c r="I12463" s="47"/>
      <c r="P12463" s="48"/>
      <c r="Q12463" s="48"/>
      <c r="R12463" s="48"/>
      <c r="S12463" s="49"/>
      <c r="T12463" s="47"/>
      <c r="U12463" s="50"/>
      <c r="V12463" s="47"/>
      <c r="W12463" s="50"/>
      <c r="X12463" s="49"/>
      <c r="Y12463" s="49"/>
      <c r="Z12463" s="49"/>
      <c r="AA12463" s="49"/>
      <c r="AB12463" s="49"/>
      <c r="AC12463" s="49"/>
      <c r="AD12463" s="49"/>
      <c r="AE12463" s="95"/>
      <c r="AM12463" s="103"/>
      <c r="AT12463" s="10"/>
    </row>
    <row r="12464" spans="9:46" s="16" customFormat="1">
      <c r="I12464" s="47"/>
      <c r="P12464" s="48"/>
      <c r="Q12464" s="48"/>
      <c r="R12464" s="48"/>
      <c r="S12464" s="49"/>
      <c r="T12464" s="47"/>
      <c r="U12464" s="50"/>
      <c r="V12464" s="47"/>
      <c r="W12464" s="50"/>
      <c r="X12464" s="49"/>
      <c r="Y12464" s="49"/>
      <c r="Z12464" s="49"/>
      <c r="AA12464" s="49"/>
      <c r="AB12464" s="49"/>
      <c r="AC12464" s="49"/>
      <c r="AD12464" s="49"/>
      <c r="AE12464" s="95"/>
      <c r="AM12464" s="103"/>
      <c r="AT12464" s="10"/>
    </row>
    <row r="12465" spans="9:46" s="16" customFormat="1">
      <c r="I12465" s="47"/>
      <c r="P12465" s="48"/>
      <c r="Q12465" s="48"/>
      <c r="R12465" s="48"/>
      <c r="S12465" s="49"/>
      <c r="T12465" s="47"/>
      <c r="U12465" s="50"/>
      <c r="V12465" s="47"/>
      <c r="W12465" s="50"/>
      <c r="X12465" s="49"/>
      <c r="Y12465" s="49"/>
      <c r="Z12465" s="49"/>
      <c r="AA12465" s="49"/>
      <c r="AB12465" s="49"/>
      <c r="AC12465" s="49"/>
      <c r="AD12465" s="49"/>
      <c r="AE12465" s="95"/>
      <c r="AM12465" s="103"/>
      <c r="AT12465" s="10"/>
    </row>
    <row r="12466" spans="9:46" s="16" customFormat="1">
      <c r="I12466" s="47"/>
      <c r="P12466" s="48"/>
      <c r="Q12466" s="48"/>
      <c r="R12466" s="48"/>
      <c r="S12466" s="49"/>
      <c r="T12466" s="47"/>
      <c r="U12466" s="50"/>
      <c r="V12466" s="47"/>
      <c r="W12466" s="50"/>
      <c r="X12466" s="49"/>
      <c r="Y12466" s="49"/>
      <c r="Z12466" s="49"/>
      <c r="AA12466" s="49"/>
      <c r="AB12466" s="49"/>
      <c r="AC12466" s="49"/>
      <c r="AD12466" s="49"/>
      <c r="AE12466" s="95"/>
      <c r="AM12466" s="103"/>
      <c r="AT12466" s="10"/>
    </row>
    <row r="12467" spans="9:46" s="16" customFormat="1">
      <c r="I12467" s="47"/>
      <c r="P12467" s="48"/>
      <c r="Q12467" s="48"/>
      <c r="R12467" s="48"/>
      <c r="S12467" s="49"/>
      <c r="T12467" s="47"/>
      <c r="U12467" s="50"/>
      <c r="V12467" s="47"/>
      <c r="W12467" s="50"/>
      <c r="X12467" s="49"/>
      <c r="Y12467" s="49"/>
      <c r="Z12467" s="49"/>
      <c r="AA12467" s="49"/>
      <c r="AB12467" s="49"/>
      <c r="AC12467" s="49"/>
      <c r="AD12467" s="49"/>
      <c r="AE12467" s="95"/>
      <c r="AM12467" s="103"/>
      <c r="AT12467" s="10"/>
    </row>
    <row r="12468" spans="9:46" s="16" customFormat="1">
      <c r="I12468" s="47"/>
      <c r="P12468" s="48"/>
      <c r="Q12468" s="48"/>
      <c r="R12468" s="48"/>
      <c r="S12468" s="49"/>
      <c r="T12468" s="47"/>
      <c r="U12468" s="50"/>
      <c r="V12468" s="47"/>
      <c r="W12468" s="50"/>
      <c r="X12468" s="49"/>
      <c r="Y12468" s="49"/>
      <c r="Z12468" s="49"/>
      <c r="AA12468" s="49"/>
      <c r="AB12468" s="49"/>
      <c r="AC12468" s="49"/>
      <c r="AD12468" s="49"/>
      <c r="AE12468" s="95"/>
      <c r="AM12468" s="103"/>
      <c r="AT12468" s="10"/>
    </row>
    <row r="12469" spans="9:46" s="16" customFormat="1">
      <c r="I12469" s="47"/>
      <c r="P12469" s="48"/>
      <c r="Q12469" s="48"/>
      <c r="R12469" s="48"/>
      <c r="S12469" s="49"/>
      <c r="T12469" s="47"/>
      <c r="U12469" s="50"/>
      <c r="V12469" s="47"/>
      <c r="W12469" s="50"/>
      <c r="X12469" s="49"/>
      <c r="Y12469" s="49"/>
      <c r="Z12469" s="49"/>
      <c r="AA12469" s="49"/>
      <c r="AB12469" s="49"/>
      <c r="AC12469" s="49"/>
      <c r="AD12469" s="49"/>
      <c r="AE12469" s="95"/>
      <c r="AM12469" s="103"/>
      <c r="AT12469" s="10"/>
    </row>
    <row r="12470" spans="9:46" s="16" customFormat="1">
      <c r="I12470" s="47"/>
      <c r="P12470" s="48"/>
      <c r="Q12470" s="48"/>
      <c r="R12470" s="48"/>
      <c r="S12470" s="49"/>
      <c r="T12470" s="47"/>
      <c r="U12470" s="50"/>
      <c r="V12470" s="47"/>
      <c r="W12470" s="50"/>
      <c r="X12470" s="49"/>
      <c r="Y12470" s="49"/>
      <c r="Z12470" s="49"/>
      <c r="AA12470" s="49"/>
      <c r="AB12470" s="49"/>
      <c r="AC12470" s="49"/>
      <c r="AD12470" s="49"/>
      <c r="AE12470" s="95"/>
      <c r="AM12470" s="103"/>
      <c r="AT12470" s="10"/>
    </row>
    <row r="12471" spans="9:46" s="16" customFormat="1">
      <c r="I12471" s="47"/>
      <c r="P12471" s="48"/>
      <c r="Q12471" s="48"/>
      <c r="R12471" s="48"/>
      <c r="S12471" s="49"/>
      <c r="T12471" s="47"/>
      <c r="U12471" s="50"/>
      <c r="V12471" s="47"/>
      <c r="W12471" s="50"/>
      <c r="X12471" s="49"/>
      <c r="Y12471" s="49"/>
      <c r="Z12471" s="49"/>
      <c r="AA12471" s="49"/>
      <c r="AB12471" s="49"/>
      <c r="AC12471" s="49"/>
      <c r="AD12471" s="49"/>
      <c r="AE12471" s="95"/>
      <c r="AM12471" s="103"/>
      <c r="AT12471" s="10"/>
    </row>
    <row r="12472" spans="9:46" s="16" customFormat="1">
      <c r="I12472" s="47"/>
      <c r="P12472" s="48"/>
      <c r="Q12472" s="48"/>
      <c r="R12472" s="48"/>
      <c r="S12472" s="49"/>
      <c r="T12472" s="47"/>
      <c r="U12472" s="50"/>
      <c r="V12472" s="47"/>
      <c r="W12472" s="50"/>
      <c r="X12472" s="49"/>
      <c r="Y12472" s="49"/>
      <c r="Z12472" s="49"/>
      <c r="AA12472" s="49"/>
      <c r="AB12472" s="49"/>
      <c r="AC12472" s="49"/>
      <c r="AD12472" s="49"/>
      <c r="AE12472" s="95"/>
      <c r="AM12472" s="103"/>
      <c r="AT12472" s="10"/>
    </row>
    <row r="12473" spans="9:46" s="16" customFormat="1">
      <c r="I12473" s="47"/>
      <c r="P12473" s="48"/>
      <c r="Q12473" s="48"/>
      <c r="R12473" s="48"/>
      <c r="S12473" s="49"/>
      <c r="T12473" s="47"/>
      <c r="U12473" s="50"/>
      <c r="V12473" s="47"/>
      <c r="W12473" s="50"/>
      <c r="X12473" s="49"/>
      <c r="Y12473" s="49"/>
      <c r="Z12473" s="49"/>
      <c r="AA12473" s="49"/>
      <c r="AB12473" s="49"/>
      <c r="AC12473" s="49"/>
      <c r="AD12473" s="49"/>
      <c r="AE12473" s="95"/>
      <c r="AM12473" s="103"/>
      <c r="AT12473" s="10"/>
    </row>
    <row r="12474" spans="9:46" s="16" customFormat="1">
      <c r="I12474" s="47"/>
      <c r="P12474" s="48"/>
      <c r="Q12474" s="48"/>
      <c r="R12474" s="48"/>
      <c r="S12474" s="49"/>
      <c r="T12474" s="47"/>
      <c r="U12474" s="50"/>
      <c r="V12474" s="47"/>
      <c r="W12474" s="50"/>
      <c r="X12474" s="49"/>
      <c r="Y12474" s="49"/>
      <c r="Z12474" s="49"/>
      <c r="AA12474" s="49"/>
      <c r="AB12474" s="49"/>
      <c r="AC12474" s="49"/>
      <c r="AD12474" s="49"/>
      <c r="AE12474" s="95"/>
      <c r="AM12474" s="103"/>
      <c r="AT12474" s="10"/>
    </row>
    <row r="12475" spans="9:46" s="16" customFormat="1">
      <c r="I12475" s="47"/>
      <c r="P12475" s="48"/>
      <c r="Q12475" s="48"/>
      <c r="R12475" s="48"/>
      <c r="S12475" s="49"/>
      <c r="T12475" s="47"/>
      <c r="U12475" s="50"/>
      <c r="V12475" s="47"/>
      <c r="W12475" s="50"/>
      <c r="X12475" s="49"/>
      <c r="Y12475" s="49"/>
      <c r="Z12475" s="49"/>
      <c r="AA12475" s="49"/>
      <c r="AB12475" s="49"/>
      <c r="AC12475" s="49"/>
      <c r="AD12475" s="49"/>
      <c r="AE12475" s="95"/>
      <c r="AM12475" s="103"/>
      <c r="AT12475" s="10"/>
    </row>
    <row r="12476" spans="9:46" s="16" customFormat="1">
      <c r="I12476" s="47"/>
      <c r="P12476" s="48"/>
      <c r="Q12476" s="48"/>
      <c r="R12476" s="48"/>
      <c r="S12476" s="49"/>
      <c r="T12476" s="47"/>
      <c r="U12476" s="50"/>
      <c r="V12476" s="47"/>
      <c r="W12476" s="50"/>
      <c r="X12476" s="49"/>
      <c r="Y12476" s="49"/>
      <c r="Z12476" s="49"/>
      <c r="AA12476" s="49"/>
      <c r="AB12476" s="49"/>
      <c r="AC12476" s="49"/>
      <c r="AD12476" s="49"/>
      <c r="AE12476" s="95"/>
      <c r="AM12476" s="103"/>
      <c r="AT12476" s="10"/>
    </row>
    <row r="12477" spans="9:46" s="16" customFormat="1">
      <c r="I12477" s="47"/>
      <c r="P12477" s="48"/>
      <c r="Q12477" s="48"/>
      <c r="R12477" s="48"/>
      <c r="S12477" s="49"/>
      <c r="T12477" s="47"/>
      <c r="U12477" s="50"/>
      <c r="V12477" s="47"/>
      <c r="W12477" s="50"/>
      <c r="X12477" s="49"/>
      <c r="Y12477" s="49"/>
      <c r="Z12477" s="49"/>
      <c r="AA12477" s="49"/>
      <c r="AB12477" s="49"/>
      <c r="AC12477" s="49"/>
      <c r="AD12477" s="49"/>
      <c r="AE12477" s="95"/>
      <c r="AM12477" s="103"/>
      <c r="AT12477" s="10"/>
    </row>
    <row r="12478" spans="9:46" s="16" customFormat="1">
      <c r="I12478" s="47"/>
      <c r="P12478" s="48"/>
      <c r="Q12478" s="48"/>
      <c r="R12478" s="48"/>
      <c r="S12478" s="49"/>
      <c r="T12478" s="47"/>
      <c r="U12478" s="50"/>
      <c r="V12478" s="47"/>
      <c r="W12478" s="50"/>
      <c r="X12478" s="49"/>
      <c r="Y12478" s="49"/>
      <c r="Z12478" s="49"/>
      <c r="AA12478" s="49"/>
      <c r="AB12478" s="49"/>
      <c r="AC12478" s="49"/>
      <c r="AD12478" s="49"/>
      <c r="AE12478" s="95"/>
      <c r="AM12478" s="103"/>
      <c r="AT12478" s="10"/>
    </row>
    <row r="12479" spans="9:46" s="16" customFormat="1">
      <c r="I12479" s="47"/>
      <c r="P12479" s="48"/>
      <c r="Q12479" s="48"/>
      <c r="R12479" s="48"/>
      <c r="S12479" s="49"/>
      <c r="T12479" s="47"/>
      <c r="U12479" s="50"/>
      <c r="V12479" s="47"/>
      <c r="W12479" s="50"/>
      <c r="X12479" s="49"/>
      <c r="Y12479" s="49"/>
      <c r="Z12479" s="49"/>
      <c r="AA12479" s="49"/>
      <c r="AB12479" s="49"/>
      <c r="AC12479" s="49"/>
      <c r="AD12479" s="49"/>
      <c r="AE12479" s="95"/>
      <c r="AM12479" s="103"/>
      <c r="AT12479" s="10"/>
    </row>
    <row r="12480" spans="9:46" s="16" customFormat="1">
      <c r="I12480" s="47"/>
      <c r="P12480" s="48"/>
      <c r="Q12480" s="48"/>
      <c r="R12480" s="48"/>
      <c r="S12480" s="49"/>
      <c r="T12480" s="47"/>
      <c r="U12480" s="50"/>
      <c r="V12480" s="47"/>
      <c r="W12480" s="50"/>
      <c r="X12480" s="49"/>
      <c r="Y12480" s="49"/>
      <c r="Z12480" s="49"/>
      <c r="AA12480" s="49"/>
      <c r="AB12480" s="49"/>
      <c r="AC12480" s="49"/>
      <c r="AD12480" s="49"/>
      <c r="AE12480" s="95"/>
      <c r="AM12480" s="103"/>
      <c r="AT12480" s="10"/>
    </row>
    <row r="12481" spans="9:46" s="16" customFormat="1">
      <c r="I12481" s="47"/>
      <c r="P12481" s="48"/>
      <c r="Q12481" s="48"/>
      <c r="R12481" s="48"/>
      <c r="S12481" s="49"/>
      <c r="T12481" s="47"/>
      <c r="U12481" s="50"/>
      <c r="V12481" s="47"/>
      <c r="W12481" s="50"/>
      <c r="X12481" s="49"/>
      <c r="Y12481" s="49"/>
      <c r="Z12481" s="49"/>
      <c r="AA12481" s="49"/>
      <c r="AB12481" s="49"/>
      <c r="AC12481" s="49"/>
      <c r="AD12481" s="49"/>
      <c r="AE12481" s="95"/>
      <c r="AM12481" s="103"/>
      <c r="AT12481" s="10"/>
    </row>
    <row r="12482" spans="9:46" s="16" customFormat="1">
      <c r="I12482" s="47"/>
      <c r="P12482" s="48"/>
      <c r="Q12482" s="48"/>
      <c r="R12482" s="48"/>
      <c r="S12482" s="49"/>
      <c r="T12482" s="47"/>
      <c r="U12482" s="50"/>
      <c r="V12482" s="47"/>
      <c r="W12482" s="50"/>
      <c r="X12482" s="49"/>
      <c r="Y12482" s="49"/>
      <c r="Z12482" s="49"/>
      <c r="AA12482" s="49"/>
      <c r="AB12482" s="49"/>
      <c r="AC12482" s="49"/>
      <c r="AD12482" s="49"/>
      <c r="AE12482" s="95"/>
      <c r="AM12482" s="103"/>
      <c r="AT12482" s="10"/>
    </row>
    <row r="12483" spans="9:46" s="16" customFormat="1">
      <c r="I12483" s="47"/>
      <c r="P12483" s="48"/>
      <c r="Q12483" s="48"/>
      <c r="R12483" s="48"/>
      <c r="S12483" s="49"/>
      <c r="T12483" s="47"/>
      <c r="U12483" s="50"/>
      <c r="V12483" s="47"/>
      <c r="W12483" s="50"/>
      <c r="X12483" s="49"/>
      <c r="Y12483" s="49"/>
      <c r="Z12483" s="49"/>
      <c r="AA12483" s="49"/>
      <c r="AB12483" s="49"/>
      <c r="AC12483" s="49"/>
      <c r="AD12483" s="49"/>
      <c r="AE12483" s="95"/>
      <c r="AM12483" s="103"/>
      <c r="AT12483" s="10"/>
    </row>
    <row r="12484" spans="9:46" s="16" customFormat="1">
      <c r="I12484" s="47"/>
      <c r="P12484" s="48"/>
      <c r="Q12484" s="48"/>
      <c r="R12484" s="48"/>
      <c r="S12484" s="49"/>
      <c r="T12484" s="47"/>
      <c r="U12484" s="50"/>
      <c r="V12484" s="47"/>
      <c r="W12484" s="50"/>
      <c r="X12484" s="49"/>
      <c r="Y12484" s="49"/>
      <c r="Z12484" s="49"/>
      <c r="AA12484" s="49"/>
      <c r="AB12484" s="49"/>
      <c r="AC12484" s="49"/>
      <c r="AD12484" s="49"/>
      <c r="AE12484" s="95"/>
      <c r="AM12484" s="103"/>
      <c r="AT12484" s="10"/>
    </row>
    <row r="12485" spans="9:46" s="16" customFormat="1">
      <c r="I12485" s="47"/>
      <c r="P12485" s="48"/>
      <c r="Q12485" s="48"/>
      <c r="R12485" s="48"/>
      <c r="S12485" s="49"/>
      <c r="T12485" s="47"/>
      <c r="U12485" s="50"/>
      <c r="V12485" s="47"/>
      <c r="W12485" s="50"/>
      <c r="X12485" s="49"/>
      <c r="Y12485" s="49"/>
      <c r="Z12485" s="49"/>
      <c r="AA12485" s="49"/>
      <c r="AB12485" s="49"/>
      <c r="AC12485" s="49"/>
      <c r="AD12485" s="49"/>
      <c r="AE12485" s="95"/>
      <c r="AM12485" s="103"/>
      <c r="AT12485" s="10"/>
    </row>
    <row r="12486" spans="9:46" s="16" customFormat="1">
      <c r="I12486" s="47"/>
      <c r="P12486" s="48"/>
      <c r="Q12486" s="48"/>
      <c r="R12486" s="48"/>
      <c r="S12486" s="49"/>
      <c r="T12486" s="47"/>
      <c r="U12486" s="50"/>
      <c r="V12486" s="47"/>
      <c r="W12486" s="50"/>
      <c r="X12486" s="49"/>
      <c r="Y12486" s="49"/>
      <c r="Z12486" s="49"/>
      <c r="AA12486" s="49"/>
      <c r="AB12486" s="49"/>
      <c r="AC12486" s="49"/>
      <c r="AD12486" s="49"/>
      <c r="AE12486" s="95"/>
      <c r="AM12486" s="103"/>
      <c r="AT12486" s="10"/>
    </row>
    <row r="12487" spans="9:46" s="16" customFormat="1">
      <c r="I12487" s="47"/>
      <c r="P12487" s="48"/>
      <c r="Q12487" s="48"/>
      <c r="R12487" s="48"/>
      <c r="S12487" s="49"/>
      <c r="T12487" s="47"/>
      <c r="U12487" s="50"/>
      <c r="V12487" s="47"/>
      <c r="W12487" s="50"/>
      <c r="X12487" s="49"/>
      <c r="Y12487" s="49"/>
      <c r="Z12487" s="49"/>
      <c r="AA12487" s="49"/>
      <c r="AB12487" s="49"/>
      <c r="AC12487" s="49"/>
      <c r="AD12487" s="49"/>
      <c r="AE12487" s="95"/>
      <c r="AM12487" s="103"/>
      <c r="AT12487" s="10"/>
    </row>
    <row r="12488" spans="9:46" s="16" customFormat="1">
      <c r="I12488" s="47"/>
      <c r="P12488" s="48"/>
      <c r="Q12488" s="48"/>
      <c r="R12488" s="48"/>
      <c r="S12488" s="49"/>
      <c r="T12488" s="47"/>
      <c r="U12488" s="50"/>
      <c r="V12488" s="47"/>
      <c r="W12488" s="50"/>
      <c r="X12488" s="49"/>
      <c r="Y12488" s="49"/>
      <c r="Z12488" s="49"/>
      <c r="AA12488" s="49"/>
      <c r="AB12488" s="49"/>
      <c r="AC12488" s="49"/>
      <c r="AD12488" s="49"/>
      <c r="AE12488" s="95"/>
      <c r="AM12488" s="103"/>
      <c r="AT12488" s="10"/>
    </row>
    <row r="12489" spans="9:46" s="16" customFormat="1">
      <c r="I12489" s="47"/>
      <c r="P12489" s="48"/>
      <c r="Q12489" s="48"/>
      <c r="R12489" s="48"/>
      <c r="S12489" s="49"/>
      <c r="T12489" s="47"/>
      <c r="U12489" s="50"/>
      <c r="V12489" s="47"/>
      <c r="W12489" s="50"/>
      <c r="X12489" s="49"/>
      <c r="Y12489" s="49"/>
      <c r="Z12489" s="49"/>
      <c r="AA12489" s="49"/>
      <c r="AB12489" s="49"/>
      <c r="AC12489" s="49"/>
      <c r="AD12489" s="49"/>
      <c r="AE12489" s="95"/>
      <c r="AM12489" s="103"/>
      <c r="AT12489" s="10"/>
    </row>
    <row r="12490" spans="9:46" s="16" customFormat="1">
      <c r="I12490" s="47"/>
      <c r="P12490" s="48"/>
      <c r="Q12490" s="48"/>
      <c r="R12490" s="48"/>
      <c r="S12490" s="49"/>
      <c r="T12490" s="47"/>
      <c r="U12490" s="50"/>
      <c r="V12490" s="47"/>
      <c r="W12490" s="50"/>
      <c r="X12490" s="49"/>
      <c r="Y12490" s="49"/>
      <c r="Z12490" s="49"/>
      <c r="AA12490" s="49"/>
      <c r="AB12490" s="49"/>
      <c r="AC12490" s="49"/>
      <c r="AD12490" s="49"/>
      <c r="AE12490" s="95"/>
      <c r="AM12490" s="103"/>
      <c r="AT12490" s="10"/>
    </row>
    <row r="12491" spans="9:46" s="16" customFormat="1">
      <c r="I12491" s="47"/>
      <c r="P12491" s="48"/>
      <c r="Q12491" s="48"/>
      <c r="R12491" s="48"/>
      <c r="S12491" s="49"/>
      <c r="T12491" s="47"/>
      <c r="U12491" s="50"/>
      <c r="V12491" s="47"/>
      <c r="W12491" s="50"/>
      <c r="X12491" s="49"/>
      <c r="Y12491" s="49"/>
      <c r="Z12491" s="49"/>
      <c r="AA12491" s="49"/>
      <c r="AB12491" s="49"/>
      <c r="AC12491" s="49"/>
      <c r="AD12491" s="49"/>
      <c r="AE12491" s="95"/>
      <c r="AM12491" s="103"/>
      <c r="AT12491" s="10"/>
    </row>
    <row r="12492" spans="9:46" s="16" customFormat="1">
      <c r="I12492" s="47"/>
      <c r="P12492" s="48"/>
      <c r="Q12492" s="48"/>
      <c r="R12492" s="48"/>
      <c r="S12492" s="49"/>
      <c r="T12492" s="47"/>
      <c r="U12492" s="50"/>
      <c r="V12492" s="47"/>
      <c r="W12492" s="50"/>
      <c r="X12492" s="49"/>
      <c r="Y12492" s="49"/>
      <c r="Z12492" s="49"/>
      <c r="AA12492" s="49"/>
      <c r="AB12492" s="49"/>
      <c r="AC12492" s="49"/>
      <c r="AD12492" s="49"/>
      <c r="AE12492" s="95"/>
      <c r="AM12492" s="103"/>
      <c r="AT12492" s="10"/>
    </row>
    <row r="12493" spans="9:46" s="16" customFormat="1">
      <c r="I12493" s="47"/>
      <c r="P12493" s="48"/>
      <c r="Q12493" s="48"/>
      <c r="R12493" s="48"/>
      <c r="S12493" s="49"/>
      <c r="T12493" s="47"/>
      <c r="U12493" s="50"/>
      <c r="V12493" s="47"/>
      <c r="W12493" s="50"/>
      <c r="X12493" s="49"/>
      <c r="Y12493" s="49"/>
      <c r="Z12493" s="49"/>
      <c r="AA12493" s="49"/>
      <c r="AB12493" s="49"/>
      <c r="AC12493" s="49"/>
      <c r="AD12493" s="49"/>
      <c r="AE12493" s="95"/>
      <c r="AM12493" s="103"/>
      <c r="AT12493" s="10"/>
    </row>
    <row r="12494" spans="9:46" s="16" customFormat="1">
      <c r="I12494" s="47"/>
      <c r="P12494" s="48"/>
      <c r="Q12494" s="48"/>
      <c r="R12494" s="48"/>
      <c r="S12494" s="49"/>
      <c r="T12494" s="47"/>
      <c r="U12494" s="50"/>
      <c r="V12494" s="47"/>
      <c r="W12494" s="50"/>
      <c r="X12494" s="49"/>
      <c r="Y12494" s="49"/>
      <c r="Z12494" s="49"/>
      <c r="AA12494" s="49"/>
      <c r="AB12494" s="49"/>
      <c r="AC12494" s="49"/>
      <c r="AD12494" s="49"/>
      <c r="AE12494" s="95"/>
      <c r="AM12494" s="103"/>
      <c r="AT12494" s="10"/>
    </row>
    <row r="12495" spans="9:46" s="16" customFormat="1">
      <c r="I12495" s="47"/>
      <c r="P12495" s="48"/>
      <c r="Q12495" s="48"/>
      <c r="R12495" s="48"/>
      <c r="S12495" s="49"/>
      <c r="T12495" s="47"/>
      <c r="U12495" s="50"/>
      <c r="V12495" s="47"/>
      <c r="W12495" s="50"/>
      <c r="X12495" s="49"/>
      <c r="Y12495" s="49"/>
      <c r="Z12495" s="49"/>
      <c r="AA12495" s="49"/>
      <c r="AB12495" s="49"/>
      <c r="AC12495" s="49"/>
      <c r="AD12495" s="49"/>
      <c r="AE12495" s="95"/>
      <c r="AM12495" s="103"/>
      <c r="AT12495" s="10"/>
    </row>
    <row r="12496" spans="9:46" s="16" customFormat="1">
      <c r="I12496" s="47"/>
      <c r="P12496" s="48"/>
      <c r="Q12496" s="48"/>
      <c r="R12496" s="48"/>
      <c r="S12496" s="49"/>
      <c r="T12496" s="47"/>
      <c r="U12496" s="50"/>
      <c r="V12496" s="47"/>
      <c r="W12496" s="50"/>
      <c r="X12496" s="49"/>
      <c r="Y12496" s="49"/>
      <c r="Z12496" s="49"/>
      <c r="AA12496" s="49"/>
      <c r="AB12496" s="49"/>
      <c r="AC12496" s="49"/>
      <c r="AD12496" s="49"/>
      <c r="AE12496" s="95"/>
      <c r="AM12496" s="103"/>
      <c r="AT12496" s="10"/>
    </row>
    <row r="12497" spans="9:46" s="16" customFormat="1">
      <c r="I12497" s="47"/>
      <c r="P12497" s="48"/>
      <c r="Q12497" s="48"/>
      <c r="R12497" s="48"/>
      <c r="S12497" s="49"/>
      <c r="T12497" s="47"/>
      <c r="U12497" s="50"/>
      <c r="V12497" s="47"/>
      <c r="W12497" s="50"/>
      <c r="X12497" s="49"/>
      <c r="Y12497" s="49"/>
      <c r="Z12497" s="49"/>
      <c r="AA12497" s="49"/>
      <c r="AB12497" s="49"/>
      <c r="AC12497" s="49"/>
      <c r="AD12497" s="49"/>
      <c r="AE12497" s="95"/>
      <c r="AM12497" s="103"/>
      <c r="AT12497" s="10"/>
    </row>
    <row r="12498" spans="9:46" s="16" customFormat="1">
      <c r="I12498" s="47"/>
      <c r="P12498" s="48"/>
      <c r="Q12498" s="48"/>
      <c r="R12498" s="48"/>
      <c r="S12498" s="49"/>
      <c r="T12498" s="47"/>
      <c r="U12498" s="50"/>
      <c r="V12498" s="47"/>
      <c r="W12498" s="50"/>
      <c r="X12498" s="49"/>
      <c r="Y12498" s="49"/>
      <c r="Z12498" s="49"/>
      <c r="AA12498" s="49"/>
      <c r="AB12498" s="49"/>
      <c r="AC12498" s="49"/>
      <c r="AD12498" s="49"/>
      <c r="AE12498" s="95"/>
      <c r="AM12498" s="103"/>
      <c r="AT12498" s="10"/>
    </row>
    <row r="12499" spans="9:46" s="16" customFormat="1">
      <c r="I12499" s="47"/>
      <c r="P12499" s="48"/>
      <c r="Q12499" s="48"/>
      <c r="R12499" s="48"/>
      <c r="S12499" s="49"/>
      <c r="T12499" s="47"/>
      <c r="U12499" s="50"/>
      <c r="V12499" s="47"/>
      <c r="W12499" s="50"/>
      <c r="X12499" s="49"/>
      <c r="Y12499" s="49"/>
      <c r="Z12499" s="49"/>
      <c r="AA12499" s="49"/>
      <c r="AB12499" s="49"/>
      <c r="AC12499" s="49"/>
      <c r="AD12499" s="49"/>
      <c r="AE12499" s="95"/>
      <c r="AM12499" s="103"/>
      <c r="AT12499" s="10"/>
    </row>
    <row r="12500" spans="9:46" s="16" customFormat="1">
      <c r="I12500" s="47"/>
      <c r="P12500" s="48"/>
      <c r="Q12500" s="48"/>
      <c r="R12500" s="48"/>
      <c r="S12500" s="49"/>
      <c r="T12500" s="47"/>
      <c r="U12500" s="50"/>
      <c r="V12500" s="47"/>
      <c r="W12500" s="50"/>
      <c r="X12500" s="49"/>
      <c r="Y12500" s="49"/>
      <c r="Z12500" s="49"/>
      <c r="AA12500" s="49"/>
      <c r="AB12500" s="49"/>
      <c r="AC12500" s="49"/>
      <c r="AD12500" s="49"/>
      <c r="AE12500" s="95"/>
      <c r="AM12500" s="103"/>
      <c r="AT12500" s="10"/>
    </row>
    <row r="12501" spans="9:46" s="16" customFormat="1">
      <c r="I12501" s="47"/>
      <c r="P12501" s="48"/>
      <c r="Q12501" s="48"/>
      <c r="R12501" s="48"/>
      <c r="S12501" s="49"/>
      <c r="T12501" s="47"/>
      <c r="U12501" s="50"/>
      <c r="V12501" s="47"/>
      <c r="W12501" s="50"/>
      <c r="X12501" s="49"/>
      <c r="Y12501" s="49"/>
      <c r="Z12501" s="49"/>
      <c r="AA12501" s="49"/>
      <c r="AB12501" s="49"/>
      <c r="AC12501" s="49"/>
      <c r="AD12501" s="49"/>
      <c r="AE12501" s="95"/>
      <c r="AM12501" s="103"/>
      <c r="AT12501" s="10"/>
    </row>
    <row r="12502" spans="9:46" s="16" customFormat="1">
      <c r="I12502" s="47"/>
      <c r="P12502" s="48"/>
      <c r="Q12502" s="48"/>
      <c r="R12502" s="48"/>
      <c r="S12502" s="49"/>
      <c r="T12502" s="47"/>
      <c r="U12502" s="50"/>
      <c r="V12502" s="47"/>
      <c r="W12502" s="50"/>
      <c r="X12502" s="49"/>
      <c r="Y12502" s="49"/>
      <c r="Z12502" s="49"/>
      <c r="AA12502" s="49"/>
      <c r="AB12502" s="49"/>
      <c r="AC12502" s="49"/>
      <c r="AD12502" s="49"/>
      <c r="AE12502" s="95"/>
      <c r="AM12502" s="103"/>
      <c r="AT12502" s="10"/>
    </row>
    <row r="12503" spans="9:46" s="16" customFormat="1">
      <c r="I12503" s="47"/>
      <c r="P12503" s="48"/>
      <c r="Q12503" s="48"/>
      <c r="R12503" s="48"/>
      <c r="S12503" s="49"/>
      <c r="T12503" s="47"/>
      <c r="U12503" s="50"/>
      <c r="V12503" s="47"/>
      <c r="W12503" s="50"/>
      <c r="X12503" s="49"/>
      <c r="Y12503" s="49"/>
      <c r="Z12503" s="49"/>
      <c r="AA12503" s="49"/>
      <c r="AB12503" s="49"/>
      <c r="AC12503" s="49"/>
      <c r="AD12503" s="49"/>
      <c r="AE12503" s="95"/>
      <c r="AM12503" s="103"/>
      <c r="AT12503" s="10"/>
    </row>
    <row r="12504" spans="9:46" s="16" customFormat="1">
      <c r="I12504" s="47"/>
      <c r="P12504" s="48"/>
      <c r="Q12504" s="48"/>
      <c r="R12504" s="48"/>
      <c r="S12504" s="49"/>
      <c r="T12504" s="47"/>
      <c r="U12504" s="50"/>
      <c r="V12504" s="47"/>
      <c r="W12504" s="50"/>
      <c r="X12504" s="49"/>
      <c r="Y12504" s="49"/>
      <c r="Z12504" s="49"/>
      <c r="AA12504" s="49"/>
      <c r="AB12504" s="49"/>
      <c r="AC12504" s="49"/>
      <c r="AD12504" s="49"/>
      <c r="AE12504" s="95"/>
      <c r="AM12504" s="103"/>
      <c r="AT12504" s="10"/>
    </row>
    <row r="12505" spans="9:46" s="16" customFormat="1">
      <c r="I12505" s="47"/>
      <c r="P12505" s="48"/>
      <c r="Q12505" s="48"/>
      <c r="R12505" s="48"/>
      <c r="S12505" s="49"/>
      <c r="T12505" s="47"/>
      <c r="U12505" s="50"/>
      <c r="V12505" s="47"/>
      <c r="W12505" s="50"/>
      <c r="X12505" s="49"/>
      <c r="Y12505" s="49"/>
      <c r="Z12505" s="49"/>
      <c r="AA12505" s="49"/>
      <c r="AB12505" s="49"/>
      <c r="AC12505" s="49"/>
      <c r="AD12505" s="49"/>
      <c r="AE12505" s="95"/>
      <c r="AM12505" s="103"/>
      <c r="AT12505" s="10"/>
    </row>
    <row r="12506" spans="9:46" s="16" customFormat="1">
      <c r="I12506" s="47"/>
      <c r="P12506" s="48"/>
      <c r="Q12506" s="48"/>
      <c r="R12506" s="48"/>
      <c r="S12506" s="49"/>
      <c r="T12506" s="47"/>
      <c r="U12506" s="50"/>
      <c r="V12506" s="47"/>
      <c r="W12506" s="50"/>
      <c r="X12506" s="49"/>
      <c r="Y12506" s="49"/>
      <c r="Z12506" s="49"/>
      <c r="AA12506" s="49"/>
      <c r="AB12506" s="49"/>
      <c r="AC12506" s="49"/>
      <c r="AD12506" s="49"/>
      <c r="AE12506" s="95"/>
      <c r="AM12506" s="103"/>
      <c r="AT12506" s="10"/>
    </row>
    <row r="12507" spans="9:46" s="16" customFormat="1">
      <c r="I12507" s="47"/>
      <c r="P12507" s="48"/>
      <c r="Q12507" s="48"/>
      <c r="R12507" s="48"/>
      <c r="S12507" s="49"/>
      <c r="T12507" s="47"/>
      <c r="U12507" s="50"/>
      <c r="V12507" s="47"/>
      <c r="W12507" s="50"/>
      <c r="X12507" s="49"/>
      <c r="Y12507" s="49"/>
      <c r="Z12507" s="49"/>
      <c r="AA12507" s="49"/>
      <c r="AB12507" s="49"/>
      <c r="AC12507" s="49"/>
      <c r="AD12507" s="49"/>
      <c r="AE12507" s="95"/>
      <c r="AM12507" s="103"/>
      <c r="AT12507" s="10"/>
    </row>
    <row r="12508" spans="9:46" s="16" customFormat="1">
      <c r="I12508" s="47"/>
      <c r="P12508" s="48"/>
      <c r="Q12508" s="48"/>
      <c r="R12508" s="48"/>
      <c r="S12508" s="49"/>
      <c r="T12508" s="47"/>
      <c r="U12508" s="50"/>
      <c r="V12508" s="47"/>
      <c r="W12508" s="50"/>
      <c r="X12508" s="49"/>
      <c r="Y12508" s="49"/>
      <c r="Z12508" s="49"/>
      <c r="AA12508" s="49"/>
      <c r="AB12508" s="49"/>
      <c r="AC12508" s="49"/>
      <c r="AD12508" s="49"/>
      <c r="AE12508" s="95"/>
      <c r="AM12508" s="103"/>
      <c r="AT12508" s="10"/>
    </row>
    <row r="12509" spans="9:46" s="16" customFormat="1">
      <c r="I12509" s="47"/>
      <c r="P12509" s="48"/>
      <c r="Q12509" s="48"/>
      <c r="R12509" s="48"/>
      <c r="S12509" s="49"/>
      <c r="T12509" s="47"/>
      <c r="U12509" s="50"/>
      <c r="V12509" s="47"/>
      <c r="W12509" s="50"/>
      <c r="X12509" s="49"/>
      <c r="Y12509" s="49"/>
      <c r="Z12509" s="49"/>
      <c r="AA12509" s="49"/>
      <c r="AB12509" s="49"/>
      <c r="AC12509" s="49"/>
      <c r="AD12509" s="49"/>
      <c r="AE12509" s="95"/>
      <c r="AM12509" s="103"/>
      <c r="AT12509" s="10"/>
    </row>
    <row r="12510" spans="9:46" s="16" customFormat="1">
      <c r="I12510" s="47"/>
      <c r="P12510" s="48"/>
      <c r="Q12510" s="48"/>
      <c r="R12510" s="48"/>
      <c r="S12510" s="49"/>
      <c r="T12510" s="47"/>
      <c r="U12510" s="50"/>
      <c r="V12510" s="47"/>
      <c r="W12510" s="50"/>
      <c r="X12510" s="49"/>
      <c r="Y12510" s="49"/>
      <c r="Z12510" s="49"/>
      <c r="AA12510" s="49"/>
      <c r="AB12510" s="49"/>
      <c r="AC12510" s="49"/>
      <c r="AD12510" s="49"/>
      <c r="AE12510" s="95"/>
      <c r="AM12510" s="103"/>
      <c r="AT12510" s="10"/>
    </row>
    <row r="12511" spans="9:46" s="16" customFormat="1">
      <c r="I12511" s="47"/>
      <c r="P12511" s="48"/>
      <c r="Q12511" s="48"/>
      <c r="R12511" s="48"/>
      <c r="S12511" s="49"/>
      <c r="T12511" s="47"/>
      <c r="U12511" s="50"/>
      <c r="V12511" s="47"/>
      <c r="W12511" s="50"/>
      <c r="X12511" s="49"/>
      <c r="Y12511" s="49"/>
      <c r="Z12511" s="49"/>
      <c r="AA12511" s="49"/>
      <c r="AB12511" s="49"/>
      <c r="AC12511" s="49"/>
      <c r="AD12511" s="49"/>
      <c r="AE12511" s="95"/>
      <c r="AM12511" s="103"/>
      <c r="AT12511" s="10"/>
    </row>
    <row r="12512" spans="9:46" s="16" customFormat="1">
      <c r="I12512" s="47"/>
      <c r="P12512" s="48"/>
      <c r="Q12512" s="48"/>
      <c r="R12512" s="48"/>
      <c r="S12512" s="49"/>
      <c r="T12512" s="47"/>
      <c r="U12512" s="50"/>
      <c r="V12512" s="47"/>
      <c r="W12512" s="50"/>
      <c r="X12512" s="49"/>
      <c r="Y12512" s="49"/>
      <c r="Z12512" s="49"/>
      <c r="AA12512" s="49"/>
      <c r="AB12512" s="49"/>
      <c r="AC12512" s="49"/>
      <c r="AD12512" s="49"/>
      <c r="AE12512" s="95"/>
      <c r="AM12512" s="103"/>
      <c r="AT12512" s="10"/>
    </row>
    <row r="12513" spans="9:46" s="16" customFormat="1">
      <c r="I12513" s="47"/>
      <c r="P12513" s="48"/>
      <c r="Q12513" s="48"/>
      <c r="R12513" s="48"/>
      <c r="S12513" s="49"/>
      <c r="T12513" s="47"/>
      <c r="U12513" s="50"/>
      <c r="V12513" s="47"/>
      <c r="W12513" s="50"/>
      <c r="X12513" s="49"/>
      <c r="Y12513" s="49"/>
      <c r="Z12513" s="49"/>
      <c r="AA12513" s="49"/>
      <c r="AB12513" s="49"/>
      <c r="AC12513" s="49"/>
      <c r="AD12513" s="49"/>
      <c r="AE12513" s="95"/>
      <c r="AM12513" s="103"/>
      <c r="AT12513" s="10"/>
    </row>
    <row r="12514" spans="9:46" s="16" customFormat="1">
      <c r="I12514" s="47"/>
      <c r="P12514" s="48"/>
      <c r="Q12514" s="48"/>
      <c r="R12514" s="48"/>
      <c r="S12514" s="49"/>
      <c r="T12514" s="47"/>
      <c r="U12514" s="50"/>
      <c r="V12514" s="47"/>
      <c r="W12514" s="50"/>
      <c r="X12514" s="49"/>
      <c r="Y12514" s="49"/>
      <c r="Z12514" s="49"/>
      <c r="AA12514" s="49"/>
      <c r="AB12514" s="49"/>
      <c r="AC12514" s="49"/>
      <c r="AD12514" s="49"/>
      <c r="AE12514" s="95"/>
      <c r="AM12514" s="103"/>
      <c r="AT12514" s="10"/>
    </row>
    <row r="12515" spans="9:46" s="16" customFormat="1">
      <c r="I12515" s="47"/>
      <c r="P12515" s="48"/>
      <c r="Q12515" s="48"/>
      <c r="R12515" s="48"/>
      <c r="S12515" s="49"/>
      <c r="T12515" s="47"/>
      <c r="U12515" s="50"/>
      <c r="V12515" s="47"/>
      <c r="W12515" s="50"/>
      <c r="X12515" s="49"/>
      <c r="Y12515" s="49"/>
      <c r="Z12515" s="49"/>
      <c r="AA12515" s="49"/>
      <c r="AB12515" s="49"/>
      <c r="AC12515" s="49"/>
      <c r="AD12515" s="49"/>
      <c r="AE12515" s="95"/>
      <c r="AM12515" s="103"/>
      <c r="AT12515" s="10"/>
    </row>
    <row r="12516" spans="9:46" s="16" customFormat="1">
      <c r="I12516" s="47"/>
      <c r="P12516" s="48"/>
      <c r="Q12516" s="48"/>
      <c r="R12516" s="48"/>
      <c r="S12516" s="49"/>
      <c r="T12516" s="47"/>
      <c r="U12516" s="50"/>
      <c r="V12516" s="47"/>
      <c r="W12516" s="50"/>
      <c r="X12516" s="49"/>
      <c r="Y12516" s="49"/>
      <c r="Z12516" s="49"/>
      <c r="AA12516" s="49"/>
      <c r="AB12516" s="49"/>
      <c r="AC12516" s="49"/>
      <c r="AD12516" s="49"/>
      <c r="AE12516" s="95"/>
      <c r="AM12516" s="103"/>
      <c r="AT12516" s="10"/>
    </row>
    <row r="12517" spans="9:46" s="16" customFormat="1">
      <c r="I12517" s="47"/>
      <c r="P12517" s="48"/>
      <c r="Q12517" s="48"/>
      <c r="R12517" s="48"/>
      <c r="S12517" s="49"/>
      <c r="T12517" s="47"/>
      <c r="U12517" s="50"/>
      <c r="V12517" s="47"/>
      <c r="W12517" s="50"/>
      <c r="X12517" s="49"/>
      <c r="Y12517" s="49"/>
      <c r="Z12517" s="49"/>
      <c r="AA12517" s="49"/>
      <c r="AB12517" s="49"/>
      <c r="AC12517" s="49"/>
      <c r="AD12517" s="49"/>
      <c r="AE12517" s="95"/>
      <c r="AM12517" s="103"/>
      <c r="AT12517" s="10"/>
    </row>
    <row r="12518" spans="9:46" s="16" customFormat="1">
      <c r="I12518" s="47"/>
      <c r="P12518" s="48"/>
      <c r="Q12518" s="48"/>
      <c r="R12518" s="48"/>
      <c r="S12518" s="49"/>
      <c r="T12518" s="47"/>
      <c r="U12518" s="50"/>
      <c r="V12518" s="47"/>
      <c r="W12518" s="50"/>
      <c r="X12518" s="49"/>
      <c r="Y12518" s="49"/>
      <c r="Z12518" s="49"/>
      <c r="AA12518" s="49"/>
      <c r="AB12518" s="49"/>
      <c r="AC12518" s="49"/>
      <c r="AD12518" s="49"/>
      <c r="AE12518" s="95"/>
      <c r="AM12518" s="103"/>
      <c r="AT12518" s="10"/>
    </row>
    <row r="12519" spans="9:46" s="16" customFormat="1">
      <c r="I12519" s="47"/>
      <c r="P12519" s="48"/>
      <c r="Q12519" s="48"/>
      <c r="R12519" s="48"/>
      <c r="S12519" s="49"/>
      <c r="T12519" s="47"/>
      <c r="U12519" s="50"/>
      <c r="V12519" s="47"/>
      <c r="W12519" s="50"/>
      <c r="X12519" s="49"/>
      <c r="Y12519" s="49"/>
      <c r="Z12519" s="49"/>
      <c r="AA12519" s="49"/>
      <c r="AB12519" s="49"/>
      <c r="AC12519" s="49"/>
      <c r="AD12519" s="49"/>
      <c r="AE12519" s="95"/>
      <c r="AM12519" s="103"/>
      <c r="AT12519" s="10"/>
    </row>
    <row r="12520" spans="9:46" s="16" customFormat="1">
      <c r="I12520" s="47"/>
      <c r="P12520" s="48"/>
      <c r="Q12520" s="48"/>
      <c r="R12520" s="48"/>
      <c r="S12520" s="49"/>
      <c r="T12520" s="47"/>
      <c r="U12520" s="50"/>
      <c r="V12520" s="47"/>
      <c r="W12520" s="50"/>
      <c r="X12520" s="49"/>
      <c r="Y12520" s="49"/>
      <c r="Z12520" s="49"/>
      <c r="AA12520" s="49"/>
      <c r="AB12520" s="49"/>
      <c r="AC12520" s="49"/>
      <c r="AD12520" s="49"/>
      <c r="AE12520" s="95"/>
      <c r="AM12520" s="103"/>
      <c r="AT12520" s="10"/>
    </row>
    <row r="12521" spans="9:46" s="16" customFormat="1">
      <c r="I12521" s="47"/>
      <c r="P12521" s="48"/>
      <c r="Q12521" s="48"/>
      <c r="R12521" s="48"/>
      <c r="S12521" s="49"/>
      <c r="T12521" s="47"/>
      <c r="U12521" s="50"/>
      <c r="V12521" s="47"/>
      <c r="W12521" s="50"/>
      <c r="X12521" s="49"/>
      <c r="Y12521" s="49"/>
      <c r="Z12521" s="49"/>
      <c r="AA12521" s="49"/>
      <c r="AB12521" s="49"/>
      <c r="AC12521" s="49"/>
      <c r="AD12521" s="49"/>
      <c r="AE12521" s="95"/>
      <c r="AM12521" s="103"/>
      <c r="AT12521" s="10"/>
    </row>
    <row r="12522" spans="9:46" s="16" customFormat="1">
      <c r="I12522" s="47"/>
      <c r="P12522" s="48"/>
      <c r="Q12522" s="48"/>
      <c r="R12522" s="48"/>
      <c r="S12522" s="49"/>
      <c r="T12522" s="47"/>
      <c r="U12522" s="50"/>
      <c r="V12522" s="47"/>
      <c r="W12522" s="50"/>
      <c r="X12522" s="49"/>
      <c r="Y12522" s="49"/>
      <c r="Z12522" s="49"/>
      <c r="AA12522" s="49"/>
      <c r="AB12522" s="49"/>
      <c r="AC12522" s="49"/>
      <c r="AD12522" s="49"/>
      <c r="AE12522" s="95"/>
      <c r="AM12522" s="103"/>
      <c r="AT12522" s="10"/>
    </row>
    <row r="12523" spans="9:46" s="16" customFormat="1">
      <c r="I12523" s="47"/>
      <c r="P12523" s="48"/>
      <c r="Q12523" s="48"/>
      <c r="R12523" s="48"/>
      <c r="S12523" s="49"/>
      <c r="T12523" s="47"/>
      <c r="U12523" s="50"/>
      <c r="V12523" s="47"/>
      <c r="W12523" s="50"/>
      <c r="X12523" s="49"/>
      <c r="Y12523" s="49"/>
      <c r="Z12523" s="49"/>
      <c r="AA12523" s="49"/>
      <c r="AB12523" s="49"/>
      <c r="AC12523" s="49"/>
      <c r="AD12523" s="49"/>
      <c r="AE12523" s="95"/>
      <c r="AM12523" s="103"/>
      <c r="AT12523" s="10"/>
    </row>
    <row r="12524" spans="9:46" s="16" customFormat="1">
      <c r="I12524" s="47"/>
      <c r="P12524" s="48"/>
      <c r="Q12524" s="48"/>
      <c r="R12524" s="48"/>
      <c r="S12524" s="49"/>
      <c r="T12524" s="47"/>
      <c r="U12524" s="50"/>
      <c r="V12524" s="47"/>
      <c r="W12524" s="50"/>
      <c r="X12524" s="49"/>
      <c r="Y12524" s="49"/>
      <c r="Z12524" s="49"/>
      <c r="AA12524" s="49"/>
      <c r="AB12524" s="49"/>
      <c r="AC12524" s="49"/>
      <c r="AD12524" s="49"/>
      <c r="AE12524" s="95"/>
      <c r="AM12524" s="103"/>
      <c r="AT12524" s="10"/>
    </row>
    <row r="12525" spans="9:46" s="16" customFormat="1">
      <c r="I12525" s="47"/>
      <c r="P12525" s="48"/>
      <c r="Q12525" s="48"/>
      <c r="R12525" s="48"/>
      <c r="S12525" s="49"/>
      <c r="T12525" s="47"/>
      <c r="U12525" s="50"/>
      <c r="V12525" s="47"/>
      <c r="W12525" s="50"/>
      <c r="X12525" s="49"/>
      <c r="Y12525" s="49"/>
      <c r="Z12525" s="49"/>
      <c r="AA12525" s="49"/>
      <c r="AB12525" s="49"/>
      <c r="AC12525" s="49"/>
      <c r="AD12525" s="49"/>
      <c r="AE12525" s="95"/>
      <c r="AM12525" s="103"/>
      <c r="AT12525" s="10"/>
    </row>
    <row r="12526" spans="9:46" s="16" customFormat="1">
      <c r="I12526" s="47"/>
      <c r="P12526" s="48"/>
      <c r="Q12526" s="48"/>
      <c r="R12526" s="48"/>
      <c r="S12526" s="49"/>
      <c r="T12526" s="47"/>
      <c r="U12526" s="50"/>
      <c r="V12526" s="47"/>
      <c r="W12526" s="50"/>
      <c r="X12526" s="49"/>
      <c r="Y12526" s="49"/>
      <c r="Z12526" s="49"/>
      <c r="AA12526" s="49"/>
      <c r="AB12526" s="49"/>
      <c r="AC12526" s="49"/>
      <c r="AD12526" s="49"/>
      <c r="AE12526" s="95"/>
      <c r="AM12526" s="103"/>
      <c r="AT12526" s="10"/>
    </row>
    <row r="12527" spans="9:46" s="16" customFormat="1">
      <c r="I12527" s="47"/>
      <c r="P12527" s="48"/>
      <c r="Q12527" s="48"/>
      <c r="R12527" s="48"/>
      <c r="S12527" s="49"/>
      <c r="T12527" s="47"/>
      <c r="U12527" s="50"/>
      <c r="V12527" s="47"/>
      <c r="W12527" s="50"/>
      <c r="X12527" s="49"/>
      <c r="Y12527" s="49"/>
      <c r="Z12527" s="49"/>
      <c r="AA12527" s="49"/>
      <c r="AB12527" s="49"/>
      <c r="AC12527" s="49"/>
      <c r="AD12527" s="49"/>
      <c r="AE12527" s="95"/>
      <c r="AM12527" s="103"/>
      <c r="AT12527" s="10"/>
    </row>
    <row r="12528" spans="9:46" s="16" customFormat="1">
      <c r="I12528" s="47"/>
      <c r="P12528" s="48"/>
      <c r="Q12528" s="48"/>
      <c r="R12528" s="48"/>
      <c r="S12528" s="49"/>
      <c r="T12528" s="47"/>
      <c r="U12528" s="50"/>
      <c r="V12528" s="47"/>
      <c r="W12528" s="50"/>
      <c r="X12528" s="49"/>
      <c r="Y12528" s="49"/>
      <c r="Z12528" s="49"/>
      <c r="AA12528" s="49"/>
      <c r="AB12528" s="49"/>
      <c r="AC12528" s="49"/>
      <c r="AD12528" s="49"/>
      <c r="AE12528" s="95"/>
      <c r="AM12528" s="103"/>
      <c r="AT12528" s="10"/>
    </row>
    <row r="12529" spans="9:46" s="16" customFormat="1">
      <c r="I12529" s="47"/>
      <c r="P12529" s="48"/>
      <c r="Q12529" s="48"/>
      <c r="R12529" s="48"/>
      <c r="S12529" s="49"/>
      <c r="T12529" s="47"/>
      <c r="U12529" s="50"/>
      <c r="V12529" s="47"/>
      <c r="W12529" s="50"/>
      <c r="X12529" s="49"/>
      <c r="Y12529" s="49"/>
      <c r="Z12529" s="49"/>
      <c r="AA12529" s="49"/>
      <c r="AB12529" s="49"/>
      <c r="AC12529" s="49"/>
      <c r="AD12529" s="49"/>
      <c r="AE12529" s="95"/>
      <c r="AM12529" s="103"/>
      <c r="AT12529" s="10"/>
    </row>
    <row r="12530" spans="9:46" s="16" customFormat="1">
      <c r="I12530" s="47"/>
      <c r="P12530" s="48"/>
      <c r="Q12530" s="48"/>
      <c r="R12530" s="48"/>
      <c r="S12530" s="49"/>
      <c r="T12530" s="47"/>
      <c r="U12530" s="50"/>
      <c r="V12530" s="47"/>
      <c r="W12530" s="50"/>
      <c r="X12530" s="49"/>
      <c r="Y12530" s="49"/>
      <c r="Z12530" s="49"/>
      <c r="AA12530" s="49"/>
      <c r="AB12530" s="49"/>
      <c r="AC12530" s="49"/>
      <c r="AD12530" s="49"/>
      <c r="AE12530" s="95"/>
      <c r="AM12530" s="103"/>
      <c r="AT12530" s="10"/>
    </row>
    <row r="12531" spans="9:46" s="16" customFormat="1">
      <c r="I12531" s="47"/>
      <c r="P12531" s="48"/>
      <c r="Q12531" s="48"/>
      <c r="R12531" s="48"/>
      <c r="S12531" s="49"/>
      <c r="T12531" s="47"/>
      <c r="U12531" s="50"/>
      <c r="V12531" s="47"/>
      <c r="W12531" s="50"/>
      <c r="X12531" s="49"/>
      <c r="Y12531" s="49"/>
      <c r="Z12531" s="49"/>
      <c r="AA12531" s="49"/>
      <c r="AB12531" s="49"/>
      <c r="AC12531" s="49"/>
      <c r="AD12531" s="49"/>
      <c r="AE12531" s="95"/>
      <c r="AM12531" s="103"/>
      <c r="AT12531" s="10"/>
    </row>
    <row r="12532" spans="9:46" s="16" customFormat="1">
      <c r="I12532" s="47"/>
      <c r="P12532" s="48"/>
      <c r="Q12532" s="48"/>
      <c r="R12532" s="48"/>
      <c r="S12532" s="49"/>
      <c r="T12532" s="47"/>
      <c r="U12532" s="50"/>
      <c r="V12532" s="47"/>
      <c r="W12532" s="50"/>
      <c r="X12532" s="49"/>
      <c r="Y12532" s="49"/>
      <c r="Z12532" s="49"/>
      <c r="AA12532" s="49"/>
      <c r="AB12532" s="49"/>
      <c r="AC12532" s="49"/>
      <c r="AD12532" s="49"/>
      <c r="AE12532" s="95"/>
      <c r="AM12532" s="103"/>
      <c r="AT12532" s="10"/>
    </row>
    <row r="12533" spans="9:46" s="16" customFormat="1">
      <c r="I12533" s="47"/>
      <c r="P12533" s="48"/>
      <c r="Q12533" s="48"/>
      <c r="R12533" s="48"/>
      <c r="S12533" s="49"/>
      <c r="T12533" s="47"/>
      <c r="U12533" s="50"/>
      <c r="V12533" s="47"/>
      <c r="W12533" s="50"/>
      <c r="X12533" s="49"/>
      <c r="Y12533" s="49"/>
      <c r="Z12533" s="49"/>
      <c r="AA12533" s="49"/>
      <c r="AB12533" s="49"/>
      <c r="AC12533" s="49"/>
      <c r="AD12533" s="49"/>
      <c r="AE12533" s="95"/>
      <c r="AM12533" s="103"/>
      <c r="AT12533" s="10"/>
    </row>
    <row r="12534" spans="9:46" s="16" customFormat="1">
      <c r="I12534" s="47"/>
      <c r="P12534" s="48"/>
      <c r="Q12534" s="48"/>
      <c r="R12534" s="48"/>
      <c r="S12534" s="49"/>
      <c r="T12534" s="47"/>
      <c r="U12534" s="50"/>
      <c r="V12534" s="47"/>
      <c r="W12534" s="50"/>
      <c r="X12534" s="49"/>
      <c r="Y12534" s="49"/>
      <c r="Z12534" s="49"/>
      <c r="AA12534" s="49"/>
      <c r="AB12534" s="49"/>
      <c r="AC12534" s="49"/>
      <c r="AD12534" s="49"/>
      <c r="AE12534" s="95"/>
      <c r="AM12534" s="103"/>
      <c r="AT12534" s="10"/>
    </row>
    <row r="12535" spans="9:46" s="16" customFormat="1">
      <c r="I12535" s="47"/>
      <c r="P12535" s="48"/>
      <c r="Q12535" s="48"/>
      <c r="R12535" s="48"/>
      <c r="S12535" s="49"/>
      <c r="T12535" s="47"/>
      <c r="U12535" s="50"/>
      <c r="V12535" s="47"/>
      <c r="W12535" s="50"/>
      <c r="X12535" s="49"/>
      <c r="Y12535" s="49"/>
      <c r="Z12535" s="49"/>
      <c r="AA12535" s="49"/>
      <c r="AB12535" s="49"/>
      <c r="AC12535" s="49"/>
      <c r="AD12535" s="49"/>
      <c r="AE12535" s="95"/>
      <c r="AM12535" s="103"/>
      <c r="AT12535" s="10"/>
    </row>
    <row r="12536" spans="9:46" s="16" customFormat="1">
      <c r="I12536" s="47"/>
      <c r="P12536" s="48"/>
      <c r="Q12536" s="48"/>
      <c r="R12536" s="48"/>
      <c r="S12536" s="49"/>
      <c r="T12536" s="47"/>
      <c r="U12536" s="50"/>
      <c r="V12536" s="47"/>
      <c r="W12536" s="50"/>
      <c r="X12536" s="49"/>
      <c r="Y12536" s="49"/>
      <c r="Z12536" s="49"/>
      <c r="AA12536" s="49"/>
      <c r="AB12536" s="49"/>
      <c r="AC12536" s="49"/>
      <c r="AD12536" s="49"/>
      <c r="AE12536" s="95"/>
      <c r="AM12536" s="103"/>
      <c r="AT12536" s="10"/>
    </row>
    <row r="12537" spans="9:46" s="16" customFormat="1">
      <c r="I12537" s="47"/>
      <c r="P12537" s="48"/>
      <c r="Q12537" s="48"/>
      <c r="R12537" s="48"/>
      <c r="S12537" s="49"/>
      <c r="T12537" s="47"/>
      <c r="U12537" s="50"/>
      <c r="V12537" s="47"/>
      <c r="W12537" s="50"/>
      <c r="X12537" s="49"/>
      <c r="Y12537" s="49"/>
      <c r="Z12537" s="49"/>
      <c r="AA12537" s="49"/>
      <c r="AB12537" s="49"/>
      <c r="AC12537" s="49"/>
      <c r="AD12537" s="49"/>
      <c r="AE12537" s="95"/>
      <c r="AM12537" s="103"/>
      <c r="AT12537" s="10"/>
    </row>
    <row r="12538" spans="9:46" s="16" customFormat="1">
      <c r="I12538" s="47"/>
      <c r="P12538" s="48"/>
      <c r="Q12538" s="48"/>
      <c r="R12538" s="48"/>
      <c r="S12538" s="49"/>
      <c r="T12538" s="47"/>
      <c r="U12538" s="50"/>
      <c r="V12538" s="47"/>
      <c r="W12538" s="50"/>
      <c r="X12538" s="49"/>
      <c r="Y12538" s="49"/>
      <c r="Z12538" s="49"/>
      <c r="AA12538" s="49"/>
      <c r="AB12538" s="49"/>
      <c r="AC12538" s="49"/>
      <c r="AD12538" s="49"/>
      <c r="AE12538" s="95"/>
      <c r="AM12538" s="103"/>
      <c r="AT12538" s="10"/>
    </row>
    <row r="12539" spans="9:46" s="16" customFormat="1">
      <c r="I12539" s="47"/>
      <c r="P12539" s="48"/>
      <c r="Q12539" s="48"/>
      <c r="R12539" s="48"/>
      <c r="S12539" s="49"/>
      <c r="T12539" s="47"/>
      <c r="U12539" s="50"/>
      <c r="V12539" s="47"/>
      <c r="W12539" s="50"/>
      <c r="X12539" s="49"/>
      <c r="Y12539" s="49"/>
      <c r="Z12539" s="49"/>
      <c r="AA12539" s="49"/>
      <c r="AB12539" s="49"/>
      <c r="AC12539" s="49"/>
      <c r="AD12539" s="49"/>
      <c r="AE12539" s="95"/>
      <c r="AM12539" s="103"/>
      <c r="AT12539" s="10"/>
    </row>
    <row r="12540" spans="9:46" s="16" customFormat="1">
      <c r="I12540" s="47"/>
      <c r="P12540" s="48"/>
      <c r="Q12540" s="48"/>
      <c r="R12540" s="48"/>
      <c r="S12540" s="49"/>
      <c r="T12540" s="47"/>
      <c r="U12540" s="50"/>
      <c r="V12540" s="47"/>
      <c r="W12540" s="50"/>
      <c r="X12540" s="49"/>
      <c r="Y12540" s="49"/>
      <c r="Z12540" s="49"/>
      <c r="AA12540" s="49"/>
      <c r="AB12540" s="49"/>
      <c r="AC12540" s="49"/>
      <c r="AD12540" s="49"/>
      <c r="AE12540" s="95"/>
      <c r="AM12540" s="103"/>
      <c r="AT12540" s="10"/>
    </row>
    <row r="12541" spans="9:46" s="16" customFormat="1">
      <c r="I12541" s="47"/>
      <c r="P12541" s="48"/>
      <c r="Q12541" s="48"/>
      <c r="R12541" s="48"/>
      <c r="S12541" s="49"/>
      <c r="T12541" s="47"/>
      <c r="U12541" s="50"/>
      <c r="V12541" s="47"/>
      <c r="W12541" s="50"/>
      <c r="X12541" s="49"/>
      <c r="Y12541" s="49"/>
      <c r="Z12541" s="49"/>
      <c r="AA12541" s="49"/>
      <c r="AB12541" s="49"/>
      <c r="AC12541" s="49"/>
      <c r="AD12541" s="49"/>
      <c r="AE12541" s="95"/>
      <c r="AM12541" s="103"/>
      <c r="AT12541" s="10"/>
    </row>
    <row r="12542" spans="9:46" s="16" customFormat="1">
      <c r="I12542" s="47"/>
      <c r="P12542" s="48"/>
      <c r="Q12542" s="48"/>
      <c r="R12542" s="48"/>
      <c r="S12542" s="49"/>
      <c r="T12542" s="47"/>
      <c r="U12542" s="50"/>
      <c r="V12542" s="47"/>
      <c r="W12542" s="50"/>
      <c r="X12542" s="49"/>
      <c r="Y12542" s="49"/>
      <c r="Z12542" s="49"/>
      <c r="AA12542" s="49"/>
      <c r="AB12542" s="49"/>
      <c r="AC12542" s="49"/>
      <c r="AD12542" s="49"/>
      <c r="AE12542" s="95"/>
      <c r="AM12542" s="103"/>
      <c r="AT12542" s="10"/>
    </row>
    <row r="12543" spans="9:46" s="16" customFormat="1">
      <c r="I12543" s="47"/>
      <c r="P12543" s="48"/>
      <c r="Q12543" s="48"/>
      <c r="R12543" s="48"/>
      <c r="S12543" s="49"/>
      <c r="T12543" s="47"/>
      <c r="U12543" s="50"/>
      <c r="V12543" s="47"/>
      <c r="W12543" s="50"/>
      <c r="X12543" s="49"/>
      <c r="Y12543" s="49"/>
      <c r="Z12543" s="49"/>
      <c r="AA12543" s="49"/>
      <c r="AB12543" s="49"/>
      <c r="AC12543" s="49"/>
      <c r="AD12543" s="49"/>
      <c r="AE12543" s="95"/>
      <c r="AM12543" s="103"/>
      <c r="AT12543" s="10"/>
    </row>
    <row r="12544" spans="9:46" s="16" customFormat="1">
      <c r="I12544" s="47"/>
      <c r="P12544" s="48"/>
      <c r="Q12544" s="48"/>
      <c r="R12544" s="48"/>
      <c r="S12544" s="49"/>
      <c r="T12544" s="47"/>
      <c r="U12544" s="50"/>
      <c r="V12544" s="47"/>
      <c r="W12544" s="50"/>
      <c r="X12544" s="49"/>
      <c r="Y12544" s="49"/>
      <c r="Z12544" s="49"/>
      <c r="AA12544" s="49"/>
      <c r="AB12544" s="49"/>
      <c r="AC12544" s="49"/>
      <c r="AD12544" s="49"/>
      <c r="AE12544" s="95"/>
      <c r="AM12544" s="103"/>
      <c r="AT12544" s="10"/>
    </row>
    <row r="12545" spans="9:46" s="16" customFormat="1">
      <c r="I12545" s="47"/>
      <c r="P12545" s="48"/>
      <c r="Q12545" s="48"/>
      <c r="R12545" s="48"/>
      <c r="S12545" s="49"/>
      <c r="T12545" s="47"/>
      <c r="U12545" s="50"/>
      <c r="V12545" s="47"/>
      <c r="W12545" s="50"/>
      <c r="X12545" s="49"/>
      <c r="Y12545" s="49"/>
      <c r="Z12545" s="49"/>
      <c r="AA12545" s="49"/>
      <c r="AB12545" s="49"/>
      <c r="AC12545" s="49"/>
      <c r="AD12545" s="49"/>
      <c r="AE12545" s="95"/>
      <c r="AM12545" s="103"/>
      <c r="AT12545" s="10"/>
    </row>
    <row r="12546" spans="9:46" s="16" customFormat="1">
      <c r="I12546" s="47"/>
      <c r="P12546" s="48"/>
      <c r="Q12546" s="48"/>
      <c r="R12546" s="48"/>
      <c r="S12546" s="49"/>
      <c r="T12546" s="47"/>
      <c r="U12546" s="50"/>
      <c r="V12546" s="47"/>
      <c r="W12546" s="50"/>
      <c r="X12546" s="49"/>
      <c r="Y12546" s="49"/>
      <c r="Z12546" s="49"/>
      <c r="AA12546" s="49"/>
      <c r="AB12546" s="49"/>
      <c r="AC12546" s="49"/>
      <c r="AD12546" s="49"/>
      <c r="AE12546" s="95"/>
      <c r="AM12546" s="103"/>
      <c r="AT12546" s="10"/>
    </row>
    <row r="12547" spans="9:46" s="16" customFormat="1">
      <c r="I12547" s="47"/>
      <c r="P12547" s="48"/>
      <c r="Q12547" s="48"/>
      <c r="R12547" s="48"/>
      <c r="S12547" s="49"/>
      <c r="T12547" s="47"/>
      <c r="U12547" s="50"/>
      <c r="V12547" s="47"/>
      <c r="W12547" s="50"/>
      <c r="X12547" s="49"/>
      <c r="Y12547" s="49"/>
      <c r="Z12547" s="49"/>
      <c r="AA12547" s="49"/>
      <c r="AB12547" s="49"/>
      <c r="AC12547" s="49"/>
      <c r="AD12547" s="49"/>
      <c r="AE12547" s="95"/>
      <c r="AM12547" s="103"/>
      <c r="AT12547" s="10"/>
    </row>
    <row r="12548" spans="9:46" s="16" customFormat="1">
      <c r="I12548" s="47"/>
      <c r="P12548" s="48"/>
      <c r="Q12548" s="48"/>
      <c r="R12548" s="48"/>
      <c r="S12548" s="49"/>
      <c r="T12548" s="47"/>
      <c r="U12548" s="50"/>
      <c r="V12548" s="47"/>
      <c r="W12548" s="50"/>
      <c r="X12548" s="49"/>
      <c r="Y12548" s="49"/>
      <c r="Z12548" s="49"/>
      <c r="AA12548" s="49"/>
      <c r="AB12548" s="49"/>
      <c r="AC12548" s="49"/>
      <c r="AD12548" s="49"/>
      <c r="AE12548" s="95"/>
      <c r="AM12548" s="103"/>
      <c r="AT12548" s="10"/>
    </row>
    <row r="12549" spans="9:46" s="16" customFormat="1">
      <c r="I12549" s="47"/>
      <c r="P12549" s="48"/>
      <c r="Q12549" s="48"/>
      <c r="R12549" s="48"/>
      <c r="S12549" s="49"/>
      <c r="T12549" s="47"/>
      <c r="U12549" s="50"/>
      <c r="V12549" s="47"/>
      <c r="W12549" s="50"/>
      <c r="X12549" s="49"/>
      <c r="Y12549" s="49"/>
      <c r="Z12549" s="49"/>
      <c r="AA12549" s="49"/>
      <c r="AB12549" s="49"/>
      <c r="AC12549" s="49"/>
      <c r="AD12549" s="49"/>
      <c r="AE12549" s="95"/>
      <c r="AM12549" s="103"/>
      <c r="AT12549" s="10"/>
    </row>
    <row r="12550" spans="9:46" s="16" customFormat="1">
      <c r="I12550" s="47"/>
      <c r="P12550" s="48"/>
      <c r="Q12550" s="48"/>
      <c r="R12550" s="48"/>
      <c r="S12550" s="49"/>
      <c r="T12550" s="47"/>
      <c r="U12550" s="50"/>
      <c r="V12550" s="47"/>
      <c r="W12550" s="50"/>
      <c r="X12550" s="49"/>
      <c r="Y12550" s="49"/>
      <c r="Z12550" s="49"/>
      <c r="AA12550" s="49"/>
      <c r="AB12550" s="49"/>
      <c r="AC12550" s="49"/>
      <c r="AD12550" s="49"/>
      <c r="AE12550" s="95"/>
      <c r="AM12550" s="103"/>
      <c r="AT12550" s="10"/>
    </row>
    <row r="12551" spans="9:46" s="16" customFormat="1">
      <c r="I12551" s="47"/>
      <c r="P12551" s="48"/>
      <c r="Q12551" s="48"/>
      <c r="R12551" s="48"/>
      <c r="S12551" s="49"/>
      <c r="T12551" s="47"/>
      <c r="U12551" s="50"/>
      <c r="V12551" s="47"/>
      <c r="W12551" s="50"/>
      <c r="X12551" s="49"/>
      <c r="Y12551" s="49"/>
      <c r="Z12551" s="49"/>
      <c r="AA12551" s="49"/>
      <c r="AB12551" s="49"/>
      <c r="AC12551" s="49"/>
      <c r="AD12551" s="49"/>
      <c r="AE12551" s="95"/>
      <c r="AM12551" s="103"/>
      <c r="AT12551" s="10"/>
    </row>
    <row r="12552" spans="9:46" s="16" customFormat="1">
      <c r="I12552" s="47"/>
      <c r="P12552" s="48"/>
      <c r="Q12552" s="48"/>
      <c r="R12552" s="48"/>
      <c r="S12552" s="49"/>
      <c r="T12552" s="47"/>
      <c r="U12552" s="50"/>
      <c r="V12552" s="47"/>
      <c r="W12552" s="50"/>
      <c r="X12552" s="49"/>
      <c r="Y12552" s="49"/>
      <c r="Z12552" s="49"/>
      <c r="AA12552" s="49"/>
      <c r="AB12552" s="49"/>
      <c r="AC12552" s="49"/>
      <c r="AD12552" s="49"/>
      <c r="AE12552" s="95"/>
      <c r="AM12552" s="103"/>
      <c r="AT12552" s="10"/>
    </row>
    <row r="12553" spans="9:46" s="16" customFormat="1">
      <c r="I12553" s="47"/>
      <c r="P12553" s="48"/>
      <c r="Q12553" s="48"/>
      <c r="R12553" s="48"/>
      <c r="S12553" s="49"/>
      <c r="T12553" s="47"/>
      <c r="U12553" s="50"/>
      <c r="V12553" s="47"/>
      <c r="W12553" s="50"/>
      <c r="X12553" s="49"/>
      <c r="Y12553" s="49"/>
      <c r="Z12553" s="49"/>
      <c r="AA12553" s="49"/>
      <c r="AB12553" s="49"/>
      <c r="AC12553" s="49"/>
      <c r="AD12553" s="49"/>
      <c r="AE12553" s="95"/>
      <c r="AM12553" s="103"/>
      <c r="AT12553" s="10"/>
    </row>
    <row r="12554" spans="9:46" s="16" customFormat="1">
      <c r="I12554" s="47"/>
      <c r="P12554" s="48"/>
      <c r="Q12554" s="48"/>
      <c r="R12554" s="48"/>
      <c r="S12554" s="49"/>
      <c r="T12554" s="47"/>
      <c r="U12554" s="50"/>
      <c r="V12554" s="47"/>
      <c r="W12554" s="50"/>
      <c r="X12554" s="49"/>
      <c r="Y12554" s="49"/>
      <c r="Z12554" s="49"/>
      <c r="AA12554" s="49"/>
      <c r="AB12554" s="49"/>
      <c r="AC12554" s="49"/>
      <c r="AD12554" s="49"/>
      <c r="AE12554" s="95"/>
      <c r="AM12554" s="103"/>
      <c r="AT12554" s="10"/>
    </row>
    <row r="12555" spans="9:46" s="16" customFormat="1">
      <c r="I12555" s="47"/>
      <c r="P12555" s="48"/>
      <c r="Q12555" s="48"/>
      <c r="R12555" s="48"/>
      <c r="S12555" s="49"/>
      <c r="T12555" s="47"/>
      <c r="U12555" s="50"/>
      <c r="V12555" s="47"/>
      <c r="W12555" s="50"/>
      <c r="X12555" s="49"/>
      <c r="Y12555" s="49"/>
      <c r="Z12555" s="49"/>
      <c r="AA12555" s="49"/>
      <c r="AB12555" s="49"/>
      <c r="AC12555" s="49"/>
      <c r="AD12555" s="49"/>
      <c r="AE12555" s="95"/>
      <c r="AM12555" s="103"/>
      <c r="AT12555" s="10"/>
    </row>
    <row r="12556" spans="9:46" s="16" customFormat="1">
      <c r="I12556" s="47"/>
      <c r="P12556" s="48"/>
      <c r="Q12556" s="48"/>
      <c r="R12556" s="48"/>
      <c r="S12556" s="49"/>
      <c r="T12556" s="47"/>
      <c r="U12556" s="50"/>
      <c r="V12556" s="47"/>
      <c r="W12556" s="50"/>
      <c r="X12556" s="49"/>
      <c r="Y12556" s="49"/>
      <c r="Z12556" s="49"/>
      <c r="AA12556" s="49"/>
      <c r="AB12556" s="49"/>
      <c r="AC12556" s="49"/>
      <c r="AD12556" s="49"/>
      <c r="AE12556" s="95"/>
      <c r="AM12556" s="103"/>
      <c r="AT12556" s="10"/>
    </row>
    <row r="12557" spans="9:46" s="16" customFormat="1">
      <c r="I12557" s="47"/>
      <c r="P12557" s="48"/>
      <c r="Q12557" s="48"/>
      <c r="R12557" s="48"/>
      <c r="S12557" s="49"/>
      <c r="T12557" s="47"/>
      <c r="U12557" s="50"/>
      <c r="V12557" s="47"/>
      <c r="W12557" s="50"/>
      <c r="X12557" s="49"/>
      <c r="Y12557" s="49"/>
      <c r="Z12557" s="49"/>
      <c r="AA12557" s="49"/>
      <c r="AB12557" s="49"/>
      <c r="AC12557" s="49"/>
      <c r="AD12557" s="49"/>
      <c r="AE12557" s="95"/>
      <c r="AM12557" s="103"/>
      <c r="AT12557" s="10"/>
    </row>
    <row r="12558" spans="9:46" s="16" customFormat="1">
      <c r="I12558" s="47"/>
      <c r="P12558" s="48"/>
      <c r="Q12558" s="48"/>
      <c r="R12558" s="48"/>
      <c r="S12558" s="49"/>
      <c r="T12558" s="47"/>
      <c r="U12558" s="50"/>
      <c r="V12558" s="47"/>
      <c r="W12558" s="50"/>
      <c r="X12558" s="49"/>
      <c r="Y12558" s="49"/>
      <c r="Z12558" s="49"/>
      <c r="AA12558" s="49"/>
      <c r="AB12558" s="49"/>
      <c r="AC12558" s="49"/>
      <c r="AD12558" s="49"/>
      <c r="AE12558" s="95"/>
      <c r="AM12558" s="103"/>
      <c r="AT12558" s="10"/>
    </row>
    <row r="12559" spans="9:46" s="16" customFormat="1">
      <c r="I12559" s="47"/>
      <c r="P12559" s="48"/>
      <c r="Q12559" s="48"/>
      <c r="R12559" s="48"/>
      <c r="S12559" s="49"/>
      <c r="T12559" s="47"/>
      <c r="U12559" s="50"/>
      <c r="V12559" s="47"/>
      <c r="W12559" s="50"/>
      <c r="X12559" s="49"/>
      <c r="Y12559" s="49"/>
      <c r="Z12559" s="49"/>
      <c r="AA12559" s="49"/>
      <c r="AB12559" s="49"/>
      <c r="AC12559" s="49"/>
      <c r="AD12559" s="49"/>
      <c r="AE12559" s="95"/>
      <c r="AM12559" s="103"/>
      <c r="AT12559" s="10"/>
    </row>
    <row r="12560" spans="9:46" s="16" customFormat="1">
      <c r="I12560" s="47"/>
      <c r="P12560" s="48"/>
      <c r="Q12560" s="48"/>
      <c r="R12560" s="48"/>
      <c r="S12560" s="49"/>
      <c r="T12560" s="47"/>
      <c r="U12560" s="50"/>
      <c r="V12560" s="47"/>
      <c r="W12560" s="50"/>
      <c r="X12560" s="49"/>
      <c r="Y12560" s="49"/>
      <c r="Z12560" s="49"/>
      <c r="AA12560" s="49"/>
      <c r="AB12560" s="49"/>
      <c r="AC12560" s="49"/>
      <c r="AD12560" s="49"/>
      <c r="AE12560" s="95"/>
      <c r="AM12560" s="103"/>
      <c r="AT12560" s="10"/>
    </row>
    <row r="12561" spans="9:46" s="16" customFormat="1">
      <c r="I12561" s="47"/>
      <c r="P12561" s="48"/>
      <c r="Q12561" s="48"/>
      <c r="R12561" s="48"/>
      <c r="S12561" s="49"/>
      <c r="T12561" s="47"/>
      <c r="U12561" s="50"/>
      <c r="V12561" s="47"/>
      <c r="W12561" s="50"/>
      <c r="X12561" s="49"/>
      <c r="Y12561" s="49"/>
      <c r="Z12561" s="49"/>
      <c r="AA12561" s="49"/>
      <c r="AB12561" s="49"/>
      <c r="AC12561" s="49"/>
      <c r="AD12561" s="49"/>
      <c r="AE12561" s="95"/>
      <c r="AM12561" s="103"/>
      <c r="AT12561" s="10"/>
    </row>
    <row r="12562" spans="9:46" s="16" customFormat="1">
      <c r="I12562" s="47"/>
      <c r="P12562" s="48"/>
      <c r="Q12562" s="48"/>
      <c r="R12562" s="48"/>
      <c r="S12562" s="49"/>
      <c r="T12562" s="47"/>
      <c r="U12562" s="50"/>
      <c r="V12562" s="47"/>
      <c r="W12562" s="50"/>
      <c r="X12562" s="49"/>
      <c r="Y12562" s="49"/>
      <c r="Z12562" s="49"/>
      <c r="AA12562" s="49"/>
      <c r="AB12562" s="49"/>
      <c r="AC12562" s="49"/>
      <c r="AD12562" s="49"/>
      <c r="AE12562" s="95"/>
      <c r="AM12562" s="103"/>
      <c r="AT12562" s="10"/>
    </row>
    <row r="12563" spans="9:46" s="16" customFormat="1">
      <c r="I12563" s="47"/>
      <c r="P12563" s="48"/>
      <c r="Q12563" s="48"/>
      <c r="R12563" s="48"/>
      <c r="S12563" s="49"/>
      <c r="T12563" s="47"/>
      <c r="U12563" s="50"/>
      <c r="V12563" s="47"/>
      <c r="W12563" s="50"/>
      <c r="X12563" s="49"/>
      <c r="Y12563" s="49"/>
      <c r="Z12563" s="49"/>
      <c r="AA12563" s="49"/>
      <c r="AB12563" s="49"/>
      <c r="AC12563" s="49"/>
      <c r="AD12563" s="49"/>
      <c r="AE12563" s="95"/>
      <c r="AM12563" s="103"/>
      <c r="AT12563" s="10"/>
    </row>
    <row r="12564" spans="9:46" s="16" customFormat="1">
      <c r="I12564" s="47"/>
      <c r="P12564" s="48"/>
      <c r="Q12564" s="48"/>
      <c r="R12564" s="48"/>
      <c r="S12564" s="49"/>
      <c r="T12564" s="47"/>
      <c r="U12564" s="50"/>
      <c r="V12564" s="47"/>
      <c r="W12564" s="50"/>
      <c r="X12564" s="49"/>
      <c r="Y12564" s="49"/>
      <c r="Z12564" s="49"/>
      <c r="AA12564" s="49"/>
      <c r="AB12564" s="49"/>
      <c r="AC12564" s="49"/>
      <c r="AD12564" s="49"/>
      <c r="AE12564" s="95"/>
      <c r="AM12564" s="103"/>
      <c r="AT12564" s="10"/>
    </row>
    <row r="12565" spans="9:46" s="16" customFormat="1">
      <c r="I12565" s="47"/>
      <c r="P12565" s="48"/>
      <c r="Q12565" s="48"/>
      <c r="R12565" s="48"/>
      <c r="S12565" s="49"/>
      <c r="T12565" s="47"/>
      <c r="U12565" s="50"/>
      <c r="V12565" s="47"/>
      <c r="W12565" s="50"/>
      <c r="X12565" s="49"/>
      <c r="Y12565" s="49"/>
      <c r="Z12565" s="49"/>
      <c r="AA12565" s="49"/>
      <c r="AB12565" s="49"/>
      <c r="AC12565" s="49"/>
      <c r="AD12565" s="49"/>
      <c r="AE12565" s="95"/>
      <c r="AM12565" s="103"/>
      <c r="AT12565" s="10"/>
    </row>
    <row r="12566" spans="9:46" s="16" customFormat="1">
      <c r="I12566" s="47"/>
      <c r="P12566" s="48"/>
      <c r="Q12566" s="48"/>
      <c r="R12566" s="48"/>
      <c r="S12566" s="49"/>
      <c r="T12566" s="47"/>
      <c r="U12566" s="50"/>
      <c r="V12566" s="47"/>
      <c r="W12566" s="50"/>
      <c r="X12566" s="49"/>
      <c r="Y12566" s="49"/>
      <c r="Z12566" s="49"/>
      <c r="AA12566" s="49"/>
      <c r="AB12566" s="49"/>
      <c r="AC12566" s="49"/>
      <c r="AD12566" s="49"/>
      <c r="AE12566" s="95"/>
      <c r="AM12566" s="103"/>
      <c r="AT12566" s="10"/>
    </row>
    <row r="12567" spans="9:46" s="16" customFormat="1">
      <c r="I12567" s="47"/>
      <c r="P12567" s="48"/>
      <c r="Q12567" s="48"/>
      <c r="R12567" s="48"/>
      <c r="S12567" s="49"/>
      <c r="T12567" s="47"/>
      <c r="U12567" s="50"/>
      <c r="V12567" s="47"/>
      <c r="W12567" s="50"/>
      <c r="X12567" s="49"/>
      <c r="Y12567" s="49"/>
      <c r="Z12567" s="49"/>
      <c r="AA12567" s="49"/>
      <c r="AB12567" s="49"/>
      <c r="AC12567" s="49"/>
      <c r="AD12567" s="49"/>
      <c r="AE12567" s="95"/>
      <c r="AM12567" s="103"/>
      <c r="AT12567" s="10"/>
    </row>
    <row r="12568" spans="9:46" s="16" customFormat="1">
      <c r="I12568" s="47"/>
      <c r="P12568" s="48"/>
      <c r="Q12568" s="48"/>
      <c r="R12568" s="48"/>
      <c r="S12568" s="49"/>
      <c r="T12568" s="47"/>
      <c r="U12568" s="50"/>
      <c r="V12568" s="47"/>
      <c r="W12568" s="50"/>
      <c r="X12568" s="49"/>
      <c r="Y12568" s="49"/>
      <c r="Z12568" s="49"/>
      <c r="AA12568" s="49"/>
      <c r="AB12568" s="49"/>
      <c r="AC12568" s="49"/>
      <c r="AD12568" s="49"/>
      <c r="AE12568" s="95"/>
      <c r="AM12568" s="103"/>
      <c r="AT12568" s="10"/>
    </row>
    <row r="12569" spans="9:46" s="16" customFormat="1">
      <c r="I12569" s="47"/>
      <c r="P12569" s="48"/>
      <c r="Q12569" s="48"/>
      <c r="R12569" s="48"/>
      <c r="S12569" s="49"/>
      <c r="T12569" s="47"/>
      <c r="U12569" s="50"/>
      <c r="V12569" s="47"/>
      <c r="W12569" s="50"/>
      <c r="X12569" s="49"/>
      <c r="Y12569" s="49"/>
      <c r="Z12569" s="49"/>
      <c r="AA12569" s="49"/>
      <c r="AB12569" s="49"/>
      <c r="AC12569" s="49"/>
      <c r="AD12569" s="49"/>
      <c r="AE12569" s="95"/>
      <c r="AM12569" s="103"/>
      <c r="AT12569" s="10"/>
    </row>
    <row r="12570" spans="9:46" s="16" customFormat="1">
      <c r="I12570" s="47"/>
      <c r="P12570" s="48"/>
      <c r="Q12570" s="48"/>
      <c r="R12570" s="48"/>
      <c r="S12570" s="49"/>
      <c r="T12570" s="47"/>
      <c r="U12570" s="50"/>
      <c r="V12570" s="47"/>
      <c r="W12570" s="50"/>
      <c r="X12570" s="49"/>
      <c r="Y12570" s="49"/>
      <c r="Z12570" s="49"/>
      <c r="AA12570" s="49"/>
      <c r="AB12570" s="49"/>
      <c r="AC12570" s="49"/>
      <c r="AD12570" s="49"/>
      <c r="AE12570" s="95"/>
      <c r="AM12570" s="103"/>
      <c r="AT12570" s="10"/>
    </row>
    <row r="12571" spans="9:46" s="16" customFormat="1">
      <c r="I12571" s="47"/>
      <c r="P12571" s="48"/>
      <c r="Q12571" s="48"/>
      <c r="R12571" s="48"/>
      <c r="S12571" s="49"/>
      <c r="T12571" s="47"/>
      <c r="U12571" s="50"/>
      <c r="V12571" s="47"/>
      <c r="W12571" s="50"/>
      <c r="X12571" s="49"/>
      <c r="Y12571" s="49"/>
      <c r="Z12571" s="49"/>
      <c r="AA12571" s="49"/>
      <c r="AB12571" s="49"/>
      <c r="AC12571" s="49"/>
      <c r="AD12571" s="49"/>
      <c r="AE12571" s="95"/>
      <c r="AM12571" s="103"/>
      <c r="AT12571" s="10"/>
    </row>
    <row r="12572" spans="9:46" s="16" customFormat="1">
      <c r="I12572" s="47"/>
      <c r="P12572" s="48"/>
      <c r="Q12572" s="48"/>
      <c r="R12572" s="48"/>
      <c r="S12572" s="49"/>
      <c r="T12572" s="47"/>
      <c r="U12572" s="50"/>
      <c r="V12572" s="47"/>
      <c r="W12572" s="50"/>
      <c r="X12572" s="49"/>
      <c r="Y12572" s="49"/>
      <c r="Z12572" s="49"/>
      <c r="AA12572" s="49"/>
      <c r="AB12572" s="49"/>
      <c r="AC12572" s="49"/>
      <c r="AD12572" s="49"/>
      <c r="AE12572" s="95"/>
      <c r="AM12572" s="103"/>
      <c r="AT12572" s="10"/>
    </row>
    <row r="12573" spans="9:46" s="16" customFormat="1">
      <c r="I12573" s="47"/>
      <c r="P12573" s="48"/>
      <c r="Q12573" s="48"/>
      <c r="R12573" s="48"/>
      <c r="S12573" s="49"/>
      <c r="T12573" s="47"/>
      <c r="U12573" s="50"/>
      <c r="V12573" s="47"/>
      <c r="W12573" s="50"/>
      <c r="X12573" s="49"/>
      <c r="Y12573" s="49"/>
      <c r="Z12573" s="49"/>
      <c r="AA12573" s="49"/>
      <c r="AB12573" s="49"/>
      <c r="AC12573" s="49"/>
      <c r="AD12573" s="49"/>
      <c r="AE12573" s="95"/>
      <c r="AM12573" s="103"/>
      <c r="AT12573" s="10"/>
    </row>
    <row r="12574" spans="9:46" s="16" customFormat="1">
      <c r="I12574" s="47"/>
      <c r="P12574" s="48"/>
      <c r="Q12574" s="48"/>
      <c r="R12574" s="48"/>
      <c r="S12574" s="49"/>
      <c r="T12574" s="47"/>
      <c r="U12574" s="50"/>
      <c r="V12574" s="47"/>
      <c r="W12574" s="50"/>
      <c r="X12574" s="49"/>
      <c r="Y12574" s="49"/>
      <c r="Z12574" s="49"/>
      <c r="AA12574" s="49"/>
      <c r="AB12574" s="49"/>
      <c r="AC12574" s="49"/>
      <c r="AD12574" s="49"/>
      <c r="AE12574" s="95"/>
      <c r="AM12574" s="103"/>
      <c r="AT12574" s="10"/>
    </row>
    <row r="12575" spans="9:46" s="16" customFormat="1">
      <c r="I12575" s="47"/>
      <c r="P12575" s="48"/>
      <c r="Q12575" s="48"/>
      <c r="R12575" s="48"/>
      <c r="S12575" s="49"/>
      <c r="T12575" s="47"/>
      <c r="U12575" s="50"/>
      <c r="V12575" s="47"/>
      <c r="W12575" s="50"/>
      <c r="X12575" s="49"/>
      <c r="Y12575" s="49"/>
      <c r="Z12575" s="49"/>
      <c r="AA12575" s="49"/>
      <c r="AB12575" s="49"/>
      <c r="AC12575" s="49"/>
      <c r="AD12575" s="49"/>
      <c r="AE12575" s="95"/>
      <c r="AM12575" s="103"/>
      <c r="AT12575" s="10"/>
    </row>
    <row r="12576" spans="9:46" s="16" customFormat="1">
      <c r="I12576" s="47"/>
      <c r="P12576" s="48"/>
      <c r="Q12576" s="48"/>
      <c r="R12576" s="48"/>
      <c r="S12576" s="49"/>
      <c r="T12576" s="47"/>
      <c r="U12576" s="50"/>
      <c r="V12576" s="47"/>
      <c r="W12576" s="50"/>
      <c r="X12576" s="49"/>
      <c r="Y12576" s="49"/>
      <c r="Z12576" s="49"/>
      <c r="AA12576" s="49"/>
      <c r="AB12576" s="49"/>
      <c r="AC12576" s="49"/>
      <c r="AD12576" s="49"/>
      <c r="AE12576" s="95"/>
      <c r="AM12576" s="103"/>
      <c r="AT12576" s="10"/>
    </row>
    <row r="12577" spans="9:46" s="16" customFormat="1">
      <c r="I12577" s="47"/>
      <c r="P12577" s="48"/>
      <c r="Q12577" s="48"/>
      <c r="R12577" s="48"/>
      <c r="S12577" s="49"/>
      <c r="T12577" s="47"/>
      <c r="U12577" s="50"/>
      <c r="V12577" s="47"/>
      <c r="W12577" s="50"/>
      <c r="X12577" s="49"/>
      <c r="Y12577" s="49"/>
      <c r="Z12577" s="49"/>
      <c r="AA12577" s="49"/>
      <c r="AB12577" s="49"/>
      <c r="AC12577" s="49"/>
      <c r="AD12577" s="49"/>
      <c r="AE12577" s="95"/>
      <c r="AM12577" s="103"/>
      <c r="AT12577" s="10"/>
    </row>
    <row r="12578" spans="9:46" s="16" customFormat="1">
      <c r="I12578" s="47"/>
      <c r="P12578" s="48"/>
      <c r="Q12578" s="48"/>
      <c r="R12578" s="48"/>
      <c r="S12578" s="49"/>
      <c r="T12578" s="47"/>
      <c r="U12578" s="50"/>
      <c r="V12578" s="47"/>
      <c r="W12578" s="50"/>
      <c r="X12578" s="49"/>
      <c r="Y12578" s="49"/>
      <c r="Z12578" s="49"/>
      <c r="AA12578" s="49"/>
      <c r="AB12578" s="49"/>
      <c r="AC12578" s="49"/>
      <c r="AD12578" s="49"/>
      <c r="AE12578" s="95"/>
      <c r="AM12578" s="103"/>
      <c r="AT12578" s="10"/>
    </row>
    <row r="12579" spans="9:46" s="16" customFormat="1">
      <c r="I12579" s="47"/>
      <c r="P12579" s="48"/>
      <c r="Q12579" s="48"/>
      <c r="R12579" s="48"/>
      <c r="S12579" s="49"/>
      <c r="T12579" s="47"/>
      <c r="U12579" s="50"/>
      <c r="V12579" s="47"/>
      <c r="W12579" s="50"/>
      <c r="X12579" s="49"/>
      <c r="Y12579" s="49"/>
      <c r="Z12579" s="49"/>
      <c r="AA12579" s="49"/>
      <c r="AB12579" s="49"/>
      <c r="AC12579" s="49"/>
      <c r="AD12579" s="49"/>
      <c r="AE12579" s="95"/>
      <c r="AM12579" s="103"/>
      <c r="AT12579" s="10"/>
    </row>
    <row r="12580" spans="9:46" s="16" customFormat="1">
      <c r="I12580" s="47"/>
      <c r="P12580" s="48"/>
      <c r="Q12580" s="48"/>
      <c r="R12580" s="48"/>
      <c r="S12580" s="49"/>
      <c r="T12580" s="47"/>
      <c r="U12580" s="50"/>
      <c r="V12580" s="47"/>
      <c r="W12580" s="50"/>
      <c r="X12580" s="49"/>
      <c r="Y12580" s="49"/>
      <c r="Z12580" s="49"/>
      <c r="AA12580" s="49"/>
      <c r="AB12580" s="49"/>
      <c r="AC12580" s="49"/>
      <c r="AD12580" s="49"/>
      <c r="AE12580" s="95"/>
      <c r="AM12580" s="103"/>
      <c r="AT12580" s="10"/>
    </row>
    <row r="12581" spans="9:46" s="16" customFormat="1">
      <c r="I12581" s="47"/>
      <c r="P12581" s="48"/>
      <c r="Q12581" s="48"/>
      <c r="R12581" s="48"/>
      <c r="S12581" s="49"/>
      <c r="T12581" s="47"/>
      <c r="U12581" s="50"/>
      <c r="V12581" s="47"/>
      <c r="W12581" s="50"/>
      <c r="X12581" s="49"/>
      <c r="Y12581" s="49"/>
      <c r="Z12581" s="49"/>
      <c r="AA12581" s="49"/>
      <c r="AB12581" s="49"/>
      <c r="AC12581" s="49"/>
      <c r="AD12581" s="49"/>
      <c r="AE12581" s="95"/>
      <c r="AM12581" s="103"/>
      <c r="AT12581" s="10"/>
    </row>
    <row r="12582" spans="9:46" s="16" customFormat="1">
      <c r="I12582" s="47"/>
      <c r="P12582" s="48"/>
      <c r="Q12582" s="48"/>
      <c r="R12582" s="48"/>
      <c r="S12582" s="49"/>
      <c r="T12582" s="47"/>
      <c r="U12582" s="50"/>
      <c r="V12582" s="47"/>
      <c r="W12582" s="50"/>
      <c r="X12582" s="49"/>
      <c r="Y12582" s="49"/>
      <c r="Z12582" s="49"/>
      <c r="AA12582" s="49"/>
      <c r="AB12582" s="49"/>
      <c r="AC12582" s="49"/>
      <c r="AD12582" s="49"/>
      <c r="AE12582" s="95"/>
      <c r="AM12582" s="103"/>
      <c r="AT12582" s="10"/>
    </row>
    <row r="12583" spans="9:46" s="16" customFormat="1">
      <c r="I12583" s="47"/>
      <c r="P12583" s="48"/>
      <c r="Q12583" s="48"/>
      <c r="R12583" s="48"/>
      <c r="S12583" s="49"/>
      <c r="T12583" s="47"/>
      <c r="U12583" s="50"/>
      <c r="V12583" s="47"/>
      <c r="W12583" s="50"/>
      <c r="X12583" s="49"/>
      <c r="Y12583" s="49"/>
      <c r="Z12583" s="49"/>
      <c r="AA12583" s="49"/>
      <c r="AB12583" s="49"/>
      <c r="AC12583" s="49"/>
      <c r="AD12583" s="49"/>
      <c r="AE12583" s="95"/>
      <c r="AM12583" s="103"/>
      <c r="AT12583" s="10"/>
    </row>
    <row r="12584" spans="9:46" s="16" customFormat="1">
      <c r="I12584" s="47"/>
      <c r="P12584" s="48"/>
      <c r="Q12584" s="48"/>
      <c r="R12584" s="48"/>
      <c r="S12584" s="49"/>
      <c r="T12584" s="47"/>
      <c r="U12584" s="50"/>
      <c r="V12584" s="47"/>
      <c r="W12584" s="50"/>
      <c r="X12584" s="49"/>
      <c r="Y12584" s="49"/>
      <c r="Z12584" s="49"/>
      <c r="AA12584" s="49"/>
      <c r="AB12584" s="49"/>
      <c r="AC12584" s="49"/>
      <c r="AD12584" s="49"/>
      <c r="AE12584" s="95"/>
      <c r="AM12584" s="103"/>
      <c r="AT12584" s="10"/>
    </row>
    <row r="12585" spans="9:46" s="16" customFormat="1">
      <c r="I12585" s="47"/>
      <c r="P12585" s="48"/>
      <c r="Q12585" s="48"/>
      <c r="R12585" s="48"/>
      <c r="S12585" s="49"/>
      <c r="T12585" s="47"/>
      <c r="U12585" s="50"/>
      <c r="V12585" s="47"/>
      <c r="W12585" s="50"/>
      <c r="X12585" s="49"/>
      <c r="Y12585" s="49"/>
      <c r="Z12585" s="49"/>
      <c r="AA12585" s="49"/>
      <c r="AB12585" s="49"/>
      <c r="AC12585" s="49"/>
      <c r="AD12585" s="49"/>
      <c r="AE12585" s="95"/>
      <c r="AM12585" s="103"/>
      <c r="AT12585" s="10"/>
    </row>
    <row r="12586" spans="9:46" s="16" customFormat="1">
      <c r="I12586" s="47"/>
      <c r="P12586" s="48"/>
      <c r="Q12586" s="48"/>
      <c r="R12586" s="48"/>
      <c r="S12586" s="49"/>
      <c r="T12586" s="47"/>
      <c r="U12586" s="50"/>
      <c r="V12586" s="47"/>
      <c r="W12586" s="50"/>
      <c r="X12586" s="49"/>
      <c r="Y12586" s="49"/>
      <c r="Z12586" s="49"/>
      <c r="AA12586" s="49"/>
      <c r="AB12586" s="49"/>
      <c r="AC12586" s="49"/>
      <c r="AD12586" s="49"/>
      <c r="AE12586" s="95"/>
      <c r="AM12586" s="103"/>
      <c r="AT12586" s="10"/>
    </row>
    <row r="12587" spans="9:46" s="16" customFormat="1">
      <c r="I12587" s="47"/>
      <c r="P12587" s="48"/>
      <c r="Q12587" s="48"/>
      <c r="R12587" s="48"/>
      <c r="S12587" s="49"/>
      <c r="T12587" s="47"/>
      <c r="U12587" s="50"/>
      <c r="V12587" s="47"/>
      <c r="W12587" s="50"/>
      <c r="X12587" s="49"/>
      <c r="Y12587" s="49"/>
      <c r="Z12587" s="49"/>
      <c r="AA12587" s="49"/>
      <c r="AB12587" s="49"/>
      <c r="AC12587" s="49"/>
      <c r="AD12587" s="49"/>
      <c r="AE12587" s="95"/>
      <c r="AM12587" s="103"/>
      <c r="AT12587" s="10"/>
    </row>
    <row r="12588" spans="9:46" s="16" customFormat="1">
      <c r="I12588" s="47"/>
      <c r="P12588" s="48"/>
      <c r="Q12588" s="48"/>
      <c r="R12588" s="48"/>
      <c r="S12588" s="49"/>
      <c r="T12588" s="47"/>
      <c r="U12588" s="50"/>
      <c r="V12588" s="47"/>
      <c r="W12588" s="50"/>
      <c r="X12588" s="49"/>
      <c r="Y12588" s="49"/>
      <c r="Z12588" s="49"/>
      <c r="AA12588" s="49"/>
      <c r="AB12588" s="49"/>
      <c r="AC12588" s="49"/>
      <c r="AD12588" s="49"/>
      <c r="AE12588" s="95"/>
      <c r="AM12588" s="103"/>
      <c r="AT12588" s="10"/>
    </row>
    <row r="12589" spans="9:46" s="16" customFormat="1">
      <c r="I12589" s="47"/>
      <c r="P12589" s="48"/>
      <c r="Q12589" s="48"/>
      <c r="R12589" s="48"/>
      <c r="S12589" s="49"/>
      <c r="T12589" s="47"/>
      <c r="U12589" s="50"/>
      <c r="V12589" s="47"/>
      <c r="W12589" s="50"/>
      <c r="X12589" s="49"/>
      <c r="Y12589" s="49"/>
      <c r="Z12589" s="49"/>
      <c r="AA12589" s="49"/>
      <c r="AB12589" s="49"/>
      <c r="AC12589" s="49"/>
      <c r="AD12589" s="49"/>
      <c r="AE12589" s="95"/>
      <c r="AM12589" s="103"/>
      <c r="AT12589" s="10"/>
    </row>
    <row r="12590" spans="9:46" s="16" customFormat="1">
      <c r="I12590" s="47"/>
      <c r="P12590" s="48"/>
      <c r="Q12590" s="48"/>
      <c r="R12590" s="48"/>
      <c r="S12590" s="49"/>
      <c r="T12590" s="47"/>
      <c r="U12590" s="50"/>
      <c r="V12590" s="47"/>
      <c r="W12590" s="50"/>
      <c r="X12590" s="49"/>
      <c r="Y12590" s="49"/>
      <c r="Z12590" s="49"/>
      <c r="AA12590" s="49"/>
      <c r="AB12590" s="49"/>
      <c r="AC12590" s="49"/>
      <c r="AD12590" s="49"/>
      <c r="AE12590" s="95"/>
      <c r="AM12590" s="103"/>
      <c r="AT12590" s="10"/>
    </row>
    <row r="12591" spans="9:46" s="16" customFormat="1">
      <c r="I12591" s="47"/>
      <c r="P12591" s="48"/>
      <c r="Q12591" s="48"/>
      <c r="R12591" s="48"/>
      <c r="S12591" s="49"/>
      <c r="T12591" s="47"/>
      <c r="U12591" s="50"/>
      <c r="V12591" s="47"/>
      <c r="W12591" s="50"/>
      <c r="X12591" s="49"/>
      <c r="Y12591" s="49"/>
      <c r="Z12591" s="49"/>
      <c r="AA12591" s="49"/>
      <c r="AB12591" s="49"/>
      <c r="AC12591" s="49"/>
      <c r="AD12591" s="49"/>
      <c r="AE12591" s="95"/>
      <c r="AM12591" s="103"/>
      <c r="AT12591" s="10"/>
    </row>
    <row r="12592" spans="9:46" s="16" customFormat="1">
      <c r="I12592" s="47"/>
      <c r="P12592" s="48"/>
      <c r="Q12592" s="48"/>
      <c r="R12592" s="48"/>
      <c r="S12592" s="49"/>
      <c r="T12592" s="47"/>
      <c r="U12592" s="50"/>
      <c r="V12592" s="47"/>
      <c r="W12592" s="50"/>
      <c r="X12592" s="49"/>
      <c r="Y12592" s="49"/>
      <c r="Z12592" s="49"/>
      <c r="AA12592" s="49"/>
      <c r="AB12592" s="49"/>
      <c r="AC12592" s="49"/>
      <c r="AD12592" s="49"/>
      <c r="AE12592" s="95"/>
      <c r="AM12592" s="103"/>
      <c r="AT12592" s="10"/>
    </row>
    <row r="12593" spans="9:46" s="16" customFormat="1">
      <c r="I12593" s="47"/>
      <c r="P12593" s="48"/>
      <c r="Q12593" s="48"/>
      <c r="R12593" s="48"/>
      <c r="S12593" s="49"/>
      <c r="T12593" s="47"/>
      <c r="U12593" s="50"/>
      <c r="V12593" s="47"/>
      <c r="W12593" s="50"/>
      <c r="X12593" s="49"/>
      <c r="Y12593" s="49"/>
      <c r="Z12593" s="49"/>
      <c r="AA12593" s="49"/>
      <c r="AB12593" s="49"/>
      <c r="AC12593" s="49"/>
      <c r="AD12593" s="49"/>
      <c r="AE12593" s="95"/>
      <c r="AM12593" s="103"/>
      <c r="AT12593" s="10"/>
    </row>
    <row r="12594" spans="9:46" s="16" customFormat="1">
      <c r="I12594" s="47"/>
      <c r="P12594" s="48"/>
      <c r="Q12594" s="48"/>
      <c r="R12594" s="48"/>
      <c r="S12594" s="49"/>
      <c r="T12594" s="47"/>
      <c r="U12594" s="50"/>
      <c r="V12594" s="47"/>
      <c r="W12594" s="50"/>
      <c r="X12594" s="49"/>
      <c r="Y12594" s="49"/>
      <c r="Z12594" s="49"/>
      <c r="AA12594" s="49"/>
      <c r="AB12594" s="49"/>
      <c r="AC12594" s="49"/>
      <c r="AD12594" s="49"/>
      <c r="AE12594" s="95"/>
      <c r="AM12594" s="103"/>
      <c r="AT12594" s="10"/>
    </row>
    <row r="12595" spans="9:46" s="16" customFormat="1">
      <c r="I12595" s="47"/>
      <c r="P12595" s="48"/>
      <c r="Q12595" s="48"/>
      <c r="R12595" s="48"/>
      <c r="S12595" s="49"/>
      <c r="T12595" s="47"/>
      <c r="U12595" s="50"/>
      <c r="V12595" s="47"/>
      <c r="W12595" s="50"/>
      <c r="X12595" s="49"/>
      <c r="Y12595" s="49"/>
      <c r="Z12595" s="49"/>
      <c r="AA12595" s="49"/>
      <c r="AB12595" s="49"/>
      <c r="AC12595" s="49"/>
      <c r="AD12595" s="49"/>
      <c r="AE12595" s="95"/>
      <c r="AM12595" s="103"/>
      <c r="AT12595" s="10"/>
    </row>
    <row r="12596" spans="9:46" s="16" customFormat="1">
      <c r="I12596" s="47"/>
      <c r="P12596" s="48"/>
      <c r="Q12596" s="48"/>
      <c r="R12596" s="48"/>
      <c r="S12596" s="49"/>
      <c r="T12596" s="47"/>
      <c r="U12596" s="50"/>
      <c r="V12596" s="47"/>
      <c r="W12596" s="50"/>
      <c r="X12596" s="49"/>
      <c r="Y12596" s="49"/>
      <c r="Z12596" s="49"/>
      <c r="AA12596" s="49"/>
      <c r="AB12596" s="49"/>
      <c r="AC12596" s="49"/>
      <c r="AD12596" s="49"/>
      <c r="AE12596" s="95"/>
      <c r="AM12596" s="103"/>
      <c r="AT12596" s="10"/>
    </row>
    <row r="12597" spans="9:46" s="16" customFormat="1">
      <c r="I12597" s="47"/>
      <c r="P12597" s="48"/>
      <c r="Q12597" s="48"/>
      <c r="R12597" s="48"/>
      <c r="S12597" s="49"/>
      <c r="T12597" s="47"/>
      <c r="U12597" s="50"/>
      <c r="V12597" s="47"/>
      <c r="W12597" s="50"/>
      <c r="X12597" s="49"/>
      <c r="Y12597" s="49"/>
      <c r="Z12597" s="49"/>
      <c r="AA12597" s="49"/>
      <c r="AB12597" s="49"/>
      <c r="AC12597" s="49"/>
      <c r="AD12597" s="49"/>
      <c r="AE12597" s="95"/>
      <c r="AM12597" s="103"/>
      <c r="AT12597" s="10"/>
    </row>
    <row r="12598" spans="9:46" s="16" customFormat="1">
      <c r="I12598" s="47"/>
      <c r="P12598" s="48"/>
      <c r="Q12598" s="48"/>
      <c r="R12598" s="48"/>
      <c r="S12598" s="49"/>
      <c r="T12598" s="47"/>
      <c r="U12598" s="50"/>
      <c r="V12598" s="47"/>
      <c r="W12598" s="50"/>
      <c r="X12598" s="49"/>
      <c r="Y12598" s="49"/>
      <c r="Z12598" s="49"/>
      <c r="AA12598" s="49"/>
      <c r="AB12598" s="49"/>
      <c r="AC12598" s="49"/>
      <c r="AD12598" s="49"/>
      <c r="AE12598" s="95"/>
      <c r="AM12598" s="103"/>
      <c r="AT12598" s="10"/>
    </row>
    <row r="12599" spans="9:46" s="16" customFormat="1">
      <c r="I12599" s="47"/>
      <c r="P12599" s="48"/>
      <c r="Q12599" s="48"/>
      <c r="R12599" s="48"/>
      <c r="S12599" s="49"/>
      <c r="T12599" s="47"/>
      <c r="U12599" s="50"/>
      <c r="V12599" s="47"/>
      <c r="W12599" s="50"/>
      <c r="X12599" s="49"/>
      <c r="Y12599" s="49"/>
      <c r="Z12599" s="49"/>
      <c r="AA12599" s="49"/>
      <c r="AB12599" s="49"/>
      <c r="AC12599" s="49"/>
      <c r="AD12599" s="49"/>
      <c r="AE12599" s="95"/>
      <c r="AM12599" s="103"/>
      <c r="AT12599" s="10"/>
    </row>
    <row r="12600" spans="9:46" s="16" customFormat="1">
      <c r="I12600" s="47"/>
      <c r="P12600" s="48"/>
      <c r="Q12600" s="48"/>
      <c r="R12600" s="48"/>
      <c r="S12600" s="49"/>
      <c r="T12600" s="47"/>
      <c r="U12600" s="50"/>
      <c r="V12600" s="47"/>
      <c r="W12600" s="50"/>
      <c r="X12600" s="49"/>
      <c r="Y12600" s="49"/>
      <c r="Z12600" s="49"/>
      <c r="AA12600" s="49"/>
      <c r="AB12600" s="49"/>
      <c r="AC12600" s="49"/>
      <c r="AD12600" s="49"/>
      <c r="AE12600" s="95"/>
      <c r="AM12600" s="103"/>
      <c r="AT12600" s="10"/>
    </row>
    <row r="12601" spans="9:46" s="16" customFormat="1">
      <c r="I12601" s="47"/>
      <c r="P12601" s="48"/>
      <c r="Q12601" s="48"/>
      <c r="R12601" s="48"/>
      <c r="S12601" s="49"/>
      <c r="T12601" s="47"/>
      <c r="U12601" s="50"/>
      <c r="V12601" s="47"/>
      <c r="W12601" s="50"/>
      <c r="X12601" s="49"/>
      <c r="Y12601" s="49"/>
      <c r="Z12601" s="49"/>
      <c r="AA12601" s="49"/>
      <c r="AB12601" s="49"/>
      <c r="AC12601" s="49"/>
      <c r="AD12601" s="49"/>
      <c r="AE12601" s="95"/>
      <c r="AM12601" s="103"/>
      <c r="AT12601" s="10"/>
    </row>
    <row r="12602" spans="9:46" s="16" customFormat="1">
      <c r="I12602" s="47"/>
      <c r="P12602" s="48"/>
      <c r="Q12602" s="48"/>
      <c r="R12602" s="48"/>
      <c r="S12602" s="49"/>
      <c r="T12602" s="47"/>
      <c r="U12602" s="50"/>
      <c r="V12602" s="47"/>
      <c r="W12602" s="50"/>
      <c r="X12602" s="49"/>
      <c r="Y12602" s="49"/>
      <c r="Z12602" s="49"/>
      <c r="AA12602" s="49"/>
      <c r="AB12602" s="49"/>
      <c r="AC12602" s="49"/>
      <c r="AD12602" s="49"/>
      <c r="AE12602" s="95"/>
      <c r="AM12602" s="103"/>
      <c r="AT12602" s="10"/>
    </row>
    <row r="12603" spans="9:46" s="16" customFormat="1">
      <c r="I12603" s="47"/>
      <c r="P12603" s="48"/>
      <c r="Q12603" s="48"/>
      <c r="R12603" s="48"/>
      <c r="S12603" s="49"/>
      <c r="T12603" s="47"/>
      <c r="U12603" s="50"/>
      <c r="V12603" s="47"/>
      <c r="W12603" s="50"/>
      <c r="X12603" s="49"/>
      <c r="Y12603" s="49"/>
      <c r="Z12603" s="49"/>
      <c r="AA12603" s="49"/>
      <c r="AB12603" s="49"/>
      <c r="AC12603" s="49"/>
      <c r="AD12603" s="49"/>
      <c r="AE12603" s="95"/>
      <c r="AM12603" s="103"/>
      <c r="AT12603" s="10"/>
    </row>
    <row r="12604" spans="9:46" s="16" customFormat="1">
      <c r="I12604" s="47"/>
      <c r="P12604" s="48"/>
      <c r="Q12604" s="48"/>
      <c r="R12604" s="48"/>
      <c r="S12604" s="49"/>
      <c r="T12604" s="47"/>
      <c r="U12604" s="50"/>
      <c r="V12604" s="47"/>
      <c r="W12604" s="50"/>
      <c r="X12604" s="49"/>
      <c r="Y12604" s="49"/>
      <c r="Z12604" s="49"/>
      <c r="AA12604" s="49"/>
      <c r="AB12604" s="49"/>
      <c r="AC12604" s="49"/>
      <c r="AD12604" s="49"/>
      <c r="AE12604" s="95"/>
      <c r="AM12604" s="103"/>
      <c r="AT12604" s="10"/>
    </row>
    <row r="12605" spans="9:46" s="16" customFormat="1">
      <c r="I12605" s="47"/>
      <c r="P12605" s="48"/>
      <c r="Q12605" s="48"/>
      <c r="R12605" s="48"/>
      <c r="S12605" s="49"/>
      <c r="T12605" s="47"/>
      <c r="U12605" s="50"/>
      <c r="V12605" s="47"/>
      <c r="W12605" s="50"/>
      <c r="X12605" s="49"/>
      <c r="Y12605" s="49"/>
      <c r="Z12605" s="49"/>
      <c r="AA12605" s="49"/>
      <c r="AB12605" s="49"/>
      <c r="AC12605" s="49"/>
      <c r="AD12605" s="49"/>
      <c r="AE12605" s="95"/>
      <c r="AM12605" s="103"/>
      <c r="AT12605" s="10"/>
    </row>
    <row r="12606" spans="9:46" s="16" customFormat="1">
      <c r="I12606" s="47"/>
      <c r="P12606" s="48"/>
      <c r="Q12606" s="48"/>
      <c r="R12606" s="48"/>
      <c r="S12606" s="49"/>
      <c r="T12606" s="47"/>
      <c r="U12606" s="50"/>
      <c r="V12606" s="47"/>
      <c r="W12606" s="50"/>
      <c r="X12606" s="49"/>
      <c r="Y12606" s="49"/>
      <c r="Z12606" s="49"/>
      <c r="AA12606" s="49"/>
      <c r="AB12606" s="49"/>
      <c r="AC12606" s="49"/>
      <c r="AD12606" s="49"/>
      <c r="AE12606" s="95"/>
      <c r="AM12606" s="103"/>
      <c r="AT12606" s="10"/>
    </row>
    <row r="12607" spans="9:46" s="16" customFormat="1">
      <c r="I12607" s="47"/>
      <c r="P12607" s="48"/>
      <c r="Q12607" s="48"/>
      <c r="R12607" s="48"/>
      <c r="S12607" s="49"/>
      <c r="T12607" s="47"/>
      <c r="U12607" s="50"/>
      <c r="V12607" s="47"/>
      <c r="W12607" s="50"/>
      <c r="X12607" s="49"/>
      <c r="Y12607" s="49"/>
      <c r="Z12607" s="49"/>
      <c r="AA12607" s="49"/>
      <c r="AB12607" s="49"/>
      <c r="AC12607" s="49"/>
      <c r="AD12607" s="49"/>
      <c r="AE12607" s="95"/>
      <c r="AM12607" s="103"/>
      <c r="AT12607" s="10"/>
    </row>
    <row r="12608" spans="9:46" s="16" customFormat="1">
      <c r="I12608" s="47"/>
      <c r="P12608" s="48"/>
      <c r="Q12608" s="48"/>
      <c r="R12608" s="48"/>
      <c r="S12608" s="49"/>
      <c r="T12608" s="47"/>
      <c r="U12608" s="50"/>
      <c r="V12608" s="47"/>
      <c r="W12608" s="50"/>
      <c r="X12608" s="49"/>
      <c r="Y12608" s="49"/>
      <c r="Z12608" s="49"/>
      <c r="AA12608" s="49"/>
      <c r="AB12608" s="49"/>
      <c r="AC12608" s="49"/>
      <c r="AD12608" s="49"/>
      <c r="AE12608" s="95"/>
      <c r="AM12608" s="103"/>
      <c r="AT12608" s="10"/>
    </row>
    <row r="12609" spans="9:46" s="16" customFormat="1">
      <c r="I12609" s="47"/>
      <c r="P12609" s="48"/>
      <c r="Q12609" s="48"/>
      <c r="R12609" s="48"/>
      <c r="S12609" s="49"/>
      <c r="T12609" s="47"/>
      <c r="U12609" s="50"/>
      <c r="V12609" s="47"/>
      <c r="W12609" s="50"/>
      <c r="X12609" s="49"/>
      <c r="Y12609" s="49"/>
      <c r="Z12609" s="49"/>
      <c r="AA12609" s="49"/>
      <c r="AB12609" s="49"/>
      <c r="AC12609" s="49"/>
      <c r="AD12609" s="49"/>
      <c r="AE12609" s="95"/>
      <c r="AM12609" s="103"/>
      <c r="AT12609" s="10"/>
    </row>
    <row r="12610" spans="9:46" s="16" customFormat="1">
      <c r="I12610" s="47"/>
      <c r="P12610" s="48"/>
      <c r="Q12610" s="48"/>
      <c r="R12610" s="48"/>
      <c r="S12610" s="49"/>
      <c r="T12610" s="47"/>
      <c r="U12610" s="50"/>
      <c r="V12610" s="47"/>
      <c r="W12610" s="50"/>
      <c r="X12610" s="49"/>
      <c r="Y12610" s="49"/>
      <c r="Z12610" s="49"/>
      <c r="AA12610" s="49"/>
      <c r="AB12610" s="49"/>
      <c r="AC12610" s="49"/>
      <c r="AD12610" s="49"/>
      <c r="AE12610" s="95"/>
      <c r="AM12610" s="103"/>
      <c r="AT12610" s="10"/>
    </row>
    <row r="12611" spans="9:46" s="16" customFormat="1">
      <c r="I12611" s="47"/>
      <c r="P12611" s="48"/>
      <c r="Q12611" s="48"/>
      <c r="R12611" s="48"/>
      <c r="S12611" s="49"/>
      <c r="T12611" s="47"/>
      <c r="U12611" s="50"/>
      <c r="V12611" s="47"/>
      <c r="W12611" s="50"/>
      <c r="X12611" s="49"/>
      <c r="Y12611" s="49"/>
      <c r="Z12611" s="49"/>
      <c r="AA12611" s="49"/>
      <c r="AB12611" s="49"/>
      <c r="AC12611" s="49"/>
      <c r="AD12611" s="49"/>
      <c r="AE12611" s="95"/>
      <c r="AM12611" s="103"/>
      <c r="AT12611" s="10"/>
    </row>
    <row r="12612" spans="9:46" s="16" customFormat="1">
      <c r="I12612" s="47"/>
      <c r="P12612" s="48"/>
      <c r="Q12612" s="48"/>
      <c r="R12612" s="48"/>
      <c r="S12612" s="49"/>
      <c r="T12612" s="47"/>
      <c r="U12612" s="50"/>
      <c r="V12612" s="47"/>
      <c r="W12612" s="50"/>
      <c r="X12612" s="49"/>
      <c r="Y12612" s="49"/>
      <c r="Z12612" s="49"/>
      <c r="AA12612" s="49"/>
      <c r="AB12612" s="49"/>
      <c r="AC12612" s="49"/>
      <c r="AD12612" s="49"/>
      <c r="AE12612" s="95"/>
      <c r="AM12612" s="103"/>
      <c r="AT12612" s="10"/>
    </row>
    <row r="12613" spans="9:46" s="16" customFormat="1">
      <c r="I12613" s="47"/>
      <c r="P12613" s="48"/>
      <c r="Q12613" s="48"/>
      <c r="R12613" s="48"/>
      <c r="S12613" s="49"/>
      <c r="T12613" s="47"/>
      <c r="U12613" s="50"/>
      <c r="V12613" s="47"/>
      <c r="W12613" s="50"/>
      <c r="X12613" s="49"/>
      <c r="Y12613" s="49"/>
      <c r="Z12613" s="49"/>
      <c r="AA12613" s="49"/>
      <c r="AB12613" s="49"/>
      <c r="AC12613" s="49"/>
      <c r="AD12613" s="49"/>
      <c r="AE12613" s="95"/>
      <c r="AM12613" s="103"/>
      <c r="AT12613" s="10"/>
    </row>
    <row r="12614" spans="9:46" s="16" customFormat="1">
      <c r="I12614" s="47"/>
      <c r="P12614" s="48"/>
      <c r="Q12614" s="48"/>
      <c r="R12614" s="48"/>
      <c r="S12614" s="49"/>
      <c r="T12614" s="47"/>
      <c r="U12614" s="50"/>
      <c r="V12614" s="47"/>
      <c r="W12614" s="50"/>
      <c r="X12614" s="49"/>
      <c r="Y12614" s="49"/>
      <c r="Z12614" s="49"/>
      <c r="AA12614" s="49"/>
      <c r="AB12614" s="49"/>
      <c r="AC12614" s="49"/>
      <c r="AD12614" s="49"/>
      <c r="AE12614" s="95"/>
      <c r="AM12614" s="103"/>
      <c r="AT12614" s="10"/>
    </row>
    <row r="12615" spans="9:46" s="16" customFormat="1">
      <c r="I12615" s="47"/>
      <c r="P12615" s="48"/>
      <c r="Q12615" s="48"/>
      <c r="R12615" s="48"/>
      <c r="S12615" s="49"/>
      <c r="T12615" s="47"/>
      <c r="U12615" s="50"/>
      <c r="V12615" s="47"/>
      <c r="W12615" s="50"/>
      <c r="X12615" s="49"/>
      <c r="Y12615" s="49"/>
      <c r="Z12615" s="49"/>
      <c r="AA12615" s="49"/>
      <c r="AB12615" s="49"/>
      <c r="AC12615" s="49"/>
      <c r="AD12615" s="49"/>
      <c r="AE12615" s="95"/>
      <c r="AM12615" s="103"/>
      <c r="AT12615" s="10"/>
    </row>
    <row r="12616" spans="9:46" s="16" customFormat="1">
      <c r="I12616" s="47"/>
      <c r="P12616" s="48"/>
      <c r="Q12616" s="48"/>
      <c r="R12616" s="48"/>
      <c r="S12616" s="49"/>
      <c r="T12616" s="47"/>
      <c r="U12616" s="50"/>
      <c r="V12616" s="47"/>
      <c r="W12616" s="50"/>
      <c r="X12616" s="49"/>
      <c r="Y12616" s="49"/>
      <c r="Z12616" s="49"/>
      <c r="AA12616" s="49"/>
      <c r="AB12616" s="49"/>
      <c r="AC12616" s="49"/>
      <c r="AD12616" s="49"/>
      <c r="AE12616" s="95"/>
      <c r="AM12616" s="103"/>
      <c r="AT12616" s="10"/>
    </row>
    <row r="12617" spans="9:46" s="16" customFormat="1">
      <c r="I12617" s="47"/>
      <c r="P12617" s="48"/>
      <c r="Q12617" s="48"/>
      <c r="R12617" s="48"/>
      <c r="S12617" s="49"/>
      <c r="T12617" s="47"/>
      <c r="U12617" s="50"/>
      <c r="V12617" s="47"/>
      <c r="W12617" s="50"/>
      <c r="X12617" s="49"/>
      <c r="Y12617" s="49"/>
      <c r="Z12617" s="49"/>
      <c r="AA12617" s="49"/>
      <c r="AB12617" s="49"/>
      <c r="AC12617" s="49"/>
      <c r="AD12617" s="49"/>
      <c r="AE12617" s="95"/>
      <c r="AM12617" s="103"/>
      <c r="AT12617" s="10"/>
    </row>
    <row r="12618" spans="9:46" s="16" customFormat="1">
      <c r="I12618" s="47"/>
      <c r="P12618" s="48"/>
      <c r="Q12618" s="48"/>
      <c r="R12618" s="48"/>
      <c r="S12618" s="49"/>
      <c r="T12618" s="47"/>
      <c r="U12618" s="50"/>
      <c r="V12618" s="47"/>
      <c r="W12618" s="50"/>
      <c r="X12618" s="49"/>
      <c r="Y12618" s="49"/>
      <c r="Z12618" s="49"/>
      <c r="AA12618" s="49"/>
      <c r="AB12618" s="49"/>
      <c r="AC12618" s="49"/>
      <c r="AD12618" s="49"/>
      <c r="AE12618" s="95"/>
      <c r="AM12618" s="103"/>
      <c r="AT12618" s="10"/>
    </row>
    <row r="12619" spans="9:46" s="16" customFormat="1">
      <c r="I12619" s="47"/>
      <c r="P12619" s="48"/>
      <c r="Q12619" s="48"/>
      <c r="R12619" s="48"/>
      <c r="S12619" s="49"/>
      <c r="T12619" s="47"/>
      <c r="U12619" s="50"/>
      <c r="V12619" s="47"/>
      <c r="W12619" s="50"/>
      <c r="X12619" s="49"/>
      <c r="Y12619" s="49"/>
      <c r="Z12619" s="49"/>
      <c r="AA12619" s="49"/>
      <c r="AB12619" s="49"/>
      <c r="AC12619" s="49"/>
      <c r="AD12619" s="49"/>
      <c r="AE12619" s="95"/>
      <c r="AM12619" s="103"/>
      <c r="AT12619" s="10"/>
    </row>
    <row r="12620" spans="9:46" s="16" customFormat="1">
      <c r="I12620" s="47"/>
      <c r="P12620" s="48"/>
      <c r="Q12620" s="48"/>
      <c r="R12620" s="48"/>
      <c r="S12620" s="49"/>
      <c r="T12620" s="47"/>
      <c r="U12620" s="50"/>
      <c r="V12620" s="47"/>
      <c r="W12620" s="50"/>
      <c r="X12620" s="49"/>
      <c r="Y12620" s="49"/>
      <c r="Z12620" s="49"/>
      <c r="AA12620" s="49"/>
      <c r="AB12620" s="49"/>
      <c r="AC12620" s="49"/>
      <c r="AD12620" s="49"/>
      <c r="AE12620" s="95"/>
      <c r="AM12620" s="103"/>
      <c r="AT12620" s="10"/>
    </row>
    <row r="12621" spans="9:46" s="16" customFormat="1">
      <c r="I12621" s="47"/>
      <c r="P12621" s="48"/>
      <c r="Q12621" s="48"/>
      <c r="R12621" s="48"/>
      <c r="S12621" s="49"/>
      <c r="T12621" s="47"/>
      <c r="U12621" s="50"/>
      <c r="V12621" s="47"/>
      <c r="W12621" s="50"/>
      <c r="X12621" s="49"/>
      <c r="Y12621" s="49"/>
      <c r="Z12621" s="49"/>
      <c r="AA12621" s="49"/>
      <c r="AB12621" s="49"/>
      <c r="AC12621" s="49"/>
      <c r="AD12621" s="49"/>
      <c r="AE12621" s="95"/>
      <c r="AM12621" s="103"/>
      <c r="AT12621" s="10"/>
    </row>
    <row r="12622" spans="9:46" s="16" customFormat="1">
      <c r="I12622" s="47"/>
      <c r="P12622" s="48"/>
      <c r="Q12622" s="48"/>
      <c r="R12622" s="48"/>
      <c r="S12622" s="49"/>
      <c r="T12622" s="47"/>
      <c r="U12622" s="50"/>
      <c r="V12622" s="47"/>
      <c r="W12622" s="50"/>
      <c r="X12622" s="49"/>
      <c r="Y12622" s="49"/>
      <c r="Z12622" s="49"/>
      <c r="AA12622" s="49"/>
      <c r="AB12622" s="49"/>
      <c r="AC12622" s="49"/>
      <c r="AD12622" s="49"/>
      <c r="AE12622" s="95"/>
      <c r="AM12622" s="103"/>
      <c r="AT12622" s="10"/>
    </row>
    <row r="12623" spans="9:46" s="16" customFormat="1">
      <c r="I12623" s="47"/>
      <c r="P12623" s="48"/>
      <c r="Q12623" s="48"/>
      <c r="R12623" s="48"/>
      <c r="S12623" s="49"/>
      <c r="T12623" s="47"/>
      <c r="U12623" s="50"/>
      <c r="V12623" s="47"/>
      <c r="W12623" s="50"/>
      <c r="X12623" s="49"/>
      <c r="Y12623" s="49"/>
      <c r="Z12623" s="49"/>
      <c r="AA12623" s="49"/>
      <c r="AB12623" s="49"/>
      <c r="AC12623" s="49"/>
      <c r="AD12623" s="49"/>
      <c r="AE12623" s="95"/>
      <c r="AM12623" s="103"/>
      <c r="AT12623" s="10"/>
    </row>
    <row r="12624" spans="9:46" s="16" customFormat="1">
      <c r="I12624" s="47"/>
      <c r="P12624" s="48"/>
      <c r="Q12624" s="48"/>
      <c r="R12624" s="48"/>
      <c r="S12624" s="49"/>
      <c r="T12624" s="47"/>
      <c r="U12624" s="50"/>
      <c r="V12624" s="47"/>
      <c r="W12624" s="50"/>
      <c r="X12624" s="49"/>
      <c r="Y12624" s="49"/>
      <c r="Z12624" s="49"/>
      <c r="AA12624" s="49"/>
      <c r="AB12624" s="49"/>
      <c r="AC12624" s="49"/>
      <c r="AD12624" s="49"/>
      <c r="AE12624" s="95"/>
      <c r="AM12624" s="103"/>
      <c r="AT12624" s="10"/>
    </row>
    <row r="12625" spans="9:46" s="16" customFormat="1">
      <c r="I12625" s="47"/>
      <c r="P12625" s="48"/>
      <c r="Q12625" s="48"/>
      <c r="R12625" s="48"/>
      <c r="S12625" s="49"/>
      <c r="T12625" s="47"/>
      <c r="U12625" s="50"/>
      <c r="V12625" s="47"/>
      <c r="W12625" s="50"/>
      <c r="X12625" s="49"/>
      <c r="Y12625" s="49"/>
      <c r="Z12625" s="49"/>
      <c r="AA12625" s="49"/>
      <c r="AB12625" s="49"/>
      <c r="AC12625" s="49"/>
      <c r="AD12625" s="49"/>
      <c r="AE12625" s="95"/>
      <c r="AM12625" s="103"/>
      <c r="AT12625" s="10"/>
    </row>
    <row r="12626" spans="9:46" s="16" customFormat="1">
      <c r="I12626" s="47"/>
      <c r="P12626" s="48"/>
      <c r="Q12626" s="48"/>
      <c r="R12626" s="48"/>
      <c r="S12626" s="49"/>
      <c r="T12626" s="47"/>
      <c r="U12626" s="50"/>
      <c r="V12626" s="47"/>
      <c r="W12626" s="50"/>
      <c r="X12626" s="49"/>
      <c r="Y12626" s="49"/>
      <c r="Z12626" s="49"/>
      <c r="AA12626" s="49"/>
      <c r="AB12626" s="49"/>
      <c r="AC12626" s="49"/>
      <c r="AD12626" s="49"/>
      <c r="AE12626" s="95"/>
      <c r="AM12626" s="103"/>
      <c r="AT12626" s="10"/>
    </row>
    <row r="12627" spans="9:46" s="16" customFormat="1">
      <c r="I12627" s="47"/>
      <c r="P12627" s="48"/>
      <c r="Q12627" s="48"/>
      <c r="R12627" s="48"/>
      <c r="S12627" s="49"/>
      <c r="T12627" s="47"/>
      <c r="U12627" s="50"/>
      <c r="V12627" s="47"/>
      <c r="W12627" s="50"/>
      <c r="X12627" s="49"/>
      <c r="Y12627" s="49"/>
      <c r="Z12627" s="49"/>
      <c r="AA12627" s="49"/>
      <c r="AB12627" s="49"/>
      <c r="AC12627" s="49"/>
      <c r="AD12627" s="49"/>
      <c r="AE12627" s="95"/>
      <c r="AM12627" s="103"/>
      <c r="AT12627" s="10"/>
    </row>
    <row r="12628" spans="9:46" s="16" customFormat="1">
      <c r="I12628" s="47"/>
      <c r="P12628" s="48"/>
      <c r="Q12628" s="48"/>
      <c r="R12628" s="48"/>
      <c r="S12628" s="49"/>
      <c r="T12628" s="47"/>
      <c r="U12628" s="50"/>
      <c r="V12628" s="47"/>
      <c r="W12628" s="50"/>
      <c r="X12628" s="49"/>
      <c r="Y12628" s="49"/>
      <c r="Z12628" s="49"/>
      <c r="AA12628" s="49"/>
      <c r="AB12628" s="49"/>
      <c r="AC12628" s="49"/>
      <c r="AD12628" s="49"/>
      <c r="AE12628" s="95"/>
      <c r="AM12628" s="103"/>
      <c r="AT12628" s="10"/>
    </row>
    <row r="12629" spans="9:46" s="16" customFormat="1">
      <c r="I12629" s="47"/>
      <c r="P12629" s="48"/>
      <c r="Q12629" s="48"/>
      <c r="R12629" s="48"/>
      <c r="S12629" s="49"/>
      <c r="T12629" s="47"/>
      <c r="U12629" s="50"/>
      <c r="V12629" s="47"/>
      <c r="W12629" s="50"/>
      <c r="X12629" s="49"/>
      <c r="Y12629" s="49"/>
      <c r="Z12629" s="49"/>
      <c r="AA12629" s="49"/>
      <c r="AB12629" s="49"/>
      <c r="AC12629" s="49"/>
      <c r="AD12629" s="49"/>
      <c r="AE12629" s="95"/>
      <c r="AM12629" s="103"/>
      <c r="AT12629" s="10"/>
    </row>
    <row r="12630" spans="9:46" s="16" customFormat="1">
      <c r="I12630" s="47"/>
      <c r="P12630" s="48"/>
      <c r="Q12630" s="48"/>
      <c r="R12630" s="48"/>
      <c r="S12630" s="49"/>
      <c r="T12630" s="47"/>
      <c r="U12630" s="50"/>
      <c r="V12630" s="47"/>
      <c r="W12630" s="50"/>
      <c r="X12630" s="49"/>
      <c r="Y12630" s="49"/>
      <c r="Z12630" s="49"/>
      <c r="AA12630" s="49"/>
      <c r="AB12630" s="49"/>
      <c r="AC12630" s="49"/>
      <c r="AD12630" s="49"/>
      <c r="AE12630" s="95"/>
      <c r="AM12630" s="103"/>
      <c r="AT12630" s="10"/>
    </row>
    <row r="12631" spans="9:46" s="16" customFormat="1">
      <c r="I12631" s="47"/>
      <c r="P12631" s="48"/>
      <c r="Q12631" s="48"/>
      <c r="R12631" s="48"/>
      <c r="S12631" s="49"/>
      <c r="T12631" s="47"/>
      <c r="U12631" s="50"/>
      <c r="V12631" s="47"/>
      <c r="W12631" s="50"/>
      <c r="X12631" s="49"/>
      <c r="Y12631" s="49"/>
      <c r="Z12631" s="49"/>
      <c r="AA12631" s="49"/>
      <c r="AB12631" s="49"/>
      <c r="AC12631" s="49"/>
      <c r="AD12631" s="49"/>
      <c r="AE12631" s="95"/>
      <c r="AM12631" s="103"/>
      <c r="AT12631" s="10"/>
    </row>
    <row r="12632" spans="9:46" s="16" customFormat="1">
      <c r="I12632" s="47"/>
      <c r="P12632" s="48"/>
      <c r="Q12632" s="48"/>
      <c r="R12632" s="48"/>
      <c r="S12632" s="49"/>
      <c r="T12632" s="47"/>
      <c r="U12632" s="50"/>
      <c r="V12632" s="47"/>
      <c r="W12632" s="50"/>
      <c r="X12632" s="49"/>
      <c r="Y12632" s="49"/>
      <c r="Z12632" s="49"/>
      <c r="AA12632" s="49"/>
      <c r="AB12632" s="49"/>
      <c r="AC12632" s="49"/>
      <c r="AD12632" s="49"/>
      <c r="AE12632" s="95"/>
      <c r="AM12632" s="103"/>
      <c r="AT12632" s="10"/>
    </row>
    <row r="12633" spans="9:46" s="16" customFormat="1">
      <c r="I12633" s="47"/>
      <c r="P12633" s="48"/>
      <c r="Q12633" s="48"/>
      <c r="R12633" s="48"/>
      <c r="S12633" s="49"/>
      <c r="T12633" s="47"/>
      <c r="U12633" s="50"/>
      <c r="V12633" s="47"/>
      <c r="W12633" s="50"/>
      <c r="X12633" s="49"/>
      <c r="Y12633" s="49"/>
      <c r="Z12633" s="49"/>
      <c r="AA12633" s="49"/>
      <c r="AB12633" s="49"/>
      <c r="AC12633" s="49"/>
      <c r="AD12633" s="49"/>
      <c r="AE12633" s="95"/>
      <c r="AM12633" s="103"/>
      <c r="AT12633" s="10"/>
    </row>
    <row r="12634" spans="9:46" s="16" customFormat="1">
      <c r="I12634" s="47"/>
      <c r="P12634" s="48"/>
      <c r="Q12634" s="48"/>
      <c r="R12634" s="48"/>
      <c r="S12634" s="49"/>
      <c r="T12634" s="47"/>
      <c r="U12634" s="50"/>
      <c r="V12634" s="47"/>
      <c r="W12634" s="50"/>
      <c r="X12634" s="49"/>
      <c r="Y12634" s="49"/>
      <c r="Z12634" s="49"/>
      <c r="AA12634" s="49"/>
      <c r="AB12634" s="49"/>
      <c r="AC12634" s="49"/>
      <c r="AD12634" s="49"/>
      <c r="AE12634" s="95"/>
      <c r="AM12634" s="103"/>
      <c r="AT12634" s="10"/>
    </row>
    <row r="12635" spans="9:46" s="16" customFormat="1">
      <c r="I12635" s="47"/>
      <c r="P12635" s="48"/>
      <c r="Q12635" s="48"/>
      <c r="R12635" s="48"/>
      <c r="S12635" s="49"/>
      <c r="T12635" s="47"/>
      <c r="U12635" s="50"/>
      <c r="V12635" s="47"/>
      <c r="W12635" s="50"/>
      <c r="X12635" s="49"/>
      <c r="Y12635" s="49"/>
      <c r="Z12635" s="49"/>
      <c r="AA12635" s="49"/>
      <c r="AB12635" s="49"/>
      <c r="AC12635" s="49"/>
      <c r="AD12635" s="49"/>
      <c r="AE12635" s="95"/>
      <c r="AM12635" s="103"/>
      <c r="AT12635" s="10"/>
    </row>
    <row r="12636" spans="9:46" s="16" customFormat="1">
      <c r="I12636" s="47"/>
      <c r="P12636" s="48"/>
      <c r="Q12636" s="48"/>
      <c r="R12636" s="48"/>
      <c r="S12636" s="49"/>
      <c r="T12636" s="47"/>
      <c r="U12636" s="50"/>
      <c r="V12636" s="47"/>
      <c r="W12636" s="50"/>
      <c r="X12636" s="49"/>
      <c r="Y12636" s="49"/>
      <c r="Z12636" s="49"/>
      <c r="AA12636" s="49"/>
      <c r="AB12636" s="49"/>
      <c r="AC12636" s="49"/>
      <c r="AD12636" s="49"/>
      <c r="AE12636" s="95"/>
      <c r="AM12636" s="103"/>
      <c r="AT12636" s="10"/>
    </row>
    <row r="12637" spans="9:46" s="16" customFormat="1">
      <c r="I12637" s="47"/>
      <c r="P12637" s="48"/>
      <c r="Q12637" s="48"/>
      <c r="R12637" s="48"/>
      <c r="S12637" s="49"/>
      <c r="T12637" s="47"/>
      <c r="U12637" s="50"/>
      <c r="V12637" s="47"/>
      <c r="W12637" s="50"/>
      <c r="X12637" s="49"/>
      <c r="Y12637" s="49"/>
      <c r="Z12637" s="49"/>
      <c r="AA12637" s="49"/>
      <c r="AB12637" s="49"/>
      <c r="AC12637" s="49"/>
      <c r="AD12637" s="49"/>
      <c r="AE12637" s="95"/>
      <c r="AM12637" s="103"/>
      <c r="AT12637" s="10"/>
    </row>
    <row r="12638" spans="9:46" s="16" customFormat="1">
      <c r="I12638" s="47"/>
      <c r="P12638" s="48"/>
      <c r="Q12638" s="48"/>
      <c r="R12638" s="48"/>
      <c r="S12638" s="49"/>
      <c r="T12638" s="47"/>
      <c r="U12638" s="50"/>
      <c r="V12638" s="47"/>
      <c r="W12638" s="50"/>
      <c r="X12638" s="49"/>
      <c r="Y12638" s="49"/>
      <c r="Z12638" s="49"/>
      <c r="AA12638" s="49"/>
      <c r="AB12638" s="49"/>
      <c r="AC12638" s="49"/>
      <c r="AD12638" s="49"/>
      <c r="AE12638" s="95"/>
      <c r="AM12638" s="103"/>
      <c r="AT12638" s="10"/>
    </row>
    <row r="12639" spans="9:46" s="16" customFormat="1">
      <c r="I12639" s="47"/>
      <c r="P12639" s="48"/>
      <c r="Q12639" s="48"/>
      <c r="R12639" s="48"/>
      <c r="S12639" s="49"/>
      <c r="T12639" s="47"/>
      <c r="U12639" s="50"/>
      <c r="V12639" s="47"/>
      <c r="W12639" s="50"/>
      <c r="X12639" s="49"/>
      <c r="Y12639" s="49"/>
      <c r="Z12639" s="49"/>
      <c r="AA12639" s="49"/>
      <c r="AB12639" s="49"/>
      <c r="AC12639" s="49"/>
      <c r="AD12639" s="49"/>
      <c r="AE12639" s="95"/>
      <c r="AM12639" s="103"/>
      <c r="AT12639" s="10"/>
    </row>
    <row r="12640" spans="9:46" s="16" customFormat="1">
      <c r="I12640" s="47"/>
      <c r="P12640" s="48"/>
      <c r="Q12640" s="48"/>
      <c r="R12640" s="48"/>
      <c r="S12640" s="49"/>
      <c r="T12640" s="47"/>
      <c r="U12640" s="50"/>
      <c r="V12640" s="47"/>
      <c r="W12640" s="50"/>
      <c r="X12640" s="49"/>
      <c r="Y12640" s="49"/>
      <c r="Z12640" s="49"/>
      <c r="AA12640" s="49"/>
      <c r="AB12640" s="49"/>
      <c r="AC12640" s="49"/>
      <c r="AD12640" s="49"/>
      <c r="AE12640" s="95"/>
      <c r="AM12640" s="103"/>
      <c r="AT12640" s="10"/>
    </row>
    <row r="12641" spans="9:46" s="16" customFormat="1">
      <c r="I12641" s="47"/>
      <c r="P12641" s="48"/>
      <c r="Q12641" s="48"/>
      <c r="R12641" s="48"/>
      <c r="S12641" s="49"/>
      <c r="T12641" s="47"/>
      <c r="U12641" s="50"/>
      <c r="V12641" s="47"/>
      <c r="W12641" s="50"/>
      <c r="X12641" s="49"/>
      <c r="Y12641" s="49"/>
      <c r="Z12641" s="49"/>
      <c r="AA12641" s="49"/>
      <c r="AB12641" s="49"/>
      <c r="AC12641" s="49"/>
      <c r="AD12641" s="49"/>
      <c r="AE12641" s="95"/>
      <c r="AM12641" s="103"/>
      <c r="AT12641" s="10"/>
    </row>
    <row r="12642" spans="9:46" s="16" customFormat="1">
      <c r="I12642" s="47"/>
      <c r="P12642" s="48"/>
      <c r="Q12642" s="48"/>
      <c r="R12642" s="48"/>
      <c r="S12642" s="49"/>
      <c r="T12642" s="47"/>
      <c r="U12642" s="50"/>
      <c r="V12642" s="47"/>
      <c r="W12642" s="50"/>
      <c r="X12642" s="49"/>
      <c r="Y12642" s="49"/>
      <c r="Z12642" s="49"/>
      <c r="AA12642" s="49"/>
      <c r="AB12642" s="49"/>
      <c r="AC12642" s="49"/>
      <c r="AD12642" s="49"/>
      <c r="AE12642" s="95"/>
      <c r="AM12642" s="103"/>
      <c r="AT12642" s="10"/>
    </row>
    <row r="12643" spans="9:46" s="16" customFormat="1">
      <c r="I12643" s="47"/>
      <c r="P12643" s="48"/>
      <c r="Q12643" s="48"/>
      <c r="R12643" s="48"/>
      <c r="S12643" s="49"/>
      <c r="T12643" s="47"/>
      <c r="U12643" s="50"/>
      <c r="V12643" s="47"/>
      <c r="W12643" s="50"/>
      <c r="X12643" s="49"/>
      <c r="Y12643" s="49"/>
      <c r="Z12643" s="49"/>
      <c r="AA12643" s="49"/>
      <c r="AB12643" s="49"/>
      <c r="AC12643" s="49"/>
      <c r="AD12643" s="49"/>
      <c r="AE12643" s="95"/>
      <c r="AM12643" s="103"/>
      <c r="AT12643" s="10"/>
    </row>
    <row r="12644" spans="9:46" s="16" customFormat="1">
      <c r="I12644" s="47"/>
      <c r="P12644" s="48"/>
      <c r="Q12644" s="48"/>
      <c r="R12644" s="48"/>
      <c r="S12644" s="49"/>
      <c r="T12644" s="47"/>
      <c r="U12644" s="50"/>
      <c r="V12644" s="47"/>
      <c r="W12644" s="50"/>
      <c r="X12644" s="49"/>
      <c r="Y12644" s="49"/>
      <c r="Z12644" s="49"/>
      <c r="AA12644" s="49"/>
      <c r="AB12644" s="49"/>
      <c r="AC12644" s="49"/>
      <c r="AD12644" s="49"/>
      <c r="AE12644" s="95"/>
      <c r="AM12644" s="103"/>
      <c r="AT12644" s="10"/>
    </row>
    <row r="12645" spans="9:46" s="16" customFormat="1">
      <c r="I12645" s="47"/>
      <c r="P12645" s="48"/>
      <c r="Q12645" s="48"/>
      <c r="R12645" s="48"/>
      <c r="S12645" s="49"/>
      <c r="T12645" s="47"/>
      <c r="U12645" s="50"/>
      <c r="V12645" s="47"/>
      <c r="W12645" s="50"/>
      <c r="X12645" s="49"/>
      <c r="Y12645" s="49"/>
      <c r="Z12645" s="49"/>
      <c r="AA12645" s="49"/>
      <c r="AB12645" s="49"/>
      <c r="AC12645" s="49"/>
      <c r="AD12645" s="49"/>
      <c r="AE12645" s="95"/>
      <c r="AM12645" s="103"/>
      <c r="AT12645" s="10"/>
    </row>
    <row r="12646" spans="9:46" s="16" customFormat="1">
      <c r="I12646" s="47"/>
      <c r="P12646" s="48"/>
      <c r="Q12646" s="48"/>
      <c r="R12646" s="48"/>
      <c r="S12646" s="49"/>
      <c r="T12646" s="47"/>
      <c r="U12646" s="50"/>
      <c r="V12646" s="47"/>
      <c r="W12646" s="50"/>
      <c r="X12646" s="49"/>
      <c r="Y12646" s="49"/>
      <c r="Z12646" s="49"/>
      <c r="AA12646" s="49"/>
      <c r="AB12646" s="49"/>
      <c r="AC12646" s="49"/>
      <c r="AD12646" s="49"/>
      <c r="AE12646" s="95"/>
      <c r="AM12646" s="103"/>
      <c r="AT12646" s="10"/>
    </row>
    <row r="12647" spans="9:46" s="16" customFormat="1">
      <c r="I12647" s="47"/>
      <c r="P12647" s="48"/>
      <c r="Q12647" s="48"/>
      <c r="R12647" s="48"/>
      <c r="S12647" s="49"/>
      <c r="T12647" s="47"/>
      <c r="U12647" s="50"/>
      <c r="V12647" s="47"/>
      <c r="W12647" s="50"/>
      <c r="X12647" s="49"/>
      <c r="Y12647" s="49"/>
      <c r="Z12647" s="49"/>
      <c r="AA12647" s="49"/>
      <c r="AB12647" s="49"/>
      <c r="AC12647" s="49"/>
      <c r="AD12647" s="49"/>
      <c r="AE12647" s="95"/>
      <c r="AM12647" s="103"/>
      <c r="AT12647" s="10"/>
    </row>
    <row r="12648" spans="9:46" s="16" customFormat="1">
      <c r="I12648" s="47"/>
      <c r="P12648" s="48"/>
      <c r="Q12648" s="48"/>
      <c r="R12648" s="48"/>
      <c r="S12648" s="49"/>
      <c r="T12648" s="47"/>
      <c r="U12648" s="50"/>
      <c r="V12648" s="47"/>
      <c r="W12648" s="50"/>
      <c r="X12648" s="49"/>
      <c r="Y12648" s="49"/>
      <c r="Z12648" s="49"/>
      <c r="AA12648" s="49"/>
      <c r="AB12648" s="49"/>
      <c r="AC12648" s="49"/>
      <c r="AD12648" s="49"/>
      <c r="AE12648" s="95"/>
      <c r="AM12648" s="103"/>
      <c r="AT12648" s="10"/>
    </row>
    <row r="12649" spans="9:46" s="16" customFormat="1">
      <c r="I12649" s="47"/>
      <c r="P12649" s="48"/>
      <c r="Q12649" s="48"/>
      <c r="R12649" s="48"/>
      <c r="S12649" s="49"/>
      <c r="T12649" s="47"/>
      <c r="U12649" s="50"/>
      <c r="V12649" s="47"/>
      <c r="W12649" s="50"/>
      <c r="X12649" s="49"/>
      <c r="Y12649" s="49"/>
      <c r="Z12649" s="49"/>
      <c r="AA12649" s="49"/>
      <c r="AB12649" s="49"/>
      <c r="AC12649" s="49"/>
      <c r="AD12649" s="49"/>
      <c r="AE12649" s="95"/>
      <c r="AM12649" s="103"/>
      <c r="AT12649" s="10"/>
    </row>
    <row r="12650" spans="9:46" s="16" customFormat="1">
      <c r="I12650" s="47"/>
      <c r="P12650" s="48"/>
      <c r="Q12650" s="48"/>
      <c r="R12650" s="48"/>
      <c r="S12650" s="49"/>
      <c r="T12650" s="47"/>
      <c r="U12650" s="50"/>
      <c r="V12650" s="47"/>
      <c r="W12650" s="50"/>
      <c r="X12650" s="49"/>
      <c r="Y12650" s="49"/>
      <c r="Z12650" s="49"/>
      <c r="AA12650" s="49"/>
      <c r="AB12650" s="49"/>
      <c r="AC12650" s="49"/>
      <c r="AD12650" s="49"/>
      <c r="AE12650" s="95"/>
      <c r="AM12650" s="103"/>
      <c r="AT12650" s="10"/>
    </row>
    <row r="12651" spans="9:46" s="16" customFormat="1">
      <c r="I12651" s="47"/>
      <c r="P12651" s="48"/>
      <c r="Q12651" s="48"/>
      <c r="R12651" s="48"/>
      <c r="S12651" s="49"/>
      <c r="T12651" s="47"/>
      <c r="U12651" s="50"/>
      <c r="V12651" s="47"/>
      <c r="W12651" s="50"/>
      <c r="X12651" s="49"/>
      <c r="Y12651" s="49"/>
      <c r="Z12651" s="49"/>
      <c r="AA12651" s="49"/>
      <c r="AB12651" s="49"/>
      <c r="AC12651" s="49"/>
      <c r="AD12651" s="49"/>
      <c r="AE12651" s="95"/>
      <c r="AM12651" s="103"/>
      <c r="AT12651" s="10"/>
    </row>
    <row r="12652" spans="9:46" s="16" customFormat="1">
      <c r="I12652" s="47"/>
      <c r="P12652" s="48"/>
      <c r="Q12652" s="48"/>
      <c r="R12652" s="48"/>
      <c r="S12652" s="49"/>
      <c r="T12652" s="47"/>
      <c r="U12652" s="50"/>
      <c r="V12652" s="47"/>
      <c r="W12652" s="50"/>
      <c r="X12652" s="49"/>
      <c r="Y12652" s="49"/>
      <c r="Z12652" s="49"/>
      <c r="AA12652" s="49"/>
      <c r="AB12652" s="49"/>
      <c r="AC12652" s="49"/>
      <c r="AD12652" s="49"/>
      <c r="AE12652" s="95"/>
      <c r="AM12652" s="103"/>
      <c r="AT12652" s="10"/>
    </row>
    <row r="12653" spans="9:46" s="16" customFormat="1">
      <c r="I12653" s="47"/>
      <c r="P12653" s="48"/>
      <c r="Q12653" s="48"/>
      <c r="R12653" s="48"/>
      <c r="S12653" s="49"/>
      <c r="T12653" s="47"/>
      <c r="U12653" s="50"/>
      <c r="V12653" s="47"/>
      <c r="W12653" s="50"/>
      <c r="X12653" s="49"/>
      <c r="Y12653" s="49"/>
      <c r="Z12653" s="49"/>
      <c r="AA12653" s="49"/>
      <c r="AB12653" s="49"/>
      <c r="AC12653" s="49"/>
      <c r="AD12653" s="49"/>
      <c r="AE12653" s="95"/>
      <c r="AM12653" s="103"/>
      <c r="AT12653" s="10"/>
    </row>
    <row r="12654" spans="9:46" s="16" customFormat="1">
      <c r="I12654" s="47"/>
      <c r="P12654" s="48"/>
      <c r="Q12654" s="48"/>
      <c r="R12654" s="48"/>
      <c r="S12654" s="49"/>
      <c r="T12654" s="47"/>
      <c r="U12654" s="50"/>
      <c r="V12654" s="47"/>
      <c r="W12654" s="50"/>
      <c r="X12654" s="49"/>
      <c r="Y12654" s="49"/>
      <c r="Z12654" s="49"/>
      <c r="AA12654" s="49"/>
      <c r="AB12654" s="49"/>
      <c r="AC12654" s="49"/>
      <c r="AD12654" s="49"/>
      <c r="AE12654" s="95"/>
      <c r="AM12654" s="103"/>
      <c r="AT12654" s="10"/>
    </row>
    <row r="12655" spans="9:46" s="16" customFormat="1">
      <c r="I12655" s="47"/>
      <c r="P12655" s="48"/>
      <c r="Q12655" s="48"/>
      <c r="R12655" s="48"/>
      <c r="S12655" s="49"/>
      <c r="T12655" s="47"/>
      <c r="U12655" s="50"/>
      <c r="V12655" s="47"/>
      <c r="W12655" s="50"/>
      <c r="X12655" s="49"/>
      <c r="Y12655" s="49"/>
      <c r="Z12655" s="49"/>
      <c r="AA12655" s="49"/>
      <c r="AB12655" s="49"/>
      <c r="AC12655" s="49"/>
      <c r="AD12655" s="49"/>
      <c r="AE12655" s="95"/>
      <c r="AM12655" s="103"/>
      <c r="AT12655" s="10"/>
    </row>
    <row r="12656" spans="9:46" s="16" customFormat="1">
      <c r="I12656" s="47"/>
      <c r="P12656" s="48"/>
      <c r="Q12656" s="48"/>
      <c r="R12656" s="48"/>
      <c r="S12656" s="49"/>
      <c r="T12656" s="47"/>
      <c r="U12656" s="50"/>
      <c r="V12656" s="47"/>
      <c r="W12656" s="50"/>
      <c r="X12656" s="49"/>
      <c r="Y12656" s="49"/>
      <c r="Z12656" s="49"/>
      <c r="AA12656" s="49"/>
      <c r="AB12656" s="49"/>
      <c r="AC12656" s="49"/>
      <c r="AD12656" s="49"/>
      <c r="AE12656" s="95"/>
      <c r="AM12656" s="103"/>
      <c r="AT12656" s="10"/>
    </row>
    <row r="12657" spans="9:46" s="16" customFormat="1">
      <c r="I12657" s="47"/>
      <c r="P12657" s="48"/>
      <c r="Q12657" s="48"/>
      <c r="R12657" s="48"/>
      <c r="S12657" s="49"/>
      <c r="T12657" s="47"/>
      <c r="U12657" s="50"/>
      <c r="V12657" s="47"/>
      <c r="W12657" s="50"/>
      <c r="X12657" s="49"/>
      <c r="Y12657" s="49"/>
      <c r="Z12657" s="49"/>
      <c r="AA12657" s="49"/>
      <c r="AB12657" s="49"/>
      <c r="AC12657" s="49"/>
      <c r="AD12657" s="49"/>
      <c r="AE12657" s="95"/>
      <c r="AM12657" s="103"/>
      <c r="AT12657" s="10"/>
    </row>
    <row r="12658" spans="9:46" s="16" customFormat="1">
      <c r="I12658" s="47"/>
      <c r="P12658" s="48"/>
      <c r="Q12658" s="48"/>
      <c r="R12658" s="48"/>
      <c r="S12658" s="49"/>
      <c r="T12658" s="47"/>
      <c r="U12658" s="50"/>
      <c r="V12658" s="47"/>
      <c r="W12658" s="50"/>
      <c r="X12658" s="49"/>
      <c r="Y12658" s="49"/>
      <c r="Z12658" s="49"/>
      <c r="AA12658" s="49"/>
      <c r="AB12658" s="49"/>
      <c r="AC12658" s="49"/>
      <c r="AD12658" s="49"/>
      <c r="AE12658" s="95"/>
      <c r="AM12658" s="103"/>
      <c r="AT12658" s="10"/>
    </row>
    <row r="12659" spans="9:46" s="16" customFormat="1">
      <c r="I12659" s="47"/>
      <c r="P12659" s="48"/>
      <c r="Q12659" s="48"/>
      <c r="R12659" s="48"/>
      <c r="S12659" s="49"/>
      <c r="T12659" s="47"/>
      <c r="U12659" s="50"/>
      <c r="V12659" s="47"/>
      <c r="W12659" s="50"/>
      <c r="X12659" s="49"/>
      <c r="Y12659" s="49"/>
      <c r="Z12659" s="49"/>
      <c r="AA12659" s="49"/>
      <c r="AB12659" s="49"/>
      <c r="AC12659" s="49"/>
      <c r="AD12659" s="49"/>
      <c r="AE12659" s="95"/>
      <c r="AM12659" s="103"/>
      <c r="AT12659" s="10"/>
    </row>
    <row r="12660" spans="9:46" s="16" customFormat="1">
      <c r="I12660" s="47"/>
      <c r="P12660" s="48"/>
      <c r="Q12660" s="48"/>
      <c r="R12660" s="48"/>
      <c r="S12660" s="49"/>
      <c r="T12660" s="47"/>
      <c r="U12660" s="50"/>
      <c r="V12660" s="47"/>
      <c r="W12660" s="50"/>
      <c r="X12660" s="49"/>
      <c r="Y12660" s="49"/>
      <c r="Z12660" s="49"/>
      <c r="AA12660" s="49"/>
      <c r="AB12660" s="49"/>
      <c r="AC12660" s="49"/>
      <c r="AD12660" s="49"/>
      <c r="AE12660" s="95"/>
      <c r="AM12660" s="103"/>
      <c r="AT12660" s="10"/>
    </row>
    <row r="12661" spans="9:46" s="16" customFormat="1">
      <c r="I12661" s="47"/>
      <c r="P12661" s="48"/>
      <c r="Q12661" s="48"/>
      <c r="R12661" s="48"/>
      <c r="S12661" s="49"/>
      <c r="T12661" s="47"/>
      <c r="U12661" s="50"/>
      <c r="V12661" s="47"/>
      <c r="W12661" s="50"/>
      <c r="X12661" s="49"/>
      <c r="Y12661" s="49"/>
      <c r="Z12661" s="49"/>
      <c r="AA12661" s="49"/>
      <c r="AB12661" s="49"/>
      <c r="AC12661" s="49"/>
      <c r="AD12661" s="49"/>
      <c r="AE12661" s="95"/>
      <c r="AM12661" s="103"/>
      <c r="AT12661" s="10"/>
    </row>
    <row r="12662" spans="9:46" s="16" customFormat="1">
      <c r="I12662" s="47"/>
      <c r="P12662" s="48"/>
      <c r="Q12662" s="48"/>
      <c r="R12662" s="48"/>
      <c r="S12662" s="49"/>
      <c r="T12662" s="47"/>
      <c r="U12662" s="50"/>
      <c r="V12662" s="47"/>
      <c r="W12662" s="50"/>
      <c r="X12662" s="49"/>
      <c r="Y12662" s="49"/>
      <c r="Z12662" s="49"/>
      <c r="AA12662" s="49"/>
      <c r="AB12662" s="49"/>
      <c r="AC12662" s="49"/>
      <c r="AD12662" s="49"/>
      <c r="AE12662" s="95"/>
      <c r="AM12662" s="103"/>
      <c r="AT12662" s="10"/>
    </row>
    <row r="12663" spans="9:46" s="16" customFormat="1">
      <c r="I12663" s="47"/>
      <c r="P12663" s="48"/>
      <c r="Q12663" s="48"/>
      <c r="R12663" s="48"/>
      <c r="S12663" s="49"/>
      <c r="T12663" s="47"/>
      <c r="U12663" s="50"/>
      <c r="V12663" s="47"/>
      <c r="W12663" s="50"/>
      <c r="X12663" s="49"/>
      <c r="Y12663" s="49"/>
      <c r="Z12663" s="49"/>
      <c r="AA12663" s="49"/>
      <c r="AB12663" s="49"/>
      <c r="AC12663" s="49"/>
      <c r="AD12663" s="49"/>
      <c r="AE12663" s="95"/>
      <c r="AM12663" s="103"/>
      <c r="AT12663" s="10"/>
    </row>
    <row r="12664" spans="9:46" s="16" customFormat="1">
      <c r="I12664" s="47"/>
      <c r="P12664" s="48"/>
      <c r="Q12664" s="48"/>
      <c r="R12664" s="48"/>
      <c r="S12664" s="49"/>
      <c r="T12664" s="47"/>
      <c r="U12664" s="50"/>
      <c r="V12664" s="47"/>
      <c r="W12664" s="50"/>
      <c r="X12664" s="49"/>
      <c r="Y12664" s="49"/>
      <c r="Z12664" s="49"/>
      <c r="AA12664" s="49"/>
      <c r="AB12664" s="49"/>
      <c r="AC12664" s="49"/>
      <c r="AD12664" s="49"/>
      <c r="AE12664" s="95"/>
      <c r="AM12664" s="103"/>
      <c r="AT12664" s="10"/>
    </row>
    <row r="12665" spans="9:46" s="16" customFormat="1">
      <c r="I12665" s="47"/>
      <c r="P12665" s="48"/>
      <c r="Q12665" s="48"/>
      <c r="R12665" s="48"/>
      <c r="S12665" s="49"/>
      <c r="T12665" s="47"/>
      <c r="U12665" s="50"/>
      <c r="V12665" s="47"/>
      <c r="W12665" s="50"/>
      <c r="X12665" s="49"/>
      <c r="Y12665" s="49"/>
      <c r="Z12665" s="49"/>
      <c r="AA12665" s="49"/>
      <c r="AB12665" s="49"/>
      <c r="AC12665" s="49"/>
      <c r="AD12665" s="49"/>
      <c r="AE12665" s="95"/>
      <c r="AM12665" s="103"/>
      <c r="AT12665" s="10"/>
    </row>
    <row r="12666" spans="9:46" s="16" customFormat="1">
      <c r="I12666" s="47"/>
      <c r="P12666" s="48"/>
      <c r="Q12666" s="48"/>
      <c r="R12666" s="48"/>
      <c r="S12666" s="49"/>
      <c r="T12666" s="47"/>
      <c r="U12666" s="50"/>
      <c r="V12666" s="47"/>
      <c r="W12666" s="50"/>
      <c r="X12666" s="49"/>
      <c r="Y12666" s="49"/>
      <c r="Z12666" s="49"/>
      <c r="AA12666" s="49"/>
      <c r="AB12666" s="49"/>
      <c r="AC12666" s="49"/>
      <c r="AD12666" s="49"/>
      <c r="AE12666" s="95"/>
      <c r="AM12666" s="103"/>
      <c r="AT12666" s="10"/>
    </row>
    <row r="12667" spans="9:46" s="16" customFormat="1">
      <c r="I12667" s="47"/>
      <c r="P12667" s="48"/>
      <c r="Q12667" s="48"/>
      <c r="R12667" s="48"/>
      <c r="S12667" s="49"/>
      <c r="T12667" s="47"/>
      <c r="U12667" s="50"/>
      <c r="V12667" s="47"/>
      <c r="W12667" s="50"/>
      <c r="X12667" s="49"/>
      <c r="Y12667" s="49"/>
      <c r="Z12667" s="49"/>
      <c r="AA12667" s="49"/>
      <c r="AB12667" s="49"/>
      <c r="AC12667" s="49"/>
      <c r="AD12667" s="49"/>
      <c r="AE12667" s="95"/>
      <c r="AM12667" s="103"/>
      <c r="AT12667" s="10"/>
    </row>
    <row r="12668" spans="9:46" s="16" customFormat="1">
      <c r="I12668" s="47"/>
      <c r="P12668" s="48"/>
      <c r="Q12668" s="48"/>
      <c r="R12668" s="48"/>
      <c r="S12668" s="49"/>
      <c r="T12668" s="47"/>
      <c r="U12668" s="50"/>
      <c r="V12668" s="47"/>
      <c r="W12668" s="50"/>
      <c r="X12668" s="49"/>
      <c r="Y12668" s="49"/>
      <c r="Z12668" s="49"/>
      <c r="AA12668" s="49"/>
      <c r="AB12668" s="49"/>
      <c r="AC12668" s="49"/>
      <c r="AD12668" s="49"/>
      <c r="AE12668" s="95"/>
      <c r="AM12668" s="103"/>
      <c r="AT12668" s="10"/>
    </row>
    <row r="12669" spans="9:46" s="16" customFormat="1">
      <c r="I12669" s="47"/>
      <c r="P12669" s="48"/>
      <c r="Q12669" s="48"/>
      <c r="R12669" s="48"/>
      <c r="S12669" s="49"/>
      <c r="T12669" s="47"/>
      <c r="U12669" s="50"/>
      <c r="V12669" s="47"/>
      <c r="W12669" s="50"/>
      <c r="X12669" s="49"/>
      <c r="Y12669" s="49"/>
      <c r="Z12669" s="49"/>
      <c r="AA12669" s="49"/>
      <c r="AB12669" s="49"/>
      <c r="AC12669" s="49"/>
      <c r="AD12669" s="49"/>
      <c r="AE12669" s="95"/>
      <c r="AM12669" s="103"/>
      <c r="AT12669" s="10"/>
    </row>
    <row r="12670" spans="9:46" s="16" customFormat="1">
      <c r="I12670" s="47"/>
      <c r="P12670" s="48"/>
      <c r="Q12670" s="48"/>
      <c r="R12670" s="48"/>
      <c r="S12670" s="49"/>
      <c r="T12670" s="47"/>
      <c r="U12670" s="50"/>
      <c r="V12670" s="47"/>
      <c r="W12670" s="50"/>
      <c r="X12670" s="49"/>
      <c r="Y12670" s="49"/>
      <c r="Z12670" s="49"/>
      <c r="AA12670" s="49"/>
      <c r="AB12670" s="49"/>
      <c r="AC12670" s="49"/>
      <c r="AD12670" s="49"/>
      <c r="AE12670" s="95"/>
      <c r="AM12670" s="103"/>
      <c r="AT12670" s="10"/>
    </row>
    <row r="12671" spans="9:46" s="16" customFormat="1">
      <c r="I12671" s="47"/>
      <c r="P12671" s="48"/>
      <c r="Q12671" s="48"/>
      <c r="R12671" s="48"/>
      <c r="S12671" s="49"/>
      <c r="T12671" s="47"/>
      <c r="U12671" s="50"/>
      <c r="V12671" s="47"/>
      <c r="W12671" s="50"/>
      <c r="X12671" s="49"/>
      <c r="Y12671" s="49"/>
      <c r="Z12671" s="49"/>
      <c r="AA12671" s="49"/>
      <c r="AB12671" s="49"/>
      <c r="AC12671" s="49"/>
      <c r="AD12671" s="49"/>
      <c r="AE12671" s="95"/>
      <c r="AM12671" s="103"/>
      <c r="AT12671" s="10"/>
    </row>
    <row r="12672" spans="9:46" s="16" customFormat="1">
      <c r="I12672" s="47"/>
      <c r="P12672" s="48"/>
      <c r="Q12672" s="48"/>
      <c r="R12672" s="48"/>
      <c r="S12672" s="49"/>
      <c r="T12672" s="47"/>
      <c r="U12672" s="50"/>
      <c r="V12672" s="47"/>
      <c r="W12672" s="50"/>
      <c r="X12672" s="49"/>
      <c r="Y12672" s="49"/>
      <c r="Z12672" s="49"/>
      <c r="AA12672" s="49"/>
      <c r="AB12672" s="49"/>
      <c r="AC12672" s="49"/>
      <c r="AD12672" s="49"/>
      <c r="AE12672" s="95"/>
      <c r="AM12672" s="103"/>
      <c r="AT12672" s="10"/>
    </row>
    <row r="12673" spans="9:46" s="16" customFormat="1">
      <c r="I12673" s="47"/>
      <c r="P12673" s="48"/>
      <c r="Q12673" s="48"/>
      <c r="R12673" s="48"/>
      <c r="S12673" s="49"/>
      <c r="T12673" s="47"/>
      <c r="U12673" s="50"/>
      <c r="V12673" s="47"/>
      <c r="W12673" s="50"/>
      <c r="X12673" s="49"/>
      <c r="Y12673" s="49"/>
      <c r="Z12673" s="49"/>
      <c r="AA12673" s="49"/>
      <c r="AB12673" s="49"/>
      <c r="AC12673" s="49"/>
      <c r="AD12673" s="49"/>
      <c r="AE12673" s="95"/>
      <c r="AM12673" s="103"/>
      <c r="AT12673" s="10"/>
    </row>
    <row r="12674" spans="9:46" s="16" customFormat="1">
      <c r="I12674" s="47"/>
      <c r="P12674" s="48"/>
      <c r="Q12674" s="48"/>
      <c r="R12674" s="48"/>
      <c r="S12674" s="49"/>
      <c r="T12674" s="47"/>
      <c r="U12674" s="50"/>
      <c r="V12674" s="47"/>
      <c r="W12674" s="50"/>
      <c r="X12674" s="49"/>
      <c r="Y12674" s="49"/>
      <c r="Z12674" s="49"/>
      <c r="AA12674" s="49"/>
      <c r="AB12674" s="49"/>
      <c r="AC12674" s="49"/>
      <c r="AD12674" s="49"/>
      <c r="AE12674" s="95"/>
      <c r="AM12674" s="103"/>
      <c r="AT12674" s="10"/>
    </row>
    <row r="12675" spans="9:46" s="16" customFormat="1">
      <c r="I12675" s="47"/>
      <c r="P12675" s="48"/>
      <c r="Q12675" s="48"/>
      <c r="R12675" s="48"/>
      <c r="S12675" s="49"/>
      <c r="T12675" s="47"/>
      <c r="U12675" s="50"/>
      <c r="V12675" s="47"/>
      <c r="W12675" s="50"/>
      <c r="X12675" s="49"/>
      <c r="Y12675" s="49"/>
      <c r="Z12675" s="49"/>
      <c r="AA12675" s="49"/>
      <c r="AB12675" s="49"/>
      <c r="AC12675" s="49"/>
      <c r="AD12675" s="49"/>
      <c r="AE12675" s="95"/>
      <c r="AM12675" s="103"/>
      <c r="AT12675" s="10"/>
    </row>
    <row r="12676" spans="9:46" s="16" customFormat="1">
      <c r="I12676" s="47"/>
      <c r="P12676" s="48"/>
      <c r="Q12676" s="48"/>
      <c r="R12676" s="48"/>
      <c r="S12676" s="49"/>
      <c r="T12676" s="47"/>
      <c r="U12676" s="50"/>
      <c r="V12676" s="47"/>
      <c r="W12676" s="50"/>
      <c r="X12676" s="49"/>
      <c r="Y12676" s="49"/>
      <c r="Z12676" s="49"/>
      <c r="AA12676" s="49"/>
      <c r="AB12676" s="49"/>
      <c r="AC12676" s="49"/>
      <c r="AD12676" s="49"/>
      <c r="AE12676" s="95"/>
      <c r="AM12676" s="103"/>
      <c r="AT12676" s="10"/>
    </row>
    <row r="12677" spans="9:46" s="16" customFormat="1">
      <c r="I12677" s="47"/>
      <c r="P12677" s="48"/>
      <c r="Q12677" s="48"/>
      <c r="R12677" s="48"/>
      <c r="S12677" s="49"/>
      <c r="T12677" s="47"/>
      <c r="U12677" s="50"/>
      <c r="V12677" s="47"/>
      <c r="W12677" s="50"/>
      <c r="X12677" s="49"/>
      <c r="Y12677" s="49"/>
      <c r="Z12677" s="49"/>
      <c r="AA12677" s="49"/>
      <c r="AB12677" s="49"/>
      <c r="AC12677" s="49"/>
      <c r="AD12677" s="49"/>
      <c r="AE12677" s="95"/>
      <c r="AM12677" s="103"/>
      <c r="AT12677" s="10"/>
    </row>
    <row r="12678" spans="9:46" s="16" customFormat="1">
      <c r="I12678" s="47"/>
      <c r="P12678" s="48"/>
      <c r="Q12678" s="48"/>
      <c r="R12678" s="48"/>
      <c r="S12678" s="49"/>
      <c r="T12678" s="47"/>
      <c r="U12678" s="50"/>
      <c r="V12678" s="47"/>
      <c r="W12678" s="50"/>
      <c r="X12678" s="49"/>
      <c r="Y12678" s="49"/>
      <c r="Z12678" s="49"/>
      <c r="AA12678" s="49"/>
      <c r="AB12678" s="49"/>
      <c r="AC12678" s="49"/>
      <c r="AD12678" s="49"/>
      <c r="AE12678" s="95"/>
      <c r="AM12678" s="103"/>
      <c r="AT12678" s="10"/>
    </row>
    <row r="12679" spans="9:46" s="16" customFormat="1">
      <c r="I12679" s="47"/>
      <c r="P12679" s="48"/>
      <c r="Q12679" s="48"/>
      <c r="R12679" s="48"/>
      <c r="S12679" s="49"/>
      <c r="T12679" s="47"/>
      <c r="U12679" s="50"/>
      <c r="V12679" s="47"/>
      <c r="W12679" s="50"/>
      <c r="X12679" s="49"/>
      <c r="Y12679" s="49"/>
      <c r="Z12679" s="49"/>
      <c r="AA12679" s="49"/>
      <c r="AB12679" s="49"/>
      <c r="AC12679" s="49"/>
      <c r="AD12679" s="49"/>
      <c r="AE12679" s="95"/>
      <c r="AM12679" s="103"/>
      <c r="AT12679" s="10"/>
    </row>
    <row r="12680" spans="9:46" s="16" customFormat="1">
      <c r="I12680" s="47"/>
      <c r="P12680" s="48"/>
      <c r="Q12680" s="48"/>
      <c r="R12680" s="48"/>
      <c r="S12680" s="49"/>
      <c r="T12680" s="47"/>
      <c r="U12680" s="50"/>
      <c r="V12680" s="47"/>
      <c r="W12680" s="50"/>
      <c r="X12680" s="49"/>
      <c r="Y12680" s="49"/>
      <c r="Z12680" s="49"/>
      <c r="AA12680" s="49"/>
      <c r="AB12680" s="49"/>
      <c r="AC12680" s="49"/>
      <c r="AD12680" s="49"/>
      <c r="AE12680" s="95"/>
      <c r="AM12680" s="103"/>
      <c r="AT12680" s="10"/>
    </row>
    <row r="12681" spans="9:46" s="16" customFormat="1">
      <c r="I12681" s="47"/>
      <c r="P12681" s="48"/>
      <c r="Q12681" s="48"/>
      <c r="R12681" s="48"/>
      <c r="S12681" s="49"/>
      <c r="T12681" s="47"/>
      <c r="U12681" s="50"/>
      <c r="V12681" s="47"/>
      <c r="W12681" s="50"/>
      <c r="X12681" s="49"/>
      <c r="Y12681" s="49"/>
      <c r="Z12681" s="49"/>
      <c r="AA12681" s="49"/>
      <c r="AB12681" s="49"/>
      <c r="AC12681" s="49"/>
      <c r="AD12681" s="49"/>
      <c r="AE12681" s="95"/>
      <c r="AM12681" s="103"/>
      <c r="AT12681" s="10"/>
    </row>
    <row r="12682" spans="9:46" s="16" customFormat="1">
      <c r="I12682" s="47"/>
      <c r="P12682" s="48"/>
      <c r="Q12682" s="48"/>
      <c r="R12682" s="48"/>
      <c r="S12682" s="49"/>
      <c r="T12682" s="47"/>
      <c r="U12682" s="50"/>
      <c r="V12682" s="47"/>
      <c r="W12682" s="50"/>
      <c r="X12682" s="49"/>
      <c r="Y12682" s="49"/>
      <c r="Z12682" s="49"/>
      <c r="AA12682" s="49"/>
      <c r="AB12682" s="49"/>
      <c r="AC12682" s="49"/>
      <c r="AD12682" s="49"/>
      <c r="AE12682" s="95"/>
      <c r="AM12682" s="103"/>
      <c r="AT12682" s="10"/>
    </row>
    <row r="12683" spans="9:46" s="16" customFormat="1">
      <c r="I12683" s="47"/>
      <c r="P12683" s="48"/>
      <c r="Q12683" s="48"/>
      <c r="R12683" s="48"/>
      <c r="S12683" s="49"/>
      <c r="T12683" s="47"/>
      <c r="U12683" s="50"/>
      <c r="V12683" s="47"/>
      <c r="W12683" s="50"/>
      <c r="X12683" s="49"/>
      <c r="Y12683" s="49"/>
      <c r="Z12683" s="49"/>
      <c r="AA12683" s="49"/>
      <c r="AB12683" s="49"/>
      <c r="AC12683" s="49"/>
      <c r="AD12683" s="49"/>
      <c r="AE12683" s="95"/>
      <c r="AM12683" s="103"/>
      <c r="AT12683" s="10"/>
    </row>
    <row r="12684" spans="9:46" s="16" customFormat="1">
      <c r="I12684" s="47"/>
      <c r="P12684" s="48"/>
      <c r="Q12684" s="48"/>
      <c r="R12684" s="48"/>
      <c r="S12684" s="49"/>
      <c r="T12684" s="47"/>
      <c r="U12684" s="50"/>
      <c r="V12684" s="47"/>
      <c r="W12684" s="50"/>
      <c r="X12684" s="49"/>
      <c r="Y12684" s="49"/>
      <c r="Z12684" s="49"/>
      <c r="AA12684" s="49"/>
      <c r="AB12684" s="49"/>
      <c r="AC12684" s="49"/>
      <c r="AD12684" s="49"/>
      <c r="AE12684" s="95"/>
      <c r="AM12684" s="103"/>
      <c r="AT12684" s="10"/>
    </row>
    <row r="12685" spans="9:46" s="16" customFormat="1">
      <c r="I12685" s="47"/>
      <c r="P12685" s="48"/>
      <c r="Q12685" s="48"/>
      <c r="R12685" s="48"/>
      <c r="S12685" s="49"/>
      <c r="T12685" s="47"/>
      <c r="U12685" s="50"/>
      <c r="V12685" s="47"/>
      <c r="W12685" s="50"/>
      <c r="X12685" s="49"/>
      <c r="Y12685" s="49"/>
      <c r="Z12685" s="49"/>
      <c r="AA12685" s="49"/>
      <c r="AB12685" s="49"/>
      <c r="AC12685" s="49"/>
      <c r="AD12685" s="49"/>
      <c r="AE12685" s="95"/>
      <c r="AM12685" s="103"/>
      <c r="AT12685" s="10"/>
    </row>
    <row r="12686" spans="9:46" s="16" customFormat="1">
      <c r="I12686" s="47"/>
      <c r="P12686" s="48"/>
      <c r="Q12686" s="48"/>
      <c r="R12686" s="48"/>
      <c r="S12686" s="49"/>
      <c r="T12686" s="47"/>
      <c r="U12686" s="50"/>
      <c r="V12686" s="47"/>
      <c r="W12686" s="50"/>
      <c r="X12686" s="49"/>
      <c r="Y12686" s="49"/>
      <c r="Z12686" s="49"/>
      <c r="AA12686" s="49"/>
      <c r="AB12686" s="49"/>
      <c r="AC12686" s="49"/>
      <c r="AD12686" s="49"/>
      <c r="AE12686" s="95"/>
      <c r="AM12686" s="103"/>
      <c r="AT12686" s="10"/>
    </row>
    <row r="12687" spans="9:46" s="16" customFormat="1">
      <c r="I12687" s="47"/>
      <c r="P12687" s="48"/>
      <c r="Q12687" s="48"/>
      <c r="R12687" s="48"/>
      <c r="S12687" s="49"/>
      <c r="T12687" s="47"/>
      <c r="U12687" s="50"/>
      <c r="V12687" s="47"/>
      <c r="W12687" s="50"/>
      <c r="X12687" s="49"/>
      <c r="Y12687" s="49"/>
      <c r="Z12687" s="49"/>
      <c r="AA12687" s="49"/>
      <c r="AB12687" s="49"/>
      <c r="AC12687" s="49"/>
      <c r="AD12687" s="49"/>
      <c r="AE12687" s="95"/>
      <c r="AM12687" s="103"/>
      <c r="AT12687" s="10"/>
    </row>
    <row r="12688" spans="9:46" s="16" customFormat="1">
      <c r="I12688" s="47"/>
      <c r="P12688" s="48"/>
      <c r="Q12688" s="48"/>
      <c r="R12688" s="48"/>
      <c r="S12688" s="49"/>
      <c r="T12688" s="47"/>
      <c r="U12688" s="50"/>
      <c r="V12688" s="47"/>
      <c r="W12688" s="50"/>
      <c r="X12688" s="49"/>
      <c r="Y12688" s="49"/>
      <c r="Z12688" s="49"/>
      <c r="AA12688" s="49"/>
      <c r="AB12688" s="49"/>
      <c r="AC12688" s="49"/>
      <c r="AD12688" s="49"/>
      <c r="AE12688" s="95"/>
      <c r="AM12688" s="103"/>
      <c r="AT12688" s="10"/>
    </row>
    <row r="12689" spans="9:46" s="16" customFormat="1">
      <c r="I12689" s="47"/>
      <c r="P12689" s="48"/>
      <c r="Q12689" s="48"/>
      <c r="R12689" s="48"/>
      <c r="S12689" s="49"/>
      <c r="T12689" s="47"/>
      <c r="U12689" s="50"/>
      <c r="V12689" s="47"/>
      <c r="W12689" s="50"/>
      <c r="X12689" s="49"/>
      <c r="Y12689" s="49"/>
      <c r="Z12689" s="49"/>
      <c r="AA12689" s="49"/>
      <c r="AB12689" s="49"/>
      <c r="AC12689" s="49"/>
      <c r="AD12689" s="49"/>
      <c r="AE12689" s="95"/>
      <c r="AM12689" s="103"/>
      <c r="AT12689" s="10"/>
    </row>
    <row r="12690" spans="9:46" s="16" customFormat="1">
      <c r="I12690" s="47"/>
      <c r="P12690" s="48"/>
      <c r="Q12690" s="48"/>
      <c r="R12690" s="48"/>
      <c r="S12690" s="49"/>
      <c r="T12690" s="47"/>
      <c r="U12690" s="50"/>
      <c r="V12690" s="47"/>
      <c r="W12690" s="50"/>
      <c r="X12690" s="49"/>
      <c r="Y12690" s="49"/>
      <c r="Z12690" s="49"/>
      <c r="AA12690" s="49"/>
      <c r="AB12690" s="49"/>
      <c r="AC12690" s="49"/>
      <c r="AD12690" s="49"/>
      <c r="AE12690" s="95"/>
      <c r="AM12690" s="103"/>
      <c r="AT12690" s="10"/>
    </row>
    <row r="12691" spans="9:46" s="16" customFormat="1">
      <c r="I12691" s="47"/>
      <c r="P12691" s="48"/>
      <c r="Q12691" s="48"/>
      <c r="R12691" s="48"/>
      <c r="S12691" s="49"/>
      <c r="T12691" s="47"/>
      <c r="U12691" s="50"/>
      <c r="V12691" s="47"/>
      <c r="W12691" s="50"/>
      <c r="X12691" s="49"/>
      <c r="Y12691" s="49"/>
      <c r="Z12691" s="49"/>
      <c r="AA12691" s="49"/>
      <c r="AB12691" s="49"/>
      <c r="AC12691" s="49"/>
      <c r="AD12691" s="49"/>
      <c r="AE12691" s="95"/>
      <c r="AM12691" s="103"/>
      <c r="AT12691" s="10"/>
    </row>
    <row r="12692" spans="9:46" s="16" customFormat="1">
      <c r="I12692" s="47"/>
      <c r="P12692" s="48"/>
      <c r="Q12692" s="48"/>
      <c r="R12692" s="48"/>
      <c r="S12692" s="49"/>
      <c r="T12692" s="47"/>
      <c r="U12692" s="50"/>
      <c r="V12692" s="47"/>
      <c r="W12692" s="50"/>
      <c r="X12692" s="49"/>
      <c r="Y12692" s="49"/>
      <c r="Z12692" s="49"/>
      <c r="AA12692" s="49"/>
      <c r="AB12692" s="49"/>
      <c r="AC12692" s="49"/>
      <c r="AD12692" s="49"/>
      <c r="AE12692" s="95"/>
      <c r="AM12692" s="103"/>
      <c r="AT12692" s="10"/>
    </row>
    <row r="12693" spans="9:46" s="16" customFormat="1">
      <c r="I12693" s="47"/>
      <c r="P12693" s="48"/>
      <c r="Q12693" s="48"/>
      <c r="R12693" s="48"/>
      <c r="S12693" s="49"/>
      <c r="T12693" s="47"/>
      <c r="U12693" s="50"/>
      <c r="V12693" s="47"/>
      <c r="W12693" s="50"/>
      <c r="X12693" s="49"/>
      <c r="Y12693" s="49"/>
      <c r="Z12693" s="49"/>
      <c r="AA12693" s="49"/>
      <c r="AB12693" s="49"/>
      <c r="AC12693" s="49"/>
      <c r="AD12693" s="49"/>
      <c r="AE12693" s="95"/>
      <c r="AM12693" s="103"/>
      <c r="AT12693" s="10"/>
    </row>
    <row r="12694" spans="9:46" s="16" customFormat="1">
      <c r="I12694" s="47"/>
      <c r="P12694" s="48"/>
      <c r="Q12694" s="48"/>
      <c r="R12694" s="48"/>
      <c r="S12694" s="49"/>
      <c r="T12694" s="47"/>
      <c r="U12694" s="50"/>
      <c r="V12694" s="47"/>
      <c r="W12694" s="50"/>
      <c r="X12694" s="49"/>
      <c r="Y12694" s="49"/>
      <c r="Z12694" s="49"/>
      <c r="AA12694" s="49"/>
      <c r="AB12694" s="49"/>
      <c r="AC12694" s="49"/>
      <c r="AD12694" s="49"/>
      <c r="AE12694" s="95"/>
      <c r="AM12694" s="103"/>
      <c r="AT12694" s="10"/>
    </row>
    <row r="12695" spans="9:46" s="16" customFormat="1">
      <c r="I12695" s="47"/>
      <c r="P12695" s="48"/>
      <c r="Q12695" s="48"/>
      <c r="R12695" s="48"/>
      <c r="S12695" s="49"/>
      <c r="T12695" s="47"/>
      <c r="U12695" s="50"/>
      <c r="V12695" s="47"/>
      <c r="W12695" s="50"/>
      <c r="X12695" s="49"/>
      <c r="Y12695" s="49"/>
      <c r="Z12695" s="49"/>
      <c r="AA12695" s="49"/>
      <c r="AB12695" s="49"/>
      <c r="AC12695" s="49"/>
      <c r="AD12695" s="49"/>
      <c r="AE12695" s="95"/>
      <c r="AM12695" s="103"/>
      <c r="AT12695" s="10"/>
    </row>
    <row r="12696" spans="9:46" s="16" customFormat="1">
      <c r="I12696" s="47"/>
      <c r="P12696" s="48"/>
      <c r="Q12696" s="48"/>
      <c r="R12696" s="48"/>
      <c r="S12696" s="49"/>
      <c r="T12696" s="47"/>
      <c r="U12696" s="50"/>
      <c r="V12696" s="47"/>
      <c r="W12696" s="50"/>
      <c r="X12696" s="49"/>
      <c r="Y12696" s="49"/>
      <c r="Z12696" s="49"/>
      <c r="AA12696" s="49"/>
      <c r="AB12696" s="49"/>
      <c r="AC12696" s="49"/>
      <c r="AD12696" s="49"/>
      <c r="AE12696" s="95"/>
      <c r="AM12696" s="103"/>
      <c r="AT12696" s="10"/>
    </row>
    <row r="12697" spans="9:46" s="16" customFormat="1">
      <c r="I12697" s="47"/>
      <c r="P12697" s="48"/>
      <c r="Q12697" s="48"/>
      <c r="R12697" s="48"/>
      <c r="S12697" s="49"/>
      <c r="T12697" s="47"/>
      <c r="U12697" s="50"/>
      <c r="V12697" s="47"/>
      <c r="W12697" s="50"/>
      <c r="X12697" s="49"/>
      <c r="Y12697" s="49"/>
      <c r="Z12697" s="49"/>
      <c r="AA12697" s="49"/>
      <c r="AB12697" s="49"/>
      <c r="AC12697" s="49"/>
      <c r="AD12697" s="49"/>
      <c r="AE12697" s="95"/>
      <c r="AM12697" s="103"/>
      <c r="AT12697" s="10"/>
    </row>
    <row r="12698" spans="9:46" s="16" customFormat="1">
      <c r="I12698" s="47"/>
      <c r="P12698" s="48"/>
      <c r="Q12698" s="48"/>
      <c r="R12698" s="48"/>
      <c r="S12698" s="49"/>
      <c r="T12698" s="47"/>
      <c r="U12698" s="50"/>
      <c r="V12698" s="47"/>
      <c r="W12698" s="50"/>
      <c r="X12698" s="49"/>
      <c r="Y12698" s="49"/>
      <c r="Z12698" s="49"/>
      <c r="AA12698" s="49"/>
      <c r="AB12698" s="49"/>
      <c r="AC12698" s="49"/>
      <c r="AD12698" s="49"/>
      <c r="AE12698" s="95"/>
      <c r="AM12698" s="103"/>
      <c r="AT12698" s="10"/>
    </row>
    <row r="12699" spans="9:46" s="16" customFormat="1">
      <c r="I12699" s="47"/>
      <c r="P12699" s="48"/>
      <c r="Q12699" s="48"/>
      <c r="R12699" s="48"/>
      <c r="S12699" s="49"/>
      <c r="T12699" s="47"/>
      <c r="U12699" s="50"/>
      <c r="V12699" s="47"/>
      <c r="W12699" s="50"/>
      <c r="X12699" s="49"/>
      <c r="Y12699" s="49"/>
      <c r="Z12699" s="49"/>
      <c r="AA12699" s="49"/>
      <c r="AB12699" s="49"/>
      <c r="AC12699" s="49"/>
      <c r="AD12699" s="49"/>
      <c r="AE12699" s="95"/>
      <c r="AM12699" s="103"/>
      <c r="AT12699" s="10"/>
    </row>
    <row r="12700" spans="9:46" s="16" customFormat="1">
      <c r="I12700" s="47"/>
      <c r="P12700" s="48"/>
      <c r="Q12700" s="48"/>
      <c r="R12700" s="48"/>
      <c r="S12700" s="49"/>
      <c r="T12700" s="47"/>
      <c r="U12700" s="50"/>
      <c r="V12700" s="47"/>
      <c r="W12700" s="50"/>
      <c r="X12700" s="49"/>
      <c r="Y12700" s="49"/>
      <c r="Z12700" s="49"/>
      <c r="AA12700" s="49"/>
      <c r="AB12700" s="49"/>
      <c r="AC12700" s="49"/>
      <c r="AD12700" s="49"/>
      <c r="AE12700" s="95"/>
      <c r="AM12700" s="103"/>
      <c r="AT12700" s="10"/>
    </row>
    <row r="12701" spans="9:46" s="16" customFormat="1">
      <c r="I12701" s="47"/>
      <c r="P12701" s="48"/>
      <c r="Q12701" s="48"/>
      <c r="R12701" s="48"/>
      <c r="S12701" s="49"/>
      <c r="T12701" s="47"/>
      <c r="U12701" s="50"/>
      <c r="V12701" s="47"/>
      <c r="W12701" s="50"/>
      <c r="X12701" s="49"/>
      <c r="Y12701" s="49"/>
      <c r="Z12701" s="49"/>
      <c r="AA12701" s="49"/>
      <c r="AB12701" s="49"/>
      <c r="AC12701" s="49"/>
      <c r="AD12701" s="49"/>
      <c r="AE12701" s="95"/>
      <c r="AM12701" s="103"/>
      <c r="AT12701" s="10"/>
    </row>
    <row r="12702" spans="9:46" s="16" customFormat="1">
      <c r="I12702" s="47"/>
      <c r="P12702" s="48"/>
      <c r="Q12702" s="48"/>
      <c r="R12702" s="48"/>
      <c r="S12702" s="49"/>
      <c r="T12702" s="47"/>
      <c r="U12702" s="50"/>
      <c r="V12702" s="47"/>
      <c r="W12702" s="50"/>
      <c r="X12702" s="49"/>
      <c r="Y12702" s="49"/>
      <c r="Z12702" s="49"/>
      <c r="AA12702" s="49"/>
      <c r="AB12702" s="49"/>
      <c r="AC12702" s="49"/>
      <c r="AD12702" s="49"/>
      <c r="AE12702" s="95"/>
      <c r="AM12702" s="103"/>
      <c r="AT12702" s="10"/>
    </row>
    <row r="12703" spans="9:46" s="16" customFormat="1">
      <c r="I12703" s="47"/>
      <c r="P12703" s="48"/>
      <c r="Q12703" s="48"/>
      <c r="R12703" s="48"/>
      <c r="S12703" s="49"/>
      <c r="T12703" s="47"/>
      <c r="U12703" s="50"/>
      <c r="V12703" s="47"/>
      <c r="W12703" s="50"/>
      <c r="X12703" s="49"/>
      <c r="Y12703" s="49"/>
      <c r="Z12703" s="49"/>
      <c r="AA12703" s="49"/>
      <c r="AB12703" s="49"/>
      <c r="AC12703" s="49"/>
      <c r="AD12703" s="49"/>
      <c r="AE12703" s="95"/>
      <c r="AM12703" s="103"/>
      <c r="AT12703" s="10"/>
    </row>
    <row r="12704" spans="9:46" s="16" customFormat="1">
      <c r="I12704" s="47"/>
      <c r="P12704" s="48"/>
      <c r="Q12704" s="48"/>
      <c r="R12704" s="48"/>
      <c r="S12704" s="49"/>
      <c r="T12704" s="47"/>
      <c r="U12704" s="50"/>
      <c r="V12704" s="47"/>
      <c r="W12704" s="50"/>
      <c r="X12704" s="49"/>
      <c r="Y12704" s="49"/>
      <c r="Z12704" s="49"/>
      <c r="AA12704" s="49"/>
      <c r="AB12704" s="49"/>
      <c r="AC12704" s="49"/>
      <c r="AD12704" s="49"/>
      <c r="AE12704" s="95"/>
      <c r="AM12704" s="103"/>
      <c r="AT12704" s="10"/>
    </row>
    <row r="12705" spans="9:46" s="16" customFormat="1">
      <c r="I12705" s="47"/>
      <c r="P12705" s="48"/>
      <c r="Q12705" s="48"/>
      <c r="R12705" s="48"/>
      <c r="S12705" s="49"/>
      <c r="T12705" s="47"/>
      <c r="U12705" s="50"/>
      <c r="V12705" s="47"/>
      <c r="W12705" s="50"/>
      <c r="X12705" s="49"/>
      <c r="Y12705" s="49"/>
      <c r="Z12705" s="49"/>
      <c r="AA12705" s="49"/>
      <c r="AB12705" s="49"/>
      <c r="AC12705" s="49"/>
      <c r="AD12705" s="49"/>
      <c r="AE12705" s="95"/>
      <c r="AM12705" s="103"/>
      <c r="AT12705" s="10"/>
    </row>
    <row r="12706" spans="9:46" s="16" customFormat="1">
      <c r="I12706" s="47"/>
      <c r="P12706" s="48"/>
      <c r="Q12706" s="48"/>
      <c r="R12706" s="48"/>
      <c r="S12706" s="49"/>
      <c r="T12706" s="47"/>
      <c r="U12706" s="50"/>
      <c r="V12706" s="47"/>
      <c r="W12706" s="50"/>
      <c r="X12706" s="49"/>
      <c r="Y12706" s="49"/>
      <c r="Z12706" s="49"/>
      <c r="AA12706" s="49"/>
      <c r="AB12706" s="49"/>
      <c r="AC12706" s="49"/>
      <c r="AD12706" s="49"/>
      <c r="AE12706" s="95"/>
      <c r="AM12706" s="103"/>
      <c r="AT12706" s="10"/>
    </row>
    <row r="12707" spans="9:46" s="16" customFormat="1">
      <c r="I12707" s="47"/>
      <c r="P12707" s="48"/>
      <c r="Q12707" s="48"/>
      <c r="R12707" s="48"/>
      <c r="S12707" s="49"/>
      <c r="T12707" s="47"/>
      <c r="U12707" s="50"/>
      <c r="V12707" s="47"/>
      <c r="W12707" s="50"/>
      <c r="X12707" s="49"/>
      <c r="Y12707" s="49"/>
      <c r="Z12707" s="49"/>
      <c r="AA12707" s="49"/>
      <c r="AB12707" s="49"/>
      <c r="AC12707" s="49"/>
      <c r="AD12707" s="49"/>
      <c r="AE12707" s="95"/>
      <c r="AM12707" s="103"/>
      <c r="AT12707" s="10"/>
    </row>
    <row r="12708" spans="9:46" s="16" customFormat="1">
      <c r="I12708" s="47"/>
      <c r="P12708" s="48"/>
      <c r="Q12708" s="48"/>
      <c r="R12708" s="48"/>
      <c r="S12708" s="49"/>
      <c r="T12708" s="47"/>
      <c r="U12708" s="50"/>
      <c r="V12708" s="47"/>
      <c r="W12708" s="50"/>
      <c r="X12708" s="49"/>
      <c r="Y12708" s="49"/>
      <c r="Z12708" s="49"/>
      <c r="AA12708" s="49"/>
      <c r="AB12708" s="49"/>
      <c r="AC12708" s="49"/>
      <c r="AD12708" s="49"/>
      <c r="AE12708" s="95"/>
      <c r="AM12708" s="103"/>
      <c r="AT12708" s="10"/>
    </row>
    <row r="12709" spans="9:46" s="16" customFormat="1">
      <c r="I12709" s="47"/>
      <c r="P12709" s="48"/>
      <c r="Q12709" s="48"/>
      <c r="R12709" s="48"/>
      <c r="S12709" s="49"/>
      <c r="T12709" s="47"/>
      <c r="U12709" s="50"/>
      <c r="V12709" s="47"/>
      <c r="W12709" s="50"/>
      <c r="X12709" s="49"/>
      <c r="Y12709" s="49"/>
      <c r="Z12709" s="49"/>
      <c r="AA12709" s="49"/>
      <c r="AB12709" s="49"/>
      <c r="AC12709" s="49"/>
      <c r="AD12709" s="49"/>
      <c r="AE12709" s="95"/>
      <c r="AM12709" s="103"/>
      <c r="AT12709" s="10"/>
    </row>
    <row r="12710" spans="9:46" s="16" customFormat="1">
      <c r="I12710" s="47"/>
      <c r="P12710" s="48"/>
      <c r="Q12710" s="48"/>
      <c r="R12710" s="48"/>
      <c r="S12710" s="49"/>
      <c r="T12710" s="47"/>
      <c r="U12710" s="50"/>
      <c r="V12710" s="47"/>
      <c r="W12710" s="50"/>
      <c r="X12710" s="49"/>
      <c r="Y12710" s="49"/>
      <c r="Z12710" s="49"/>
      <c r="AA12710" s="49"/>
      <c r="AB12710" s="49"/>
      <c r="AC12710" s="49"/>
      <c r="AD12710" s="49"/>
      <c r="AE12710" s="95"/>
      <c r="AM12710" s="103"/>
      <c r="AT12710" s="10"/>
    </row>
    <row r="12711" spans="9:46" s="16" customFormat="1">
      <c r="I12711" s="47"/>
      <c r="P12711" s="48"/>
      <c r="Q12711" s="48"/>
      <c r="R12711" s="48"/>
      <c r="S12711" s="49"/>
      <c r="T12711" s="47"/>
      <c r="U12711" s="50"/>
      <c r="V12711" s="47"/>
      <c r="W12711" s="50"/>
      <c r="X12711" s="49"/>
      <c r="Y12711" s="49"/>
      <c r="Z12711" s="49"/>
      <c r="AA12711" s="49"/>
      <c r="AB12711" s="49"/>
      <c r="AC12711" s="49"/>
      <c r="AD12711" s="49"/>
      <c r="AE12711" s="95"/>
      <c r="AM12711" s="103"/>
      <c r="AT12711" s="10"/>
    </row>
    <row r="12712" spans="9:46" s="16" customFormat="1">
      <c r="I12712" s="47"/>
      <c r="P12712" s="48"/>
      <c r="Q12712" s="48"/>
      <c r="R12712" s="48"/>
      <c r="S12712" s="49"/>
      <c r="T12712" s="47"/>
      <c r="U12712" s="50"/>
      <c r="V12712" s="47"/>
      <c r="W12712" s="50"/>
      <c r="X12712" s="49"/>
      <c r="Y12712" s="49"/>
      <c r="Z12712" s="49"/>
      <c r="AA12712" s="49"/>
      <c r="AB12712" s="49"/>
      <c r="AC12712" s="49"/>
      <c r="AD12712" s="49"/>
      <c r="AE12712" s="95"/>
      <c r="AM12712" s="103"/>
      <c r="AT12712" s="10"/>
    </row>
    <row r="12713" spans="9:46" s="16" customFormat="1">
      <c r="I12713" s="47"/>
      <c r="P12713" s="48"/>
      <c r="Q12713" s="48"/>
      <c r="R12713" s="48"/>
      <c r="S12713" s="49"/>
      <c r="T12713" s="47"/>
      <c r="U12713" s="50"/>
      <c r="V12713" s="47"/>
      <c r="W12713" s="50"/>
      <c r="X12713" s="49"/>
      <c r="Y12713" s="49"/>
      <c r="Z12713" s="49"/>
      <c r="AA12713" s="49"/>
      <c r="AB12713" s="49"/>
      <c r="AC12713" s="49"/>
      <c r="AD12713" s="49"/>
      <c r="AE12713" s="95"/>
      <c r="AM12713" s="103"/>
      <c r="AT12713" s="10"/>
    </row>
    <row r="12714" spans="9:46" s="16" customFormat="1">
      <c r="I12714" s="47"/>
      <c r="P12714" s="48"/>
      <c r="Q12714" s="48"/>
      <c r="R12714" s="48"/>
      <c r="S12714" s="49"/>
      <c r="T12714" s="47"/>
      <c r="U12714" s="50"/>
      <c r="V12714" s="47"/>
      <c r="W12714" s="50"/>
      <c r="X12714" s="49"/>
      <c r="Y12714" s="49"/>
      <c r="Z12714" s="49"/>
      <c r="AA12714" s="49"/>
      <c r="AB12714" s="49"/>
      <c r="AC12714" s="49"/>
      <c r="AD12714" s="49"/>
      <c r="AE12714" s="95"/>
      <c r="AM12714" s="103"/>
      <c r="AT12714" s="10"/>
    </row>
    <row r="12715" spans="9:46" s="16" customFormat="1">
      <c r="I12715" s="47"/>
      <c r="P12715" s="48"/>
      <c r="Q12715" s="48"/>
      <c r="R12715" s="48"/>
      <c r="S12715" s="49"/>
      <c r="T12715" s="47"/>
      <c r="U12715" s="50"/>
      <c r="V12715" s="47"/>
      <c r="W12715" s="50"/>
      <c r="X12715" s="49"/>
      <c r="Y12715" s="49"/>
      <c r="Z12715" s="49"/>
      <c r="AA12715" s="49"/>
      <c r="AB12715" s="49"/>
      <c r="AC12715" s="49"/>
      <c r="AD12715" s="49"/>
      <c r="AE12715" s="95"/>
      <c r="AM12715" s="103"/>
      <c r="AT12715" s="10"/>
    </row>
    <row r="12716" spans="9:46" s="16" customFormat="1">
      <c r="I12716" s="47"/>
      <c r="P12716" s="48"/>
      <c r="Q12716" s="48"/>
      <c r="R12716" s="48"/>
      <c r="S12716" s="49"/>
      <c r="T12716" s="47"/>
      <c r="U12716" s="50"/>
      <c r="V12716" s="47"/>
      <c r="W12716" s="50"/>
      <c r="X12716" s="49"/>
      <c r="Y12716" s="49"/>
      <c r="Z12716" s="49"/>
      <c r="AA12716" s="49"/>
      <c r="AB12716" s="49"/>
      <c r="AC12716" s="49"/>
      <c r="AD12716" s="49"/>
      <c r="AE12716" s="95"/>
      <c r="AM12716" s="103"/>
      <c r="AT12716" s="10"/>
    </row>
    <row r="12717" spans="9:46" s="16" customFormat="1">
      <c r="I12717" s="47"/>
      <c r="P12717" s="48"/>
      <c r="Q12717" s="48"/>
      <c r="R12717" s="48"/>
      <c r="S12717" s="49"/>
      <c r="T12717" s="47"/>
      <c r="U12717" s="50"/>
      <c r="V12717" s="47"/>
      <c r="W12717" s="50"/>
      <c r="X12717" s="49"/>
      <c r="Y12717" s="49"/>
      <c r="Z12717" s="49"/>
      <c r="AA12717" s="49"/>
      <c r="AB12717" s="49"/>
      <c r="AC12717" s="49"/>
      <c r="AD12717" s="49"/>
      <c r="AE12717" s="95"/>
      <c r="AM12717" s="103"/>
      <c r="AT12717" s="10"/>
    </row>
    <row r="12718" spans="9:46" s="16" customFormat="1">
      <c r="I12718" s="47"/>
      <c r="P12718" s="48"/>
      <c r="Q12718" s="48"/>
      <c r="R12718" s="48"/>
      <c r="S12718" s="49"/>
      <c r="T12718" s="47"/>
      <c r="U12718" s="50"/>
      <c r="V12718" s="47"/>
      <c r="W12718" s="50"/>
      <c r="X12718" s="49"/>
      <c r="Y12718" s="49"/>
      <c r="Z12718" s="49"/>
      <c r="AA12718" s="49"/>
      <c r="AB12718" s="49"/>
      <c r="AC12718" s="49"/>
      <c r="AD12718" s="49"/>
      <c r="AE12718" s="95"/>
      <c r="AM12718" s="103"/>
      <c r="AT12718" s="10"/>
    </row>
    <row r="12719" spans="9:46" s="16" customFormat="1">
      <c r="I12719" s="47"/>
      <c r="P12719" s="48"/>
      <c r="Q12719" s="48"/>
      <c r="R12719" s="48"/>
      <c r="S12719" s="49"/>
      <c r="T12719" s="47"/>
      <c r="U12719" s="50"/>
      <c r="V12719" s="47"/>
      <c r="W12719" s="50"/>
      <c r="X12719" s="49"/>
      <c r="Y12719" s="49"/>
      <c r="Z12719" s="49"/>
      <c r="AA12719" s="49"/>
      <c r="AB12719" s="49"/>
      <c r="AC12719" s="49"/>
      <c r="AD12719" s="49"/>
      <c r="AE12719" s="95"/>
      <c r="AM12719" s="103"/>
      <c r="AT12719" s="10"/>
    </row>
    <row r="12720" spans="9:46" s="16" customFormat="1">
      <c r="I12720" s="47"/>
      <c r="P12720" s="48"/>
      <c r="Q12720" s="48"/>
      <c r="R12720" s="48"/>
      <c r="S12720" s="49"/>
      <c r="T12720" s="47"/>
      <c r="U12720" s="50"/>
      <c r="V12720" s="47"/>
      <c r="W12720" s="50"/>
      <c r="X12720" s="49"/>
      <c r="Y12720" s="49"/>
      <c r="Z12720" s="49"/>
      <c r="AA12720" s="49"/>
      <c r="AB12720" s="49"/>
      <c r="AC12720" s="49"/>
      <c r="AD12720" s="49"/>
      <c r="AE12720" s="95"/>
      <c r="AM12720" s="103"/>
      <c r="AT12720" s="10"/>
    </row>
    <row r="12721" spans="9:46" s="16" customFormat="1">
      <c r="I12721" s="47"/>
      <c r="P12721" s="48"/>
      <c r="Q12721" s="48"/>
      <c r="R12721" s="48"/>
      <c r="S12721" s="49"/>
      <c r="T12721" s="47"/>
      <c r="U12721" s="50"/>
      <c r="V12721" s="47"/>
      <c r="W12721" s="50"/>
      <c r="X12721" s="49"/>
      <c r="Y12721" s="49"/>
      <c r="Z12721" s="49"/>
      <c r="AA12721" s="49"/>
      <c r="AB12721" s="49"/>
      <c r="AC12721" s="49"/>
      <c r="AD12721" s="49"/>
      <c r="AE12721" s="95"/>
      <c r="AM12721" s="103"/>
      <c r="AT12721" s="10"/>
    </row>
    <row r="12722" spans="9:46" s="16" customFormat="1">
      <c r="I12722" s="47"/>
      <c r="P12722" s="48"/>
      <c r="Q12722" s="48"/>
      <c r="R12722" s="48"/>
      <c r="S12722" s="49"/>
      <c r="T12722" s="47"/>
      <c r="U12722" s="50"/>
      <c r="V12722" s="47"/>
      <c r="W12722" s="50"/>
      <c r="X12722" s="49"/>
      <c r="Y12722" s="49"/>
      <c r="Z12722" s="49"/>
      <c r="AA12722" s="49"/>
      <c r="AB12722" s="49"/>
      <c r="AC12722" s="49"/>
      <c r="AD12722" s="49"/>
      <c r="AE12722" s="95"/>
      <c r="AM12722" s="103"/>
      <c r="AT12722" s="10"/>
    </row>
    <row r="12723" spans="9:46" s="16" customFormat="1">
      <c r="I12723" s="47"/>
      <c r="P12723" s="48"/>
      <c r="Q12723" s="48"/>
      <c r="R12723" s="48"/>
      <c r="S12723" s="49"/>
      <c r="T12723" s="47"/>
      <c r="U12723" s="50"/>
      <c r="V12723" s="47"/>
      <c r="W12723" s="50"/>
      <c r="X12723" s="49"/>
      <c r="Y12723" s="49"/>
      <c r="Z12723" s="49"/>
      <c r="AA12723" s="49"/>
      <c r="AB12723" s="49"/>
      <c r="AC12723" s="49"/>
      <c r="AD12723" s="49"/>
      <c r="AE12723" s="95"/>
      <c r="AM12723" s="103"/>
      <c r="AT12723" s="10"/>
    </row>
    <row r="12724" spans="9:46" s="16" customFormat="1">
      <c r="I12724" s="47"/>
      <c r="P12724" s="48"/>
      <c r="Q12724" s="48"/>
      <c r="R12724" s="48"/>
      <c r="S12724" s="49"/>
      <c r="T12724" s="47"/>
      <c r="U12724" s="50"/>
      <c r="V12724" s="47"/>
      <c r="W12724" s="50"/>
      <c r="X12724" s="49"/>
      <c r="Y12724" s="49"/>
      <c r="Z12724" s="49"/>
      <c r="AA12724" s="49"/>
      <c r="AB12724" s="49"/>
      <c r="AC12724" s="49"/>
      <c r="AD12724" s="49"/>
      <c r="AE12724" s="95"/>
      <c r="AM12724" s="103"/>
      <c r="AT12724" s="10"/>
    </row>
    <row r="12725" spans="9:46" s="16" customFormat="1">
      <c r="I12725" s="47"/>
      <c r="P12725" s="48"/>
      <c r="Q12725" s="48"/>
      <c r="R12725" s="48"/>
      <c r="S12725" s="49"/>
      <c r="T12725" s="47"/>
      <c r="U12725" s="50"/>
      <c r="V12725" s="47"/>
      <c r="W12725" s="50"/>
      <c r="X12725" s="49"/>
      <c r="Y12725" s="49"/>
      <c r="Z12725" s="49"/>
      <c r="AA12725" s="49"/>
      <c r="AB12725" s="49"/>
      <c r="AC12725" s="49"/>
      <c r="AD12725" s="49"/>
      <c r="AE12725" s="95"/>
      <c r="AM12725" s="103"/>
      <c r="AT12725" s="10"/>
    </row>
    <row r="12726" spans="9:46" s="16" customFormat="1">
      <c r="I12726" s="47"/>
      <c r="P12726" s="48"/>
      <c r="Q12726" s="48"/>
      <c r="R12726" s="48"/>
      <c r="S12726" s="49"/>
      <c r="T12726" s="47"/>
      <c r="U12726" s="50"/>
      <c r="V12726" s="47"/>
      <c r="W12726" s="50"/>
      <c r="X12726" s="49"/>
      <c r="Y12726" s="49"/>
      <c r="Z12726" s="49"/>
      <c r="AA12726" s="49"/>
      <c r="AB12726" s="49"/>
      <c r="AC12726" s="49"/>
      <c r="AD12726" s="49"/>
      <c r="AE12726" s="95"/>
      <c r="AM12726" s="103"/>
      <c r="AT12726" s="10"/>
    </row>
    <row r="12727" spans="9:46" s="16" customFormat="1">
      <c r="I12727" s="47"/>
      <c r="P12727" s="48"/>
      <c r="Q12727" s="48"/>
      <c r="R12727" s="48"/>
      <c r="S12727" s="49"/>
      <c r="T12727" s="47"/>
      <c r="U12727" s="50"/>
      <c r="V12727" s="47"/>
      <c r="W12727" s="50"/>
      <c r="X12727" s="49"/>
      <c r="Y12727" s="49"/>
      <c r="Z12727" s="49"/>
      <c r="AA12727" s="49"/>
      <c r="AB12727" s="49"/>
      <c r="AC12727" s="49"/>
      <c r="AD12727" s="49"/>
      <c r="AE12727" s="95"/>
      <c r="AM12727" s="103"/>
      <c r="AT12727" s="10"/>
    </row>
    <row r="12728" spans="9:46" s="16" customFormat="1">
      <c r="I12728" s="47"/>
      <c r="P12728" s="48"/>
      <c r="Q12728" s="48"/>
      <c r="R12728" s="48"/>
      <c r="S12728" s="49"/>
      <c r="T12728" s="47"/>
      <c r="U12728" s="50"/>
      <c r="V12728" s="47"/>
      <c r="W12728" s="50"/>
      <c r="X12728" s="49"/>
      <c r="Y12728" s="49"/>
      <c r="Z12728" s="49"/>
      <c r="AA12728" s="49"/>
      <c r="AB12728" s="49"/>
      <c r="AC12728" s="49"/>
      <c r="AD12728" s="49"/>
      <c r="AE12728" s="95"/>
      <c r="AM12728" s="103"/>
      <c r="AT12728" s="10"/>
    </row>
    <row r="12729" spans="9:46" s="16" customFormat="1">
      <c r="I12729" s="47"/>
      <c r="P12729" s="48"/>
      <c r="Q12729" s="48"/>
      <c r="R12729" s="48"/>
      <c r="S12729" s="49"/>
      <c r="T12729" s="47"/>
      <c r="U12729" s="50"/>
      <c r="V12729" s="47"/>
      <c r="W12729" s="50"/>
      <c r="X12729" s="49"/>
      <c r="Y12729" s="49"/>
      <c r="Z12729" s="49"/>
      <c r="AA12729" s="49"/>
      <c r="AB12729" s="49"/>
      <c r="AC12729" s="49"/>
      <c r="AD12729" s="49"/>
      <c r="AE12729" s="95"/>
      <c r="AM12729" s="103"/>
      <c r="AT12729" s="10"/>
    </row>
    <row r="12730" spans="9:46" s="16" customFormat="1">
      <c r="I12730" s="47"/>
      <c r="P12730" s="48"/>
      <c r="Q12730" s="48"/>
      <c r="R12730" s="48"/>
      <c r="S12730" s="49"/>
      <c r="T12730" s="47"/>
      <c r="U12730" s="50"/>
      <c r="V12730" s="47"/>
      <c r="W12730" s="50"/>
      <c r="X12730" s="49"/>
      <c r="Y12730" s="49"/>
      <c r="Z12730" s="49"/>
      <c r="AA12730" s="49"/>
      <c r="AB12730" s="49"/>
      <c r="AC12730" s="49"/>
      <c r="AD12730" s="49"/>
      <c r="AE12730" s="95"/>
      <c r="AM12730" s="103"/>
      <c r="AT12730" s="10"/>
    </row>
    <row r="12731" spans="9:46" s="16" customFormat="1">
      <c r="I12731" s="47"/>
      <c r="P12731" s="48"/>
      <c r="Q12731" s="48"/>
      <c r="R12731" s="48"/>
      <c r="S12731" s="49"/>
      <c r="T12731" s="47"/>
      <c r="U12731" s="50"/>
      <c r="V12731" s="47"/>
      <c r="W12731" s="50"/>
      <c r="X12731" s="49"/>
      <c r="Y12731" s="49"/>
      <c r="Z12731" s="49"/>
      <c r="AA12731" s="49"/>
      <c r="AB12731" s="49"/>
      <c r="AC12731" s="49"/>
      <c r="AD12731" s="49"/>
      <c r="AE12731" s="95"/>
      <c r="AM12731" s="103"/>
      <c r="AT12731" s="10"/>
    </row>
    <row r="12732" spans="9:46" s="16" customFormat="1">
      <c r="I12732" s="47"/>
      <c r="P12732" s="48"/>
      <c r="Q12732" s="48"/>
      <c r="R12732" s="48"/>
      <c r="S12732" s="49"/>
      <c r="T12732" s="47"/>
      <c r="U12732" s="50"/>
      <c r="V12732" s="47"/>
      <c r="W12732" s="50"/>
      <c r="X12732" s="49"/>
      <c r="Y12732" s="49"/>
      <c r="Z12732" s="49"/>
      <c r="AA12732" s="49"/>
      <c r="AB12732" s="49"/>
      <c r="AC12732" s="49"/>
      <c r="AD12732" s="49"/>
      <c r="AE12732" s="95"/>
      <c r="AM12732" s="103"/>
      <c r="AT12732" s="10"/>
    </row>
    <row r="12733" spans="9:46" s="16" customFormat="1">
      <c r="I12733" s="47"/>
      <c r="P12733" s="48"/>
      <c r="Q12733" s="48"/>
      <c r="R12733" s="48"/>
      <c r="S12733" s="49"/>
      <c r="T12733" s="47"/>
      <c r="U12733" s="50"/>
      <c r="V12733" s="47"/>
      <c r="W12733" s="50"/>
      <c r="X12733" s="49"/>
      <c r="Y12733" s="49"/>
      <c r="Z12733" s="49"/>
      <c r="AA12733" s="49"/>
      <c r="AB12733" s="49"/>
      <c r="AC12733" s="49"/>
      <c r="AD12733" s="49"/>
      <c r="AE12733" s="95"/>
      <c r="AM12733" s="103"/>
      <c r="AT12733" s="10"/>
    </row>
    <row r="12734" spans="9:46" s="16" customFormat="1">
      <c r="I12734" s="47"/>
      <c r="P12734" s="48"/>
      <c r="Q12734" s="48"/>
      <c r="R12734" s="48"/>
      <c r="S12734" s="49"/>
      <c r="T12734" s="47"/>
      <c r="U12734" s="50"/>
      <c r="V12734" s="47"/>
      <c r="W12734" s="50"/>
      <c r="X12734" s="49"/>
      <c r="Y12734" s="49"/>
      <c r="Z12734" s="49"/>
      <c r="AA12734" s="49"/>
      <c r="AB12734" s="49"/>
      <c r="AC12734" s="49"/>
      <c r="AD12734" s="49"/>
      <c r="AE12734" s="95"/>
      <c r="AM12734" s="103"/>
      <c r="AT12734" s="10"/>
    </row>
    <row r="12735" spans="9:46" s="16" customFormat="1">
      <c r="I12735" s="47"/>
      <c r="P12735" s="48"/>
      <c r="Q12735" s="48"/>
      <c r="R12735" s="48"/>
      <c r="S12735" s="49"/>
      <c r="T12735" s="47"/>
      <c r="U12735" s="50"/>
      <c r="V12735" s="47"/>
      <c r="W12735" s="50"/>
      <c r="X12735" s="49"/>
      <c r="Y12735" s="49"/>
      <c r="Z12735" s="49"/>
      <c r="AA12735" s="49"/>
      <c r="AB12735" s="49"/>
      <c r="AC12735" s="49"/>
      <c r="AD12735" s="49"/>
      <c r="AE12735" s="95"/>
      <c r="AM12735" s="103"/>
      <c r="AT12735" s="10"/>
    </row>
    <row r="12736" spans="9:46" s="16" customFormat="1">
      <c r="I12736" s="47"/>
      <c r="P12736" s="48"/>
      <c r="Q12736" s="48"/>
      <c r="R12736" s="48"/>
      <c r="S12736" s="49"/>
      <c r="T12736" s="47"/>
      <c r="U12736" s="50"/>
      <c r="V12736" s="47"/>
      <c r="W12736" s="50"/>
      <c r="X12736" s="49"/>
      <c r="Y12736" s="49"/>
      <c r="Z12736" s="49"/>
      <c r="AA12736" s="49"/>
      <c r="AB12736" s="49"/>
      <c r="AC12736" s="49"/>
      <c r="AD12736" s="49"/>
      <c r="AE12736" s="95"/>
      <c r="AM12736" s="103"/>
      <c r="AT12736" s="10"/>
    </row>
    <row r="12737" spans="9:46" s="16" customFormat="1">
      <c r="I12737" s="47"/>
      <c r="P12737" s="48"/>
      <c r="Q12737" s="48"/>
      <c r="R12737" s="48"/>
      <c r="S12737" s="49"/>
      <c r="T12737" s="47"/>
      <c r="U12737" s="50"/>
      <c r="V12737" s="47"/>
      <c r="W12737" s="50"/>
      <c r="X12737" s="49"/>
      <c r="Y12737" s="49"/>
      <c r="Z12737" s="49"/>
      <c r="AA12737" s="49"/>
      <c r="AB12737" s="49"/>
      <c r="AC12737" s="49"/>
      <c r="AD12737" s="49"/>
      <c r="AE12737" s="95"/>
      <c r="AM12737" s="103"/>
      <c r="AT12737" s="10"/>
    </row>
    <row r="12738" spans="9:46" s="16" customFormat="1">
      <c r="I12738" s="47"/>
      <c r="P12738" s="48"/>
      <c r="Q12738" s="48"/>
      <c r="R12738" s="48"/>
      <c r="S12738" s="49"/>
      <c r="T12738" s="47"/>
      <c r="U12738" s="50"/>
      <c r="V12738" s="47"/>
      <c r="W12738" s="50"/>
      <c r="X12738" s="49"/>
      <c r="Y12738" s="49"/>
      <c r="Z12738" s="49"/>
      <c r="AA12738" s="49"/>
      <c r="AB12738" s="49"/>
      <c r="AC12738" s="49"/>
      <c r="AD12738" s="49"/>
      <c r="AE12738" s="95"/>
      <c r="AM12738" s="103"/>
      <c r="AT12738" s="10"/>
    </row>
    <row r="12739" spans="9:46" s="16" customFormat="1">
      <c r="I12739" s="47"/>
      <c r="P12739" s="48"/>
      <c r="Q12739" s="48"/>
      <c r="R12739" s="48"/>
      <c r="S12739" s="49"/>
      <c r="T12739" s="47"/>
      <c r="U12739" s="50"/>
      <c r="V12739" s="47"/>
      <c r="W12739" s="50"/>
      <c r="X12739" s="49"/>
      <c r="Y12739" s="49"/>
      <c r="Z12739" s="49"/>
      <c r="AA12739" s="49"/>
      <c r="AB12739" s="49"/>
      <c r="AC12739" s="49"/>
      <c r="AD12739" s="49"/>
      <c r="AE12739" s="95"/>
      <c r="AM12739" s="103"/>
      <c r="AT12739" s="10"/>
    </row>
    <row r="12740" spans="9:46" s="16" customFormat="1">
      <c r="I12740" s="47"/>
      <c r="P12740" s="48"/>
      <c r="Q12740" s="48"/>
      <c r="R12740" s="48"/>
      <c r="S12740" s="49"/>
      <c r="T12740" s="47"/>
      <c r="U12740" s="50"/>
      <c r="V12740" s="47"/>
      <c r="W12740" s="50"/>
      <c r="X12740" s="49"/>
      <c r="Y12740" s="49"/>
      <c r="Z12740" s="49"/>
      <c r="AA12740" s="49"/>
      <c r="AB12740" s="49"/>
      <c r="AC12740" s="49"/>
      <c r="AD12740" s="49"/>
      <c r="AE12740" s="95"/>
      <c r="AM12740" s="103"/>
      <c r="AT12740" s="10"/>
    </row>
    <row r="12741" spans="9:46" s="16" customFormat="1">
      <c r="I12741" s="47"/>
      <c r="P12741" s="48"/>
      <c r="Q12741" s="48"/>
      <c r="R12741" s="48"/>
      <c r="S12741" s="49"/>
      <c r="T12741" s="47"/>
      <c r="U12741" s="50"/>
      <c r="V12741" s="47"/>
      <c r="W12741" s="50"/>
      <c r="X12741" s="49"/>
      <c r="Y12741" s="49"/>
      <c r="Z12741" s="49"/>
      <c r="AA12741" s="49"/>
      <c r="AB12741" s="49"/>
      <c r="AC12741" s="49"/>
      <c r="AD12741" s="49"/>
      <c r="AE12741" s="95"/>
      <c r="AM12741" s="103"/>
      <c r="AT12741" s="10"/>
    </row>
    <row r="12742" spans="9:46" s="16" customFormat="1">
      <c r="I12742" s="47"/>
      <c r="P12742" s="48"/>
      <c r="Q12742" s="48"/>
      <c r="R12742" s="48"/>
      <c r="S12742" s="49"/>
      <c r="T12742" s="47"/>
      <c r="U12742" s="50"/>
      <c r="V12742" s="47"/>
      <c r="W12742" s="50"/>
      <c r="X12742" s="49"/>
      <c r="Y12742" s="49"/>
      <c r="Z12742" s="49"/>
      <c r="AA12742" s="49"/>
      <c r="AB12742" s="49"/>
      <c r="AC12742" s="49"/>
      <c r="AD12742" s="49"/>
      <c r="AE12742" s="95"/>
      <c r="AM12742" s="103"/>
      <c r="AT12742" s="10"/>
    </row>
    <row r="12743" spans="9:46" s="16" customFormat="1">
      <c r="I12743" s="47"/>
      <c r="P12743" s="48"/>
      <c r="Q12743" s="48"/>
      <c r="R12743" s="48"/>
      <c r="S12743" s="49"/>
      <c r="T12743" s="47"/>
      <c r="U12743" s="50"/>
      <c r="V12743" s="47"/>
      <c r="W12743" s="50"/>
      <c r="X12743" s="49"/>
      <c r="Y12743" s="49"/>
      <c r="Z12743" s="49"/>
      <c r="AA12743" s="49"/>
      <c r="AB12743" s="49"/>
      <c r="AC12743" s="49"/>
      <c r="AD12743" s="49"/>
      <c r="AE12743" s="95"/>
      <c r="AM12743" s="103"/>
      <c r="AT12743" s="10"/>
    </row>
    <row r="12744" spans="9:46" s="16" customFormat="1">
      <c r="I12744" s="47"/>
      <c r="P12744" s="48"/>
      <c r="Q12744" s="48"/>
      <c r="R12744" s="48"/>
      <c r="S12744" s="49"/>
      <c r="T12744" s="47"/>
      <c r="U12744" s="50"/>
      <c r="V12744" s="47"/>
      <c r="W12744" s="50"/>
      <c r="X12744" s="49"/>
      <c r="Y12744" s="49"/>
      <c r="Z12744" s="49"/>
      <c r="AA12744" s="49"/>
      <c r="AB12744" s="49"/>
      <c r="AC12744" s="49"/>
      <c r="AD12744" s="49"/>
      <c r="AE12744" s="95"/>
      <c r="AM12744" s="103"/>
      <c r="AT12744" s="10"/>
    </row>
    <row r="12745" spans="9:46" s="16" customFormat="1">
      <c r="I12745" s="47"/>
      <c r="P12745" s="48"/>
      <c r="Q12745" s="48"/>
      <c r="R12745" s="48"/>
      <c r="S12745" s="49"/>
      <c r="T12745" s="47"/>
      <c r="U12745" s="50"/>
      <c r="V12745" s="47"/>
      <c r="W12745" s="50"/>
      <c r="X12745" s="49"/>
      <c r="Y12745" s="49"/>
      <c r="Z12745" s="49"/>
      <c r="AA12745" s="49"/>
      <c r="AB12745" s="49"/>
      <c r="AC12745" s="49"/>
      <c r="AD12745" s="49"/>
      <c r="AE12745" s="95"/>
      <c r="AM12745" s="103"/>
      <c r="AT12745" s="10"/>
    </row>
    <row r="12746" spans="9:46" s="16" customFormat="1">
      <c r="I12746" s="47"/>
      <c r="P12746" s="48"/>
      <c r="Q12746" s="48"/>
      <c r="R12746" s="48"/>
      <c r="S12746" s="49"/>
      <c r="T12746" s="47"/>
      <c r="U12746" s="50"/>
      <c r="V12746" s="47"/>
      <c r="W12746" s="50"/>
      <c r="X12746" s="49"/>
      <c r="Y12746" s="49"/>
      <c r="Z12746" s="49"/>
      <c r="AA12746" s="49"/>
      <c r="AB12746" s="49"/>
      <c r="AC12746" s="49"/>
      <c r="AD12746" s="49"/>
      <c r="AE12746" s="95"/>
      <c r="AM12746" s="103"/>
      <c r="AT12746" s="10"/>
    </row>
    <row r="12747" spans="9:46" s="16" customFormat="1">
      <c r="I12747" s="47"/>
      <c r="P12747" s="48"/>
      <c r="Q12747" s="48"/>
      <c r="R12747" s="48"/>
      <c r="S12747" s="49"/>
      <c r="T12747" s="47"/>
      <c r="U12747" s="50"/>
      <c r="V12747" s="47"/>
      <c r="W12747" s="50"/>
      <c r="X12747" s="49"/>
      <c r="Y12747" s="49"/>
      <c r="Z12747" s="49"/>
      <c r="AA12747" s="49"/>
      <c r="AB12747" s="49"/>
      <c r="AC12747" s="49"/>
      <c r="AD12747" s="49"/>
      <c r="AE12747" s="95"/>
      <c r="AM12747" s="103"/>
      <c r="AT12747" s="10"/>
    </row>
    <row r="12748" spans="9:46" s="16" customFormat="1">
      <c r="I12748" s="47"/>
      <c r="P12748" s="48"/>
      <c r="Q12748" s="48"/>
      <c r="R12748" s="48"/>
      <c r="S12748" s="49"/>
      <c r="T12748" s="47"/>
      <c r="U12748" s="50"/>
      <c r="V12748" s="47"/>
      <c r="W12748" s="50"/>
      <c r="X12748" s="49"/>
      <c r="Y12748" s="49"/>
      <c r="Z12748" s="49"/>
      <c r="AA12748" s="49"/>
      <c r="AB12748" s="49"/>
      <c r="AC12748" s="49"/>
      <c r="AD12748" s="49"/>
      <c r="AE12748" s="95"/>
      <c r="AM12748" s="103"/>
      <c r="AT12748" s="10"/>
    </row>
    <row r="12749" spans="9:46" s="16" customFormat="1">
      <c r="I12749" s="47"/>
      <c r="P12749" s="48"/>
      <c r="Q12749" s="48"/>
      <c r="R12749" s="48"/>
      <c r="S12749" s="49"/>
      <c r="T12749" s="47"/>
      <c r="U12749" s="50"/>
      <c r="V12749" s="47"/>
      <c r="W12749" s="50"/>
      <c r="X12749" s="49"/>
      <c r="Y12749" s="49"/>
      <c r="Z12749" s="49"/>
      <c r="AA12749" s="49"/>
      <c r="AB12749" s="49"/>
      <c r="AC12749" s="49"/>
      <c r="AD12749" s="49"/>
      <c r="AE12749" s="95"/>
      <c r="AM12749" s="103"/>
      <c r="AT12749" s="10"/>
    </row>
    <row r="12750" spans="9:46" s="16" customFormat="1">
      <c r="I12750" s="47"/>
      <c r="P12750" s="48"/>
      <c r="Q12750" s="48"/>
      <c r="R12750" s="48"/>
      <c r="S12750" s="49"/>
      <c r="T12750" s="47"/>
      <c r="U12750" s="50"/>
      <c r="V12750" s="47"/>
      <c r="W12750" s="50"/>
      <c r="X12750" s="49"/>
      <c r="Y12750" s="49"/>
      <c r="Z12750" s="49"/>
      <c r="AA12750" s="49"/>
      <c r="AB12750" s="49"/>
      <c r="AC12750" s="49"/>
      <c r="AD12750" s="49"/>
      <c r="AE12750" s="95"/>
      <c r="AM12750" s="103"/>
      <c r="AT12750" s="10"/>
    </row>
    <row r="12751" spans="9:46" s="16" customFormat="1">
      <c r="I12751" s="47"/>
      <c r="P12751" s="48"/>
      <c r="Q12751" s="48"/>
      <c r="R12751" s="48"/>
      <c r="S12751" s="49"/>
      <c r="T12751" s="47"/>
      <c r="U12751" s="50"/>
      <c r="V12751" s="47"/>
      <c r="W12751" s="50"/>
      <c r="X12751" s="49"/>
      <c r="Y12751" s="49"/>
      <c r="Z12751" s="49"/>
      <c r="AA12751" s="49"/>
      <c r="AB12751" s="49"/>
      <c r="AC12751" s="49"/>
      <c r="AD12751" s="49"/>
      <c r="AE12751" s="95"/>
      <c r="AM12751" s="103"/>
      <c r="AT12751" s="10"/>
    </row>
    <row r="12752" spans="9:46" s="16" customFormat="1">
      <c r="I12752" s="47"/>
      <c r="P12752" s="48"/>
      <c r="Q12752" s="48"/>
      <c r="R12752" s="48"/>
      <c r="S12752" s="49"/>
      <c r="T12752" s="47"/>
      <c r="U12752" s="50"/>
      <c r="V12752" s="47"/>
      <c r="W12752" s="50"/>
      <c r="X12752" s="49"/>
      <c r="Y12752" s="49"/>
      <c r="Z12752" s="49"/>
      <c r="AA12752" s="49"/>
      <c r="AB12752" s="49"/>
      <c r="AC12752" s="49"/>
      <c r="AD12752" s="49"/>
      <c r="AE12752" s="95"/>
      <c r="AM12752" s="103"/>
      <c r="AT12752" s="10"/>
    </row>
    <row r="12753" spans="9:46" s="16" customFormat="1">
      <c r="I12753" s="47"/>
      <c r="P12753" s="48"/>
      <c r="Q12753" s="48"/>
      <c r="R12753" s="48"/>
      <c r="S12753" s="49"/>
      <c r="T12753" s="47"/>
      <c r="U12753" s="50"/>
      <c r="V12753" s="47"/>
      <c r="W12753" s="50"/>
      <c r="X12753" s="49"/>
      <c r="Y12753" s="49"/>
      <c r="Z12753" s="49"/>
      <c r="AA12753" s="49"/>
      <c r="AB12753" s="49"/>
      <c r="AC12753" s="49"/>
      <c r="AD12753" s="49"/>
      <c r="AE12753" s="95"/>
      <c r="AM12753" s="103"/>
      <c r="AT12753" s="10"/>
    </row>
    <row r="12754" spans="9:46" s="16" customFormat="1">
      <c r="I12754" s="47"/>
      <c r="P12754" s="48"/>
      <c r="Q12754" s="48"/>
      <c r="R12754" s="48"/>
      <c r="S12754" s="49"/>
      <c r="T12754" s="47"/>
      <c r="U12754" s="50"/>
      <c r="V12754" s="47"/>
      <c r="W12754" s="50"/>
      <c r="X12754" s="49"/>
      <c r="Y12754" s="49"/>
      <c r="Z12754" s="49"/>
      <c r="AA12754" s="49"/>
      <c r="AB12754" s="49"/>
      <c r="AC12754" s="49"/>
      <c r="AD12754" s="49"/>
      <c r="AE12754" s="95"/>
      <c r="AM12754" s="103"/>
      <c r="AT12754" s="10"/>
    </row>
    <row r="12755" spans="9:46" s="16" customFormat="1">
      <c r="I12755" s="47"/>
      <c r="P12755" s="48"/>
      <c r="Q12755" s="48"/>
      <c r="R12755" s="48"/>
      <c r="S12755" s="49"/>
      <c r="T12755" s="47"/>
      <c r="U12755" s="50"/>
      <c r="V12755" s="47"/>
      <c r="W12755" s="50"/>
      <c r="X12755" s="49"/>
      <c r="Y12755" s="49"/>
      <c r="Z12755" s="49"/>
      <c r="AA12755" s="49"/>
      <c r="AB12755" s="49"/>
      <c r="AC12755" s="49"/>
      <c r="AD12755" s="49"/>
      <c r="AE12755" s="95"/>
      <c r="AM12755" s="103"/>
      <c r="AT12755" s="10"/>
    </row>
    <row r="12756" spans="9:46" s="16" customFormat="1">
      <c r="I12756" s="47"/>
      <c r="P12756" s="48"/>
      <c r="Q12756" s="48"/>
      <c r="R12756" s="48"/>
      <c r="S12756" s="49"/>
      <c r="T12756" s="47"/>
      <c r="U12756" s="50"/>
      <c r="V12756" s="47"/>
      <c r="W12756" s="50"/>
      <c r="X12756" s="49"/>
      <c r="Y12756" s="49"/>
      <c r="Z12756" s="49"/>
      <c r="AA12756" s="49"/>
      <c r="AB12756" s="49"/>
      <c r="AC12756" s="49"/>
      <c r="AD12756" s="49"/>
      <c r="AE12756" s="95"/>
      <c r="AM12756" s="103"/>
      <c r="AT12756" s="10"/>
    </row>
    <row r="12757" spans="9:46" s="16" customFormat="1">
      <c r="I12757" s="47"/>
      <c r="P12757" s="48"/>
      <c r="Q12757" s="48"/>
      <c r="R12757" s="48"/>
      <c r="S12757" s="49"/>
      <c r="T12757" s="47"/>
      <c r="U12757" s="50"/>
      <c r="V12757" s="47"/>
      <c r="W12757" s="50"/>
      <c r="X12757" s="49"/>
      <c r="Y12757" s="49"/>
      <c r="Z12757" s="49"/>
      <c r="AA12757" s="49"/>
      <c r="AB12757" s="49"/>
      <c r="AC12757" s="49"/>
      <c r="AD12757" s="49"/>
      <c r="AE12757" s="95"/>
      <c r="AM12757" s="103"/>
      <c r="AT12757" s="10"/>
    </row>
    <row r="12758" spans="9:46" s="16" customFormat="1">
      <c r="I12758" s="47"/>
      <c r="P12758" s="48"/>
      <c r="Q12758" s="48"/>
      <c r="R12758" s="48"/>
      <c r="S12758" s="49"/>
      <c r="T12758" s="47"/>
      <c r="U12758" s="50"/>
      <c r="V12758" s="47"/>
      <c r="W12758" s="50"/>
      <c r="X12758" s="49"/>
      <c r="Y12758" s="49"/>
      <c r="Z12758" s="49"/>
      <c r="AA12758" s="49"/>
      <c r="AB12758" s="49"/>
      <c r="AC12758" s="49"/>
      <c r="AD12758" s="49"/>
      <c r="AE12758" s="95"/>
      <c r="AM12758" s="103"/>
      <c r="AT12758" s="10"/>
    </row>
    <row r="12759" spans="9:46" s="16" customFormat="1">
      <c r="I12759" s="47"/>
      <c r="P12759" s="48"/>
      <c r="Q12759" s="48"/>
      <c r="R12759" s="48"/>
      <c r="S12759" s="49"/>
      <c r="T12759" s="47"/>
      <c r="U12759" s="50"/>
      <c r="V12759" s="47"/>
      <c r="W12759" s="50"/>
      <c r="X12759" s="49"/>
      <c r="Y12759" s="49"/>
      <c r="Z12759" s="49"/>
      <c r="AA12759" s="49"/>
      <c r="AB12759" s="49"/>
      <c r="AC12759" s="49"/>
      <c r="AD12759" s="49"/>
      <c r="AE12759" s="95"/>
      <c r="AM12759" s="103"/>
      <c r="AT12759" s="10"/>
    </row>
    <row r="12760" spans="9:46" s="16" customFormat="1">
      <c r="I12760" s="47"/>
      <c r="P12760" s="48"/>
      <c r="Q12760" s="48"/>
      <c r="R12760" s="48"/>
      <c r="S12760" s="49"/>
      <c r="T12760" s="47"/>
      <c r="U12760" s="50"/>
      <c r="V12760" s="47"/>
      <c r="W12760" s="50"/>
      <c r="X12760" s="49"/>
      <c r="Y12760" s="49"/>
      <c r="Z12760" s="49"/>
      <c r="AA12760" s="49"/>
      <c r="AB12760" s="49"/>
      <c r="AC12760" s="49"/>
      <c r="AD12760" s="49"/>
      <c r="AE12760" s="95"/>
      <c r="AM12760" s="103"/>
      <c r="AT12760" s="10"/>
    </row>
    <row r="12761" spans="9:46" s="16" customFormat="1">
      <c r="I12761" s="47"/>
      <c r="P12761" s="48"/>
      <c r="Q12761" s="48"/>
      <c r="R12761" s="48"/>
      <c r="S12761" s="49"/>
      <c r="T12761" s="47"/>
      <c r="U12761" s="50"/>
      <c r="V12761" s="47"/>
      <c r="W12761" s="50"/>
      <c r="X12761" s="49"/>
      <c r="Y12761" s="49"/>
      <c r="Z12761" s="49"/>
      <c r="AA12761" s="49"/>
      <c r="AB12761" s="49"/>
      <c r="AC12761" s="49"/>
      <c r="AD12761" s="49"/>
      <c r="AE12761" s="95"/>
      <c r="AM12761" s="103"/>
      <c r="AT12761" s="10"/>
    </row>
    <row r="12762" spans="9:46" s="16" customFormat="1">
      <c r="I12762" s="47"/>
      <c r="P12762" s="48"/>
      <c r="Q12762" s="48"/>
      <c r="R12762" s="48"/>
      <c r="S12762" s="49"/>
      <c r="T12762" s="47"/>
      <c r="U12762" s="50"/>
      <c r="V12762" s="47"/>
      <c r="W12762" s="50"/>
      <c r="X12762" s="49"/>
      <c r="Y12762" s="49"/>
      <c r="Z12762" s="49"/>
      <c r="AA12762" s="49"/>
      <c r="AB12762" s="49"/>
      <c r="AC12762" s="49"/>
      <c r="AD12762" s="49"/>
      <c r="AE12762" s="95"/>
      <c r="AM12762" s="103"/>
      <c r="AT12762" s="10"/>
    </row>
    <row r="12763" spans="9:46" s="16" customFormat="1">
      <c r="I12763" s="47"/>
      <c r="P12763" s="48"/>
      <c r="Q12763" s="48"/>
      <c r="R12763" s="48"/>
      <c r="S12763" s="49"/>
      <c r="T12763" s="47"/>
      <c r="U12763" s="50"/>
      <c r="V12763" s="47"/>
      <c r="W12763" s="50"/>
      <c r="X12763" s="49"/>
      <c r="Y12763" s="49"/>
      <c r="Z12763" s="49"/>
      <c r="AA12763" s="49"/>
      <c r="AB12763" s="49"/>
      <c r="AC12763" s="49"/>
      <c r="AD12763" s="49"/>
      <c r="AE12763" s="95"/>
      <c r="AM12763" s="103"/>
      <c r="AT12763" s="10"/>
    </row>
    <row r="12764" spans="9:46" s="16" customFormat="1">
      <c r="I12764" s="47"/>
      <c r="P12764" s="48"/>
      <c r="Q12764" s="48"/>
      <c r="R12764" s="48"/>
      <c r="S12764" s="49"/>
      <c r="T12764" s="47"/>
      <c r="U12764" s="50"/>
      <c r="V12764" s="47"/>
      <c r="W12764" s="50"/>
      <c r="X12764" s="49"/>
      <c r="Y12764" s="49"/>
      <c r="Z12764" s="49"/>
      <c r="AA12764" s="49"/>
      <c r="AB12764" s="49"/>
      <c r="AC12764" s="49"/>
      <c r="AD12764" s="49"/>
      <c r="AE12764" s="95"/>
      <c r="AM12764" s="103"/>
      <c r="AT12764" s="10"/>
    </row>
    <row r="12765" spans="9:46" s="16" customFormat="1">
      <c r="I12765" s="47"/>
      <c r="P12765" s="48"/>
      <c r="Q12765" s="48"/>
      <c r="R12765" s="48"/>
      <c r="S12765" s="49"/>
      <c r="T12765" s="47"/>
      <c r="U12765" s="50"/>
      <c r="V12765" s="47"/>
      <c r="W12765" s="50"/>
      <c r="X12765" s="49"/>
      <c r="Y12765" s="49"/>
      <c r="Z12765" s="49"/>
      <c r="AA12765" s="49"/>
      <c r="AB12765" s="49"/>
      <c r="AC12765" s="49"/>
      <c r="AD12765" s="49"/>
      <c r="AE12765" s="95"/>
      <c r="AM12765" s="103"/>
      <c r="AT12765" s="10"/>
    </row>
    <row r="12766" spans="9:46" s="16" customFormat="1">
      <c r="I12766" s="47"/>
      <c r="P12766" s="48"/>
      <c r="Q12766" s="48"/>
      <c r="R12766" s="48"/>
      <c r="S12766" s="49"/>
      <c r="T12766" s="47"/>
      <c r="U12766" s="50"/>
      <c r="V12766" s="47"/>
      <c r="W12766" s="50"/>
      <c r="X12766" s="49"/>
      <c r="Y12766" s="49"/>
      <c r="Z12766" s="49"/>
      <c r="AA12766" s="49"/>
      <c r="AB12766" s="49"/>
      <c r="AC12766" s="49"/>
      <c r="AD12766" s="49"/>
      <c r="AE12766" s="95"/>
      <c r="AM12766" s="103"/>
      <c r="AT12766" s="10"/>
    </row>
    <row r="12767" spans="9:46" s="16" customFormat="1">
      <c r="I12767" s="47"/>
      <c r="P12767" s="48"/>
      <c r="Q12767" s="48"/>
      <c r="R12767" s="48"/>
      <c r="S12767" s="49"/>
      <c r="T12767" s="47"/>
      <c r="U12767" s="50"/>
      <c r="V12767" s="47"/>
      <c r="W12767" s="50"/>
      <c r="X12767" s="49"/>
      <c r="Y12767" s="49"/>
      <c r="Z12767" s="49"/>
      <c r="AA12767" s="49"/>
      <c r="AB12767" s="49"/>
      <c r="AC12767" s="49"/>
      <c r="AD12767" s="49"/>
      <c r="AE12767" s="95"/>
      <c r="AM12767" s="103"/>
      <c r="AT12767" s="10"/>
    </row>
    <row r="12768" spans="9:46" s="16" customFormat="1">
      <c r="I12768" s="47"/>
      <c r="P12768" s="48"/>
      <c r="Q12768" s="48"/>
      <c r="R12768" s="48"/>
      <c r="S12768" s="49"/>
      <c r="T12768" s="47"/>
      <c r="U12768" s="50"/>
      <c r="V12768" s="47"/>
      <c r="W12768" s="50"/>
      <c r="X12768" s="49"/>
      <c r="Y12768" s="49"/>
      <c r="Z12768" s="49"/>
      <c r="AA12768" s="49"/>
      <c r="AB12768" s="49"/>
      <c r="AC12768" s="49"/>
      <c r="AD12768" s="49"/>
      <c r="AE12768" s="95"/>
      <c r="AM12768" s="103"/>
      <c r="AT12768" s="10"/>
    </row>
    <row r="12769" spans="9:46" s="16" customFormat="1">
      <c r="I12769" s="47"/>
      <c r="P12769" s="48"/>
      <c r="Q12769" s="48"/>
      <c r="R12769" s="48"/>
      <c r="S12769" s="49"/>
      <c r="T12769" s="47"/>
      <c r="U12769" s="50"/>
      <c r="V12769" s="47"/>
      <c r="W12769" s="50"/>
      <c r="X12769" s="49"/>
      <c r="Y12769" s="49"/>
      <c r="Z12769" s="49"/>
      <c r="AA12769" s="49"/>
      <c r="AB12769" s="49"/>
      <c r="AC12769" s="49"/>
      <c r="AD12769" s="49"/>
      <c r="AE12769" s="95"/>
      <c r="AM12769" s="103"/>
      <c r="AT12769" s="10"/>
    </row>
    <row r="12770" spans="9:46" s="16" customFormat="1">
      <c r="I12770" s="47"/>
      <c r="P12770" s="48"/>
      <c r="Q12770" s="48"/>
      <c r="R12770" s="48"/>
      <c r="S12770" s="49"/>
      <c r="T12770" s="47"/>
      <c r="U12770" s="50"/>
      <c r="V12770" s="47"/>
      <c r="W12770" s="50"/>
      <c r="X12770" s="49"/>
      <c r="Y12770" s="49"/>
      <c r="Z12770" s="49"/>
      <c r="AA12770" s="49"/>
      <c r="AB12770" s="49"/>
      <c r="AC12770" s="49"/>
      <c r="AD12770" s="49"/>
      <c r="AE12770" s="95"/>
      <c r="AM12770" s="103"/>
      <c r="AT12770" s="10"/>
    </row>
    <row r="12771" spans="9:46" s="16" customFormat="1">
      <c r="I12771" s="47"/>
      <c r="P12771" s="48"/>
      <c r="Q12771" s="48"/>
      <c r="R12771" s="48"/>
      <c r="S12771" s="49"/>
      <c r="T12771" s="47"/>
      <c r="U12771" s="50"/>
      <c r="V12771" s="47"/>
      <c r="W12771" s="50"/>
      <c r="X12771" s="49"/>
      <c r="Y12771" s="49"/>
      <c r="Z12771" s="49"/>
      <c r="AA12771" s="49"/>
      <c r="AB12771" s="49"/>
      <c r="AC12771" s="49"/>
      <c r="AD12771" s="49"/>
      <c r="AE12771" s="95"/>
      <c r="AM12771" s="103"/>
      <c r="AT12771" s="10"/>
    </row>
    <row r="12772" spans="9:46" s="16" customFormat="1">
      <c r="I12772" s="47"/>
      <c r="P12772" s="48"/>
      <c r="Q12772" s="48"/>
      <c r="R12772" s="48"/>
      <c r="S12772" s="49"/>
      <c r="T12772" s="47"/>
      <c r="U12772" s="50"/>
      <c r="V12772" s="47"/>
      <c r="W12772" s="50"/>
      <c r="X12772" s="49"/>
      <c r="Y12772" s="49"/>
      <c r="Z12772" s="49"/>
      <c r="AA12772" s="49"/>
      <c r="AB12772" s="49"/>
      <c r="AC12772" s="49"/>
      <c r="AD12772" s="49"/>
      <c r="AE12772" s="95"/>
      <c r="AM12772" s="103"/>
      <c r="AT12772" s="10"/>
    </row>
    <row r="12773" spans="9:46" s="16" customFormat="1">
      <c r="I12773" s="47"/>
      <c r="P12773" s="48"/>
      <c r="Q12773" s="48"/>
      <c r="R12773" s="48"/>
      <c r="S12773" s="49"/>
      <c r="T12773" s="47"/>
      <c r="U12773" s="50"/>
      <c r="V12773" s="47"/>
      <c r="W12773" s="50"/>
      <c r="X12773" s="49"/>
      <c r="Y12773" s="49"/>
      <c r="Z12773" s="49"/>
      <c r="AA12773" s="49"/>
      <c r="AB12773" s="49"/>
      <c r="AC12773" s="49"/>
      <c r="AD12773" s="49"/>
      <c r="AE12773" s="95"/>
      <c r="AM12773" s="103"/>
      <c r="AT12773" s="10"/>
    </row>
    <row r="12774" spans="9:46" s="16" customFormat="1">
      <c r="I12774" s="47"/>
      <c r="P12774" s="48"/>
      <c r="Q12774" s="48"/>
      <c r="R12774" s="48"/>
      <c r="S12774" s="49"/>
      <c r="T12774" s="47"/>
      <c r="U12774" s="50"/>
      <c r="V12774" s="47"/>
      <c r="W12774" s="50"/>
      <c r="X12774" s="49"/>
      <c r="Y12774" s="49"/>
      <c r="Z12774" s="49"/>
      <c r="AA12774" s="49"/>
      <c r="AB12774" s="49"/>
      <c r="AC12774" s="49"/>
      <c r="AD12774" s="49"/>
      <c r="AE12774" s="95"/>
      <c r="AM12774" s="103"/>
      <c r="AT12774" s="10"/>
    </row>
    <row r="12775" spans="9:46" s="16" customFormat="1">
      <c r="I12775" s="47"/>
      <c r="P12775" s="48"/>
      <c r="Q12775" s="48"/>
      <c r="R12775" s="48"/>
      <c r="S12775" s="49"/>
      <c r="T12775" s="47"/>
      <c r="U12775" s="50"/>
      <c r="V12775" s="47"/>
      <c r="W12775" s="50"/>
      <c r="X12775" s="49"/>
      <c r="Y12775" s="49"/>
      <c r="Z12775" s="49"/>
      <c r="AA12775" s="49"/>
      <c r="AB12775" s="49"/>
      <c r="AC12775" s="49"/>
      <c r="AD12775" s="49"/>
      <c r="AE12775" s="95"/>
      <c r="AM12775" s="103"/>
      <c r="AT12775" s="10"/>
    </row>
    <row r="12776" spans="9:46" s="16" customFormat="1">
      <c r="I12776" s="47"/>
      <c r="P12776" s="48"/>
      <c r="Q12776" s="48"/>
      <c r="R12776" s="48"/>
      <c r="S12776" s="49"/>
      <c r="T12776" s="47"/>
      <c r="U12776" s="50"/>
      <c r="V12776" s="47"/>
      <c r="W12776" s="50"/>
      <c r="X12776" s="49"/>
      <c r="Y12776" s="49"/>
      <c r="Z12776" s="49"/>
      <c r="AA12776" s="49"/>
      <c r="AB12776" s="49"/>
      <c r="AC12776" s="49"/>
      <c r="AD12776" s="49"/>
      <c r="AE12776" s="95"/>
      <c r="AM12776" s="103"/>
      <c r="AT12776" s="10"/>
    </row>
    <row r="12777" spans="9:46" s="16" customFormat="1">
      <c r="I12777" s="47"/>
      <c r="P12777" s="48"/>
      <c r="Q12777" s="48"/>
      <c r="R12777" s="48"/>
      <c r="S12777" s="49"/>
      <c r="T12777" s="47"/>
      <c r="U12777" s="50"/>
      <c r="V12777" s="47"/>
      <c r="W12777" s="50"/>
      <c r="X12777" s="49"/>
      <c r="Y12777" s="49"/>
      <c r="Z12777" s="49"/>
      <c r="AA12777" s="49"/>
      <c r="AB12777" s="49"/>
      <c r="AC12777" s="49"/>
      <c r="AD12777" s="49"/>
      <c r="AE12777" s="95"/>
      <c r="AM12777" s="103"/>
      <c r="AT12777" s="10"/>
    </row>
    <row r="12778" spans="9:46" s="16" customFormat="1">
      <c r="I12778" s="47"/>
      <c r="P12778" s="48"/>
      <c r="Q12778" s="48"/>
      <c r="R12778" s="48"/>
      <c r="S12778" s="49"/>
      <c r="T12778" s="47"/>
      <c r="U12778" s="50"/>
      <c r="V12778" s="47"/>
      <c r="W12778" s="50"/>
      <c r="X12778" s="49"/>
      <c r="Y12778" s="49"/>
      <c r="Z12778" s="49"/>
      <c r="AA12778" s="49"/>
      <c r="AB12778" s="49"/>
      <c r="AC12778" s="49"/>
      <c r="AD12778" s="49"/>
      <c r="AE12778" s="95"/>
      <c r="AM12778" s="103"/>
      <c r="AT12778" s="10"/>
    </row>
    <row r="12779" spans="9:46" s="16" customFormat="1">
      <c r="I12779" s="47"/>
      <c r="P12779" s="48"/>
      <c r="Q12779" s="48"/>
      <c r="R12779" s="48"/>
      <c r="S12779" s="49"/>
      <c r="T12779" s="47"/>
      <c r="U12779" s="50"/>
      <c r="V12779" s="47"/>
      <c r="W12779" s="50"/>
      <c r="X12779" s="49"/>
      <c r="Y12779" s="49"/>
      <c r="Z12779" s="49"/>
      <c r="AA12779" s="49"/>
      <c r="AB12779" s="49"/>
      <c r="AC12779" s="49"/>
      <c r="AD12779" s="49"/>
      <c r="AE12779" s="95"/>
      <c r="AM12779" s="103"/>
      <c r="AT12779" s="10"/>
    </row>
    <row r="12780" spans="9:46" s="16" customFormat="1">
      <c r="I12780" s="47"/>
      <c r="P12780" s="48"/>
      <c r="Q12780" s="48"/>
      <c r="R12780" s="48"/>
      <c r="S12780" s="49"/>
      <c r="T12780" s="47"/>
      <c r="U12780" s="50"/>
      <c r="V12780" s="47"/>
      <c r="W12780" s="50"/>
      <c r="X12780" s="49"/>
      <c r="Y12780" s="49"/>
      <c r="Z12780" s="49"/>
      <c r="AA12780" s="49"/>
      <c r="AB12780" s="49"/>
      <c r="AC12780" s="49"/>
      <c r="AD12780" s="49"/>
      <c r="AE12780" s="95"/>
      <c r="AM12780" s="103"/>
      <c r="AT12780" s="10"/>
    </row>
    <row r="12781" spans="9:46" s="16" customFormat="1">
      <c r="I12781" s="47"/>
      <c r="P12781" s="48"/>
      <c r="Q12781" s="48"/>
      <c r="R12781" s="48"/>
      <c r="S12781" s="49"/>
      <c r="T12781" s="47"/>
      <c r="U12781" s="50"/>
      <c r="V12781" s="47"/>
      <c r="W12781" s="50"/>
      <c r="X12781" s="49"/>
      <c r="Y12781" s="49"/>
      <c r="Z12781" s="49"/>
      <c r="AA12781" s="49"/>
      <c r="AB12781" s="49"/>
      <c r="AC12781" s="49"/>
      <c r="AD12781" s="49"/>
      <c r="AE12781" s="95"/>
      <c r="AM12781" s="103"/>
      <c r="AT12781" s="10"/>
    </row>
    <row r="12782" spans="9:46" s="16" customFormat="1">
      <c r="I12782" s="47"/>
      <c r="P12782" s="48"/>
      <c r="Q12782" s="48"/>
      <c r="R12782" s="48"/>
      <c r="S12782" s="49"/>
      <c r="T12782" s="47"/>
      <c r="U12782" s="50"/>
      <c r="V12782" s="47"/>
      <c r="W12782" s="50"/>
      <c r="X12782" s="49"/>
      <c r="Y12782" s="49"/>
      <c r="Z12782" s="49"/>
      <c r="AA12782" s="49"/>
      <c r="AB12782" s="49"/>
      <c r="AC12782" s="49"/>
      <c r="AD12782" s="49"/>
      <c r="AE12782" s="95"/>
      <c r="AM12782" s="103"/>
      <c r="AT12782" s="10"/>
    </row>
    <row r="12783" spans="9:46" s="16" customFormat="1">
      <c r="I12783" s="47"/>
      <c r="P12783" s="48"/>
      <c r="Q12783" s="48"/>
      <c r="R12783" s="48"/>
      <c r="S12783" s="49"/>
      <c r="T12783" s="47"/>
      <c r="U12783" s="50"/>
      <c r="V12783" s="47"/>
      <c r="W12783" s="50"/>
      <c r="X12783" s="49"/>
      <c r="Y12783" s="49"/>
      <c r="Z12783" s="49"/>
      <c r="AA12783" s="49"/>
      <c r="AB12783" s="49"/>
      <c r="AC12783" s="49"/>
      <c r="AD12783" s="49"/>
      <c r="AE12783" s="95"/>
      <c r="AM12783" s="103"/>
      <c r="AT12783" s="10"/>
    </row>
    <row r="12784" spans="9:46" s="16" customFormat="1">
      <c r="I12784" s="47"/>
      <c r="P12784" s="48"/>
      <c r="Q12784" s="48"/>
      <c r="R12784" s="48"/>
      <c r="S12784" s="49"/>
      <c r="T12784" s="47"/>
      <c r="U12784" s="50"/>
      <c r="V12784" s="47"/>
      <c r="W12784" s="50"/>
      <c r="X12784" s="49"/>
      <c r="Y12784" s="49"/>
      <c r="Z12784" s="49"/>
      <c r="AA12784" s="49"/>
      <c r="AB12784" s="49"/>
      <c r="AC12784" s="49"/>
      <c r="AD12784" s="49"/>
      <c r="AE12784" s="95"/>
      <c r="AM12784" s="103"/>
      <c r="AT12784" s="10"/>
    </row>
    <row r="12785" spans="9:46" s="16" customFormat="1">
      <c r="I12785" s="47"/>
      <c r="P12785" s="48"/>
      <c r="Q12785" s="48"/>
      <c r="R12785" s="48"/>
      <c r="S12785" s="49"/>
      <c r="T12785" s="47"/>
      <c r="U12785" s="50"/>
      <c r="V12785" s="47"/>
      <c r="W12785" s="50"/>
      <c r="X12785" s="49"/>
      <c r="Y12785" s="49"/>
      <c r="Z12785" s="49"/>
      <c r="AA12785" s="49"/>
      <c r="AB12785" s="49"/>
      <c r="AC12785" s="49"/>
      <c r="AD12785" s="49"/>
      <c r="AE12785" s="95"/>
      <c r="AM12785" s="103"/>
      <c r="AT12785" s="10"/>
    </row>
    <row r="12786" spans="9:46" s="16" customFormat="1">
      <c r="I12786" s="47"/>
      <c r="P12786" s="48"/>
      <c r="Q12786" s="48"/>
      <c r="R12786" s="48"/>
      <c r="S12786" s="49"/>
      <c r="T12786" s="47"/>
      <c r="U12786" s="50"/>
      <c r="V12786" s="47"/>
      <c r="W12786" s="50"/>
      <c r="X12786" s="49"/>
      <c r="Y12786" s="49"/>
      <c r="Z12786" s="49"/>
      <c r="AA12786" s="49"/>
      <c r="AB12786" s="49"/>
      <c r="AC12786" s="49"/>
      <c r="AD12786" s="49"/>
      <c r="AE12786" s="95"/>
      <c r="AM12786" s="103"/>
      <c r="AT12786" s="10"/>
    </row>
    <row r="12787" spans="9:46" s="16" customFormat="1">
      <c r="I12787" s="47"/>
      <c r="P12787" s="48"/>
      <c r="Q12787" s="48"/>
      <c r="R12787" s="48"/>
      <c r="S12787" s="49"/>
      <c r="T12787" s="47"/>
      <c r="U12787" s="50"/>
      <c r="V12787" s="47"/>
      <c r="W12787" s="50"/>
      <c r="X12787" s="49"/>
      <c r="Y12787" s="49"/>
      <c r="Z12787" s="49"/>
      <c r="AA12787" s="49"/>
      <c r="AB12787" s="49"/>
      <c r="AC12787" s="49"/>
      <c r="AD12787" s="49"/>
      <c r="AE12787" s="95"/>
      <c r="AM12787" s="103"/>
      <c r="AT12787" s="10"/>
    </row>
    <row r="12788" spans="9:46" s="16" customFormat="1">
      <c r="I12788" s="47"/>
      <c r="P12788" s="48"/>
      <c r="Q12788" s="48"/>
      <c r="R12788" s="48"/>
      <c r="S12788" s="49"/>
      <c r="T12788" s="47"/>
      <c r="U12788" s="50"/>
      <c r="V12788" s="47"/>
      <c r="W12788" s="50"/>
      <c r="X12788" s="49"/>
      <c r="Y12788" s="49"/>
      <c r="Z12788" s="49"/>
      <c r="AA12788" s="49"/>
      <c r="AB12788" s="49"/>
      <c r="AC12788" s="49"/>
      <c r="AD12788" s="49"/>
      <c r="AE12788" s="95"/>
      <c r="AM12788" s="103"/>
      <c r="AT12788" s="10"/>
    </row>
    <row r="12789" spans="9:46" s="16" customFormat="1">
      <c r="I12789" s="47"/>
      <c r="P12789" s="48"/>
      <c r="Q12789" s="48"/>
      <c r="R12789" s="48"/>
      <c r="S12789" s="49"/>
      <c r="T12789" s="47"/>
      <c r="U12789" s="50"/>
      <c r="V12789" s="47"/>
      <c r="W12789" s="50"/>
      <c r="X12789" s="49"/>
      <c r="Y12789" s="49"/>
      <c r="Z12789" s="49"/>
      <c r="AA12789" s="49"/>
      <c r="AB12789" s="49"/>
      <c r="AC12789" s="49"/>
      <c r="AD12789" s="49"/>
      <c r="AE12789" s="95"/>
      <c r="AM12789" s="103"/>
      <c r="AT12789" s="10"/>
    </row>
    <row r="12790" spans="9:46" s="16" customFormat="1">
      <c r="I12790" s="47"/>
      <c r="P12790" s="48"/>
      <c r="Q12790" s="48"/>
      <c r="R12790" s="48"/>
      <c r="S12790" s="49"/>
      <c r="T12790" s="47"/>
      <c r="U12790" s="50"/>
      <c r="V12790" s="47"/>
      <c r="W12790" s="50"/>
      <c r="X12790" s="49"/>
      <c r="Y12790" s="49"/>
      <c r="Z12790" s="49"/>
      <c r="AA12790" s="49"/>
      <c r="AB12790" s="49"/>
      <c r="AC12790" s="49"/>
      <c r="AD12790" s="49"/>
      <c r="AE12790" s="95"/>
      <c r="AM12790" s="103"/>
      <c r="AT12790" s="10"/>
    </row>
    <row r="12791" spans="9:46" s="16" customFormat="1">
      <c r="I12791" s="47"/>
      <c r="P12791" s="48"/>
      <c r="Q12791" s="48"/>
      <c r="R12791" s="48"/>
      <c r="S12791" s="49"/>
      <c r="T12791" s="47"/>
      <c r="U12791" s="50"/>
      <c r="V12791" s="47"/>
      <c r="W12791" s="50"/>
      <c r="X12791" s="49"/>
      <c r="Y12791" s="49"/>
      <c r="Z12791" s="49"/>
      <c r="AA12791" s="49"/>
      <c r="AB12791" s="49"/>
      <c r="AC12791" s="49"/>
      <c r="AD12791" s="49"/>
      <c r="AE12791" s="95"/>
      <c r="AM12791" s="103"/>
      <c r="AT12791" s="10"/>
    </row>
    <row r="12792" spans="9:46" s="16" customFormat="1">
      <c r="I12792" s="47"/>
      <c r="P12792" s="48"/>
      <c r="Q12792" s="48"/>
      <c r="R12792" s="48"/>
      <c r="S12792" s="49"/>
      <c r="T12792" s="47"/>
      <c r="U12792" s="50"/>
      <c r="V12792" s="47"/>
      <c r="W12792" s="50"/>
      <c r="X12792" s="49"/>
      <c r="Y12792" s="49"/>
      <c r="Z12792" s="49"/>
      <c r="AA12792" s="49"/>
      <c r="AB12792" s="49"/>
      <c r="AC12792" s="49"/>
      <c r="AD12792" s="49"/>
      <c r="AE12792" s="95"/>
      <c r="AM12792" s="103"/>
      <c r="AT12792" s="10"/>
    </row>
    <row r="12793" spans="9:46" s="16" customFormat="1">
      <c r="I12793" s="47"/>
      <c r="P12793" s="48"/>
      <c r="Q12793" s="48"/>
      <c r="R12793" s="48"/>
      <c r="S12793" s="49"/>
      <c r="T12793" s="47"/>
      <c r="U12793" s="50"/>
      <c r="V12793" s="47"/>
      <c r="W12793" s="50"/>
      <c r="X12793" s="49"/>
      <c r="Y12793" s="49"/>
      <c r="Z12793" s="49"/>
      <c r="AA12793" s="49"/>
      <c r="AB12793" s="49"/>
      <c r="AC12793" s="49"/>
      <c r="AD12793" s="49"/>
      <c r="AE12793" s="95"/>
      <c r="AM12793" s="103"/>
      <c r="AT12793" s="10"/>
    </row>
    <row r="12794" spans="9:46" s="16" customFormat="1">
      <c r="I12794" s="47"/>
      <c r="P12794" s="48"/>
      <c r="Q12794" s="48"/>
      <c r="R12794" s="48"/>
      <c r="S12794" s="49"/>
      <c r="T12794" s="47"/>
      <c r="U12794" s="50"/>
      <c r="V12794" s="47"/>
      <c r="W12794" s="50"/>
      <c r="X12794" s="49"/>
      <c r="Y12794" s="49"/>
      <c r="Z12794" s="49"/>
      <c r="AA12794" s="49"/>
      <c r="AB12794" s="49"/>
      <c r="AC12794" s="49"/>
      <c r="AD12794" s="49"/>
      <c r="AE12794" s="95"/>
      <c r="AM12794" s="103"/>
      <c r="AT12794" s="10"/>
    </row>
    <row r="12795" spans="9:46" s="16" customFormat="1">
      <c r="I12795" s="47"/>
      <c r="P12795" s="48"/>
      <c r="Q12795" s="48"/>
      <c r="R12795" s="48"/>
      <c r="S12795" s="49"/>
      <c r="T12795" s="47"/>
      <c r="U12795" s="50"/>
      <c r="V12795" s="47"/>
      <c r="W12795" s="50"/>
      <c r="X12795" s="49"/>
      <c r="Y12795" s="49"/>
      <c r="Z12795" s="49"/>
      <c r="AA12795" s="49"/>
      <c r="AB12795" s="49"/>
      <c r="AC12795" s="49"/>
      <c r="AD12795" s="49"/>
      <c r="AE12795" s="95"/>
      <c r="AM12795" s="103"/>
      <c r="AT12795" s="10"/>
    </row>
    <row r="12796" spans="9:46" s="16" customFormat="1">
      <c r="I12796" s="47"/>
      <c r="P12796" s="48"/>
      <c r="Q12796" s="48"/>
      <c r="R12796" s="48"/>
      <c r="S12796" s="49"/>
      <c r="T12796" s="47"/>
      <c r="U12796" s="50"/>
      <c r="V12796" s="47"/>
      <c r="W12796" s="50"/>
      <c r="X12796" s="49"/>
      <c r="Y12796" s="49"/>
      <c r="Z12796" s="49"/>
      <c r="AA12796" s="49"/>
      <c r="AB12796" s="49"/>
      <c r="AC12796" s="49"/>
      <c r="AD12796" s="49"/>
      <c r="AE12796" s="95"/>
      <c r="AM12796" s="103"/>
      <c r="AT12796" s="10"/>
    </row>
    <row r="12797" spans="9:46" s="16" customFormat="1">
      <c r="I12797" s="47"/>
      <c r="P12797" s="48"/>
      <c r="Q12797" s="48"/>
      <c r="R12797" s="48"/>
      <c r="S12797" s="49"/>
      <c r="T12797" s="47"/>
      <c r="U12797" s="50"/>
      <c r="V12797" s="47"/>
      <c r="W12797" s="50"/>
      <c r="X12797" s="49"/>
      <c r="Y12797" s="49"/>
      <c r="Z12797" s="49"/>
      <c r="AA12797" s="49"/>
      <c r="AB12797" s="49"/>
      <c r="AC12797" s="49"/>
      <c r="AD12797" s="49"/>
      <c r="AE12797" s="95"/>
      <c r="AM12797" s="103"/>
      <c r="AT12797" s="10"/>
    </row>
    <row r="12798" spans="9:46" s="16" customFormat="1">
      <c r="I12798" s="47"/>
      <c r="P12798" s="48"/>
      <c r="Q12798" s="48"/>
      <c r="R12798" s="48"/>
      <c r="S12798" s="49"/>
      <c r="T12798" s="47"/>
      <c r="U12798" s="50"/>
      <c r="V12798" s="47"/>
      <c r="W12798" s="50"/>
      <c r="X12798" s="49"/>
      <c r="Y12798" s="49"/>
      <c r="Z12798" s="49"/>
      <c r="AA12798" s="49"/>
      <c r="AB12798" s="49"/>
      <c r="AC12798" s="49"/>
      <c r="AD12798" s="49"/>
      <c r="AE12798" s="95"/>
      <c r="AM12798" s="103"/>
      <c r="AT12798" s="10"/>
    </row>
    <row r="12799" spans="9:46" s="16" customFormat="1">
      <c r="I12799" s="47"/>
      <c r="P12799" s="48"/>
      <c r="Q12799" s="48"/>
      <c r="R12799" s="48"/>
      <c r="S12799" s="49"/>
      <c r="T12799" s="47"/>
      <c r="U12799" s="50"/>
      <c r="V12799" s="47"/>
      <c r="W12799" s="50"/>
      <c r="X12799" s="49"/>
      <c r="Y12799" s="49"/>
      <c r="Z12799" s="49"/>
      <c r="AA12799" s="49"/>
      <c r="AB12799" s="49"/>
      <c r="AC12799" s="49"/>
      <c r="AD12799" s="49"/>
      <c r="AE12799" s="95"/>
      <c r="AM12799" s="103"/>
      <c r="AT12799" s="10"/>
    </row>
    <row r="12800" spans="9:46" s="16" customFormat="1">
      <c r="I12800" s="47"/>
      <c r="P12800" s="48"/>
      <c r="Q12800" s="48"/>
      <c r="R12800" s="48"/>
      <c r="S12800" s="49"/>
      <c r="T12800" s="47"/>
      <c r="U12800" s="50"/>
      <c r="V12800" s="47"/>
      <c r="W12800" s="50"/>
      <c r="X12800" s="49"/>
      <c r="Y12800" s="49"/>
      <c r="Z12800" s="49"/>
      <c r="AA12800" s="49"/>
      <c r="AB12800" s="49"/>
      <c r="AC12800" s="49"/>
      <c r="AD12800" s="49"/>
      <c r="AE12800" s="95"/>
      <c r="AM12800" s="103"/>
      <c r="AT12800" s="10"/>
    </row>
    <row r="12801" spans="9:46" s="16" customFormat="1">
      <c r="I12801" s="47"/>
      <c r="P12801" s="48"/>
      <c r="Q12801" s="48"/>
      <c r="R12801" s="48"/>
      <c r="S12801" s="49"/>
      <c r="T12801" s="47"/>
      <c r="U12801" s="50"/>
      <c r="V12801" s="47"/>
      <c r="W12801" s="50"/>
      <c r="X12801" s="49"/>
      <c r="Y12801" s="49"/>
      <c r="Z12801" s="49"/>
      <c r="AA12801" s="49"/>
      <c r="AB12801" s="49"/>
      <c r="AC12801" s="49"/>
      <c r="AD12801" s="49"/>
      <c r="AE12801" s="95"/>
      <c r="AM12801" s="103"/>
      <c r="AT12801" s="10"/>
    </row>
    <row r="12802" spans="9:46" s="16" customFormat="1">
      <c r="I12802" s="47"/>
      <c r="P12802" s="48"/>
      <c r="Q12802" s="48"/>
      <c r="R12802" s="48"/>
      <c r="S12802" s="49"/>
      <c r="T12802" s="47"/>
      <c r="U12802" s="50"/>
      <c r="V12802" s="47"/>
      <c r="W12802" s="50"/>
      <c r="X12802" s="49"/>
      <c r="Y12802" s="49"/>
      <c r="Z12802" s="49"/>
      <c r="AA12802" s="49"/>
      <c r="AB12802" s="49"/>
      <c r="AC12802" s="49"/>
      <c r="AD12802" s="49"/>
      <c r="AE12802" s="95"/>
      <c r="AM12802" s="103"/>
      <c r="AT12802" s="10"/>
    </row>
    <row r="12803" spans="9:46" s="16" customFormat="1">
      <c r="I12803" s="47"/>
      <c r="P12803" s="48"/>
      <c r="Q12803" s="48"/>
      <c r="R12803" s="48"/>
      <c r="S12803" s="49"/>
      <c r="T12803" s="47"/>
      <c r="U12803" s="50"/>
      <c r="V12803" s="47"/>
      <c r="W12803" s="50"/>
      <c r="X12803" s="49"/>
      <c r="Y12803" s="49"/>
      <c r="Z12803" s="49"/>
      <c r="AA12803" s="49"/>
      <c r="AB12803" s="49"/>
      <c r="AC12803" s="49"/>
      <c r="AD12803" s="49"/>
      <c r="AE12803" s="95"/>
      <c r="AM12803" s="103"/>
      <c r="AT12803" s="10"/>
    </row>
    <row r="12804" spans="9:46" s="16" customFormat="1">
      <c r="I12804" s="47"/>
      <c r="P12804" s="48"/>
      <c r="Q12804" s="48"/>
      <c r="R12804" s="48"/>
      <c r="S12804" s="49"/>
      <c r="T12804" s="47"/>
      <c r="U12804" s="50"/>
      <c r="V12804" s="47"/>
      <c r="W12804" s="50"/>
      <c r="X12804" s="49"/>
      <c r="Y12804" s="49"/>
      <c r="Z12804" s="49"/>
      <c r="AA12804" s="49"/>
      <c r="AB12804" s="49"/>
      <c r="AC12804" s="49"/>
      <c r="AD12804" s="49"/>
      <c r="AE12804" s="95"/>
      <c r="AM12804" s="103"/>
      <c r="AT12804" s="10"/>
    </row>
    <row r="12805" spans="9:46" s="16" customFormat="1">
      <c r="I12805" s="47"/>
      <c r="P12805" s="48"/>
      <c r="Q12805" s="48"/>
      <c r="R12805" s="48"/>
      <c r="S12805" s="49"/>
      <c r="T12805" s="47"/>
      <c r="U12805" s="50"/>
      <c r="V12805" s="47"/>
      <c r="W12805" s="50"/>
      <c r="X12805" s="49"/>
      <c r="Y12805" s="49"/>
      <c r="Z12805" s="49"/>
      <c r="AA12805" s="49"/>
      <c r="AB12805" s="49"/>
      <c r="AC12805" s="49"/>
      <c r="AD12805" s="49"/>
      <c r="AE12805" s="95"/>
      <c r="AM12805" s="103"/>
      <c r="AT12805" s="10"/>
    </row>
    <row r="12806" spans="9:46" s="16" customFormat="1">
      <c r="I12806" s="47"/>
      <c r="P12806" s="48"/>
      <c r="Q12806" s="48"/>
      <c r="R12806" s="48"/>
      <c r="S12806" s="49"/>
      <c r="T12806" s="47"/>
      <c r="U12806" s="50"/>
      <c r="V12806" s="47"/>
      <c r="W12806" s="50"/>
      <c r="X12806" s="49"/>
      <c r="Y12806" s="49"/>
      <c r="Z12806" s="49"/>
      <c r="AA12806" s="49"/>
      <c r="AB12806" s="49"/>
      <c r="AC12806" s="49"/>
      <c r="AD12806" s="49"/>
      <c r="AE12806" s="95"/>
      <c r="AM12806" s="103"/>
      <c r="AT12806" s="10"/>
    </row>
    <row r="12807" spans="9:46" s="16" customFormat="1">
      <c r="I12807" s="47"/>
      <c r="P12807" s="48"/>
      <c r="Q12807" s="48"/>
      <c r="R12807" s="48"/>
      <c r="S12807" s="49"/>
      <c r="T12807" s="47"/>
      <c r="U12807" s="50"/>
      <c r="V12807" s="47"/>
      <c r="W12807" s="50"/>
      <c r="X12807" s="49"/>
      <c r="Y12807" s="49"/>
      <c r="Z12807" s="49"/>
      <c r="AA12807" s="49"/>
      <c r="AB12807" s="49"/>
      <c r="AC12807" s="49"/>
      <c r="AD12807" s="49"/>
      <c r="AE12807" s="95"/>
      <c r="AM12807" s="103"/>
      <c r="AT12807" s="10"/>
    </row>
    <row r="12808" spans="9:46" s="16" customFormat="1">
      <c r="I12808" s="47"/>
      <c r="P12808" s="48"/>
      <c r="Q12808" s="48"/>
      <c r="R12808" s="48"/>
      <c r="S12808" s="49"/>
      <c r="T12808" s="47"/>
      <c r="U12808" s="50"/>
      <c r="V12808" s="47"/>
      <c r="W12808" s="50"/>
      <c r="X12808" s="49"/>
      <c r="Y12808" s="49"/>
      <c r="Z12808" s="49"/>
      <c r="AA12808" s="49"/>
      <c r="AB12808" s="49"/>
      <c r="AC12808" s="49"/>
      <c r="AD12808" s="49"/>
      <c r="AE12808" s="95"/>
      <c r="AM12808" s="103"/>
      <c r="AT12808" s="10"/>
    </row>
    <row r="12809" spans="9:46" s="16" customFormat="1">
      <c r="I12809" s="47"/>
      <c r="P12809" s="48"/>
      <c r="Q12809" s="48"/>
      <c r="R12809" s="48"/>
      <c r="S12809" s="49"/>
      <c r="T12809" s="47"/>
      <c r="U12809" s="50"/>
      <c r="V12809" s="47"/>
      <c r="W12809" s="50"/>
      <c r="X12809" s="49"/>
      <c r="Y12809" s="49"/>
      <c r="Z12809" s="49"/>
      <c r="AA12809" s="49"/>
      <c r="AB12809" s="49"/>
      <c r="AC12809" s="49"/>
      <c r="AD12809" s="49"/>
      <c r="AE12809" s="95"/>
      <c r="AM12809" s="103"/>
      <c r="AT12809" s="10"/>
    </row>
    <row r="12810" spans="9:46" s="16" customFormat="1">
      <c r="I12810" s="47"/>
      <c r="P12810" s="48"/>
      <c r="Q12810" s="48"/>
      <c r="R12810" s="48"/>
      <c r="S12810" s="49"/>
      <c r="T12810" s="47"/>
      <c r="U12810" s="50"/>
      <c r="V12810" s="47"/>
      <c r="W12810" s="50"/>
      <c r="X12810" s="49"/>
      <c r="Y12810" s="49"/>
      <c r="Z12810" s="49"/>
      <c r="AA12810" s="49"/>
      <c r="AB12810" s="49"/>
      <c r="AC12810" s="49"/>
      <c r="AD12810" s="49"/>
      <c r="AE12810" s="95"/>
      <c r="AM12810" s="103"/>
      <c r="AT12810" s="10"/>
    </row>
    <row r="12811" spans="9:46" s="16" customFormat="1">
      <c r="I12811" s="47"/>
      <c r="P12811" s="48"/>
      <c r="Q12811" s="48"/>
      <c r="R12811" s="48"/>
      <c r="S12811" s="49"/>
      <c r="T12811" s="47"/>
      <c r="U12811" s="50"/>
      <c r="V12811" s="47"/>
      <c r="W12811" s="50"/>
      <c r="X12811" s="49"/>
      <c r="Y12811" s="49"/>
      <c r="Z12811" s="49"/>
      <c r="AA12811" s="49"/>
      <c r="AB12811" s="49"/>
      <c r="AC12811" s="49"/>
      <c r="AD12811" s="49"/>
      <c r="AE12811" s="95"/>
      <c r="AM12811" s="103"/>
      <c r="AT12811" s="10"/>
    </row>
    <row r="12812" spans="9:46" s="16" customFormat="1">
      <c r="I12812" s="47"/>
      <c r="P12812" s="48"/>
      <c r="Q12812" s="48"/>
      <c r="R12812" s="48"/>
      <c r="S12812" s="49"/>
      <c r="T12812" s="47"/>
      <c r="U12812" s="50"/>
      <c r="V12812" s="47"/>
      <c r="W12812" s="50"/>
      <c r="X12812" s="49"/>
      <c r="Y12812" s="49"/>
      <c r="Z12812" s="49"/>
      <c r="AA12812" s="49"/>
      <c r="AB12812" s="49"/>
      <c r="AC12812" s="49"/>
      <c r="AD12812" s="49"/>
      <c r="AE12812" s="95"/>
      <c r="AM12812" s="103"/>
      <c r="AT12812" s="10"/>
    </row>
    <row r="12813" spans="9:46" s="16" customFormat="1">
      <c r="I12813" s="47"/>
      <c r="P12813" s="48"/>
      <c r="Q12813" s="48"/>
      <c r="R12813" s="48"/>
      <c r="S12813" s="49"/>
      <c r="T12813" s="47"/>
      <c r="U12813" s="50"/>
      <c r="V12813" s="47"/>
      <c r="W12813" s="50"/>
      <c r="X12813" s="49"/>
      <c r="Y12813" s="49"/>
      <c r="Z12813" s="49"/>
      <c r="AA12813" s="49"/>
      <c r="AB12813" s="49"/>
      <c r="AC12813" s="49"/>
      <c r="AD12813" s="49"/>
      <c r="AE12813" s="95"/>
      <c r="AM12813" s="103"/>
      <c r="AT12813" s="10"/>
    </row>
    <row r="12814" spans="9:46" s="16" customFormat="1">
      <c r="I12814" s="47"/>
      <c r="P12814" s="48"/>
      <c r="Q12814" s="48"/>
      <c r="R12814" s="48"/>
      <c r="S12814" s="49"/>
      <c r="T12814" s="47"/>
      <c r="U12814" s="50"/>
      <c r="V12814" s="47"/>
      <c r="W12814" s="50"/>
      <c r="X12814" s="49"/>
      <c r="Y12814" s="49"/>
      <c r="Z12814" s="49"/>
      <c r="AA12814" s="49"/>
      <c r="AB12814" s="49"/>
      <c r="AC12814" s="49"/>
      <c r="AD12814" s="49"/>
      <c r="AE12814" s="95"/>
      <c r="AM12814" s="103"/>
      <c r="AT12814" s="10"/>
    </row>
    <row r="12815" spans="9:46" s="16" customFormat="1">
      <c r="I12815" s="47"/>
      <c r="P12815" s="48"/>
      <c r="Q12815" s="48"/>
      <c r="R12815" s="48"/>
      <c r="S12815" s="49"/>
      <c r="T12815" s="47"/>
      <c r="U12815" s="50"/>
      <c r="V12815" s="47"/>
      <c r="W12815" s="50"/>
      <c r="X12815" s="49"/>
      <c r="Y12815" s="49"/>
      <c r="Z12815" s="49"/>
      <c r="AA12815" s="49"/>
      <c r="AB12815" s="49"/>
      <c r="AC12815" s="49"/>
      <c r="AD12815" s="49"/>
      <c r="AE12815" s="95"/>
      <c r="AM12815" s="103"/>
      <c r="AT12815" s="10"/>
    </row>
    <row r="12816" spans="9:46" s="16" customFormat="1">
      <c r="I12816" s="47"/>
      <c r="P12816" s="48"/>
      <c r="Q12816" s="48"/>
      <c r="R12816" s="48"/>
      <c r="S12816" s="49"/>
      <c r="T12816" s="47"/>
      <c r="U12816" s="50"/>
      <c r="V12816" s="47"/>
      <c r="W12816" s="50"/>
      <c r="X12816" s="49"/>
      <c r="Y12816" s="49"/>
      <c r="Z12816" s="49"/>
      <c r="AA12816" s="49"/>
      <c r="AB12816" s="49"/>
      <c r="AC12816" s="49"/>
      <c r="AD12816" s="49"/>
      <c r="AE12816" s="95"/>
      <c r="AM12816" s="103"/>
      <c r="AT12816" s="10"/>
    </row>
    <row r="12817" spans="9:46" s="16" customFormat="1">
      <c r="I12817" s="47"/>
      <c r="P12817" s="48"/>
      <c r="Q12817" s="48"/>
      <c r="R12817" s="48"/>
      <c r="S12817" s="49"/>
      <c r="T12817" s="47"/>
      <c r="U12817" s="50"/>
      <c r="V12817" s="47"/>
      <c r="W12817" s="50"/>
      <c r="X12817" s="49"/>
      <c r="Y12817" s="49"/>
      <c r="Z12817" s="49"/>
      <c r="AA12817" s="49"/>
      <c r="AB12817" s="49"/>
      <c r="AC12817" s="49"/>
      <c r="AD12817" s="49"/>
      <c r="AE12817" s="95"/>
      <c r="AM12817" s="103"/>
      <c r="AT12817" s="10"/>
    </row>
    <row r="12818" spans="9:46" s="16" customFormat="1">
      <c r="I12818" s="47"/>
      <c r="P12818" s="48"/>
      <c r="Q12818" s="48"/>
      <c r="R12818" s="48"/>
      <c r="S12818" s="49"/>
      <c r="T12818" s="47"/>
      <c r="U12818" s="50"/>
      <c r="V12818" s="47"/>
      <c r="W12818" s="50"/>
      <c r="X12818" s="49"/>
      <c r="Y12818" s="49"/>
      <c r="Z12818" s="49"/>
      <c r="AA12818" s="49"/>
      <c r="AB12818" s="49"/>
      <c r="AC12818" s="49"/>
      <c r="AD12818" s="49"/>
      <c r="AE12818" s="95"/>
      <c r="AM12818" s="103"/>
      <c r="AT12818" s="10"/>
    </row>
    <row r="12819" spans="9:46" s="16" customFormat="1">
      <c r="I12819" s="47"/>
      <c r="P12819" s="48"/>
      <c r="Q12819" s="48"/>
      <c r="R12819" s="48"/>
      <c r="S12819" s="49"/>
      <c r="T12819" s="47"/>
      <c r="U12819" s="50"/>
      <c r="V12819" s="47"/>
      <c r="W12819" s="50"/>
      <c r="X12819" s="49"/>
      <c r="Y12819" s="49"/>
      <c r="Z12819" s="49"/>
      <c r="AA12819" s="49"/>
      <c r="AB12819" s="49"/>
      <c r="AC12819" s="49"/>
      <c r="AD12819" s="49"/>
      <c r="AE12819" s="95"/>
      <c r="AM12819" s="103"/>
      <c r="AT12819" s="10"/>
    </row>
    <row r="12820" spans="9:46" s="16" customFormat="1">
      <c r="I12820" s="47"/>
      <c r="P12820" s="48"/>
      <c r="Q12820" s="48"/>
      <c r="R12820" s="48"/>
      <c r="S12820" s="49"/>
      <c r="T12820" s="47"/>
      <c r="U12820" s="50"/>
      <c r="V12820" s="47"/>
      <c r="W12820" s="50"/>
      <c r="X12820" s="49"/>
      <c r="Y12820" s="49"/>
      <c r="Z12820" s="49"/>
      <c r="AA12820" s="49"/>
      <c r="AB12820" s="49"/>
      <c r="AC12820" s="49"/>
      <c r="AD12820" s="49"/>
      <c r="AE12820" s="95"/>
      <c r="AM12820" s="103"/>
      <c r="AT12820" s="10"/>
    </row>
    <row r="12821" spans="9:46" s="16" customFormat="1">
      <c r="I12821" s="47"/>
      <c r="P12821" s="48"/>
      <c r="Q12821" s="48"/>
      <c r="R12821" s="48"/>
      <c r="S12821" s="49"/>
      <c r="T12821" s="47"/>
      <c r="U12821" s="50"/>
      <c r="V12821" s="47"/>
      <c r="W12821" s="50"/>
      <c r="X12821" s="49"/>
      <c r="Y12821" s="49"/>
      <c r="Z12821" s="49"/>
      <c r="AA12821" s="49"/>
      <c r="AB12821" s="49"/>
      <c r="AC12821" s="49"/>
      <c r="AD12821" s="49"/>
      <c r="AE12821" s="95"/>
      <c r="AM12821" s="103"/>
      <c r="AT12821" s="10"/>
    </row>
    <row r="12822" spans="9:46" s="16" customFormat="1">
      <c r="I12822" s="47"/>
      <c r="P12822" s="48"/>
      <c r="Q12822" s="48"/>
      <c r="R12822" s="48"/>
      <c r="S12822" s="49"/>
      <c r="T12822" s="47"/>
      <c r="U12822" s="50"/>
      <c r="V12822" s="47"/>
      <c r="W12822" s="50"/>
      <c r="X12822" s="49"/>
      <c r="Y12822" s="49"/>
      <c r="Z12822" s="49"/>
      <c r="AA12822" s="49"/>
      <c r="AB12822" s="49"/>
      <c r="AC12822" s="49"/>
      <c r="AD12822" s="49"/>
      <c r="AE12822" s="95"/>
      <c r="AM12822" s="103"/>
      <c r="AT12822" s="10"/>
    </row>
    <row r="12823" spans="9:46" s="16" customFormat="1">
      <c r="I12823" s="47"/>
      <c r="P12823" s="48"/>
      <c r="Q12823" s="48"/>
      <c r="R12823" s="48"/>
      <c r="S12823" s="49"/>
      <c r="T12823" s="47"/>
      <c r="U12823" s="50"/>
      <c r="V12823" s="47"/>
      <c r="W12823" s="50"/>
      <c r="X12823" s="49"/>
      <c r="Y12823" s="49"/>
      <c r="Z12823" s="49"/>
      <c r="AA12823" s="49"/>
      <c r="AB12823" s="49"/>
      <c r="AC12823" s="49"/>
      <c r="AD12823" s="49"/>
      <c r="AE12823" s="95"/>
      <c r="AM12823" s="103"/>
      <c r="AT12823" s="10"/>
    </row>
    <row r="12824" spans="9:46" s="16" customFormat="1">
      <c r="I12824" s="47"/>
      <c r="P12824" s="48"/>
      <c r="Q12824" s="48"/>
      <c r="R12824" s="48"/>
      <c r="S12824" s="49"/>
      <c r="T12824" s="47"/>
      <c r="U12824" s="50"/>
      <c r="V12824" s="47"/>
      <c r="W12824" s="50"/>
      <c r="X12824" s="49"/>
      <c r="Y12824" s="49"/>
      <c r="Z12824" s="49"/>
      <c r="AA12824" s="49"/>
      <c r="AB12824" s="49"/>
      <c r="AC12824" s="49"/>
      <c r="AD12824" s="49"/>
      <c r="AE12824" s="95"/>
      <c r="AM12824" s="103"/>
      <c r="AT12824" s="10"/>
    </row>
    <row r="12825" spans="9:46" s="16" customFormat="1">
      <c r="I12825" s="47"/>
      <c r="P12825" s="48"/>
      <c r="Q12825" s="48"/>
      <c r="R12825" s="48"/>
      <c r="S12825" s="49"/>
      <c r="T12825" s="47"/>
      <c r="U12825" s="50"/>
      <c r="V12825" s="47"/>
      <c r="W12825" s="50"/>
      <c r="X12825" s="49"/>
      <c r="Y12825" s="49"/>
      <c r="Z12825" s="49"/>
      <c r="AA12825" s="49"/>
      <c r="AB12825" s="49"/>
      <c r="AC12825" s="49"/>
      <c r="AD12825" s="49"/>
      <c r="AE12825" s="95"/>
      <c r="AM12825" s="103"/>
      <c r="AT12825" s="10"/>
    </row>
    <row r="12826" spans="9:46" s="16" customFormat="1">
      <c r="I12826" s="47"/>
      <c r="P12826" s="48"/>
      <c r="Q12826" s="48"/>
      <c r="R12826" s="48"/>
      <c r="S12826" s="49"/>
      <c r="T12826" s="47"/>
      <c r="U12826" s="50"/>
      <c r="V12826" s="47"/>
      <c r="W12826" s="50"/>
      <c r="X12826" s="49"/>
      <c r="Y12826" s="49"/>
      <c r="Z12826" s="49"/>
      <c r="AA12826" s="49"/>
      <c r="AB12826" s="49"/>
      <c r="AC12826" s="49"/>
      <c r="AD12826" s="49"/>
      <c r="AE12826" s="95"/>
      <c r="AM12826" s="103"/>
      <c r="AT12826" s="10"/>
    </row>
    <row r="12827" spans="9:46" s="16" customFormat="1">
      <c r="I12827" s="47"/>
      <c r="P12827" s="48"/>
      <c r="Q12827" s="48"/>
      <c r="R12827" s="48"/>
      <c r="S12827" s="49"/>
      <c r="T12827" s="47"/>
      <c r="U12827" s="50"/>
      <c r="V12827" s="47"/>
      <c r="W12827" s="50"/>
      <c r="X12827" s="49"/>
      <c r="Y12827" s="49"/>
      <c r="Z12827" s="49"/>
      <c r="AA12827" s="49"/>
      <c r="AB12827" s="49"/>
      <c r="AC12827" s="49"/>
      <c r="AD12827" s="49"/>
      <c r="AE12827" s="95"/>
      <c r="AM12827" s="103"/>
      <c r="AT12827" s="10"/>
    </row>
    <row r="12828" spans="9:46" s="16" customFormat="1">
      <c r="I12828" s="47"/>
      <c r="P12828" s="48"/>
      <c r="Q12828" s="48"/>
      <c r="R12828" s="48"/>
      <c r="S12828" s="49"/>
      <c r="T12828" s="47"/>
      <c r="U12828" s="50"/>
      <c r="V12828" s="47"/>
      <c r="W12828" s="50"/>
      <c r="X12828" s="49"/>
      <c r="Y12828" s="49"/>
      <c r="Z12828" s="49"/>
      <c r="AA12828" s="49"/>
      <c r="AB12828" s="49"/>
      <c r="AC12828" s="49"/>
      <c r="AD12828" s="49"/>
      <c r="AE12828" s="95"/>
      <c r="AM12828" s="103"/>
      <c r="AT12828" s="10"/>
    </row>
    <row r="12829" spans="9:46" s="16" customFormat="1">
      <c r="I12829" s="47"/>
      <c r="P12829" s="48"/>
      <c r="Q12829" s="48"/>
      <c r="R12829" s="48"/>
      <c r="S12829" s="49"/>
      <c r="T12829" s="47"/>
      <c r="U12829" s="50"/>
      <c r="V12829" s="47"/>
      <c r="W12829" s="50"/>
      <c r="X12829" s="49"/>
      <c r="Y12829" s="49"/>
      <c r="Z12829" s="49"/>
      <c r="AA12829" s="49"/>
      <c r="AB12829" s="49"/>
      <c r="AC12829" s="49"/>
      <c r="AD12829" s="49"/>
      <c r="AE12829" s="95"/>
      <c r="AM12829" s="103"/>
      <c r="AT12829" s="10"/>
    </row>
    <row r="12830" spans="9:46" s="16" customFormat="1">
      <c r="I12830" s="47"/>
      <c r="P12830" s="48"/>
      <c r="Q12830" s="48"/>
      <c r="R12830" s="48"/>
      <c r="S12830" s="49"/>
      <c r="T12830" s="47"/>
      <c r="U12830" s="50"/>
      <c r="V12830" s="47"/>
      <c r="W12830" s="50"/>
      <c r="X12830" s="49"/>
      <c r="Y12830" s="49"/>
      <c r="Z12830" s="49"/>
      <c r="AA12830" s="49"/>
      <c r="AB12830" s="49"/>
      <c r="AC12830" s="49"/>
      <c r="AD12830" s="49"/>
      <c r="AE12830" s="95"/>
      <c r="AM12830" s="103"/>
      <c r="AT12830" s="10"/>
    </row>
    <row r="12831" spans="9:46" s="16" customFormat="1">
      <c r="I12831" s="47"/>
      <c r="P12831" s="48"/>
      <c r="Q12831" s="48"/>
      <c r="R12831" s="48"/>
      <c r="S12831" s="49"/>
      <c r="T12831" s="47"/>
      <c r="U12831" s="50"/>
      <c r="V12831" s="47"/>
      <c r="W12831" s="50"/>
      <c r="X12831" s="49"/>
      <c r="Y12831" s="49"/>
      <c r="Z12831" s="49"/>
      <c r="AA12831" s="49"/>
      <c r="AB12831" s="49"/>
      <c r="AC12831" s="49"/>
      <c r="AD12831" s="49"/>
      <c r="AE12831" s="95"/>
      <c r="AM12831" s="103"/>
      <c r="AT12831" s="10"/>
    </row>
    <row r="12832" spans="9:46" s="16" customFormat="1">
      <c r="I12832" s="47"/>
      <c r="P12832" s="48"/>
      <c r="Q12832" s="48"/>
      <c r="R12832" s="48"/>
      <c r="S12832" s="49"/>
      <c r="T12832" s="47"/>
      <c r="U12832" s="50"/>
      <c r="V12832" s="47"/>
      <c r="W12832" s="50"/>
      <c r="X12832" s="49"/>
      <c r="Y12832" s="49"/>
      <c r="Z12832" s="49"/>
      <c r="AA12832" s="49"/>
      <c r="AB12832" s="49"/>
      <c r="AC12832" s="49"/>
      <c r="AD12832" s="49"/>
      <c r="AE12832" s="95"/>
      <c r="AM12832" s="103"/>
      <c r="AT12832" s="10"/>
    </row>
    <row r="12833" spans="9:46" s="16" customFormat="1">
      <c r="I12833" s="47"/>
      <c r="P12833" s="48"/>
      <c r="Q12833" s="48"/>
      <c r="R12833" s="48"/>
      <c r="S12833" s="49"/>
      <c r="T12833" s="47"/>
      <c r="U12833" s="50"/>
      <c r="V12833" s="47"/>
      <c r="W12833" s="50"/>
      <c r="X12833" s="49"/>
      <c r="Y12833" s="49"/>
      <c r="Z12833" s="49"/>
      <c r="AA12833" s="49"/>
      <c r="AB12833" s="49"/>
      <c r="AC12833" s="49"/>
      <c r="AD12833" s="49"/>
      <c r="AE12833" s="95"/>
      <c r="AM12833" s="103"/>
      <c r="AT12833" s="10"/>
    </row>
    <row r="12834" spans="9:46" s="16" customFormat="1">
      <c r="I12834" s="47"/>
      <c r="P12834" s="48"/>
      <c r="Q12834" s="48"/>
      <c r="R12834" s="48"/>
      <c r="S12834" s="49"/>
      <c r="T12834" s="47"/>
      <c r="U12834" s="50"/>
      <c r="V12834" s="47"/>
      <c r="W12834" s="50"/>
      <c r="X12834" s="49"/>
      <c r="Y12834" s="49"/>
      <c r="Z12834" s="49"/>
      <c r="AA12834" s="49"/>
      <c r="AB12834" s="49"/>
      <c r="AC12834" s="49"/>
      <c r="AD12834" s="49"/>
      <c r="AE12834" s="95"/>
      <c r="AM12834" s="103"/>
      <c r="AT12834" s="10"/>
    </row>
    <row r="12835" spans="9:46" s="16" customFormat="1">
      <c r="I12835" s="47"/>
      <c r="P12835" s="48"/>
      <c r="Q12835" s="48"/>
      <c r="R12835" s="48"/>
      <c r="S12835" s="49"/>
      <c r="T12835" s="47"/>
      <c r="U12835" s="50"/>
      <c r="V12835" s="47"/>
      <c r="W12835" s="50"/>
      <c r="X12835" s="49"/>
      <c r="Y12835" s="49"/>
      <c r="Z12835" s="49"/>
      <c r="AA12835" s="49"/>
      <c r="AB12835" s="49"/>
      <c r="AC12835" s="49"/>
      <c r="AD12835" s="49"/>
      <c r="AE12835" s="95"/>
      <c r="AM12835" s="103"/>
      <c r="AT12835" s="10"/>
    </row>
    <row r="12836" spans="9:46" s="16" customFormat="1">
      <c r="I12836" s="47"/>
      <c r="P12836" s="48"/>
      <c r="Q12836" s="48"/>
      <c r="R12836" s="48"/>
      <c r="S12836" s="49"/>
      <c r="T12836" s="47"/>
      <c r="U12836" s="50"/>
      <c r="V12836" s="47"/>
      <c r="W12836" s="50"/>
      <c r="X12836" s="49"/>
      <c r="Y12836" s="49"/>
      <c r="Z12836" s="49"/>
      <c r="AA12836" s="49"/>
      <c r="AB12836" s="49"/>
      <c r="AC12836" s="49"/>
      <c r="AD12836" s="49"/>
      <c r="AE12836" s="95"/>
      <c r="AM12836" s="103"/>
      <c r="AT12836" s="10"/>
    </row>
    <row r="12837" spans="9:46" s="16" customFormat="1">
      <c r="I12837" s="47"/>
      <c r="P12837" s="48"/>
      <c r="Q12837" s="48"/>
      <c r="R12837" s="48"/>
      <c r="S12837" s="49"/>
      <c r="T12837" s="47"/>
      <c r="U12837" s="50"/>
      <c r="V12837" s="47"/>
      <c r="W12837" s="50"/>
      <c r="X12837" s="49"/>
      <c r="Y12837" s="49"/>
      <c r="Z12837" s="49"/>
      <c r="AA12837" s="49"/>
      <c r="AB12837" s="49"/>
      <c r="AC12837" s="49"/>
      <c r="AD12837" s="49"/>
      <c r="AE12837" s="95"/>
      <c r="AM12837" s="103"/>
      <c r="AT12837" s="10"/>
    </row>
    <row r="12838" spans="9:46" s="16" customFormat="1">
      <c r="I12838" s="47"/>
      <c r="P12838" s="48"/>
      <c r="Q12838" s="48"/>
      <c r="R12838" s="48"/>
      <c r="S12838" s="49"/>
      <c r="T12838" s="47"/>
      <c r="U12838" s="50"/>
      <c r="V12838" s="47"/>
      <c r="W12838" s="50"/>
      <c r="X12838" s="49"/>
      <c r="Y12838" s="49"/>
      <c r="Z12838" s="49"/>
      <c r="AA12838" s="49"/>
      <c r="AB12838" s="49"/>
      <c r="AC12838" s="49"/>
      <c r="AD12838" s="49"/>
      <c r="AE12838" s="95"/>
      <c r="AM12838" s="103"/>
      <c r="AT12838" s="10"/>
    </row>
    <row r="12839" spans="9:46" s="16" customFormat="1">
      <c r="I12839" s="47"/>
      <c r="P12839" s="48"/>
      <c r="Q12839" s="48"/>
      <c r="R12839" s="48"/>
      <c r="S12839" s="49"/>
      <c r="T12839" s="47"/>
      <c r="U12839" s="50"/>
      <c r="V12839" s="47"/>
      <c r="W12839" s="50"/>
      <c r="X12839" s="49"/>
      <c r="Y12839" s="49"/>
      <c r="Z12839" s="49"/>
      <c r="AA12839" s="49"/>
      <c r="AB12839" s="49"/>
      <c r="AC12839" s="49"/>
      <c r="AD12839" s="49"/>
      <c r="AE12839" s="95"/>
      <c r="AM12839" s="103"/>
      <c r="AT12839" s="10"/>
    </row>
    <row r="12840" spans="9:46" s="16" customFormat="1">
      <c r="I12840" s="47"/>
      <c r="P12840" s="48"/>
      <c r="Q12840" s="48"/>
      <c r="R12840" s="48"/>
      <c r="S12840" s="49"/>
      <c r="T12840" s="47"/>
      <c r="U12840" s="50"/>
      <c r="V12840" s="47"/>
      <c r="W12840" s="50"/>
      <c r="X12840" s="49"/>
      <c r="Y12840" s="49"/>
      <c r="Z12840" s="49"/>
      <c r="AA12840" s="49"/>
      <c r="AB12840" s="49"/>
      <c r="AC12840" s="49"/>
      <c r="AD12840" s="49"/>
      <c r="AE12840" s="95"/>
      <c r="AM12840" s="103"/>
      <c r="AT12840" s="10"/>
    </row>
    <row r="12841" spans="9:46" s="16" customFormat="1">
      <c r="I12841" s="47"/>
      <c r="P12841" s="48"/>
      <c r="Q12841" s="48"/>
      <c r="R12841" s="48"/>
      <c r="S12841" s="49"/>
      <c r="T12841" s="47"/>
      <c r="U12841" s="50"/>
      <c r="V12841" s="47"/>
      <c r="W12841" s="50"/>
      <c r="X12841" s="49"/>
      <c r="Y12841" s="49"/>
      <c r="Z12841" s="49"/>
      <c r="AA12841" s="49"/>
      <c r="AB12841" s="49"/>
      <c r="AC12841" s="49"/>
      <c r="AD12841" s="49"/>
      <c r="AE12841" s="95"/>
      <c r="AM12841" s="103"/>
      <c r="AT12841" s="10"/>
    </row>
    <row r="12842" spans="9:46" s="16" customFormat="1">
      <c r="I12842" s="47"/>
      <c r="P12842" s="48"/>
      <c r="Q12842" s="48"/>
      <c r="R12842" s="48"/>
      <c r="S12842" s="49"/>
      <c r="T12842" s="47"/>
      <c r="U12842" s="50"/>
      <c r="V12842" s="47"/>
      <c r="W12842" s="50"/>
      <c r="X12842" s="49"/>
      <c r="Y12842" s="49"/>
      <c r="Z12842" s="49"/>
      <c r="AA12842" s="49"/>
      <c r="AB12842" s="49"/>
      <c r="AC12842" s="49"/>
      <c r="AD12842" s="49"/>
      <c r="AE12842" s="95"/>
      <c r="AM12842" s="103"/>
      <c r="AT12842" s="10"/>
    </row>
    <row r="12843" spans="9:46" s="16" customFormat="1">
      <c r="I12843" s="47"/>
      <c r="P12843" s="48"/>
      <c r="Q12843" s="48"/>
      <c r="R12843" s="48"/>
      <c r="S12843" s="49"/>
      <c r="T12843" s="47"/>
      <c r="U12843" s="50"/>
      <c r="V12843" s="47"/>
      <c r="W12843" s="50"/>
      <c r="X12843" s="49"/>
      <c r="Y12843" s="49"/>
      <c r="Z12843" s="49"/>
      <c r="AA12843" s="49"/>
      <c r="AB12843" s="49"/>
      <c r="AC12843" s="49"/>
      <c r="AD12843" s="49"/>
      <c r="AE12843" s="95"/>
      <c r="AM12843" s="103"/>
      <c r="AT12843" s="10"/>
    </row>
    <row r="12844" spans="9:46" s="16" customFormat="1">
      <c r="I12844" s="47"/>
      <c r="P12844" s="48"/>
      <c r="Q12844" s="48"/>
      <c r="R12844" s="48"/>
      <c r="S12844" s="49"/>
      <c r="T12844" s="47"/>
      <c r="U12844" s="50"/>
      <c r="V12844" s="47"/>
      <c r="W12844" s="50"/>
      <c r="X12844" s="49"/>
      <c r="Y12844" s="49"/>
      <c r="Z12844" s="49"/>
      <c r="AA12844" s="49"/>
      <c r="AB12844" s="49"/>
      <c r="AC12844" s="49"/>
      <c r="AD12844" s="49"/>
      <c r="AE12844" s="95"/>
      <c r="AM12844" s="103"/>
      <c r="AT12844" s="10"/>
    </row>
    <row r="12845" spans="9:46" s="16" customFormat="1">
      <c r="I12845" s="47"/>
      <c r="P12845" s="48"/>
      <c r="Q12845" s="48"/>
      <c r="R12845" s="48"/>
      <c r="S12845" s="49"/>
      <c r="T12845" s="47"/>
      <c r="U12845" s="50"/>
      <c r="V12845" s="47"/>
      <c r="W12845" s="50"/>
      <c r="X12845" s="49"/>
      <c r="Y12845" s="49"/>
      <c r="Z12845" s="49"/>
      <c r="AA12845" s="49"/>
      <c r="AB12845" s="49"/>
      <c r="AC12845" s="49"/>
      <c r="AD12845" s="49"/>
      <c r="AE12845" s="95"/>
      <c r="AM12845" s="103"/>
      <c r="AT12845" s="10"/>
    </row>
    <row r="12846" spans="9:46" s="16" customFormat="1">
      <c r="I12846" s="47"/>
      <c r="P12846" s="48"/>
      <c r="Q12846" s="48"/>
      <c r="R12846" s="48"/>
      <c r="S12846" s="49"/>
      <c r="T12846" s="47"/>
      <c r="U12846" s="50"/>
      <c r="V12846" s="47"/>
      <c r="W12846" s="50"/>
      <c r="X12846" s="49"/>
      <c r="Y12846" s="49"/>
      <c r="Z12846" s="49"/>
      <c r="AA12846" s="49"/>
      <c r="AB12846" s="49"/>
      <c r="AC12846" s="49"/>
      <c r="AD12846" s="49"/>
      <c r="AE12846" s="95"/>
      <c r="AM12846" s="103"/>
      <c r="AT12846" s="10"/>
    </row>
    <row r="12847" spans="9:46" s="16" customFormat="1">
      <c r="I12847" s="47"/>
      <c r="P12847" s="48"/>
      <c r="Q12847" s="48"/>
      <c r="R12847" s="48"/>
      <c r="S12847" s="49"/>
      <c r="T12847" s="47"/>
      <c r="U12847" s="50"/>
      <c r="V12847" s="47"/>
      <c r="W12847" s="50"/>
      <c r="X12847" s="49"/>
      <c r="Y12847" s="49"/>
      <c r="Z12847" s="49"/>
      <c r="AA12847" s="49"/>
      <c r="AB12847" s="49"/>
      <c r="AC12847" s="49"/>
      <c r="AD12847" s="49"/>
      <c r="AE12847" s="95"/>
      <c r="AM12847" s="103"/>
      <c r="AT12847" s="10"/>
    </row>
    <row r="12848" spans="9:46" s="16" customFormat="1">
      <c r="I12848" s="47"/>
      <c r="P12848" s="48"/>
      <c r="Q12848" s="48"/>
      <c r="R12848" s="48"/>
      <c r="S12848" s="49"/>
      <c r="T12848" s="47"/>
      <c r="U12848" s="50"/>
      <c r="V12848" s="47"/>
      <c r="W12848" s="50"/>
      <c r="X12848" s="49"/>
      <c r="Y12848" s="49"/>
      <c r="Z12848" s="49"/>
      <c r="AA12848" s="49"/>
      <c r="AB12848" s="49"/>
      <c r="AC12848" s="49"/>
      <c r="AD12848" s="49"/>
      <c r="AE12848" s="95"/>
      <c r="AM12848" s="103"/>
      <c r="AT12848" s="10"/>
    </row>
    <row r="12849" spans="9:46" s="16" customFormat="1">
      <c r="I12849" s="47"/>
      <c r="P12849" s="48"/>
      <c r="Q12849" s="48"/>
      <c r="R12849" s="48"/>
      <c r="S12849" s="49"/>
      <c r="T12849" s="47"/>
      <c r="U12849" s="50"/>
      <c r="V12849" s="47"/>
      <c r="W12849" s="50"/>
      <c r="X12849" s="49"/>
      <c r="Y12849" s="49"/>
      <c r="Z12849" s="49"/>
      <c r="AA12849" s="49"/>
      <c r="AB12849" s="49"/>
      <c r="AC12849" s="49"/>
      <c r="AD12849" s="49"/>
      <c r="AE12849" s="95"/>
      <c r="AM12849" s="103"/>
      <c r="AT12849" s="10"/>
    </row>
    <row r="12850" spans="9:46" s="16" customFormat="1">
      <c r="I12850" s="47"/>
      <c r="P12850" s="48"/>
      <c r="Q12850" s="48"/>
      <c r="R12850" s="48"/>
      <c r="S12850" s="49"/>
      <c r="T12850" s="47"/>
      <c r="U12850" s="50"/>
      <c r="V12850" s="47"/>
      <c r="W12850" s="50"/>
      <c r="X12850" s="49"/>
      <c r="Y12850" s="49"/>
      <c r="Z12850" s="49"/>
      <c r="AA12850" s="49"/>
      <c r="AB12850" s="49"/>
      <c r="AC12850" s="49"/>
      <c r="AD12850" s="49"/>
      <c r="AE12850" s="95"/>
      <c r="AM12850" s="103"/>
      <c r="AT12850" s="10"/>
    </row>
    <row r="12851" spans="9:46" s="16" customFormat="1">
      <c r="I12851" s="47"/>
      <c r="P12851" s="48"/>
      <c r="Q12851" s="48"/>
      <c r="R12851" s="48"/>
      <c r="S12851" s="49"/>
      <c r="T12851" s="47"/>
      <c r="U12851" s="50"/>
      <c r="V12851" s="47"/>
      <c r="W12851" s="50"/>
      <c r="X12851" s="49"/>
      <c r="Y12851" s="49"/>
      <c r="Z12851" s="49"/>
      <c r="AA12851" s="49"/>
      <c r="AB12851" s="49"/>
      <c r="AC12851" s="49"/>
      <c r="AD12851" s="49"/>
      <c r="AE12851" s="95"/>
      <c r="AM12851" s="103"/>
      <c r="AT12851" s="10"/>
    </row>
    <row r="12852" spans="9:46" s="16" customFormat="1">
      <c r="I12852" s="47"/>
      <c r="P12852" s="48"/>
      <c r="Q12852" s="48"/>
      <c r="R12852" s="48"/>
      <c r="S12852" s="49"/>
      <c r="T12852" s="47"/>
      <c r="U12852" s="50"/>
      <c r="V12852" s="47"/>
      <c r="W12852" s="50"/>
      <c r="X12852" s="49"/>
      <c r="Y12852" s="49"/>
      <c r="Z12852" s="49"/>
      <c r="AA12852" s="49"/>
      <c r="AB12852" s="49"/>
      <c r="AC12852" s="49"/>
      <c r="AD12852" s="49"/>
      <c r="AE12852" s="95"/>
      <c r="AM12852" s="103"/>
      <c r="AT12852" s="10"/>
    </row>
    <row r="12853" spans="9:46" s="16" customFormat="1">
      <c r="I12853" s="47"/>
      <c r="P12853" s="48"/>
      <c r="Q12853" s="48"/>
      <c r="R12853" s="48"/>
      <c r="S12853" s="49"/>
      <c r="T12853" s="47"/>
      <c r="U12853" s="50"/>
      <c r="V12853" s="47"/>
      <c r="W12853" s="50"/>
      <c r="X12853" s="49"/>
      <c r="Y12853" s="49"/>
      <c r="Z12853" s="49"/>
      <c r="AA12853" s="49"/>
      <c r="AB12853" s="49"/>
      <c r="AC12853" s="49"/>
      <c r="AD12853" s="49"/>
      <c r="AE12853" s="95"/>
      <c r="AM12853" s="103"/>
      <c r="AT12853" s="10"/>
    </row>
    <row r="12854" spans="9:46" s="16" customFormat="1">
      <c r="I12854" s="47"/>
      <c r="P12854" s="48"/>
      <c r="Q12854" s="48"/>
      <c r="R12854" s="48"/>
      <c r="S12854" s="49"/>
      <c r="T12854" s="47"/>
      <c r="U12854" s="50"/>
      <c r="V12854" s="47"/>
      <c r="W12854" s="50"/>
      <c r="X12854" s="49"/>
      <c r="Y12854" s="49"/>
      <c r="Z12854" s="49"/>
      <c r="AA12854" s="49"/>
      <c r="AB12854" s="49"/>
      <c r="AC12854" s="49"/>
      <c r="AD12854" s="49"/>
      <c r="AE12854" s="95"/>
      <c r="AM12854" s="103"/>
      <c r="AT12854" s="10"/>
    </row>
    <row r="12855" spans="9:46" s="16" customFormat="1">
      <c r="I12855" s="47"/>
      <c r="P12855" s="48"/>
      <c r="Q12855" s="48"/>
      <c r="R12855" s="48"/>
      <c r="S12855" s="49"/>
      <c r="T12855" s="47"/>
      <c r="U12855" s="50"/>
      <c r="V12855" s="47"/>
      <c r="W12855" s="50"/>
      <c r="X12855" s="49"/>
      <c r="Y12855" s="49"/>
      <c r="Z12855" s="49"/>
      <c r="AA12855" s="49"/>
      <c r="AB12855" s="49"/>
      <c r="AC12855" s="49"/>
      <c r="AD12855" s="49"/>
      <c r="AE12855" s="95"/>
      <c r="AM12855" s="103"/>
      <c r="AT12855" s="10"/>
    </row>
    <row r="12856" spans="9:46" s="16" customFormat="1">
      <c r="I12856" s="47"/>
      <c r="P12856" s="48"/>
      <c r="Q12856" s="48"/>
      <c r="R12856" s="48"/>
      <c r="S12856" s="49"/>
      <c r="T12856" s="47"/>
      <c r="U12856" s="50"/>
      <c r="V12856" s="47"/>
      <c r="W12856" s="50"/>
      <c r="X12856" s="49"/>
      <c r="Y12856" s="49"/>
      <c r="Z12856" s="49"/>
      <c r="AA12856" s="49"/>
      <c r="AB12856" s="49"/>
      <c r="AC12856" s="49"/>
      <c r="AD12856" s="49"/>
      <c r="AE12856" s="95"/>
      <c r="AM12856" s="103"/>
      <c r="AT12856" s="10"/>
    </row>
    <row r="12857" spans="9:46" s="16" customFormat="1">
      <c r="I12857" s="47"/>
      <c r="P12857" s="48"/>
      <c r="Q12857" s="48"/>
      <c r="R12857" s="48"/>
      <c r="S12857" s="49"/>
      <c r="T12857" s="47"/>
      <c r="U12857" s="50"/>
      <c r="V12857" s="47"/>
      <c r="W12857" s="50"/>
      <c r="X12857" s="49"/>
      <c r="Y12857" s="49"/>
      <c r="Z12857" s="49"/>
      <c r="AA12857" s="49"/>
      <c r="AB12857" s="49"/>
      <c r="AC12857" s="49"/>
      <c r="AD12857" s="49"/>
      <c r="AE12857" s="95"/>
      <c r="AM12857" s="103"/>
      <c r="AT12857" s="10"/>
    </row>
    <row r="12858" spans="9:46" s="16" customFormat="1">
      <c r="I12858" s="47"/>
      <c r="P12858" s="48"/>
      <c r="Q12858" s="48"/>
      <c r="R12858" s="48"/>
      <c r="S12858" s="49"/>
      <c r="T12858" s="47"/>
      <c r="U12858" s="50"/>
      <c r="V12858" s="47"/>
      <c r="W12858" s="50"/>
      <c r="X12858" s="49"/>
      <c r="Y12858" s="49"/>
      <c r="Z12858" s="49"/>
      <c r="AA12858" s="49"/>
      <c r="AB12858" s="49"/>
      <c r="AC12858" s="49"/>
      <c r="AD12858" s="49"/>
      <c r="AE12858" s="95"/>
      <c r="AM12858" s="103"/>
      <c r="AT12858" s="10"/>
    </row>
    <row r="12859" spans="9:46" s="16" customFormat="1">
      <c r="I12859" s="47"/>
      <c r="P12859" s="48"/>
      <c r="Q12859" s="48"/>
      <c r="R12859" s="48"/>
      <c r="S12859" s="49"/>
      <c r="T12859" s="47"/>
      <c r="U12859" s="50"/>
      <c r="V12859" s="47"/>
      <c r="W12859" s="50"/>
      <c r="X12859" s="49"/>
      <c r="Y12859" s="49"/>
      <c r="Z12859" s="49"/>
      <c r="AA12859" s="49"/>
      <c r="AB12859" s="49"/>
      <c r="AC12859" s="49"/>
      <c r="AD12859" s="49"/>
      <c r="AE12859" s="95"/>
      <c r="AM12859" s="103"/>
      <c r="AT12859" s="10"/>
    </row>
    <row r="12860" spans="9:46" s="16" customFormat="1">
      <c r="I12860" s="47"/>
      <c r="P12860" s="48"/>
      <c r="Q12860" s="48"/>
      <c r="R12860" s="48"/>
      <c r="S12860" s="49"/>
      <c r="T12860" s="47"/>
      <c r="U12860" s="50"/>
      <c r="V12860" s="47"/>
      <c r="W12860" s="50"/>
      <c r="X12860" s="49"/>
      <c r="Y12860" s="49"/>
      <c r="Z12860" s="49"/>
      <c r="AA12860" s="49"/>
      <c r="AB12860" s="49"/>
      <c r="AC12860" s="49"/>
      <c r="AD12860" s="49"/>
      <c r="AE12860" s="95"/>
      <c r="AM12860" s="103"/>
      <c r="AT12860" s="10"/>
    </row>
    <row r="12861" spans="9:46" s="16" customFormat="1">
      <c r="I12861" s="47"/>
      <c r="P12861" s="48"/>
      <c r="Q12861" s="48"/>
      <c r="R12861" s="48"/>
      <c r="S12861" s="49"/>
      <c r="T12861" s="47"/>
      <c r="U12861" s="50"/>
      <c r="V12861" s="47"/>
      <c r="W12861" s="50"/>
      <c r="X12861" s="49"/>
      <c r="Y12861" s="49"/>
      <c r="Z12861" s="49"/>
      <c r="AA12861" s="49"/>
      <c r="AB12861" s="49"/>
      <c r="AC12861" s="49"/>
      <c r="AD12861" s="49"/>
      <c r="AE12861" s="95"/>
      <c r="AM12861" s="103"/>
      <c r="AT12861" s="10"/>
    </row>
    <row r="12862" spans="9:46" s="16" customFormat="1">
      <c r="I12862" s="47"/>
      <c r="P12862" s="48"/>
      <c r="Q12862" s="48"/>
      <c r="R12862" s="48"/>
      <c r="S12862" s="49"/>
      <c r="T12862" s="47"/>
      <c r="U12862" s="50"/>
      <c r="V12862" s="47"/>
      <c r="W12862" s="50"/>
      <c r="X12862" s="49"/>
      <c r="Y12862" s="49"/>
      <c r="Z12862" s="49"/>
      <c r="AA12862" s="49"/>
      <c r="AB12862" s="49"/>
      <c r="AC12862" s="49"/>
      <c r="AD12862" s="49"/>
      <c r="AE12862" s="95"/>
      <c r="AM12862" s="103"/>
      <c r="AT12862" s="10"/>
    </row>
    <row r="12863" spans="9:46" s="16" customFormat="1">
      <c r="I12863" s="47"/>
      <c r="P12863" s="48"/>
      <c r="Q12863" s="48"/>
      <c r="R12863" s="48"/>
      <c r="S12863" s="49"/>
      <c r="T12863" s="47"/>
      <c r="U12863" s="50"/>
      <c r="V12863" s="47"/>
      <c r="W12863" s="50"/>
      <c r="X12863" s="49"/>
      <c r="Y12863" s="49"/>
      <c r="Z12863" s="49"/>
      <c r="AA12863" s="49"/>
      <c r="AB12863" s="49"/>
      <c r="AC12863" s="49"/>
      <c r="AD12863" s="49"/>
      <c r="AE12863" s="95"/>
      <c r="AM12863" s="103"/>
      <c r="AT12863" s="10"/>
    </row>
    <row r="12864" spans="9:46" s="16" customFormat="1">
      <c r="I12864" s="47"/>
      <c r="P12864" s="48"/>
      <c r="Q12864" s="48"/>
      <c r="R12864" s="48"/>
      <c r="S12864" s="49"/>
      <c r="T12864" s="47"/>
      <c r="U12864" s="50"/>
      <c r="V12864" s="47"/>
      <c r="W12864" s="50"/>
      <c r="X12864" s="49"/>
      <c r="Y12864" s="49"/>
      <c r="Z12864" s="49"/>
      <c r="AA12864" s="49"/>
      <c r="AB12864" s="49"/>
      <c r="AC12864" s="49"/>
      <c r="AD12864" s="49"/>
      <c r="AE12864" s="95"/>
      <c r="AM12864" s="103"/>
      <c r="AT12864" s="10"/>
    </row>
    <row r="12865" spans="9:46" s="16" customFormat="1">
      <c r="I12865" s="47"/>
      <c r="P12865" s="48"/>
      <c r="Q12865" s="48"/>
      <c r="R12865" s="48"/>
      <c r="S12865" s="49"/>
      <c r="T12865" s="47"/>
      <c r="U12865" s="50"/>
      <c r="V12865" s="47"/>
      <c r="W12865" s="50"/>
      <c r="X12865" s="49"/>
      <c r="Y12865" s="49"/>
      <c r="Z12865" s="49"/>
      <c r="AA12865" s="49"/>
      <c r="AB12865" s="49"/>
      <c r="AC12865" s="49"/>
      <c r="AD12865" s="49"/>
      <c r="AE12865" s="95"/>
      <c r="AM12865" s="103"/>
      <c r="AT12865" s="10"/>
    </row>
    <row r="12866" spans="9:46" s="16" customFormat="1">
      <c r="I12866" s="47"/>
      <c r="P12866" s="48"/>
      <c r="Q12866" s="48"/>
      <c r="R12866" s="48"/>
      <c r="S12866" s="49"/>
      <c r="T12866" s="47"/>
      <c r="U12866" s="50"/>
      <c r="V12866" s="47"/>
      <c r="W12866" s="50"/>
      <c r="X12866" s="49"/>
      <c r="Y12866" s="49"/>
      <c r="Z12866" s="49"/>
      <c r="AA12866" s="49"/>
      <c r="AB12866" s="49"/>
      <c r="AC12866" s="49"/>
      <c r="AD12866" s="49"/>
      <c r="AE12866" s="95"/>
      <c r="AM12866" s="103"/>
      <c r="AT12866" s="10"/>
    </row>
    <row r="12867" spans="9:46" s="16" customFormat="1">
      <c r="I12867" s="47"/>
      <c r="P12867" s="48"/>
      <c r="Q12867" s="48"/>
      <c r="R12867" s="48"/>
      <c r="S12867" s="49"/>
      <c r="T12867" s="47"/>
      <c r="U12867" s="50"/>
      <c r="V12867" s="47"/>
      <c r="W12867" s="50"/>
      <c r="X12867" s="49"/>
      <c r="Y12867" s="49"/>
      <c r="Z12867" s="49"/>
      <c r="AA12867" s="49"/>
      <c r="AB12867" s="49"/>
      <c r="AC12867" s="49"/>
      <c r="AD12867" s="49"/>
      <c r="AE12867" s="95"/>
      <c r="AM12867" s="103"/>
      <c r="AT12867" s="10"/>
    </row>
    <row r="12868" spans="9:46" s="16" customFormat="1">
      <c r="I12868" s="47"/>
      <c r="P12868" s="48"/>
      <c r="Q12868" s="48"/>
      <c r="R12868" s="48"/>
      <c r="S12868" s="49"/>
      <c r="T12868" s="47"/>
      <c r="U12868" s="50"/>
      <c r="V12868" s="47"/>
      <c r="W12868" s="50"/>
      <c r="X12868" s="49"/>
      <c r="Y12868" s="49"/>
      <c r="Z12868" s="49"/>
      <c r="AA12868" s="49"/>
      <c r="AB12868" s="49"/>
      <c r="AC12868" s="49"/>
      <c r="AD12868" s="49"/>
      <c r="AE12868" s="95"/>
      <c r="AM12868" s="103"/>
      <c r="AT12868" s="10"/>
    </row>
    <row r="12869" spans="9:46" s="16" customFormat="1">
      <c r="I12869" s="47"/>
      <c r="P12869" s="48"/>
      <c r="Q12869" s="48"/>
      <c r="R12869" s="48"/>
      <c r="S12869" s="49"/>
      <c r="T12869" s="47"/>
      <c r="U12869" s="50"/>
      <c r="V12869" s="47"/>
      <c r="W12869" s="50"/>
      <c r="X12869" s="49"/>
      <c r="Y12869" s="49"/>
      <c r="Z12869" s="49"/>
      <c r="AA12869" s="49"/>
      <c r="AB12869" s="49"/>
      <c r="AC12869" s="49"/>
      <c r="AD12869" s="49"/>
      <c r="AE12869" s="95"/>
      <c r="AM12869" s="103"/>
      <c r="AT12869" s="10"/>
    </row>
    <row r="12870" spans="9:46" s="16" customFormat="1">
      <c r="I12870" s="47"/>
      <c r="P12870" s="48"/>
      <c r="Q12870" s="48"/>
      <c r="R12870" s="48"/>
      <c r="S12870" s="49"/>
      <c r="T12870" s="47"/>
      <c r="U12870" s="50"/>
      <c r="V12870" s="47"/>
      <c r="W12870" s="50"/>
      <c r="X12870" s="49"/>
      <c r="Y12870" s="49"/>
      <c r="Z12870" s="49"/>
      <c r="AA12870" s="49"/>
      <c r="AB12870" s="49"/>
      <c r="AC12870" s="49"/>
      <c r="AD12870" s="49"/>
      <c r="AE12870" s="95"/>
      <c r="AM12870" s="103"/>
      <c r="AT12870" s="10"/>
    </row>
    <row r="12871" spans="9:46" s="16" customFormat="1">
      <c r="I12871" s="47"/>
      <c r="P12871" s="48"/>
      <c r="Q12871" s="48"/>
      <c r="R12871" s="48"/>
      <c r="S12871" s="49"/>
      <c r="T12871" s="47"/>
      <c r="U12871" s="50"/>
      <c r="V12871" s="47"/>
      <c r="W12871" s="50"/>
      <c r="X12871" s="49"/>
      <c r="Y12871" s="49"/>
      <c r="Z12871" s="49"/>
      <c r="AA12871" s="49"/>
      <c r="AB12871" s="49"/>
      <c r="AC12871" s="49"/>
      <c r="AD12871" s="49"/>
      <c r="AE12871" s="95"/>
      <c r="AM12871" s="103"/>
      <c r="AT12871" s="10"/>
    </row>
    <row r="12872" spans="9:46" s="16" customFormat="1">
      <c r="I12872" s="47"/>
      <c r="P12872" s="48"/>
      <c r="Q12872" s="48"/>
      <c r="R12872" s="48"/>
      <c r="S12872" s="49"/>
      <c r="T12872" s="47"/>
      <c r="U12872" s="50"/>
      <c r="V12872" s="47"/>
      <c r="W12872" s="50"/>
      <c r="X12872" s="49"/>
      <c r="Y12872" s="49"/>
      <c r="Z12872" s="49"/>
      <c r="AA12872" s="49"/>
      <c r="AB12872" s="49"/>
      <c r="AC12872" s="49"/>
      <c r="AD12872" s="49"/>
      <c r="AE12872" s="95"/>
      <c r="AM12872" s="103"/>
      <c r="AT12872" s="10"/>
    </row>
    <row r="12873" spans="9:46" s="16" customFormat="1">
      <c r="I12873" s="47"/>
      <c r="P12873" s="48"/>
      <c r="Q12873" s="48"/>
      <c r="R12873" s="48"/>
      <c r="S12873" s="49"/>
      <c r="T12873" s="47"/>
      <c r="U12873" s="50"/>
      <c r="V12873" s="47"/>
      <c r="W12873" s="50"/>
      <c r="X12873" s="49"/>
      <c r="Y12873" s="49"/>
      <c r="Z12873" s="49"/>
      <c r="AA12873" s="49"/>
      <c r="AB12873" s="49"/>
      <c r="AC12873" s="49"/>
      <c r="AD12873" s="49"/>
      <c r="AE12873" s="95"/>
      <c r="AM12873" s="103"/>
      <c r="AT12873" s="10"/>
    </row>
    <row r="12874" spans="9:46" s="16" customFormat="1">
      <c r="I12874" s="47"/>
      <c r="P12874" s="48"/>
      <c r="Q12874" s="48"/>
      <c r="R12874" s="48"/>
      <c r="S12874" s="49"/>
      <c r="T12874" s="47"/>
      <c r="U12874" s="50"/>
      <c r="V12874" s="47"/>
      <c r="W12874" s="50"/>
      <c r="X12874" s="49"/>
      <c r="Y12874" s="49"/>
      <c r="Z12874" s="49"/>
      <c r="AA12874" s="49"/>
      <c r="AB12874" s="49"/>
      <c r="AC12874" s="49"/>
      <c r="AD12874" s="49"/>
      <c r="AE12874" s="95"/>
      <c r="AM12874" s="103"/>
      <c r="AT12874" s="10"/>
    </row>
    <row r="12875" spans="9:46" s="16" customFormat="1">
      <c r="I12875" s="47"/>
      <c r="P12875" s="48"/>
      <c r="Q12875" s="48"/>
      <c r="R12875" s="48"/>
      <c r="S12875" s="49"/>
      <c r="T12875" s="47"/>
      <c r="U12875" s="50"/>
      <c r="V12875" s="47"/>
      <c r="W12875" s="50"/>
      <c r="X12875" s="49"/>
      <c r="Y12875" s="49"/>
      <c r="Z12875" s="49"/>
      <c r="AA12875" s="49"/>
      <c r="AB12875" s="49"/>
      <c r="AC12875" s="49"/>
      <c r="AD12875" s="49"/>
      <c r="AE12875" s="95"/>
      <c r="AM12875" s="103"/>
      <c r="AT12875" s="10"/>
    </row>
    <row r="12876" spans="9:46" s="16" customFormat="1">
      <c r="I12876" s="47"/>
      <c r="P12876" s="48"/>
      <c r="Q12876" s="48"/>
      <c r="R12876" s="48"/>
      <c r="S12876" s="49"/>
      <c r="T12876" s="47"/>
      <c r="U12876" s="50"/>
      <c r="V12876" s="47"/>
      <c r="W12876" s="50"/>
      <c r="X12876" s="49"/>
      <c r="Y12876" s="49"/>
      <c r="Z12876" s="49"/>
      <c r="AA12876" s="49"/>
      <c r="AB12876" s="49"/>
      <c r="AC12876" s="49"/>
      <c r="AD12876" s="49"/>
      <c r="AE12876" s="95"/>
      <c r="AM12876" s="103"/>
      <c r="AT12876" s="10"/>
    </row>
    <row r="12877" spans="9:46" s="16" customFormat="1">
      <c r="I12877" s="47"/>
      <c r="P12877" s="48"/>
      <c r="Q12877" s="48"/>
      <c r="R12877" s="48"/>
      <c r="S12877" s="49"/>
      <c r="T12877" s="47"/>
      <c r="U12877" s="50"/>
      <c r="V12877" s="47"/>
      <c r="W12877" s="50"/>
      <c r="X12877" s="49"/>
      <c r="Y12877" s="49"/>
      <c r="Z12877" s="49"/>
      <c r="AA12877" s="49"/>
      <c r="AB12877" s="49"/>
      <c r="AC12877" s="49"/>
      <c r="AD12877" s="49"/>
      <c r="AE12877" s="95"/>
      <c r="AM12877" s="103"/>
      <c r="AT12877" s="10"/>
    </row>
    <row r="12878" spans="9:46" s="16" customFormat="1">
      <c r="I12878" s="47"/>
      <c r="P12878" s="48"/>
      <c r="Q12878" s="48"/>
      <c r="R12878" s="48"/>
      <c r="S12878" s="49"/>
      <c r="T12878" s="47"/>
      <c r="U12878" s="50"/>
      <c r="V12878" s="47"/>
      <c r="W12878" s="50"/>
      <c r="X12878" s="49"/>
      <c r="Y12878" s="49"/>
      <c r="Z12878" s="49"/>
      <c r="AA12878" s="49"/>
      <c r="AB12878" s="49"/>
      <c r="AC12878" s="49"/>
      <c r="AD12878" s="49"/>
      <c r="AE12878" s="95"/>
      <c r="AM12878" s="103"/>
      <c r="AT12878" s="10"/>
    </row>
    <row r="12879" spans="9:46" s="16" customFormat="1">
      <c r="I12879" s="47"/>
      <c r="P12879" s="48"/>
      <c r="Q12879" s="48"/>
      <c r="R12879" s="48"/>
      <c r="S12879" s="49"/>
      <c r="T12879" s="47"/>
      <c r="U12879" s="50"/>
      <c r="V12879" s="47"/>
      <c r="W12879" s="50"/>
      <c r="X12879" s="49"/>
      <c r="Y12879" s="49"/>
      <c r="Z12879" s="49"/>
      <c r="AA12879" s="49"/>
      <c r="AB12879" s="49"/>
      <c r="AC12879" s="49"/>
      <c r="AD12879" s="49"/>
      <c r="AE12879" s="95"/>
      <c r="AM12879" s="103"/>
      <c r="AT12879" s="10"/>
    </row>
    <row r="12880" spans="9:46" s="16" customFormat="1">
      <c r="I12880" s="47"/>
      <c r="P12880" s="48"/>
      <c r="Q12880" s="48"/>
      <c r="R12880" s="48"/>
      <c r="S12880" s="49"/>
      <c r="T12880" s="47"/>
      <c r="U12880" s="50"/>
      <c r="V12880" s="47"/>
      <c r="W12880" s="50"/>
      <c r="X12880" s="49"/>
      <c r="Y12880" s="49"/>
      <c r="Z12880" s="49"/>
      <c r="AA12880" s="49"/>
      <c r="AB12880" s="49"/>
      <c r="AC12880" s="49"/>
      <c r="AD12880" s="49"/>
      <c r="AE12880" s="95"/>
      <c r="AM12880" s="103"/>
      <c r="AT12880" s="10"/>
    </row>
    <row r="12881" spans="9:46" s="16" customFormat="1">
      <c r="I12881" s="47"/>
      <c r="P12881" s="48"/>
      <c r="Q12881" s="48"/>
      <c r="R12881" s="48"/>
      <c r="S12881" s="49"/>
      <c r="T12881" s="47"/>
      <c r="U12881" s="50"/>
      <c r="V12881" s="47"/>
      <c r="W12881" s="50"/>
      <c r="X12881" s="49"/>
      <c r="Y12881" s="49"/>
      <c r="Z12881" s="49"/>
      <c r="AA12881" s="49"/>
      <c r="AB12881" s="49"/>
      <c r="AC12881" s="49"/>
      <c r="AD12881" s="49"/>
      <c r="AE12881" s="95"/>
      <c r="AM12881" s="103"/>
      <c r="AT12881" s="10"/>
    </row>
    <row r="12882" spans="9:46" s="16" customFormat="1">
      <c r="I12882" s="47"/>
      <c r="P12882" s="48"/>
      <c r="Q12882" s="48"/>
      <c r="R12882" s="48"/>
      <c r="S12882" s="49"/>
      <c r="T12882" s="47"/>
      <c r="U12882" s="50"/>
      <c r="V12882" s="47"/>
      <c r="W12882" s="50"/>
      <c r="X12882" s="49"/>
      <c r="Y12882" s="49"/>
      <c r="Z12882" s="49"/>
      <c r="AA12882" s="49"/>
      <c r="AB12882" s="49"/>
      <c r="AC12882" s="49"/>
      <c r="AD12882" s="49"/>
      <c r="AE12882" s="95"/>
      <c r="AM12882" s="103"/>
      <c r="AT12882" s="10"/>
    </row>
    <row r="12883" spans="9:46" s="16" customFormat="1">
      <c r="I12883" s="47"/>
      <c r="P12883" s="48"/>
      <c r="Q12883" s="48"/>
      <c r="R12883" s="48"/>
      <c r="S12883" s="49"/>
      <c r="T12883" s="47"/>
      <c r="U12883" s="50"/>
      <c r="V12883" s="47"/>
      <c r="W12883" s="50"/>
      <c r="X12883" s="49"/>
      <c r="Y12883" s="49"/>
      <c r="Z12883" s="49"/>
      <c r="AA12883" s="49"/>
      <c r="AB12883" s="49"/>
      <c r="AC12883" s="49"/>
      <c r="AD12883" s="49"/>
      <c r="AE12883" s="95"/>
      <c r="AM12883" s="103"/>
      <c r="AT12883" s="10"/>
    </row>
    <row r="12884" spans="9:46" s="16" customFormat="1">
      <c r="I12884" s="47"/>
      <c r="P12884" s="48"/>
      <c r="Q12884" s="48"/>
      <c r="R12884" s="48"/>
      <c r="S12884" s="49"/>
      <c r="T12884" s="47"/>
      <c r="U12884" s="50"/>
      <c r="V12884" s="47"/>
      <c r="W12884" s="50"/>
      <c r="X12884" s="49"/>
      <c r="Y12884" s="49"/>
      <c r="Z12884" s="49"/>
      <c r="AA12884" s="49"/>
      <c r="AB12884" s="49"/>
      <c r="AC12884" s="49"/>
      <c r="AD12884" s="49"/>
      <c r="AE12884" s="95"/>
      <c r="AM12884" s="103"/>
      <c r="AT12884" s="10"/>
    </row>
    <row r="12885" spans="9:46" s="16" customFormat="1">
      <c r="I12885" s="47"/>
      <c r="P12885" s="48"/>
      <c r="Q12885" s="48"/>
      <c r="R12885" s="48"/>
      <c r="S12885" s="49"/>
      <c r="T12885" s="47"/>
      <c r="U12885" s="50"/>
      <c r="V12885" s="47"/>
      <c r="W12885" s="50"/>
      <c r="X12885" s="49"/>
      <c r="Y12885" s="49"/>
      <c r="Z12885" s="49"/>
      <c r="AA12885" s="49"/>
      <c r="AB12885" s="49"/>
      <c r="AC12885" s="49"/>
      <c r="AD12885" s="49"/>
      <c r="AE12885" s="95"/>
      <c r="AM12885" s="103"/>
      <c r="AT12885" s="10"/>
    </row>
    <row r="12886" spans="9:46" s="16" customFormat="1">
      <c r="I12886" s="47"/>
      <c r="P12886" s="48"/>
      <c r="Q12886" s="48"/>
      <c r="R12886" s="48"/>
      <c r="S12886" s="49"/>
      <c r="T12886" s="47"/>
      <c r="U12886" s="50"/>
      <c r="V12886" s="47"/>
      <c r="W12886" s="50"/>
      <c r="X12886" s="49"/>
      <c r="Y12886" s="49"/>
      <c r="Z12886" s="49"/>
      <c r="AA12886" s="49"/>
      <c r="AB12886" s="49"/>
      <c r="AC12886" s="49"/>
      <c r="AD12886" s="49"/>
      <c r="AE12886" s="95"/>
      <c r="AM12886" s="103"/>
      <c r="AT12886" s="10"/>
    </row>
    <row r="12887" spans="9:46" s="16" customFormat="1">
      <c r="I12887" s="47"/>
      <c r="P12887" s="48"/>
      <c r="Q12887" s="48"/>
      <c r="R12887" s="48"/>
      <c r="S12887" s="49"/>
      <c r="T12887" s="47"/>
      <c r="U12887" s="50"/>
      <c r="V12887" s="47"/>
      <c r="W12887" s="50"/>
      <c r="X12887" s="49"/>
      <c r="Y12887" s="49"/>
      <c r="Z12887" s="49"/>
      <c r="AA12887" s="49"/>
      <c r="AB12887" s="49"/>
      <c r="AC12887" s="49"/>
      <c r="AD12887" s="49"/>
      <c r="AE12887" s="95"/>
      <c r="AM12887" s="103"/>
      <c r="AT12887" s="10"/>
    </row>
    <row r="12888" spans="9:46" s="16" customFormat="1">
      <c r="I12888" s="47"/>
      <c r="P12888" s="48"/>
      <c r="Q12888" s="48"/>
      <c r="R12888" s="48"/>
      <c r="S12888" s="49"/>
      <c r="T12888" s="47"/>
      <c r="U12888" s="50"/>
      <c r="V12888" s="47"/>
      <c r="W12888" s="50"/>
      <c r="X12888" s="49"/>
      <c r="Y12888" s="49"/>
      <c r="Z12888" s="49"/>
      <c r="AA12888" s="49"/>
      <c r="AB12888" s="49"/>
      <c r="AC12888" s="49"/>
      <c r="AD12888" s="49"/>
      <c r="AE12888" s="95"/>
      <c r="AM12888" s="103"/>
      <c r="AT12888" s="10"/>
    </row>
    <row r="12889" spans="9:46" s="16" customFormat="1">
      <c r="I12889" s="47"/>
      <c r="P12889" s="48"/>
      <c r="Q12889" s="48"/>
      <c r="R12889" s="48"/>
      <c r="S12889" s="49"/>
      <c r="T12889" s="47"/>
      <c r="U12889" s="50"/>
      <c r="V12889" s="47"/>
      <c r="W12889" s="50"/>
      <c r="X12889" s="49"/>
      <c r="Y12889" s="49"/>
      <c r="Z12889" s="49"/>
      <c r="AA12889" s="49"/>
      <c r="AB12889" s="49"/>
      <c r="AC12889" s="49"/>
      <c r="AD12889" s="49"/>
      <c r="AE12889" s="95"/>
      <c r="AM12889" s="103"/>
      <c r="AT12889" s="10"/>
    </row>
    <row r="12890" spans="9:46" s="16" customFormat="1">
      <c r="I12890" s="47"/>
      <c r="P12890" s="48"/>
      <c r="Q12890" s="48"/>
      <c r="R12890" s="48"/>
      <c r="S12890" s="49"/>
      <c r="T12890" s="47"/>
      <c r="U12890" s="50"/>
      <c r="V12890" s="47"/>
      <c r="W12890" s="50"/>
      <c r="X12890" s="49"/>
      <c r="Y12890" s="49"/>
      <c r="Z12890" s="49"/>
      <c r="AA12890" s="49"/>
      <c r="AB12890" s="49"/>
      <c r="AC12890" s="49"/>
      <c r="AD12890" s="49"/>
      <c r="AE12890" s="95"/>
      <c r="AM12890" s="103"/>
      <c r="AT12890" s="10"/>
    </row>
    <row r="12891" spans="9:46" s="16" customFormat="1">
      <c r="I12891" s="47"/>
      <c r="P12891" s="48"/>
      <c r="Q12891" s="48"/>
      <c r="R12891" s="48"/>
      <c r="S12891" s="49"/>
      <c r="T12891" s="47"/>
      <c r="U12891" s="50"/>
      <c r="V12891" s="47"/>
      <c r="W12891" s="50"/>
      <c r="X12891" s="49"/>
      <c r="Y12891" s="49"/>
      <c r="Z12891" s="49"/>
      <c r="AA12891" s="49"/>
      <c r="AB12891" s="49"/>
      <c r="AC12891" s="49"/>
      <c r="AD12891" s="49"/>
      <c r="AE12891" s="95"/>
      <c r="AM12891" s="103"/>
      <c r="AT12891" s="10"/>
    </row>
    <row r="12892" spans="9:46" s="16" customFormat="1">
      <c r="I12892" s="47"/>
      <c r="P12892" s="48"/>
      <c r="Q12892" s="48"/>
      <c r="R12892" s="48"/>
      <c r="S12892" s="49"/>
      <c r="T12892" s="47"/>
      <c r="U12892" s="50"/>
      <c r="V12892" s="47"/>
      <c r="W12892" s="50"/>
      <c r="X12892" s="49"/>
      <c r="Y12892" s="49"/>
      <c r="Z12892" s="49"/>
      <c r="AA12892" s="49"/>
      <c r="AB12892" s="49"/>
      <c r="AC12892" s="49"/>
      <c r="AD12892" s="49"/>
      <c r="AE12892" s="95"/>
      <c r="AM12892" s="103"/>
      <c r="AT12892" s="10"/>
    </row>
    <row r="12893" spans="9:46" s="16" customFormat="1">
      <c r="I12893" s="47"/>
      <c r="P12893" s="48"/>
      <c r="Q12893" s="48"/>
      <c r="R12893" s="48"/>
      <c r="S12893" s="49"/>
      <c r="T12893" s="47"/>
      <c r="U12893" s="50"/>
      <c r="V12893" s="47"/>
      <c r="W12893" s="50"/>
      <c r="X12893" s="49"/>
      <c r="Y12893" s="49"/>
      <c r="Z12893" s="49"/>
      <c r="AA12893" s="49"/>
      <c r="AB12893" s="49"/>
      <c r="AC12893" s="49"/>
      <c r="AD12893" s="49"/>
      <c r="AE12893" s="95"/>
      <c r="AM12893" s="103"/>
      <c r="AT12893" s="10"/>
    </row>
    <row r="12894" spans="9:46" s="16" customFormat="1">
      <c r="I12894" s="47"/>
      <c r="P12894" s="48"/>
      <c r="Q12894" s="48"/>
      <c r="R12894" s="48"/>
      <c r="S12894" s="49"/>
      <c r="T12894" s="47"/>
      <c r="U12894" s="50"/>
      <c r="V12894" s="47"/>
      <c r="W12894" s="50"/>
      <c r="X12894" s="49"/>
      <c r="Y12894" s="49"/>
      <c r="Z12894" s="49"/>
      <c r="AA12894" s="49"/>
      <c r="AB12894" s="49"/>
      <c r="AC12894" s="49"/>
      <c r="AD12894" s="49"/>
      <c r="AE12894" s="95"/>
      <c r="AM12894" s="103"/>
      <c r="AT12894" s="10"/>
    </row>
    <row r="12895" spans="9:46" s="16" customFormat="1">
      <c r="I12895" s="47"/>
      <c r="P12895" s="48"/>
      <c r="Q12895" s="48"/>
      <c r="R12895" s="48"/>
      <c r="S12895" s="49"/>
      <c r="T12895" s="47"/>
      <c r="U12895" s="50"/>
      <c r="V12895" s="47"/>
      <c r="W12895" s="50"/>
      <c r="X12895" s="49"/>
      <c r="Y12895" s="49"/>
      <c r="Z12895" s="49"/>
      <c r="AA12895" s="49"/>
      <c r="AB12895" s="49"/>
      <c r="AC12895" s="49"/>
      <c r="AD12895" s="49"/>
      <c r="AE12895" s="95"/>
      <c r="AM12895" s="103"/>
      <c r="AT12895" s="10"/>
    </row>
    <row r="12896" spans="9:46" s="16" customFormat="1">
      <c r="I12896" s="47"/>
      <c r="P12896" s="48"/>
      <c r="Q12896" s="48"/>
      <c r="R12896" s="48"/>
      <c r="S12896" s="49"/>
      <c r="T12896" s="47"/>
      <c r="U12896" s="50"/>
      <c r="V12896" s="47"/>
      <c r="W12896" s="50"/>
      <c r="X12896" s="49"/>
      <c r="Y12896" s="49"/>
      <c r="Z12896" s="49"/>
      <c r="AA12896" s="49"/>
      <c r="AB12896" s="49"/>
      <c r="AC12896" s="49"/>
      <c r="AD12896" s="49"/>
      <c r="AE12896" s="95"/>
      <c r="AM12896" s="103"/>
      <c r="AT12896" s="10"/>
    </row>
    <row r="12897" spans="9:46" s="16" customFormat="1">
      <c r="I12897" s="47"/>
      <c r="P12897" s="48"/>
      <c r="Q12897" s="48"/>
      <c r="R12897" s="48"/>
      <c r="S12897" s="49"/>
      <c r="T12897" s="47"/>
      <c r="U12897" s="50"/>
      <c r="V12897" s="47"/>
      <c r="W12897" s="50"/>
      <c r="X12897" s="49"/>
      <c r="Y12897" s="49"/>
      <c r="Z12897" s="49"/>
      <c r="AA12897" s="49"/>
      <c r="AB12897" s="49"/>
      <c r="AC12897" s="49"/>
      <c r="AD12897" s="49"/>
      <c r="AE12897" s="95"/>
      <c r="AM12897" s="103"/>
      <c r="AT12897" s="10"/>
    </row>
    <row r="12898" spans="9:46" s="16" customFormat="1">
      <c r="I12898" s="47"/>
      <c r="P12898" s="48"/>
      <c r="Q12898" s="48"/>
      <c r="R12898" s="48"/>
      <c r="S12898" s="49"/>
      <c r="T12898" s="47"/>
      <c r="U12898" s="50"/>
      <c r="V12898" s="47"/>
      <c r="W12898" s="50"/>
      <c r="X12898" s="49"/>
      <c r="Y12898" s="49"/>
      <c r="Z12898" s="49"/>
      <c r="AA12898" s="49"/>
      <c r="AB12898" s="49"/>
      <c r="AC12898" s="49"/>
      <c r="AD12898" s="49"/>
      <c r="AE12898" s="95"/>
      <c r="AM12898" s="103"/>
      <c r="AT12898" s="10"/>
    </row>
    <row r="12899" spans="9:46" s="16" customFormat="1">
      <c r="I12899" s="47"/>
      <c r="P12899" s="48"/>
      <c r="Q12899" s="48"/>
      <c r="R12899" s="48"/>
      <c r="S12899" s="49"/>
      <c r="T12899" s="47"/>
      <c r="U12899" s="50"/>
      <c r="V12899" s="47"/>
      <c r="W12899" s="50"/>
      <c r="X12899" s="49"/>
      <c r="Y12899" s="49"/>
      <c r="Z12899" s="49"/>
      <c r="AA12899" s="49"/>
      <c r="AB12899" s="49"/>
      <c r="AC12899" s="49"/>
      <c r="AD12899" s="49"/>
      <c r="AE12899" s="95"/>
      <c r="AM12899" s="103"/>
      <c r="AT12899" s="10"/>
    </row>
    <row r="12900" spans="9:46" s="16" customFormat="1">
      <c r="I12900" s="47"/>
      <c r="P12900" s="48"/>
      <c r="Q12900" s="48"/>
      <c r="R12900" s="48"/>
      <c r="S12900" s="49"/>
      <c r="T12900" s="47"/>
      <c r="U12900" s="50"/>
      <c r="V12900" s="47"/>
      <c r="W12900" s="50"/>
      <c r="X12900" s="49"/>
      <c r="Y12900" s="49"/>
      <c r="Z12900" s="49"/>
      <c r="AA12900" s="49"/>
      <c r="AB12900" s="49"/>
      <c r="AC12900" s="49"/>
      <c r="AD12900" s="49"/>
      <c r="AE12900" s="95"/>
      <c r="AM12900" s="103"/>
      <c r="AT12900" s="10"/>
    </row>
    <row r="12901" spans="9:46" s="16" customFormat="1">
      <c r="I12901" s="47"/>
      <c r="P12901" s="48"/>
      <c r="Q12901" s="48"/>
      <c r="R12901" s="48"/>
      <c r="S12901" s="49"/>
      <c r="T12901" s="47"/>
      <c r="U12901" s="50"/>
      <c r="V12901" s="47"/>
      <c r="W12901" s="50"/>
      <c r="X12901" s="49"/>
      <c r="Y12901" s="49"/>
      <c r="Z12901" s="49"/>
      <c r="AA12901" s="49"/>
      <c r="AB12901" s="49"/>
      <c r="AC12901" s="49"/>
      <c r="AD12901" s="49"/>
      <c r="AE12901" s="95"/>
      <c r="AM12901" s="103"/>
      <c r="AT12901" s="10"/>
    </row>
    <row r="12902" spans="9:46" s="16" customFormat="1">
      <c r="I12902" s="47"/>
      <c r="P12902" s="48"/>
      <c r="Q12902" s="48"/>
      <c r="R12902" s="48"/>
      <c r="S12902" s="49"/>
      <c r="T12902" s="47"/>
      <c r="U12902" s="50"/>
      <c r="V12902" s="47"/>
      <c r="W12902" s="50"/>
      <c r="X12902" s="49"/>
      <c r="Y12902" s="49"/>
      <c r="Z12902" s="49"/>
      <c r="AA12902" s="49"/>
      <c r="AB12902" s="49"/>
      <c r="AC12902" s="49"/>
      <c r="AD12902" s="49"/>
      <c r="AE12902" s="95"/>
      <c r="AM12902" s="103"/>
      <c r="AT12902" s="10"/>
    </row>
    <row r="12903" spans="9:46" s="16" customFormat="1">
      <c r="I12903" s="47"/>
      <c r="P12903" s="48"/>
      <c r="Q12903" s="48"/>
      <c r="R12903" s="48"/>
      <c r="S12903" s="49"/>
      <c r="T12903" s="47"/>
      <c r="U12903" s="50"/>
      <c r="V12903" s="47"/>
      <c r="W12903" s="50"/>
      <c r="X12903" s="49"/>
      <c r="Y12903" s="49"/>
      <c r="Z12903" s="49"/>
      <c r="AA12903" s="49"/>
      <c r="AB12903" s="49"/>
      <c r="AC12903" s="49"/>
      <c r="AD12903" s="49"/>
      <c r="AE12903" s="95"/>
      <c r="AM12903" s="103"/>
      <c r="AT12903" s="10"/>
    </row>
    <row r="12904" spans="9:46" s="16" customFormat="1">
      <c r="I12904" s="47"/>
      <c r="P12904" s="48"/>
      <c r="Q12904" s="48"/>
      <c r="R12904" s="48"/>
      <c r="S12904" s="49"/>
      <c r="T12904" s="47"/>
      <c r="U12904" s="50"/>
      <c r="V12904" s="47"/>
      <c r="W12904" s="50"/>
      <c r="X12904" s="49"/>
      <c r="Y12904" s="49"/>
      <c r="Z12904" s="49"/>
      <c r="AA12904" s="49"/>
      <c r="AB12904" s="49"/>
      <c r="AC12904" s="49"/>
      <c r="AD12904" s="49"/>
      <c r="AE12904" s="95"/>
      <c r="AM12904" s="103"/>
      <c r="AT12904" s="10"/>
    </row>
    <row r="12905" spans="9:46" s="16" customFormat="1">
      <c r="I12905" s="47"/>
      <c r="P12905" s="48"/>
      <c r="Q12905" s="48"/>
      <c r="R12905" s="48"/>
      <c r="S12905" s="49"/>
      <c r="T12905" s="47"/>
      <c r="U12905" s="50"/>
      <c r="V12905" s="47"/>
      <c r="W12905" s="50"/>
      <c r="X12905" s="49"/>
      <c r="Y12905" s="49"/>
      <c r="Z12905" s="49"/>
      <c r="AA12905" s="49"/>
      <c r="AB12905" s="49"/>
      <c r="AC12905" s="49"/>
      <c r="AD12905" s="49"/>
      <c r="AE12905" s="95"/>
      <c r="AM12905" s="103"/>
      <c r="AT12905" s="10"/>
    </row>
    <row r="12906" spans="9:46" s="16" customFormat="1">
      <c r="I12906" s="47"/>
      <c r="P12906" s="48"/>
      <c r="Q12906" s="48"/>
      <c r="R12906" s="48"/>
      <c r="S12906" s="49"/>
      <c r="T12906" s="47"/>
      <c r="U12906" s="50"/>
      <c r="V12906" s="47"/>
      <c r="W12906" s="50"/>
      <c r="X12906" s="49"/>
      <c r="Y12906" s="49"/>
      <c r="Z12906" s="49"/>
      <c r="AA12906" s="49"/>
      <c r="AB12906" s="49"/>
      <c r="AC12906" s="49"/>
      <c r="AD12906" s="49"/>
      <c r="AE12906" s="95"/>
      <c r="AM12906" s="103"/>
      <c r="AT12906" s="10"/>
    </row>
    <row r="12907" spans="9:46" s="16" customFormat="1">
      <c r="I12907" s="47"/>
      <c r="P12907" s="48"/>
      <c r="Q12907" s="48"/>
      <c r="R12907" s="48"/>
      <c r="S12907" s="49"/>
      <c r="T12907" s="47"/>
      <c r="U12907" s="50"/>
      <c r="V12907" s="47"/>
      <c r="W12907" s="50"/>
      <c r="X12907" s="49"/>
      <c r="Y12907" s="49"/>
      <c r="Z12907" s="49"/>
      <c r="AA12907" s="49"/>
      <c r="AB12907" s="49"/>
      <c r="AC12907" s="49"/>
      <c r="AD12907" s="49"/>
      <c r="AE12907" s="95"/>
      <c r="AM12907" s="103"/>
      <c r="AT12907" s="10"/>
    </row>
    <row r="12908" spans="9:46" s="16" customFormat="1">
      <c r="I12908" s="47"/>
      <c r="P12908" s="48"/>
      <c r="Q12908" s="48"/>
      <c r="R12908" s="48"/>
      <c r="S12908" s="49"/>
      <c r="T12908" s="47"/>
      <c r="U12908" s="50"/>
      <c r="V12908" s="47"/>
      <c r="W12908" s="50"/>
      <c r="X12908" s="49"/>
      <c r="Y12908" s="49"/>
      <c r="Z12908" s="49"/>
      <c r="AA12908" s="49"/>
      <c r="AB12908" s="49"/>
      <c r="AC12908" s="49"/>
      <c r="AD12908" s="49"/>
      <c r="AE12908" s="95"/>
      <c r="AM12908" s="103"/>
      <c r="AT12908" s="10"/>
    </row>
    <row r="12909" spans="9:46" s="16" customFormat="1">
      <c r="I12909" s="47"/>
      <c r="P12909" s="48"/>
      <c r="Q12909" s="48"/>
      <c r="R12909" s="48"/>
      <c r="S12909" s="49"/>
      <c r="T12909" s="47"/>
      <c r="U12909" s="50"/>
      <c r="V12909" s="47"/>
      <c r="W12909" s="50"/>
      <c r="X12909" s="49"/>
      <c r="Y12909" s="49"/>
      <c r="Z12909" s="49"/>
      <c r="AA12909" s="49"/>
      <c r="AB12909" s="49"/>
      <c r="AC12909" s="49"/>
      <c r="AD12909" s="49"/>
      <c r="AE12909" s="95"/>
      <c r="AM12909" s="103"/>
      <c r="AT12909" s="10"/>
    </row>
    <row r="12910" spans="9:46" s="16" customFormat="1">
      <c r="I12910" s="47"/>
      <c r="P12910" s="48"/>
      <c r="Q12910" s="48"/>
      <c r="R12910" s="48"/>
      <c r="S12910" s="49"/>
      <c r="T12910" s="47"/>
      <c r="U12910" s="50"/>
      <c r="V12910" s="47"/>
      <c r="W12910" s="50"/>
      <c r="X12910" s="49"/>
      <c r="Y12910" s="49"/>
      <c r="Z12910" s="49"/>
      <c r="AA12910" s="49"/>
      <c r="AB12910" s="49"/>
      <c r="AC12910" s="49"/>
      <c r="AD12910" s="49"/>
      <c r="AE12910" s="95"/>
      <c r="AM12910" s="103"/>
      <c r="AT12910" s="10"/>
    </row>
    <row r="12911" spans="9:46" s="16" customFormat="1">
      <c r="I12911" s="47"/>
      <c r="P12911" s="48"/>
      <c r="Q12911" s="48"/>
      <c r="R12911" s="48"/>
      <c r="S12911" s="49"/>
      <c r="T12911" s="47"/>
      <c r="U12911" s="50"/>
      <c r="V12911" s="47"/>
      <c r="W12911" s="50"/>
      <c r="X12911" s="49"/>
      <c r="Y12911" s="49"/>
      <c r="Z12911" s="49"/>
      <c r="AA12911" s="49"/>
      <c r="AB12911" s="49"/>
      <c r="AC12911" s="49"/>
      <c r="AD12911" s="49"/>
      <c r="AE12911" s="95"/>
      <c r="AM12911" s="103"/>
      <c r="AT12911" s="10"/>
    </row>
    <row r="12912" spans="9:46" s="16" customFormat="1">
      <c r="I12912" s="47"/>
      <c r="P12912" s="48"/>
      <c r="Q12912" s="48"/>
      <c r="R12912" s="48"/>
      <c r="S12912" s="49"/>
      <c r="T12912" s="47"/>
      <c r="U12912" s="50"/>
      <c r="V12912" s="47"/>
      <c r="W12912" s="50"/>
      <c r="X12912" s="49"/>
      <c r="Y12912" s="49"/>
      <c r="Z12912" s="49"/>
      <c r="AA12912" s="49"/>
      <c r="AB12912" s="49"/>
      <c r="AC12912" s="49"/>
      <c r="AD12912" s="49"/>
      <c r="AE12912" s="95"/>
      <c r="AM12912" s="103"/>
      <c r="AT12912" s="10"/>
    </row>
    <row r="12913" spans="9:46" s="16" customFormat="1">
      <c r="I12913" s="47"/>
      <c r="P12913" s="48"/>
      <c r="Q12913" s="48"/>
      <c r="R12913" s="48"/>
      <c r="S12913" s="49"/>
      <c r="T12913" s="47"/>
      <c r="U12913" s="50"/>
      <c r="V12913" s="47"/>
      <c r="W12913" s="50"/>
      <c r="X12913" s="49"/>
      <c r="Y12913" s="49"/>
      <c r="Z12913" s="49"/>
      <c r="AA12913" s="49"/>
      <c r="AB12913" s="49"/>
      <c r="AC12913" s="49"/>
      <c r="AD12913" s="49"/>
      <c r="AE12913" s="95"/>
      <c r="AM12913" s="103"/>
      <c r="AT12913" s="10"/>
    </row>
    <row r="12914" spans="9:46" s="16" customFormat="1">
      <c r="I12914" s="47"/>
      <c r="P12914" s="48"/>
      <c r="Q12914" s="48"/>
      <c r="R12914" s="48"/>
      <c r="S12914" s="49"/>
      <c r="T12914" s="47"/>
      <c r="U12914" s="50"/>
      <c r="V12914" s="47"/>
      <c r="W12914" s="50"/>
      <c r="X12914" s="49"/>
      <c r="Y12914" s="49"/>
      <c r="Z12914" s="49"/>
      <c r="AA12914" s="49"/>
      <c r="AB12914" s="49"/>
      <c r="AC12914" s="49"/>
      <c r="AD12914" s="49"/>
      <c r="AE12914" s="95"/>
      <c r="AM12914" s="103"/>
      <c r="AT12914" s="10"/>
    </row>
    <row r="12915" spans="9:46" s="16" customFormat="1">
      <c r="I12915" s="47"/>
      <c r="P12915" s="48"/>
      <c r="Q12915" s="48"/>
      <c r="R12915" s="48"/>
      <c r="S12915" s="49"/>
      <c r="T12915" s="47"/>
      <c r="U12915" s="50"/>
      <c r="V12915" s="47"/>
      <c r="W12915" s="50"/>
      <c r="X12915" s="49"/>
      <c r="Y12915" s="49"/>
      <c r="Z12915" s="49"/>
      <c r="AA12915" s="49"/>
      <c r="AB12915" s="49"/>
      <c r="AC12915" s="49"/>
      <c r="AD12915" s="49"/>
      <c r="AE12915" s="95"/>
      <c r="AM12915" s="103"/>
      <c r="AT12915" s="10"/>
    </row>
    <row r="12916" spans="9:46" s="16" customFormat="1">
      <c r="I12916" s="47"/>
      <c r="P12916" s="48"/>
      <c r="Q12916" s="48"/>
      <c r="R12916" s="48"/>
      <c r="S12916" s="49"/>
      <c r="T12916" s="47"/>
      <c r="U12916" s="50"/>
      <c r="V12916" s="47"/>
      <c r="W12916" s="50"/>
      <c r="X12916" s="49"/>
      <c r="Y12916" s="49"/>
      <c r="Z12916" s="49"/>
      <c r="AA12916" s="49"/>
      <c r="AB12916" s="49"/>
      <c r="AC12916" s="49"/>
      <c r="AD12916" s="49"/>
      <c r="AE12916" s="95"/>
      <c r="AM12916" s="103"/>
      <c r="AT12916" s="10"/>
    </row>
    <row r="12917" spans="9:46" s="16" customFormat="1">
      <c r="I12917" s="47"/>
      <c r="P12917" s="48"/>
      <c r="Q12917" s="48"/>
      <c r="R12917" s="48"/>
      <c r="S12917" s="49"/>
      <c r="T12917" s="47"/>
      <c r="U12917" s="50"/>
      <c r="V12917" s="47"/>
      <c r="W12917" s="50"/>
      <c r="X12917" s="49"/>
      <c r="Y12917" s="49"/>
      <c r="Z12917" s="49"/>
      <c r="AA12917" s="49"/>
      <c r="AB12917" s="49"/>
      <c r="AC12917" s="49"/>
      <c r="AD12917" s="49"/>
      <c r="AE12917" s="95"/>
      <c r="AM12917" s="103"/>
      <c r="AT12917" s="10"/>
    </row>
    <row r="12918" spans="9:46" s="16" customFormat="1">
      <c r="I12918" s="47"/>
      <c r="P12918" s="48"/>
      <c r="Q12918" s="48"/>
      <c r="R12918" s="48"/>
      <c r="S12918" s="49"/>
      <c r="T12918" s="47"/>
      <c r="U12918" s="50"/>
      <c r="V12918" s="47"/>
      <c r="W12918" s="50"/>
      <c r="X12918" s="49"/>
      <c r="Y12918" s="49"/>
      <c r="Z12918" s="49"/>
      <c r="AA12918" s="49"/>
      <c r="AB12918" s="49"/>
      <c r="AC12918" s="49"/>
      <c r="AD12918" s="49"/>
      <c r="AE12918" s="95"/>
      <c r="AM12918" s="103"/>
      <c r="AT12918" s="10"/>
    </row>
    <row r="12919" spans="9:46" s="16" customFormat="1">
      <c r="I12919" s="47"/>
      <c r="P12919" s="48"/>
      <c r="Q12919" s="48"/>
      <c r="R12919" s="48"/>
      <c r="S12919" s="49"/>
      <c r="T12919" s="47"/>
      <c r="U12919" s="50"/>
      <c r="V12919" s="47"/>
      <c r="W12919" s="50"/>
      <c r="X12919" s="49"/>
      <c r="Y12919" s="49"/>
      <c r="Z12919" s="49"/>
      <c r="AA12919" s="49"/>
      <c r="AB12919" s="49"/>
      <c r="AC12919" s="49"/>
      <c r="AD12919" s="49"/>
      <c r="AE12919" s="95"/>
      <c r="AM12919" s="103"/>
      <c r="AT12919" s="10"/>
    </row>
    <row r="12920" spans="9:46" s="16" customFormat="1">
      <c r="I12920" s="47"/>
      <c r="P12920" s="48"/>
      <c r="Q12920" s="48"/>
      <c r="R12920" s="48"/>
      <c r="S12920" s="49"/>
      <c r="T12920" s="47"/>
      <c r="U12920" s="50"/>
      <c r="V12920" s="47"/>
      <c r="W12920" s="50"/>
      <c r="X12920" s="49"/>
      <c r="Y12920" s="49"/>
      <c r="Z12920" s="49"/>
      <c r="AA12920" s="49"/>
      <c r="AB12920" s="49"/>
      <c r="AC12920" s="49"/>
      <c r="AD12920" s="49"/>
      <c r="AE12920" s="95"/>
      <c r="AM12920" s="103"/>
      <c r="AT12920" s="10"/>
    </row>
    <row r="12921" spans="9:46" s="16" customFormat="1">
      <c r="I12921" s="47"/>
      <c r="P12921" s="48"/>
      <c r="Q12921" s="48"/>
      <c r="R12921" s="48"/>
      <c r="S12921" s="49"/>
      <c r="T12921" s="47"/>
      <c r="U12921" s="50"/>
      <c r="V12921" s="47"/>
      <c r="W12921" s="50"/>
      <c r="X12921" s="49"/>
      <c r="Y12921" s="49"/>
      <c r="Z12921" s="49"/>
      <c r="AA12921" s="49"/>
      <c r="AB12921" s="49"/>
      <c r="AC12921" s="49"/>
      <c r="AD12921" s="49"/>
      <c r="AE12921" s="95"/>
      <c r="AM12921" s="103"/>
      <c r="AT12921" s="10"/>
    </row>
    <row r="12922" spans="9:46" s="16" customFormat="1">
      <c r="I12922" s="47"/>
      <c r="P12922" s="48"/>
      <c r="Q12922" s="48"/>
      <c r="R12922" s="48"/>
      <c r="S12922" s="49"/>
      <c r="T12922" s="47"/>
      <c r="U12922" s="50"/>
      <c r="V12922" s="47"/>
      <c r="W12922" s="50"/>
      <c r="X12922" s="49"/>
      <c r="Y12922" s="49"/>
      <c r="Z12922" s="49"/>
      <c r="AA12922" s="49"/>
      <c r="AB12922" s="49"/>
      <c r="AC12922" s="49"/>
      <c r="AD12922" s="49"/>
      <c r="AE12922" s="95"/>
      <c r="AM12922" s="103"/>
      <c r="AT12922" s="10"/>
    </row>
    <row r="12923" spans="9:46" s="16" customFormat="1">
      <c r="I12923" s="47"/>
      <c r="P12923" s="48"/>
      <c r="Q12923" s="48"/>
      <c r="R12923" s="48"/>
      <c r="S12923" s="49"/>
      <c r="T12923" s="47"/>
      <c r="U12923" s="50"/>
      <c r="V12923" s="47"/>
      <c r="W12923" s="50"/>
      <c r="X12923" s="49"/>
      <c r="Y12923" s="49"/>
      <c r="Z12923" s="49"/>
      <c r="AA12923" s="49"/>
      <c r="AB12923" s="49"/>
      <c r="AC12923" s="49"/>
      <c r="AD12923" s="49"/>
      <c r="AE12923" s="95"/>
      <c r="AM12923" s="103"/>
      <c r="AT12923" s="10"/>
    </row>
    <row r="12924" spans="9:46" s="16" customFormat="1">
      <c r="I12924" s="47"/>
      <c r="P12924" s="48"/>
      <c r="Q12924" s="48"/>
      <c r="R12924" s="48"/>
      <c r="S12924" s="49"/>
      <c r="T12924" s="47"/>
      <c r="U12924" s="50"/>
      <c r="V12924" s="47"/>
      <c r="W12924" s="50"/>
      <c r="X12924" s="49"/>
      <c r="Y12924" s="49"/>
      <c r="Z12924" s="49"/>
      <c r="AA12924" s="49"/>
      <c r="AB12924" s="49"/>
      <c r="AC12924" s="49"/>
      <c r="AD12924" s="49"/>
      <c r="AE12924" s="95"/>
      <c r="AM12924" s="103"/>
      <c r="AT12924" s="10"/>
    </row>
    <row r="12925" spans="9:46" s="16" customFormat="1">
      <c r="I12925" s="47"/>
      <c r="P12925" s="48"/>
      <c r="Q12925" s="48"/>
      <c r="R12925" s="48"/>
      <c r="S12925" s="49"/>
      <c r="T12925" s="47"/>
      <c r="U12925" s="50"/>
      <c r="V12925" s="47"/>
      <c r="W12925" s="50"/>
      <c r="X12925" s="49"/>
      <c r="Y12925" s="49"/>
      <c r="Z12925" s="49"/>
      <c r="AA12925" s="49"/>
      <c r="AB12925" s="49"/>
      <c r="AC12925" s="49"/>
      <c r="AD12925" s="49"/>
      <c r="AE12925" s="95"/>
      <c r="AM12925" s="103"/>
      <c r="AT12925" s="10"/>
    </row>
    <row r="12926" spans="9:46" s="16" customFormat="1">
      <c r="I12926" s="47"/>
      <c r="P12926" s="48"/>
      <c r="Q12926" s="48"/>
      <c r="R12926" s="48"/>
      <c r="S12926" s="49"/>
      <c r="T12926" s="47"/>
      <c r="U12926" s="50"/>
      <c r="V12926" s="47"/>
      <c r="W12926" s="50"/>
      <c r="X12926" s="49"/>
      <c r="Y12926" s="49"/>
      <c r="Z12926" s="49"/>
      <c r="AA12926" s="49"/>
      <c r="AB12926" s="49"/>
      <c r="AC12926" s="49"/>
      <c r="AD12926" s="49"/>
      <c r="AE12926" s="95"/>
      <c r="AM12926" s="103"/>
      <c r="AT12926" s="10"/>
    </row>
    <row r="12927" spans="9:46" s="16" customFormat="1">
      <c r="I12927" s="47"/>
      <c r="P12927" s="48"/>
      <c r="Q12927" s="48"/>
      <c r="R12927" s="48"/>
      <c r="S12927" s="49"/>
      <c r="T12927" s="47"/>
      <c r="U12927" s="50"/>
      <c r="V12927" s="47"/>
      <c r="W12927" s="50"/>
      <c r="X12927" s="49"/>
      <c r="Y12927" s="49"/>
      <c r="Z12927" s="49"/>
      <c r="AA12927" s="49"/>
      <c r="AB12927" s="49"/>
      <c r="AC12927" s="49"/>
      <c r="AD12927" s="49"/>
      <c r="AE12927" s="95"/>
      <c r="AM12927" s="103"/>
      <c r="AT12927" s="10"/>
    </row>
    <row r="12928" spans="9:46" s="16" customFormat="1">
      <c r="I12928" s="47"/>
      <c r="P12928" s="48"/>
      <c r="Q12928" s="48"/>
      <c r="R12928" s="48"/>
      <c r="S12928" s="49"/>
      <c r="T12928" s="47"/>
      <c r="U12928" s="50"/>
      <c r="V12928" s="47"/>
      <c r="W12928" s="50"/>
      <c r="X12928" s="49"/>
      <c r="Y12928" s="49"/>
      <c r="Z12928" s="49"/>
      <c r="AA12928" s="49"/>
      <c r="AB12928" s="49"/>
      <c r="AC12928" s="49"/>
      <c r="AD12928" s="49"/>
      <c r="AE12928" s="95"/>
      <c r="AM12928" s="103"/>
      <c r="AT12928" s="10"/>
    </row>
    <row r="12929" spans="9:46" s="16" customFormat="1">
      <c r="I12929" s="47"/>
      <c r="P12929" s="48"/>
      <c r="Q12929" s="48"/>
      <c r="R12929" s="48"/>
      <c r="S12929" s="49"/>
      <c r="T12929" s="47"/>
      <c r="U12929" s="50"/>
      <c r="V12929" s="47"/>
      <c r="W12929" s="50"/>
      <c r="X12929" s="49"/>
      <c r="Y12929" s="49"/>
      <c r="Z12929" s="49"/>
      <c r="AA12929" s="49"/>
      <c r="AB12929" s="49"/>
      <c r="AC12929" s="49"/>
      <c r="AD12929" s="49"/>
      <c r="AE12929" s="95"/>
      <c r="AM12929" s="103"/>
      <c r="AT12929" s="10"/>
    </row>
    <row r="12930" spans="9:46" s="16" customFormat="1">
      <c r="I12930" s="47"/>
      <c r="P12930" s="48"/>
      <c r="Q12930" s="48"/>
      <c r="R12930" s="48"/>
      <c r="S12930" s="49"/>
      <c r="T12930" s="47"/>
      <c r="U12930" s="50"/>
      <c r="V12930" s="47"/>
      <c r="W12930" s="50"/>
      <c r="X12930" s="49"/>
      <c r="Y12930" s="49"/>
      <c r="Z12930" s="49"/>
      <c r="AA12930" s="49"/>
      <c r="AB12930" s="49"/>
      <c r="AC12930" s="49"/>
      <c r="AD12930" s="49"/>
      <c r="AE12930" s="95"/>
      <c r="AM12930" s="103"/>
      <c r="AT12930" s="10"/>
    </row>
    <row r="12931" spans="9:46" s="16" customFormat="1">
      <c r="I12931" s="47"/>
      <c r="P12931" s="48"/>
      <c r="Q12931" s="48"/>
      <c r="R12931" s="48"/>
      <c r="S12931" s="49"/>
      <c r="T12931" s="47"/>
      <c r="U12931" s="50"/>
      <c r="V12931" s="47"/>
      <c r="W12931" s="50"/>
      <c r="X12931" s="49"/>
      <c r="Y12931" s="49"/>
      <c r="Z12931" s="49"/>
      <c r="AA12931" s="49"/>
      <c r="AB12931" s="49"/>
      <c r="AC12931" s="49"/>
      <c r="AD12931" s="49"/>
      <c r="AE12931" s="95"/>
      <c r="AM12931" s="103"/>
      <c r="AT12931" s="10"/>
    </row>
    <row r="12932" spans="9:46" s="16" customFormat="1">
      <c r="I12932" s="47"/>
      <c r="P12932" s="48"/>
      <c r="Q12932" s="48"/>
      <c r="R12932" s="48"/>
      <c r="S12932" s="49"/>
      <c r="T12932" s="47"/>
      <c r="U12932" s="50"/>
      <c r="V12932" s="47"/>
      <c r="W12932" s="50"/>
      <c r="X12932" s="49"/>
      <c r="Y12932" s="49"/>
      <c r="Z12932" s="49"/>
      <c r="AA12932" s="49"/>
      <c r="AB12932" s="49"/>
      <c r="AC12932" s="49"/>
      <c r="AD12932" s="49"/>
      <c r="AE12932" s="95"/>
      <c r="AM12932" s="103"/>
      <c r="AT12932" s="10"/>
    </row>
    <row r="12933" spans="9:46" s="16" customFormat="1">
      <c r="I12933" s="47"/>
      <c r="P12933" s="48"/>
      <c r="Q12933" s="48"/>
      <c r="R12933" s="48"/>
      <c r="S12933" s="49"/>
      <c r="T12933" s="47"/>
      <c r="U12933" s="50"/>
      <c r="V12933" s="47"/>
      <c r="W12933" s="50"/>
      <c r="X12933" s="49"/>
      <c r="Y12933" s="49"/>
      <c r="Z12933" s="49"/>
      <c r="AA12933" s="49"/>
      <c r="AB12933" s="49"/>
      <c r="AC12933" s="49"/>
      <c r="AD12933" s="49"/>
      <c r="AE12933" s="95"/>
      <c r="AM12933" s="103"/>
      <c r="AT12933" s="10"/>
    </row>
    <row r="12934" spans="9:46" s="16" customFormat="1">
      <c r="I12934" s="47"/>
      <c r="P12934" s="48"/>
      <c r="Q12934" s="48"/>
      <c r="R12934" s="48"/>
      <c r="S12934" s="49"/>
      <c r="T12934" s="47"/>
      <c r="U12934" s="50"/>
      <c r="V12934" s="47"/>
      <c r="W12934" s="50"/>
      <c r="X12934" s="49"/>
      <c r="Y12934" s="49"/>
      <c r="Z12934" s="49"/>
      <c r="AA12934" s="49"/>
      <c r="AB12934" s="49"/>
      <c r="AC12934" s="49"/>
      <c r="AD12934" s="49"/>
      <c r="AE12934" s="95"/>
      <c r="AM12934" s="103"/>
      <c r="AT12934" s="10"/>
    </row>
    <row r="12935" spans="9:46" s="16" customFormat="1">
      <c r="I12935" s="47"/>
      <c r="P12935" s="48"/>
      <c r="Q12935" s="48"/>
      <c r="R12935" s="48"/>
      <c r="S12935" s="49"/>
      <c r="T12935" s="47"/>
      <c r="U12935" s="50"/>
      <c r="V12935" s="47"/>
      <c r="W12935" s="50"/>
      <c r="X12935" s="49"/>
      <c r="Y12935" s="49"/>
      <c r="Z12935" s="49"/>
      <c r="AA12935" s="49"/>
      <c r="AB12935" s="49"/>
      <c r="AC12935" s="49"/>
      <c r="AD12935" s="49"/>
      <c r="AE12935" s="95"/>
      <c r="AM12935" s="103"/>
      <c r="AT12935" s="10"/>
    </row>
    <row r="12936" spans="9:46" s="16" customFormat="1">
      <c r="I12936" s="47"/>
      <c r="P12936" s="48"/>
      <c r="Q12936" s="48"/>
      <c r="R12936" s="48"/>
      <c r="S12936" s="49"/>
      <c r="T12936" s="47"/>
      <c r="U12936" s="50"/>
      <c r="V12936" s="47"/>
      <c r="W12936" s="50"/>
      <c r="X12936" s="49"/>
      <c r="Y12936" s="49"/>
      <c r="Z12936" s="49"/>
      <c r="AA12936" s="49"/>
      <c r="AB12936" s="49"/>
      <c r="AC12936" s="49"/>
      <c r="AD12936" s="49"/>
      <c r="AE12936" s="95"/>
      <c r="AM12936" s="103"/>
      <c r="AT12936" s="10"/>
    </row>
    <row r="12937" spans="9:46" s="16" customFormat="1">
      <c r="I12937" s="47"/>
      <c r="P12937" s="48"/>
      <c r="Q12937" s="48"/>
      <c r="R12937" s="48"/>
      <c r="S12937" s="49"/>
      <c r="T12937" s="47"/>
      <c r="U12937" s="50"/>
      <c r="V12937" s="47"/>
      <c r="W12937" s="50"/>
      <c r="X12937" s="49"/>
      <c r="Y12937" s="49"/>
      <c r="Z12937" s="49"/>
      <c r="AA12937" s="49"/>
      <c r="AB12937" s="49"/>
      <c r="AC12937" s="49"/>
      <c r="AD12937" s="49"/>
      <c r="AE12937" s="95"/>
      <c r="AM12937" s="103"/>
      <c r="AT12937" s="10"/>
    </row>
    <row r="12938" spans="9:46" s="16" customFormat="1">
      <c r="I12938" s="47"/>
      <c r="P12938" s="48"/>
      <c r="Q12938" s="48"/>
      <c r="R12938" s="48"/>
      <c r="S12938" s="49"/>
      <c r="T12938" s="47"/>
      <c r="U12938" s="50"/>
      <c r="V12938" s="47"/>
      <c r="W12938" s="50"/>
      <c r="X12938" s="49"/>
      <c r="Y12938" s="49"/>
      <c r="Z12938" s="49"/>
      <c r="AA12938" s="49"/>
      <c r="AB12938" s="49"/>
      <c r="AC12938" s="49"/>
      <c r="AD12938" s="49"/>
      <c r="AE12938" s="95"/>
      <c r="AM12938" s="103"/>
      <c r="AT12938" s="10"/>
    </row>
    <row r="12939" spans="9:46" s="16" customFormat="1">
      <c r="I12939" s="47"/>
      <c r="P12939" s="48"/>
      <c r="Q12939" s="48"/>
      <c r="R12939" s="48"/>
      <c r="S12939" s="49"/>
      <c r="T12939" s="47"/>
      <c r="U12939" s="50"/>
      <c r="V12939" s="47"/>
      <c r="W12939" s="50"/>
      <c r="X12939" s="49"/>
      <c r="Y12939" s="49"/>
      <c r="Z12939" s="49"/>
      <c r="AA12939" s="49"/>
      <c r="AB12939" s="49"/>
      <c r="AC12939" s="49"/>
      <c r="AD12939" s="49"/>
      <c r="AE12939" s="95"/>
      <c r="AM12939" s="103"/>
      <c r="AT12939" s="10"/>
    </row>
    <row r="12940" spans="9:46" s="16" customFormat="1">
      <c r="I12940" s="47"/>
      <c r="P12940" s="48"/>
      <c r="Q12940" s="48"/>
      <c r="R12940" s="48"/>
      <c r="S12940" s="49"/>
      <c r="T12940" s="47"/>
      <c r="U12940" s="50"/>
      <c r="V12940" s="47"/>
      <c r="W12940" s="50"/>
      <c r="X12940" s="49"/>
      <c r="Y12940" s="49"/>
      <c r="Z12940" s="49"/>
      <c r="AA12940" s="49"/>
      <c r="AB12940" s="49"/>
      <c r="AC12940" s="49"/>
      <c r="AD12940" s="49"/>
      <c r="AE12940" s="95"/>
      <c r="AM12940" s="103"/>
      <c r="AT12940" s="10"/>
    </row>
    <row r="12941" spans="9:46" s="16" customFormat="1">
      <c r="I12941" s="47"/>
      <c r="P12941" s="48"/>
      <c r="Q12941" s="48"/>
      <c r="R12941" s="48"/>
      <c r="S12941" s="49"/>
      <c r="T12941" s="47"/>
      <c r="U12941" s="50"/>
      <c r="V12941" s="47"/>
      <c r="W12941" s="50"/>
      <c r="X12941" s="49"/>
      <c r="Y12941" s="49"/>
      <c r="Z12941" s="49"/>
      <c r="AA12941" s="49"/>
      <c r="AB12941" s="49"/>
      <c r="AC12941" s="49"/>
      <c r="AD12941" s="49"/>
      <c r="AE12941" s="95"/>
      <c r="AM12941" s="103"/>
      <c r="AT12941" s="10"/>
    </row>
    <row r="12942" spans="9:46" s="16" customFormat="1">
      <c r="I12942" s="47"/>
      <c r="P12942" s="48"/>
      <c r="Q12942" s="48"/>
      <c r="R12942" s="48"/>
      <c r="S12942" s="49"/>
      <c r="T12942" s="47"/>
      <c r="U12942" s="50"/>
      <c r="V12942" s="47"/>
      <c r="W12942" s="50"/>
      <c r="X12942" s="49"/>
      <c r="Y12942" s="49"/>
      <c r="Z12942" s="49"/>
      <c r="AA12942" s="49"/>
      <c r="AB12942" s="49"/>
      <c r="AC12942" s="49"/>
      <c r="AD12942" s="49"/>
      <c r="AE12942" s="95"/>
      <c r="AM12942" s="103"/>
      <c r="AT12942" s="10"/>
    </row>
    <row r="12943" spans="9:46" s="16" customFormat="1">
      <c r="I12943" s="47"/>
      <c r="P12943" s="48"/>
      <c r="Q12943" s="48"/>
      <c r="R12943" s="48"/>
      <c r="S12943" s="49"/>
      <c r="T12943" s="47"/>
      <c r="U12943" s="50"/>
      <c r="V12943" s="47"/>
      <c r="W12943" s="50"/>
      <c r="X12943" s="49"/>
      <c r="Y12943" s="49"/>
      <c r="Z12943" s="49"/>
      <c r="AA12943" s="49"/>
      <c r="AB12943" s="49"/>
      <c r="AC12943" s="49"/>
      <c r="AD12943" s="49"/>
      <c r="AE12943" s="95"/>
      <c r="AM12943" s="103"/>
      <c r="AT12943" s="10"/>
    </row>
    <row r="12944" spans="9:46" s="16" customFormat="1">
      <c r="I12944" s="47"/>
      <c r="P12944" s="48"/>
      <c r="Q12944" s="48"/>
      <c r="R12944" s="48"/>
      <c r="S12944" s="49"/>
      <c r="T12944" s="47"/>
      <c r="U12944" s="50"/>
      <c r="V12944" s="47"/>
      <c r="W12944" s="50"/>
      <c r="X12944" s="49"/>
      <c r="Y12944" s="49"/>
      <c r="Z12944" s="49"/>
      <c r="AA12944" s="49"/>
      <c r="AB12944" s="49"/>
      <c r="AC12944" s="49"/>
      <c r="AD12944" s="49"/>
      <c r="AE12944" s="95"/>
      <c r="AM12944" s="103"/>
      <c r="AT12944" s="10"/>
    </row>
    <row r="12945" spans="9:46" s="16" customFormat="1">
      <c r="I12945" s="47"/>
      <c r="P12945" s="48"/>
      <c r="Q12945" s="48"/>
      <c r="R12945" s="48"/>
      <c r="S12945" s="49"/>
      <c r="T12945" s="47"/>
      <c r="U12945" s="50"/>
      <c r="V12945" s="47"/>
      <c r="W12945" s="50"/>
      <c r="X12945" s="49"/>
      <c r="Y12945" s="49"/>
      <c r="Z12945" s="49"/>
      <c r="AA12945" s="49"/>
      <c r="AB12945" s="49"/>
      <c r="AC12945" s="49"/>
      <c r="AD12945" s="49"/>
      <c r="AE12945" s="95"/>
      <c r="AM12945" s="103"/>
      <c r="AT12945" s="10"/>
    </row>
    <row r="12946" spans="9:46" s="16" customFormat="1">
      <c r="I12946" s="47"/>
      <c r="P12946" s="48"/>
      <c r="Q12946" s="48"/>
      <c r="R12946" s="48"/>
      <c r="S12946" s="49"/>
      <c r="T12946" s="47"/>
      <c r="U12946" s="50"/>
      <c r="V12946" s="47"/>
      <c r="W12946" s="50"/>
      <c r="X12946" s="49"/>
      <c r="Y12946" s="49"/>
      <c r="Z12946" s="49"/>
      <c r="AA12946" s="49"/>
      <c r="AB12946" s="49"/>
      <c r="AC12946" s="49"/>
      <c r="AD12946" s="49"/>
      <c r="AE12946" s="95"/>
      <c r="AM12946" s="103"/>
      <c r="AT12946" s="10"/>
    </row>
    <row r="12947" spans="9:46" s="16" customFormat="1">
      <c r="I12947" s="47"/>
      <c r="P12947" s="48"/>
      <c r="Q12947" s="48"/>
      <c r="R12947" s="48"/>
      <c r="S12947" s="49"/>
      <c r="T12947" s="47"/>
      <c r="U12947" s="50"/>
      <c r="V12947" s="47"/>
      <c r="W12947" s="50"/>
      <c r="X12947" s="49"/>
      <c r="Y12947" s="49"/>
      <c r="Z12947" s="49"/>
      <c r="AA12947" s="49"/>
      <c r="AB12947" s="49"/>
      <c r="AC12947" s="49"/>
      <c r="AD12947" s="49"/>
      <c r="AE12947" s="95"/>
      <c r="AM12947" s="103"/>
      <c r="AT12947" s="10"/>
    </row>
    <row r="12948" spans="9:46" s="16" customFormat="1">
      <c r="I12948" s="47"/>
      <c r="P12948" s="48"/>
      <c r="Q12948" s="48"/>
      <c r="R12948" s="48"/>
      <c r="S12948" s="49"/>
      <c r="T12948" s="47"/>
      <c r="U12948" s="50"/>
      <c r="V12948" s="47"/>
      <c r="W12948" s="50"/>
      <c r="X12948" s="49"/>
      <c r="Y12948" s="49"/>
      <c r="Z12948" s="49"/>
      <c r="AA12948" s="49"/>
      <c r="AB12948" s="49"/>
      <c r="AC12948" s="49"/>
      <c r="AD12948" s="49"/>
      <c r="AE12948" s="95"/>
      <c r="AM12948" s="103"/>
      <c r="AT12948" s="10"/>
    </row>
    <row r="12949" spans="9:46" s="16" customFormat="1">
      <c r="I12949" s="47"/>
      <c r="P12949" s="48"/>
      <c r="Q12949" s="48"/>
      <c r="R12949" s="48"/>
      <c r="S12949" s="49"/>
      <c r="T12949" s="47"/>
      <c r="U12949" s="50"/>
      <c r="V12949" s="47"/>
      <c r="W12949" s="50"/>
      <c r="X12949" s="49"/>
      <c r="Y12949" s="49"/>
      <c r="Z12949" s="49"/>
      <c r="AA12949" s="49"/>
      <c r="AB12949" s="49"/>
      <c r="AC12949" s="49"/>
      <c r="AD12949" s="49"/>
      <c r="AE12949" s="95"/>
      <c r="AM12949" s="103"/>
      <c r="AT12949" s="10"/>
    </row>
    <row r="12950" spans="9:46" s="16" customFormat="1">
      <c r="I12950" s="47"/>
      <c r="P12950" s="48"/>
      <c r="Q12950" s="48"/>
      <c r="R12950" s="48"/>
      <c r="S12950" s="49"/>
      <c r="T12950" s="47"/>
      <c r="U12950" s="50"/>
      <c r="V12950" s="47"/>
      <c r="W12950" s="50"/>
      <c r="X12950" s="49"/>
      <c r="Y12950" s="49"/>
      <c r="Z12950" s="49"/>
      <c r="AA12950" s="49"/>
      <c r="AB12950" s="49"/>
      <c r="AC12950" s="49"/>
      <c r="AD12950" s="49"/>
      <c r="AE12950" s="95"/>
      <c r="AM12950" s="103"/>
      <c r="AT12950" s="10"/>
    </row>
    <row r="12951" spans="9:46" s="16" customFormat="1">
      <c r="I12951" s="47"/>
      <c r="P12951" s="48"/>
      <c r="Q12951" s="48"/>
      <c r="R12951" s="48"/>
      <c r="S12951" s="49"/>
      <c r="T12951" s="47"/>
      <c r="U12951" s="50"/>
      <c r="V12951" s="47"/>
      <c r="W12951" s="50"/>
      <c r="X12951" s="49"/>
      <c r="Y12951" s="49"/>
      <c r="Z12951" s="49"/>
      <c r="AA12951" s="49"/>
      <c r="AB12951" s="49"/>
      <c r="AC12951" s="49"/>
      <c r="AD12951" s="49"/>
      <c r="AE12951" s="95"/>
      <c r="AM12951" s="103"/>
      <c r="AT12951" s="10"/>
    </row>
    <row r="12952" spans="9:46" s="16" customFormat="1">
      <c r="I12952" s="47"/>
      <c r="P12952" s="48"/>
      <c r="Q12952" s="48"/>
      <c r="R12952" s="48"/>
      <c r="S12952" s="49"/>
      <c r="T12952" s="47"/>
      <c r="U12952" s="50"/>
      <c r="V12952" s="47"/>
      <c r="W12952" s="50"/>
      <c r="X12952" s="49"/>
      <c r="Y12952" s="49"/>
      <c r="Z12952" s="49"/>
      <c r="AA12952" s="49"/>
      <c r="AB12952" s="49"/>
      <c r="AC12952" s="49"/>
      <c r="AD12952" s="49"/>
      <c r="AE12952" s="95"/>
      <c r="AM12952" s="103"/>
      <c r="AT12952" s="10"/>
    </row>
    <row r="12953" spans="9:46" s="16" customFormat="1">
      <c r="I12953" s="47"/>
      <c r="P12953" s="48"/>
      <c r="Q12953" s="48"/>
      <c r="R12953" s="48"/>
      <c r="S12953" s="49"/>
      <c r="T12953" s="47"/>
      <c r="U12953" s="50"/>
      <c r="V12953" s="47"/>
      <c r="W12953" s="50"/>
      <c r="X12953" s="49"/>
      <c r="Y12953" s="49"/>
      <c r="Z12953" s="49"/>
      <c r="AA12953" s="49"/>
      <c r="AB12953" s="49"/>
      <c r="AC12953" s="49"/>
      <c r="AD12953" s="49"/>
      <c r="AE12953" s="95"/>
      <c r="AM12953" s="103"/>
      <c r="AT12953" s="10"/>
    </row>
    <row r="12954" spans="9:46" s="16" customFormat="1">
      <c r="I12954" s="47"/>
      <c r="P12954" s="48"/>
      <c r="Q12954" s="48"/>
      <c r="R12954" s="48"/>
      <c r="S12954" s="49"/>
      <c r="T12954" s="47"/>
      <c r="U12954" s="50"/>
      <c r="V12954" s="47"/>
      <c r="W12954" s="50"/>
      <c r="X12954" s="49"/>
      <c r="Y12954" s="49"/>
      <c r="Z12954" s="49"/>
      <c r="AA12954" s="49"/>
      <c r="AB12954" s="49"/>
      <c r="AC12954" s="49"/>
      <c r="AD12954" s="49"/>
      <c r="AE12954" s="95"/>
      <c r="AM12954" s="103"/>
      <c r="AT12954" s="10"/>
    </row>
    <row r="12955" spans="9:46" s="16" customFormat="1">
      <c r="I12955" s="47"/>
      <c r="P12955" s="48"/>
      <c r="Q12955" s="48"/>
      <c r="R12955" s="48"/>
      <c r="S12955" s="49"/>
      <c r="T12955" s="47"/>
      <c r="U12955" s="50"/>
      <c r="V12955" s="47"/>
      <c r="W12955" s="50"/>
      <c r="X12955" s="49"/>
      <c r="Y12955" s="49"/>
      <c r="Z12955" s="49"/>
      <c r="AA12955" s="49"/>
      <c r="AB12955" s="49"/>
      <c r="AC12955" s="49"/>
      <c r="AD12955" s="49"/>
      <c r="AE12955" s="95"/>
      <c r="AM12955" s="103"/>
      <c r="AT12955" s="10"/>
    </row>
    <row r="12956" spans="9:46" s="16" customFormat="1">
      <c r="I12956" s="47"/>
      <c r="P12956" s="48"/>
      <c r="Q12956" s="48"/>
      <c r="R12956" s="48"/>
      <c r="S12956" s="49"/>
      <c r="T12956" s="47"/>
      <c r="U12956" s="50"/>
      <c r="V12956" s="47"/>
      <c r="W12956" s="50"/>
      <c r="X12956" s="49"/>
      <c r="Y12956" s="49"/>
      <c r="Z12956" s="49"/>
      <c r="AA12956" s="49"/>
      <c r="AB12956" s="49"/>
      <c r="AC12956" s="49"/>
      <c r="AD12956" s="49"/>
      <c r="AE12956" s="95"/>
      <c r="AM12956" s="103"/>
      <c r="AT12956" s="10"/>
    </row>
    <row r="12957" spans="9:46" s="16" customFormat="1">
      <c r="I12957" s="47"/>
      <c r="P12957" s="48"/>
      <c r="Q12957" s="48"/>
      <c r="R12957" s="48"/>
      <c r="S12957" s="49"/>
      <c r="T12957" s="47"/>
      <c r="U12957" s="50"/>
      <c r="V12957" s="47"/>
      <c r="W12957" s="50"/>
      <c r="X12957" s="49"/>
      <c r="Y12957" s="49"/>
      <c r="Z12957" s="49"/>
      <c r="AA12957" s="49"/>
      <c r="AB12957" s="49"/>
      <c r="AC12957" s="49"/>
      <c r="AD12957" s="49"/>
      <c r="AE12957" s="95"/>
      <c r="AM12957" s="103"/>
      <c r="AT12957" s="10"/>
    </row>
    <row r="12958" spans="9:46" s="16" customFormat="1">
      <c r="I12958" s="47"/>
      <c r="P12958" s="48"/>
      <c r="Q12958" s="48"/>
      <c r="R12958" s="48"/>
      <c r="S12958" s="49"/>
      <c r="T12958" s="47"/>
      <c r="U12958" s="50"/>
      <c r="V12958" s="47"/>
      <c r="W12958" s="50"/>
      <c r="X12958" s="49"/>
      <c r="Y12958" s="49"/>
      <c r="Z12958" s="49"/>
      <c r="AA12958" s="49"/>
      <c r="AB12958" s="49"/>
      <c r="AC12958" s="49"/>
      <c r="AD12958" s="49"/>
      <c r="AE12958" s="95"/>
      <c r="AM12958" s="103"/>
      <c r="AT12958" s="10"/>
    </row>
    <row r="12959" spans="9:46" s="16" customFormat="1">
      <c r="I12959" s="47"/>
      <c r="P12959" s="48"/>
      <c r="Q12959" s="48"/>
      <c r="R12959" s="48"/>
      <c r="S12959" s="49"/>
      <c r="T12959" s="47"/>
      <c r="U12959" s="50"/>
      <c r="V12959" s="47"/>
      <c r="W12959" s="50"/>
      <c r="X12959" s="49"/>
      <c r="Y12959" s="49"/>
      <c r="Z12959" s="49"/>
      <c r="AA12959" s="49"/>
      <c r="AB12959" s="49"/>
      <c r="AC12959" s="49"/>
      <c r="AD12959" s="49"/>
      <c r="AE12959" s="95"/>
      <c r="AM12959" s="103"/>
      <c r="AT12959" s="10"/>
    </row>
    <row r="12960" spans="9:46" s="16" customFormat="1">
      <c r="I12960" s="47"/>
      <c r="P12960" s="48"/>
      <c r="Q12960" s="48"/>
      <c r="R12960" s="48"/>
      <c r="S12960" s="49"/>
      <c r="T12960" s="47"/>
      <c r="U12960" s="50"/>
      <c r="V12960" s="47"/>
      <c r="W12960" s="50"/>
      <c r="X12960" s="49"/>
      <c r="Y12960" s="49"/>
      <c r="Z12960" s="49"/>
      <c r="AA12960" s="49"/>
      <c r="AB12960" s="49"/>
      <c r="AC12960" s="49"/>
      <c r="AD12960" s="49"/>
      <c r="AE12960" s="95"/>
      <c r="AM12960" s="103"/>
      <c r="AT12960" s="10"/>
    </row>
    <row r="12961" spans="9:46" s="16" customFormat="1">
      <c r="I12961" s="47"/>
      <c r="P12961" s="48"/>
      <c r="Q12961" s="48"/>
      <c r="R12961" s="48"/>
      <c r="S12961" s="49"/>
      <c r="T12961" s="47"/>
      <c r="U12961" s="50"/>
      <c r="V12961" s="47"/>
      <c r="W12961" s="50"/>
      <c r="X12961" s="49"/>
      <c r="Y12961" s="49"/>
      <c r="Z12961" s="49"/>
      <c r="AA12961" s="49"/>
      <c r="AB12961" s="49"/>
      <c r="AC12961" s="49"/>
      <c r="AD12961" s="49"/>
      <c r="AE12961" s="95"/>
      <c r="AM12961" s="103"/>
      <c r="AT12961" s="10"/>
    </row>
    <row r="12962" spans="9:46" s="16" customFormat="1">
      <c r="I12962" s="47"/>
      <c r="P12962" s="48"/>
      <c r="Q12962" s="48"/>
      <c r="R12962" s="48"/>
      <c r="S12962" s="49"/>
      <c r="T12962" s="47"/>
      <c r="U12962" s="50"/>
      <c r="V12962" s="47"/>
      <c r="W12962" s="50"/>
      <c r="X12962" s="49"/>
      <c r="Y12962" s="49"/>
      <c r="Z12962" s="49"/>
      <c r="AA12962" s="49"/>
      <c r="AB12962" s="49"/>
      <c r="AC12962" s="49"/>
      <c r="AD12962" s="49"/>
      <c r="AE12962" s="95"/>
      <c r="AM12962" s="103"/>
      <c r="AT12962" s="10"/>
    </row>
    <row r="12963" spans="9:46" s="16" customFormat="1">
      <c r="I12963" s="47"/>
      <c r="P12963" s="48"/>
      <c r="Q12963" s="48"/>
      <c r="R12963" s="48"/>
      <c r="S12963" s="49"/>
      <c r="T12963" s="47"/>
      <c r="U12963" s="50"/>
      <c r="V12963" s="47"/>
      <c r="W12963" s="50"/>
      <c r="X12963" s="49"/>
      <c r="Y12963" s="49"/>
      <c r="Z12963" s="49"/>
      <c r="AA12963" s="49"/>
      <c r="AB12963" s="49"/>
      <c r="AC12963" s="49"/>
      <c r="AD12963" s="49"/>
      <c r="AE12963" s="95"/>
      <c r="AM12963" s="103"/>
      <c r="AT12963" s="10"/>
    </row>
    <row r="12964" spans="9:46" s="16" customFormat="1">
      <c r="I12964" s="47"/>
      <c r="P12964" s="48"/>
      <c r="Q12964" s="48"/>
      <c r="R12964" s="48"/>
      <c r="S12964" s="49"/>
      <c r="T12964" s="47"/>
      <c r="U12964" s="50"/>
      <c r="V12964" s="47"/>
      <c r="W12964" s="50"/>
      <c r="X12964" s="49"/>
      <c r="Y12964" s="49"/>
      <c r="Z12964" s="49"/>
      <c r="AA12964" s="49"/>
      <c r="AB12964" s="49"/>
      <c r="AC12964" s="49"/>
      <c r="AD12964" s="49"/>
      <c r="AE12964" s="95"/>
      <c r="AM12964" s="103"/>
      <c r="AT12964" s="10"/>
    </row>
    <row r="12965" spans="9:46" s="16" customFormat="1">
      <c r="I12965" s="47"/>
      <c r="P12965" s="48"/>
      <c r="Q12965" s="48"/>
      <c r="R12965" s="48"/>
      <c r="S12965" s="49"/>
      <c r="T12965" s="47"/>
      <c r="U12965" s="50"/>
      <c r="V12965" s="47"/>
      <c r="W12965" s="50"/>
      <c r="X12965" s="49"/>
      <c r="Y12965" s="49"/>
      <c r="Z12965" s="49"/>
      <c r="AA12965" s="49"/>
      <c r="AB12965" s="49"/>
      <c r="AC12965" s="49"/>
      <c r="AD12965" s="49"/>
      <c r="AE12965" s="95"/>
      <c r="AM12965" s="103"/>
      <c r="AT12965" s="10"/>
    </row>
    <row r="12966" spans="9:46" s="16" customFormat="1">
      <c r="I12966" s="47"/>
      <c r="P12966" s="48"/>
      <c r="Q12966" s="48"/>
      <c r="R12966" s="48"/>
      <c r="S12966" s="49"/>
      <c r="T12966" s="47"/>
      <c r="U12966" s="50"/>
      <c r="V12966" s="47"/>
      <c r="W12966" s="50"/>
      <c r="X12966" s="49"/>
      <c r="Y12966" s="49"/>
      <c r="Z12966" s="49"/>
      <c r="AA12966" s="49"/>
      <c r="AB12966" s="49"/>
      <c r="AC12966" s="49"/>
      <c r="AD12966" s="49"/>
      <c r="AE12966" s="95"/>
      <c r="AM12966" s="103"/>
      <c r="AT12966" s="10"/>
    </row>
    <row r="12967" spans="9:46" s="16" customFormat="1">
      <c r="I12967" s="47"/>
      <c r="P12967" s="48"/>
      <c r="Q12967" s="48"/>
      <c r="R12967" s="48"/>
      <c r="S12967" s="49"/>
      <c r="T12967" s="47"/>
      <c r="U12967" s="50"/>
      <c r="V12967" s="47"/>
      <c r="W12967" s="50"/>
      <c r="X12967" s="49"/>
      <c r="Y12967" s="49"/>
      <c r="Z12967" s="49"/>
      <c r="AA12967" s="49"/>
      <c r="AB12967" s="49"/>
      <c r="AC12967" s="49"/>
      <c r="AD12967" s="49"/>
      <c r="AE12967" s="95"/>
      <c r="AM12967" s="103"/>
      <c r="AT12967" s="10"/>
    </row>
    <row r="12968" spans="9:46" s="16" customFormat="1">
      <c r="I12968" s="47"/>
      <c r="P12968" s="48"/>
      <c r="Q12968" s="48"/>
      <c r="R12968" s="48"/>
      <c r="S12968" s="49"/>
      <c r="T12968" s="47"/>
      <c r="U12968" s="50"/>
      <c r="V12968" s="47"/>
      <c r="W12968" s="50"/>
      <c r="X12968" s="49"/>
      <c r="Y12968" s="49"/>
      <c r="Z12968" s="49"/>
      <c r="AA12968" s="49"/>
      <c r="AB12968" s="49"/>
      <c r="AC12968" s="49"/>
      <c r="AD12968" s="49"/>
      <c r="AE12968" s="95"/>
      <c r="AM12968" s="103"/>
      <c r="AT12968" s="10"/>
    </row>
    <row r="12969" spans="9:46" s="16" customFormat="1">
      <c r="I12969" s="47"/>
      <c r="P12969" s="48"/>
      <c r="Q12969" s="48"/>
      <c r="R12969" s="48"/>
      <c r="S12969" s="49"/>
      <c r="T12969" s="47"/>
      <c r="U12969" s="50"/>
      <c r="V12969" s="47"/>
      <c r="W12969" s="50"/>
      <c r="X12969" s="49"/>
      <c r="Y12969" s="49"/>
      <c r="Z12969" s="49"/>
      <c r="AA12969" s="49"/>
      <c r="AB12969" s="49"/>
      <c r="AC12969" s="49"/>
      <c r="AD12969" s="49"/>
      <c r="AE12969" s="95"/>
      <c r="AM12969" s="103"/>
      <c r="AT12969" s="10"/>
    </row>
    <row r="12970" spans="9:46" s="16" customFormat="1">
      <c r="I12970" s="47"/>
      <c r="P12970" s="48"/>
      <c r="Q12970" s="48"/>
      <c r="R12970" s="48"/>
      <c r="S12970" s="49"/>
      <c r="T12970" s="47"/>
      <c r="U12970" s="50"/>
      <c r="V12970" s="47"/>
      <c r="W12970" s="50"/>
      <c r="X12970" s="49"/>
      <c r="Y12970" s="49"/>
      <c r="Z12970" s="49"/>
      <c r="AA12970" s="49"/>
      <c r="AB12970" s="49"/>
      <c r="AC12970" s="49"/>
      <c r="AD12970" s="49"/>
      <c r="AE12970" s="95"/>
      <c r="AM12970" s="103"/>
      <c r="AT12970" s="10"/>
    </row>
    <row r="12971" spans="9:46" s="16" customFormat="1">
      <c r="I12971" s="47"/>
      <c r="P12971" s="48"/>
      <c r="Q12971" s="48"/>
      <c r="R12971" s="48"/>
      <c r="S12971" s="49"/>
      <c r="T12971" s="47"/>
      <c r="U12971" s="50"/>
      <c r="V12971" s="47"/>
      <c r="W12971" s="50"/>
      <c r="X12971" s="49"/>
      <c r="Y12971" s="49"/>
      <c r="Z12971" s="49"/>
      <c r="AA12971" s="49"/>
      <c r="AB12971" s="49"/>
      <c r="AC12971" s="49"/>
      <c r="AD12971" s="49"/>
      <c r="AE12971" s="95"/>
      <c r="AM12971" s="103"/>
      <c r="AT12971" s="10"/>
    </row>
    <row r="12972" spans="9:46" s="16" customFormat="1">
      <c r="I12972" s="47"/>
      <c r="P12972" s="48"/>
      <c r="Q12972" s="48"/>
      <c r="R12972" s="48"/>
      <c r="S12972" s="49"/>
      <c r="T12972" s="47"/>
      <c r="U12972" s="50"/>
      <c r="V12972" s="47"/>
      <c r="W12972" s="50"/>
      <c r="X12972" s="49"/>
      <c r="Y12972" s="49"/>
      <c r="Z12972" s="49"/>
      <c r="AA12972" s="49"/>
      <c r="AB12972" s="49"/>
      <c r="AC12972" s="49"/>
      <c r="AD12972" s="49"/>
      <c r="AE12972" s="95"/>
      <c r="AM12972" s="103"/>
      <c r="AT12972" s="10"/>
    </row>
    <row r="12973" spans="9:46" s="16" customFormat="1">
      <c r="I12973" s="47"/>
      <c r="P12973" s="48"/>
      <c r="Q12973" s="48"/>
      <c r="R12973" s="48"/>
      <c r="S12973" s="49"/>
      <c r="T12973" s="47"/>
      <c r="U12973" s="50"/>
      <c r="V12973" s="47"/>
      <c r="W12973" s="50"/>
      <c r="X12973" s="49"/>
      <c r="Y12973" s="49"/>
      <c r="Z12973" s="49"/>
      <c r="AA12973" s="49"/>
      <c r="AB12973" s="49"/>
      <c r="AC12973" s="49"/>
      <c r="AD12973" s="49"/>
      <c r="AE12973" s="95"/>
      <c r="AM12973" s="103"/>
      <c r="AT12973" s="10"/>
    </row>
    <row r="12974" spans="9:46" s="16" customFormat="1">
      <c r="I12974" s="47"/>
      <c r="P12974" s="48"/>
      <c r="Q12974" s="48"/>
      <c r="R12974" s="48"/>
      <c r="S12974" s="49"/>
      <c r="T12974" s="47"/>
      <c r="U12974" s="50"/>
      <c r="V12974" s="47"/>
      <c r="W12974" s="50"/>
      <c r="X12974" s="49"/>
      <c r="Y12974" s="49"/>
      <c r="Z12974" s="49"/>
      <c r="AA12974" s="49"/>
      <c r="AB12974" s="49"/>
      <c r="AC12974" s="49"/>
      <c r="AD12974" s="49"/>
      <c r="AE12974" s="95"/>
      <c r="AM12974" s="103"/>
      <c r="AT12974" s="10"/>
    </row>
    <row r="12975" spans="9:46" s="16" customFormat="1">
      <c r="I12975" s="47"/>
      <c r="P12975" s="48"/>
      <c r="Q12975" s="48"/>
      <c r="R12975" s="48"/>
      <c r="S12975" s="49"/>
      <c r="T12975" s="47"/>
      <c r="U12975" s="50"/>
      <c r="V12975" s="47"/>
      <c r="W12975" s="50"/>
      <c r="X12975" s="49"/>
      <c r="Y12975" s="49"/>
      <c r="Z12975" s="49"/>
      <c r="AA12975" s="49"/>
      <c r="AB12975" s="49"/>
      <c r="AC12975" s="49"/>
      <c r="AD12975" s="49"/>
      <c r="AE12975" s="95"/>
      <c r="AM12975" s="103"/>
      <c r="AT12975" s="10"/>
    </row>
    <row r="12976" spans="9:46" s="16" customFormat="1">
      <c r="I12976" s="47"/>
      <c r="P12976" s="48"/>
      <c r="Q12976" s="48"/>
      <c r="R12976" s="48"/>
      <c r="S12976" s="49"/>
      <c r="T12976" s="47"/>
      <c r="U12976" s="50"/>
      <c r="V12976" s="47"/>
      <c r="W12976" s="50"/>
      <c r="X12976" s="49"/>
      <c r="Y12976" s="49"/>
      <c r="Z12976" s="49"/>
      <c r="AA12976" s="49"/>
      <c r="AB12976" s="49"/>
      <c r="AC12976" s="49"/>
      <c r="AD12976" s="49"/>
      <c r="AE12976" s="95"/>
      <c r="AM12976" s="103"/>
      <c r="AT12976" s="10"/>
    </row>
    <row r="12977" spans="9:46" s="16" customFormat="1">
      <c r="I12977" s="47"/>
      <c r="P12977" s="48"/>
      <c r="Q12977" s="48"/>
      <c r="R12977" s="48"/>
      <c r="S12977" s="49"/>
      <c r="T12977" s="47"/>
      <c r="U12977" s="50"/>
      <c r="V12977" s="47"/>
      <c r="W12977" s="50"/>
      <c r="X12977" s="49"/>
      <c r="Y12977" s="49"/>
      <c r="Z12977" s="49"/>
      <c r="AA12977" s="49"/>
      <c r="AB12977" s="49"/>
      <c r="AC12977" s="49"/>
      <c r="AD12977" s="49"/>
      <c r="AE12977" s="95"/>
      <c r="AM12977" s="103"/>
      <c r="AT12977" s="10"/>
    </row>
    <row r="12978" spans="9:46" s="16" customFormat="1">
      <c r="I12978" s="47"/>
      <c r="P12978" s="48"/>
      <c r="Q12978" s="48"/>
      <c r="R12978" s="48"/>
      <c r="S12978" s="49"/>
      <c r="T12978" s="47"/>
      <c r="U12978" s="50"/>
      <c r="V12978" s="47"/>
      <c r="W12978" s="50"/>
      <c r="X12978" s="49"/>
      <c r="Y12978" s="49"/>
      <c r="Z12978" s="49"/>
      <c r="AA12978" s="49"/>
      <c r="AB12978" s="49"/>
      <c r="AC12978" s="49"/>
      <c r="AD12978" s="49"/>
      <c r="AE12978" s="95"/>
      <c r="AM12978" s="103"/>
      <c r="AT12978" s="10"/>
    </row>
    <row r="12979" spans="9:46" s="16" customFormat="1">
      <c r="I12979" s="47"/>
      <c r="P12979" s="48"/>
      <c r="Q12979" s="48"/>
      <c r="R12979" s="48"/>
      <c r="S12979" s="49"/>
      <c r="T12979" s="47"/>
      <c r="U12979" s="50"/>
      <c r="V12979" s="47"/>
      <c r="W12979" s="50"/>
      <c r="X12979" s="49"/>
      <c r="Y12979" s="49"/>
      <c r="Z12979" s="49"/>
      <c r="AA12979" s="49"/>
      <c r="AB12979" s="49"/>
      <c r="AC12979" s="49"/>
      <c r="AD12979" s="49"/>
      <c r="AE12979" s="95"/>
      <c r="AM12979" s="103"/>
      <c r="AT12979" s="10"/>
    </row>
    <row r="12980" spans="9:46" s="16" customFormat="1">
      <c r="I12980" s="47"/>
      <c r="P12980" s="48"/>
      <c r="Q12980" s="48"/>
      <c r="R12980" s="48"/>
      <c r="S12980" s="49"/>
      <c r="T12980" s="47"/>
      <c r="U12980" s="50"/>
      <c r="V12980" s="47"/>
      <c r="W12980" s="50"/>
      <c r="X12980" s="49"/>
      <c r="Y12980" s="49"/>
      <c r="Z12980" s="49"/>
      <c r="AA12980" s="49"/>
      <c r="AB12980" s="49"/>
      <c r="AC12980" s="49"/>
      <c r="AD12980" s="49"/>
      <c r="AE12980" s="95"/>
      <c r="AM12980" s="103"/>
      <c r="AT12980" s="10"/>
    </row>
    <row r="12981" spans="9:46" s="16" customFormat="1">
      <c r="I12981" s="47"/>
      <c r="P12981" s="48"/>
      <c r="Q12981" s="48"/>
      <c r="R12981" s="48"/>
      <c r="S12981" s="49"/>
      <c r="T12981" s="47"/>
      <c r="U12981" s="50"/>
      <c r="V12981" s="47"/>
      <c r="W12981" s="50"/>
      <c r="X12981" s="49"/>
      <c r="Y12981" s="49"/>
      <c r="Z12981" s="49"/>
      <c r="AA12981" s="49"/>
      <c r="AB12981" s="49"/>
      <c r="AC12981" s="49"/>
      <c r="AD12981" s="49"/>
      <c r="AE12981" s="95"/>
      <c r="AM12981" s="103"/>
      <c r="AT12981" s="10"/>
    </row>
    <row r="12982" spans="9:46" s="16" customFormat="1">
      <c r="I12982" s="47"/>
      <c r="P12982" s="48"/>
      <c r="Q12982" s="48"/>
      <c r="R12982" s="48"/>
      <c r="S12982" s="49"/>
      <c r="T12982" s="47"/>
      <c r="U12982" s="50"/>
      <c r="V12982" s="47"/>
      <c r="W12982" s="50"/>
      <c r="X12982" s="49"/>
      <c r="Y12982" s="49"/>
      <c r="Z12982" s="49"/>
      <c r="AA12982" s="49"/>
      <c r="AB12982" s="49"/>
      <c r="AC12982" s="49"/>
      <c r="AD12982" s="49"/>
      <c r="AE12982" s="95"/>
      <c r="AM12982" s="103"/>
      <c r="AT12982" s="10"/>
    </row>
    <row r="12983" spans="9:46" s="16" customFormat="1">
      <c r="I12983" s="47"/>
      <c r="P12983" s="48"/>
      <c r="Q12983" s="48"/>
      <c r="R12983" s="48"/>
      <c r="S12983" s="49"/>
      <c r="T12983" s="47"/>
      <c r="U12983" s="50"/>
      <c r="V12983" s="47"/>
      <c r="W12983" s="50"/>
      <c r="X12983" s="49"/>
      <c r="Y12983" s="49"/>
      <c r="Z12983" s="49"/>
      <c r="AA12983" s="49"/>
      <c r="AB12983" s="49"/>
      <c r="AC12983" s="49"/>
      <c r="AD12983" s="49"/>
      <c r="AE12983" s="95"/>
      <c r="AM12983" s="103"/>
      <c r="AT12983" s="10"/>
    </row>
    <row r="12984" spans="9:46" s="16" customFormat="1">
      <c r="I12984" s="47"/>
      <c r="P12984" s="48"/>
      <c r="Q12984" s="48"/>
      <c r="R12984" s="48"/>
      <c r="S12984" s="49"/>
      <c r="T12984" s="47"/>
      <c r="U12984" s="50"/>
      <c r="V12984" s="47"/>
      <c r="W12984" s="50"/>
      <c r="X12984" s="49"/>
      <c r="Y12984" s="49"/>
      <c r="Z12984" s="49"/>
      <c r="AA12984" s="49"/>
      <c r="AB12984" s="49"/>
      <c r="AC12984" s="49"/>
      <c r="AD12984" s="49"/>
      <c r="AE12984" s="95"/>
      <c r="AM12984" s="103"/>
      <c r="AT12984" s="10"/>
    </row>
    <row r="12985" spans="9:46" s="16" customFormat="1">
      <c r="I12985" s="47"/>
      <c r="P12985" s="48"/>
      <c r="Q12985" s="48"/>
      <c r="R12985" s="48"/>
      <c r="S12985" s="49"/>
      <c r="T12985" s="47"/>
      <c r="U12985" s="50"/>
      <c r="V12985" s="47"/>
      <c r="W12985" s="50"/>
      <c r="X12985" s="49"/>
      <c r="Y12985" s="49"/>
      <c r="Z12985" s="49"/>
      <c r="AA12985" s="49"/>
      <c r="AB12985" s="49"/>
      <c r="AC12985" s="49"/>
      <c r="AD12985" s="49"/>
      <c r="AE12985" s="95"/>
      <c r="AM12985" s="103"/>
      <c r="AT12985" s="10"/>
    </row>
    <row r="12986" spans="9:46" s="16" customFormat="1">
      <c r="I12986" s="47"/>
      <c r="P12986" s="48"/>
      <c r="Q12986" s="48"/>
      <c r="R12986" s="48"/>
      <c r="S12986" s="49"/>
      <c r="T12986" s="47"/>
      <c r="U12986" s="50"/>
      <c r="V12986" s="47"/>
      <c r="W12986" s="50"/>
      <c r="X12986" s="49"/>
      <c r="Y12986" s="49"/>
      <c r="Z12986" s="49"/>
      <c r="AA12986" s="49"/>
      <c r="AB12986" s="49"/>
      <c r="AC12986" s="49"/>
      <c r="AD12986" s="49"/>
      <c r="AE12986" s="95"/>
      <c r="AM12986" s="103"/>
      <c r="AT12986" s="10"/>
    </row>
    <row r="12987" spans="9:46" s="16" customFormat="1">
      <c r="I12987" s="47"/>
      <c r="P12987" s="48"/>
      <c r="Q12987" s="48"/>
      <c r="R12987" s="48"/>
      <c r="S12987" s="49"/>
      <c r="T12987" s="47"/>
      <c r="U12987" s="50"/>
      <c r="V12987" s="47"/>
      <c r="W12987" s="50"/>
      <c r="X12987" s="49"/>
      <c r="Y12987" s="49"/>
      <c r="Z12987" s="49"/>
      <c r="AA12987" s="49"/>
      <c r="AB12987" s="49"/>
      <c r="AC12987" s="49"/>
      <c r="AD12987" s="49"/>
      <c r="AE12987" s="95"/>
      <c r="AM12987" s="103"/>
      <c r="AT12987" s="10"/>
    </row>
    <row r="12988" spans="9:46" s="16" customFormat="1">
      <c r="I12988" s="47"/>
      <c r="P12988" s="48"/>
      <c r="Q12988" s="48"/>
      <c r="R12988" s="48"/>
      <c r="S12988" s="49"/>
      <c r="T12988" s="47"/>
      <c r="U12988" s="50"/>
      <c r="V12988" s="47"/>
      <c r="W12988" s="50"/>
      <c r="X12988" s="49"/>
      <c r="Y12988" s="49"/>
      <c r="Z12988" s="49"/>
      <c r="AA12988" s="49"/>
      <c r="AB12988" s="49"/>
      <c r="AC12988" s="49"/>
      <c r="AD12988" s="49"/>
      <c r="AE12988" s="95"/>
      <c r="AM12988" s="103"/>
      <c r="AT12988" s="10"/>
    </row>
    <row r="12989" spans="9:46" s="16" customFormat="1">
      <c r="I12989" s="47"/>
      <c r="P12989" s="48"/>
      <c r="Q12989" s="48"/>
      <c r="R12989" s="48"/>
      <c r="S12989" s="49"/>
      <c r="T12989" s="47"/>
      <c r="U12989" s="50"/>
      <c r="V12989" s="47"/>
      <c r="W12989" s="50"/>
      <c r="X12989" s="49"/>
      <c r="Y12989" s="49"/>
      <c r="Z12989" s="49"/>
      <c r="AA12989" s="49"/>
      <c r="AB12989" s="49"/>
      <c r="AC12989" s="49"/>
      <c r="AD12989" s="49"/>
      <c r="AE12989" s="95"/>
      <c r="AM12989" s="103"/>
      <c r="AT12989" s="10"/>
    </row>
    <row r="12990" spans="9:46" s="16" customFormat="1">
      <c r="I12990" s="47"/>
      <c r="P12990" s="48"/>
      <c r="Q12990" s="48"/>
      <c r="R12990" s="48"/>
      <c r="S12990" s="49"/>
      <c r="T12990" s="47"/>
      <c r="U12990" s="50"/>
      <c r="V12990" s="47"/>
      <c r="W12990" s="50"/>
      <c r="X12990" s="49"/>
      <c r="Y12990" s="49"/>
      <c r="Z12990" s="49"/>
      <c r="AA12990" s="49"/>
      <c r="AB12990" s="49"/>
      <c r="AC12990" s="49"/>
      <c r="AD12990" s="49"/>
      <c r="AE12990" s="95"/>
      <c r="AM12990" s="103"/>
      <c r="AT12990" s="10"/>
    </row>
    <row r="12991" spans="9:46" s="16" customFormat="1">
      <c r="I12991" s="47"/>
      <c r="P12991" s="48"/>
      <c r="Q12991" s="48"/>
      <c r="R12991" s="48"/>
      <c r="S12991" s="49"/>
      <c r="T12991" s="47"/>
      <c r="U12991" s="50"/>
      <c r="V12991" s="47"/>
      <c r="W12991" s="50"/>
      <c r="X12991" s="49"/>
      <c r="Y12991" s="49"/>
      <c r="Z12991" s="49"/>
      <c r="AA12991" s="49"/>
      <c r="AB12991" s="49"/>
      <c r="AC12991" s="49"/>
      <c r="AD12991" s="49"/>
      <c r="AE12991" s="95"/>
      <c r="AM12991" s="103"/>
      <c r="AT12991" s="10"/>
    </row>
    <row r="12992" spans="9:46" s="16" customFormat="1">
      <c r="I12992" s="47"/>
      <c r="P12992" s="48"/>
      <c r="Q12992" s="48"/>
      <c r="R12992" s="48"/>
      <c r="S12992" s="49"/>
      <c r="T12992" s="47"/>
      <c r="U12992" s="50"/>
      <c r="V12992" s="47"/>
      <c r="W12992" s="50"/>
      <c r="X12992" s="49"/>
      <c r="Y12992" s="49"/>
      <c r="Z12992" s="49"/>
      <c r="AA12992" s="49"/>
      <c r="AB12992" s="49"/>
      <c r="AC12992" s="49"/>
      <c r="AD12992" s="49"/>
      <c r="AE12992" s="95"/>
      <c r="AM12992" s="103"/>
      <c r="AT12992" s="10"/>
    </row>
    <row r="12993" spans="9:46" s="16" customFormat="1">
      <c r="I12993" s="47"/>
      <c r="P12993" s="48"/>
      <c r="Q12993" s="48"/>
      <c r="R12993" s="48"/>
      <c r="S12993" s="49"/>
      <c r="T12993" s="47"/>
      <c r="U12993" s="50"/>
      <c r="V12993" s="47"/>
      <c r="W12993" s="50"/>
      <c r="X12993" s="49"/>
      <c r="Y12993" s="49"/>
      <c r="Z12993" s="49"/>
      <c r="AA12993" s="49"/>
      <c r="AB12993" s="49"/>
      <c r="AC12993" s="49"/>
      <c r="AD12993" s="49"/>
      <c r="AE12993" s="95"/>
      <c r="AM12993" s="103"/>
      <c r="AT12993" s="10"/>
    </row>
    <row r="12994" spans="9:46" s="16" customFormat="1">
      <c r="I12994" s="47"/>
      <c r="P12994" s="48"/>
      <c r="Q12994" s="48"/>
      <c r="R12994" s="48"/>
      <c r="S12994" s="49"/>
      <c r="T12994" s="47"/>
      <c r="U12994" s="50"/>
      <c r="V12994" s="47"/>
      <c r="W12994" s="50"/>
      <c r="X12994" s="49"/>
      <c r="Y12994" s="49"/>
      <c r="Z12994" s="49"/>
      <c r="AA12994" s="49"/>
      <c r="AB12994" s="49"/>
      <c r="AC12994" s="49"/>
      <c r="AD12994" s="49"/>
      <c r="AE12994" s="95"/>
      <c r="AM12994" s="103"/>
      <c r="AT12994" s="10"/>
    </row>
    <row r="12995" spans="9:46" s="16" customFormat="1">
      <c r="I12995" s="47"/>
      <c r="P12995" s="48"/>
      <c r="Q12995" s="48"/>
      <c r="R12995" s="48"/>
      <c r="S12995" s="49"/>
      <c r="T12995" s="47"/>
      <c r="U12995" s="50"/>
      <c r="V12995" s="47"/>
      <c r="W12995" s="50"/>
      <c r="X12995" s="49"/>
      <c r="Y12995" s="49"/>
      <c r="Z12995" s="49"/>
      <c r="AA12995" s="49"/>
      <c r="AB12995" s="49"/>
      <c r="AC12995" s="49"/>
      <c r="AD12995" s="49"/>
      <c r="AE12995" s="95"/>
      <c r="AM12995" s="103"/>
      <c r="AT12995" s="10"/>
    </row>
    <row r="12996" spans="9:46" s="16" customFormat="1">
      <c r="I12996" s="47"/>
      <c r="P12996" s="48"/>
      <c r="Q12996" s="48"/>
      <c r="R12996" s="48"/>
      <c r="S12996" s="49"/>
      <c r="T12996" s="47"/>
      <c r="U12996" s="50"/>
      <c r="V12996" s="47"/>
      <c r="W12996" s="50"/>
      <c r="X12996" s="49"/>
      <c r="Y12996" s="49"/>
      <c r="Z12996" s="49"/>
      <c r="AA12996" s="49"/>
      <c r="AB12996" s="49"/>
      <c r="AC12996" s="49"/>
      <c r="AD12996" s="49"/>
      <c r="AE12996" s="95"/>
      <c r="AM12996" s="103"/>
      <c r="AT12996" s="10"/>
    </row>
    <row r="12997" spans="9:46" s="16" customFormat="1">
      <c r="I12997" s="47"/>
      <c r="P12997" s="48"/>
      <c r="Q12997" s="48"/>
      <c r="R12997" s="48"/>
      <c r="S12997" s="49"/>
      <c r="T12997" s="47"/>
      <c r="U12997" s="50"/>
      <c r="V12997" s="47"/>
      <c r="W12997" s="50"/>
      <c r="X12997" s="49"/>
      <c r="Y12997" s="49"/>
      <c r="Z12997" s="49"/>
      <c r="AA12997" s="49"/>
      <c r="AB12997" s="49"/>
      <c r="AC12997" s="49"/>
      <c r="AD12997" s="49"/>
      <c r="AE12997" s="95"/>
      <c r="AM12997" s="103"/>
      <c r="AT12997" s="10"/>
    </row>
    <row r="12998" spans="9:46" s="16" customFormat="1">
      <c r="I12998" s="47"/>
      <c r="P12998" s="48"/>
      <c r="Q12998" s="48"/>
      <c r="R12998" s="48"/>
      <c r="S12998" s="49"/>
      <c r="T12998" s="47"/>
      <c r="U12998" s="50"/>
      <c r="V12998" s="47"/>
      <c r="W12998" s="50"/>
      <c r="X12998" s="49"/>
      <c r="Y12998" s="49"/>
      <c r="Z12998" s="49"/>
      <c r="AA12998" s="49"/>
      <c r="AB12998" s="49"/>
      <c r="AC12998" s="49"/>
      <c r="AD12998" s="49"/>
      <c r="AE12998" s="95"/>
      <c r="AM12998" s="103"/>
      <c r="AT12998" s="10"/>
    </row>
    <row r="12999" spans="9:46" s="16" customFormat="1">
      <c r="I12999" s="47"/>
      <c r="P12999" s="48"/>
      <c r="Q12999" s="48"/>
      <c r="R12999" s="48"/>
      <c r="S12999" s="49"/>
      <c r="T12999" s="47"/>
      <c r="U12999" s="50"/>
      <c r="V12999" s="47"/>
      <c r="W12999" s="50"/>
      <c r="X12999" s="49"/>
      <c r="Y12999" s="49"/>
      <c r="Z12999" s="49"/>
      <c r="AA12999" s="49"/>
      <c r="AB12999" s="49"/>
      <c r="AC12999" s="49"/>
      <c r="AD12999" s="49"/>
      <c r="AE12999" s="95"/>
      <c r="AM12999" s="103"/>
      <c r="AT12999" s="10"/>
    </row>
    <row r="13000" spans="9:46" s="16" customFormat="1">
      <c r="I13000" s="47"/>
      <c r="P13000" s="48"/>
      <c r="Q13000" s="48"/>
      <c r="R13000" s="48"/>
      <c r="S13000" s="49"/>
      <c r="T13000" s="47"/>
      <c r="U13000" s="50"/>
      <c r="V13000" s="47"/>
      <c r="W13000" s="50"/>
      <c r="X13000" s="49"/>
      <c r="Y13000" s="49"/>
      <c r="Z13000" s="49"/>
      <c r="AA13000" s="49"/>
      <c r="AB13000" s="49"/>
      <c r="AC13000" s="49"/>
      <c r="AD13000" s="49"/>
      <c r="AE13000" s="95"/>
      <c r="AM13000" s="103"/>
      <c r="AT13000" s="10"/>
    </row>
    <row r="13001" spans="9:46" s="16" customFormat="1">
      <c r="I13001" s="47"/>
      <c r="P13001" s="48"/>
      <c r="Q13001" s="48"/>
      <c r="R13001" s="48"/>
      <c r="S13001" s="49"/>
      <c r="T13001" s="47"/>
      <c r="U13001" s="50"/>
      <c r="V13001" s="47"/>
      <c r="W13001" s="50"/>
      <c r="X13001" s="49"/>
      <c r="Y13001" s="49"/>
      <c r="Z13001" s="49"/>
      <c r="AA13001" s="49"/>
      <c r="AB13001" s="49"/>
      <c r="AC13001" s="49"/>
      <c r="AD13001" s="49"/>
      <c r="AE13001" s="95"/>
      <c r="AM13001" s="103"/>
      <c r="AT13001" s="10"/>
    </row>
    <row r="13002" spans="9:46" s="16" customFormat="1">
      <c r="I13002" s="47"/>
      <c r="P13002" s="48"/>
      <c r="Q13002" s="48"/>
      <c r="R13002" s="48"/>
      <c r="S13002" s="49"/>
      <c r="T13002" s="47"/>
      <c r="U13002" s="50"/>
      <c r="V13002" s="47"/>
      <c r="W13002" s="50"/>
      <c r="X13002" s="49"/>
      <c r="Y13002" s="49"/>
      <c r="Z13002" s="49"/>
      <c r="AA13002" s="49"/>
      <c r="AB13002" s="49"/>
      <c r="AC13002" s="49"/>
      <c r="AD13002" s="49"/>
      <c r="AE13002" s="95"/>
      <c r="AM13002" s="103"/>
      <c r="AT13002" s="10"/>
    </row>
    <row r="13003" spans="9:46" s="16" customFormat="1">
      <c r="I13003" s="47"/>
      <c r="P13003" s="48"/>
      <c r="Q13003" s="48"/>
      <c r="R13003" s="48"/>
      <c r="S13003" s="49"/>
      <c r="T13003" s="47"/>
      <c r="U13003" s="50"/>
      <c r="V13003" s="47"/>
      <c r="W13003" s="50"/>
      <c r="X13003" s="49"/>
      <c r="Y13003" s="49"/>
      <c r="Z13003" s="49"/>
      <c r="AA13003" s="49"/>
      <c r="AB13003" s="49"/>
      <c r="AC13003" s="49"/>
      <c r="AD13003" s="49"/>
      <c r="AE13003" s="95"/>
      <c r="AM13003" s="103"/>
      <c r="AT13003" s="10"/>
    </row>
    <row r="13004" spans="9:46" s="16" customFormat="1">
      <c r="I13004" s="47"/>
      <c r="P13004" s="48"/>
      <c r="Q13004" s="48"/>
      <c r="R13004" s="48"/>
      <c r="S13004" s="49"/>
      <c r="T13004" s="47"/>
      <c r="U13004" s="50"/>
      <c r="V13004" s="47"/>
      <c r="W13004" s="50"/>
      <c r="X13004" s="49"/>
      <c r="Y13004" s="49"/>
      <c r="Z13004" s="49"/>
      <c r="AA13004" s="49"/>
      <c r="AB13004" s="49"/>
      <c r="AC13004" s="49"/>
      <c r="AD13004" s="49"/>
      <c r="AE13004" s="95"/>
      <c r="AM13004" s="103"/>
      <c r="AT13004" s="10"/>
    </row>
    <row r="13005" spans="9:46" s="16" customFormat="1">
      <c r="I13005" s="47"/>
      <c r="P13005" s="48"/>
      <c r="Q13005" s="48"/>
      <c r="R13005" s="48"/>
      <c r="S13005" s="49"/>
      <c r="T13005" s="47"/>
      <c r="U13005" s="50"/>
      <c r="V13005" s="47"/>
      <c r="W13005" s="50"/>
      <c r="X13005" s="49"/>
      <c r="Y13005" s="49"/>
      <c r="Z13005" s="49"/>
      <c r="AA13005" s="49"/>
      <c r="AB13005" s="49"/>
      <c r="AC13005" s="49"/>
      <c r="AD13005" s="49"/>
      <c r="AE13005" s="95"/>
      <c r="AM13005" s="103"/>
      <c r="AT13005" s="10"/>
    </row>
    <row r="13006" spans="9:46" s="16" customFormat="1">
      <c r="I13006" s="47"/>
      <c r="P13006" s="48"/>
      <c r="Q13006" s="48"/>
      <c r="R13006" s="48"/>
      <c r="S13006" s="49"/>
      <c r="T13006" s="47"/>
      <c r="U13006" s="50"/>
      <c r="V13006" s="47"/>
      <c r="W13006" s="50"/>
      <c r="X13006" s="49"/>
      <c r="Y13006" s="49"/>
      <c r="Z13006" s="49"/>
      <c r="AA13006" s="49"/>
      <c r="AB13006" s="49"/>
      <c r="AC13006" s="49"/>
      <c r="AD13006" s="49"/>
      <c r="AE13006" s="95"/>
      <c r="AM13006" s="103"/>
      <c r="AT13006" s="10"/>
    </row>
    <row r="13007" spans="9:46" s="16" customFormat="1">
      <c r="I13007" s="47"/>
      <c r="P13007" s="48"/>
      <c r="Q13007" s="48"/>
      <c r="R13007" s="48"/>
      <c r="S13007" s="49"/>
      <c r="T13007" s="47"/>
      <c r="U13007" s="50"/>
      <c r="V13007" s="47"/>
      <c r="W13007" s="50"/>
      <c r="X13007" s="49"/>
      <c r="Y13007" s="49"/>
      <c r="Z13007" s="49"/>
      <c r="AA13007" s="49"/>
      <c r="AB13007" s="49"/>
      <c r="AC13007" s="49"/>
      <c r="AD13007" s="49"/>
      <c r="AE13007" s="95"/>
      <c r="AM13007" s="103"/>
      <c r="AT13007" s="10"/>
    </row>
    <row r="13008" spans="9:46" s="16" customFormat="1">
      <c r="I13008" s="47"/>
      <c r="P13008" s="48"/>
      <c r="Q13008" s="48"/>
      <c r="R13008" s="48"/>
      <c r="S13008" s="49"/>
      <c r="T13008" s="47"/>
      <c r="U13008" s="50"/>
      <c r="V13008" s="47"/>
      <c r="W13008" s="50"/>
      <c r="X13008" s="49"/>
      <c r="Y13008" s="49"/>
      <c r="Z13008" s="49"/>
      <c r="AA13008" s="49"/>
      <c r="AB13008" s="49"/>
      <c r="AC13008" s="49"/>
      <c r="AD13008" s="49"/>
      <c r="AE13008" s="95"/>
      <c r="AM13008" s="103"/>
      <c r="AT13008" s="10"/>
    </row>
    <row r="13009" spans="9:46" s="16" customFormat="1">
      <c r="I13009" s="47"/>
      <c r="P13009" s="48"/>
      <c r="Q13009" s="48"/>
      <c r="R13009" s="48"/>
      <c r="S13009" s="49"/>
      <c r="T13009" s="47"/>
      <c r="U13009" s="50"/>
      <c r="V13009" s="47"/>
      <c r="W13009" s="50"/>
      <c r="X13009" s="49"/>
      <c r="Y13009" s="49"/>
      <c r="Z13009" s="49"/>
      <c r="AA13009" s="49"/>
      <c r="AB13009" s="49"/>
      <c r="AC13009" s="49"/>
      <c r="AD13009" s="49"/>
      <c r="AE13009" s="95"/>
      <c r="AM13009" s="103"/>
      <c r="AT13009" s="10"/>
    </row>
    <row r="13010" spans="9:46" s="16" customFormat="1">
      <c r="I13010" s="47"/>
      <c r="P13010" s="48"/>
      <c r="Q13010" s="48"/>
      <c r="R13010" s="48"/>
      <c r="S13010" s="49"/>
      <c r="T13010" s="47"/>
      <c r="U13010" s="50"/>
      <c r="V13010" s="47"/>
      <c r="W13010" s="50"/>
      <c r="X13010" s="49"/>
      <c r="Y13010" s="49"/>
      <c r="Z13010" s="49"/>
      <c r="AA13010" s="49"/>
      <c r="AB13010" s="49"/>
      <c r="AC13010" s="49"/>
      <c r="AD13010" s="49"/>
      <c r="AE13010" s="95"/>
      <c r="AM13010" s="103"/>
      <c r="AT13010" s="10"/>
    </row>
    <row r="13011" spans="9:46" s="16" customFormat="1">
      <c r="I13011" s="47"/>
      <c r="P13011" s="48"/>
      <c r="Q13011" s="48"/>
      <c r="R13011" s="48"/>
      <c r="S13011" s="49"/>
      <c r="T13011" s="47"/>
      <c r="U13011" s="50"/>
      <c r="V13011" s="47"/>
      <c r="W13011" s="50"/>
      <c r="X13011" s="49"/>
      <c r="Y13011" s="49"/>
      <c r="Z13011" s="49"/>
      <c r="AA13011" s="49"/>
      <c r="AB13011" s="49"/>
      <c r="AC13011" s="49"/>
      <c r="AD13011" s="49"/>
      <c r="AE13011" s="95"/>
      <c r="AM13011" s="103"/>
      <c r="AT13011" s="10"/>
    </row>
    <row r="13012" spans="9:46" s="16" customFormat="1">
      <c r="I13012" s="47"/>
      <c r="P13012" s="48"/>
      <c r="Q13012" s="48"/>
      <c r="R13012" s="48"/>
      <c r="S13012" s="49"/>
      <c r="T13012" s="47"/>
      <c r="U13012" s="50"/>
      <c r="V13012" s="47"/>
      <c r="W13012" s="50"/>
      <c r="X13012" s="49"/>
      <c r="Y13012" s="49"/>
      <c r="Z13012" s="49"/>
      <c r="AA13012" s="49"/>
      <c r="AB13012" s="49"/>
      <c r="AC13012" s="49"/>
      <c r="AD13012" s="49"/>
      <c r="AE13012" s="95"/>
      <c r="AM13012" s="103"/>
      <c r="AT13012" s="10"/>
    </row>
    <row r="13013" spans="9:46" s="16" customFormat="1">
      <c r="I13013" s="47"/>
      <c r="P13013" s="48"/>
      <c r="Q13013" s="48"/>
      <c r="R13013" s="48"/>
      <c r="S13013" s="49"/>
      <c r="T13013" s="47"/>
      <c r="U13013" s="50"/>
      <c r="V13013" s="47"/>
      <c r="W13013" s="50"/>
      <c r="X13013" s="49"/>
      <c r="Y13013" s="49"/>
      <c r="Z13013" s="49"/>
      <c r="AA13013" s="49"/>
      <c r="AB13013" s="49"/>
      <c r="AC13013" s="49"/>
      <c r="AD13013" s="49"/>
      <c r="AE13013" s="95"/>
      <c r="AM13013" s="103"/>
      <c r="AT13013" s="10"/>
    </row>
    <row r="13014" spans="9:46" s="16" customFormat="1">
      <c r="I13014" s="47"/>
      <c r="P13014" s="48"/>
      <c r="Q13014" s="48"/>
      <c r="R13014" s="48"/>
      <c r="S13014" s="49"/>
      <c r="T13014" s="47"/>
      <c r="U13014" s="50"/>
      <c r="V13014" s="47"/>
      <c r="W13014" s="50"/>
      <c r="X13014" s="49"/>
      <c r="Y13014" s="49"/>
      <c r="Z13014" s="49"/>
      <c r="AA13014" s="49"/>
      <c r="AB13014" s="49"/>
      <c r="AC13014" s="49"/>
      <c r="AD13014" s="49"/>
      <c r="AE13014" s="95"/>
      <c r="AM13014" s="103"/>
      <c r="AT13014" s="10"/>
    </row>
    <row r="13015" spans="9:46" s="16" customFormat="1">
      <c r="I13015" s="47"/>
      <c r="P13015" s="48"/>
      <c r="Q13015" s="48"/>
      <c r="R13015" s="48"/>
      <c r="S13015" s="49"/>
      <c r="T13015" s="47"/>
      <c r="U13015" s="50"/>
      <c r="V13015" s="47"/>
      <c r="W13015" s="50"/>
      <c r="X13015" s="49"/>
      <c r="Y13015" s="49"/>
      <c r="Z13015" s="49"/>
      <c r="AA13015" s="49"/>
      <c r="AB13015" s="49"/>
      <c r="AC13015" s="49"/>
      <c r="AD13015" s="49"/>
      <c r="AE13015" s="95"/>
      <c r="AM13015" s="103"/>
      <c r="AT13015" s="10"/>
    </row>
    <row r="13016" spans="9:46" s="16" customFormat="1">
      <c r="I13016" s="47"/>
      <c r="P13016" s="48"/>
      <c r="Q13016" s="48"/>
      <c r="R13016" s="48"/>
      <c r="S13016" s="49"/>
      <c r="T13016" s="47"/>
      <c r="U13016" s="50"/>
      <c r="V13016" s="47"/>
      <c r="W13016" s="50"/>
      <c r="X13016" s="49"/>
      <c r="Y13016" s="49"/>
      <c r="Z13016" s="49"/>
      <c r="AA13016" s="49"/>
      <c r="AB13016" s="49"/>
      <c r="AC13016" s="49"/>
      <c r="AD13016" s="49"/>
      <c r="AE13016" s="95"/>
      <c r="AM13016" s="103"/>
      <c r="AT13016" s="10"/>
    </row>
    <row r="13017" spans="9:46" s="16" customFormat="1">
      <c r="I13017" s="47"/>
      <c r="P13017" s="48"/>
      <c r="Q13017" s="48"/>
      <c r="R13017" s="48"/>
      <c r="S13017" s="49"/>
      <c r="T13017" s="47"/>
      <c r="U13017" s="50"/>
      <c r="V13017" s="47"/>
      <c r="W13017" s="50"/>
      <c r="X13017" s="49"/>
      <c r="Y13017" s="49"/>
      <c r="Z13017" s="49"/>
      <c r="AA13017" s="49"/>
      <c r="AB13017" s="49"/>
      <c r="AC13017" s="49"/>
      <c r="AD13017" s="49"/>
      <c r="AE13017" s="95"/>
      <c r="AM13017" s="103"/>
      <c r="AT13017" s="10"/>
    </row>
    <row r="13018" spans="9:46" s="16" customFormat="1">
      <c r="I13018" s="47"/>
      <c r="P13018" s="48"/>
      <c r="Q13018" s="48"/>
      <c r="R13018" s="48"/>
      <c r="S13018" s="49"/>
      <c r="T13018" s="47"/>
      <c r="U13018" s="50"/>
      <c r="V13018" s="47"/>
      <c r="W13018" s="50"/>
      <c r="X13018" s="49"/>
      <c r="Y13018" s="49"/>
      <c r="Z13018" s="49"/>
      <c r="AA13018" s="49"/>
      <c r="AB13018" s="49"/>
      <c r="AC13018" s="49"/>
      <c r="AD13018" s="49"/>
      <c r="AE13018" s="95"/>
      <c r="AM13018" s="103"/>
      <c r="AT13018" s="10"/>
    </row>
    <row r="13019" spans="9:46" s="16" customFormat="1">
      <c r="I13019" s="47"/>
      <c r="P13019" s="48"/>
      <c r="Q13019" s="48"/>
      <c r="R13019" s="48"/>
      <c r="S13019" s="49"/>
      <c r="T13019" s="47"/>
      <c r="U13019" s="50"/>
      <c r="V13019" s="47"/>
      <c r="W13019" s="50"/>
      <c r="X13019" s="49"/>
      <c r="Y13019" s="49"/>
      <c r="Z13019" s="49"/>
      <c r="AA13019" s="49"/>
      <c r="AB13019" s="49"/>
      <c r="AC13019" s="49"/>
      <c r="AD13019" s="49"/>
      <c r="AE13019" s="95"/>
      <c r="AM13019" s="103"/>
      <c r="AT13019" s="10"/>
    </row>
    <row r="13020" spans="9:46" s="16" customFormat="1">
      <c r="I13020" s="47"/>
      <c r="P13020" s="48"/>
      <c r="Q13020" s="48"/>
      <c r="R13020" s="48"/>
      <c r="S13020" s="49"/>
      <c r="T13020" s="47"/>
      <c r="U13020" s="50"/>
      <c r="V13020" s="47"/>
      <c r="W13020" s="50"/>
      <c r="X13020" s="49"/>
      <c r="Y13020" s="49"/>
      <c r="Z13020" s="49"/>
      <c r="AA13020" s="49"/>
      <c r="AB13020" s="49"/>
      <c r="AC13020" s="49"/>
      <c r="AD13020" s="49"/>
      <c r="AE13020" s="95"/>
      <c r="AM13020" s="103"/>
      <c r="AT13020" s="10"/>
    </row>
    <row r="13021" spans="9:46" s="16" customFormat="1">
      <c r="I13021" s="47"/>
      <c r="P13021" s="48"/>
      <c r="Q13021" s="48"/>
      <c r="R13021" s="48"/>
      <c r="S13021" s="49"/>
      <c r="T13021" s="47"/>
      <c r="U13021" s="50"/>
      <c r="V13021" s="47"/>
      <c r="W13021" s="50"/>
      <c r="X13021" s="49"/>
      <c r="Y13021" s="49"/>
      <c r="Z13021" s="49"/>
      <c r="AA13021" s="49"/>
      <c r="AB13021" s="49"/>
      <c r="AC13021" s="49"/>
      <c r="AD13021" s="49"/>
      <c r="AE13021" s="95"/>
      <c r="AM13021" s="103"/>
      <c r="AT13021" s="10"/>
    </row>
    <row r="13022" spans="9:46" s="16" customFormat="1">
      <c r="I13022" s="47"/>
      <c r="P13022" s="48"/>
      <c r="Q13022" s="48"/>
      <c r="R13022" s="48"/>
      <c r="S13022" s="49"/>
      <c r="T13022" s="47"/>
      <c r="U13022" s="50"/>
      <c r="V13022" s="47"/>
      <c r="W13022" s="50"/>
      <c r="X13022" s="49"/>
      <c r="Y13022" s="49"/>
      <c r="Z13022" s="49"/>
      <c r="AA13022" s="49"/>
      <c r="AB13022" s="49"/>
      <c r="AC13022" s="49"/>
      <c r="AD13022" s="49"/>
      <c r="AE13022" s="95"/>
      <c r="AM13022" s="103"/>
      <c r="AT13022" s="10"/>
    </row>
    <row r="13023" spans="9:46" s="16" customFormat="1">
      <c r="I13023" s="47"/>
      <c r="P13023" s="48"/>
      <c r="Q13023" s="48"/>
      <c r="R13023" s="48"/>
      <c r="S13023" s="49"/>
      <c r="T13023" s="47"/>
      <c r="U13023" s="50"/>
      <c r="V13023" s="47"/>
      <c r="W13023" s="50"/>
      <c r="X13023" s="49"/>
      <c r="Y13023" s="49"/>
      <c r="Z13023" s="49"/>
      <c r="AA13023" s="49"/>
      <c r="AB13023" s="49"/>
      <c r="AC13023" s="49"/>
      <c r="AD13023" s="49"/>
      <c r="AE13023" s="95"/>
      <c r="AM13023" s="103"/>
      <c r="AT13023" s="10"/>
    </row>
    <row r="13024" spans="9:46" s="16" customFormat="1">
      <c r="I13024" s="47"/>
      <c r="P13024" s="48"/>
      <c r="Q13024" s="48"/>
      <c r="R13024" s="48"/>
      <c r="S13024" s="49"/>
      <c r="T13024" s="47"/>
      <c r="U13024" s="50"/>
      <c r="V13024" s="47"/>
      <c r="W13024" s="50"/>
      <c r="X13024" s="49"/>
      <c r="Y13024" s="49"/>
      <c r="Z13024" s="49"/>
      <c r="AA13024" s="49"/>
      <c r="AB13024" s="49"/>
      <c r="AC13024" s="49"/>
      <c r="AD13024" s="49"/>
      <c r="AE13024" s="95"/>
      <c r="AM13024" s="103"/>
      <c r="AT13024" s="10"/>
    </row>
    <row r="13025" spans="9:46" s="16" customFormat="1">
      <c r="I13025" s="47"/>
      <c r="P13025" s="48"/>
      <c r="Q13025" s="48"/>
      <c r="R13025" s="48"/>
      <c r="S13025" s="49"/>
      <c r="T13025" s="47"/>
      <c r="U13025" s="50"/>
      <c r="V13025" s="47"/>
      <c r="W13025" s="50"/>
      <c r="X13025" s="49"/>
      <c r="Y13025" s="49"/>
      <c r="Z13025" s="49"/>
      <c r="AA13025" s="49"/>
      <c r="AB13025" s="49"/>
      <c r="AC13025" s="49"/>
      <c r="AD13025" s="49"/>
      <c r="AE13025" s="95"/>
      <c r="AM13025" s="103"/>
      <c r="AT13025" s="10"/>
    </row>
    <row r="13026" spans="9:46" s="16" customFormat="1">
      <c r="I13026" s="47"/>
      <c r="P13026" s="48"/>
      <c r="Q13026" s="48"/>
      <c r="R13026" s="48"/>
      <c r="S13026" s="49"/>
      <c r="T13026" s="47"/>
      <c r="U13026" s="50"/>
      <c r="V13026" s="47"/>
      <c r="W13026" s="50"/>
      <c r="X13026" s="49"/>
      <c r="Y13026" s="49"/>
      <c r="Z13026" s="49"/>
      <c r="AA13026" s="49"/>
      <c r="AB13026" s="49"/>
      <c r="AC13026" s="49"/>
      <c r="AD13026" s="49"/>
      <c r="AE13026" s="95"/>
      <c r="AM13026" s="103"/>
      <c r="AT13026" s="10"/>
    </row>
    <row r="13027" spans="9:46" s="16" customFormat="1">
      <c r="I13027" s="47"/>
      <c r="P13027" s="48"/>
      <c r="Q13027" s="48"/>
      <c r="R13027" s="48"/>
      <c r="S13027" s="49"/>
      <c r="T13027" s="47"/>
      <c r="U13027" s="50"/>
      <c r="V13027" s="47"/>
      <c r="W13027" s="50"/>
      <c r="X13027" s="49"/>
      <c r="Y13027" s="49"/>
      <c r="Z13027" s="49"/>
      <c r="AA13027" s="49"/>
      <c r="AB13027" s="49"/>
      <c r="AC13027" s="49"/>
      <c r="AD13027" s="49"/>
      <c r="AE13027" s="95"/>
      <c r="AM13027" s="103"/>
      <c r="AT13027" s="10"/>
    </row>
    <row r="13028" spans="9:46" s="16" customFormat="1">
      <c r="I13028" s="47"/>
      <c r="P13028" s="48"/>
      <c r="Q13028" s="48"/>
      <c r="R13028" s="48"/>
      <c r="S13028" s="49"/>
      <c r="T13028" s="47"/>
      <c r="U13028" s="50"/>
      <c r="V13028" s="47"/>
      <c r="W13028" s="50"/>
      <c r="X13028" s="49"/>
      <c r="Y13028" s="49"/>
      <c r="Z13028" s="49"/>
      <c r="AA13028" s="49"/>
      <c r="AB13028" s="49"/>
      <c r="AC13028" s="49"/>
      <c r="AD13028" s="49"/>
      <c r="AE13028" s="95"/>
      <c r="AM13028" s="103"/>
      <c r="AT13028" s="10"/>
    </row>
    <row r="13029" spans="9:46" s="16" customFormat="1">
      <c r="I13029" s="47"/>
      <c r="P13029" s="48"/>
      <c r="Q13029" s="48"/>
      <c r="R13029" s="48"/>
      <c r="S13029" s="49"/>
      <c r="T13029" s="47"/>
      <c r="U13029" s="50"/>
      <c r="V13029" s="47"/>
      <c r="W13029" s="50"/>
      <c r="X13029" s="49"/>
      <c r="Y13029" s="49"/>
      <c r="Z13029" s="49"/>
      <c r="AA13029" s="49"/>
      <c r="AB13029" s="49"/>
      <c r="AC13029" s="49"/>
      <c r="AD13029" s="49"/>
      <c r="AE13029" s="95"/>
      <c r="AM13029" s="103"/>
      <c r="AT13029" s="10"/>
    </row>
    <row r="13030" spans="9:46" s="16" customFormat="1">
      <c r="I13030" s="47"/>
      <c r="P13030" s="48"/>
      <c r="Q13030" s="48"/>
      <c r="R13030" s="48"/>
      <c r="S13030" s="49"/>
      <c r="T13030" s="47"/>
      <c r="U13030" s="50"/>
      <c r="V13030" s="47"/>
      <c r="W13030" s="50"/>
      <c r="X13030" s="49"/>
      <c r="Y13030" s="49"/>
      <c r="Z13030" s="49"/>
      <c r="AA13030" s="49"/>
      <c r="AB13030" s="49"/>
      <c r="AC13030" s="49"/>
      <c r="AD13030" s="49"/>
      <c r="AE13030" s="95"/>
      <c r="AM13030" s="103"/>
      <c r="AT13030" s="10"/>
    </row>
    <row r="13031" spans="9:46" s="16" customFormat="1">
      <c r="I13031" s="47"/>
      <c r="P13031" s="48"/>
      <c r="Q13031" s="48"/>
      <c r="R13031" s="48"/>
      <c r="S13031" s="49"/>
      <c r="T13031" s="47"/>
      <c r="U13031" s="50"/>
      <c r="V13031" s="47"/>
      <c r="W13031" s="50"/>
      <c r="X13031" s="49"/>
      <c r="Y13031" s="49"/>
      <c r="Z13031" s="49"/>
      <c r="AA13031" s="49"/>
      <c r="AB13031" s="49"/>
      <c r="AC13031" s="49"/>
      <c r="AD13031" s="49"/>
      <c r="AE13031" s="95"/>
      <c r="AM13031" s="103"/>
      <c r="AT13031" s="10"/>
    </row>
    <row r="13032" spans="9:46" s="16" customFormat="1">
      <c r="I13032" s="47"/>
      <c r="P13032" s="48"/>
      <c r="Q13032" s="48"/>
      <c r="R13032" s="48"/>
      <c r="S13032" s="49"/>
      <c r="T13032" s="47"/>
      <c r="U13032" s="50"/>
      <c r="V13032" s="47"/>
      <c r="W13032" s="50"/>
      <c r="X13032" s="49"/>
      <c r="Y13032" s="49"/>
      <c r="Z13032" s="49"/>
      <c r="AA13032" s="49"/>
      <c r="AB13032" s="49"/>
      <c r="AC13032" s="49"/>
      <c r="AD13032" s="49"/>
      <c r="AE13032" s="95"/>
      <c r="AM13032" s="103"/>
      <c r="AT13032" s="10"/>
    </row>
    <row r="13033" spans="9:46" s="16" customFormat="1">
      <c r="I13033" s="47"/>
      <c r="P13033" s="48"/>
      <c r="Q13033" s="48"/>
      <c r="R13033" s="48"/>
      <c r="S13033" s="49"/>
      <c r="T13033" s="47"/>
      <c r="U13033" s="50"/>
      <c r="V13033" s="47"/>
      <c r="W13033" s="50"/>
      <c r="X13033" s="49"/>
      <c r="Y13033" s="49"/>
      <c r="Z13033" s="49"/>
      <c r="AA13033" s="49"/>
      <c r="AB13033" s="49"/>
      <c r="AC13033" s="49"/>
      <c r="AD13033" s="49"/>
      <c r="AE13033" s="95"/>
      <c r="AM13033" s="103"/>
      <c r="AT13033" s="10"/>
    </row>
    <row r="13034" spans="9:46" s="16" customFormat="1">
      <c r="I13034" s="47"/>
      <c r="P13034" s="48"/>
      <c r="Q13034" s="48"/>
      <c r="R13034" s="48"/>
      <c r="S13034" s="49"/>
      <c r="T13034" s="47"/>
      <c r="U13034" s="50"/>
      <c r="V13034" s="47"/>
      <c r="W13034" s="50"/>
      <c r="X13034" s="49"/>
      <c r="Y13034" s="49"/>
      <c r="Z13034" s="49"/>
      <c r="AA13034" s="49"/>
      <c r="AB13034" s="49"/>
      <c r="AC13034" s="49"/>
      <c r="AD13034" s="49"/>
      <c r="AE13034" s="95"/>
      <c r="AM13034" s="103"/>
      <c r="AT13034" s="10"/>
    </row>
    <row r="13035" spans="9:46" s="16" customFormat="1">
      <c r="I13035" s="47"/>
      <c r="P13035" s="48"/>
      <c r="Q13035" s="48"/>
      <c r="R13035" s="48"/>
      <c r="S13035" s="49"/>
      <c r="T13035" s="47"/>
      <c r="U13035" s="50"/>
      <c r="V13035" s="47"/>
      <c r="W13035" s="50"/>
      <c r="X13035" s="49"/>
      <c r="Y13035" s="49"/>
      <c r="Z13035" s="49"/>
      <c r="AA13035" s="49"/>
      <c r="AB13035" s="49"/>
      <c r="AC13035" s="49"/>
      <c r="AD13035" s="49"/>
      <c r="AE13035" s="95"/>
      <c r="AM13035" s="103"/>
      <c r="AT13035" s="10"/>
    </row>
    <row r="13036" spans="9:46" s="16" customFormat="1">
      <c r="I13036" s="47"/>
      <c r="P13036" s="48"/>
      <c r="Q13036" s="48"/>
      <c r="R13036" s="48"/>
      <c r="S13036" s="49"/>
      <c r="T13036" s="47"/>
      <c r="U13036" s="50"/>
      <c r="V13036" s="47"/>
      <c r="W13036" s="50"/>
      <c r="X13036" s="49"/>
      <c r="Y13036" s="49"/>
      <c r="Z13036" s="49"/>
      <c r="AA13036" s="49"/>
      <c r="AB13036" s="49"/>
      <c r="AC13036" s="49"/>
      <c r="AD13036" s="49"/>
      <c r="AE13036" s="95"/>
      <c r="AM13036" s="103"/>
      <c r="AT13036" s="10"/>
    </row>
    <row r="13037" spans="9:46" s="16" customFormat="1">
      <c r="I13037" s="47"/>
      <c r="P13037" s="48"/>
      <c r="Q13037" s="48"/>
      <c r="R13037" s="48"/>
      <c r="S13037" s="49"/>
      <c r="T13037" s="47"/>
      <c r="U13037" s="50"/>
      <c r="V13037" s="47"/>
      <c r="W13037" s="50"/>
      <c r="X13037" s="49"/>
      <c r="Y13037" s="49"/>
      <c r="Z13037" s="49"/>
      <c r="AA13037" s="49"/>
      <c r="AB13037" s="49"/>
      <c r="AC13037" s="49"/>
      <c r="AD13037" s="49"/>
      <c r="AE13037" s="95"/>
      <c r="AM13037" s="103"/>
      <c r="AT13037" s="10"/>
    </row>
    <row r="13038" spans="9:46" s="16" customFormat="1">
      <c r="I13038" s="47"/>
      <c r="P13038" s="48"/>
      <c r="Q13038" s="48"/>
      <c r="R13038" s="48"/>
      <c r="S13038" s="49"/>
      <c r="T13038" s="47"/>
      <c r="U13038" s="50"/>
      <c r="V13038" s="47"/>
      <c r="W13038" s="50"/>
      <c r="X13038" s="49"/>
      <c r="Y13038" s="49"/>
      <c r="Z13038" s="49"/>
      <c r="AA13038" s="49"/>
      <c r="AB13038" s="49"/>
      <c r="AC13038" s="49"/>
      <c r="AD13038" s="49"/>
      <c r="AE13038" s="95"/>
      <c r="AM13038" s="103"/>
      <c r="AT13038" s="10"/>
    </row>
    <row r="13039" spans="9:46" s="16" customFormat="1">
      <c r="I13039" s="47"/>
      <c r="P13039" s="48"/>
      <c r="Q13039" s="48"/>
      <c r="R13039" s="48"/>
      <c r="S13039" s="49"/>
      <c r="T13039" s="47"/>
      <c r="U13039" s="50"/>
      <c r="V13039" s="47"/>
      <c r="W13039" s="50"/>
      <c r="X13039" s="49"/>
      <c r="Y13039" s="49"/>
      <c r="Z13039" s="49"/>
      <c r="AA13039" s="49"/>
      <c r="AB13039" s="49"/>
      <c r="AC13039" s="49"/>
      <c r="AD13039" s="49"/>
      <c r="AE13039" s="95"/>
      <c r="AM13039" s="103"/>
      <c r="AT13039" s="10"/>
    </row>
    <row r="13040" spans="9:46" s="16" customFormat="1">
      <c r="I13040" s="47"/>
      <c r="P13040" s="48"/>
      <c r="Q13040" s="48"/>
      <c r="R13040" s="48"/>
      <c r="S13040" s="49"/>
      <c r="T13040" s="47"/>
      <c r="U13040" s="50"/>
      <c r="V13040" s="47"/>
      <c r="W13040" s="50"/>
      <c r="X13040" s="49"/>
      <c r="Y13040" s="49"/>
      <c r="Z13040" s="49"/>
      <c r="AA13040" s="49"/>
      <c r="AB13040" s="49"/>
      <c r="AC13040" s="49"/>
      <c r="AD13040" s="49"/>
      <c r="AE13040" s="95"/>
      <c r="AM13040" s="103"/>
      <c r="AT13040" s="10"/>
    </row>
    <row r="13041" spans="9:46" s="16" customFormat="1">
      <c r="I13041" s="47"/>
      <c r="P13041" s="48"/>
      <c r="Q13041" s="48"/>
      <c r="R13041" s="48"/>
      <c r="S13041" s="49"/>
      <c r="T13041" s="47"/>
      <c r="U13041" s="50"/>
      <c r="V13041" s="47"/>
      <c r="W13041" s="50"/>
      <c r="X13041" s="49"/>
      <c r="Y13041" s="49"/>
      <c r="Z13041" s="49"/>
      <c r="AA13041" s="49"/>
      <c r="AB13041" s="49"/>
      <c r="AC13041" s="49"/>
      <c r="AD13041" s="49"/>
      <c r="AE13041" s="95"/>
      <c r="AM13041" s="103"/>
      <c r="AT13041" s="10"/>
    </row>
    <row r="13042" spans="9:46" s="16" customFormat="1">
      <c r="I13042" s="47"/>
      <c r="P13042" s="48"/>
      <c r="Q13042" s="48"/>
      <c r="R13042" s="48"/>
      <c r="S13042" s="49"/>
      <c r="T13042" s="47"/>
      <c r="U13042" s="50"/>
      <c r="V13042" s="47"/>
      <c r="W13042" s="50"/>
      <c r="X13042" s="49"/>
      <c r="Y13042" s="49"/>
      <c r="Z13042" s="49"/>
      <c r="AA13042" s="49"/>
      <c r="AB13042" s="49"/>
      <c r="AC13042" s="49"/>
      <c r="AD13042" s="49"/>
      <c r="AE13042" s="95"/>
      <c r="AM13042" s="103"/>
      <c r="AT13042" s="10"/>
    </row>
    <row r="13043" spans="9:46" s="16" customFormat="1">
      <c r="I13043" s="47"/>
      <c r="P13043" s="48"/>
      <c r="Q13043" s="48"/>
      <c r="R13043" s="48"/>
      <c r="S13043" s="49"/>
      <c r="T13043" s="47"/>
      <c r="U13043" s="50"/>
      <c r="V13043" s="47"/>
      <c r="W13043" s="50"/>
      <c r="X13043" s="49"/>
      <c r="Y13043" s="49"/>
      <c r="Z13043" s="49"/>
      <c r="AA13043" s="49"/>
      <c r="AB13043" s="49"/>
      <c r="AC13043" s="49"/>
      <c r="AD13043" s="49"/>
      <c r="AE13043" s="95"/>
      <c r="AM13043" s="103"/>
      <c r="AT13043" s="10"/>
    </row>
    <row r="13044" spans="9:46" s="16" customFormat="1">
      <c r="I13044" s="47"/>
      <c r="P13044" s="48"/>
      <c r="Q13044" s="48"/>
      <c r="R13044" s="48"/>
      <c r="S13044" s="49"/>
      <c r="T13044" s="47"/>
      <c r="U13044" s="50"/>
      <c r="V13044" s="47"/>
      <c r="W13044" s="50"/>
      <c r="X13044" s="49"/>
      <c r="Y13044" s="49"/>
      <c r="Z13044" s="49"/>
      <c r="AA13044" s="49"/>
      <c r="AB13044" s="49"/>
      <c r="AC13044" s="49"/>
      <c r="AD13044" s="49"/>
      <c r="AE13044" s="95"/>
      <c r="AM13044" s="103"/>
      <c r="AT13044" s="10"/>
    </row>
    <row r="13045" spans="9:46" s="16" customFormat="1">
      <c r="I13045" s="47"/>
      <c r="P13045" s="48"/>
      <c r="Q13045" s="48"/>
      <c r="R13045" s="48"/>
      <c r="S13045" s="49"/>
      <c r="T13045" s="47"/>
      <c r="U13045" s="50"/>
      <c r="V13045" s="47"/>
      <c r="W13045" s="50"/>
      <c r="X13045" s="49"/>
      <c r="Y13045" s="49"/>
      <c r="Z13045" s="49"/>
      <c r="AA13045" s="49"/>
      <c r="AB13045" s="49"/>
      <c r="AC13045" s="49"/>
      <c r="AD13045" s="49"/>
      <c r="AE13045" s="95"/>
      <c r="AM13045" s="103"/>
      <c r="AT13045" s="10"/>
    </row>
    <row r="13046" spans="9:46" s="16" customFormat="1">
      <c r="I13046" s="47"/>
      <c r="P13046" s="48"/>
      <c r="Q13046" s="48"/>
      <c r="R13046" s="48"/>
      <c r="S13046" s="49"/>
      <c r="T13046" s="47"/>
      <c r="U13046" s="50"/>
      <c r="V13046" s="47"/>
      <c r="W13046" s="50"/>
      <c r="X13046" s="49"/>
      <c r="Y13046" s="49"/>
      <c r="Z13046" s="49"/>
      <c r="AA13046" s="49"/>
      <c r="AB13046" s="49"/>
      <c r="AC13046" s="49"/>
      <c r="AD13046" s="49"/>
      <c r="AE13046" s="95"/>
      <c r="AM13046" s="103"/>
      <c r="AT13046" s="10"/>
    </row>
    <row r="13047" spans="9:46" s="16" customFormat="1">
      <c r="I13047" s="47"/>
      <c r="P13047" s="48"/>
      <c r="Q13047" s="48"/>
      <c r="R13047" s="48"/>
      <c r="S13047" s="49"/>
      <c r="T13047" s="47"/>
      <c r="U13047" s="50"/>
      <c r="V13047" s="47"/>
      <c r="W13047" s="50"/>
      <c r="X13047" s="49"/>
      <c r="Y13047" s="49"/>
      <c r="Z13047" s="49"/>
      <c r="AA13047" s="49"/>
      <c r="AB13047" s="49"/>
      <c r="AC13047" s="49"/>
      <c r="AD13047" s="49"/>
      <c r="AE13047" s="95"/>
      <c r="AM13047" s="103"/>
      <c r="AT13047" s="10"/>
    </row>
    <row r="13048" spans="9:46" s="16" customFormat="1">
      <c r="I13048" s="47"/>
      <c r="P13048" s="48"/>
      <c r="Q13048" s="48"/>
      <c r="R13048" s="48"/>
      <c r="S13048" s="49"/>
      <c r="T13048" s="47"/>
      <c r="U13048" s="50"/>
      <c r="V13048" s="47"/>
      <c r="W13048" s="50"/>
      <c r="X13048" s="49"/>
      <c r="Y13048" s="49"/>
      <c r="Z13048" s="49"/>
      <c r="AA13048" s="49"/>
      <c r="AB13048" s="49"/>
      <c r="AC13048" s="49"/>
      <c r="AD13048" s="49"/>
      <c r="AE13048" s="95"/>
      <c r="AM13048" s="103"/>
      <c r="AT13048" s="10"/>
    </row>
    <row r="13049" spans="9:46" s="16" customFormat="1">
      <c r="I13049" s="47"/>
      <c r="P13049" s="48"/>
      <c r="Q13049" s="48"/>
      <c r="R13049" s="48"/>
      <c r="S13049" s="49"/>
      <c r="T13049" s="47"/>
      <c r="U13049" s="50"/>
      <c r="V13049" s="47"/>
      <c r="W13049" s="50"/>
      <c r="X13049" s="49"/>
      <c r="Y13049" s="49"/>
      <c r="Z13049" s="49"/>
      <c r="AA13049" s="49"/>
      <c r="AB13049" s="49"/>
      <c r="AC13049" s="49"/>
      <c r="AD13049" s="49"/>
      <c r="AE13049" s="95"/>
      <c r="AM13049" s="103"/>
      <c r="AT13049" s="10"/>
    </row>
    <row r="13050" spans="9:46" s="16" customFormat="1">
      <c r="I13050" s="47"/>
      <c r="P13050" s="48"/>
      <c r="Q13050" s="48"/>
      <c r="R13050" s="48"/>
      <c r="S13050" s="49"/>
      <c r="T13050" s="47"/>
      <c r="U13050" s="50"/>
      <c r="V13050" s="47"/>
      <c r="W13050" s="50"/>
      <c r="X13050" s="49"/>
      <c r="Y13050" s="49"/>
      <c r="Z13050" s="49"/>
      <c r="AA13050" s="49"/>
      <c r="AB13050" s="49"/>
      <c r="AC13050" s="49"/>
      <c r="AD13050" s="49"/>
      <c r="AE13050" s="95"/>
      <c r="AM13050" s="103"/>
      <c r="AT13050" s="10"/>
    </row>
    <row r="13051" spans="9:46" s="16" customFormat="1">
      <c r="I13051" s="47"/>
      <c r="P13051" s="48"/>
      <c r="Q13051" s="48"/>
      <c r="R13051" s="48"/>
      <c r="S13051" s="49"/>
      <c r="T13051" s="47"/>
      <c r="U13051" s="50"/>
      <c r="V13051" s="47"/>
      <c r="W13051" s="50"/>
      <c r="X13051" s="49"/>
      <c r="Y13051" s="49"/>
      <c r="Z13051" s="49"/>
      <c r="AA13051" s="49"/>
      <c r="AB13051" s="49"/>
      <c r="AC13051" s="49"/>
      <c r="AD13051" s="49"/>
      <c r="AE13051" s="95"/>
      <c r="AM13051" s="103"/>
      <c r="AT13051" s="10"/>
    </row>
    <row r="13052" spans="9:46" s="16" customFormat="1">
      <c r="I13052" s="47"/>
      <c r="P13052" s="48"/>
      <c r="Q13052" s="48"/>
      <c r="R13052" s="48"/>
      <c r="S13052" s="49"/>
      <c r="T13052" s="47"/>
      <c r="U13052" s="50"/>
      <c r="V13052" s="47"/>
      <c r="W13052" s="50"/>
      <c r="X13052" s="49"/>
      <c r="Y13052" s="49"/>
      <c r="Z13052" s="49"/>
      <c r="AA13052" s="49"/>
      <c r="AB13052" s="49"/>
      <c r="AC13052" s="49"/>
      <c r="AD13052" s="49"/>
      <c r="AE13052" s="95"/>
      <c r="AM13052" s="103"/>
      <c r="AT13052" s="10"/>
    </row>
    <row r="13053" spans="9:46" s="16" customFormat="1">
      <c r="I13053" s="47"/>
      <c r="P13053" s="48"/>
      <c r="Q13053" s="48"/>
      <c r="R13053" s="48"/>
      <c r="S13053" s="49"/>
      <c r="T13053" s="47"/>
      <c r="U13053" s="50"/>
      <c r="V13053" s="47"/>
      <c r="W13053" s="50"/>
      <c r="X13053" s="49"/>
      <c r="Y13053" s="49"/>
      <c r="Z13053" s="49"/>
      <c r="AA13053" s="49"/>
      <c r="AB13053" s="49"/>
      <c r="AC13053" s="49"/>
      <c r="AD13053" s="49"/>
      <c r="AE13053" s="95"/>
      <c r="AM13053" s="103"/>
      <c r="AT13053" s="10"/>
    </row>
    <row r="13054" spans="9:46" s="16" customFormat="1">
      <c r="I13054" s="47"/>
      <c r="P13054" s="48"/>
      <c r="Q13054" s="48"/>
      <c r="R13054" s="48"/>
      <c r="S13054" s="49"/>
      <c r="T13054" s="47"/>
      <c r="U13054" s="50"/>
      <c r="V13054" s="47"/>
      <c r="W13054" s="50"/>
      <c r="X13054" s="49"/>
      <c r="Y13054" s="49"/>
      <c r="Z13054" s="49"/>
      <c r="AA13054" s="49"/>
      <c r="AB13054" s="49"/>
      <c r="AC13054" s="49"/>
      <c r="AD13054" s="49"/>
      <c r="AE13054" s="95"/>
      <c r="AM13054" s="103"/>
      <c r="AT13054" s="10"/>
    </row>
    <row r="13055" spans="9:46" s="16" customFormat="1">
      <c r="I13055" s="47"/>
      <c r="P13055" s="48"/>
      <c r="Q13055" s="48"/>
      <c r="R13055" s="48"/>
      <c r="S13055" s="49"/>
      <c r="T13055" s="47"/>
      <c r="U13055" s="50"/>
      <c r="V13055" s="47"/>
      <c r="W13055" s="50"/>
      <c r="X13055" s="49"/>
      <c r="Y13055" s="49"/>
      <c r="Z13055" s="49"/>
      <c r="AA13055" s="49"/>
      <c r="AB13055" s="49"/>
      <c r="AC13055" s="49"/>
      <c r="AD13055" s="49"/>
      <c r="AE13055" s="95"/>
      <c r="AM13055" s="103"/>
      <c r="AT13055" s="10"/>
    </row>
    <row r="13056" spans="9:46" s="16" customFormat="1">
      <c r="I13056" s="47"/>
      <c r="P13056" s="48"/>
      <c r="Q13056" s="48"/>
      <c r="R13056" s="48"/>
      <c r="S13056" s="49"/>
      <c r="T13056" s="47"/>
      <c r="U13056" s="50"/>
      <c r="V13056" s="47"/>
      <c r="W13056" s="50"/>
      <c r="X13056" s="49"/>
      <c r="Y13056" s="49"/>
      <c r="Z13056" s="49"/>
      <c r="AA13056" s="49"/>
      <c r="AB13056" s="49"/>
      <c r="AC13056" s="49"/>
      <c r="AD13056" s="49"/>
      <c r="AE13056" s="95"/>
      <c r="AM13056" s="103"/>
      <c r="AT13056" s="10"/>
    </row>
    <row r="13057" spans="9:46" s="16" customFormat="1">
      <c r="I13057" s="47"/>
      <c r="P13057" s="48"/>
      <c r="Q13057" s="48"/>
      <c r="R13057" s="48"/>
      <c r="S13057" s="49"/>
      <c r="T13057" s="47"/>
      <c r="U13057" s="50"/>
      <c r="V13057" s="47"/>
      <c r="W13057" s="50"/>
      <c r="X13057" s="49"/>
      <c r="Y13057" s="49"/>
      <c r="Z13057" s="49"/>
      <c r="AA13057" s="49"/>
      <c r="AB13057" s="49"/>
      <c r="AC13057" s="49"/>
      <c r="AD13057" s="49"/>
      <c r="AE13057" s="95"/>
      <c r="AM13057" s="103"/>
      <c r="AT13057" s="10"/>
    </row>
    <row r="13058" spans="9:46" s="16" customFormat="1">
      <c r="I13058" s="47"/>
      <c r="P13058" s="48"/>
      <c r="Q13058" s="48"/>
      <c r="R13058" s="48"/>
      <c r="S13058" s="49"/>
      <c r="T13058" s="47"/>
      <c r="U13058" s="50"/>
      <c r="V13058" s="47"/>
      <c r="W13058" s="50"/>
      <c r="X13058" s="49"/>
      <c r="Y13058" s="49"/>
      <c r="Z13058" s="49"/>
      <c r="AA13058" s="49"/>
      <c r="AB13058" s="49"/>
      <c r="AC13058" s="49"/>
      <c r="AD13058" s="49"/>
      <c r="AE13058" s="95"/>
      <c r="AM13058" s="103"/>
      <c r="AT13058" s="10"/>
    </row>
    <row r="13059" spans="9:46" s="16" customFormat="1">
      <c r="I13059" s="47"/>
      <c r="P13059" s="48"/>
      <c r="Q13059" s="48"/>
      <c r="R13059" s="48"/>
      <c r="S13059" s="49"/>
      <c r="T13059" s="47"/>
      <c r="U13059" s="50"/>
      <c r="V13059" s="47"/>
      <c r="W13059" s="50"/>
      <c r="X13059" s="49"/>
      <c r="Y13059" s="49"/>
      <c r="Z13059" s="49"/>
      <c r="AA13059" s="49"/>
      <c r="AB13059" s="49"/>
      <c r="AC13059" s="49"/>
      <c r="AD13059" s="49"/>
      <c r="AE13059" s="95"/>
      <c r="AM13059" s="103"/>
      <c r="AT13059" s="10"/>
    </row>
    <row r="13060" spans="9:46" s="16" customFormat="1">
      <c r="I13060" s="47"/>
      <c r="P13060" s="48"/>
      <c r="Q13060" s="48"/>
      <c r="R13060" s="48"/>
      <c r="S13060" s="49"/>
      <c r="T13060" s="47"/>
      <c r="U13060" s="50"/>
      <c r="V13060" s="47"/>
      <c r="W13060" s="50"/>
      <c r="X13060" s="49"/>
      <c r="Y13060" s="49"/>
      <c r="Z13060" s="49"/>
      <c r="AA13060" s="49"/>
      <c r="AB13060" s="49"/>
      <c r="AC13060" s="49"/>
      <c r="AD13060" s="49"/>
      <c r="AE13060" s="95"/>
      <c r="AM13060" s="103"/>
      <c r="AT13060" s="10"/>
    </row>
    <row r="13061" spans="9:46" s="16" customFormat="1">
      <c r="I13061" s="47"/>
      <c r="P13061" s="48"/>
      <c r="Q13061" s="48"/>
      <c r="R13061" s="48"/>
      <c r="S13061" s="49"/>
      <c r="T13061" s="47"/>
      <c r="U13061" s="50"/>
      <c r="V13061" s="47"/>
      <c r="W13061" s="50"/>
      <c r="X13061" s="49"/>
      <c r="Y13061" s="49"/>
      <c r="Z13061" s="49"/>
      <c r="AA13061" s="49"/>
      <c r="AB13061" s="49"/>
      <c r="AC13061" s="49"/>
      <c r="AD13061" s="49"/>
      <c r="AE13061" s="95"/>
      <c r="AM13061" s="103"/>
      <c r="AT13061" s="10"/>
    </row>
    <row r="13062" spans="9:46" s="16" customFormat="1">
      <c r="I13062" s="47"/>
      <c r="P13062" s="48"/>
      <c r="Q13062" s="48"/>
      <c r="R13062" s="48"/>
      <c r="S13062" s="49"/>
      <c r="T13062" s="47"/>
      <c r="U13062" s="50"/>
      <c r="V13062" s="47"/>
      <c r="W13062" s="50"/>
      <c r="X13062" s="49"/>
      <c r="Y13062" s="49"/>
      <c r="Z13062" s="49"/>
      <c r="AA13062" s="49"/>
      <c r="AB13062" s="49"/>
      <c r="AC13062" s="49"/>
      <c r="AD13062" s="49"/>
      <c r="AE13062" s="95"/>
      <c r="AM13062" s="103"/>
      <c r="AT13062" s="10"/>
    </row>
    <row r="13063" spans="9:46" s="16" customFormat="1">
      <c r="I13063" s="47"/>
      <c r="P13063" s="48"/>
      <c r="Q13063" s="48"/>
      <c r="R13063" s="48"/>
      <c r="S13063" s="49"/>
      <c r="T13063" s="47"/>
      <c r="U13063" s="50"/>
      <c r="V13063" s="47"/>
      <c r="W13063" s="50"/>
      <c r="X13063" s="49"/>
      <c r="Y13063" s="49"/>
      <c r="Z13063" s="49"/>
      <c r="AA13063" s="49"/>
      <c r="AB13063" s="49"/>
      <c r="AC13063" s="49"/>
      <c r="AD13063" s="49"/>
      <c r="AE13063" s="95"/>
      <c r="AM13063" s="103"/>
      <c r="AT13063" s="10"/>
    </row>
    <row r="13064" spans="9:46" s="16" customFormat="1">
      <c r="I13064" s="47"/>
      <c r="P13064" s="48"/>
      <c r="Q13064" s="48"/>
      <c r="R13064" s="48"/>
      <c r="S13064" s="49"/>
      <c r="T13064" s="47"/>
      <c r="U13064" s="50"/>
      <c r="V13064" s="47"/>
      <c r="W13064" s="50"/>
      <c r="X13064" s="49"/>
      <c r="Y13064" s="49"/>
      <c r="Z13064" s="49"/>
      <c r="AA13064" s="49"/>
      <c r="AB13064" s="49"/>
      <c r="AC13064" s="49"/>
      <c r="AD13064" s="49"/>
      <c r="AE13064" s="95"/>
      <c r="AM13064" s="103"/>
      <c r="AT13064" s="10"/>
    </row>
    <row r="13065" spans="9:46" s="16" customFormat="1">
      <c r="I13065" s="47"/>
      <c r="P13065" s="48"/>
      <c r="Q13065" s="48"/>
      <c r="R13065" s="48"/>
      <c r="S13065" s="49"/>
      <c r="T13065" s="47"/>
      <c r="U13065" s="50"/>
      <c r="V13065" s="47"/>
      <c r="W13065" s="50"/>
      <c r="X13065" s="49"/>
      <c r="Y13065" s="49"/>
      <c r="Z13065" s="49"/>
      <c r="AA13065" s="49"/>
      <c r="AB13065" s="49"/>
      <c r="AC13065" s="49"/>
      <c r="AD13065" s="49"/>
      <c r="AE13065" s="95"/>
      <c r="AM13065" s="103"/>
      <c r="AT13065" s="10"/>
    </row>
    <row r="13066" spans="9:46" s="16" customFormat="1">
      <c r="I13066" s="47"/>
      <c r="P13066" s="48"/>
      <c r="Q13066" s="48"/>
      <c r="R13066" s="48"/>
      <c r="S13066" s="49"/>
      <c r="T13066" s="47"/>
      <c r="U13066" s="50"/>
      <c r="V13066" s="47"/>
      <c r="W13066" s="50"/>
      <c r="X13066" s="49"/>
      <c r="Y13066" s="49"/>
      <c r="Z13066" s="49"/>
      <c r="AA13066" s="49"/>
      <c r="AB13066" s="49"/>
      <c r="AC13066" s="49"/>
      <c r="AD13066" s="49"/>
      <c r="AE13066" s="95"/>
      <c r="AM13066" s="103"/>
      <c r="AT13066" s="10"/>
    </row>
    <row r="13067" spans="9:46" s="16" customFormat="1">
      <c r="I13067" s="47"/>
      <c r="P13067" s="48"/>
      <c r="Q13067" s="48"/>
      <c r="R13067" s="48"/>
      <c r="S13067" s="49"/>
      <c r="T13067" s="47"/>
      <c r="U13067" s="50"/>
      <c r="V13067" s="47"/>
      <c r="W13067" s="50"/>
      <c r="X13067" s="49"/>
      <c r="Y13067" s="49"/>
      <c r="Z13067" s="49"/>
      <c r="AA13067" s="49"/>
      <c r="AB13067" s="49"/>
      <c r="AC13067" s="49"/>
      <c r="AD13067" s="49"/>
      <c r="AE13067" s="95"/>
      <c r="AM13067" s="103"/>
      <c r="AT13067" s="10"/>
    </row>
    <row r="13068" spans="9:46" s="16" customFormat="1">
      <c r="I13068" s="47"/>
      <c r="P13068" s="48"/>
      <c r="Q13068" s="48"/>
      <c r="R13068" s="48"/>
      <c r="S13068" s="49"/>
      <c r="T13068" s="47"/>
      <c r="U13068" s="50"/>
      <c r="V13068" s="47"/>
      <c r="W13068" s="50"/>
      <c r="X13068" s="49"/>
      <c r="Y13068" s="49"/>
      <c r="Z13068" s="49"/>
      <c r="AA13068" s="49"/>
      <c r="AB13068" s="49"/>
      <c r="AC13068" s="49"/>
      <c r="AD13068" s="49"/>
      <c r="AE13068" s="95"/>
      <c r="AM13068" s="103"/>
      <c r="AT13068" s="10"/>
    </row>
    <row r="13069" spans="9:46" s="16" customFormat="1">
      <c r="I13069" s="47"/>
      <c r="P13069" s="48"/>
      <c r="Q13069" s="48"/>
      <c r="R13069" s="48"/>
      <c r="S13069" s="49"/>
      <c r="T13069" s="47"/>
      <c r="U13069" s="50"/>
      <c r="V13069" s="47"/>
      <c r="W13069" s="50"/>
      <c r="X13069" s="49"/>
      <c r="Y13069" s="49"/>
      <c r="Z13069" s="49"/>
      <c r="AA13069" s="49"/>
      <c r="AB13069" s="49"/>
      <c r="AC13069" s="49"/>
      <c r="AD13069" s="49"/>
      <c r="AE13069" s="95"/>
      <c r="AM13069" s="103"/>
      <c r="AT13069" s="10"/>
    </row>
    <row r="13070" spans="9:46" s="16" customFormat="1">
      <c r="I13070" s="47"/>
      <c r="P13070" s="48"/>
      <c r="Q13070" s="48"/>
      <c r="R13070" s="48"/>
      <c r="S13070" s="49"/>
      <c r="T13070" s="47"/>
      <c r="U13070" s="50"/>
      <c r="V13070" s="47"/>
      <c r="W13070" s="50"/>
      <c r="X13070" s="49"/>
      <c r="Y13070" s="49"/>
      <c r="Z13070" s="49"/>
      <c r="AA13070" s="49"/>
      <c r="AB13070" s="49"/>
      <c r="AC13070" s="49"/>
      <c r="AD13070" s="49"/>
      <c r="AE13070" s="95"/>
      <c r="AM13070" s="103"/>
      <c r="AT13070" s="10"/>
    </row>
    <row r="13071" spans="9:46" s="16" customFormat="1">
      <c r="I13071" s="47"/>
      <c r="P13071" s="48"/>
      <c r="Q13071" s="48"/>
      <c r="R13071" s="48"/>
      <c r="S13071" s="49"/>
      <c r="T13071" s="47"/>
      <c r="U13071" s="50"/>
      <c r="V13071" s="47"/>
      <c r="W13071" s="50"/>
      <c r="X13071" s="49"/>
      <c r="Y13071" s="49"/>
      <c r="Z13071" s="49"/>
      <c r="AA13071" s="49"/>
      <c r="AB13071" s="49"/>
      <c r="AC13071" s="49"/>
      <c r="AD13071" s="49"/>
      <c r="AE13071" s="95"/>
      <c r="AM13071" s="103"/>
      <c r="AT13071" s="10"/>
    </row>
    <row r="13072" spans="9:46" s="16" customFormat="1">
      <c r="I13072" s="47"/>
      <c r="P13072" s="48"/>
      <c r="Q13072" s="48"/>
      <c r="R13072" s="48"/>
      <c r="S13072" s="49"/>
      <c r="T13072" s="47"/>
      <c r="U13072" s="50"/>
      <c r="V13072" s="47"/>
      <c r="W13072" s="50"/>
      <c r="X13072" s="49"/>
      <c r="Y13072" s="49"/>
      <c r="Z13072" s="49"/>
      <c r="AA13072" s="49"/>
      <c r="AB13072" s="49"/>
      <c r="AC13072" s="49"/>
      <c r="AD13072" s="49"/>
      <c r="AE13072" s="95"/>
      <c r="AM13072" s="103"/>
      <c r="AT13072" s="10"/>
    </row>
    <row r="13073" spans="9:46" s="16" customFormat="1">
      <c r="I13073" s="47"/>
      <c r="P13073" s="48"/>
      <c r="Q13073" s="48"/>
      <c r="R13073" s="48"/>
      <c r="S13073" s="49"/>
      <c r="T13073" s="47"/>
      <c r="U13073" s="50"/>
      <c r="V13073" s="47"/>
      <c r="W13073" s="50"/>
      <c r="X13073" s="49"/>
      <c r="Y13073" s="49"/>
      <c r="Z13073" s="49"/>
      <c r="AA13073" s="49"/>
      <c r="AB13073" s="49"/>
      <c r="AC13073" s="49"/>
      <c r="AD13073" s="49"/>
      <c r="AE13073" s="95"/>
      <c r="AM13073" s="103"/>
      <c r="AT13073" s="10"/>
    </row>
    <row r="13074" spans="9:46" s="16" customFormat="1">
      <c r="I13074" s="47"/>
      <c r="P13074" s="48"/>
      <c r="Q13074" s="48"/>
      <c r="R13074" s="48"/>
      <c r="S13074" s="49"/>
      <c r="T13074" s="47"/>
      <c r="U13074" s="50"/>
      <c r="V13074" s="47"/>
      <c r="W13074" s="50"/>
      <c r="X13074" s="49"/>
      <c r="Y13074" s="49"/>
      <c r="Z13074" s="49"/>
      <c r="AA13074" s="49"/>
      <c r="AB13074" s="49"/>
      <c r="AC13074" s="49"/>
      <c r="AD13074" s="49"/>
      <c r="AE13074" s="95"/>
      <c r="AM13074" s="103"/>
      <c r="AT13074" s="10"/>
    </row>
    <row r="13075" spans="9:46" s="16" customFormat="1">
      <c r="I13075" s="47"/>
      <c r="P13075" s="48"/>
      <c r="Q13075" s="48"/>
      <c r="R13075" s="48"/>
      <c r="S13075" s="49"/>
      <c r="T13075" s="47"/>
      <c r="U13075" s="50"/>
      <c r="V13075" s="47"/>
      <c r="W13075" s="50"/>
      <c r="X13075" s="49"/>
      <c r="Y13075" s="49"/>
      <c r="Z13075" s="49"/>
      <c r="AA13075" s="49"/>
      <c r="AB13075" s="49"/>
      <c r="AC13075" s="49"/>
      <c r="AD13075" s="49"/>
      <c r="AE13075" s="95"/>
      <c r="AM13075" s="103"/>
      <c r="AT13075" s="10"/>
    </row>
    <row r="13076" spans="9:46" s="16" customFormat="1">
      <c r="I13076" s="47"/>
      <c r="P13076" s="48"/>
      <c r="Q13076" s="48"/>
      <c r="R13076" s="48"/>
      <c r="S13076" s="49"/>
      <c r="T13076" s="47"/>
      <c r="U13076" s="50"/>
      <c r="V13076" s="47"/>
      <c r="W13076" s="50"/>
      <c r="X13076" s="49"/>
      <c r="Y13076" s="49"/>
      <c r="Z13076" s="49"/>
      <c r="AA13076" s="49"/>
      <c r="AB13076" s="49"/>
      <c r="AC13076" s="49"/>
      <c r="AD13076" s="49"/>
      <c r="AE13076" s="95"/>
      <c r="AM13076" s="103"/>
      <c r="AT13076" s="10"/>
    </row>
    <row r="13077" spans="9:46" s="16" customFormat="1">
      <c r="I13077" s="47"/>
      <c r="P13077" s="48"/>
      <c r="Q13077" s="48"/>
      <c r="R13077" s="48"/>
      <c r="S13077" s="49"/>
      <c r="T13077" s="47"/>
      <c r="U13077" s="50"/>
      <c r="V13077" s="47"/>
      <c r="W13077" s="50"/>
      <c r="X13077" s="49"/>
      <c r="Y13077" s="49"/>
      <c r="Z13077" s="49"/>
      <c r="AA13077" s="49"/>
      <c r="AB13077" s="49"/>
      <c r="AC13077" s="49"/>
      <c r="AD13077" s="49"/>
      <c r="AE13077" s="95"/>
      <c r="AM13077" s="103"/>
      <c r="AT13077" s="10"/>
    </row>
    <row r="13078" spans="9:46" s="16" customFormat="1">
      <c r="I13078" s="47"/>
      <c r="P13078" s="48"/>
      <c r="Q13078" s="48"/>
      <c r="R13078" s="48"/>
      <c r="S13078" s="49"/>
      <c r="T13078" s="47"/>
      <c r="U13078" s="50"/>
      <c r="V13078" s="47"/>
      <c r="W13078" s="50"/>
      <c r="X13078" s="49"/>
      <c r="Y13078" s="49"/>
      <c r="Z13078" s="49"/>
      <c r="AA13078" s="49"/>
      <c r="AB13078" s="49"/>
      <c r="AC13078" s="49"/>
      <c r="AD13078" s="49"/>
      <c r="AE13078" s="95"/>
      <c r="AM13078" s="103"/>
      <c r="AT13078" s="10"/>
    </row>
    <row r="13079" spans="9:46" s="16" customFormat="1">
      <c r="I13079" s="47"/>
      <c r="P13079" s="48"/>
      <c r="Q13079" s="48"/>
      <c r="R13079" s="48"/>
      <c r="S13079" s="49"/>
      <c r="T13079" s="47"/>
      <c r="U13079" s="50"/>
      <c r="V13079" s="47"/>
      <c r="W13079" s="50"/>
      <c r="X13079" s="49"/>
      <c r="Y13079" s="49"/>
      <c r="Z13079" s="49"/>
      <c r="AA13079" s="49"/>
      <c r="AB13079" s="49"/>
      <c r="AC13079" s="49"/>
      <c r="AD13079" s="49"/>
      <c r="AE13079" s="95"/>
      <c r="AM13079" s="103"/>
      <c r="AT13079" s="10"/>
    </row>
    <row r="13080" spans="9:46" s="16" customFormat="1">
      <c r="I13080" s="47"/>
      <c r="P13080" s="48"/>
      <c r="Q13080" s="48"/>
      <c r="R13080" s="48"/>
      <c r="S13080" s="49"/>
      <c r="T13080" s="47"/>
      <c r="U13080" s="50"/>
      <c r="V13080" s="47"/>
      <c r="W13080" s="50"/>
      <c r="X13080" s="49"/>
      <c r="Y13080" s="49"/>
      <c r="Z13080" s="49"/>
      <c r="AA13080" s="49"/>
      <c r="AB13080" s="49"/>
      <c r="AC13080" s="49"/>
      <c r="AD13080" s="49"/>
      <c r="AE13080" s="95"/>
      <c r="AM13080" s="103"/>
      <c r="AT13080" s="10"/>
    </row>
    <row r="13081" spans="9:46" s="16" customFormat="1">
      <c r="I13081" s="47"/>
      <c r="P13081" s="48"/>
      <c r="Q13081" s="48"/>
      <c r="R13081" s="48"/>
      <c r="S13081" s="49"/>
      <c r="T13081" s="47"/>
      <c r="U13081" s="50"/>
      <c r="V13081" s="47"/>
      <c r="W13081" s="50"/>
      <c r="X13081" s="49"/>
      <c r="Y13081" s="49"/>
      <c r="Z13081" s="49"/>
      <c r="AA13081" s="49"/>
      <c r="AB13081" s="49"/>
      <c r="AC13081" s="49"/>
      <c r="AD13081" s="49"/>
      <c r="AE13081" s="95"/>
      <c r="AM13081" s="103"/>
      <c r="AT13081" s="10"/>
    </row>
    <row r="13082" spans="9:46" s="16" customFormat="1">
      <c r="I13082" s="47"/>
      <c r="P13082" s="48"/>
      <c r="Q13082" s="48"/>
      <c r="R13082" s="48"/>
      <c r="S13082" s="49"/>
      <c r="T13082" s="47"/>
      <c r="U13082" s="50"/>
      <c r="V13082" s="47"/>
      <c r="W13082" s="50"/>
      <c r="X13082" s="49"/>
      <c r="Y13082" s="49"/>
      <c r="Z13082" s="49"/>
      <c r="AA13082" s="49"/>
      <c r="AB13082" s="49"/>
      <c r="AC13082" s="49"/>
      <c r="AD13082" s="49"/>
      <c r="AE13082" s="95"/>
      <c r="AM13082" s="103"/>
      <c r="AT13082" s="10"/>
    </row>
    <row r="13083" spans="9:46" s="16" customFormat="1">
      <c r="I13083" s="47"/>
      <c r="P13083" s="48"/>
      <c r="Q13083" s="48"/>
      <c r="R13083" s="48"/>
      <c r="S13083" s="49"/>
      <c r="T13083" s="47"/>
      <c r="U13083" s="50"/>
      <c r="V13083" s="47"/>
      <c r="W13083" s="50"/>
      <c r="X13083" s="49"/>
      <c r="Y13083" s="49"/>
      <c r="Z13083" s="49"/>
      <c r="AA13083" s="49"/>
      <c r="AB13083" s="49"/>
      <c r="AC13083" s="49"/>
      <c r="AD13083" s="49"/>
      <c r="AE13083" s="95"/>
      <c r="AM13083" s="103"/>
      <c r="AT13083" s="10"/>
    </row>
    <row r="13084" spans="9:46" s="16" customFormat="1">
      <c r="I13084" s="47"/>
      <c r="P13084" s="48"/>
      <c r="Q13084" s="48"/>
      <c r="R13084" s="48"/>
      <c r="S13084" s="49"/>
      <c r="T13084" s="47"/>
      <c r="U13084" s="50"/>
      <c r="V13084" s="47"/>
      <c r="W13084" s="50"/>
      <c r="X13084" s="49"/>
      <c r="Y13084" s="49"/>
      <c r="Z13084" s="49"/>
      <c r="AA13084" s="49"/>
      <c r="AB13084" s="49"/>
      <c r="AC13084" s="49"/>
      <c r="AD13084" s="49"/>
      <c r="AE13084" s="95"/>
      <c r="AM13084" s="103"/>
      <c r="AT13084" s="10"/>
    </row>
    <row r="13085" spans="9:46" s="16" customFormat="1">
      <c r="I13085" s="47"/>
      <c r="P13085" s="48"/>
      <c r="Q13085" s="48"/>
      <c r="R13085" s="48"/>
      <c r="S13085" s="49"/>
      <c r="T13085" s="47"/>
      <c r="U13085" s="50"/>
      <c r="V13085" s="47"/>
      <c r="W13085" s="50"/>
      <c r="X13085" s="49"/>
      <c r="Y13085" s="49"/>
      <c r="Z13085" s="49"/>
      <c r="AA13085" s="49"/>
      <c r="AB13085" s="49"/>
      <c r="AC13085" s="49"/>
      <c r="AD13085" s="49"/>
      <c r="AE13085" s="95"/>
      <c r="AM13085" s="103"/>
      <c r="AT13085" s="10"/>
    </row>
    <row r="13086" spans="9:46" s="16" customFormat="1">
      <c r="I13086" s="47"/>
      <c r="P13086" s="48"/>
      <c r="Q13086" s="48"/>
      <c r="R13086" s="48"/>
      <c r="S13086" s="49"/>
      <c r="T13086" s="47"/>
      <c r="U13086" s="50"/>
      <c r="V13086" s="47"/>
      <c r="W13086" s="50"/>
      <c r="X13086" s="49"/>
      <c r="Y13086" s="49"/>
      <c r="Z13086" s="49"/>
      <c r="AA13086" s="49"/>
      <c r="AB13086" s="49"/>
      <c r="AC13086" s="49"/>
      <c r="AD13086" s="49"/>
      <c r="AE13086" s="95"/>
      <c r="AM13086" s="103"/>
      <c r="AT13086" s="10"/>
    </row>
    <row r="13087" spans="9:46" s="16" customFormat="1">
      <c r="I13087" s="47"/>
      <c r="P13087" s="48"/>
      <c r="Q13087" s="48"/>
      <c r="R13087" s="48"/>
      <c r="S13087" s="49"/>
      <c r="T13087" s="47"/>
      <c r="U13087" s="50"/>
      <c r="V13087" s="47"/>
      <c r="W13087" s="50"/>
      <c r="X13087" s="49"/>
      <c r="Y13087" s="49"/>
      <c r="Z13087" s="49"/>
      <c r="AA13087" s="49"/>
      <c r="AB13087" s="49"/>
      <c r="AC13087" s="49"/>
      <c r="AD13087" s="49"/>
      <c r="AE13087" s="95"/>
      <c r="AM13087" s="103"/>
      <c r="AT13087" s="10"/>
    </row>
    <row r="13088" spans="9:46" s="16" customFormat="1">
      <c r="I13088" s="47"/>
      <c r="P13088" s="48"/>
      <c r="Q13088" s="48"/>
      <c r="R13088" s="48"/>
      <c r="S13088" s="49"/>
      <c r="T13088" s="47"/>
      <c r="U13088" s="50"/>
      <c r="V13088" s="47"/>
      <c r="W13088" s="50"/>
      <c r="X13088" s="49"/>
      <c r="Y13088" s="49"/>
      <c r="Z13088" s="49"/>
      <c r="AA13088" s="49"/>
      <c r="AB13088" s="49"/>
      <c r="AC13088" s="49"/>
      <c r="AD13088" s="49"/>
      <c r="AE13088" s="95"/>
      <c r="AM13088" s="103"/>
      <c r="AT13088" s="10"/>
    </row>
    <row r="13089" spans="9:46" s="16" customFormat="1">
      <c r="I13089" s="47"/>
      <c r="P13089" s="48"/>
      <c r="Q13089" s="48"/>
      <c r="R13089" s="48"/>
      <c r="S13089" s="49"/>
      <c r="T13089" s="47"/>
      <c r="U13089" s="50"/>
      <c r="V13089" s="47"/>
      <c r="W13089" s="50"/>
      <c r="X13089" s="49"/>
      <c r="Y13089" s="49"/>
      <c r="Z13089" s="49"/>
      <c r="AA13089" s="49"/>
      <c r="AB13089" s="49"/>
      <c r="AC13089" s="49"/>
      <c r="AD13089" s="49"/>
      <c r="AE13089" s="95"/>
      <c r="AM13089" s="103"/>
      <c r="AT13089" s="10"/>
    </row>
    <row r="13090" spans="9:46" s="16" customFormat="1">
      <c r="I13090" s="47"/>
      <c r="P13090" s="48"/>
      <c r="Q13090" s="48"/>
      <c r="R13090" s="48"/>
      <c r="S13090" s="49"/>
      <c r="T13090" s="47"/>
      <c r="U13090" s="50"/>
      <c r="V13090" s="47"/>
      <c r="W13090" s="50"/>
      <c r="X13090" s="49"/>
      <c r="Y13090" s="49"/>
      <c r="Z13090" s="49"/>
      <c r="AA13090" s="49"/>
      <c r="AB13090" s="49"/>
      <c r="AC13090" s="49"/>
      <c r="AD13090" s="49"/>
      <c r="AE13090" s="95"/>
      <c r="AM13090" s="103"/>
      <c r="AT13090" s="10"/>
    </row>
    <row r="13091" spans="9:46" s="16" customFormat="1">
      <c r="I13091" s="47"/>
      <c r="P13091" s="48"/>
      <c r="Q13091" s="48"/>
      <c r="R13091" s="48"/>
      <c r="S13091" s="49"/>
      <c r="T13091" s="47"/>
      <c r="U13091" s="50"/>
      <c r="V13091" s="47"/>
      <c r="W13091" s="50"/>
      <c r="X13091" s="49"/>
      <c r="Y13091" s="49"/>
      <c r="Z13091" s="49"/>
      <c r="AA13091" s="49"/>
      <c r="AB13091" s="49"/>
      <c r="AC13091" s="49"/>
      <c r="AD13091" s="49"/>
      <c r="AE13091" s="95"/>
      <c r="AM13091" s="103"/>
      <c r="AT13091" s="10"/>
    </row>
    <row r="13092" spans="9:46" s="16" customFormat="1">
      <c r="I13092" s="47"/>
      <c r="P13092" s="48"/>
      <c r="Q13092" s="48"/>
      <c r="R13092" s="48"/>
      <c r="S13092" s="49"/>
      <c r="T13092" s="47"/>
      <c r="U13092" s="50"/>
      <c r="V13092" s="47"/>
      <c r="W13092" s="50"/>
      <c r="X13092" s="49"/>
      <c r="Y13092" s="49"/>
      <c r="Z13092" s="49"/>
      <c r="AA13092" s="49"/>
      <c r="AB13092" s="49"/>
      <c r="AC13092" s="49"/>
      <c r="AD13092" s="49"/>
      <c r="AE13092" s="95"/>
      <c r="AM13092" s="103"/>
      <c r="AT13092" s="10"/>
    </row>
    <row r="13093" spans="9:46" s="16" customFormat="1">
      <c r="I13093" s="47"/>
      <c r="P13093" s="48"/>
      <c r="Q13093" s="48"/>
      <c r="R13093" s="48"/>
      <c r="S13093" s="49"/>
      <c r="T13093" s="47"/>
      <c r="U13093" s="50"/>
      <c r="V13093" s="47"/>
      <c r="W13093" s="50"/>
      <c r="X13093" s="49"/>
      <c r="Y13093" s="49"/>
      <c r="Z13093" s="49"/>
      <c r="AA13093" s="49"/>
      <c r="AB13093" s="49"/>
      <c r="AC13093" s="49"/>
      <c r="AD13093" s="49"/>
      <c r="AE13093" s="95"/>
      <c r="AM13093" s="103"/>
      <c r="AT13093" s="10"/>
    </row>
    <row r="13094" spans="9:46" s="16" customFormat="1">
      <c r="I13094" s="47"/>
      <c r="P13094" s="48"/>
      <c r="Q13094" s="48"/>
      <c r="R13094" s="48"/>
      <c r="S13094" s="49"/>
      <c r="T13094" s="47"/>
      <c r="U13094" s="50"/>
      <c r="V13094" s="47"/>
      <c r="W13094" s="50"/>
      <c r="X13094" s="49"/>
      <c r="Y13094" s="49"/>
      <c r="Z13094" s="49"/>
      <c r="AA13094" s="49"/>
      <c r="AB13094" s="49"/>
      <c r="AC13094" s="49"/>
      <c r="AD13094" s="49"/>
      <c r="AE13094" s="95"/>
      <c r="AM13094" s="103"/>
      <c r="AT13094" s="10"/>
    </row>
    <row r="13095" spans="9:46" s="16" customFormat="1">
      <c r="I13095" s="47"/>
      <c r="P13095" s="48"/>
      <c r="Q13095" s="48"/>
      <c r="R13095" s="48"/>
      <c r="S13095" s="49"/>
      <c r="T13095" s="47"/>
      <c r="U13095" s="50"/>
      <c r="V13095" s="47"/>
      <c r="W13095" s="50"/>
      <c r="X13095" s="49"/>
      <c r="Y13095" s="49"/>
      <c r="Z13095" s="49"/>
      <c r="AA13095" s="49"/>
      <c r="AB13095" s="49"/>
      <c r="AC13095" s="49"/>
      <c r="AD13095" s="49"/>
      <c r="AE13095" s="95"/>
      <c r="AM13095" s="103"/>
      <c r="AT13095" s="10"/>
    </row>
    <row r="13096" spans="9:46" s="16" customFormat="1">
      <c r="I13096" s="47"/>
      <c r="P13096" s="48"/>
      <c r="Q13096" s="48"/>
      <c r="R13096" s="48"/>
      <c r="S13096" s="49"/>
      <c r="T13096" s="47"/>
      <c r="U13096" s="50"/>
      <c r="V13096" s="47"/>
      <c r="W13096" s="50"/>
      <c r="X13096" s="49"/>
      <c r="Y13096" s="49"/>
      <c r="Z13096" s="49"/>
      <c r="AA13096" s="49"/>
      <c r="AB13096" s="49"/>
      <c r="AC13096" s="49"/>
      <c r="AD13096" s="49"/>
      <c r="AE13096" s="95"/>
      <c r="AM13096" s="103"/>
      <c r="AT13096" s="10"/>
    </row>
    <row r="13097" spans="9:46" s="16" customFormat="1">
      <c r="I13097" s="47"/>
      <c r="P13097" s="48"/>
      <c r="Q13097" s="48"/>
      <c r="R13097" s="48"/>
      <c r="S13097" s="49"/>
      <c r="T13097" s="47"/>
      <c r="U13097" s="50"/>
      <c r="V13097" s="47"/>
      <c r="W13097" s="50"/>
      <c r="X13097" s="49"/>
      <c r="Y13097" s="49"/>
      <c r="Z13097" s="49"/>
      <c r="AA13097" s="49"/>
      <c r="AB13097" s="49"/>
      <c r="AC13097" s="49"/>
      <c r="AD13097" s="49"/>
      <c r="AE13097" s="95"/>
      <c r="AM13097" s="103"/>
      <c r="AT13097" s="10"/>
    </row>
    <row r="13098" spans="9:46" s="16" customFormat="1">
      <c r="I13098" s="47"/>
      <c r="P13098" s="48"/>
      <c r="Q13098" s="48"/>
      <c r="R13098" s="48"/>
      <c r="S13098" s="49"/>
      <c r="T13098" s="47"/>
      <c r="U13098" s="50"/>
      <c r="V13098" s="47"/>
      <c r="W13098" s="50"/>
      <c r="X13098" s="49"/>
      <c r="Y13098" s="49"/>
      <c r="Z13098" s="49"/>
      <c r="AA13098" s="49"/>
      <c r="AB13098" s="49"/>
      <c r="AC13098" s="49"/>
      <c r="AD13098" s="49"/>
      <c r="AE13098" s="95"/>
      <c r="AM13098" s="103"/>
      <c r="AT13098" s="10"/>
    </row>
    <row r="13099" spans="9:46" s="16" customFormat="1">
      <c r="I13099" s="47"/>
      <c r="P13099" s="48"/>
      <c r="Q13099" s="48"/>
      <c r="R13099" s="48"/>
      <c r="S13099" s="49"/>
      <c r="T13099" s="47"/>
      <c r="U13099" s="50"/>
      <c r="V13099" s="47"/>
      <c r="W13099" s="50"/>
      <c r="X13099" s="49"/>
      <c r="Y13099" s="49"/>
      <c r="Z13099" s="49"/>
      <c r="AA13099" s="49"/>
      <c r="AB13099" s="49"/>
      <c r="AC13099" s="49"/>
      <c r="AD13099" s="49"/>
      <c r="AE13099" s="95"/>
      <c r="AM13099" s="103"/>
      <c r="AT13099" s="10"/>
    </row>
    <row r="13100" spans="9:46" s="16" customFormat="1">
      <c r="I13100" s="47"/>
      <c r="P13100" s="48"/>
      <c r="Q13100" s="48"/>
      <c r="R13100" s="48"/>
      <c r="S13100" s="49"/>
      <c r="T13100" s="47"/>
      <c r="U13100" s="50"/>
      <c r="V13100" s="47"/>
      <c r="W13100" s="50"/>
      <c r="X13100" s="49"/>
      <c r="Y13100" s="49"/>
      <c r="Z13100" s="49"/>
      <c r="AA13100" s="49"/>
      <c r="AB13100" s="49"/>
      <c r="AC13100" s="49"/>
      <c r="AD13100" s="49"/>
      <c r="AE13100" s="95"/>
      <c r="AM13100" s="103"/>
      <c r="AT13100" s="10"/>
    </row>
    <row r="13101" spans="9:46" s="16" customFormat="1">
      <c r="I13101" s="47"/>
      <c r="P13101" s="48"/>
      <c r="Q13101" s="48"/>
      <c r="R13101" s="48"/>
      <c r="S13101" s="49"/>
      <c r="T13101" s="47"/>
      <c r="U13101" s="50"/>
      <c r="V13101" s="47"/>
      <c r="W13101" s="50"/>
      <c r="X13101" s="49"/>
      <c r="Y13101" s="49"/>
      <c r="Z13101" s="49"/>
      <c r="AA13101" s="49"/>
      <c r="AB13101" s="49"/>
      <c r="AC13101" s="49"/>
      <c r="AD13101" s="49"/>
      <c r="AE13101" s="95"/>
      <c r="AM13101" s="103"/>
      <c r="AT13101" s="10"/>
    </row>
    <row r="13102" spans="9:46" s="16" customFormat="1">
      <c r="I13102" s="47"/>
      <c r="P13102" s="48"/>
      <c r="Q13102" s="48"/>
      <c r="R13102" s="48"/>
      <c r="S13102" s="49"/>
      <c r="T13102" s="47"/>
      <c r="U13102" s="50"/>
      <c r="V13102" s="47"/>
      <c r="W13102" s="50"/>
      <c r="X13102" s="49"/>
      <c r="Y13102" s="49"/>
      <c r="Z13102" s="49"/>
      <c r="AA13102" s="49"/>
      <c r="AB13102" s="49"/>
      <c r="AC13102" s="49"/>
      <c r="AD13102" s="49"/>
      <c r="AE13102" s="95"/>
      <c r="AM13102" s="103"/>
      <c r="AT13102" s="10"/>
    </row>
    <row r="13103" spans="9:46" s="16" customFormat="1">
      <c r="I13103" s="47"/>
      <c r="P13103" s="48"/>
      <c r="Q13103" s="48"/>
      <c r="R13103" s="48"/>
      <c r="S13103" s="49"/>
      <c r="T13103" s="47"/>
      <c r="U13103" s="50"/>
      <c r="V13103" s="47"/>
      <c r="W13103" s="50"/>
      <c r="X13103" s="49"/>
      <c r="Y13103" s="49"/>
      <c r="Z13103" s="49"/>
      <c r="AA13103" s="49"/>
      <c r="AB13103" s="49"/>
      <c r="AC13103" s="49"/>
      <c r="AD13103" s="49"/>
      <c r="AE13103" s="95"/>
      <c r="AM13103" s="103"/>
      <c r="AT13103" s="10"/>
    </row>
    <row r="13104" spans="9:46" s="16" customFormat="1">
      <c r="I13104" s="47"/>
      <c r="P13104" s="48"/>
      <c r="Q13104" s="48"/>
      <c r="R13104" s="48"/>
      <c r="S13104" s="49"/>
      <c r="T13104" s="47"/>
      <c r="U13104" s="50"/>
      <c r="V13104" s="47"/>
      <c r="W13104" s="50"/>
      <c r="X13104" s="49"/>
      <c r="Y13104" s="49"/>
      <c r="Z13104" s="49"/>
      <c r="AA13104" s="49"/>
      <c r="AB13104" s="49"/>
      <c r="AC13104" s="49"/>
      <c r="AD13104" s="49"/>
      <c r="AE13104" s="95"/>
      <c r="AM13104" s="103"/>
      <c r="AT13104" s="10"/>
    </row>
    <row r="13105" spans="9:46" s="16" customFormat="1">
      <c r="I13105" s="47"/>
      <c r="P13105" s="48"/>
      <c r="Q13105" s="48"/>
      <c r="R13105" s="48"/>
      <c r="S13105" s="49"/>
      <c r="T13105" s="47"/>
      <c r="U13105" s="50"/>
      <c r="V13105" s="47"/>
      <c r="W13105" s="50"/>
      <c r="X13105" s="49"/>
      <c r="Y13105" s="49"/>
      <c r="Z13105" s="49"/>
      <c r="AA13105" s="49"/>
      <c r="AB13105" s="49"/>
      <c r="AC13105" s="49"/>
      <c r="AD13105" s="49"/>
      <c r="AE13105" s="95"/>
      <c r="AM13105" s="103"/>
      <c r="AT13105" s="10"/>
    </row>
    <row r="13106" spans="9:46" s="16" customFormat="1">
      <c r="I13106" s="47"/>
      <c r="P13106" s="48"/>
      <c r="Q13106" s="48"/>
      <c r="R13106" s="48"/>
      <c r="S13106" s="49"/>
      <c r="T13106" s="47"/>
      <c r="U13106" s="50"/>
      <c r="V13106" s="47"/>
      <c r="W13106" s="50"/>
      <c r="X13106" s="49"/>
      <c r="Y13106" s="49"/>
      <c r="Z13106" s="49"/>
      <c r="AA13106" s="49"/>
      <c r="AB13106" s="49"/>
      <c r="AC13106" s="49"/>
      <c r="AD13106" s="49"/>
      <c r="AE13106" s="95"/>
      <c r="AM13106" s="103"/>
      <c r="AT13106" s="10"/>
    </row>
    <row r="13107" spans="9:46" s="16" customFormat="1">
      <c r="I13107" s="47"/>
      <c r="P13107" s="48"/>
      <c r="Q13107" s="48"/>
      <c r="R13107" s="48"/>
      <c r="S13107" s="49"/>
      <c r="T13107" s="47"/>
      <c r="U13107" s="50"/>
      <c r="V13107" s="47"/>
      <c r="W13107" s="50"/>
      <c r="X13107" s="49"/>
      <c r="Y13107" s="49"/>
      <c r="Z13107" s="49"/>
      <c r="AA13107" s="49"/>
      <c r="AB13107" s="49"/>
      <c r="AC13107" s="49"/>
      <c r="AD13107" s="49"/>
      <c r="AE13107" s="95"/>
      <c r="AM13107" s="103"/>
      <c r="AT13107" s="10"/>
    </row>
    <row r="13108" spans="9:46" s="16" customFormat="1">
      <c r="I13108" s="47"/>
      <c r="P13108" s="48"/>
      <c r="Q13108" s="48"/>
      <c r="R13108" s="48"/>
      <c r="S13108" s="49"/>
      <c r="T13108" s="47"/>
      <c r="U13108" s="50"/>
      <c r="V13108" s="47"/>
      <c r="W13108" s="50"/>
      <c r="X13108" s="49"/>
      <c r="Y13108" s="49"/>
      <c r="Z13108" s="49"/>
      <c r="AA13108" s="49"/>
      <c r="AB13108" s="49"/>
      <c r="AC13108" s="49"/>
      <c r="AD13108" s="49"/>
      <c r="AE13108" s="95"/>
      <c r="AM13108" s="103"/>
      <c r="AT13108" s="10"/>
    </row>
    <row r="13109" spans="9:46" s="16" customFormat="1">
      <c r="I13109" s="47"/>
      <c r="P13109" s="48"/>
      <c r="Q13109" s="48"/>
      <c r="R13109" s="48"/>
      <c r="S13109" s="49"/>
      <c r="T13109" s="47"/>
      <c r="U13109" s="50"/>
      <c r="V13109" s="47"/>
      <c r="W13109" s="50"/>
      <c r="X13109" s="49"/>
      <c r="Y13109" s="49"/>
      <c r="Z13109" s="49"/>
      <c r="AA13109" s="49"/>
      <c r="AB13109" s="49"/>
      <c r="AC13109" s="49"/>
      <c r="AD13109" s="49"/>
      <c r="AE13109" s="95"/>
      <c r="AM13109" s="103"/>
      <c r="AT13109" s="10"/>
    </row>
    <row r="13110" spans="9:46" s="16" customFormat="1">
      <c r="I13110" s="47"/>
      <c r="P13110" s="48"/>
      <c r="Q13110" s="48"/>
      <c r="R13110" s="48"/>
      <c r="S13110" s="49"/>
      <c r="T13110" s="47"/>
      <c r="U13110" s="50"/>
      <c r="V13110" s="47"/>
      <c r="W13110" s="50"/>
      <c r="X13110" s="49"/>
      <c r="Y13110" s="49"/>
      <c r="Z13110" s="49"/>
      <c r="AA13110" s="49"/>
      <c r="AB13110" s="49"/>
      <c r="AC13110" s="49"/>
      <c r="AD13110" s="49"/>
      <c r="AE13110" s="95"/>
      <c r="AM13110" s="103"/>
      <c r="AT13110" s="10"/>
    </row>
    <row r="13111" spans="9:46" s="16" customFormat="1">
      <c r="I13111" s="47"/>
      <c r="P13111" s="48"/>
      <c r="Q13111" s="48"/>
      <c r="R13111" s="48"/>
      <c r="S13111" s="49"/>
      <c r="T13111" s="47"/>
      <c r="U13111" s="50"/>
      <c r="V13111" s="47"/>
      <c r="W13111" s="50"/>
      <c r="X13111" s="49"/>
      <c r="Y13111" s="49"/>
      <c r="Z13111" s="49"/>
      <c r="AA13111" s="49"/>
      <c r="AB13111" s="49"/>
      <c r="AC13111" s="49"/>
      <c r="AD13111" s="49"/>
      <c r="AE13111" s="95"/>
      <c r="AM13111" s="103"/>
      <c r="AT13111" s="10"/>
    </row>
    <row r="13112" spans="9:46" s="16" customFormat="1">
      <c r="I13112" s="47"/>
      <c r="P13112" s="48"/>
      <c r="Q13112" s="48"/>
      <c r="R13112" s="48"/>
      <c r="S13112" s="49"/>
      <c r="T13112" s="47"/>
      <c r="U13112" s="50"/>
      <c r="V13112" s="47"/>
      <c r="W13112" s="50"/>
      <c r="X13112" s="49"/>
      <c r="Y13112" s="49"/>
      <c r="Z13112" s="49"/>
      <c r="AA13112" s="49"/>
      <c r="AB13112" s="49"/>
      <c r="AC13112" s="49"/>
      <c r="AD13112" s="49"/>
      <c r="AE13112" s="95"/>
      <c r="AM13112" s="103"/>
      <c r="AT13112" s="10"/>
    </row>
    <row r="13113" spans="9:46" s="16" customFormat="1">
      <c r="I13113" s="47"/>
      <c r="P13113" s="48"/>
      <c r="Q13113" s="48"/>
      <c r="R13113" s="48"/>
      <c r="S13113" s="49"/>
      <c r="T13113" s="47"/>
      <c r="U13113" s="50"/>
      <c r="V13113" s="47"/>
      <c r="W13113" s="50"/>
      <c r="X13113" s="49"/>
      <c r="Y13113" s="49"/>
      <c r="Z13113" s="49"/>
      <c r="AA13113" s="49"/>
      <c r="AB13113" s="49"/>
      <c r="AC13113" s="49"/>
      <c r="AD13113" s="49"/>
      <c r="AE13113" s="95"/>
      <c r="AM13113" s="103"/>
      <c r="AT13113" s="10"/>
    </row>
    <row r="13114" spans="9:46" s="16" customFormat="1">
      <c r="I13114" s="47"/>
      <c r="P13114" s="48"/>
      <c r="Q13114" s="48"/>
      <c r="R13114" s="48"/>
      <c r="S13114" s="49"/>
      <c r="T13114" s="47"/>
      <c r="U13114" s="50"/>
      <c r="V13114" s="47"/>
      <c r="W13114" s="50"/>
      <c r="X13114" s="49"/>
      <c r="Y13114" s="49"/>
      <c r="Z13114" s="49"/>
      <c r="AA13114" s="49"/>
      <c r="AB13114" s="49"/>
      <c r="AC13114" s="49"/>
      <c r="AD13114" s="49"/>
      <c r="AE13114" s="95"/>
      <c r="AM13114" s="103"/>
      <c r="AT13114" s="10"/>
    </row>
    <row r="13115" spans="9:46" s="16" customFormat="1">
      <c r="I13115" s="47"/>
      <c r="P13115" s="48"/>
      <c r="Q13115" s="48"/>
      <c r="R13115" s="48"/>
      <c r="S13115" s="49"/>
      <c r="T13115" s="47"/>
      <c r="U13115" s="50"/>
      <c r="V13115" s="47"/>
      <c r="W13115" s="50"/>
      <c r="X13115" s="49"/>
      <c r="Y13115" s="49"/>
      <c r="Z13115" s="49"/>
      <c r="AA13115" s="49"/>
      <c r="AB13115" s="49"/>
      <c r="AC13115" s="49"/>
      <c r="AD13115" s="49"/>
      <c r="AE13115" s="95"/>
      <c r="AM13115" s="103"/>
      <c r="AT13115" s="10"/>
    </row>
    <row r="13116" spans="9:46" s="16" customFormat="1">
      <c r="I13116" s="47"/>
      <c r="P13116" s="48"/>
      <c r="Q13116" s="48"/>
      <c r="R13116" s="48"/>
      <c r="S13116" s="49"/>
      <c r="T13116" s="47"/>
      <c r="U13116" s="50"/>
      <c r="V13116" s="47"/>
      <c r="W13116" s="50"/>
      <c r="X13116" s="49"/>
      <c r="Y13116" s="49"/>
      <c r="Z13116" s="49"/>
      <c r="AA13116" s="49"/>
      <c r="AB13116" s="49"/>
      <c r="AC13116" s="49"/>
      <c r="AD13116" s="49"/>
      <c r="AE13116" s="95"/>
      <c r="AM13116" s="103"/>
      <c r="AT13116" s="10"/>
    </row>
    <row r="13117" spans="9:46" s="16" customFormat="1">
      <c r="I13117" s="47"/>
      <c r="P13117" s="48"/>
      <c r="Q13117" s="48"/>
      <c r="R13117" s="48"/>
      <c r="S13117" s="49"/>
      <c r="T13117" s="47"/>
      <c r="U13117" s="50"/>
      <c r="V13117" s="47"/>
      <c r="W13117" s="50"/>
      <c r="X13117" s="49"/>
      <c r="Y13117" s="49"/>
      <c r="Z13117" s="49"/>
      <c r="AA13117" s="49"/>
      <c r="AB13117" s="49"/>
      <c r="AC13117" s="49"/>
      <c r="AD13117" s="49"/>
      <c r="AE13117" s="95"/>
      <c r="AM13117" s="103"/>
      <c r="AT13117" s="10"/>
    </row>
    <row r="13118" spans="9:46" s="16" customFormat="1">
      <c r="I13118" s="47"/>
      <c r="P13118" s="48"/>
      <c r="Q13118" s="48"/>
      <c r="R13118" s="48"/>
      <c r="S13118" s="49"/>
      <c r="T13118" s="47"/>
      <c r="U13118" s="50"/>
      <c r="V13118" s="47"/>
      <c r="W13118" s="50"/>
      <c r="X13118" s="49"/>
      <c r="Y13118" s="49"/>
      <c r="Z13118" s="49"/>
      <c r="AA13118" s="49"/>
      <c r="AB13118" s="49"/>
      <c r="AC13118" s="49"/>
      <c r="AD13118" s="49"/>
      <c r="AE13118" s="95"/>
      <c r="AM13118" s="103"/>
      <c r="AT13118" s="10"/>
    </row>
    <row r="13119" spans="9:46" s="16" customFormat="1">
      <c r="I13119" s="47"/>
      <c r="P13119" s="48"/>
      <c r="Q13119" s="48"/>
      <c r="R13119" s="48"/>
      <c r="S13119" s="49"/>
      <c r="T13119" s="47"/>
      <c r="U13119" s="50"/>
      <c r="V13119" s="47"/>
      <c r="W13119" s="50"/>
      <c r="X13119" s="49"/>
      <c r="Y13119" s="49"/>
      <c r="Z13119" s="49"/>
      <c r="AA13119" s="49"/>
      <c r="AB13119" s="49"/>
      <c r="AC13119" s="49"/>
      <c r="AD13119" s="49"/>
      <c r="AE13119" s="95"/>
      <c r="AM13119" s="103"/>
      <c r="AT13119" s="10"/>
    </row>
    <row r="13120" spans="9:46" s="16" customFormat="1">
      <c r="I13120" s="47"/>
      <c r="P13120" s="48"/>
      <c r="Q13120" s="48"/>
      <c r="R13120" s="48"/>
      <c r="S13120" s="49"/>
      <c r="T13120" s="47"/>
      <c r="U13120" s="50"/>
      <c r="V13120" s="47"/>
      <c r="W13120" s="50"/>
      <c r="X13120" s="49"/>
      <c r="Y13120" s="49"/>
      <c r="Z13120" s="49"/>
      <c r="AA13120" s="49"/>
      <c r="AB13120" s="49"/>
      <c r="AC13120" s="49"/>
      <c r="AD13120" s="49"/>
      <c r="AE13120" s="95"/>
      <c r="AM13120" s="103"/>
      <c r="AT13120" s="10"/>
    </row>
    <row r="13121" spans="9:46" s="16" customFormat="1">
      <c r="I13121" s="47"/>
      <c r="P13121" s="48"/>
      <c r="Q13121" s="48"/>
      <c r="R13121" s="48"/>
      <c r="S13121" s="49"/>
      <c r="T13121" s="47"/>
      <c r="U13121" s="50"/>
      <c r="V13121" s="47"/>
      <c r="W13121" s="50"/>
      <c r="X13121" s="49"/>
      <c r="Y13121" s="49"/>
      <c r="Z13121" s="49"/>
      <c r="AA13121" s="49"/>
      <c r="AB13121" s="49"/>
      <c r="AC13121" s="49"/>
      <c r="AD13121" s="49"/>
      <c r="AE13121" s="95"/>
      <c r="AM13121" s="103"/>
      <c r="AT13121" s="10"/>
    </row>
    <row r="13122" spans="9:46" s="16" customFormat="1">
      <c r="I13122" s="47"/>
      <c r="P13122" s="48"/>
      <c r="Q13122" s="48"/>
      <c r="R13122" s="48"/>
      <c r="S13122" s="49"/>
      <c r="T13122" s="47"/>
      <c r="U13122" s="50"/>
      <c r="V13122" s="47"/>
      <c r="W13122" s="50"/>
      <c r="X13122" s="49"/>
      <c r="Y13122" s="49"/>
      <c r="Z13122" s="49"/>
      <c r="AA13122" s="49"/>
      <c r="AB13122" s="49"/>
      <c r="AC13122" s="49"/>
      <c r="AD13122" s="49"/>
      <c r="AE13122" s="95"/>
      <c r="AM13122" s="103"/>
      <c r="AT13122" s="10"/>
    </row>
    <row r="13123" spans="9:46" s="16" customFormat="1">
      <c r="I13123" s="47"/>
      <c r="P13123" s="48"/>
      <c r="Q13123" s="48"/>
      <c r="R13123" s="48"/>
      <c r="S13123" s="49"/>
      <c r="T13123" s="47"/>
      <c r="U13123" s="50"/>
      <c r="V13123" s="47"/>
      <c r="W13123" s="50"/>
      <c r="X13123" s="49"/>
      <c r="Y13123" s="49"/>
      <c r="Z13123" s="49"/>
      <c r="AA13123" s="49"/>
      <c r="AB13123" s="49"/>
      <c r="AC13123" s="49"/>
      <c r="AD13123" s="49"/>
      <c r="AE13123" s="95"/>
      <c r="AM13123" s="103"/>
      <c r="AT13123" s="10"/>
    </row>
    <row r="13124" spans="9:46" s="16" customFormat="1">
      <c r="I13124" s="47"/>
      <c r="P13124" s="48"/>
      <c r="Q13124" s="48"/>
      <c r="R13124" s="48"/>
      <c r="S13124" s="49"/>
      <c r="T13124" s="47"/>
      <c r="U13124" s="50"/>
      <c r="V13124" s="47"/>
      <c r="W13124" s="50"/>
      <c r="X13124" s="49"/>
      <c r="Y13124" s="49"/>
      <c r="Z13124" s="49"/>
      <c r="AA13124" s="49"/>
      <c r="AB13124" s="49"/>
      <c r="AC13124" s="49"/>
      <c r="AD13124" s="49"/>
      <c r="AE13124" s="95"/>
      <c r="AM13124" s="103"/>
      <c r="AT13124" s="10"/>
    </row>
    <row r="13125" spans="9:46" s="16" customFormat="1">
      <c r="I13125" s="47"/>
      <c r="P13125" s="48"/>
      <c r="Q13125" s="48"/>
      <c r="R13125" s="48"/>
      <c r="S13125" s="49"/>
      <c r="T13125" s="47"/>
      <c r="U13125" s="50"/>
      <c r="V13125" s="47"/>
      <c r="W13125" s="50"/>
      <c r="X13125" s="49"/>
      <c r="Y13125" s="49"/>
      <c r="Z13125" s="49"/>
      <c r="AA13125" s="49"/>
      <c r="AB13125" s="49"/>
      <c r="AC13125" s="49"/>
      <c r="AD13125" s="49"/>
      <c r="AE13125" s="95"/>
      <c r="AM13125" s="103"/>
      <c r="AT13125" s="10"/>
    </row>
    <row r="13126" spans="9:46" s="16" customFormat="1">
      <c r="I13126" s="47"/>
      <c r="P13126" s="48"/>
      <c r="Q13126" s="48"/>
      <c r="R13126" s="48"/>
      <c r="S13126" s="49"/>
      <c r="T13126" s="47"/>
      <c r="U13126" s="50"/>
      <c r="V13126" s="47"/>
      <c r="W13126" s="50"/>
      <c r="X13126" s="49"/>
      <c r="Y13126" s="49"/>
      <c r="Z13126" s="49"/>
      <c r="AA13126" s="49"/>
      <c r="AB13126" s="49"/>
      <c r="AC13126" s="49"/>
      <c r="AD13126" s="49"/>
      <c r="AE13126" s="95"/>
      <c r="AM13126" s="103"/>
      <c r="AT13126" s="10"/>
    </row>
    <row r="13127" spans="9:46" s="16" customFormat="1">
      <c r="I13127" s="47"/>
      <c r="P13127" s="48"/>
      <c r="Q13127" s="48"/>
      <c r="R13127" s="48"/>
      <c r="S13127" s="49"/>
      <c r="T13127" s="47"/>
      <c r="U13127" s="50"/>
      <c r="V13127" s="47"/>
      <c r="W13127" s="50"/>
      <c r="X13127" s="49"/>
      <c r="Y13127" s="49"/>
      <c r="Z13127" s="49"/>
      <c r="AA13127" s="49"/>
      <c r="AB13127" s="49"/>
      <c r="AC13127" s="49"/>
      <c r="AD13127" s="49"/>
      <c r="AE13127" s="95"/>
      <c r="AM13127" s="103"/>
      <c r="AT13127" s="10"/>
    </row>
    <row r="13128" spans="9:46" s="16" customFormat="1">
      <c r="I13128" s="47"/>
      <c r="P13128" s="48"/>
      <c r="Q13128" s="48"/>
      <c r="R13128" s="48"/>
      <c r="S13128" s="49"/>
      <c r="T13128" s="47"/>
      <c r="U13128" s="50"/>
      <c r="V13128" s="47"/>
      <c r="W13128" s="50"/>
      <c r="X13128" s="49"/>
      <c r="Y13128" s="49"/>
      <c r="Z13128" s="49"/>
      <c r="AA13128" s="49"/>
      <c r="AB13128" s="49"/>
      <c r="AC13128" s="49"/>
      <c r="AD13128" s="49"/>
      <c r="AE13128" s="95"/>
      <c r="AM13128" s="103"/>
      <c r="AT13128" s="10"/>
    </row>
    <row r="13129" spans="9:46" s="16" customFormat="1">
      <c r="I13129" s="47"/>
      <c r="P13129" s="48"/>
      <c r="Q13129" s="48"/>
      <c r="R13129" s="48"/>
      <c r="S13129" s="49"/>
      <c r="T13129" s="47"/>
      <c r="U13129" s="50"/>
      <c r="V13129" s="47"/>
      <c r="W13129" s="50"/>
      <c r="X13129" s="49"/>
      <c r="Y13129" s="49"/>
      <c r="Z13129" s="49"/>
      <c r="AA13129" s="49"/>
      <c r="AB13129" s="49"/>
      <c r="AC13129" s="49"/>
      <c r="AD13129" s="49"/>
      <c r="AE13129" s="95"/>
      <c r="AM13129" s="103"/>
      <c r="AT13129" s="10"/>
    </row>
    <row r="13130" spans="9:46" s="16" customFormat="1">
      <c r="I13130" s="47"/>
      <c r="P13130" s="48"/>
      <c r="Q13130" s="48"/>
      <c r="R13130" s="48"/>
      <c r="S13130" s="49"/>
      <c r="T13130" s="47"/>
      <c r="U13130" s="50"/>
      <c r="V13130" s="47"/>
      <c r="W13130" s="50"/>
      <c r="X13130" s="49"/>
      <c r="Y13130" s="49"/>
      <c r="Z13130" s="49"/>
      <c r="AA13130" s="49"/>
      <c r="AB13130" s="49"/>
      <c r="AC13130" s="49"/>
      <c r="AD13130" s="49"/>
      <c r="AE13130" s="95"/>
      <c r="AM13130" s="103"/>
      <c r="AT13130" s="10"/>
    </row>
    <row r="13131" spans="9:46" s="16" customFormat="1">
      <c r="I13131" s="47"/>
      <c r="P13131" s="48"/>
      <c r="Q13131" s="48"/>
      <c r="R13131" s="48"/>
      <c r="S13131" s="49"/>
      <c r="T13131" s="47"/>
      <c r="U13131" s="50"/>
      <c r="V13131" s="47"/>
      <c r="W13131" s="50"/>
      <c r="X13131" s="49"/>
      <c r="Y13131" s="49"/>
      <c r="Z13131" s="49"/>
      <c r="AA13131" s="49"/>
      <c r="AB13131" s="49"/>
      <c r="AC13131" s="49"/>
      <c r="AD13131" s="49"/>
      <c r="AE13131" s="95"/>
      <c r="AM13131" s="103"/>
      <c r="AT13131" s="10"/>
    </row>
    <row r="13132" spans="9:46" s="16" customFormat="1">
      <c r="I13132" s="47"/>
      <c r="P13132" s="48"/>
      <c r="Q13132" s="48"/>
      <c r="R13132" s="48"/>
      <c r="S13132" s="49"/>
      <c r="T13132" s="47"/>
      <c r="U13132" s="50"/>
      <c r="V13132" s="47"/>
      <c r="W13132" s="50"/>
      <c r="X13132" s="49"/>
      <c r="Y13132" s="49"/>
      <c r="Z13132" s="49"/>
      <c r="AA13132" s="49"/>
      <c r="AB13132" s="49"/>
      <c r="AC13132" s="49"/>
      <c r="AD13132" s="49"/>
      <c r="AE13132" s="95"/>
      <c r="AM13132" s="103"/>
      <c r="AT13132" s="10"/>
    </row>
    <row r="13133" spans="9:46" s="16" customFormat="1">
      <c r="I13133" s="47"/>
      <c r="P13133" s="48"/>
      <c r="Q13133" s="48"/>
      <c r="R13133" s="48"/>
      <c r="S13133" s="49"/>
      <c r="T13133" s="47"/>
      <c r="U13133" s="50"/>
      <c r="V13133" s="47"/>
      <c r="W13133" s="50"/>
      <c r="X13133" s="49"/>
      <c r="Y13133" s="49"/>
      <c r="Z13133" s="49"/>
      <c r="AA13133" s="49"/>
      <c r="AB13133" s="49"/>
      <c r="AC13133" s="49"/>
      <c r="AD13133" s="49"/>
      <c r="AE13133" s="95"/>
      <c r="AM13133" s="103"/>
      <c r="AT13133" s="10"/>
    </row>
    <row r="13134" spans="9:46" s="16" customFormat="1">
      <c r="I13134" s="47"/>
      <c r="P13134" s="48"/>
      <c r="Q13134" s="48"/>
      <c r="R13134" s="48"/>
      <c r="S13134" s="49"/>
      <c r="T13134" s="47"/>
      <c r="U13134" s="50"/>
      <c r="V13134" s="47"/>
      <c r="W13134" s="50"/>
      <c r="X13134" s="49"/>
      <c r="Y13134" s="49"/>
      <c r="Z13134" s="49"/>
      <c r="AA13134" s="49"/>
      <c r="AB13134" s="49"/>
      <c r="AC13134" s="49"/>
      <c r="AD13134" s="49"/>
      <c r="AE13134" s="95"/>
      <c r="AM13134" s="103"/>
      <c r="AT13134" s="10"/>
    </row>
    <row r="13135" spans="9:46" s="16" customFormat="1">
      <c r="I13135" s="47"/>
      <c r="P13135" s="48"/>
      <c r="Q13135" s="48"/>
      <c r="R13135" s="48"/>
      <c r="S13135" s="49"/>
      <c r="T13135" s="47"/>
      <c r="U13135" s="50"/>
      <c r="V13135" s="47"/>
      <c r="W13135" s="50"/>
      <c r="X13135" s="49"/>
      <c r="Y13135" s="49"/>
      <c r="Z13135" s="49"/>
      <c r="AA13135" s="49"/>
      <c r="AB13135" s="49"/>
      <c r="AC13135" s="49"/>
      <c r="AD13135" s="49"/>
      <c r="AE13135" s="95"/>
      <c r="AM13135" s="103"/>
      <c r="AT13135" s="10"/>
    </row>
    <row r="13136" spans="9:46" s="16" customFormat="1">
      <c r="I13136" s="47"/>
      <c r="P13136" s="48"/>
      <c r="Q13136" s="48"/>
      <c r="R13136" s="48"/>
      <c r="S13136" s="49"/>
      <c r="T13136" s="47"/>
      <c r="U13136" s="50"/>
      <c r="V13136" s="47"/>
      <c r="W13136" s="50"/>
      <c r="X13136" s="49"/>
      <c r="Y13136" s="49"/>
      <c r="Z13136" s="49"/>
      <c r="AA13136" s="49"/>
      <c r="AB13136" s="49"/>
      <c r="AC13136" s="49"/>
      <c r="AD13136" s="49"/>
      <c r="AE13136" s="95"/>
      <c r="AM13136" s="103"/>
      <c r="AT13136" s="10"/>
    </row>
    <row r="13137" spans="9:46" s="16" customFormat="1">
      <c r="I13137" s="47"/>
      <c r="P13137" s="48"/>
      <c r="Q13137" s="48"/>
      <c r="R13137" s="48"/>
      <c r="S13137" s="49"/>
      <c r="T13137" s="47"/>
      <c r="U13137" s="50"/>
      <c r="V13137" s="47"/>
      <c r="W13137" s="50"/>
      <c r="X13137" s="49"/>
      <c r="Y13137" s="49"/>
      <c r="Z13137" s="49"/>
      <c r="AA13137" s="49"/>
      <c r="AB13137" s="49"/>
      <c r="AC13137" s="49"/>
      <c r="AD13137" s="49"/>
      <c r="AE13137" s="95"/>
      <c r="AM13137" s="103"/>
      <c r="AT13137" s="10"/>
    </row>
    <row r="13138" spans="9:46" s="16" customFormat="1">
      <c r="I13138" s="47"/>
      <c r="P13138" s="48"/>
      <c r="Q13138" s="48"/>
      <c r="R13138" s="48"/>
      <c r="S13138" s="49"/>
      <c r="T13138" s="47"/>
      <c r="U13138" s="50"/>
      <c r="V13138" s="47"/>
      <c r="W13138" s="50"/>
      <c r="X13138" s="49"/>
      <c r="Y13138" s="49"/>
      <c r="Z13138" s="49"/>
      <c r="AA13138" s="49"/>
      <c r="AB13138" s="49"/>
      <c r="AC13138" s="49"/>
      <c r="AD13138" s="49"/>
      <c r="AE13138" s="95"/>
      <c r="AM13138" s="103"/>
      <c r="AT13138" s="10"/>
    </row>
    <row r="13139" spans="9:46" s="16" customFormat="1">
      <c r="I13139" s="47"/>
      <c r="P13139" s="48"/>
      <c r="Q13139" s="48"/>
      <c r="R13139" s="48"/>
      <c r="S13139" s="49"/>
      <c r="T13139" s="47"/>
      <c r="U13139" s="50"/>
      <c r="V13139" s="47"/>
      <c r="W13139" s="50"/>
      <c r="X13139" s="49"/>
      <c r="Y13139" s="49"/>
      <c r="Z13139" s="49"/>
      <c r="AA13139" s="49"/>
      <c r="AB13139" s="49"/>
      <c r="AC13139" s="49"/>
      <c r="AD13139" s="49"/>
      <c r="AE13139" s="95"/>
      <c r="AM13139" s="103"/>
      <c r="AT13139" s="10"/>
    </row>
    <row r="13140" spans="9:46" s="16" customFormat="1">
      <c r="I13140" s="47"/>
      <c r="P13140" s="48"/>
      <c r="Q13140" s="48"/>
      <c r="R13140" s="48"/>
      <c r="S13140" s="49"/>
      <c r="T13140" s="47"/>
      <c r="U13140" s="50"/>
      <c r="V13140" s="47"/>
      <c r="W13140" s="50"/>
      <c r="X13140" s="49"/>
      <c r="Y13140" s="49"/>
      <c r="Z13140" s="49"/>
      <c r="AA13140" s="49"/>
      <c r="AB13140" s="49"/>
      <c r="AC13140" s="49"/>
      <c r="AD13140" s="49"/>
      <c r="AE13140" s="95"/>
      <c r="AM13140" s="103"/>
      <c r="AT13140" s="10"/>
    </row>
    <row r="13141" spans="9:46" s="16" customFormat="1">
      <c r="I13141" s="47"/>
      <c r="P13141" s="48"/>
      <c r="Q13141" s="48"/>
      <c r="R13141" s="48"/>
      <c r="S13141" s="49"/>
      <c r="T13141" s="47"/>
      <c r="U13141" s="50"/>
      <c r="V13141" s="47"/>
      <c r="W13141" s="50"/>
      <c r="X13141" s="49"/>
      <c r="Y13141" s="49"/>
      <c r="Z13141" s="49"/>
      <c r="AA13141" s="49"/>
      <c r="AB13141" s="49"/>
      <c r="AC13141" s="49"/>
      <c r="AD13141" s="49"/>
      <c r="AE13141" s="95"/>
      <c r="AM13141" s="103"/>
      <c r="AT13141" s="10"/>
    </row>
    <row r="13142" spans="9:46" s="16" customFormat="1">
      <c r="I13142" s="47"/>
      <c r="P13142" s="48"/>
      <c r="Q13142" s="48"/>
      <c r="R13142" s="48"/>
      <c r="S13142" s="49"/>
      <c r="T13142" s="47"/>
      <c r="U13142" s="50"/>
      <c r="V13142" s="47"/>
      <c r="W13142" s="50"/>
      <c r="X13142" s="49"/>
      <c r="Y13142" s="49"/>
      <c r="Z13142" s="49"/>
      <c r="AA13142" s="49"/>
      <c r="AB13142" s="49"/>
      <c r="AC13142" s="49"/>
      <c r="AD13142" s="49"/>
      <c r="AE13142" s="95"/>
      <c r="AM13142" s="103"/>
      <c r="AT13142" s="10"/>
    </row>
    <row r="13143" spans="9:46" s="16" customFormat="1">
      <c r="I13143" s="47"/>
      <c r="P13143" s="48"/>
      <c r="Q13143" s="48"/>
      <c r="R13143" s="48"/>
      <c r="S13143" s="49"/>
      <c r="T13143" s="47"/>
      <c r="U13143" s="50"/>
      <c r="V13143" s="47"/>
      <c r="W13143" s="50"/>
      <c r="X13143" s="49"/>
      <c r="Y13143" s="49"/>
      <c r="Z13143" s="49"/>
      <c r="AA13143" s="49"/>
      <c r="AB13143" s="49"/>
      <c r="AC13143" s="49"/>
      <c r="AD13143" s="49"/>
      <c r="AE13143" s="95"/>
      <c r="AM13143" s="103"/>
      <c r="AT13143" s="10"/>
    </row>
    <row r="13144" spans="9:46" s="16" customFormat="1">
      <c r="I13144" s="47"/>
      <c r="P13144" s="48"/>
      <c r="Q13144" s="48"/>
      <c r="R13144" s="48"/>
      <c r="S13144" s="49"/>
      <c r="T13144" s="47"/>
      <c r="U13144" s="50"/>
      <c r="V13144" s="47"/>
      <c r="W13144" s="50"/>
      <c r="X13144" s="49"/>
      <c r="Y13144" s="49"/>
      <c r="Z13144" s="49"/>
      <c r="AA13144" s="49"/>
      <c r="AB13144" s="49"/>
      <c r="AC13144" s="49"/>
      <c r="AD13144" s="49"/>
      <c r="AE13144" s="95"/>
      <c r="AM13144" s="103"/>
      <c r="AT13144" s="10"/>
    </row>
    <row r="13145" spans="9:46" s="16" customFormat="1">
      <c r="I13145" s="47"/>
      <c r="P13145" s="48"/>
      <c r="Q13145" s="48"/>
      <c r="R13145" s="48"/>
      <c r="S13145" s="49"/>
      <c r="T13145" s="47"/>
      <c r="U13145" s="50"/>
      <c r="V13145" s="47"/>
      <c r="W13145" s="50"/>
      <c r="X13145" s="49"/>
      <c r="Y13145" s="49"/>
      <c r="Z13145" s="49"/>
      <c r="AA13145" s="49"/>
      <c r="AB13145" s="49"/>
      <c r="AC13145" s="49"/>
      <c r="AD13145" s="49"/>
      <c r="AE13145" s="95"/>
      <c r="AM13145" s="103"/>
      <c r="AT13145" s="10"/>
    </row>
    <row r="13146" spans="9:46" s="16" customFormat="1">
      <c r="I13146" s="47"/>
      <c r="P13146" s="48"/>
      <c r="Q13146" s="48"/>
      <c r="R13146" s="48"/>
      <c r="S13146" s="49"/>
      <c r="T13146" s="47"/>
      <c r="U13146" s="50"/>
      <c r="V13146" s="47"/>
      <c r="W13146" s="50"/>
      <c r="X13146" s="49"/>
      <c r="Y13146" s="49"/>
      <c r="Z13146" s="49"/>
      <c r="AA13146" s="49"/>
      <c r="AB13146" s="49"/>
      <c r="AC13146" s="49"/>
      <c r="AD13146" s="49"/>
      <c r="AE13146" s="95"/>
      <c r="AM13146" s="103"/>
      <c r="AT13146" s="10"/>
    </row>
    <row r="13147" spans="9:46" s="16" customFormat="1">
      <c r="I13147" s="47"/>
      <c r="P13147" s="48"/>
      <c r="Q13147" s="48"/>
      <c r="R13147" s="48"/>
      <c r="S13147" s="49"/>
      <c r="T13147" s="47"/>
      <c r="U13147" s="50"/>
      <c r="V13147" s="47"/>
      <c r="W13147" s="50"/>
      <c r="X13147" s="49"/>
      <c r="Y13147" s="49"/>
      <c r="Z13147" s="49"/>
      <c r="AA13147" s="49"/>
      <c r="AB13147" s="49"/>
      <c r="AC13147" s="49"/>
      <c r="AD13147" s="49"/>
      <c r="AE13147" s="95"/>
      <c r="AM13147" s="103"/>
      <c r="AT13147" s="10"/>
    </row>
    <row r="13148" spans="9:46" s="16" customFormat="1">
      <c r="I13148" s="47"/>
      <c r="P13148" s="48"/>
      <c r="Q13148" s="48"/>
      <c r="R13148" s="48"/>
      <c r="S13148" s="49"/>
      <c r="T13148" s="47"/>
      <c r="U13148" s="50"/>
      <c r="V13148" s="47"/>
      <c r="W13148" s="50"/>
      <c r="X13148" s="49"/>
      <c r="Y13148" s="49"/>
      <c r="Z13148" s="49"/>
      <c r="AA13148" s="49"/>
      <c r="AB13148" s="49"/>
      <c r="AC13148" s="49"/>
      <c r="AD13148" s="49"/>
      <c r="AE13148" s="95"/>
      <c r="AM13148" s="103"/>
      <c r="AT13148" s="10"/>
    </row>
    <row r="13149" spans="9:46" s="16" customFormat="1">
      <c r="I13149" s="47"/>
      <c r="P13149" s="48"/>
      <c r="Q13149" s="48"/>
      <c r="R13149" s="48"/>
      <c r="S13149" s="49"/>
      <c r="T13149" s="47"/>
      <c r="U13149" s="50"/>
      <c r="V13149" s="47"/>
      <c r="W13149" s="50"/>
      <c r="X13149" s="49"/>
      <c r="Y13149" s="49"/>
      <c r="Z13149" s="49"/>
      <c r="AA13149" s="49"/>
      <c r="AB13149" s="49"/>
      <c r="AC13149" s="49"/>
      <c r="AD13149" s="49"/>
      <c r="AE13149" s="95"/>
      <c r="AM13149" s="103"/>
      <c r="AT13149" s="10"/>
    </row>
    <row r="13150" spans="9:46" s="16" customFormat="1">
      <c r="I13150" s="47"/>
      <c r="P13150" s="48"/>
      <c r="Q13150" s="48"/>
      <c r="R13150" s="48"/>
      <c r="S13150" s="49"/>
      <c r="T13150" s="47"/>
      <c r="U13150" s="50"/>
      <c r="V13150" s="47"/>
      <c r="W13150" s="50"/>
      <c r="X13150" s="49"/>
      <c r="Y13150" s="49"/>
      <c r="Z13150" s="49"/>
      <c r="AA13150" s="49"/>
      <c r="AB13150" s="49"/>
      <c r="AC13150" s="49"/>
      <c r="AD13150" s="49"/>
      <c r="AE13150" s="95"/>
      <c r="AM13150" s="103"/>
      <c r="AT13150" s="10"/>
    </row>
    <row r="13151" spans="9:46" s="16" customFormat="1">
      <c r="I13151" s="47"/>
      <c r="P13151" s="48"/>
      <c r="Q13151" s="48"/>
      <c r="R13151" s="48"/>
      <c r="S13151" s="49"/>
      <c r="T13151" s="47"/>
      <c r="U13151" s="50"/>
      <c r="V13151" s="47"/>
      <c r="W13151" s="50"/>
      <c r="X13151" s="49"/>
      <c r="Y13151" s="49"/>
      <c r="Z13151" s="49"/>
      <c r="AA13151" s="49"/>
      <c r="AB13151" s="49"/>
      <c r="AC13151" s="49"/>
      <c r="AD13151" s="49"/>
      <c r="AE13151" s="95"/>
      <c r="AM13151" s="103"/>
      <c r="AT13151" s="10"/>
    </row>
    <row r="13152" spans="9:46" s="16" customFormat="1">
      <c r="I13152" s="47"/>
      <c r="P13152" s="48"/>
      <c r="Q13152" s="48"/>
      <c r="R13152" s="48"/>
      <c r="S13152" s="49"/>
      <c r="T13152" s="47"/>
      <c r="U13152" s="50"/>
      <c r="V13152" s="47"/>
      <c r="W13152" s="50"/>
      <c r="X13152" s="49"/>
      <c r="Y13152" s="49"/>
      <c r="Z13152" s="49"/>
      <c r="AA13152" s="49"/>
      <c r="AB13152" s="49"/>
      <c r="AC13152" s="49"/>
      <c r="AD13152" s="49"/>
      <c r="AE13152" s="95"/>
      <c r="AM13152" s="103"/>
      <c r="AT13152" s="10"/>
    </row>
    <row r="13153" spans="9:46" s="16" customFormat="1">
      <c r="I13153" s="47"/>
      <c r="P13153" s="48"/>
      <c r="Q13153" s="48"/>
      <c r="R13153" s="48"/>
      <c r="S13153" s="49"/>
      <c r="T13153" s="47"/>
      <c r="U13153" s="50"/>
      <c r="V13153" s="47"/>
      <c r="W13153" s="50"/>
      <c r="X13153" s="49"/>
      <c r="Y13153" s="49"/>
      <c r="Z13153" s="49"/>
      <c r="AA13153" s="49"/>
      <c r="AB13153" s="49"/>
      <c r="AC13153" s="49"/>
      <c r="AD13153" s="49"/>
      <c r="AE13153" s="95"/>
      <c r="AM13153" s="103"/>
      <c r="AT13153" s="10"/>
    </row>
    <row r="13154" spans="9:46" s="16" customFormat="1">
      <c r="I13154" s="47"/>
      <c r="P13154" s="48"/>
      <c r="Q13154" s="48"/>
      <c r="R13154" s="48"/>
      <c r="S13154" s="49"/>
      <c r="T13154" s="47"/>
      <c r="U13154" s="50"/>
      <c r="V13154" s="47"/>
      <c r="W13154" s="50"/>
      <c r="X13154" s="49"/>
      <c r="Y13154" s="49"/>
      <c r="Z13154" s="49"/>
      <c r="AA13154" s="49"/>
      <c r="AB13154" s="49"/>
      <c r="AC13154" s="49"/>
      <c r="AD13154" s="49"/>
      <c r="AE13154" s="95"/>
      <c r="AM13154" s="103"/>
      <c r="AT13154" s="10"/>
    </row>
    <row r="13155" spans="9:46" s="16" customFormat="1">
      <c r="I13155" s="47"/>
      <c r="P13155" s="48"/>
      <c r="Q13155" s="48"/>
      <c r="R13155" s="48"/>
      <c r="S13155" s="49"/>
      <c r="T13155" s="47"/>
      <c r="U13155" s="50"/>
      <c r="V13155" s="47"/>
      <c r="W13155" s="50"/>
      <c r="X13155" s="49"/>
      <c r="Y13155" s="49"/>
      <c r="Z13155" s="49"/>
      <c r="AA13155" s="49"/>
      <c r="AB13155" s="49"/>
      <c r="AC13155" s="49"/>
      <c r="AD13155" s="49"/>
      <c r="AE13155" s="95"/>
      <c r="AM13155" s="103"/>
      <c r="AT13155" s="10"/>
    </row>
    <row r="13156" spans="9:46" s="16" customFormat="1">
      <c r="I13156" s="47"/>
      <c r="P13156" s="48"/>
      <c r="Q13156" s="48"/>
      <c r="R13156" s="48"/>
      <c r="S13156" s="49"/>
      <c r="T13156" s="47"/>
      <c r="U13156" s="50"/>
      <c r="V13156" s="47"/>
      <c r="W13156" s="50"/>
      <c r="X13156" s="49"/>
      <c r="Y13156" s="49"/>
      <c r="Z13156" s="49"/>
      <c r="AA13156" s="49"/>
      <c r="AB13156" s="49"/>
      <c r="AC13156" s="49"/>
      <c r="AD13156" s="49"/>
      <c r="AE13156" s="95"/>
      <c r="AM13156" s="103"/>
      <c r="AT13156" s="10"/>
    </row>
    <row r="13157" spans="9:46" s="16" customFormat="1">
      <c r="I13157" s="47"/>
      <c r="P13157" s="48"/>
      <c r="Q13157" s="48"/>
      <c r="R13157" s="48"/>
      <c r="S13157" s="49"/>
      <c r="T13157" s="47"/>
      <c r="U13157" s="50"/>
      <c r="V13157" s="47"/>
      <c r="W13157" s="50"/>
      <c r="X13157" s="49"/>
      <c r="Y13157" s="49"/>
      <c r="Z13157" s="49"/>
      <c r="AA13157" s="49"/>
      <c r="AB13157" s="49"/>
      <c r="AC13157" s="49"/>
      <c r="AD13157" s="49"/>
      <c r="AE13157" s="95"/>
      <c r="AM13157" s="103"/>
      <c r="AT13157" s="10"/>
    </row>
    <row r="13158" spans="9:46" s="16" customFormat="1">
      <c r="I13158" s="47"/>
      <c r="P13158" s="48"/>
      <c r="Q13158" s="48"/>
      <c r="R13158" s="48"/>
      <c r="S13158" s="49"/>
      <c r="T13158" s="47"/>
      <c r="U13158" s="50"/>
      <c r="V13158" s="47"/>
      <c r="W13158" s="50"/>
      <c r="X13158" s="49"/>
      <c r="Y13158" s="49"/>
      <c r="Z13158" s="49"/>
      <c r="AA13158" s="49"/>
      <c r="AB13158" s="49"/>
      <c r="AC13158" s="49"/>
      <c r="AD13158" s="49"/>
      <c r="AE13158" s="95"/>
      <c r="AM13158" s="103"/>
      <c r="AT13158" s="10"/>
    </row>
    <row r="13159" spans="9:46" s="16" customFormat="1">
      <c r="I13159" s="47"/>
      <c r="P13159" s="48"/>
      <c r="Q13159" s="48"/>
      <c r="R13159" s="48"/>
      <c r="S13159" s="49"/>
      <c r="T13159" s="47"/>
      <c r="U13159" s="50"/>
      <c r="V13159" s="47"/>
      <c r="W13159" s="50"/>
      <c r="X13159" s="49"/>
      <c r="Y13159" s="49"/>
      <c r="Z13159" s="49"/>
      <c r="AA13159" s="49"/>
      <c r="AB13159" s="49"/>
      <c r="AC13159" s="49"/>
      <c r="AD13159" s="49"/>
      <c r="AE13159" s="95"/>
      <c r="AM13159" s="103"/>
      <c r="AT13159" s="10"/>
    </row>
    <row r="13160" spans="9:46" s="16" customFormat="1">
      <c r="I13160" s="47"/>
      <c r="P13160" s="48"/>
      <c r="Q13160" s="48"/>
      <c r="R13160" s="48"/>
      <c r="S13160" s="49"/>
      <c r="T13160" s="47"/>
      <c r="U13160" s="50"/>
      <c r="V13160" s="47"/>
      <c r="W13160" s="50"/>
      <c r="X13160" s="49"/>
      <c r="Y13160" s="49"/>
      <c r="Z13160" s="49"/>
      <c r="AA13160" s="49"/>
      <c r="AB13160" s="49"/>
      <c r="AC13160" s="49"/>
      <c r="AD13160" s="49"/>
      <c r="AE13160" s="95"/>
      <c r="AM13160" s="103"/>
      <c r="AT13160" s="10"/>
    </row>
    <row r="13161" spans="9:46" s="16" customFormat="1">
      <c r="I13161" s="47"/>
      <c r="P13161" s="48"/>
      <c r="Q13161" s="48"/>
      <c r="R13161" s="48"/>
      <c r="S13161" s="49"/>
      <c r="T13161" s="47"/>
      <c r="U13161" s="50"/>
      <c r="V13161" s="47"/>
      <c r="W13161" s="50"/>
      <c r="X13161" s="49"/>
      <c r="Y13161" s="49"/>
      <c r="Z13161" s="49"/>
      <c r="AA13161" s="49"/>
      <c r="AB13161" s="49"/>
      <c r="AC13161" s="49"/>
      <c r="AD13161" s="49"/>
      <c r="AE13161" s="95"/>
      <c r="AM13161" s="103"/>
      <c r="AT13161" s="10"/>
    </row>
    <row r="13162" spans="9:46" s="16" customFormat="1">
      <c r="I13162" s="47"/>
      <c r="P13162" s="48"/>
      <c r="Q13162" s="48"/>
      <c r="R13162" s="48"/>
      <c r="S13162" s="49"/>
      <c r="T13162" s="47"/>
      <c r="U13162" s="50"/>
      <c r="V13162" s="47"/>
      <c r="W13162" s="50"/>
      <c r="X13162" s="49"/>
      <c r="Y13162" s="49"/>
      <c r="Z13162" s="49"/>
      <c r="AA13162" s="49"/>
      <c r="AB13162" s="49"/>
      <c r="AC13162" s="49"/>
      <c r="AD13162" s="49"/>
      <c r="AE13162" s="95"/>
      <c r="AM13162" s="103"/>
      <c r="AT13162" s="10"/>
    </row>
    <row r="13163" spans="9:46" s="16" customFormat="1">
      <c r="I13163" s="47"/>
      <c r="P13163" s="48"/>
      <c r="Q13163" s="48"/>
      <c r="R13163" s="48"/>
      <c r="S13163" s="49"/>
      <c r="T13163" s="47"/>
      <c r="U13163" s="50"/>
      <c r="V13163" s="47"/>
      <c r="W13163" s="50"/>
      <c r="X13163" s="49"/>
      <c r="Y13163" s="49"/>
      <c r="Z13163" s="49"/>
      <c r="AA13163" s="49"/>
      <c r="AB13163" s="49"/>
      <c r="AC13163" s="49"/>
      <c r="AD13163" s="49"/>
      <c r="AE13163" s="95"/>
      <c r="AM13163" s="103"/>
      <c r="AT13163" s="10"/>
    </row>
    <row r="13164" spans="9:46" s="16" customFormat="1">
      <c r="I13164" s="47"/>
      <c r="P13164" s="48"/>
      <c r="Q13164" s="48"/>
      <c r="R13164" s="48"/>
      <c r="S13164" s="49"/>
      <c r="T13164" s="47"/>
      <c r="U13164" s="50"/>
      <c r="V13164" s="47"/>
      <c r="W13164" s="50"/>
      <c r="X13164" s="49"/>
      <c r="Y13164" s="49"/>
      <c r="Z13164" s="49"/>
      <c r="AA13164" s="49"/>
      <c r="AB13164" s="49"/>
      <c r="AC13164" s="49"/>
      <c r="AD13164" s="49"/>
      <c r="AE13164" s="95"/>
      <c r="AM13164" s="103"/>
      <c r="AT13164" s="10"/>
    </row>
    <row r="13165" spans="9:46" s="16" customFormat="1">
      <c r="I13165" s="47"/>
      <c r="P13165" s="48"/>
      <c r="Q13165" s="48"/>
      <c r="R13165" s="48"/>
      <c r="S13165" s="49"/>
      <c r="T13165" s="47"/>
      <c r="U13165" s="50"/>
      <c r="V13165" s="47"/>
      <c r="W13165" s="50"/>
      <c r="X13165" s="49"/>
      <c r="Y13165" s="49"/>
      <c r="Z13165" s="49"/>
      <c r="AA13165" s="49"/>
      <c r="AB13165" s="49"/>
      <c r="AC13165" s="49"/>
      <c r="AD13165" s="49"/>
      <c r="AE13165" s="95"/>
      <c r="AM13165" s="103"/>
      <c r="AT13165" s="10"/>
    </row>
    <row r="13166" spans="9:46" s="16" customFormat="1">
      <c r="I13166" s="47"/>
      <c r="P13166" s="48"/>
      <c r="Q13166" s="48"/>
      <c r="R13166" s="48"/>
      <c r="S13166" s="49"/>
      <c r="T13166" s="47"/>
      <c r="U13166" s="50"/>
      <c r="V13166" s="47"/>
      <c r="W13166" s="50"/>
      <c r="X13166" s="49"/>
      <c r="Y13166" s="49"/>
      <c r="Z13166" s="49"/>
      <c r="AA13166" s="49"/>
      <c r="AB13166" s="49"/>
      <c r="AC13166" s="49"/>
      <c r="AD13166" s="49"/>
      <c r="AE13166" s="95"/>
      <c r="AM13166" s="103"/>
      <c r="AT13166" s="10"/>
    </row>
    <row r="13167" spans="9:46" s="16" customFormat="1">
      <c r="I13167" s="47"/>
      <c r="P13167" s="48"/>
      <c r="Q13167" s="48"/>
      <c r="R13167" s="48"/>
      <c r="S13167" s="49"/>
      <c r="T13167" s="47"/>
      <c r="U13167" s="50"/>
      <c r="V13167" s="47"/>
      <c r="W13167" s="50"/>
      <c r="X13167" s="49"/>
      <c r="Y13167" s="49"/>
      <c r="Z13167" s="49"/>
      <c r="AA13167" s="49"/>
      <c r="AB13167" s="49"/>
      <c r="AC13167" s="49"/>
      <c r="AD13167" s="49"/>
      <c r="AE13167" s="95"/>
      <c r="AM13167" s="103"/>
      <c r="AT13167" s="10"/>
    </row>
    <row r="13168" spans="9:46" s="16" customFormat="1">
      <c r="I13168" s="47"/>
      <c r="P13168" s="48"/>
      <c r="Q13168" s="48"/>
      <c r="R13168" s="48"/>
      <c r="S13168" s="49"/>
      <c r="T13168" s="47"/>
      <c r="U13168" s="50"/>
      <c r="V13168" s="47"/>
      <c r="W13168" s="50"/>
      <c r="X13168" s="49"/>
      <c r="Y13168" s="49"/>
      <c r="Z13168" s="49"/>
      <c r="AA13168" s="49"/>
      <c r="AB13168" s="49"/>
      <c r="AC13168" s="49"/>
      <c r="AD13168" s="49"/>
      <c r="AE13168" s="95"/>
      <c r="AM13168" s="103"/>
      <c r="AT13168" s="10"/>
    </row>
    <row r="13169" spans="9:46" s="16" customFormat="1">
      <c r="I13169" s="47"/>
      <c r="P13169" s="48"/>
      <c r="Q13169" s="48"/>
      <c r="R13169" s="48"/>
      <c r="S13169" s="49"/>
      <c r="T13169" s="47"/>
      <c r="U13169" s="50"/>
      <c r="V13169" s="47"/>
      <c r="W13169" s="50"/>
      <c r="X13169" s="49"/>
      <c r="Y13169" s="49"/>
      <c r="Z13169" s="49"/>
      <c r="AA13169" s="49"/>
      <c r="AB13169" s="49"/>
      <c r="AC13169" s="49"/>
      <c r="AD13169" s="49"/>
      <c r="AE13169" s="95"/>
      <c r="AM13169" s="103"/>
      <c r="AT13169" s="10"/>
    </row>
    <row r="13170" spans="9:46" s="16" customFormat="1">
      <c r="I13170" s="47"/>
      <c r="P13170" s="48"/>
      <c r="Q13170" s="48"/>
      <c r="R13170" s="48"/>
      <c r="S13170" s="49"/>
      <c r="T13170" s="47"/>
      <c r="U13170" s="50"/>
      <c r="V13170" s="47"/>
      <c r="W13170" s="50"/>
      <c r="X13170" s="49"/>
      <c r="Y13170" s="49"/>
      <c r="Z13170" s="49"/>
      <c r="AA13170" s="49"/>
      <c r="AB13170" s="49"/>
      <c r="AC13170" s="49"/>
      <c r="AD13170" s="49"/>
      <c r="AE13170" s="95"/>
      <c r="AM13170" s="103"/>
      <c r="AT13170" s="10"/>
    </row>
    <row r="13171" spans="9:46" s="16" customFormat="1">
      <c r="I13171" s="47"/>
      <c r="P13171" s="48"/>
      <c r="Q13171" s="48"/>
      <c r="R13171" s="48"/>
      <c r="S13171" s="49"/>
      <c r="T13171" s="47"/>
      <c r="U13171" s="50"/>
      <c r="V13171" s="47"/>
      <c r="W13171" s="50"/>
      <c r="X13171" s="49"/>
      <c r="Y13171" s="49"/>
      <c r="Z13171" s="49"/>
      <c r="AA13171" s="49"/>
      <c r="AB13171" s="49"/>
      <c r="AC13171" s="49"/>
      <c r="AD13171" s="49"/>
      <c r="AE13171" s="95"/>
      <c r="AM13171" s="103"/>
      <c r="AT13171" s="10"/>
    </row>
    <row r="13172" spans="9:46" s="16" customFormat="1">
      <c r="I13172" s="47"/>
      <c r="P13172" s="48"/>
      <c r="Q13172" s="48"/>
      <c r="R13172" s="48"/>
      <c r="S13172" s="49"/>
      <c r="T13172" s="47"/>
      <c r="U13172" s="50"/>
      <c r="V13172" s="47"/>
      <c r="W13172" s="50"/>
      <c r="X13172" s="49"/>
      <c r="Y13172" s="49"/>
      <c r="Z13172" s="49"/>
      <c r="AA13172" s="49"/>
      <c r="AB13172" s="49"/>
      <c r="AC13172" s="49"/>
      <c r="AD13172" s="49"/>
      <c r="AE13172" s="95"/>
      <c r="AM13172" s="103"/>
      <c r="AT13172" s="10"/>
    </row>
    <row r="13173" spans="9:46" s="16" customFormat="1">
      <c r="I13173" s="47"/>
      <c r="P13173" s="48"/>
      <c r="Q13173" s="48"/>
      <c r="R13173" s="48"/>
      <c r="S13173" s="49"/>
      <c r="T13173" s="47"/>
      <c r="U13173" s="50"/>
      <c r="V13173" s="47"/>
      <c r="W13173" s="50"/>
      <c r="X13173" s="49"/>
      <c r="Y13173" s="49"/>
      <c r="Z13173" s="49"/>
      <c r="AA13173" s="49"/>
      <c r="AB13173" s="49"/>
      <c r="AC13173" s="49"/>
      <c r="AD13173" s="49"/>
      <c r="AE13173" s="95"/>
      <c r="AM13173" s="103"/>
      <c r="AT13173" s="10"/>
    </row>
    <row r="13174" spans="9:46" s="16" customFormat="1">
      <c r="I13174" s="47"/>
      <c r="P13174" s="48"/>
      <c r="Q13174" s="48"/>
      <c r="R13174" s="48"/>
      <c r="S13174" s="49"/>
      <c r="T13174" s="47"/>
      <c r="U13174" s="50"/>
      <c r="V13174" s="47"/>
      <c r="W13174" s="50"/>
      <c r="X13174" s="49"/>
      <c r="Y13174" s="49"/>
      <c r="Z13174" s="49"/>
      <c r="AA13174" s="49"/>
      <c r="AB13174" s="49"/>
      <c r="AC13174" s="49"/>
      <c r="AD13174" s="49"/>
      <c r="AE13174" s="95"/>
      <c r="AM13174" s="103"/>
      <c r="AT13174" s="10"/>
    </row>
    <row r="13175" spans="9:46" s="16" customFormat="1">
      <c r="I13175" s="47"/>
      <c r="P13175" s="48"/>
      <c r="Q13175" s="48"/>
      <c r="R13175" s="48"/>
      <c r="S13175" s="49"/>
      <c r="T13175" s="47"/>
      <c r="U13175" s="50"/>
      <c r="V13175" s="47"/>
      <c r="W13175" s="50"/>
      <c r="X13175" s="49"/>
      <c r="Y13175" s="49"/>
      <c r="Z13175" s="49"/>
      <c r="AA13175" s="49"/>
      <c r="AB13175" s="49"/>
      <c r="AC13175" s="49"/>
      <c r="AD13175" s="49"/>
      <c r="AE13175" s="95"/>
      <c r="AM13175" s="103"/>
      <c r="AT13175" s="10"/>
    </row>
    <row r="13176" spans="9:46" s="16" customFormat="1">
      <c r="I13176" s="47"/>
      <c r="P13176" s="48"/>
      <c r="Q13176" s="48"/>
      <c r="R13176" s="48"/>
      <c r="S13176" s="49"/>
      <c r="T13176" s="47"/>
      <c r="U13176" s="50"/>
      <c r="V13176" s="47"/>
      <c r="W13176" s="50"/>
      <c r="X13176" s="49"/>
      <c r="Y13176" s="49"/>
      <c r="Z13176" s="49"/>
      <c r="AA13176" s="49"/>
      <c r="AB13176" s="49"/>
      <c r="AC13176" s="49"/>
      <c r="AD13176" s="49"/>
      <c r="AE13176" s="95"/>
      <c r="AM13176" s="103"/>
      <c r="AT13176" s="10"/>
    </row>
    <row r="13177" spans="9:46" s="16" customFormat="1">
      <c r="I13177" s="47"/>
      <c r="P13177" s="48"/>
      <c r="Q13177" s="48"/>
      <c r="R13177" s="48"/>
      <c r="S13177" s="49"/>
      <c r="T13177" s="47"/>
      <c r="U13177" s="50"/>
      <c r="V13177" s="47"/>
      <c r="W13177" s="50"/>
      <c r="X13177" s="49"/>
      <c r="Y13177" s="49"/>
      <c r="Z13177" s="49"/>
      <c r="AA13177" s="49"/>
      <c r="AB13177" s="49"/>
      <c r="AC13177" s="49"/>
      <c r="AD13177" s="49"/>
      <c r="AE13177" s="95"/>
      <c r="AM13177" s="103"/>
      <c r="AT13177" s="10"/>
    </row>
    <row r="13178" spans="9:46" s="16" customFormat="1">
      <c r="I13178" s="47"/>
      <c r="P13178" s="48"/>
      <c r="Q13178" s="48"/>
      <c r="R13178" s="48"/>
      <c r="S13178" s="49"/>
      <c r="T13178" s="47"/>
      <c r="U13178" s="50"/>
      <c r="V13178" s="47"/>
      <c r="W13178" s="50"/>
      <c r="X13178" s="49"/>
      <c r="Y13178" s="49"/>
      <c r="Z13178" s="49"/>
      <c r="AA13178" s="49"/>
      <c r="AB13178" s="49"/>
      <c r="AC13178" s="49"/>
      <c r="AD13178" s="49"/>
      <c r="AE13178" s="95"/>
      <c r="AM13178" s="103"/>
      <c r="AT13178" s="10"/>
    </row>
    <row r="13179" spans="9:46" s="16" customFormat="1">
      <c r="I13179" s="47"/>
      <c r="P13179" s="48"/>
      <c r="Q13179" s="48"/>
      <c r="R13179" s="48"/>
      <c r="S13179" s="49"/>
      <c r="T13179" s="47"/>
      <c r="U13179" s="50"/>
      <c r="V13179" s="47"/>
      <c r="W13179" s="50"/>
      <c r="X13179" s="49"/>
      <c r="Y13179" s="49"/>
      <c r="Z13179" s="49"/>
      <c r="AA13179" s="49"/>
      <c r="AB13179" s="49"/>
      <c r="AC13179" s="49"/>
      <c r="AD13179" s="49"/>
      <c r="AE13179" s="95"/>
      <c r="AM13179" s="103"/>
      <c r="AT13179" s="10"/>
    </row>
    <row r="13180" spans="9:46" s="16" customFormat="1">
      <c r="I13180" s="47"/>
      <c r="P13180" s="48"/>
      <c r="Q13180" s="48"/>
      <c r="R13180" s="48"/>
      <c r="S13180" s="49"/>
      <c r="T13180" s="47"/>
      <c r="U13180" s="50"/>
      <c r="V13180" s="47"/>
      <c r="W13180" s="50"/>
      <c r="X13180" s="49"/>
      <c r="Y13180" s="49"/>
      <c r="Z13180" s="49"/>
      <c r="AA13180" s="49"/>
      <c r="AB13180" s="49"/>
      <c r="AC13180" s="49"/>
      <c r="AD13180" s="49"/>
      <c r="AE13180" s="95"/>
      <c r="AM13180" s="103"/>
      <c r="AT13180" s="10"/>
    </row>
    <row r="13181" spans="9:46" s="16" customFormat="1">
      <c r="I13181" s="47"/>
      <c r="P13181" s="48"/>
      <c r="Q13181" s="48"/>
      <c r="R13181" s="48"/>
      <c r="S13181" s="49"/>
      <c r="T13181" s="47"/>
      <c r="U13181" s="50"/>
      <c r="V13181" s="47"/>
      <c r="W13181" s="50"/>
      <c r="X13181" s="49"/>
      <c r="Y13181" s="49"/>
      <c r="Z13181" s="49"/>
      <c r="AA13181" s="49"/>
      <c r="AB13181" s="49"/>
      <c r="AC13181" s="49"/>
      <c r="AD13181" s="49"/>
      <c r="AE13181" s="95"/>
      <c r="AM13181" s="103"/>
      <c r="AT13181" s="10"/>
    </row>
    <row r="13182" spans="9:46" s="16" customFormat="1">
      <c r="I13182" s="47"/>
      <c r="P13182" s="48"/>
      <c r="Q13182" s="48"/>
      <c r="R13182" s="48"/>
      <c r="S13182" s="49"/>
      <c r="T13182" s="47"/>
      <c r="U13182" s="50"/>
      <c r="V13182" s="47"/>
      <c r="W13182" s="50"/>
      <c r="X13182" s="49"/>
      <c r="Y13182" s="49"/>
      <c r="Z13182" s="49"/>
      <c r="AA13182" s="49"/>
      <c r="AB13182" s="49"/>
      <c r="AC13182" s="49"/>
      <c r="AD13182" s="49"/>
      <c r="AE13182" s="95"/>
      <c r="AM13182" s="103"/>
      <c r="AT13182" s="10"/>
    </row>
    <row r="13183" spans="9:46" s="16" customFormat="1">
      <c r="I13183" s="47"/>
      <c r="P13183" s="48"/>
      <c r="Q13183" s="48"/>
      <c r="R13183" s="48"/>
      <c r="S13183" s="49"/>
      <c r="T13183" s="47"/>
      <c r="U13183" s="50"/>
      <c r="V13183" s="47"/>
      <c r="W13183" s="50"/>
      <c r="X13183" s="49"/>
      <c r="Y13183" s="49"/>
      <c r="Z13183" s="49"/>
      <c r="AA13183" s="49"/>
      <c r="AB13183" s="49"/>
      <c r="AC13183" s="49"/>
      <c r="AD13183" s="49"/>
      <c r="AE13183" s="95"/>
      <c r="AM13183" s="103"/>
      <c r="AT13183" s="10"/>
    </row>
    <row r="13184" spans="9:46" s="16" customFormat="1">
      <c r="I13184" s="47"/>
      <c r="P13184" s="48"/>
      <c r="Q13184" s="48"/>
      <c r="R13184" s="48"/>
      <c r="S13184" s="49"/>
      <c r="T13184" s="47"/>
      <c r="U13184" s="50"/>
      <c r="V13184" s="47"/>
      <c r="W13184" s="50"/>
      <c r="X13184" s="49"/>
      <c r="Y13184" s="49"/>
      <c r="Z13184" s="49"/>
      <c r="AA13184" s="49"/>
      <c r="AB13184" s="49"/>
      <c r="AC13184" s="49"/>
      <c r="AD13184" s="49"/>
      <c r="AE13184" s="95"/>
      <c r="AM13184" s="103"/>
      <c r="AT13184" s="10"/>
    </row>
    <row r="13185" spans="9:46" s="16" customFormat="1">
      <c r="I13185" s="47"/>
      <c r="P13185" s="48"/>
      <c r="Q13185" s="48"/>
      <c r="R13185" s="48"/>
      <c r="S13185" s="49"/>
      <c r="T13185" s="47"/>
      <c r="U13185" s="50"/>
      <c r="V13185" s="47"/>
      <c r="W13185" s="50"/>
      <c r="X13185" s="49"/>
      <c r="Y13185" s="49"/>
      <c r="Z13185" s="49"/>
      <c r="AA13185" s="49"/>
      <c r="AB13185" s="49"/>
      <c r="AC13185" s="49"/>
      <c r="AD13185" s="49"/>
      <c r="AE13185" s="95"/>
      <c r="AM13185" s="103"/>
      <c r="AT13185" s="10"/>
    </row>
    <row r="13186" spans="9:46" s="16" customFormat="1">
      <c r="I13186" s="47"/>
      <c r="P13186" s="48"/>
      <c r="Q13186" s="48"/>
      <c r="R13186" s="48"/>
      <c r="S13186" s="49"/>
      <c r="T13186" s="47"/>
      <c r="U13186" s="50"/>
      <c r="V13186" s="47"/>
      <c r="W13186" s="50"/>
      <c r="X13186" s="49"/>
      <c r="Y13186" s="49"/>
      <c r="Z13186" s="49"/>
      <c r="AA13186" s="49"/>
      <c r="AB13186" s="49"/>
      <c r="AC13186" s="49"/>
      <c r="AD13186" s="49"/>
      <c r="AE13186" s="95"/>
      <c r="AM13186" s="103"/>
      <c r="AT13186" s="10"/>
    </row>
    <row r="13187" spans="9:46" s="16" customFormat="1">
      <c r="I13187" s="47"/>
      <c r="P13187" s="48"/>
      <c r="Q13187" s="48"/>
      <c r="R13187" s="48"/>
      <c r="S13187" s="49"/>
      <c r="T13187" s="47"/>
      <c r="U13187" s="50"/>
      <c r="V13187" s="47"/>
      <c r="W13187" s="50"/>
      <c r="X13187" s="49"/>
      <c r="Y13187" s="49"/>
      <c r="Z13187" s="49"/>
      <c r="AA13187" s="49"/>
      <c r="AB13187" s="49"/>
      <c r="AC13187" s="49"/>
      <c r="AD13187" s="49"/>
      <c r="AE13187" s="95"/>
      <c r="AM13187" s="103"/>
      <c r="AT13187" s="10"/>
    </row>
    <row r="13188" spans="9:46" s="16" customFormat="1">
      <c r="I13188" s="47"/>
      <c r="P13188" s="48"/>
      <c r="Q13188" s="48"/>
      <c r="R13188" s="48"/>
      <c r="S13188" s="49"/>
      <c r="T13188" s="47"/>
      <c r="U13188" s="50"/>
      <c r="V13188" s="47"/>
      <c r="W13188" s="50"/>
      <c r="X13188" s="49"/>
      <c r="Y13188" s="49"/>
      <c r="Z13188" s="49"/>
      <c r="AA13188" s="49"/>
      <c r="AB13188" s="49"/>
      <c r="AC13188" s="49"/>
      <c r="AD13188" s="49"/>
      <c r="AE13188" s="95"/>
      <c r="AM13188" s="103"/>
      <c r="AT13188" s="10"/>
    </row>
    <row r="13189" spans="9:46" s="16" customFormat="1">
      <c r="I13189" s="47"/>
      <c r="P13189" s="48"/>
      <c r="Q13189" s="48"/>
      <c r="R13189" s="48"/>
      <c r="S13189" s="49"/>
      <c r="T13189" s="47"/>
      <c r="U13189" s="50"/>
      <c r="V13189" s="47"/>
      <c r="W13189" s="50"/>
      <c r="X13189" s="49"/>
      <c r="Y13189" s="49"/>
      <c r="Z13189" s="49"/>
      <c r="AA13189" s="49"/>
      <c r="AB13189" s="49"/>
      <c r="AC13189" s="49"/>
      <c r="AD13189" s="49"/>
      <c r="AE13189" s="95"/>
      <c r="AM13189" s="103"/>
      <c r="AT13189" s="10"/>
    </row>
    <row r="13190" spans="9:46" s="16" customFormat="1">
      <c r="I13190" s="47"/>
      <c r="P13190" s="48"/>
      <c r="Q13190" s="48"/>
      <c r="R13190" s="48"/>
      <c r="S13190" s="49"/>
      <c r="T13190" s="47"/>
      <c r="U13190" s="50"/>
      <c r="V13190" s="47"/>
      <c r="W13190" s="50"/>
      <c r="X13190" s="49"/>
      <c r="Y13190" s="49"/>
      <c r="Z13190" s="49"/>
      <c r="AA13190" s="49"/>
      <c r="AB13190" s="49"/>
      <c r="AC13190" s="49"/>
      <c r="AD13190" s="49"/>
      <c r="AE13190" s="95"/>
      <c r="AM13190" s="103"/>
      <c r="AT13190" s="10"/>
    </row>
    <row r="13191" spans="9:46" s="16" customFormat="1">
      <c r="I13191" s="47"/>
      <c r="P13191" s="48"/>
      <c r="Q13191" s="48"/>
      <c r="R13191" s="48"/>
      <c r="S13191" s="49"/>
      <c r="T13191" s="47"/>
      <c r="U13191" s="50"/>
      <c r="V13191" s="47"/>
      <c r="W13191" s="50"/>
      <c r="X13191" s="49"/>
      <c r="Y13191" s="49"/>
      <c r="Z13191" s="49"/>
      <c r="AA13191" s="49"/>
      <c r="AB13191" s="49"/>
      <c r="AC13191" s="49"/>
      <c r="AD13191" s="49"/>
      <c r="AE13191" s="95"/>
      <c r="AM13191" s="103"/>
      <c r="AT13191" s="10"/>
    </row>
    <row r="13192" spans="9:46" s="16" customFormat="1">
      <c r="I13192" s="47"/>
      <c r="P13192" s="48"/>
      <c r="Q13192" s="48"/>
      <c r="R13192" s="48"/>
      <c r="S13192" s="49"/>
      <c r="T13192" s="47"/>
      <c r="U13192" s="50"/>
      <c r="V13192" s="47"/>
      <c r="W13192" s="50"/>
      <c r="X13192" s="49"/>
      <c r="Y13192" s="49"/>
      <c r="Z13192" s="49"/>
      <c r="AA13192" s="49"/>
      <c r="AB13192" s="49"/>
      <c r="AC13192" s="49"/>
      <c r="AD13192" s="49"/>
      <c r="AE13192" s="95"/>
      <c r="AM13192" s="103"/>
      <c r="AT13192" s="10"/>
    </row>
    <row r="13193" spans="9:46" s="16" customFormat="1">
      <c r="I13193" s="47"/>
      <c r="P13193" s="48"/>
      <c r="Q13193" s="48"/>
      <c r="R13193" s="48"/>
      <c r="S13193" s="49"/>
      <c r="T13193" s="47"/>
      <c r="U13193" s="50"/>
      <c r="V13193" s="47"/>
      <c r="W13193" s="50"/>
      <c r="X13193" s="49"/>
      <c r="Y13193" s="49"/>
      <c r="Z13193" s="49"/>
      <c r="AA13193" s="49"/>
      <c r="AB13193" s="49"/>
      <c r="AC13193" s="49"/>
      <c r="AD13193" s="49"/>
      <c r="AE13193" s="95"/>
      <c r="AM13193" s="103"/>
      <c r="AT13193" s="10"/>
    </row>
    <row r="13194" spans="9:46" s="16" customFormat="1">
      <c r="I13194" s="47"/>
      <c r="P13194" s="48"/>
      <c r="Q13194" s="48"/>
      <c r="R13194" s="48"/>
      <c r="S13194" s="49"/>
      <c r="T13194" s="47"/>
      <c r="U13194" s="50"/>
      <c r="V13194" s="47"/>
      <c r="W13194" s="50"/>
      <c r="X13194" s="49"/>
      <c r="Y13194" s="49"/>
      <c r="Z13194" s="49"/>
      <c r="AA13194" s="49"/>
      <c r="AB13194" s="49"/>
      <c r="AC13194" s="49"/>
      <c r="AD13194" s="49"/>
      <c r="AE13194" s="95"/>
      <c r="AM13194" s="103"/>
      <c r="AT13194" s="10"/>
    </row>
    <row r="13195" spans="9:46" s="16" customFormat="1">
      <c r="I13195" s="47"/>
      <c r="P13195" s="48"/>
      <c r="Q13195" s="48"/>
      <c r="R13195" s="48"/>
      <c r="S13195" s="49"/>
      <c r="T13195" s="47"/>
      <c r="U13195" s="50"/>
      <c r="V13195" s="47"/>
      <c r="W13195" s="50"/>
      <c r="X13195" s="49"/>
      <c r="Y13195" s="49"/>
      <c r="Z13195" s="49"/>
      <c r="AA13195" s="49"/>
      <c r="AB13195" s="49"/>
      <c r="AC13195" s="49"/>
      <c r="AD13195" s="49"/>
      <c r="AE13195" s="95"/>
      <c r="AM13195" s="103"/>
      <c r="AT13195" s="10"/>
    </row>
    <row r="13196" spans="9:46" s="16" customFormat="1">
      <c r="I13196" s="47"/>
      <c r="P13196" s="48"/>
      <c r="Q13196" s="48"/>
      <c r="R13196" s="48"/>
      <c r="S13196" s="49"/>
      <c r="T13196" s="47"/>
      <c r="U13196" s="50"/>
      <c r="V13196" s="47"/>
      <c r="W13196" s="50"/>
      <c r="X13196" s="49"/>
      <c r="Y13196" s="49"/>
      <c r="Z13196" s="49"/>
      <c r="AA13196" s="49"/>
      <c r="AB13196" s="49"/>
      <c r="AC13196" s="49"/>
      <c r="AD13196" s="49"/>
      <c r="AE13196" s="95"/>
      <c r="AM13196" s="103"/>
      <c r="AT13196" s="10"/>
    </row>
    <row r="13197" spans="9:46" s="16" customFormat="1">
      <c r="I13197" s="47"/>
      <c r="P13197" s="48"/>
      <c r="Q13197" s="48"/>
      <c r="R13197" s="48"/>
      <c r="S13197" s="49"/>
      <c r="T13197" s="47"/>
      <c r="U13197" s="50"/>
      <c r="V13197" s="47"/>
      <c r="W13197" s="50"/>
      <c r="X13197" s="49"/>
      <c r="Y13197" s="49"/>
      <c r="Z13197" s="49"/>
      <c r="AA13197" s="49"/>
      <c r="AB13197" s="49"/>
      <c r="AC13197" s="49"/>
      <c r="AD13197" s="49"/>
      <c r="AE13197" s="95"/>
      <c r="AM13197" s="103"/>
      <c r="AT13197" s="10"/>
    </row>
    <row r="13198" spans="9:46" s="16" customFormat="1">
      <c r="I13198" s="47"/>
      <c r="P13198" s="48"/>
      <c r="Q13198" s="48"/>
      <c r="R13198" s="48"/>
      <c r="S13198" s="49"/>
      <c r="T13198" s="47"/>
      <c r="U13198" s="50"/>
      <c r="V13198" s="47"/>
      <c r="W13198" s="50"/>
      <c r="X13198" s="49"/>
      <c r="Y13198" s="49"/>
      <c r="Z13198" s="49"/>
      <c r="AA13198" s="49"/>
      <c r="AB13198" s="49"/>
      <c r="AC13198" s="49"/>
      <c r="AD13198" s="49"/>
      <c r="AE13198" s="95"/>
      <c r="AM13198" s="103"/>
      <c r="AT13198" s="10"/>
    </row>
    <row r="13199" spans="9:46" s="16" customFormat="1">
      <c r="I13199" s="47"/>
      <c r="P13199" s="48"/>
      <c r="Q13199" s="48"/>
      <c r="R13199" s="48"/>
      <c r="S13199" s="49"/>
      <c r="T13199" s="47"/>
      <c r="U13199" s="50"/>
      <c r="V13199" s="47"/>
      <c r="W13199" s="50"/>
      <c r="X13199" s="49"/>
      <c r="Y13199" s="49"/>
      <c r="Z13199" s="49"/>
      <c r="AA13199" s="49"/>
      <c r="AB13199" s="49"/>
      <c r="AC13199" s="49"/>
      <c r="AD13199" s="49"/>
      <c r="AE13199" s="95"/>
      <c r="AM13199" s="103"/>
      <c r="AT13199" s="10"/>
    </row>
    <row r="13200" spans="9:46" s="16" customFormat="1">
      <c r="I13200" s="47"/>
      <c r="P13200" s="48"/>
      <c r="Q13200" s="48"/>
      <c r="R13200" s="48"/>
      <c r="S13200" s="49"/>
      <c r="T13200" s="47"/>
      <c r="U13200" s="50"/>
      <c r="V13200" s="47"/>
      <c r="W13200" s="50"/>
      <c r="X13200" s="49"/>
      <c r="Y13200" s="49"/>
      <c r="Z13200" s="49"/>
      <c r="AA13200" s="49"/>
      <c r="AB13200" s="49"/>
      <c r="AC13200" s="49"/>
      <c r="AD13200" s="49"/>
      <c r="AE13200" s="95"/>
      <c r="AM13200" s="103"/>
      <c r="AT13200" s="10"/>
    </row>
    <row r="13201" spans="9:46" s="16" customFormat="1">
      <c r="I13201" s="47"/>
      <c r="P13201" s="48"/>
      <c r="Q13201" s="48"/>
      <c r="R13201" s="48"/>
      <c r="S13201" s="49"/>
      <c r="T13201" s="47"/>
      <c r="U13201" s="50"/>
      <c r="V13201" s="47"/>
      <c r="W13201" s="50"/>
      <c r="X13201" s="49"/>
      <c r="Y13201" s="49"/>
      <c r="Z13201" s="49"/>
      <c r="AA13201" s="49"/>
      <c r="AB13201" s="49"/>
      <c r="AC13201" s="49"/>
      <c r="AD13201" s="49"/>
      <c r="AE13201" s="95"/>
      <c r="AM13201" s="103"/>
      <c r="AT13201" s="10"/>
    </row>
    <row r="13202" spans="9:46" s="16" customFormat="1">
      <c r="I13202" s="47"/>
      <c r="P13202" s="48"/>
      <c r="Q13202" s="48"/>
      <c r="R13202" s="48"/>
      <c r="S13202" s="49"/>
      <c r="T13202" s="47"/>
      <c r="U13202" s="50"/>
      <c r="V13202" s="47"/>
      <c r="W13202" s="50"/>
      <c r="X13202" s="49"/>
      <c r="Y13202" s="49"/>
      <c r="Z13202" s="49"/>
      <c r="AA13202" s="49"/>
      <c r="AB13202" s="49"/>
      <c r="AC13202" s="49"/>
      <c r="AD13202" s="49"/>
      <c r="AE13202" s="95"/>
      <c r="AM13202" s="103"/>
      <c r="AT13202" s="10"/>
    </row>
    <row r="13203" spans="9:46" s="16" customFormat="1">
      <c r="I13203" s="47"/>
      <c r="P13203" s="48"/>
      <c r="Q13203" s="48"/>
      <c r="R13203" s="48"/>
      <c r="S13203" s="49"/>
      <c r="T13203" s="47"/>
      <c r="U13203" s="50"/>
      <c r="V13203" s="47"/>
      <c r="W13203" s="50"/>
      <c r="X13203" s="49"/>
      <c r="Y13203" s="49"/>
      <c r="Z13203" s="49"/>
      <c r="AA13203" s="49"/>
      <c r="AB13203" s="49"/>
      <c r="AC13203" s="49"/>
      <c r="AD13203" s="49"/>
      <c r="AE13203" s="95"/>
      <c r="AM13203" s="103"/>
      <c r="AT13203" s="10"/>
    </row>
    <row r="13204" spans="9:46" s="16" customFormat="1">
      <c r="I13204" s="47"/>
      <c r="P13204" s="48"/>
      <c r="Q13204" s="48"/>
      <c r="R13204" s="48"/>
      <c r="S13204" s="49"/>
      <c r="T13204" s="47"/>
      <c r="U13204" s="50"/>
      <c r="V13204" s="47"/>
      <c r="W13204" s="50"/>
      <c r="X13204" s="49"/>
      <c r="Y13204" s="49"/>
      <c r="Z13204" s="49"/>
      <c r="AA13204" s="49"/>
      <c r="AB13204" s="49"/>
      <c r="AC13204" s="49"/>
      <c r="AD13204" s="49"/>
      <c r="AE13204" s="95"/>
      <c r="AM13204" s="103"/>
      <c r="AT13204" s="10"/>
    </row>
    <row r="13205" spans="9:46" s="16" customFormat="1">
      <c r="I13205" s="47"/>
      <c r="P13205" s="48"/>
      <c r="Q13205" s="48"/>
      <c r="R13205" s="48"/>
      <c r="S13205" s="49"/>
      <c r="T13205" s="47"/>
      <c r="U13205" s="50"/>
      <c r="V13205" s="47"/>
      <c r="W13205" s="50"/>
      <c r="X13205" s="49"/>
      <c r="Y13205" s="49"/>
      <c r="Z13205" s="49"/>
      <c r="AA13205" s="49"/>
      <c r="AB13205" s="49"/>
      <c r="AC13205" s="49"/>
      <c r="AD13205" s="49"/>
      <c r="AE13205" s="95"/>
      <c r="AM13205" s="103"/>
      <c r="AT13205" s="10"/>
    </row>
    <row r="13206" spans="9:46" s="16" customFormat="1">
      <c r="I13206" s="47"/>
      <c r="P13206" s="48"/>
      <c r="Q13206" s="48"/>
      <c r="R13206" s="48"/>
      <c r="S13206" s="49"/>
      <c r="T13206" s="47"/>
      <c r="U13206" s="50"/>
      <c r="V13206" s="47"/>
      <c r="W13206" s="50"/>
      <c r="X13206" s="49"/>
      <c r="Y13206" s="49"/>
      <c r="Z13206" s="49"/>
      <c r="AA13206" s="49"/>
      <c r="AB13206" s="49"/>
      <c r="AC13206" s="49"/>
      <c r="AD13206" s="49"/>
      <c r="AE13206" s="95"/>
      <c r="AM13206" s="103"/>
      <c r="AT13206" s="10"/>
    </row>
    <row r="13207" spans="9:46" s="16" customFormat="1">
      <c r="I13207" s="47"/>
      <c r="P13207" s="48"/>
      <c r="Q13207" s="48"/>
      <c r="R13207" s="48"/>
      <c r="S13207" s="49"/>
      <c r="T13207" s="47"/>
      <c r="U13207" s="50"/>
      <c r="V13207" s="47"/>
      <c r="W13207" s="50"/>
      <c r="X13207" s="49"/>
      <c r="Y13207" s="49"/>
      <c r="Z13207" s="49"/>
      <c r="AA13207" s="49"/>
      <c r="AB13207" s="49"/>
      <c r="AC13207" s="49"/>
      <c r="AD13207" s="49"/>
      <c r="AE13207" s="95"/>
      <c r="AM13207" s="103"/>
      <c r="AT13207" s="10"/>
    </row>
    <row r="13208" spans="9:46" s="16" customFormat="1">
      <c r="I13208" s="47"/>
      <c r="P13208" s="48"/>
      <c r="Q13208" s="48"/>
      <c r="R13208" s="48"/>
      <c r="S13208" s="49"/>
      <c r="T13208" s="47"/>
      <c r="U13208" s="50"/>
      <c r="V13208" s="47"/>
      <c r="W13208" s="50"/>
      <c r="X13208" s="49"/>
      <c r="Y13208" s="49"/>
      <c r="Z13208" s="49"/>
      <c r="AA13208" s="49"/>
      <c r="AB13208" s="49"/>
      <c r="AC13208" s="49"/>
      <c r="AD13208" s="49"/>
      <c r="AE13208" s="95"/>
      <c r="AM13208" s="103"/>
      <c r="AT13208" s="10"/>
    </row>
    <row r="13209" spans="9:46" s="16" customFormat="1">
      <c r="I13209" s="47"/>
      <c r="P13209" s="48"/>
      <c r="Q13209" s="48"/>
      <c r="R13209" s="48"/>
      <c r="S13209" s="49"/>
      <c r="T13209" s="47"/>
      <c r="U13209" s="50"/>
      <c r="V13209" s="47"/>
      <c r="W13209" s="50"/>
      <c r="X13209" s="49"/>
      <c r="Y13209" s="49"/>
      <c r="Z13209" s="49"/>
      <c r="AA13209" s="49"/>
      <c r="AB13209" s="49"/>
      <c r="AC13209" s="49"/>
      <c r="AD13209" s="49"/>
      <c r="AE13209" s="95"/>
      <c r="AM13209" s="103"/>
      <c r="AT13209" s="10"/>
    </row>
    <row r="13210" spans="9:46" s="16" customFormat="1">
      <c r="I13210" s="47"/>
      <c r="P13210" s="48"/>
      <c r="Q13210" s="48"/>
      <c r="R13210" s="48"/>
      <c r="S13210" s="49"/>
      <c r="T13210" s="47"/>
      <c r="U13210" s="50"/>
      <c r="V13210" s="47"/>
      <c r="W13210" s="50"/>
      <c r="X13210" s="49"/>
      <c r="Y13210" s="49"/>
      <c r="Z13210" s="49"/>
      <c r="AA13210" s="49"/>
      <c r="AB13210" s="49"/>
      <c r="AC13210" s="49"/>
      <c r="AD13210" s="49"/>
      <c r="AE13210" s="95"/>
      <c r="AM13210" s="103"/>
      <c r="AT13210" s="10"/>
    </row>
    <row r="13211" spans="9:46" s="16" customFormat="1">
      <c r="I13211" s="47"/>
      <c r="P13211" s="48"/>
      <c r="Q13211" s="48"/>
      <c r="R13211" s="48"/>
      <c r="S13211" s="49"/>
      <c r="T13211" s="47"/>
      <c r="U13211" s="50"/>
      <c r="V13211" s="47"/>
      <c r="W13211" s="50"/>
      <c r="X13211" s="49"/>
      <c r="Y13211" s="49"/>
      <c r="Z13211" s="49"/>
      <c r="AA13211" s="49"/>
      <c r="AB13211" s="49"/>
      <c r="AC13211" s="49"/>
      <c r="AD13211" s="49"/>
      <c r="AE13211" s="95"/>
      <c r="AM13211" s="103"/>
      <c r="AT13211" s="10"/>
    </row>
    <row r="13212" spans="9:46" s="16" customFormat="1">
      <c r="I13212" s="47"/>
      <c r="P13212" s="48"/>
      <c r="Q13212" s="48"/>
      <c r="R13212" s="48"/>
      <c r="S13212" s="49"/>
      <c r="T13212" s="47"/>
      <c r="U13212" s="50"/>
      <c r="V13212" s="47"/>
      <c r="W13212" s="50"/>
      <c r="X13212" s="49"/>
      <c r="Y13212" s="49"/>
      <c r="Z13212" s="49"/>
      <c r="AA13212" s="49"/>
      <c r="AB13212" s="49"/>
      <c r="AC13212" s="49"/>
      <c r="AD13212" s="49"/>
      <c r="AE13212" s="95"/>
      <c r="AM13212" s="103"/>
      <c r="AT13212" s="10"/>
    </row>
    <row r="13213" spans="9:46" s="16" customFormat="1">
      <c r="I13213" s="47"/>
      <c r="P13213" s="48"/>
      <c r="Q13213" s="48"/>
      <c r="R13213" s="48"/>
      <c r="S13213" s="49"/>
      <c r="T13213" s="47"/>
      <c r="U13213" s="50"/>
      <c r="V13213" s="47"/>
      <c r="W13213" s="50"/>
      <c r="X13213" s="49"/>
      <c r="Y13213" s="49"/>
      <c r="Z13213" s="49"/>
      <c r="AA13213" s="49"/>
      <c r="AB13213" s="49"/>
      <c r="AC13213" s="49"/>
      <c r="AD13213" s="49"/>
      <c r="AE13213" s="95"/>
      <c r="AM13213" s="103"/>
      <c r="AT13213" s="10"/>
    </row>
    <row r="13214" spans="9:46" s="16" customFormat="1">
      <c r="I13214" s="47"/>
      <c r="P13214" s="48"/>
      <c r="Q13214" s="48"/>
      <c r="R13214" s="48"/>
      <c r="S13214" s="49"/>
      <c r="T13214" s="47"/>
      <c r="U13214" s="50"/>
      <c r="V13214" s="47"/>
      <c r="W13214" s="50"/>
      <c r="X13214" s="49"/>
      <c r="Y13214" s="49"/>
      <c r="Z13214" s="49"/>
      <c r="AA13214" s="49"/>
      <c r="AB13214" s="49"/>
      <c r="AC13214" s="49"/>
      <c r="AD13214" s="49"/>
      <c r="AE13214" s="95"/>
      <c r="AM13214" s="103"/>
      <c r="AT13214" s="10"/>
    </row>
    <row r="13215" spans="9:46" s="16" customFormat="1">
      <c r="I13215" s="47"/>
      <c r="P13215" s="48"/>
      <c r="Q13215" s="48"/>
      <c r="R13215" s="48"/>
      <c r="S13215" s="49"/>
      <c r="T13215" s="47"/>
      <c r="U13215" s="50"/>
      <c r="V13215" s="47"/>
      <c r="W13215" s="50"/>
      <c r="X13215" s="49"/>
      <c r="Y13215" s="49"/>
      <c r="Z13215" s="49"/>
      <c r="AA13215" s="49"/>
      <c r="AB13215" s="49"/>
      <c r="AC13215" s="49"/>
      <c r="AD13215" s="49"/>
      <c r="AE13215" s="95"/>
      <c r="AM13215" s="103"/>
      <c r="AT13215" s="10"/>
    </row>
    <row r="13216" spans="9:46" s="16" customFormat="1">
      <c r="I13216" s="47"/>
      <c r="P13216" s="48"/>
      <c r="Q13216" s="48"/>
      <c r="R13216" s="48"/>
      <c r="S13216" s="49"/>
      <c r="T13216" s="47"/>
      <c r="U13216" s="50"/>
      <c r="V13216" s="47"/>
      <c r="W13216" s="50"/>
      <c r="X13216" s="49"/>
      <c r="Y13216" s="49"/>
      <c r="Z13216" s="49"/>
      <c r="AA13216" s="49"/>
      <c r="AB13216" s="49"/>
      <c r="AC13216" s="49"/>
      <c r="AD13216" s="49"/>
      <c r="AE13216" s="95"/>
      <c r="AM13216" s="103"/>
      <c r="AT13216" s="10"/>
    </row>
    <row r="13217" spans="9:46" s="16" customFormat="1">
      <c r="I13217" s="47"/>
      <c r="P13217" s="48"/>
      <c r="Q13217" s="48"/>
      <c r="R13217" s="48"/>
      <c r="S13217" s="49"/>
      <c r="T13217" s="47"/>
      <c r="U13217" s="50"/>
      <c r="V13217" s="47"/>
      <c r="W13217" s="50"/>
      <c r="X13217" s="49"/>
      <c r="Y13217" s="49"/>
      <c r="Z13217" s="49"/>
      <c r="AA13217" s="49"/>
      <c r="AB13217" s="49"/>
      <c r="AC13217" s="49"/>
      <c r="AD13217" s="49"/>
      <c r="AE13217" s="95"/>
      <c r="AM13217" s="103"/>
      <c r="AT13217" s="10"/>
    </row>
    <row r="13218" spans="9:46" s="16" customFormat="1">
      <c r="I13218" s="47"/>
      <c r="P13218" s="48"/>
      <c r="Q13218" s="48"/>
      <c r="R13218" s="48"/>
      <c r="S13218" s="49"/>
      <c r="T13218" s="47"/>
      <c r="U13218" s="50"/>
      <c r="V13218" s="47"/>
      <c r="W13218" s="50"/>
      <c r="X13218" s="49"/>
      <c r="Y13218" s="49"/>
      <c r="Z13218" s="49"/>
      <c r="AA13218" s="49"/>
      <c r="AB13218" s="49"/>
      <c r="AC13218" s="49"/>
      <c r="AD13218" s="49"/>
      <c r="AE13218" s="95"/>
      <c r="AM13218" s="103"/>
      <c r="AT13218" s="10"/>
    </row>
    <row r="13219" spans="9:46" s="16" customFormat="1">
      <c r="I13219" s="47"/>
      <c r="P13219" s="48"/>
      <c r="Q13219" s="48"/>
      <c r="R13219" s="48"/>
      <c r="S13219" s="49"/>
      <c r="T13219" s="47"/>
      <c r="U13219" s="50"/>
      <c r="V13219" s="47"/>
      <c r="W13219" s="50"/>
      <c r="X13219" s="49"/>
      <c r="Y13219" s="49"/>
      <c r="Z13219" s="49"/>
      <c r="AA13219" s="49"/>
      <c r="AB13219" s="49"/>
      <c r="AC13219" s="49"/>
      <c r="AD13219" s="49"/>
      <c r="AE13219" s="95"/>
      <c r="AM13219" s="103"/>
      <c r="AT13219" s="10"/>
    </row>
    <row r="13220" spans="9:46" s="16" customFormat="1">
      <c r="I13220" s="47"/>
      <c r="P13220" s="48"/>
      <c r="Q13220" s="48"/>
      <c r="R13220" s="48"/>
      <c r="S13220" s="49"/>
      <c r="T13220" s="47"/>
      <c r="U13220" s="50"/>
      <c r="V13220" s="47"/>
      <c r="W13220" s="50"/>
      <c r="X13220" s="49"/>
      <c r="Y13220" s="49"/>
      <c r="Z13220" s="49"/>
      <c r="AA13220" s="49"/>
      <c r="AB13220" s="49"/>
      <c r="AC13220" s="49"/>
      <c r="AD13220" s="49"/>
      <c r="AE13220" s="95"/>
      <c r="AM13220" s="103"/>
      <c r="AT13220" s="10"/>
    </row>
    <row r="13221" spans="9:46" s="16" customFormat="1">
      <c r="I13221" s="47"/>
      <c r="P13221" s="48"/>
      <c r="Q13221" s="48"/>
      <c r="R13221" s="48"/>
      <c r="S13221" s="49"/>
      <c r="T13221" s="47"/>
      <c r="U13221" s="50"/>
      <c r="V13221" s="47"/>
      <c r="W13221" s="50"/>
      <c r="X13221" s="49"/>
      <c r="Y13221" s="49"/>
      <c r="Z13221" s="49"/>
      <c r="AA13221" s="49"/>
      <c r="AB13221" s="49"/>
      <c r="AC13221" s="49"/>
      <c r="AD13221" s="49"/>
      <c r="AE13221" s="95"/>
      <c r="AM13221" s="103"/>
      <c r="AT13221" s="10"/>
    </row>
    <row r="13222" spans="9:46" s="16" customFormat="1">
      <c r="I13222" s="47"/>
      <c r="P13222" s="48"/>
      <c r="Q13222" s="48"/>
      <c r="R13222" s="48"/>
      <c r="S13222" s="49"/>
      <c r="T13222" s="47"/>
      <c r="U13222" s="50"/>
      <c r="V13222" s="47"/>
      <c r="W13222" s="50"/>
      <c r="X13222" s="49"/>
      <c r="Y13222" s="49"/>
      <c r="Z13222" s="49"/>
      <c r="AA13222" s="49"/>
      <c r="AB13222" s="49"/>
      <c r="AC13222" s="49"/>
      <c r="AD13222" s="49"/>
      <c r="AE13222" s="95"/>
      <c r="AM13222" s="103"/>
      <c r="AT13222" s="10"/>
    </row>
    <row r="13223" spans="9:46" s="16" customFormat="1">
      <c r="I13223" s="47"/>
      <c r="P13223" s="48"/>
      <c r="Q13223" s="48"/>
      <c r="R13223" s="48"/>
      <c r="S13223" s="49"/>
      <c r="T13223" s="47"/>
      <c r="U13223" s="50"/>
      <c r="V13223" s="47"/>
      <c r="W13223" s="50"/>
      <c r="X13223" s="49"/>
      <c r="Y13223" s="49"/>
      <c r="Z13223" s="49"/>
      <c r="AA13223" s="49"/>
      <c r="AB13223" s="49"/>
      <c r="AC13223" s="49"/>
      <c r="AD13223" s="49"/>
      <c r="AE13223" s="95"/>
      <c r="AM13223" s="103"/>
      <c r="AT13223" s="10"/>
    </row>
    <row r="13224" spans="9:46" s="16" customFormat="1">
      <c r="I13224" s="47"/>
      <c r="P13224" s="48"/>
      <c r="Q13224" s="48"/>
      <c r="R13224" s="48"/>
      <c r="S13224" s="49"/>
      <c r="T13224" s="47"/>
      <c r="U13224" s="50"/>
      <c r="V13224" s="47"/>
      <c r="W13224" s="50"/>
      <c r="X13224" s="49"/>
      <c r="Y13224" s="49"/>
      <c r="Z13224" s="49"/>
      <c r="AA13224" s="49"/>
      <c r="AB13224" s="49"/>
      <c r="AC13224" s="49"/>
      <c r="AD13224" s="49"/>
      <c r="AE13224" s="95"/>
      <c r="AM13224" s="103"/>
      <c r="AT13224" s="10"/>
    </row>
    <row r="13225" spans="9:46" s="16" customFormat="1">
      <c r="I13225" s="47"/>
      <c r="P13225" s="48"/>
      <c r="Q13225" s="48"/>
      <c r="R13225" s="48"/>
      <c r="S13225" s="49"/>
      <c r="T13225" s="47"/>
      <c r="U13225" s="50"/>
      <c r="V13225" s="47"/>
      <c r="W13225" s="50"/>
      <c r="X13225" s="49"/>
      <c r="Y13225" s="49"/>
      <c r="Z13225" s="49"/>
      <c r="AA13225" s="49"/>
      <c r="AB13225" s="49"/>
      <c r="AC13225" s="49"/>
      <c r="AD13225" s="49"/>
      <c r="AE13225" s="95"/>
      <c r="AM13225" s="103"/>
      <c r="AT13225" s="10"/>
    </row>
    <row r="13226" spans="9:46" s="16" customFormat="1">
      <c r="I13226" s="47"/>
      <c r="P13226" s="48"/>
      <c r="Q13226" s="48"/>
      <c r="R13226" s="48"/>
      <c r="S13226" s="49"/>
      <c r="T13226" s="47"/>
      <c r="U13226" s="50"/>
      <c r="V13226" s="47"/>
      <c r="W13226" s="50"/>
      <c r="X13226" s="49"/>
      <c r="Y13226" s="49"/>
      <c r="Z13226" s="49"/>
      <c r="AA13226" s="49"/>
      <c r="AB13226" s="49"/>
      <c r="AC13226" s="49"/>
      <c r="AD13226" s="49"/>
      <c r="AE13226" s="95"/>
      <c r="AM13226" s="103"/>
      <c r="AT13226" s="10"/>
    </row>
    <row r="13227" spans="9:46" s="16" customFormat="1">
      <c r="I13227" s="47"/>
      <c r="P13227" s="48"/>
      <c r="Q13227" s="48"/>
      <c r="R13227" s="48"/>
      <c r="S13227" s="49"/>
      <c r="T13227" s="47"/>
      <c r="U13227" s="50"/>
      <c r="V13227" s="47"/>
      <c r="W13227" s="50"/>
      <c r="X13227" s="49"/>
      <c r="Y13227" s="49"/>
      <c r="Z13227" s="49"/>
      <c r="AA13227" s="49"/>
      <c r="AB13227" s="49"/>
      <c r="AC13227" s="49"/>
      <c r="AD13227" s="49"/>
      <c r="AE13227" s="95"/>
      <c r="AM13227" s="103"/>
      <c r="AT13227" s="10"/>
    </row>
    <row r="13228" spans="9:46" s="16" customFormat="1">
      <c r="I13228" s="47"/>
      <c r="P13228" s="48"/>
      <c r="Q13228" s="48"/>
      <c r="R13228" s="48"/>
      <c r="S13228" s="49"/>
      <c r="T13228" s="47"/>
      <c r="U13228" s="50"/>
      <c r="V13228" s="47"/>
      <c r="W13228" s="50"/>
      <c r="X13228" s="49"/>
      <c r="Y13228" s="49"/>
      <c r="Z13228" s="49"/>
      <c r="AA13228" s="49"/>
      <c r="AB13228" s="49"/>
      <c r="AC13228" s="49"/>
      <c r="AD13228" s="49"/>
      <c r="AE13228" s="95"/>
      <c r="AM13228" s="103"/>
      <c r="AT13228" s="10"/>
    </row>
    <row r="13229" spans="9:46" s="16" customFormat="1">
      <c r="I13229" s="47"/>
      <c r="P13229" s="48"/>
      <c r="Q13229" s="48"/>
      <c r="R13229" s="48"/>
      <c r="S13229" s="49"/>
      <c r="T13229" s="47"/>
      <c r="U13229" s="50"/>
      <c r="V13229" s="47"/>
      <c r="W13229" s="50"/>
      <c r="X13229" s="49"/>
      <c r="Y13229" s="49"/>
      <c r="Z13229" s="49"/>
      <c r="AA13229" s="49"/>
      <c r="AB13229" s="49"/>
      <c r="AC13229" s="49"/>
      <c r="AD13229" s="49"/>
      <c r="AE13229" s="95"/>
      <c r="AM13229" s="103"/>
      <c r="AT13229" s="10"/>
    </row>
    <row r="13230" spans="9:46" s="16" customFormat="1">
      <c r="I13230" s="47"/>
      <c r="P13230" s="48"/>
      <c r="Q13230" s="48"/>
      <c r="R13230" s="48"/>
      <c r="S13230" s="49"/>
      <c r="T13230" s="47"/>
      <c r="U13230" s="50"/>
      <c r="V13230" s="47"/>
      <c r="W13230" s="50"/>
      <c r="X13230" s="49"/>
      <c r="Y13230" s="49"/>
      <c r="Z13230" s="49"/>
      <c r="AA13230" s="49"/>
      <c r="AB13230" s="49"/>
      <c r="AC13230" s="49"/>
      <c r="AD13230" s="49"/>
      <c r="AE13230" s="95"/>
      <c r="AM13230" s="103"/>
      <c r="AT13230" s="10"/>
    </row>
    <row r="13231" spans="9:46" s="16" customFormat="1">
      <c r="I13231" s="47"/>
      <c r="P13231" s="48"/>
      <c r="Q13231" s="48"/>
      <c r="R13231" s="48"/>
      <c r="S13231" s="49"/>
      <c r="T13231" s="47"/>
      <c r="U13231" s="50"/>
      <c r="V13231" s="47"/>
      <c r="W13231" s="50"/>
      <c r="X13231" s="49"/>
      <c r="Y13231" s="49"/>
      <c r="Z13231" s="49"/>
      <c r="AA13231" s="49"/>
      <c r="AB13231" s="49"/>
      <c r="AC13231" s="49"/>
      <c r="AD13231" s="49"/>
      <c r="AE13231" s="95"/>
      <c r="AM13231" s="103"/>
      <c r="AT13231" s="10"/>
    </row>
    <row r="13232" spans="9:46" s="16" customFormat="1">
      <c r="I13232" s="47"/>
      <c r="P13232" s="48"/>
      <c r="Q13232" s="48"/>
      <c r="R13232" s="48"/>
      <c r="S13232" s="49"/>
      <c r="T13232" s="47"/>
      <c r="U13232" s="50"/>
      <c r="V13232" s="47"/>
      <c r="W13232" s="50"/>
      <c r="X13232" s="49"/>
      <c r="Y13232" s="49"/>
      <c r="Z13232" s="49"/>
      <c r="AA13232" s="49"/>
      <c r="AB13232" s="49"/>
      <c r="AC13232" s="49"/>
      <c r="AD13232" s="49"/>
      <c r="AE13232" s="95"/>
      <c r="AM13232" s="103"/>
      <c r="AT13232" s="10"/>
    </row>
    <row r="13233" spans="9:46" s="16" customFormat="1">
      <c r="I13233" s="47"/>
      <c r="P13233" s="48"/>
      <c r="Q13233" s="48"/>
      <c r="R13233" s="48"/>
      <c r="S13233" s="49"/>
      <c r="T13233" s="47"/>
      <c r="U13233" s="50"/>
      <c r="V13233" s="47"/>
      <c r="W13233" s="50"/>
      <c r="X13233" s="49"/>
      <c r="Y13233" s="49"/>
      <c r="Z13233" s="49"/>
      <c r="AA13233" s="49"/>
      <c r="AB13233" s="49"/>
      <c r="AC13233" s="49"/>
      <c r="AD13233" s="49"/>
      <c r="AE13233" s="95"/>
      <c r="AM13233" s="103"/>
      <c r="AT13233" s="10"/>
    </row>
    <row r="13234" spans="9:46" s="16" customFormat="1">
      <c r="I13234" s="47"/>
      <c r="P13234" s="48"/>
      <c r="Q13234" s="48"/>
      <c r="R13234" s="48"/>
      <c r="S13234" s="49"/>
      <c r="T13234" s="47"/>
      <c r="U13234" s="50"/>
      <c r="V13234" s="47"/>
      <c r="W13234" s="50"/>
      <c r="X13234" s="49"/>
      <c r="Y13234" s="49"/>
      <c r="Z13234" s="49"/>
      <c r="AA13234" s="49"/>
      <c r="AB13234" s="49"/>
      <c r="AC13234" s="49"/>
      <c r="AD13234" s="49"/>
      <c r="AE13234" s="95"/>
      <c r="AM13234" s="103"/>
      <c r="AT13234" s="10"/>
    </row>
    <row r="13235" spans="9:46" s="16" customFormat="1">
      <c r="I13235" s="47"/>
      <c r="P13235" s="48"/>
      <c r="Q13235" s="48"/>
      <c r="R13235" s="48"/>
      <c r="S13235" s="49"/>
      <c r="T13235" s="47"/>
      <c r="U13235" s="50"/>
      <c r="V13235" s="47"/>
      <c r="W13235" s="50"/>
      <c r="X13235" s="49"/>
      <c r="Y13235" s="49"/>
      <c r="Z13235" s="49"/>
      <c r="AA13235" s="49"/>
      <c r="AB13235" s="49"/>
      <c r="AC13235" s="49"/>
      <c r="AD13235" s="49"/>
      <c r="AE13235" s="95"/>
      <c r="AM13235" s="103"/>
      <c r="AT13235" s="10"/>
    </row>
    <row r="13236" spans="9:46" s="16" customFormat="1">
      <c r="I13236" s="47"/>
      <c r="P13236" s="48"/>
      <c r="Q13236" s="48"/>
      <c r="R13236" s="48"/>
      <c r="S13236" s="49"/>
      <c r="T13236" s="47"/>
      <c r="U13236" s="50"/>
      <c r="V13236" s="47"/>
      <c r="W13236" s="50"/>
      <c r="X13236" s="49"/>
      <c r="Y13236" s="49"/>
      <c r="Z13236" s="49"/>
      <c r="AA13236" s="49"/>
      <c r="AB13236" s="49"/>
      <c r="AC13236" s="49"/>
      <c r="AD13236" s="49"/>
      <c r="AE13236" s="95"/>
      <c r="AM13236" s="103"/>
      <c r="AT13236" s="10"/>
    </row>
    <row r="13237" spans="9:46" s="16" customFormat="1">
      <c r="I13237" s="47"/>
      <c r="P13237" s="48"/>
      <c r="Q13237" s="48"/>
      <c r="R13237" s="48"/>
      <c r="S13237" s="49"/>
      <c r="T13237" s="47"/>
      <c r="U13237" s="50"/>
      <c r="V13237" s="47"/>
      <c r="W13237" s="50"/>
      <c r="X13237" s="49"/>
      <c r="Y13237" s="49"/>
      <c r="Z13237" s="49"/>
      <c r="AA13237" s="49"/>
      <c r="AB13237" s="49"/>
      <c r="AC13237" s="49"/>
      <c r="AD13237" s="49"/>
      <c r="AE13237" s="95"/>
      <c r="AM13237" s="103"/>
      <c r="AT13237" s="10"/>
    </row>
    <row r="13238" spans="9:46" s="16" customFormat="1">
      <c r="I13238" s="47"/>
      <c r="P13238" s="48"/>
      <c r="Q13238" s="48"/>
      <c r="R13238" s="48"/>
      <c r="S13238" s="49"/>
      <c r="T13238" s="47"/>
      <c r="U13238" s="50"/>
      <c r="V13238" s="47"/>
      <c r="W13238" s="50"/>
      <c r="X13238" s="49"/>
      <c r="Y13238" s="49"/>
      <c r="Z13238" s="49"/>
      <c r="AA13238" s="49"/>
      <c r="AB13238" s="49"/>
      <c r="AC13238" s="49"/>
      <c r="AD13238" s="49"/>
      <c r="AE13238" s="95"/>
      <c r="AM13238" s="103"/>
      <c r="AT13238" s="10"/>
    </row>
    <row r="13239" spans="9:46" s="16" customFormat="1">
      <c r="I13239" s="47"/>
      <c r="P13239" s="48"/>
      <c r="Q13239" s="48"/>
      <c r="R13239" s="48"/>
      <c r="S13239" s="49"/>
      <c r="T13239" s="47"/>
      <c r="U13239" s="50"/>
      <c r="V13239" s="47"/>
      <c r="W13239" s="50"/>
      <c r="X13239" s="49"/>
      <c r="Y13239" s="49"/>
      <c r="Z13239" s="49"/>
      <c r="AA13239" s="49"/>
      <c r="AB13239" s="49"/>
      <c r="AC13239" s="49"/>
      <c r="AD13239" s="49"/>
      <c r="AE13239" s="95"/>
      <c r="AM13239" s="103"/>
      <c r="AT13239" s="10"/>
    </row>
    <row r="13240" spans="9:46" s="16" customFormat="1">
      <c r="I13240" s="47"/>
      <c r="P13240" s="48"/>
      <c r="Q13240" s="48"/>
      <c r="R13240" s="48"/>
      <c r="S13240" s="49"/>
      <c r="T13240" s="47"/>
      <c r="U13240" s="50"/>
      <c r="V13240" s="47"/>
      <c r="W13240" s="50"/>
      <c r="X13240" s="49"/>
      <c r="Y13240" s="49"/>
      <c r="Z13240" s="49"/>
      <c r="AA13240" s="49"/>
      <c r="AB13240" s="49"/>
      <c r="AC13240" s="49"/>
      <c r="AD13240" s="49"/>
      <c r="AE13240" s="95"/>
      <c r="AM13240" s="103"/>
      <c r="AT13240" s="10"/>
    </row>
    <row r="13241" spans="9:46" s="16" customFormat="1">
      <c r="I13241" s="47"/>
      <c r="P13241" s="48"/>
      <c r="Q13241" s="48"/>
      <c r="R13241" s="48"/>
      <c r="S13241" s="49"/>
      <c r="T13241" s="47"/>
      <c r="U13241" s="50"/>
      <c r="V13241" s="47"/>
      <c r="W13241" s="50"/>
      <c r="X13241" s="49"/>
      <c r="Y13241" s="49"/>
      <c r="Z13241" s="49"/>
      <c r="AA13241" s="49"/>
      <c r="AB13241" s="49"/>
      <c r="AC13241" s="49"/>
      <c r="AD13241" s="49"/>
      <c r="AE13241" s="95"/>
      <c r="AM13241" s="103"/>
      <c r="AT13241" s="10"/>
    </row>
    <row r="13242" spans="9:46" s="16" customFormat="1">
      <c r="I13242" s="47"/>
      <c r="P13242" s="48"/>
      <c r="Q13242" s="48"/>
      <c r="R13242" s="48"/>
      <c r="S13242" s="49"/>
      <c r="T13242" s="47"/>
      <c r="U13242" s="50"/>
      <c r="V13242" s="47"/>
      <c r="W13242" s="50"/>
      <c r="X13242" s="49"/>
      <c r="Y13242" s="49"/>
      <c r="Z13242" s="49"/>
      <c r="AA13242" s="49"/>
      <c r="AB13242" s="49"/>
      <c r="AC13242" s="49"/>
      <c r="AD13242" s="49"/>
      <c r="AE13242" s="95"/>
      <c r="AM13242" s="103"/>
      <c r="AT13242" s="10"/>
    </row>
    <row r="13243" spans="9:46" s="16" customFormat="1">
      <c r="I13243" s="47"/>
      <c r="P13243" s="48"/>
      <c r="Q13243" s="48"/>
      <c r="R13243" s="48"/>
      <c r="S13243" s="49"/>
      <c r="T13243" s="47"/>
      <c r="U13243" s="50"/>
      <c r="V13243" s="47"/>
      <c r="W13243" s="50"/>
      <c r="X13243" s="49"/>
      <c r="Y13243" s="49"/>
      <c r="Z13243" s="49"/>
      <c r="AA13243" s="49"/>
      <c r="AB13243" s="49"/>
      <c r="AC13243" s="49"/>
      <c r="AD13243" s="49"/>
      <c r="AE13243" s="95"/>
      <c r="AM13243" s="103"/>
      <c r="AT13243" s="10"/>
    </row>
    <row r="13244" spans="9:46" s="16" customFormat="1">
      <c r="I13244" s="47"/>
      <c r="P13244" s="48"/>
      <c r="Q13244" s="48"/>
      <c r="R13244" s="48"/>
      <c r="S13244" s="49"/>
      <c r="T13244" s="47"/>
      <c r="U13244" s="50"/>
      <c r="V13244" s="47"/>
      <c r="W13244" s="50"/>
      <c r="X13244" s="49"/>
      <c r="Y13244" s="49"/>
      <c r="Z13244" s="49"/>
      <c r="AA13244" s="49"/>
      <c r="AB13244" s="49"/>
      <c r="AC13244" s="49"/>
      <c r="AD13244" s="49"/>
      <c r="AE13244" s="95"/>
      <c r="AM13244" s="103"/>
      <c r="AT13244" s="10"/>
    </row>
    <row r="13245" spans="9:46" s="16" customFormat="1">
      <c r="I13245" s="47"/>
      <c r="P13245" s="48"/>
      <c r="Q13245" s="48"/>
      <c r="R13245" s="48"/>
      <c r="S13245" s="49"/>
      <c r="T13245" s="47"/>
      <c r="U13245" s="50"/>
      <c r="V13245" s="47"/>
      <c r="W13245" s="50"/>
      <c r="X13245" s="49"/>
      <c r="Y13245" s="49"/>
      <c r="Z13245" s="49"/>
      <c r="AA13245" s="49"/>
      <c r="AB13245" s="49"/>
      <c r="AC13245" s="49"/>
      <c r="AD13245" s="49"/>
      <c r="AE13245" s="95"/>
      <c r="AM13245" s="103"/>
      <c r="AT13245" s="10"/>
    </row>
    <row r="13246" spans="9:46" s="16" customFormat="1">
      <c r="I13246" s="47"/>
      <c r="P13246" s="48"/>
      <c r="Q13246" s="48"/>
      <c r="R13246" s="48"/>
      <c r="S13246" s="49"/>
      <c r="T13246" s="47"/>
      <c r="U13246" s="50"/>
      <c r="V13246" s="47"/>
      <c r="W13246" s="50"/>
      <c r="X13246" s="49"/>
      <c r="Y13246" s="49"/>
      <c r="Z13246" s="49"/>
      <c r="AA13246" s="49"/>
      <c r="AB13246" s="49"/>
      <c r="AC13246" s="49"/>
      <c r="AD13246" s="49"/>
      <c r="AE13246" s="95"/>
      <c r="AM13246" s="103"/>
      <c r="AT13246" s="10"/>
    </row>
    <row r="13247" spans="9:46" s="16" customFormat="1">
      <c r="I13247" s="47"/>
      <c r="P13247" s="48"/>
      <c r="Q13247" s="48"/>
      <c r="R13247" s="48"/>
      <c r="S13247" s="49"/>
      <c r="T13247" s="47"/>
      <c r="U13247" s="50"/>
      <c r="V13247" s="47"/>
      <c r="W13247" s="50"/>
      <c r="X13247" s="49"/>
      <c r="Y13247" s="49"/>
      <c r="Z13247" s="49"/>
      <c r="AA13247" s="49"/>
      <c r="AB13247" s="49"/>
      <c r="AC13247" s="49"/>
      <c r="AD13247" s="49"/>
      <c r="AE13247" s="95"/>
      <c r="AM13247" s="103"/>
      <c r="AT13247" s="10"/>
    </row>
    <row r="13248" spans="9:46" s="16" customFormat="1">
      <c r="I13248" s="47"/>
      <c r="P13248" s="48"/>
      <c r="Q13248" s="48"/>
      <c r="R13248" s="48"/>
      <c r="S13248" s="49"/>
      <c r="T13248" s="47"/>
      <c r="U13248" s="50"/>
      <c r="V13248" s="47"/>
      <c r="W13248" s="50"/>
      <c r="X13248" s="49"/>
      <c r="Y13248" s="49"/>
      <c r="Z13248" s="49"/>
      <c r="AA13248" s="49"/>
      <c r="AB13248" s="49"/>
      <c r="AC13248" s="49"/>
      <c r="AD13248" s="49"/>
      <c r="AE13248" s="95"/>
      <c r="AM13248" s="103"/>
      <c r="AT13248" s="10"/>
    </row>
    <row r="13249" spans="9:46" s="16" customFormat="1">
      <c r="I13249" s="47"/>
      <c r="P13249" s="48"/>
      <c r="Q13249" s="48"/>
      <c r="R13249" s="48"/>
      <c r="S13249" s="49"/>
      <c r="T13249" s="47"/>
      <c r="U13249" s="50"/>
      <c r="V13249" s="47"/>
      <c r="W13249" s="50"/>
      <c r="X13249" s="49"/>
      <c r="Y13249" s="49"/>
      <c r="Z13249" s="49"/>
      <c r="AA13249" s="49"/>
      <c r="AB13249" s="49"/>
      <c r="AC13249" s="49"/>
      <c r="AD13249" s="49"/>
      <c r="AE13249" s="95"/>
      <c r="AM13249" s="103"/>
      <c r="AT13249" s="10"/>
    </row>
    <row r="13250" spans="9:46" s="16" customFormat="1">
      <c r="I13250" s="47"/>
      <c r="P13250" s="48"/>
      <c r="Q13250" s="48"/>
      <c r="R13250" s="48"/>
      <c r="S13250" s="49"/>
      <c r="T13250" s="47"/>
      <c r="U13250" s="50"/>
      <c r="V13250" s="47"/>
      <c r="W13250" s="50"/>
      <c r="X13250" s="49"/>
      <c r="Y13250" s="49"/>
      <c r="Z13250" s="49"/>
      <c r="AA13250" s="49"/>
      <c r="AB13250" s="49"/>
      <c r="AC13250" s="49"/>
      <c r="AD13250" s="49"/>
      <c r="AE13250" s="95"/>
      <c r="AM13250" s="103"/>
      <c r="AT13250" s="10"/>
    </row>
    <row r="13251" spans="9:46" s="16" customFormat="1">
      <c r="I13251" s="47"/>
      <c r="P13251" s="48"/>
      <c r="Q13251" s="48"/>
      <c r="R13251" s="48"/>
      <c r="S13251" s="49"/>
      <c r="T13251" s="47"/>
      <c r="U13251" s="50"/>
      <c r="V13251" s="47"/>
      <c r="W13251" s="50"/>
      <c r="X13251" s="49"/>
      <c r="Y13251" s="49"/>
      <c r="Z13251" s="49"/>
      <c r="AA13251" s="49"/>
      <c r="AB13251" s="49"/>
      <c r="AC13251" s="49"/>
      <c r="AD13251" s="49"/>
      <c r="AE13251" s="95"/>
      <c r="AM13251" s="103"/>
      <c r="AT13251" s="10"/>
    </row>
    <row r="13252" spans="9:46" s="16" customFormat="1">
      <c r="I13252" s="47"/>
      <c r="P13252" s="48"/>
      <c r="Q13252" s="48"/>
      <c r="R13252" s="48"/>
      <c r="S13252" s="49"/>
      <c r="T13252" s="47"/>
      <c r="U13252" s="50"/>
      <c r="V13252" s="47"/>
      <c r="W13252" s="50"/>
      <c r="X13252" s="49"/>
      <c r="Y13252" s="49"/>
      <c r="Z13252" s="49"/>
      <c r="AA13252" s="49"/>
      <c r="AB13252" s="49"/>
      <c r="AC13252" s="49"/>
      <c r="AD13252" s="49"/>
      <c r="AE13252" s="95"/>
      <c r="AM13252" s="103"/>
      <c r="AT13252" s="10"/>
    </row>
    <row r="13253" spans="9:46" s="16" customFormat="1">
      <c r="I13253" s="47"/>
      <c r="P13253" s="48"/>
      <c r="Q13253" s="48"/>
      <c r="R13253" s="48"/>
      <c r="S13253" s="49"/>
      <c r="T13253" s="47"/>
      <c r="U13253" s="50"/>
      <c r="V13253" s="47"/>
      <c r="W13253" s="50"/>
      <c r="X13253" s="49"/>
      <c r="Y13253" s="49"/>
      <c r="Z13253" s="49"/>
      <c r="AA13253" s="49"/>
      <c r="AB13253" s="49"/>
      <c r="AC13253" s="49"/>
      <c r="AD13253" s="49"/>
      <c r="AE13253" s="95"/>
      <c r="AM13253" s="103"/>
      <c r="AT13253" s="10"/>
    </row>
    <row r="13254" spans="9:46" s="16" customFormat="1">
      <c r="I13254" s="47"/>
      <c r="P13254" s="48"/>
      <c r="Q13254" s="48"/>
      <c r="R13254" s="48"/>
      <c r="S13254" s="49"/>
      <c r="T13254" s="47"/>
      <c r="U13254" s="50"/>
      <c r="V13254" s="47"/>
      <c r="W13254" s="50"/>
      <c r="X13254" s="49"/>
      <c r="Y13254" s="49"/>
      <c r="Z13254" s="49"/>
      <c r="AA13254" s="49"/>
      <c r="AB13254" s="49"/>
      <c r="AC13254" s="49"/>
      <c r="AD13254" s="49"/>
      <c r="AE13254" s="95"/>
      <c r="AM13254" s="103"/>
      <c r="AT13254" s="10"/>
    </row>
    <row r="13255" spans="9:46" s="16" customFormat="1">
      <c r="I13255" s="47"/>
      <c r="P13255" s="48"/>
      <c r="Q13255" s="48"/>
      <c r="R13255" s="48"/>
      <c r="S13255" s="49"/>
      <c r="T13255" s="47"/>
      <c r="U13255" s="50"/>
      <c r="V13255" s="47"/>
      <c r="W13255" s="50"/>
      <c r="X13255" s="49"/>
      <c r="Y13255" s="49"/>
      <c r="Z13255" s="49"/>
      <c r="AA13255" s="49"/>
      <c r="AB13255" s="49"/>
      <c r="AC13255" s="49"/>
      <c r="AD13255" s="49"/>
      <c r="AE13255" s="95"/>
      <c r="AM13255" s="103"/>
      <c r="AT13255" s="10"/>
    </row>
    <row r="13256" spans="9:46" s="16" customFormat="1">
      <c r="I13256" s="47"/>
      <c r="P13256" s="48"/>
      <c r="Q13256" s="48"/>
      <c r="R13256" s="48"/>
      <c r="S13256" s="49"/>
      <c r="T13256" s="47"/>
      <c r="U13256" s="50"/>
      <c r="V13256" s="47"/>
      <c r="W13256" s="50"/>
      <c r="X13256" s="49"/>
      <c r="Y13256" s="49"/>
      <c r="Z13256" s="49"/>
      <c r="AA13256" s="49"/>
      <c r="AB13256" s="49"/>
      <c r="AC13256" s="49"/>
      <c r="AD13256" s="49"/>
      <c r="AE13256" s="95"/>
      <c r="AM13256" s="103"/>
      <c r="AT13256" s="10"/>
    </row>
    <row r="13257" spans="9:46" s="16" customFormat="1">
      <c r="I13257" s="47"/>
      <c r="P13257" s="48"/>
      <c r="Q13257" s="48"/>
      <c r="R13257" s="48"/>
      <c r="S13257" s="49"/>
      <c r="T13257" s="47"/>
      <c r="U13257" s="50"/>
      <c r="V13257" s="47"/>
      <c r="W13257" s="50"/>
      <c r="X13257" s="49"/>
      <c r="Y13257" s="49"/>
      <c r="Z13257" s="49"/>
      <c r="AA13257" s="49"/>
      <c r="AB13257" s="49"/>
      <c r="AC13257" s="49"/>
      <c r="AD13257" s="49"/>
      <c r="AE13257" s="95"/>
      <c r="AM13257" s="103"/>
      <c r="AT13257" s="10"/>
    </row>
    <row r="13258" spans="9:46" s="16" customFormat="1">
      <c r="I13258" s="47"/>
      <c r="P13258" s="48"/>
      <c r="Q13258" s="48"/>
      <c r="R13258" s="48"/>
      <c r="S13258" s="49"/>
      <c r="T13258" s="47"/>
      <c r="U13258" s="50"/>
      <c r="V13258" s="47"/>
      <c r="W13258" s="50"/>
      <c r="X13258" s="49"/>
      <c r="Y13258" s="49"/>
      <c r="Z13258" s="49"/>
      <c r="AA13258" s="49"/>
      <c r="AB13258" s="49"/>
      <c r="AC13258" s="49"/>
      <c r="AD13258" s="49"/>
      <c r="AE13258" s="95"/>
      <c r="AM13258" s="103"/>
      <c r="AT13258" s="10"/>
    </row>
    <row r="13259" spans="9:46" s="16" customFormat="1">
      <c r="I13259" s="47"/>
      <c r="P13259" s="48"/>
      <c r="Q13259" s="48"/>
      <c r="R13259" s="48"/>
      <c r="S13259" s="49"/>
      <c r="T13259" s="47"/>
      <c r="U13259" s="50"/>
      <c r="V13259" s="47"/>
      <c r="W13259" s="50"/>
      <c r="X13259" s="49"/>
      <c r="Y13259" s="49"/>
      <c r="Z13259" s="49"/>
      <c r="AA13259" s="49"/>
      <c r="AB13259" s="49"/>
      <c r="AC13259" s="49"/>
      <c r="AD13259" s="49"/>
      <c r="AE13259" s="95"/>
      <c r="AM13259" s="103"/>
      <c r="AT13259" s="10"/>
    </row>
    <row r="13260" spans="9:46" s="16" customFormat="1">
      <c r="I13260" s="47"/>
      <c r="P13260" s="48"/>
      <c r="Q13260" s="48"/>
      <c r="R13260" s="48"/>
      <c r="S13260" s="49"/>
      <c r="T13260" s="47"/>
      <c r="U13260" s="50"/>
      <c r="V13260" s="47"/>
      <c r="W13260" s="50"/>
      <c r="X13260" s="49"/>
      <c r="Y13260" s="49"/>
      <c r="Z13260" s="49"/>
      <c r="AA13260" s="49"/>
      <c r="AB13260" s="49"/>
      <c r="AC13260" s="49"/>
      <c r="AD13260" s="49"/>
      <c r="AE13260" s="95"/>
      <c r="AM13260" s="103"/>
      <c r="AT13260" s="10"/>
    </row>
    <row r="13261" spans="9:46" s="16" customFormat="1">
      <c r="I13261" s="47"/>
      <c r="P13261" s="48"/>
      <c r="Q13261" s="48"/>
      <c r="R13261" s="48"/>
      <c r="S13261" s="49"/>
      <c r="T13261" s="47"/>
      <c r="U13261" s="50"/>
      <c r="V13261" s="47"/>
      <c r="W13261" s="50"/>
      <c r="X13261" s="49"/>
      <c r="Y13261" s="49"/>
      <c r="Z13261" s="49"/>
      <c r="AA13261" s="49"/>
      <c r="AB13261" s="49"/>
      <c r="AC13261" s="49"/>
      <c r="AD13261" s="49"/>
      <c r="AE13261" s="95"/>
      <c r="AM13261" s="103"/>
      <c r="AT13261" s="10"/>
    </row>
    <row r="13262" spans="9:46" s="16" customFormat="1">
      <c r="I13262" s="47"/>
      <c r="P13262" s="48"/>
      <c r="Q13262" s="48"/>
      <c r="R13262" s="48"/>
      <c r="S13262" s="49"/>
      <c r="T13262" s="47"/>
      <c r="U13262" s="50"/>
      <c r="V13262" s="47"/>
      <c r="W13262" s="50"/>
      <c r="X13262" s="49"/>
      <c r="Y13262" s="49"/>
      <c r="Z13262" s="49"/>
      <c r="AA13262" s="49"/>
      <c r="AB13262" s="49"/>
      <c r="AC13262" s="49"/>
      <c r="AD13262" s="49"/>
      <c r="AE13262" s="95"/>
      <c r="AM13262" s="103"/>
      <c r="AT13262" s="10"/>
    </row>
    <row r="13263" spans="9:46" s="16" customFormat="1">
      <c r="I13263" s="47"/>
      <c r="P13263" s="48"/>
      <c r="Q13263" s="48"/>
      <c r="R13263" s="48"/>
      <c r="S13263" s="49"/>
      <c r="T13263" s="47"/>
      <c r="U13263" s="50"/>
      <c r="V13263" s="47"/>
      <c r="W13263" s="50"/>
      <c r="X13263" s="49"/>
      <c r="Y13263" s="49"/>
      <c r="Z13263" s="49"/>
      <c r="AA13263" s="49"/>
      <c r="AB13263" s="49"/>
      <c r="AC13263" s="49"/>
      <c r="AD13263" s="49"/>
      <c r="AE13263" s="95"/>
      <c r="AM13263" s="103"/>
      <c r="AT13263" s="10"/>
    </row>
    <row r="13264" spans="9:46" s="16" customFormat="1">
      <c r="I13264" s="47"/>
      <c r="P13264" s="48"/>
      <c r="Q13264" s="48"/>
      <c r="R13264" s="48"/>
      <c r="S13264" s="49"/>
      <c r="T13264" s="47"/>
      <c r="U13264" s="50"/>
      <c r="V13264" s="47"/>
      <c r="W13264" s="50"/>
      <c r="X13264" s="49"/>
      <c r="Y13264" s="49"/>
      <c r="Z13264" s="49"/>
      <c r="AA13264" s="49"/>
      <c r="AB13264" s="49"/>
      <c r="AC13264" s="49"/>
      <c r="AD13264" s="49"/>
      <c r="AE13264" s="95"/>
      <c r="AM13264" s="103"/>
      <c r="AT13264" s="10"/>
    </row>
    <row r="13265" spans="9:46" s="16" customFormat="1">
      <c r="I13265" s="47"/>
      <c r="P13265" s="48"/>
      <c r="Q13265" s="48"/>
      <c r="R13265" s="48"/>
      <c r="S13265" s="49"/>
      <c r="T13265" s="47"/>
      <c r="U13265" s="50"/>
      <c r="V13265" s="47"/>
      <c r="W13265" s="50"/>
      <c r="X13265" s="49"/>
      <c r="Y13265" s="49"/>
      <c r="Z13265" s="49"/>
      <c r="AA13265" s="49"/>
      <c r="AB13265" s="49"/>
      <c r="AC13265" s="49"/>
      <c r="AD13265" s="49"/>
      <c r="AE13265" s="95"/>
      <c r="AM13265" s="103"/>
      <c r="AT13265" s="10"/>
    </row>
    <row r="13266" spans="9:46" s="16" customFormat="1">
      <c r="I13266" s="47"/>
      <c r="P13266" s="48"/>
      <c r="Q13266" s="48"/>
      <c r="R13266" s="48"/>
      <c r="S13266" s="49"/>
      <c r="T13266" s="47"/>
      <c r="U13266" s="50"/>
      <c r="V13266" s="47"/>
      <c r="W13266" s="50"/>
      <c r="X13266" s="49"/>
      <c r="Y13266" s="49"/>
      <c r="Z13266" s="49"/>
      <c r="AA13266" s="49"/>
      <c r="AB13266" s="49"/>
      <c r="AC13266" s="49"/>
      <c r="AD13266" s="49"/>
      <c r="AE13266" s="95"/>
      <c r="AM13266" s="103"/>
      <c r="AT13266" s="10"/>
    </row>
    <row r="13267" spans="9:46" s="16" customFormat="1">
      <c r="I13267" s="47"/>
      <c r="P13267" s="48"/>
      <c r="Q13267" s="48"/>
      <c r="R13267" s="48"/>
      <c r="S13267" s="49"/>
      <c r="T13267" s="47"/>
      <c r="U13267" s="50"/>
      <c r="V13267" s="47"/>
      <c r="W13267" s="50"/>
      <c r="X13267" s="49"/>
      <c r="Y13267" s="49"/>
      <c r="Z13267" s="49"/>
      <c r="AA13267" s="49"/>
      <c r="AB13267" s="49"/>
      <c r="AC13267" s="49"/>
      <c r="AD13267" s="49"/>
      <c r="AE13267" s="95"/>
      <c r="AM13267" s="103"/>
      <c r="AT13267" s="10"/>
    </row>
    <row r="13268" spans="9:46" s="16" customFormat="1">
      <c r="I13268" s="47"/>
      <c r="P13268" s="48"/>
      <c r="Q13268" s="48"/>
      <c r="R13268" s="48"/>
      <c r="S13268" s="49"/>
      <c r="T13268" s="47"/>
      <c r="U13268" s="50"/>
      <c r="V13268" s="47"/>
      <c r="W13268" s="50"/>
      <c r="X13268" s="49"/>
      <c r="Y13268" s="49"/>
      <c r="Z13268" s="49"/>
      <c r="AA13268" s="49"/>
      <c r="AB13268" s="49"/>
      <c r="AC13268" s="49"/>
      <c r="AD13268" s="49"/>
      <c r="AE13268" s="95"/>
      <c r="AM13268" s="103"/>
      <c r="AT13268" s="10"/>
    </row>
    <row r="13269" spans="9:46" s="16" customFormat="1">
      <c r="I13269" s="47"/>
      <c r="P13269" s="48"/>
      <c r="Q13269" s="48"/>
      <c r="R13269" s="48"/>
      <c r="S13269" s="49"/>
      <c r="T13269" s="47"/>
      <c r="U13269" s="50"/>
      <c r="V13269" s="47"/>
      <c r="W13269" s="50"/>
      <c r="X13269" s="49"/>
      <c r="Y13269" s="49"/>
      <c r="Z13269" s="49"/>
      <c r="AA13269" s="49"/>
      <c r="AB13269" s="49"/>
      <c r="AC13269" s="49"/>
      <c r="AD13269" s="49"/>
      <c r="AE13269" s="95"/>
      <c r="AM13269" s="103"/>
      <c r="AT13269" s="10"/>
    </row>
    <row r="13270" spans="9:46" s="16" customFormat="1">
      <c r="I13270" s="47"/>
      <c r="P13270" s="48"/>
      <c r="Q13270" s="48"/>
      <c r="R13270" s="48"/>
      <c r="S13270" s="49"/>
      <c r="T13270" s="47"/>
      <c r="U13270" s="50"/>
      <c r="V13270" s="47"/>
      <c r="W13270" s="50"/>
      <c r="X13270" s="49"/>
      <c r="Y13270" s="49"/>
      <c r="Z13270" s="49"/>
      <c r="AA13270" s="49"/>
      <c r="AB13270" s="49"/>
      <c r="AC13270" s="49"/>
      <c r="AD13270" s="49"/>
      <c r="AE13270" s="95"/>
      <c r="AM13270" s="103"/>
      <c r="AT13270" s="10"/>
    </row>
    <row r="13271" spans="9:46" s="16" customFormat="1">
      <c r="I13271" s="47"/>
      <c r="P13271" s="48"/>
      <c r="Q13271" s="48"/>
      <c r="R13271" s="48"/>
      <c r="S13271" s="49"/>
      <c r="T13271" s="47"/>
      <c r="U13271" s="50"/>
      <c r="V13271" s="47"/>
      <c r="W13271" s="50"/>
      <c r="X13271" s="49"/>
      <c r="Y13271" s="49"/>
      <c r="Z13271" s="49"/>
      <c r="AA13271" s="49"/>
      <c r="AB13271" s="49"/>
      <c r="AC13271" s="49"/>
      <c r="AD13271" s="49"/>
      <c r="AE13271" s="95"/>
      <c r="AM13271" s="103"/>
      <c r="AT13271" s="10"/>
    </row>
    <row r="13272" spans="9:46" s="16" customFormat="1">
      <c r="I13272" s="47"/>
      <c r="P13272" s="48"/>
      <c r="Q13272" s="48"/>
      <c r="R13272" s="48"/>
      <c r="S13272" s="49"/>
      <c r="T13272" s="47"/>
      <c r="U13272" s="50"/>
      <c r="V13272" s="47"/>
      <c r="W13272" s="50"/>
      <c r="X13272" s="49"/>
      <c r="Y13272" s="49"/>
      <c r="Z13272" s="49"/>
      <c r="AA13272" s="49"/>
      <c r="AB13272" s="49"/>
      <c r="AC13272" s="49"/>
      <c r="AD13272" s="49"/>
      <c r="AE13272" s="95"/>
      <c r="AM13272" s="103"/>
      <c r="AT13272" s="10"/>
    </row>
    <row r="13273" spans="9:46" s="16" customFormat="1">
      <c r="I13273" s="47"/>
      <c r="P13273" s="48"/>
      <c r="Q13273" s="48"/>
      <c r="R13273" s="48"/>
      <c r="S13273" s="49"/>
      <c r="T13273" s="47"/>
      <c r="U13273" s="50"/>
      <c r="V13273" s="47"/>
      <c r="W13273" s="50"/>
      <c r="X13273" s="49"/>
      <c r="Y13273" s="49"/>
      <c r="Z13273" s="49"/>
      <c r="AA13273" s="49"/>
      <c r="AB13273" s="49"/>
      <c r="AC13273" s="49"/>
      <c r="AD13273" s="49"/>
      <c r="AE13273" s="95"/>
      <c r="AM13273" s="103"/>
      <c r="AT13273" s="10"/>
    </row>
    <row r="13274" spans="9:46" s="16" customFormat="1">
      <c r="I13274" s="47"/>
      <c r="P13274" s="48"/>
      <c r="Q13274" s="48"/>
      <c r="R13274" s="48"/>
      <c r="S13274" s="49"/>
      <c r="T13274" s="47"/>
      <c r="U13274" s="50"/>
      <c r="V13274" s="47"/>
      <c r="W13274" s="50"/>
      <c r="X13274" s="49"/>
      <c r="Y13274" s="49"/>
      <c r="Z13274" s="49"/>
      <c r="AA13274" s="49"/>
      <c r="AB13274" s="49"/>
      <c r="AC13274" s="49"/>
      <c r="AD13274" s="49"/>
      <c r="AE13274" s="95"/>
      <c r="AM13274" s="103"/>
      <c r="AT13274" s="10"/>
    </row>
    <row r="13275" spans="9:46" s="16" customFormat="1">
      <c r="I13275" s="47"/>
      <c r="P13275" s="48"/>
      <c r="Q13275" s="48"/>
      <c r="R13275" s="48"/>
      <c r="S13275" s="49"/>
      <c r="T13275" s="47"/>
      <c r="U13275" s="50"/>
      <c r="V13275" s="47"/>
      <c r="W13275" s="50"/>
      <c r="X13275" s="49"/>
      <c r="Y13275" s="49"/>
      <c r="Z13275" s="49"/>
      <c r="AA13275" s="49"/>
      <c r="AB13275" s="49"/>
      <c r="AC13275" s="49"/>
      <c r="AD13275" s="49"/>
      <c r="AE13275" s="95"/>
      <c r="AM13275" s="103"/>
      <c r="AT13275" s="10"/>
    </row>
    <row r="13276" spans="9:46" s="16" customFormat="1">
      <c r="I13276" s="47"/>
      <c r="P13276" s="48"/>
      <c r="Q13276" s="48"/>
      <c r="R13276" s="48"/>
      <c r="S13276" s="49"/>
      <c r="T13276" s="47"/>
      <c r="U13276" s="50"/>
      <c r="V13276" s="47"/>
      <c r="W13276" s="50"/>
      <c r="X13276" s="49"/>
      <c r="Y13276" s="49"/>
      <c r="Z13276" s="49"/>
      <c r="AA13276" s="49"/>
      <c r="AB13276" s="49"/>
      <c r="AC13276" s="49"/>
      <c r="AD13276" s="49"/>
      <c r="AE13276" s="95"/>
      <c r="AM13276" s="103"/>
      <c r="AT13276" s="10"/>
    </row>
    <row r="13277" spans="9:46" s="16" customFormat="1">
      <c r="I13277" s="47"/>
      <c r="P13277" s="48"/>
      <c r="Q13277" s="48"/>
      <c r="R13277" s="48"/>
      <c r="S13277" s="49"/>
      <c r="T13277" s="47"/>
      <c r="U13277" s="50"/>
      <c r="V13277" s="47"/>
      <c r="W13277" s="50"/>
      <c r="X13277" s="49"/>
      <c r="Y13277" s="49"/>
      <c r="Z13277" s="49"/>
      <c r="AA13277" s="49"/>
      <c r="AB13277" s="49"/>
      <c r="AC13277" s="49"/>
      <c r="AD13277" s="49"/>
      <c r="AE13277" s="95"/>
      <c r="AM13277" s="103"/>
      <c r="AT13277" s="10"/>
    </row>
    <row r="13278" spans="9:46" s="16" customFormat="1">
      <c r="I13278" s="47"/>
      <c r="P13278" s="48"/>
      <c r="Q13278" s="48"/>
      <c r="R13278" s="48"/>
      <c r="S13278" s="49"/>
      <c r="T13278" s="47"/>
      <c r="U13278" s="50"/>
      <c r="V13278" s="47"/>
      <c r="W13278" s="50"/>
      <c r="X13278" s="49"/>
      <c r="Y13278" s="49"/>
      <c r="Z13278" s="49"/>
      <c r="AA13278" s="49"/>
      <c r="AB13278" s="49"/>
      <c r="AC13278" s="49"/>
      <c r="AD13278" s="49"/>
      <c r="AE13278" s="95"/>
      <c r="AM13278" s="103"/>
      <c r="AT13278" s="10"/>
    </row>
    <row r="13279" spans="9:46" s="16" customFormat="1">
      <c r="I13279" s="47"/>
      <c r="P13279" s="48"/>
      <c r="Q13279" s="48"/>
      <c r="R13279" s="48"/>
      <c r="S13279" s="49"/>
      <c r="T13279" s="47"/>
      <c r="U13279" s="50"/>
      <c r="V13279" s="47"/>
      <c r="W13279" s="50"/>
      <c r="X13279" s="49"/>
      <c r="Y13279" s="49"/>
      <c r="Z13279" s="49"/>
      <c r="AA13279" s="49"/>
      <c r="AB13279" s="49"/>
      <c r="AC13279" s="49"/>
      <c r="AD13279" s="49"/>
      <c r="AE13279" s="95"/>
      <c r="AM13279" s="103"/>
      <c r="AT13279" s="10"/>
    </row>
    <row r="13280" spans="9:46" s="16" customFormat="1">
      <c r="I13280" s="47"/>
      <c r="P13280" s="48"/>
      <c r="Q13280" s="48"/>
      <c r="R13280" s="48"/>
      <c r="S13280" s="49"/>
      <c r="T13280" s="47"/>
      <c r="U13280" s="50"/>
      <c r="V13280" s="47"/>
      <c r="W13280" s="50"/>
      <c r="X13280" s="49"/>
      <c r="Y13280" s="49"/>
      <c r="Z13280" s="49"/>
      <c r="AA13280" s="49"/>
      <c r="AB13280" s="49"/>
      <c r="AC13280" s="49"/>
      <c r="AD13280" s="49"/>
      <c r="AE13280" s="95"/>
      <c r="AM13280" s="103"/>
      <c r="AT13280" s="10"/>
    </row>
    <row r="13281" spans="9:46" s="16" customFormat="1">
      <c r="I13281" s="47"/>
      <c r="P13281" s="48"/>
      <c r="Q13281" s="48"/>
      <c r="R13281" s="48"/>
      <c r="S13281" s="49"/>
      <c r="T13281" s="47"/>
      <c r="U13281" s="50"/>
      <c r="V13281" s="47"/>
      <c r="W13281" s="50"/>
      <c r="X13281" s="49"/>
      <c r="Y13281" s="49"/>
      <c r="Z13281" s="49"/>
      <c r="AA13281" s="49"/>
      <c r="AB13281" s="49"/>
      <c r="AC13281" s="49"/>
      <c r="AD13281" s="49"/>
      <c r="AE13281" s="95"/>
      <c r="AM13281" s="103"/>
      <c r="AT13281" s="10"/>
    </row>
    <row r="13282" spans="9:46" s="16" customFormat="1">
      <c r="I13282" s="47"/>
      <c r="P13282" s="48"/>
      <c r="Q13282" s="48"/>
      <c r="R13282" s="48"/>
      <c r="S13282" s="49"/>
      <c r="T13282" s="47"/>
      <c r="U13282" s="50"/>
      <c r="V13282" s="47"/>
      <c r="W13282" s="50"/>
      <c r="X13282" s="49"/>
      <c r="Y13282" s="49"/>
      <c r="Z13282" s="49"/>
      <c r="AA13282" s="49"/>
      <c r="AB13282" s="49"/>
      <c r="AC13282" s="49"/>
      <c r="AD13282" s="49"/>
      <c r="AE13282" s="95"/>
      <c r="AM13282" s="103"/>
      <c r="AT13282" s="10"/>
    </row>
    <row r="13283" spans="9:46" s="16" customFormat="1">
      <c r="I13283" s="47"/>
      <c r="P13283" s="48"/>
      <c r="Q13283" s="48"/>
      <c r="R13283" s="48"/>
      <c r="S13283" s="49"/>
      <c r="T13283" s="47"/>
      <c r="U13283" s="50"/>
      <c r="V13283" s="47"/>
      <c r="W13283" s="50"/>
      <c r="X13283" s="49"/>
      <c r="Y13283" s="49"/>
      <c r="Z13283" s="49"/>
      <c r="AA13283" s="49"/>
      <c r="AB13283" s="49"/>
      <c r="AC13283" s="49"/>
      <c r="AD13283" s="49"/>
      <c r="AE13283" s="95"/>
      <c r="AM13283" s="103"/>
      <c r="AT13283" s="10"/>
    </row>
    <row r="13284" spans="9:46" s="16" customFormat="1">
      <c r="I13284" s="47"/>
      <c r="P13284" s="48"/>
      <c r="Q13284" s="48"/>
      <c r="R13284" s="48"/>
      <c r="S13284" s="49"/>
      <c r="T13284" s="47"/>
      <c r="U13284" s="50"/>
      <c r="V13284" s="47"/>
      <c r="W13284" s="50"/>
      <c r="X13284" s="49"/>
      <c r="Y13284" s="49"/>
      <c r="Z13284" s="49"/>
      <c r="AA13284" s="49"/>
      <c r="AB13284" s="49"/>
      <c r="AC13284" s="49"/>
      <c r="AD13284" s="49"/>
      <c r="AE13284" s="95"/>
      <c r="AM13284" s="103"/>
      <c r="AT13284" s="10"/>
    </row>
    <row r="13285" spans="9:46" s="16" customFormat="1">
      <c r="I13285" s="47"/>
      <c r="P13285" s="48"/>
      <c r="Q13285" s="48"/>
      <c r="R13285" s="48"/>
      <c r="S13285" s="49"/>
      <c r="T13285" s="47"/>
      <c r="U13285" s="50"/>
      <c r="V13285" s="47"/>
      <c r="W13285" s="50"/>
      <c r="X13285" s="49"/>
      <c r="Y13285" s="49"/>
      <c r="Z13285" s="49"/>
      <c r="AA13285" s="49"/>
      <c r="AB13285" s="49"/>
      <c r="AC13285" s="49"/>
      <c r="AD13285" s="49"/>
      <c r="AE13285" s="95"/>
      <c r="AM13285" s="103"/>
      <c r="AT13285" s="10"/>
    </row>
    <row r="13286" spans="9:46" s="16" customFormat="1">
      <c r="I13286" s="47"/>
      <c r="P13286" s="48"/>
      <c r="Q13286" s="48"/>
      <c r="R13286" s="48"/>
      <c r="S13286" s="49"/>
      <c r="T13286" s="47"/>
      <c r="U13286" s="50"/>
      <c r="V13286" s="47"/>
      <c r="W13286" s="50"/>
      <c r="X13286" s="49"/>
      <c r="Y13286" s="49"/>
      <c r="Z13286" s="49"/>
      <c r="AA13286" s="49"/>
      <c r="AB13286" s="49"/>
      <c r="AC13286" s="49"/>
      <c r="AD13286" s="49"/>
      <c r="AE13286" s="95"/>
      <c r="AM13286" s="103"/>
      <c r="AT13286" s="10"/>
    </row>
    <row r="13287" spans="9:46" s="16" customFormat="1">
      <c r="I13287" s="47"/>
      <c r="P13287" s="48"/>
      <c r="Q13287" s="48"/>
      <c r="R13287" s="48"/>
      <c r="S13287" s="49"/>
      <c r="T13287" s="47"/>
      <c r="U13287" s="50"/>
      <c r="V13287" s="47"/>
      <c r="W13287" s="50"/>
      <c r="X13287" s="49"/>
      <c r="Y13287" s="49"/>
      <c r="Z13287" s="49"/>
      <c r="AA13287" s="49"/>
      <c r="AB13287" s="49"/>
      <c r="AC13287" s="49"/>
      <c r="AD13287" s="49"/>
      <c r="AE13287" s="95"/>
      <c r="AM13287" s="103"/>
      <c r="AT13287" s="10"/>
    </row>
    <row r="13288" spans="9:46" s="16" customFormat="1">
      <c r="I13288" s="47"/>
      <c r="P13288" s="48"/>
      <c r="Q13288" s="48"/>
      <c r="R13288" s="48"/>
      <c r="S13288" s="49"/>
      <c r="T13288" s="47"/>
      <c r="U13288" s="50"/>
      <c r="V13288" s="47"/>
      <c r="W13288" s="50"/>
      <c r="X13288" s="49"/>
      <c r="Y13288" s="49"/>
      <c r="Z13288" s="49"/>
      <c r="AA13288" s="49"/>
      <c r="AB13288" s="49"/>
      <c r="AC13288" s="49"/>
      <c r="AD13288" s="49"/>
      <c r="AE13288" s="95"/>
      <c r="AM13288" s="103"/>
      <c r="AT13288" s="10"/>
    </row>
    <row r="13289" spans="9:46" s="16" customFormat="1">
      <c r="I13289" s="47"/>
      <c r="P13289" s="48"/>
      <c r="Q13289" s="48"/>
      <c r="R13289" s="48"/>
      <c r="S13289" s="49"/>
      <c r="T13289" s="47"/>
      <c r="U13289" s="50"/>
      <c r="V13289" s="47"/>
      <c r="W13289" s="50"/>
      <c r="X13289" s="49"/>
      <c r="Y13289" s="49"/>
      <c r="Z13289" s="49"/>
      <c r="AA13289" s="49"/>
      <c r="AB13289" s="49"/>
      <c r="AC13289" s="49"/>
      <c r="AD13289" s="49"/>
      <c r="AE13289" s="95"/>
      <c r="AM13289" s="103"/>
      <c r="AT13289" s="10"/>
    </row>
    <row r="13290" spans="9:46" s="16" customFormat="1">
      <c r="I13290" s="47"/>
      <c r="P13290" s="48"/>
      <c r="Q13290" s="48"/>
      <c r="R13290" s="48"/>
      <c r="S13290" s="49"/>
      <c r="T13290" s="47"/>
      <c r="U13290" s="50"/>
      <c r="V13290" s="47"/>
      <c r="W13290" s="50"/>
      <c r="X13290" s="49"/>
      <c r="Y13290" s="49"/>
      <c r="Z13290" s="49"/>
      <c r="AA13290" s="49"/>
      <c r="AB13290" s="49"/>
      <c r="AC13290" s="49"/>
      <c r="AD13290" s="49"/>
      <c r="AE13290" s="95"/>
      <c r="AM13290" s="103"/>
      <c r="AT13290" s="10"/>
    </row>
    <row r="13291" spans="9:46" s="16" customFormat="1">
      <c r="I13291" s="47"/>
      <c r="P13291" s="48"/>
      <c r="Q13291" s="48"/>
      <c r="R13291" s="48"/>
      <c r="S13291" s="49"/>
      <c r="T13291" s="47"/>
      <c r="U13291" s="50"/>
      <c r="V13291" s="47"/>
      <c r="W13291" s="50"/>
      <c r="X13291" s="49"/>
      <c r="Y13291" s="49"/>
      <c r="Z13291" s="49"/>
      <c r="AA13291" s="49"/>
      <c r="AB13291" s="49"/>
      <c r="AC13291" s="49"/>
      <c r="AD13291" s="49"/>
      <c r="AE13291" s="95"/>
      <c r="AM13291" s="103"/>
      <c r="AT13291" s="10"/>
    </row>
    <row r="13292" spans="9:46" s="16" customFormat="1">
      <c r="I13292" s="47"/>
      <c r="P13292" s="48"/>
      <c r="Q13292" s="48"/>
      <c r="R13292" s="48"/>
      <c r="S13292" s="49"/>
      <c r="T13292" s="47"/>
      <c r="U13292" s="50"/>
      <c r="V13292" s="47"/>
      <c r="W13292" s="50"/>
      <c r="X13292" s="49"/>
      <c r="Y13292" s="49"/>
      <c r="Z13292" s="49"/>
      <c r="AA13292" s="49"/>
      <c r="AB13292" s="49"/>
      <c r="AC13292" s="49"/>
      <c r="AD13292" s="49"/>
      <c r="AE13292" s="95"/>
      <c r="AM13292" s="103"/>
      <c r="AT13292" s="10"/>
    </row>
    <row r="13293" spans="9:46" s="16" customFormat="1">
      <c r="I13293" s="47"/>
      <c r="P13293" s="48"/>
      <c r="Q13293" s="48"/>
      <c r="R13293" s="48"/>
      <c r="S13293" s="49"/>
      <c r="T13293" s="47"/>
      <c r="U13293" s="50"/>
      <c r="V13293" s="47"/>
      <c r="W13293" s="50"/>
      <c r="X13293" s="49"/>
      <c r="Y13293" s="49"/>
      <c r="Z13293" s="49"/>
      <c r="AA13293" s="49"/>
      <c r="AB13293" s="49"/>
      <c r="AC13293" s="49"/>
      <c r="AD13293" s="49"/>
      <c r="AE13293" s="95"/>
      <c r="AM13293" s="103"/>
      <c r="AT13293" s="10"/>
    </row>
    <row r="13294" spans="9:46" s="16" customFormat="1">
      <c r="I13294" s="47"/>
      <c r="P13294" s="48"/>
      <c r="Q13294" s="48"/>
      <c r="R13294" s="48"/>
      <c r="S13294" s="49"/>
      <c r="T13294" s="47"/>
      <c r="U13294" s="50"/>
      <c r="V13294" s="47"/>
      <c r="W13294" s="50"/>
      <c r="X13294" s="49"/>
      <c r="Y13294" s="49"/>
      <c r="Z13294" s="49"/>
      <c r="AA13294" s="49"/>
      <c r="AB13294" s="49"/>
      <c r="AC13294" s="49"/>
      <c r="AD13294" s="49"/>
      <c r="AE13294" s="95"/>
      <c r="AM13294" s="103"/>
      <c r="AT13294" s="10"/>
    </row>
    <row r="13295" spans="9:46" s="16" customFormat="1">
      <c r="I13295" s="47"/>
      <c r="P13295" s="48"/>
      <c r="Q13295" s="48"/>
      <c r="R13295" s="48"/>
      <c r="S13295" s="49"/>
      <c r="T13295" s="47"/>
      <c r="U13295" s="50"/>
      <c r="V13295" s="47"/>
      <c r="W13295" s="50"/>
      <c r="X13295" s="49"/>
      <c r="Y13295" s="49"/>
      <c r="Z13295" s="49"/>
      <c r="AA13295" s="49"/>
      <c r="AB13295" s="49"/>
      <c r="AC13295" s="49"/>
      <c r="AD13295" s="49"/>
      <c r="AE13295" s="95"/>
      <c r="AM13295" s="103"/>
      <c r="AT13295" s="10"/>
    </row>
    <row r="13296" spans="9:46" s="16" customFormat="1">
      <c r="I13296" s="47"/>
      <c r="P13296" s="48"/>
      <c r="Q13296" s="48"/>
      <c r="R13296" s="48"/>
      <c r="S13296" s="49"/>
      <c r="T13296" s="47"/>
      <c r="U13296" s="50"/>
      <c r="V13296" s="47"/>
      <c r="W13296" s="50"/>
      <c r="X13296" s="49"/>
      <c r="Y13296" s="49"/>
      <c r="Z13296" s="49"/>
      <c r="AA13296" s="49"/>
      <c r="AB13296" s="49"/>
      <c r="AC13296" s="49"/>
      <c r="AD13296" s="49"/>
      <c r="AE13296" s="95"/>
      <c r="AM13296" s="103"/>
      <c r="AT13296" s="10"/>
    </row>
    <row r="13297" spans="9:46" s="16" customFormat="1">
      <c r="I13297" s="47"/>
      <c r="P13297" s="48"/>
      <c r="Q13297" s="48"/>
      <c r="R13297" s="48"/>
      <c r="S13297" s="49"/>
      <c r="T13297" s="47"/>
      <c r="U13297" s="50"/>
      <c r="V13297" s="47"/>
      <c r="W13297" s="50"/>
      <c r="X13297" s="49"/>
      <c r="Y13297" s="49"/>
      <c r="Z13297" s="49"/>
      <c r="AA13297" s="49"/>
      <c r="AB13297" s="49"/>
      <c r="AC13297" s="49"/>
      <c r="AD13297" s="49"/>
      <c r="AE13297" s="95"/>
      <c r="AM13297" s="103"/>
      <c r="AT13297" s="10"/>
    </row>
    <row r="13298" spans="9:46" s="16" customFormat="1">
      <c r="I13298" s="47"/>
      <c r="P13298" s="48"/>
      <c r="Q13298" s="48"/>
      <c r="R13298" s="48"/>
      <c r="S13298" s="49"/>
      <c r="T13298" s="47"/>
      <c r="U13298" s="50"/>
      <c r="V13298" s="47"/>
      <c r="W13298" s="50"/>
      <c r="X13298" s="49"/>
      <c r="Y13298" s="49"/>
      <c r="Z13298" s="49"/>
      <c r="AA13298" s="49"/>
      <c r="AB13298" s="49"/>
      <c r="AC13298" s="49"/>
      <c r="AD13298" s="49"/>
      <c r="AE13298" s="95"/>
      <c r="AM13298" s="103"/>
      <c r="AT13298" s="10"/>
    </row>
    <row r="13299" spans="9:46" s="16" customFormat="1">
      <c r="I13299" s="47"/>
      <c r="P13299" s="48"/>
      <c r="Q13299" s="48"/>
      <c r="R13299" s="48"/>
      <c r="S13299" s="49"/>
      <c r="T13299" s="47"/>
      <c r="U13299" s="50"/>
      <c r="V13299" s="47"/>
      <c r="W13299" s="50"/>
      <c r="X13299" s="49"/>
      <c r="Y13299" s="49"/>
      <c r="Z13299" s="49"/>
      <c r="AA13299" s="49"/>
      <c r="AB13299" s="49"/>
      <c r="AC13299" s="49"/>
      <c r="AD13299" s="49"/>
      <c r="AE13299" s="95"/>
      <c r="AM13299" s="103"/>
      <c r="AT13299" s="10"/>
    </row>
    <row r="13300" spans="9:46" s="16" customFormat="1">
      <c r="I13300" s="47"/>
      <c r="P13300" s="48"/>
      <c r="Q13300" s="48"/>
      <c r="R13300" s="48"/>
      <c r="S13300" s="49"/>
      <c r="T13300" s="47"/>
      <c r="U13300" s="50"/>
      <c r="V13300" s="47"/>
      <c r="W13300" s="50"/>
      <c r="X13300" s="49"/>
      <c r="Y13300" s="49"/>
      <c r="Z13300" s="49"/>
      <c r="AA13300" s="49"/>
      <c r="AB13300" s="49"/>
      <c r="AC13300" s="49"/>
      <c r="AD13300" s="49"/>
      <c r="AE13300" s="95"/>
      <c r="AM13300" s="103"/>
      <c r="AT13300" s="10"/>
    </row>
    <row r="13301" spans="9:46" s="16" customFormat="1">
      <c r="I13301" s="47"/>
      <c r="P13301" s="48"/>
      <c r="Q13301" s="48"/>
      <c r="R13301" s="48"/>
      <c r="S13301" s="49"/>
      <c r="T13301" s="47"/>
      <c r="U13301" s="50"/>
      <c r="V13301" s="47"/>
      <c r="W13301" s="50"/>
      <c r="X13301" s="49"/>
      <c r="Y13301" s="49"/>
      <c r="Z13301" s="49"/>
      <c r="AA13301" s="49"/>
      <c r="AB13301" s="49"/>
      <c r="AC13301" s="49"/>
      <c r="AD13301" s="49"/>
      <c r="AE13301" s="95"/>
      <c r="AM13301" s="103"/>
      <c r="AT13301" s="10"/>
    </row>
    <row r="13302" spans="9:46" s="16" customFormat="1">
      <c r="I13302" s="47"/>
      <c r="P13302" s="48"/>
      <c r="Q13302" s="48"/>
      <c r="R13302" s="48"/>
      <c r="S13302" s="49"/>
      <c r="T13302" s="47"/>
      <c r="U13302" s="50"/>
      <c r="V13302" s="47"/>
      <c r="W13302" s="50"/>
      <c r="X13302" s="49"/>
      <c r="Y13302" s="49"/>
      <c r="Z13302" s="49"/>
      <c r="AA13302" s="49"/>
      <c r="AB13302" s="49"/>
      <c r="AC13302" s="49"/>
      <c r="AD13302" s="49"/>
      <c r="AE13302" s="95"/>
      <c r="AM13302" s="103"/>
      <c r="AT13302" s="10"/>
    </row>
    <row r="13303" spans="9:46" s="16" customFormat="1">
      <c r="I13303" s="47"/>
      <c r="P13303" s="48"/>
      <c r="Q13303" s="48"/>
      <c r="R13303" s="48"/>
      <c r="S13303" s="49"/>
      <c r="T13303" s="47"/>
      <c r="U13303" s="50"/>
      <c r="V13303" s="47"/>
      <c r="W13303" s="50"/>
      <c r="X13303" s="49"/>
      <c r="Y13303" s="49"/>
      <c r="Z13303" s="49"/>
      <c r="AA13303" s="49"/>
      <c r="AB13303" s="49"/>
      <c r="AC13303" s="49"/>
      <c r="AD13303" s="49"/>
      <c r="AE13303" s="95"/>
      <c r="AM13303" s="103"/>
      <c r="AT13303" s="10"/>
    </row>
    <row r="13304" spans="9:46" s="16" customFormat="1">
      <c r="I13304" s="47"/>
      <c r="P13304" s="48"/>
      <c r="Q13304" s="48"/>
      <c r="R13304" s="48"/>
      <c r="S13304" s="49"/>
      <c r="T13304" s="47"/>
      <c r="U13304" s="50"/>
      <c r="V13304" s="47"/>
      <c r="W13304" s="50"/>
      <c r="X13304" s="49"/>
      <c r="Y13304" s="49"/>
      <c r="Z13304" s="49"/>
      <c r="AA13304" s="49"/>
      <c r="AB13304" s="49"/>
      <c r="AC13304" s="49"/>
      <c r="AD13304" s="49"/>
      <c r="AE13304" s="95"/>
      <c r="AM13304" s="103"/>
      <c r="AT13304" s="10"/>
    </row>
    <row r="13305" spans="9:46" s="16" customFormat="1">
      <c r="I13305" s="47"/>
      <c r="P13305" s="48"/>
      <c r="Q13305" s="48"/>
      <c r="R13305" s="48"/>
      <c r="S13305" s="49"/>
      <c r="T13305" s="47"/>
      <c r="U13305" s="50"/>
      <c r="V13305" s="47"/>
      <c r="W13305" s="50"/>
      <c r="X13305" s="49"/>
      <c r="Y13305" s="49"/>
      <c r="Z13305" s="49"/>
      <c r="AA13305" s="49"/>
      <c r="AB13305" s="49"/>
      <c r="AC13305" s="49"/>
      <c r="AD13305" s="49"/>
      <c r="AE13305" s="95"/>
      <c r="AM13305" s="103"/>
      <c r="AT13305" s="10"/>
    </row>
    <row r="13306" spans="9:46" s="16" customFormat="1">
      <c r="I13306" s="47"/>
      <c r="P13306" s="48"/>
      <c r="Q13306" s="48"/>
      <c r="R13306" s="48"/>
      <c r="S13306" s="49"/>
      <c r="T13306" s="47"/>
      <c r="U13306" s="50"/>
      <c r="V13306" s="47"/>
      <c r="W13306" s="50"/>
      <c r="X13306" s="49"/>
      <c r="Y13306" s="49"/>
      <c r="Z13306" s="49"/>
      <c r="AA13306" s="49"/>
      <c r="AB13306" s="49"/>
      <c r="AC13306" s="49"/>
      <c r="AD13306" s="49"/>
      <c r="AE13306" s="95"/>
      <c r="AM13306" s="103"/>
      <c r="AT13306" s="10"/>
    </row>
    <row r="13307" spans="9:46" s="16" customFormat="1">
      <c r="I13307" s="47"/>
      <c r="P13307" s="48"/>
      <c r="Q13307" s="48"/>
      <c r="R13307" s="48"/>
      <c r="S13307" s="49"/>
      <c r="T13307" s="47"/>
      <c r="U13307" s="50"/>
      <c r="V13307" s="47"/>
      <c r="W13307" s="50"/>
      <c r="X13307" s="49"/>
      <c r="Y13307" s="49"/>
      <c r="Z13307" s="49"/>
      <c r="AA13307" s="49"/>
      <c r="AB13307" s="49"/>
      <c r="AC13307" s="49"/>
      <c r="AD13307" s="49"/>
      <c r="AE13307" s="95"/>
      <c r="AM13307" s="103"/>
      <c r="AT13307" s="10"/>
    </row>
    <row r="13308" spans="9:46" s="16" customFormat="1">
      <c r="I13308" s="47"/>
      <c r="P13308" s="48"/>
      <c r="Q13308" s="48"/>
      <c r="R13308" s="48"/>
      <c r="S13308" s="49"/>
      <c r="T13308" s="47"/>
      <c r="U13308" s="50"/>
      <c r="V13308" s="47"/>
      <c r="W13308" s="50"/>
      <c r="X13308" s="49"/>
      <c r="Y13308" s="49"/>
      <c r="Z13308" s="49"/>
      <c r="AA13308" s="49"/>
      <c r="AB13308" s="49"/>
      <c r="AC13308" s="49"/>
      <c r="AD13308" s="49"/>
      <c r="AE13308" s="95"/>
      <c r="AM13308" s="103"/>
      <c r="AT13308" s="10"/>
    </row>
    <row r="13309" spans="9:46" s="16" customFormat="1">
      <c r="I13309" s="47"/>
      <c r="P13309" s="48"/>
      <c r="Q13309" s="48"/>
      <c r="R13309" s="48"/>
      <c r="S13309" s="49"/>
      <c r="T13309" s="47"/>
      <c r="U13309" s="50"/>
      <c r="V13309" s="47"/>
      <c r="W13309" s="50"/>
      <c r="X13309" s="49"/>
      <c r="Y13309" s="49"/>
      <c r="Z13309" s="49"/>
      <c r="AA13309" s="49"/>
      <c r="AB13309" s="49"/>
      <c r="AC13309" s="49"/>
      <c r="AD13309" s="49"/>
      <c r="AE13309" s="95"/>
      <c r="AM13309" s="103"/>
      <c r="AT13309" s="10"/>
    </row>
    <row r="13310" spans="9:46" s="16" customFormat="1">
      <c r="I13310" s="47"/>
      <c r="P13310" s="48"/>
      <c r="Q13310" s="48"/>
      <c r="R13310" s="48"/>
      <c r="S13310" s="49"/>
      <c r="T13310" s="47"/>
      <c r="U13310" s="50"/>
      <c r="V13310" s="47"/>
      <c r="W13310" s="50"/>
      <c r="X13310" s="49"/>
      <c r="Y13310" s="49"/>
      <c r="Z13310" s="49"/>
      <c r="AA13310" s="49"/>
      <c r="AB13310" s="49"/>
      <c r="AC13310" s="49"/>
      <c r="AD13310" s="49"/>
      <c r="AE13310" s="95"/>
      <c r="AM13310" s="103"/>
      <c r="AT13310" s="10"/>
    </row>
    <row r="13311" spans="9:46" s="16" customFormat="1">
      <c r="I13311" s="47"/>
      <c r="P13311" s="48"/>
      <c r="Q13311" s="48"/>
      <c r="R13311" s="48"/>
      <c r="S13311" s="49"/>
      <c r="T13311" s="47"/>
      <c r="U13311" s="50"/>
      <c r="V13311" s="47"/>
      <c r="W13311" s="50"/>
      <c r="X13311" s="49"/>
      <c r="Y13311" s="49"/>
      <c r="Z13311" s="49"/>
      <c r="AA13311" s="49"/>
      <c r="AB13311" s="49"/>
      <c r="AC13311" s="49"/>
      <c r="AD13311" s="49"/>
      <c r="AE13311" s="95"/>
      <c r="AM13311" s="103"/>
      <c r="AT13311" s="10"/>
    </row>
    <row r="13312" spans="9:46" s="16" customFormat="1">
      <c r="I13312" s="47"/>
      <c r="P13312" s="48"/>
      <c r="Q13312" s="48"/>
      <c r="R13312" s="48"/>
      <c r="S13312" s="49"/>
      <c r="T13312" s="47"/>
      <c r="U13312" s="50"/>
      <c r="V13312" s="47"/>
      <c r="W13312" s="50"/>
      <c r="X13312" s="49"/>
      <c r="Y13312" s="49"/>
      <c r="Z13312" s="49"/>
      <c r="AA13312" s="49"/>
      <c r="AB13312" s="49"/>
      <c r="AC13312" s="49"/>
      <c r="AD13312" s="49"/>
      <c r="AE13312" s="95"/>
      <c r="AM13312" s="103"/>
      <c r="AT13312" s="10"/>
    </row>
    <row r="13313" spans="9:46" s="16" customFormat="1">
      <c r="I13313" s="47"/>
      <c r="P13313" s="48"/>
      <c r="Q13313" s="48"/>
      <c r="R13313" s="48"/>
      <c r="S13313" s="49"/>
      <c r="T13313" s="47"/>
      <c r="U13313" s="50"/>
      <c r="V13313" s="47"/>
      <c r="W13313" s="50"/>
      <c r="X13313" s="49"/>
      <c r="Y13313" s="49"/>
      <c r="Z13313" s="49"/>
      <c r="AA13313" s="49"/>
      <c r="AB13313" s="49"/>
      <c r="AC13313" s="49"/>
      <c r="AD13313" s="49"/>
      <c r="AE13313" s="95"/>
      <c r="AM13313" s="103"/>
      <c r="AT13313" s="10"/>
    </row>
    <row r="13314" spans="9:46" s="16" customFormat="1">
      <c r="I13314" s="47"/>
      <c r="P13314" s="48"/>
      <c r="Q13314" s="48"/>
      <c r="R13314" s="48"/>
      <c r="S13314" s="49"/>
      <c r="T13314" s="47"/>
      <c r="U13314" s="50"/>
      <c r="V13314" s="47"/>
      <c r="W13314" s="50"/>
      <c r="X13314" s="49"/>
      <c r="Y13314" s="49"/>
      <c r="Z13314" s="49"/>
      <c r="AA13314" s="49"/>
      <c r="AB13314" s="49"/>
      <c r="AC13314" s="49"/>
      <c r="AD13314" s="49"/>
      <c r="AE13314" s="95"/>
      <c r="AM13314" s="103"/>
      <c r="AT13314" s="10"/>
    </row>
    <row r="13315" spans="9:46" s="16" customFormat="1">
      <c r="I13315" s="47"/>
      <c r="P13315" s="48"/>
      <c r="Q13315" s="48"/>
      <c r="R13315" s="48"/>
      <c r="S13315" s="49"/>
      <c r="T13315" s="47"/>
      <c r="U13315" s="50"/>
      <c r="V13315" s="47"/>
      <c r="W13315" s="50"/>
      <c r="X13315" s="49"/>
      <c r="Y13315" s="49"/>
      <c r="Z13315" s="49"/>
      <c r="AA13315" s="49"/>
      <c r="AB13315" s="49"/>
      <c r="AC13315" s="49"/>
      <c r="AD13315" s="49"/>
      <c r="AE13315" s="95"/>
      <c r="AM13315" s="103"/>
      <c r="AT13315" s="10"/>
    </row>
    <row r="13316" spans="9:46" s="16" customFormat="1">
      <c r="I13316" s="47"/>
      <c r="P13316" s="48"/>
      <c r="Q13316" s="48"/>
      <c r="R13316" s="48"/>
      <c r="S13316" s="49"/>
      <c r="T13316" s="47"/>
      <c r="U13316" s="50"/>
      <c r="V13316" s="47"/>
      <c r="W13316" s="50"/>
      <c r="X13316" s="49"/>
      <c r="Y13316" s="49"/>
      <c r="Z13316" s="49"/>
      <c r="AA13316" s="49"/>
      <c r="AB13316" s="49"/>
      <c r="AC13316" s="49"/>
      <c r="AD13316" s="49"/>
      <c r="AE13316" s="95"/>
      <c r="AM13316" s="103"/>
      <c r="AT13316" s="10"/>
    </row>
    <row r="13317" spans="9:46" s="16" customFormat="1">
      <c r="I13317" s="47"/>
      <c r="P13317" s="48"/>
      <c r="Q13317" s="48"/>
      <c r="R13317" s="48"/>
      <c r="S13317" s="49"/>
      <c r="T13317" s="47"/>
      <c r="U13317" s="50"/>
      <c r="V13317" s="47"/>
      <c r="W13317" s="50"/>
      <c r="X13317" s="49"/>
      <c r="Y13317" s="49"/>
      <c r="Z13317" s="49"/>
      <c r="AA13317" s="49"/>
      <c r="AB13317" s="49"/>
      <c r="AC13317" s="49"/>
      <c r="AD13317" s="49"/>
      <c r="AE13317" s="95"/>
      <c r="AM13317" s="103"/>
      <c r="AT13317" s="10"/>
    </row>
    <row r="13318" spans="9:46" s="16" customFormat="1">
      <c r="I13318" s="47"/>
      <c r="P13318" s="48"/>
      <c r="Q13318" s="48"/>
      <c r="R13318" s="48"/>
      <c r="S13318" s="49"/>
      <c r="T13318" s="47"/>
      <c r="U13318" s="50"/>
      <c r="V13318" s="47"/>
      <c r="W13318" s="50"/>
      <c r="X13318" s="49"/>
      <c r="Y13318" s="49"/>
      <c r="Z13318" s="49"/>
      <c r="AA13318" s="49"/>
      <c r="AB13318" s="49"/>
      <c r="AC13318" s="49"/>
      <c r="AD13318" s="49"/>
      <c r="AE13318" s="95"/>
      <c r="AM13318" s="103"/>
      <c r="AT13318" s="10"/>
    </row>
    <row r="13319" spans="9:46" s="16" customFormat="1">
      <c r="I13319" s="47"/>
      <c r="P13319" s="48"/>
      <c r="Q13319" s="48"/>
      <c r="R13319" s="48"/>
      <c r="S13319" s="49"/>
      <c r="T13319" s="47"/>
      <c r="U13319" s="50"/>
      <c r="V13319" s="47"/>
      <c r="W13319" s="50"/>
      <c r="X13319" s="49"/>
      <c r="Y13319" s="49"/>
      <c r="Z13319" s="49"/>
      <c r="AA13319" s="49"/>
      <c r="AB13319" s="49"/>
      <c r="AC13319" s="49"/>
      <c r="AD13319" s="49"/>
      <c r="AE13319" s="95"/>
      <c r="AM13319" s="103"/>
      <c r="AT13319" s="10"/>
    </row>
    <row r="13320" spans="9:46" s="16" customFormat="1">
      <c r="I13320" s="47"/>
      <c r="P13320" s="48"/>
      <c r="Q13320" s="48"/>
      <c r="R13320" s="48"/>
      <c r="S13320" s="49"/>
      <c r="T13320" s="47"/>
      <c r="U13320" s="50"/>
      <c r="V13320" s="47"/>
      <c r="W13320" s="50"/>
      <c r="X13320" s="49"/>
      <c r="Y13320" s="49"/>
      <c r="Z13320" s="49"/>
      <c r="AA13320" s="49"/>
      <c r="AB13320" s="49"/>
      <c r="AC13320" s="49"/>
      <c r="AD13320" s="49"/>
      <c r="AE13320" s="95"/>
      <c r="AM13320" s="103"/>
      <c r="AT13320" s="10"/>
    </row>
    <row r="13321" spans="9:46" s="16" customFormat="1">
      <c r="I13321" s="47"/>
      <c r="P13321" s="48"/>
      <c r="Q13321" s="48"/>
      <c r="R13321" s="48"/>
      <c r="S13321" s="49"/>
      <c r="T13321" s="47"/>
      <c r="U13321" s="50"/>
      <c r="V13321" s="47"/>
      <c r="W13321" s="50"/>
      <c r="X13321" s="49"/>
      <c r="Y13321" s="49"/>
      <c r="Z13321" s="49"/>
      <c r="AA13321" s="49"/>
      <c r="AB13321" s="49"/>
      <c r="AC13321" s="49"/>
      <c r="AD13321" s="49"/>
      <c r="AE13321" s="95"/>
      <c r="AM13321" s="103"/>
      <c r="AT13321" s="10"/>
    </row>
    <row r="13322" spans="9:46" s="16" customFormat="1">
      <c r="I13322" s="47"/>
      <c r="P13322" s="48"/>
      <c r="Q13322" s="48"/>
      <c r="R13322" s="48"/>
      <c r="S13322" s="49"/>
      <c r="T13322" s="47"/>
      <c r="U13322" s="50"/>
      <c r="V13322" s="47"/>
      <c r="W13322" s="50"/>
      <c r="X13322" s="49"/>
      <c r="Y13322" s="49"/>
      <c r="Z13322" s="49"/>
      <c r="AA13322" s="49"/>
      <c r="AB13322" s="49"/>
      <c r="AC13322" s="49"/>
      <c r="AD13322" s="49"/>
      <c r="AE13322" s="95"/>
      <c r="AM13322" s="103"/>
      <c r="AT13322" s="10"/>
    </row>
    <row r="13323" spans="9:46" s="16" customFormat="1">
      <c r="I13323" s="47"/>
      <c r="P13323" s="48"/>
      <c r="Q13323" s="48"/>
      <c r="R13323" s="48"/>
      <c r="S13323" s="49"/>
      <c r="T13323" s="47"/>
      <c r="U13323" s="50"/>
      <c r="V13323" s="47"/>
      <c r="W13323" s="50"/>
      <c r="X13323" s="49"/>
      <c r="Y13323" s="49"/>
      <c r="Z13323" s="49"/>
      <c r="AA13323" s="49"/>
      <c r="AB13323" s="49"/>
      <c r="AC13323" s="49"/>
      <c r="AD13323" s="49"/>
      <c r="AE13323" s="95"/>
      <c r="AM13323" s="103"/>
      <c r="AT13323" s="10"/>
    </row>
    <row r="13324" spans="9:46" s="16" customFormat="1">
      <c r="I13324" s="47"/>
      <c r="P13324" s="48"/>
      <c r="Q13324" s="48"/>
      <c r="R13324" s="48"/>
      <c r="S13324" s="49"/>
      <c r="T13324" s="47"/>
      <c r="U13324" s="50"/>
      <c r="V13324" s="47"/>
      <c r="W13324" s="50"/>
      <c r="X13324" s="49"/>
      <c r="Y13324" s="49"/>
      <c r="Z13324" s="49"/>
      <c r="AA13324" s="49"/>
      <c r="AB13324" s="49"/>
      <c r="AC13324" s="49"/>
      <c r="AD13324" s="49"/>
      <c r="AE13324" s="95"/>
      <c r="AM13324" s="103"/>
      <c r="AT13324" s="10"/>
    </row>
    <row r="13325" spans="9:46" s="16" customFormat="1">
      <c r="I13325" s="47"/>
      <c r="P13325" s="48"/>
      <c r="Q13325" s="48"/>
      <c r="R13325" s="48"/>
      <c r="S13325" s="49"/>
      <c r="T13325" s="47"/>
      <c r="U13325" s="50"/>
      <c r="V13325" s="47"/>
      <c r="W13325" s="50"/>
      <c r="X13325" s="49"/>
      <c r="Y13325" s="49"/>
      <c r="Z13325" s="49"/>
      <c r="AA13325" s="49"/>
      <c r="AB13325" s="49"/>
      <c r="AC13325" s="49"/>
      <c r="AD13325" s="49"/>
      <c r="AE13325" s="95"/>
      <c r="AM13325" s="103"/>
      <c r="AT13325" s="10"/>
    </row>
    <row r="13326" spans="9:46" s="16" customFormat="1">
      <c r="I13326" s="47"/>
      <c r="P13326" s="48"/>
      <c r="Q13326" s="48"/>
      <c r="R13326" s="48"/>
      <c r="S13326" s="49"/>
      <c r="T13326" s="47"/>
      <c r="U13326" s="50"/>
      <c r="V13326" s="47"/>
      <c r="W13326" s="50"/>
      <c r="X13326" s="49"/>
      <c r="Y13326" s="49"/>
      <c r="Z13326" s="49"/>
      <c r="AA13326" s="49"/>
      <c r="AB13326" s="49"/>
      <c r="AC13326" s="49"/>
      <c r="AD13326" s="49"/>
      <c r="AE13326" s="95"/>
      <c r="AM13326" s="103"/>
      <c r="AT13326" s="10"/>
    </row>
    <row r="13327" spans="9:46" s="16" customFormat="1">
      <c r="I13327" s="47"/>
      <c r="P13327" s="48"/>
      <c r="Q13327" s="48"/>
      <c r="R13327" s="48"/>
      <c r="S13327" s="49"/>
      <c r="T13327" s="47"/>
      <c r="U13327" s="50"/>
      <c r="V13327" s="47"/>
      <c r="W13327" s="50"/>
      <c r="X13327" s="49"/>
      <c r="Y13327" s="49"/>
      <c r="Z13327" s="49"/>
      <c r="AA13327" s="49"/>
      <c r="AB13327" s="49"/>
      <c r="AC13327" s="49"/>
      <c r="AD13327" s="49"/>
      <c r="AE13327" s="95"/>
      <c r="AM13327" s="103"/>
      <c r="AT13327" s="10"/>
    </row>
    <row r="13328" spans="9:46" s="16" customFormat="1">
      <c r="I13328" s="47"/>
      <c r="P13328" s="48"/>
      <c r="Q13328" s="48"/>
      <c r="R13328" s="48"/>
      <c r="S13328" s="49"/>
      <c r="T13328" s="47"/>
      <c r="U13328" s="50"/>
      <c r="V13328" s="47"/>
      <c r="W13328" s="50"/>
      <c r="X13328" s="49"/>
      <c r="Y13328" s="49"/>
      <c r="Z13328" s="49"/>
      <c r="AA13328" s="49"/>
      <c r="AB13328" s="49"/>
      <c r="AC13328" s="49"/>
      <c r="AD13328" s="49"/>
      <c r="AE13328" s="95"/>
      <c r="AM13328" s="103"/>
      <c r="AT13328" s="10"/>
    </row>
    <row r="13329" spans="9:46" s="16" customFormat="1">
      <c r="I13329" s="47"/>
      <c r="P13329" s="48"/>
      <c r="Q13329" s="48"/>
      <c r="R13329" s="48"/>
      <c r="S13329" s="49"/>
      <c r="T13329" s="47"/>
      <c r="U13329" s="50"/>
      <c r="V13329" s="47"/>
      <c r="W13329" s="50"/>
      <c r="X13329" s="49"/>
      <c r="Y13329" s="49"/>
      <c r="Z13329" s="49"/>
      <c r="AA13329" s="49"/>
      <c r="AB13329" s="49"/>
      <c r="AC13329" s="49"/>
      <c r="AD13329" s="49"/>
      <c r="AE13329" s="95"/>
      <c r="AM13329" s="103"/>
      <c r="AT13329" s="10"/>
    </row>
    <row r="13330" spans="9:46" s="16" customFormat="1">
      <c r="I13330" s="47"/>
      <c r="P13330" s="48"/>
      <c r="Q13330" s="48"/>
      <c r="R13330" s="48"/>
      <c r="S13330" s="49"/>
      <c r="T13330" s="47"/>
      <c r="U13330" s="50"/>
      <c r="V13330" s="47"/>
      <c r="W13330" s="50"/>
      <c r="X13330" s="49"/>
      <c r="Y13330" s="49"/>
      <c r="Z13330" s="49"/>
      <c r="AA13330" s="49"/>
      <c r="AB13330" s="49"/>
      <c r="AC13330" s="49"/>
      <c r="AD13330" s="49"/>
      <c r="AE13330" s="95"/>
      <c r="AM13330" s="103"/>
      <c r="AT13330" s="10"/>
    </row>
    <row r="13331" spans="9:46" s="16" customFormat="1">
      <c r="I13331" s="47"/>
      <c r="P13331" s="48"/>
      <c r="Q13331" s="48"/>
      <c r="R13331" s="48"/>
      <c r="S13331" s="49"/>
      <c r="T13331" s="47"/>
      <c r="U13331" s="50"/>
      <c r="V13331" s="47"/>
      <c r="W13331" s="50"/>
      <c r="X13331" s="49"/>
      <c r="Y13331" s="49"/>
      <c r="Z13331" s="49"/>
      <c r="AA13331" s="49"/>
      <c r="AB13331" s="49"/>
      <c r="AC13331" s="49"/>
      <c r="AD13331" s="49"/>
      <c r="AE13331" s="95"/>
      <c r="AM13331" s="103"/>
      <c r="AT13331" s="10"/>
    </row>
    <row r="13332" spans="9:46" s="16" customFormat="1">
      <c r="I13332" s="47"/>
      <c r="P13332" s="48"/>
      <c r="Q13332" s="48"/>
      <c r="R13332" s="48"/>
      <c r="S13332" s="49"/>
      <c r="T13332" s="47"/>
      <c r="U13332" s="50"/>
      <c r="V13332" s="47"/>
      <c r="W13332" s="50"/>
      <c r="X13332" s="49"/>
      <c r="Y13332" s="49"/>
      <c r="Z13332" s="49"/>
      <c r="AA13332" s="49"/>
      <c r="AB13332" s="49"/>
      <c r="AC13332" s="49"/>
      <c r="AD13332" s="49"/>
      <c r="AE13332" s="95"/>
      <c r="AM13332" s="103"/>
      <c r="AT13332" s="10"/>
    </row>
    <row r="13333" spans="9:46" s="16" customFormat="1">
      <c r="I13333" s="47"/>
      <c r="P13333" s="48"/>
      <c r="Q13333" s="48"/>
      <c r="R13333" s="48"/>
      <c r="S13333" s="49"/>
      <c r="T13333" s="47"/>
      <c r="U13333" s="50"/>
      <c r="V13333" s="47"/>
      <c r="W13333" s="50"/>
      <c r="X13333" s="49"/>
      <c r="Y13333" s="49"/>
      <c r="Z13333" s="49"/>
      <c r="AA13333" s="49"/>
      <c r="AB13333" s="49"/>
      <c r="AC13333" s="49"/>
      <c r="AD13333" s="49"/>
      <c r="AE13333" s="95"/>
      <c r="AM13333" s="103"/>
      <c r="AT13333" s="10"/>
    </row>
    <row r="13334" spans="9:46" s="16" customFormat="1">
      <c r="I13334" s="47"/>
      <c r="P13334" s="48"/>
      <c r="Q13334" s="48"/>
      <c r="R13334" s="48"/>
      <c r="S13334" s="49"/>
      <c r="T13334" s="47"/>
      <c r="U13334" s="50"/>
      <c r="V13334" s="47"/>
      <c r="W13334" s="50"/>
      <c r="X13334" s="49"/>
      <c r="Y13334" s="49"/>
      <c r="Z13334" s="49"/>
      <c r="AA13334" s="49"/>
      <c r="AB13334" s="49"/>
      <c r="AC13334" s="49"/>
      <c r="AD13334" s="49"/>
      <c r="AE13334" s="95"/>
      <c r="AM13334" s="103"/>
      <c r="AT13334" s="10"/>
    </row>
    <row r="13335" spans="9:46" s="16" customFormat="1">
      <c r="I13335" s="47"/>
      <c r="P13335" s="48"/>
      <c r="Q13335" s="48"/>
      <c r="R13335" s="48"/>
      <c r="S13335" s="49"/>
      <c r="T13335" s="47"/>
      <c r="U13335" s="50"/>
      <c r="V13335" s="47"/>
      <c r="W13335" s="50"/>
      <c r="X13335" s="49"/>
      <c r="Y13335" s="49"/>
      <c r="Z13335" s="49"/>
      <c r="AA13335" s="49"/>
      <c r="AB13335" s="49"/>
      <c r="AC13335" s="49"/>
      <c r="AD13335" s="49"/>
      <c r="AE13335" s="95"/>
      <c r="AM13335" s="103"/>
      <c r="AT13335" s="10"/>
    </row>
    <row r="13336" spans="9:46" s="16" customFormat="1">
      <c r="I13336" s="47"/>
      <c r="P13336" s="48"/>
      <c r="Q13336" s="48"/>
      <c r="R13336" s="48"/>
      <c r="S13336" s="49"/>
      <c r="T13336" s="47"/>
      <c r="U13336" s="50"/>
      <c r="V13336" s="47"/>
      <c r="W13336" s="50"/>
      <c r="X13336" s="49"/>
      <c r="Y13336" s="49"/>
      <c r="Z13336" s="49"/>
      <c r="AA13336" s="49"/>
      <c r="AB13336" s="49"/>
      <c r="AC13336" s="49"/>
      <c r="AD13336" s="49"/>
      <c r="AE13336" s="95"/>
      <c r="AM13336" s="103"/>
      <c r="AT13336" s="10"/>
    </row>
    <row r="13337" spans="9:46" s="16" customFormat="1">
      <c r="I13337" s="47"/>
      <c r="P13337" s="48"/>
      <c r="Q13337" s="48"/>
      <c r="R13337" s="48"/>
      <c r="S13337" s="49"/>
      <c r="T13337" s="47"/>
      <c r="U13337" s="50"/>
      <c r="V13337" s="47"/>
      <c r="W13337" s="50"/>
      <c r="X13337" s="49"/>
      <c r="Y13337" s="49"/>
      <c r="Z13337" s="49"/>
      <c r="AA13337" s="49"/>
      <c r="AB13337" s="49"/>
      <c r="AC13337" s="49"/>
      <c r="AD13337" s="49"/>
      <c r="AE13337" s="95"/>
      <c r="AM13337" s="103"/>
      <c r="AT13337" s="10"/>
    </row>
    <row r="13338" spans="9:46" s="16" customFormat="1">
      <c r="I13338" s="47"/>
      <c r="P13338" s="48"/>
      <c r="Q13338" s="48"/>
      <c r="R13338" s="48"/>
      <c r="S13338" s="49"/>
      <c r="T13338" s="47"/>
      <c r="U13338" s="50"/>
      <c r="V13338" s="47"/>
      <c r="W13338" s="50"/>
      <c r="X13338" s="49"/>
      <c r="Y13338" s="49"/>
      <c r="Z13338" s="49"/>
      <c r="AA13338" s="49"/>
      <c r="AB13338" s="49"/>
      <c r="AC13338" s="49"/>
      <c r="AD13338" s="49"/>
      <c r="AE13338" s="95"/>
      <c r="AM13338" s="103"/>
      <c r="AT13338" s="10"/>
    </row>
    <row r="13339" spans="9:46" s="16" customFormat="1">
      <c r="I13339" s="47"/>
      <c r="P13339" s="48"/>
      <c r="Q13339" s="48"/>
      <c r="R13339" s="48"/>
      <c r="S13339" s="49"/>
      <c r="T13339" s="47"/>
      <c r="U13339" s="50"/>
      <c r="V13339" s="47"/>
      <c r="W13339" s="50"/>
      <c r="X13339" s="49"/>
      <c r="Y13339" s="49"/>
      <c r="Z13339" s="49"/>
      <c r="AA13339" s="49"/>
      <c r="AB13339" s="49"/>
      <c r="AC13339" s="49"/>
      <c r="AD13339" s="49"/>
      <c r="AE13339" s="95"/>
      <c r="AM13339" s="103"/>
      <c r="AT13339" s="10"/>
    </row>
    <row r="13340" spans="9:46" s="16" customFormat="1">
      <c r="I13340" s="47"/>
      <c r="P13340" s="48"/>
      <c r="Q13340" s="48"/>
      <c r="R13340" s="48"/>
      <c r="S13340" s="49"/>
      <c r="T13340" s="47"/>
      <c r="U13340" s="50"/>
      <c r="V13340" s="47"/>
      <c r="W13340" s="50"/>
      <c r="X13340" s="49"/>
      <c r="Y13340" s="49"/>
      <c r="Z13340" s="49"/>
      <c r="AA13340" s="49"/>
      <c r="AB13340" s="49"/>
      <c r="AC13340" s="49"/>
      <c r="AD13340" s="49"/>
      <c r="AE13340" s="95"/>
      <c r="AM13340" s="103"/>
      <c r="AT13340" s="10"/>
    </row>
    <row r="13341" spans="9:46" s="16" customFormat="1">
      <c r="I13341" s="47"/>
      <c r="P13341" s="48"/>
      <c r="Q13341" s="48"/>
      <c r="R13341" s="48"/>
      <c r="S13341" s="49"/>
      <c r="T13341" s="47"/>
      <c r="U13341" s="50"/>
      <c r="V13341" s="47"/>
      <c r="W13341" s="50"/>
      <c r="X13341" s="49"/>
      <c r="Y13341" s="49"/>
      <c r="Z13341" s="49"/>
      <c r="AA13341" s="49"/>
      <c r="AB13341" s="49"/>
      <c r="AC13341" s="49"/>
      <c r="AD13341" s="49"/>
      <c r="AE13341" s="95"/>
      <c r="AM13341" s="103"/>
      <c r="AT13341" s="10"/>
    </row>
    <row r="13342" spans="9:46" s="16" customFormat="1">
      <c r="I13342" s="47"/>
      <c r="P13342" s="48"/>
      <c r="Q13342" s="48"/>
      <c r="R13342" s="48"/>
      <c r="S13342" s="49"/>
      <c r="T13342" s="47"/>
      <c r="U13342" s="50"/>
      <c r="V13342" s="47"/>
      <c r="W13342" s="50"/>
      <c r="X13342" s="49"/>
      <c r="Y13342" s="49"/>
      <c r="Z13342" s="49"/>
      <c r="AA13342" s="49"/>
      <c r="AB13342" s="49"/>
      <c r="AC13342" s="49"/>
      <c r="AD13342" s="49"/>
      <c r="AE13342" s="95"/>
      <c r="AM13342" s="103"/>
      <c r="AT13342" s="10"/>
    </row>
    <row r="13343" spans="9:46" s="16" customFormat="1">
      <c r="I13343" s="47"/>
      <c r="P13343" s="48"/>
      <c r="Q13343" s="48"/>
      <c r="R13343" s="48"/>
      <c r="S13343" s="49"/>
      <c r="T13343" s="47"/>
      <c r="U13343" s="50"/>
      <c r="V13343" s="47"/>
      <c r="W13343" s="50"/>
      <c r="X13343" s="49"/>
      <c r="Y13343" s="49"/>
      <c r="Z13343" s="49"/>
      <c r="AA13343" s="49"/>
      <c r="AB13343" s="49"/>
      <c r="AC13343" s="49"/>
      <c r="AD13343" s="49"/>
      <c r="AE13343" s="95"/>
      <c r="AM13343" s="103"/>
      <c r="AT13343" s="10"/>
    </row>
    <row r="13344" spans="9:46" s="16" customFormat="1">
      <c r="I13344" s="47"/>
      <c r="P13344" s="48"/>
      <c r="Q13344" s="48"/>
      <c r="R13344" s="48"/>
      <c r="S13344" s="49"/>
      <c r="T13344" s="47"/>
      <c r="U13344" s="50"/>
      <c r="V13344" s="47"/>
      <c r="W13344" s="50"/>
      <c r="X13344" s="49"/>
      <c r="Y13344" s="49"/>
      <c r="Z13344" s="49"/>
      <c r="AA13344" s="49"/>
      <c r="AB13344" s="49"/>
      <c r="AC13344" s="49"/>
      <c r="AD13344" s="49"/>
      <c r="AE13344" s="95"/>
      <c r="AM13344" s="103"/>
      <c r="AT13344" s="10"/>
    </row>
    <row r="13345" spans="9:46" s="16" customFormat="1">
      <c r="I13345" s="47"/>
      <c r="P13345" s="48"/>
      <c r="Q13345" s="48"/>
      <c r="R13345" s="48"/>
      <c r="S13345" s="49"/>
      <c r="T13345" s="47"/>
      <c r="U13345" s="50"/>
      <c r="V13345" s="47"/>
      <c r="W13345" s="50"/>
      <c r="X13345" s="49"/>
      <c r="Y13345" s="49"/>
      <c r="Z13345" s="49"/>
      <c r="AA13345" s="49"/>
      <c r="AB13345" s="49"/>
      <c r="AC13345" s="49"/>
      <c r="AD13345" s="49"/>
      <c r="AE13345" s="95"/>
      <c r="AM13345" s="103"/>
      <c r="AT13345" s="10"/>
    </row>
    <row r="13346" spans="9:46" s="16" customFormat="1">
      <c r="I13346" s="47"/>
      <c r="P13346" s="48"/>
      <c r="Q13346" s="48"/>
      <c r="R13346" s="48"/>
      <c r="S13346" s="49"/>
      <c r="T13346" s="47"/>
      <c r="U13346" s="50"/>
      <c r="V13346" s="47"/>
      <c r="W13346" s="50"/>
      <c r="X13346" s="49"/>
      <c r="Y13346" s="49"/>
      <c r="Z13346" s="49"/>
      <c r="AA13346" s="49"/>
      <c r="AB13346" s="49"/>
      <c r="AC13346" s="49"/>
      <c r="AD13346" s="49"/>
      <c r="AE13346" s="95"/>
      <c r="AM13346" s="103"/>
      <c r="AT13346" s="10"/>
    </row>
    <row r="13347" spans="9:46" s="16" customFormat="1">
      <c r="I13347" s="47"/>
      <c r="P13347" s="48"/>
      <c r="Q13347" s="48"/>
      <c r="R13347" s="48"/>
      <c r="S13347" s="49"/>
      <c r="T13347" s="47"/>
      <c r="U13347" s="50"/>
      <c r="V13347" s="47"/>
      <c r="W13347" s="50"/>
      <c r="X13347" s="49"/>
      <c r="Y13347" s="49"/>
      <c r="Z13347" s="49"/>
      <c r="AA13347" s="49"/>
      <c r="AB13347" s="49"/>
      <c r="AC13347" s="49"/>
      <c r="AD13347" s="49"/>
      <c r="AE13347" s="95"/>
      <c r="AM13347" s="103"/>
      <c r="AT13347" s="10"/>
    </row>
    <row r="13348" spans="9:46" s="16" customFormat="1">
      <c r="I13348" s="47"/>
      <c r="P13348" s="48"/>
      <c r="Q13348" s="48"/>
      <c r="R13348" s="48"/>
      <c r="S13348" s="49"/>
      <c r="T13348" s="47"/>
      <c r="U13348" s="50"/>
      <c r="V13348" s="47"/>
      <c r="W13348" s="50"/>
      <c r="X13348" s="49"/>
      <c r="Y13348" s="49"/>
      <c r="Z13348" s="49"/>
      <c r="AA13348" s="49"/>
      <c r="AB13348" s="49"/>
      <c r="AC13348" s="49"/>
      <c r="AD13348" s="49"/>
      <c r="AE13348" s="95"/>
      <c r="AM13348" s="103"/>
      <c r="AT13348" s="10"/>
    </row>
    <row r="13349" spans="9:46" s="16" customFormat="1">
      <c r="I13349" s="47"/>
      <c r="P13349" s="48"/>
      <c r="Q13349" s="48"/>
      <c r="R13349" s="48"/>
      <c r="S13349" s="49"/>
      <c r="T13349" s="47"/>
      <c r="U13349" s="50"/>
      <c r="V13349" s="47"/>
      <c r="W13349" s="50"/>
      <c r="X13349" s="49"/>
      <c r="Y13349" s="49"/>
      <c r="Z13349" s="49"/>
      <c r="AA13349" s="49"/>
      <c r="AB13349" s="49"/>
      <c r="AC13349" s="49"/>
      <c r="AD13349" s="49"/>
      <c r="AE13349" s="95"/>
      <c r="AM13349" s="103"/>
      <c r="AT13349" s="10"/>
    </row>
    <row r="13350" spans="9:46" s="16" customFormat="1">
      <c r="I13350" s="47"/>
      <c r="P13350" s="48"/>
      <c r="Q13350" s="48"/>
      <c r="R13350" s="48"/>
      <c r="S13350" s="49"/>
      <c r="T13350" s="47"/>
      <c r="U13350" s="50"/>
      <c r="V13350" s="47"/>
      <c r="W13350" s="50"/>
      <c r="X13350" s="49"/>
      <c r="Y13350" s="49"/>
      <c r="Z13350" s="49"/>
      <c r="AA13350" s="49"/>
      <c r="AB13350" s="49"/>
      <c r="AC13350" s="49"/>
      <c r="AD13350" s="49"/>
      <c r="AE13350" s="95"/>
      <c r="AM13350" s="103"/>
      <c r="AT13350" s="10"/>
    </row>
    <row r="13351" spans="9:46" s="16" customFormat="1">
      <c r="I13351" s="47"/>
      <c r="P13351" s="48"/>
      <c r="Q13351" s="48"/>
      <c r="R13351" s="48"/>
      <c r="S13351" s="49"/>
      <c r="T13351" s="47"/>
      <c r="U13351" s="50"/>
      <c r="V13351" s="47"/>
      <c r="W13351" s="50"/>
      <c r="X13351" s="49"/>
      <c r="Y13351" s="49"/>
      <c r="Z13351" s="49"/>
      <c r="AA13351" s="49"/>
      <c r="AB13351" s="49"/>
      <c r="AC13351" s="49"/>
      <c r="AD13351" s="49"/>
      <c r="AE13351" s="95"/>
      <c r="AM13351" s="103"/>
      <c r="AT13351" s="10"/>
    </row>
    <row r="13352" spans="9:46" s="16" customFormat="1">
      <c r="I13352" s="47"/>
      <c r="P13352" s="48"/>
      <c r="Q13352" s="48"/>
      <c r="R13352" s="48"/>
      <c r="S13352" s="49"/>
      <c r="T13352" s="47"/>
      <c r="U13352" s="50"/>
      <c r="V13352" s="47"/>
      <c r="W13352" s="50"/>
      <c r="X13352" s="49"/>
      <c r="Y13352" s="49"/>
      <c r="Z13352" s="49"/>
      <c r="AA13352" s="49"/>
      <c r="AB13352" s="49"/>
      <c r="AC13352" s="49"/>
      <c r="AD13352" s="49"/>
      <c r="AE13352" s="95"/>
      <c r="AM13352" s="103"/>
      <c r="AT13352" s="10"/>
    </row>
    <row r="13353" spans="9:46" s="16" customFormat="1">
      <c r="I13353" s="47"/>
      <c r="P13353" s="48"/>
      <c r="Q13353" s="48"/>
      <c r="R13353" s="48"/>
      <c r="S13353" s="49"/>
      <c r="T13353" s="47"/>
      <c r="U13353" s="50"/>
      <c r="V13353" s="47"/>
      <c r="W13353" s="50"/>
      <c r="X13353" s="49"/>
      <c r="Y13353" s="49"/>
      <c r="Z13353" s="49"/>
      <c r="AA13353" s="49"/>
      <c r="AB13353" s="49"/>
      <c r="AC13353" s="49"/>
      <c r="AD13353" s="49"/>
      <c r="AE13353" s="95"/>
      <c r="AM13353" s="103"/>
      <c r="AT13353" s="10"/>
    </row>
    <row r="13354" spans="9:46" s="16" customFormat="1">
      <c r="I13354" s="47"/>
      <c r="P13354" s="48"/>
      <c r="Q13354" s="48"/>
      <c r="R13354" s="48"/>
      <c r="S13354" s="49"/>
      <c r="T13354" s="47"/>
      <c r="U13354" s="50"/>
      <c r="V13354" s="47"/>
      <c r="W13354" s="50"/>
      <c r="X13354" s="49"/>
      <c r="Y13354" s="49"/>
      <c r="Z13354" s="49"/>
      <c r="AA13354" s="49"/>
      <c r="AB13354" s="49"/>
      <c r="AC13354" s="49"/>
      <c r="AD13354" s="49"/>
      <c r="AE13354" s="95"/>
      <c r="AM13354" s="103"/>
      <c r="AT13354" s="10"/>
    </row>
    <row r="13355" spans="9:46" s="16" customFormat="1">
      <c r="I13355" s="47"/>
      <c r="P13355" s="48"/>
      <c r="Q13355" s="48"/>
      <c r="R13355" s="48"/>
      <c r="S13355" s="49"/>
      <c r="T13355" s="47"/>
      <c r="U13355" s="50"/>
      <c r="V13355" s="47"/>
      <c r="W13355" s="50"/>
      <c r="X13355" s="49"/>
      <c r="Y13355" s="49"/>
      <c r="Z13355" s="49"/>
      <c r="AA13355" s="49"/>
      <c r="AB13355" s="49"/>
      <c r="AC13355" s="49"/>
      <c r="AD13355" s="49"/>
      <c r="AE13355" s="95"/>
      <c r="AM13355" s="103"/>
      <c r="AT13355" s="10"/>
    </row>
    <row r="13356" spans="9:46" s="16" customFormat="1">
      <c r="I13356" s="47"/>
      <c r="P13356" s="48"/>
      <c r="Q13356" s="48"/>
      <c r="R13356" s="48"/>
      <c r="S13356" s="49"/>
      <c r="T13356" s="47"/>
      <c r="U13356" s="50"/>
      <c r="V13356" s="47"/>
      <c r="W13356" s="50"/>
      <c r="X13356" s="49"/>
      <c r="Y13356" s="49"/>
      <c r="Z13356" s="49"/>
      <c r="AA13356" s="49"/>
      <c r="AB13356" s="49"/>
      <c r="AC13356" s="49"/>
      <c r="AD13356" s="49"/>
      <c r="AE13356" s="95"/>
      <c r="AM13356" s="103"/>
      <c r="AT13356" s="10"/>
    </row>
    <row r="13357" spans="9:46" s="16" customFormat="1">
      <c r="I13357" s="47"/>
      <c r="P13357" s="48"/>
      <c r="Q13357" s="48"/>
      <c r="R13357" s="48"/>
      <c r="S13357" s="49"/>
      <c r="T13357" s="47"/>
      <c r="U13357" s="50"/>
      <c r="V13357" s="47"/>
      <c r="W13357" s="50"/>
      <c r="X13357" s="49"/>
      <c r="Y13357" s="49"/>
      <c r="Z13357" s="49"/>
      <c r="AA13357" s="49"/>
      <c r="AB13357" s="49"/>
      <c r="AC13357" s="49"/>
      <c r="AD13357" s="49"/>
      <c r="AE13357" s="95"/>
      <c r="AM13357" s="103"/>
      <c r="AT13357" s="10"/>
    </row>
    <row r="13358" spans="9:46" s="16" customFormat="1">
      <c r="I13358" s="47"/>
      <c r="P13358" s="48"/>
      <c r="Q13358" s="48"/>
      <c r="R13358" s="48"/>
      <c r="S13358" s="49"/>
      <c r="T13358" s="47"/>
      <c r="U13358" s="50"/>
      <c r="V13358" s="47"/>
      <c r="W13358" s="50"/>
      <c r="X13358" s="49"/>
      <c r="Y13358" s="49"/>
      <c r="Z13358" s="49"/>
      <c r="AA13358" s="49"/>
      <c r="AB13358" s="49"/>
      <c r="AC13358" s="49"/>
      <c r="AD13358" s="49"/>
      <c r="AE13358" s="95"/>
      <c r="AM13358" s="103"/>
      <c r="AT13358" s="10"/>
    </row>
    <row r="13359" spans="9:46" s="16" customFormat="1">
      <c r="I13359" s="47"/>
      <c r="P13359" s="48"/>
      <c r="Q13359" s="48"/>
      <c r="R13359" s="48"/>
      <c r="S13359" s="49"/>
      <c r="T13359" s="47"/>
      <c r="U13359" s="50"/>
      <c r="V13359" s="47"/>
      <c r="W13359" s="50"/>
      <c r="X13359" s="49"/>
      <c r="Y13359" s="49"/>
      <c r="Z13359" s="49"/>
      <c r="AA13359" s="49"/>
      <c r="AB13359" s="49"/>
      <c r="AC13359" s="49"/>
      <c r="AD13359" s="49"/>
      <c r="AE13359" s="95"/>
      <c r="AM13359" s="103"/>
      <c r="AT13359" s="10"/>
    </row>
    <row r="13360" spans="9:46" s="16" customFormat="1">
      <c r="I13360" s="47"/>
      <c r="P13360" s="48"/>
      <c r="Q13360" s="48"/>
      <c r="R13360" s="48"/>
      <c r="S13360" s="49"/>
      <c r="T13360" s="47"/>
      <c r="U13360" s="50"/>
      <c r="V13360" s="47"/>
      <c r="W13360" s="50"/>
      <c r="X13360" s="49"/>
      <c r="Y13360" s="49"/>
      <c r="Z13360" s="49"/>
      <c r="AA13360" s="49"/>
      <c r="AB13360" s="49"/>
      <c r="AC13360" s="49"/>
      <c r="AD13360" s="49"/>
      <c r="AE13360" s="95"/>
      <c r="AM13360" s="103"/>
      <c r="AT13360" s="10"/>
    </row>
    <row r="13361" spans="9:46" s="16" customFormat="1">
      <c r="I13361" s="47"/>
      <c r="P13361" s="48"/>
      <c r="Q13361" s="48"/>
      <c r="R13361" s="48"/>
      <c r="S13361" s="49"/>
      <c r="T13361" s="47"/>
      <c r="U13361" s="50"/>
      <c r="V13361" s="47"/>
      <c r="W13361" s="50"/>
      <c r="X13361" s="49"/>
      <c r="Y13361" s="49"/>
      <c r="Z13361" s="49"/>
      <c r="AA13361" s="49"/>
      <c r="AB13361" s="49"/>
      <c r="AC13361" s="49"/>
      <c r="AD13361" s="49"/>
      <c r="AE13361" s="95"/>
      <c r="AM13361" s="103"/>
      <c r="AT13361" s="10"/>
    </row>
    <row r="13362" spans="9:46" s="16" customFormat="1">
      <c r="I13362" s="47"/>
      <c r="P13362" s="48"/>
      <c r="Q13362" s="48"/>
      <c r="R13362" s="48"/>
      <c r="S13362" s="49"/>
      <c r="T13362" s="47"/>
      <c r="U13362" s="50"/>
      <c r="V13362" s="47"/>
      <c r="W13362" s="50"/>
      <c r="X13362" s="49"/>
      <c r="Y13362" s="49"/>
      <c r="Z13362" s="49"/>
      <c r="AA13362" s="49"/>
      <c r="AB13362" s="49"/>
      <c r="AC13362" s="49"/>
      <c r="AD13362" s="49"/>
      <c r="AE13362" s="95"/>
      <c r="AM13362" s="103"/>
      <c r="AT13362" s="10"/>
    </row>
    <row r="13363" spans="9:46" s="16" customFormat="1">
      <c r="I13363" s="47"/>
      <c r="P13363" s="48"/>
      <c r="Q13363" s="48"/>
      <c r="R13363" s="48"/>
      <c r="S13363" s="49"/>
      <c r="T13363" s="47"/>
      <c r="U13363" s="50"/>
      <c r="V13363" s="47"/>
      <c r="W13363" s="50"/>
      <c r="X13363" s="49"/>
      <c r="Y13363" s="49"/>
      <c r="Z13363" s="49"/>
      <c r="AA13363" s="49"/>
      <c r="AB13363" s="49"/>
      <c r="AC13363" s="49"/>
      <c r="AD13363" s="49"/>
      <c r="AE13363" s="95"/>
      <c r="AM13363" s="103"/>
      <c r="AT13363" s="10"/>
    </row>
    <row r="13364" spans="9:46" s="16" customFormat="1">
      <c r="I13364" s="47"/>
      <c r="P13364" s="48"/>
      <c r="Q13364" s="48"/>
      <c r="R13364" s="48"/>
      <c r="S13364" s="49"/>
      <c r="T13364" s="47"/>
      <c r="U13364" s="50"/>
      <c r="V13364" s="47"/>
      <c r="W13364" s="50"/>
      <c r="X13364" s="49"/>
      <c r="Y13364" s="49"/>
      <c r="Z13364" s="49"/>
      <c r="AA13364" s="49"/>
      <c r="AB13364" s="49"/>
      <c r="AC13364" s="49"/>
      <c r="AD13364" s="49"/>
      <c r="AE13364" s="95"/>
      <c r="AM13364" s="103"/>
      <c r="AT13364" s="10"/>
    </row>
    <row r="13365" spans="9:46" s="16" customFormat="1">
      <c r="I13365" s="47"/>
      <c r="P13365" s="48"/>
      <c r="Q13365" s="48"/>
      <c r="R13365" s="48"/>
      <c r="S13365" s="49"/>
      <c r="T13365" s="47"/>
      <c r="U13365" s="50"/>
      <c r="V13365" s="47"/>
      <c r="W13365" s="50"/>
      <c r="X13365" s="49"/>
      <c r="Y13365" s="49"/>
      <c r="Z13365" s="49"/>
      <c r="AA13365" s="49"/>
      <c r="AB13365" s="49"/>
      <c r="AC13365" s="49"/>
      <c r="AD13365" s="49"/>
      <c r="AE13365" s="95"/>
      <c r="AM13365" s="103"/>
      <c r="AT13365" s="10"/>
    </row>
    <row r="13366" spans="9:46" s="16" customFormat="1">
      <c r="I13366" s="47"/>
      <c r="P13366" s="48"/>
      <c r="Q13366" s="48"/>
      <c r="R13366" s="48"/>
      <c r="S13366" s="49"/>
      <c r="T13366" s="47"/>
      <c r="U13366" s="50"/>
      <c r="V13366" s="47"/>
      <c r="W13366" s="50"/>
      <c r="X13366" s="49"/>
      <c r="Y13366" s="49"/>
      <c r="Z13366" s="49"/>
      <c r="AA13366" s="49"/>
      <c r="AB13366" s="49"/>
      <c r="AC13366" s="49"/>
      <c r="AD13366" s="49"/>
      <c r="AE13366" s="95"/>
      <c r="AM13366" s="103"/>
      <c r="AT13366" s="10"/>
    </row>
    <row r="13367" spans="9:46" s="16" customFormat="1">
      <c r="I13367" s="47"/>
      <c r="P13367" s="48"/>
      <c r="Q13367" s="48"/>
      <c r="R13367" s="48"/>
      <c r="S13367" s="49"/>
      <c r="T13367" s="47"/>
      <c r="U13367" s="50"/>
      <c r="V13367" s="47"/>
      <c r="W13367" s="50"/>
      <c r="X13367" s="49"/>
      <c r="Y13367" s="49"/>
      <c r="Z13367" s="49"/>
      <c r="AA13367" s="49"/>
      <c r="AB13367" s="49"/>
      <c r="AC13367" s="49"/>
      <c r="AD13367" s="49"/>
      <c r="AE13367" s="95"/>
      <c r="AM13367" s="103"/>
      <c r="AT13367" s="10"/>
    </row>
    <row r="13368" spans="9:46" s="16" customFormat="1">
      <c r="I13368" s="47"/>
      <c r="P13368" s="48"/>
      <c r="Q13368" s="48"/>
      <c r="R13368" s="48"/>
      <c r="S13368" s="49"/>
      <c r="T13368" s="47"/>
      <c r="U13368" s="50"/>
      <c r="V13368" s="47"/>
      <c r="W13368" s="50"/>
      <c r="X13368" s="49"/>
      <c r="Y13368" s="49"/>
      <c r="Z13368" s="49"/>
      <c r="AA13368" s="49"/>
      <c r="AB13368" s="49"/>
      <c r="AC13368" s="49"/>
      <c r="AD13368" s="49"/>
      <c r="AE13368" s="95"/>
      <c r="AM13368" s="103"/>
      <c r="AT13368" s="10"/>
    </row>
    <row r="13369" spans="9:46" s="16" customFormat="1">
      <c r="I13369" s="47"/>
      <c r="P13369" s="48"/>
      <c r="Q13369" s="48"/>
      <c r="R13369" s="48"/>
      <c r="S13369" s="49"/>
      <c r="T13369" s="47"/>
      <c r="U13369" s="50"/>
      <c r="V13369" s="47"/>
      <c r="W13369" s="50"/>
      <c r="X13369" s="49"/>
      <c r="Y13369" s="49"/>
      <c r="Z13369" s="49"/>
      <c r="AA13369" s="49"/>
      <c r="AB13369" s="49"/>
      <c r="AC13369" s="49"/>
      <c r="AD13369" s="49"/>
      <c r="AE13369" s="95"/>
      <c r="AM13369" s="103"/>
      <c r="AT13369" s="10"/>
    </row>
    <row r="13370" spans="9:46" s="16" customFormat="1">
      <c r="I13370" s="47"/>
      <c r="P13370" s="48"/>
      <c r="Q13370" s="48"/>
      <c r="R13370" s="48"/>
      <c r="S13370" s="49"/>
      <c r="T13370" s="47"/>
      <c r="U13370" s="50"/>
      <c r="V13370" s="47"/>
      <c r="W13370" s="50"/>
      <c r="X13370" s="49"/>
      <c r="Y13370" s="49"/>
      <c r="Z13370" s="49"/>
      <c r="AA13370" s="49"/>
      <c r="AB13370" s="49"/>
      <c r="AC13370" s="49"/>
      <c r="AD13370" s="49"/>
      <c r="AE13370" s="95"/>
      <c r="AM13370" s="103"/>
      <c r="AT13370" s="10"/>
    </row>
    <row r="13371" spans="9:46" s="16" customFormat="1">
      <c r="I13371" s="47"/>
      <c r="P13371" s="48"/>
      <c r="Q13371" s="48"/>
      <c r="R13371" s="48"/>
      <c r="S13371" s="49"/>
      <c r="T13371" s="47"/>
      <c r="U13371" s="50"/>
      <c r="V13371" s="47"/>
      <c r="W13371" s="50"/>
      <c r="X13371" s="49"/>
      <c r="Y13371" s="49"/>
      <c r="Z13371" s="49"/>
      <c r="AA13371" s="49"/>
      <c r="AB13371" s="49"/>
      <c r="AC13371" s="49"/>
      <c r="AD13371" s="49"/>
      <c r="AE13371" s="95"/>
      <c r="AM13371" s="103"/>
      <c r="AT13371" s="10"/>
    </row>
    <row r="13372" spans="9:46" s="16" customFormat="1">
      <c r="I13372" s="47"/>
      <c r="P13372" s="48"/>
      <c r="Q13372" s="48"/>
      <c r="R13372" s="48"/>
      <c r="S13372" s="49"/>
      <c r="T13372" s="47"/>
      <c r="U13372" s="50"/>
      <c r="V13372" s="47"/>
      <c r="W13372" s="50"/>
      <c r="X13372" s="49"/>
      <c r="Y13372" s="49"/>
      <c r="Z13372" s="49"/>
      <c r="AA13372" s="49"/>
      <c r="AB13372" s="49"/>
      <c r="AC13372" s="49"/>
      <c r="AD13372" s="49"/>
      <c r="AE13372" s="95"/>
      <c r="AM13372" s="103"/>
      <c r="AT13372" s="10"/>
    </row>
    <row r="13373" spans="9:46" s="16" customFormat="1">
      <c r="I13373" s="47"/>
      <c r="P13373" s="48"/>
      <c r="Q13373" s="48"/>
      <c r="R13373" s="48"/>
      <c r="S13373" s="49"/>
      <c r="T13373" s="47"/>
      <c r="U13373" s="50"/>
      <c r="V13373" s="47"/>
      <c r="W13373" s="50"/>
      <c r="X13373" s="49"/>
      <c r="Y13373" s="49"/>
      <c r="Z13373" s="49"/>
      <c r="AA13373" s="49"/>
      <c r="AB13373" s="49"/>
      <c r="AC13373" s="49"/>
      <c r="AD13373" s="49"/>
      <c r="AE13373" s="95"/>
      <c r="AM13373" s="103"/>
      <c r="AT13373" s="10"/>
    </row>
    <row r="13374" spans="9:46" s="16" customFormat="1">
      <c r="I13374" s="47"/>
      <c r="P13374" s="48"/>
      <c r="Q13374" s="48"/>
      <c r="R13374" s="48"/>
      <c r="S13374" s="49"/>
      <c r="T13374" s="47"/>
      <c r="U13374" s="50"/>
      <c r="V13374" s="47"/>
      <c r="W13374" s="50"/>
      <c r="X13374" s="49"/>
      <c r="Y13374" s="49"/>
      <c r="Z13374" s="49"/>
      <c r="AA13374" s="49"/>
      <c r="AB13374" s="49"/>
      <c r="AC13374" s="49"/>
      <c r="AD13374" s="49"/>
      <c r="AE13374" s="95"/>
      <c r="AM13374" s="103"/>
      <c r="AT13374" s="10"/>
    </row>
    <row r="13375" spans="9:46" s="16" customFormat="1">
      <c r="I13375" s="47"/>
      <c r="P13375" s="48"/>
      <c r="Q13375" s="48"/>
      <c r="R13375" s="48"/>
      <c r="S13375" s="49"/>
      <c r="T13375" s="47"/>
      <c r="U13375" s="50"/>
      <c r="V13375" s="47"/>
      <c r="W13375" s="50"/>
      <c r="X13375" s="49"/>
      <c r="Y13375" s="49"/>
      <c r="Z13375" s="49"/>
      <c r="AA13375" s="49"/>
      <c r="AB13375" s="49"/>
      <c r="AC13375" s="49"/>
      <c r="AD13375" s="49"/>
      <c r="AE13375" s="95"/>
      <c r="AM13375" s="103"/>
      <c r="AT13375" s="10"/>
    </row>
    <row r="13376" spans="9:46" s="16" customFormat="1">
      <c r="I13376" s="47"/>
      <c r="P13376" s="48"/>
      <c r="Q13376" s="48"/>
      <c r="R13376" s="48"/>
      <c r="S13376" s="49"/>
      <c r="T13376" s="47"/>
      <c r="U13376" s="50"/>
      <c r="V13376" s="47"/>
      <c r="W13376" s="50"/>
      <c r="X13376" s="49"/>
      <c r="Y13376" s="49"/>
      <c r="Z13376" s="49"/>
      <c r="AA13376" s="49"/>
      <c r="AB13376" s="49"/>
      <c r="AC13376" s="49"/>
      <c r="AD13376" s="49"/>
      <c r="AE13376" s="95"/>
      <c r="AM13376" s="103"/>
      <c r="AT13376" s="10"/>
    </row>
    <row r="13377" spans="9:46" s="16" customFormat="1">
      <c r="I13377" s="47"/>
      <c r="P13377" s="48"/>
      <c r="Q13377" s="48"/>
      <c r="R13377" s="48"/>
      <c r="S13377" s="49"/>
      <c r="T13377" s="47"/>
      <c r="U13377" s="50"/>
      <c r="V13377" s="47"/>
      <c r="W13377" s="50"/>
      <c r="X13377" s="49"/>
      <c r="Y13377" s="49"/>
      <c r="Z13377" s="49"/>
      <c r="AA13377" s="49"/>
      <c r="AB13377" s="49"/>
      <c r="AC13377" s="49"/>
      <c r="AD13377" s="49"/>
      <c r="AE13377" s="95"/>
      <c r="AM13377" s="103"/>
      <c r="AT13377" s="10"/>
    </row>
    <row r="13378" spans="9:46" s="16" customFormat="1">
      <c r="I13378" s="47"/>
      <c r="P13378" s="48"/>
      <c r="Q13378" s="48"/>
      <c r="R13378" s="48"/>
      <c r="S13378" s="49"/>
      <c r="T13378" s="47"/>
      <c r="U13378" s="50"/>
      <c r="V13378" s="47"/>
      <c r="W13378" s="50"/>
      <c r="X13378" s="49"/>
      <c r="Y13378" s="49"/>
      <c r="Z13378" s="49"/>
      <c r="AA13378" s="49"/>
      <c r="AB13378" s="49"/>
      <c r="AC13378" s="49"/>
      <c r="AD13378" s="49"/>
      <c r="AE13378" s="95"/>
      <c r="AM13378" s="103"/>
      <c r="AT13378" s="10"/>
    </row>
    <row r="13379" spans="9:46" s="16" customFormat="1">
      <c r="I13379" s="47"/>
      <c r="P13379" s="48"/>
      <c r="Q13379" s="48"/>
      <c r="R13379" s="48"/>
      <c r="S13379" s="49"/>
      <c r="T13379" s="47"/>
      <c r="U13379" s="50"/>
      <c r="V13379" s="47"/>
      <c r="W13379" s="50"/>
      <c r="X13379" s="49"/>
      <c r="Y13379" s="49"/>
      <c r="Z13379" s="49"/>
      <c r="AA13379" s="49"/>
      <c r="AB13379" s="49"/>
      <c r="AC13379" s="49"/>
      <c r="AD13379" s="49"/>
      <c r="AE13379" s="95"/>
      <c r="AM13379" s="103"/>
      <c r="AT13379" s="10"/>
    </row>
    <row r="13380" spans="9:46" s="16" customFormat="1">
      <c r="I13380" s="47"/>
      <c r="P13380" s="48"/>
      <c r="Q13380" s="48"/>
      <c r="R13380" s="48"/>
      <c r="S13380" s="49"/>
      <c r="T13380" s="47"/>
      <c r="U13380" s="50"/>
      <c r="V13380" s="47"/>
      <c r="W13380" s="50"/>
      <c r="X13380" s="49"/>
      <c r="Y13380" s="49"/>
      <c r="Z13380" s="49"/>
      <c r="AA13380" s="49"/>
      <c r="AB13380" s="49"/>
      <c r="AC13380" s="49"/>
      <c r="AD13380" s="49"/>
      <c r="AE13380" s="95"/>
      <c r="AM13380" s="103"/>
      <c r="AT13380" s="10"/>
    </row>
    <row r="13381" spans="9:46" s="16" customFormat="1">
      <c r="I13381" s="47"/>
      <c r="P13381" s="48"/>
      <c r="Q13381" s="48"/>
      <c r="R13381" s="48"/>
      <c r="S13381" s="49"/>
      <c r="T13381" s="47"/>
      <c r="U13381" s="50"/>
      <c r="V13381" s="47"/>
      <c r="W13381" s="50"/>
      <c r="X13381" s="49"/>
      <c r="Y13381" s="49"/>
      <c r="Z13381" s="49"/>
      <c r="AA13381" s="49"/>
      <c r="AB13381" s="49"/>
      <c r="AC13381" s="49"/>
      <c r="AD13381" s="49"/>
      <c r="AE13381" s="95"/>
      <c r="AM13381" s="103"/>
      <c r="AT13381" s="10"/>
    </row>
    <row r="13382" spans="9:46" s="16" customFormat="1">
      <c r="I13382" s="47"/>
      <c r="P13382" s="48"/>
      <c r="Q13382" s="48"/>
      <c r="R13382" s="48"/>
      <c r="S13382" s="49"/>
      <c r="T13382" s="47"/>
      <c r="U13382" s="50"/>
      <c r="V13382" s="47"/>
      <c r="W13382" s="50"/>
      <c r="X13382" s="49"/>
      <c r="Y13382" s="49"/>
      <c r="Z13382" s="49"/>
      <c r="AA13382" s="49"/>
      <c r="AB13382" s="49"/>
      <c r="AC13382" s="49"/>
      <c r="AD13382" s="49"/>
      <c r="AE13382" s="95"/>
      <c r="AM13382" s="103"/>
      <c r="AT13382" s="10"/>
    </row>
    <row r="13383" spans="9:46" s="16" customFormat="1">
      <c r="I13383" s="47"/>
      <c r="P13383" s="48"/>
      <c r="Q13383" s="48"/>
      <c r="R13383" s="48"/>
      <c r="S13383" s="49"/>
      <c r="T13383" s="47"/>
      <c r="U13383" s="50"/>
      <c r="V13383" s="47"/>
      <c r="W13383" s="50"/>
      <c r="X13383" s="49"/>
      <c r="Y13383" s="49"/>
      <c r="Z13383" s="49"/>
      <c r="AA13383" s="49"/>
      <c r="AB13383" s="49"/>
      <c r="AC13383" s="49"/>
      <c r="AD13383" s="49"/>
      <c r="AE13383" s="95"/>
      <c r="AM13383" s="103"/>
      <c r="AT13383" s="10"/>
    </row>
    <row r="13384" spans="9:46" s="16" customFormat="1">
      <c r="I13384" s="47"/>
      <c r="P13384" s="48"/>
      <c r="Q13384" s="48"/>
      <c r="R13384" s="48"/>
      <c r="S13384" s="49"/>
      <c r="T13384" s="47"/>
      <c r="U13384" s="50"/>
      <c r="V13384" s="47"/>
      <c r="W13384" s="50"/>
      <c r="X13384" s="49"/>
      <c r="Y13384" s="49"/>
      <c r="Z13384" s="49"/>
      <c r="AA13384" s="49"/>
      <c r="AB13384" s="49"/>
      <c r="AC13384" s="49"/>
      <c r="AD13384" s="49"/>
      <c r="AE13384" s="95"/>
      <c r="AM13384" s="103"/>
      <c r="AT13384" s="10"/>
    </row>
    <row r="13385" spans="9:46" s="16" customFormat="1">
      <c r="I13385" s="47"/>
      <c r="P13385" s="48"/>
      <c r="Q13385" s="48"/>
      <c r="R13385" s="48"/>
      <c r="S13385" s="49"/>
      <c r="T13385" s="47"/>
      <c r="U13385" s="50"/>
      <c r="V13385" s="47"/>
      <c r="W13385" s="50"/>
      <c r="X13385" s="49"/>
      <c r="Y13385" s="49"/>
      <c r="Z13385" s="49"/>
      <c r="AA13385" s="49"/>
      <c r="AB13385" s="49"/>
      <c r="AC13385" s="49"/>
      <c r="AD13385" s="49"/>
      <c r="AE13385" s="95"/>
      <c r="AM13385" s="103"/>
      <c r="AT13385" s="10"/>
    </row>
    <row r="13386" spans="9:46" s="16" customFormat="1">
      <c r="I13386" s="47"/>
      <c r="P13386" s="48"/>
      <c r="Q13386" s="48"/>
      <c r="R13386" s="48"/>
      <c r="S13386" s="49"/>
      <c r="T13386" s="47"/>
      <c r="U13386" s="50"/>
      <c r="V13386" s="47"/>
      <c r="W13386" s="50"/>
      <c r="X13386" s="49"/>
      <c r="Y13386" s="49"/>
      <c r="Z13386" s="49"/>
      <c r="AA13386" s="49"/>
      <c r="AB13386" s="49"/>
      <c r="AC13386" s="49"/>
      <c r="AD13386" s="49"/>
      <c r="AE13386" s="95"/>
      <c r="AM13386" s="103"/>
      <c r="AT13386" s="10"/>
    </row>
    <row r="13387" spans="9:46" s="16" customFormat="1">
      <c r="I13387" s="47"/>
      <c r="P13387" s="48"/>
      <c r="Q13387" s="48"/>
      <c r="R13387" s="48"/>
      <c r="S13387" s="49"/>
      <c r="T13387" s="47"/>
      <c r="U13387" s="50"/>
      <c r="V13387" s="47"/>
      <c r="W13387" s="50"/>
      <c r="X13387" s="49"/>
      <c r="Y13387" s="49"/>
      <c r="Z13387" s="49"/>
      <c r="AA13387" s="49"/>
      <c r="AB13387" s="49"/>
      <c r="AC13387" s="49"/>
      <c r="AD13387" s="49"/>
      <c r="AE13387" s="95"/>
      <c r="AM13387" s="103"/>
      <c r="AT13387" s="10"/>
    </row>
    <row r="13388" spans="9:46" s="16" customFormat="1">
      <c r="I13388" s="47"/>
      <c r="P13388" s="48"/>
      <c r="Q13388" s="48"/>
      <c r="R13388" s="48"/>
      <c r="S13388" s="49"/>
      <c r="T13388" s="47"/>
      <c r="U13388" s="50"/>
      <c r="V13388" s="47"/>
      <c r="W13388" s="50"/>
      <c r="X13388" s="49"/>
      <c r="Y13388" s="49"/>
      <c r="Z13388" s="49"/>
      <c r="AA13388" s="49"/>
      <c r="AB13388" s="49"/>
      <c r="AC13388" s="49"/>
      <c r="AD13388" s="49"/>
      <c r="AE13388" s="95"/>
      <c r="AM13388" s="103"/>
      <c r="AT13388" s="10"/>
    </row>
    <row r="13389" spans="9:46" s="16" customFormat="1">
      <c r="I13389" s="47"/>
      <c r="P13389" s="48"/>
      <c r="Q13389" s="48"/>
      <c r="R13389" s="48"/>
      <c r="S13389" s="49"/>
      <c r="T13389" s="47"/>
      <c r="U13389" s="50"/>
      <c r="V13389" s="47"/>
      <c r="W13389" s="50"/>
      <c r="X13389" s="49"/>
      <c r="Y13389" s="49"/>
      <c r="Z13389" s="49"/>
      <c r="AA13389" s="49"/>
      <c r="AB13389" s="49"/>
      <c r="AC13389" s="49"/>
      <c r="AD13389" s="49"/>
      <c r="AE13389" s="95"/>
      <c r="AM13389" s="103"/>
      <c r="AT13389" s="10"/>
    </row>
    <row r="13390" spans="9:46" s="16" customFormat="1">
      <c r="I13390" s="47"/>
      <c r="P13390" s="48"/>
      <c r="Q13390" s="48"/>
      <c r="R13390" s="48"/>
      <c r="S13390" s="49"/>
      <c r="T13390" s="47"/>
      <c r="U13390" s="50"/>
      <c r="V13390" s="47"/>
      <c r="W13390" s="50"/>
      <c r="X13390" s="49"/>
      <c r="Y13390" s="49"/>
      <c r="Z13390" s="49"/>
      <c r="AA13390" s="49"/>
      <c r="AB13390" s="49"/>
      <c r="AC13390" s="49"/>
      <c r="AD13390" s="49"/>
      <c r="AE13390" s="95"/>
      <c r="AM13390" s="103"/>
      <c r="AT13390" s="10"/>
    </row>
    <row r="13391" spans="9:46" s="16" customFormat="1">
      <c r="I13391" s="47"/>
      <c r="P13391" s="48"/>
      <c r="Q13391" s="48"/>
      <c r="R13391" s="48"/>
      <c r="S13391" s="49"/>
      <c r="T13391" s="47"/>
      <c r="U13391" s="50"/>
      <c r="V13391" s="47"/>
      <c r="W13391" s="50"/>
      <c r="X13391" s="49"/>
      <c r="Y13391" s="49"/>
      <c r="Z13391" s="49"/>
      <c r="AA13391" s="49"/>
      <c r="AB13391" s="49"/>
      <c r="AC13391" s="49"/>
      <c r="AD13391" s="49"/>
      <c r="AE13391" s="95"/>
      <c r="AM13391" s="103"/>
      <c r="AT13391" s="10"/>
    </row>
    <row r="13392" spans="9:46" s="16" customFormat="1">
      <c r="I13392" s="47"/>
      <c r="P13392" s="48"/>
      <c r="Q13392" s="48"/>
      <c r="R13392" s="48"/>
      <c r="S13392" s="49"/>
      <c r="T13392" s="47"/>
      <c r="U13392" s="50"/>
      <c r="V13392" s="47"/>
      <c r="W13392" s="50"/>
      <c r="X13392" s="49"/>
      <c r="Y13392" s="49"/>
      <c r="Z13392" s="49"/>
      <c r="AA13392" s="49"/>
      <c r="AB13392" s="49"/>
      <c r="AC13392" s="49"/>
      <c r="AD13392" s="49"/>
      <c r="AE13392" s="95"/>
      <c r="AM13392" s="103"/>
      <c r="AT13392" s="10"/>
    </row>
    <row r="13393" spans="9:46" s="16" customFormat="1">
      <c r="I13393" s="47"/>
      <c r="P13393" s="48"/>
      <c r="Q13393" s="48"/>
      <c r="R13393" s="48"/>
      <c r="S13393" s="49"/>
      <c r="T13393" s="47"/>
      <c r="U13393" s="50"/>
      <c r="V13393" s="47"/>
      <c r="W13393" s="50"/>
      <c r="X13393" s="49"/>
      <c r="Y13393" s="49"/>
      <c r="Z13393" s="49"/>
      <c r="AA13393" s="49"/>
      <c r="AB13393" s="49"/>
      <c r="AC13393" s="49"/>
      <c r="AD13393" s="49"/>
      <c r="AE13393" s="95"/>
      <c r="AM13393" s="103"/>
      <c r="AT13393" s="10"/>
    </row>
    <row r="13394" spans="9:46" s="16" customFormat="1">
      <c r="I13394" s="47"/>
      <c r="P13394" s="48"/>
      <c r="Q13394" s="48"/>
      <c r="R13394" s="48"/>
      <c r="S13394" s="49"/>
      <c r="T13394" s="47"/>
      <c r="U13394" s="50"/>
      <c r="V13394" s="47"/>
      <c r="W13394" s="50"/>
      <c r="X13394" s="49"/>
      <c r="Y13394" s="49"/>
      <c r="Z13394" s="49"/>
      <c r="AA13394" s="49"/>
      <c r="AB13394" s="49"/>
      <c r="AC13394" s="49"/>
      <c r="AD13394" s="49"/>
      <c r="AE13394" s="95"/>
      <c r="AM13394" s="103"/>
      <c r="AT13394" s="10"/>
    </row>
    <row r="13395" spans="9:46" s="16" customFormat="1">
      <c r="I13395" s="47"/>
      <c r="P13395" s="48"/>
      <c r="Q13395" s="48"/>
      <c r="R13395" s="48"/>
      <c r="S13395" s="49"/>
      <c r="T13395" s="47"/>
      <c r="U13395" s="50"/>
      <c r="V13395" s="47"/>
      <c r="W13395" s="50"/>
      <c r="X13395" s="49"/>
      <c r="Y13395" s="49"/>
      <c r="Z13395" s="49"/>
      <c r="AA13395" s="49"/>
      <c r="AB13395" s="49"/>
      <c r="AC13395" s="49"/>
      <c r="AD13395" s="49"/>
      <c r="AE13395" s="95"/>
      <c r="AM13395" s="103"/>
      <c r="AT13395" s="10"/>
    </row>
    <row r="13396" spans="9:46" s="16" customFormat="1">
      <c r="I13396" s="47"/>
      <c r="P13396" s="48"/>
      <c r="Q13396" s="48"/>
      <c r="R13396" s="48"/>
      <c r="S13396" s="49"/>
      <c r="T13396" s="47"/>
      <c r="U13396" s="50"/>
      <c r="V13396" s="47"/>
      <c r="W13396" s="50"/>
      <c r="X13396" s="49"/>
      <c r="Y13396" s="49"/>
      <c r="Z13396" s="49"/>
      <c r="AA13396" s="49"/>
      <c r="AB13396" s="49"/>
      <c r="AC13396" s="49"/>
      <c r="AD13396" s="49"/>
      <c r="AE13396" s="95"/>
      <c r="AM13396" s="103"/>
      <c r="AT13396" s="10"/>
    </row>
    <row r="13397" spans="9:46" s="16" customFormat="1">
      <c r="I13397" s="47"/>
      <c r="P13397" s="48"/>
      <c r="Q13397" s="48"/>
      <c r="R13397" s="48"/>
      <c r="S13397" s="49"/>
      <c r="T13397" s="47"/>
      <c r="U13397" s="50"/>
      <c r="V13397" s="47"/>
      <c r="W13397" s="50"/>
      <c r="X13397" s="49"/>
      <c r="Y13397" s="49"/>
      <c r="Z13397" s="49"/>
      <c r="AA13397" s="49"/>
      <c r="AB13397" s="49"/>
      <c r="AC13397" s="49"/>
      <c r="AD13397" s="49"/>
      <c r="AE13397" s="95"/>
      <c r="AM13397" s="103"/>
      <c r="AT13397" s="10"/>
    </row>
    <row r="13398" spans="9:46" s="16" customFormat="1">
      <c r="I13398" s="47"/>
      <c r="P13398" s="48"/>
      <c r="Q13398" s="48"/>
      <c r="R13398" s="48"/>
      <c r="S13398" s="49"/>
      <c r="T13398" s="47"/>
      <c r="U13398" s="50"/>
      <c r="V13398" s="47"/>
      <c r="W13398" s="50"/>
      <c r="X13398" s="49"/>
      <c r="Y13398" s="49"/>
      <c r="Z13398" s="49"/>
      <c r="AA13398" s="49"/>
      <c r="AB13398" s="49"/>
      <c r="AC13398" s="49"/>
      <c r="AD13398" s="49"/>
      <c r="AE13398" s="95"/>
      <c r="AM13398" s="103"/>
      <c r="AT13398" s="10"/>
    </row>
    <row r="13399" spans="9:46" s="16" customFormat="1">
      <c r="I13399" s="47"/>
      <c r="P13399" s="48"/>
      <c r="Q13399" s="48"/>
      <c r="R13399" s="48"/>
      <c r="S13399" s="49"/>
      <c r="T13399" s="47"/>
      <c r="U13399" s="50"/>
      <c r="V13399" s="47"/>
      <c r="W13399" s="50"/>
      <c r="X13399" s="49"/>
      <c r="Y13399" s="49"/>
      <c r="Z13399" s="49"/>
      <c r="AA13399" s="49"/>
      <c r="AB13399" s="49"/>
      <c r="AC13399" s="49"/>
      <c r="AD13399" s="49"/>
      <c r="AE13399" s="95"/>
      <c r="AM13399" s="103"/>
      <c r="AT13399" s="10"/>
    </row>
    <row r="13400" spans="9:46" s="16" customFormat="1">
      <c r="I13400" s="47"/>
      <c r="P13400" s="48"/>
      <c r="Q13400" s="48"/>
      <c r="R13400" s="48"/>
      <c r="S13400" s="49"/>
      <c r="T13400" s="47"/>
      <c r="U13400" s="50"/>
      <c r="V13400" s="47"/>
      <c r="W13400" s="50"/>
      <c r="X13400" s="49"/>
      <c r="Y13400" s="49"/>
      <c r="Z13400" s="49"/>
      <c r="AA13400" s="49"/>
      <c r="AB13400" s="49"/>
      <c r="AC13400" s="49"/>
      <c r="AD13400" s="49"/>
      <c r="AE13400" s="95"/>
      <c r="AM13400" s="103"/>
      <c r="AT13400" s="10"/>
    </row>
    <row r="13401" spans="9:46" s="16" customFormat="1">
      <c r="I13401" s="47"/>
      <c r="P13401" s="48"/>
      <c r="Q13401" s="48"/>
      <c r="R13401" s="48"/>
      <c r="S13401" s="49"/>
      <c r="T13401" s="47"/>
      <c r="U13401" s="50"/>
      <c r="V13401" s="47"/>
      <c r="W13401" s="50"/>
      <c r="X13401" s="49"/>
      <c r="Y13401" s="49"/>
      <c r="Z13401" s="49"/>
      <c r="AA13401" s="49"/>
      <c r="AB13401" s="49"/>
      <c r="AC13401" s="49"/>
      <c r="AD13401" s="49"/>
      <c r="AE13401" s="95"/>
      <c r="AM13401" s="103"/>
      <c r="AT13401" s="10"/>
    </row>
    <row r="13402" spans="9:46" s="16" customFormat="1">
      <c r="I13402" s="47"/>
      <c r="P13402" s="48"/>
      <c r="Q13402" s="48"/>
      <c r="R13402" s="48"/>
      <c r="S13402" s="49"/>
      <c r="T13402" s="47"/>
      <c r="U13402" s="50"/>
      <c r="V13402" s="47"/>
      <c r="W13402" s="50"/>
      <c r="X13402" s="49"/>
      <c r="Y13402" s="49"/>
      <c r="Z13402" s="49"/>
      <c r="AA13402" s="49"/>
      <c r="AB13402" s="49"/>
      <c r="AC13402" s="49"/>
      <c r="AD13402" s="49"/>
      <c r="AE13402" s="95"/>
      <c r="AM13402" s="103"/>
      <c r="AT13402" s="10"/>
    </row>
    <row r="13403" spans="9:46" s="16" customFormat="1">
      <c r="I13403" s="47"/>
      <c r="P13403" s="48"/>
      <c r="Q13403" s="48"/>
      <c r="R13403" s="48"/>
      <c r="S13403" s="49"/>
      <c r="T13403" s="47"/>
      <c r="U13403" s="50"/>
      <c r="V13403" s="47"/>
      <c r="W13403" s="50"/>
      <c r="X13403" s="49"/>
      <c r="Y13403" s="49"/>
      <c r="Z13403" s="49"/>
      <c r="AA13403" s="49"/>
      <c r="AB13403" s="49"/>
      <c r="AC13403" s="49"/>
      <c r="AD13403" s="49"/>
      <c r="AE13403" s="95"/>
      <c r="AM13403" s="103"/>
      <c r="AT13403" s="10"/>
    </row>
    <row r="13404" spans="9:46" s="16" customFormat="1">
      <c r="I13404" s="47"/>
      <c r="P13404" s="48"/>
      <c r="Q13404" s="48"/>
      <c r="R13404" s="48"/>
      <c r="S13404" s="49"/>
      <c r="T13404" s="47"/>
      <c r="U13404" s="50"/>
      <c r="V13404" s="47"/>
      <c r="W13404" s="50"/>
      <c r="X13404" s="49"/>
      <c r="Y13404" s="49"/>
      <c r="Z13404" s="49"/>
      <c r="AA13404" s="49"/>
      <c r="AB13404" s="49"/>
      <c r="AC13404" s="49"/>
      <c r="AD13404" s="49"/>
      <c r="AE13404" s="95"/>
      <c r="AM13404" s="103"/>
      <c r="AT13404" s="10"/>
    </row>
    <row r="13405" spans="9:46" s="16" customFormat="1">
      <c r="I13405" s="47"/>
      <c r="P13405" s="48"/>
      <c r="Q13405" s="48"/>
      <c r="R13405" s="48"/>
      <c r="S13405" s="49"/>
      <c r="T13405" s="47"/>
      <c r="U13405" s="50"/>
      <c r="V13405" s="47"/>
      <c r="W13405" s="50"/>
      <c r="X13405" s="49"/>
      <c r="Y13405" s="49"/>
      <c r="Z13405" s="49"/>
      <c r="AA13405" s="49"/>
      <c r="AB13405" s="49"/>
      <c r="AC13405" s="49"/>
      <c r="AD13405" s="49"/>
      <c r="AE13405" s="95"/>
      <c r="AM13405" s="103"/>
      <c r="AT13405" s="10"/>
    </row>
    <row r="13406" spans="9:46" s="16" customFormat="1">
      <c r="I13406" s="47"/>
      <c r="P13406" s="48"/>
      <c r="Q13406" s="48"/>
      <c r="R13406" s="48"/>
      <c r="S13406" s="49"/>
      <c r="T13406" s="47"/>
      <c r="U13406" s="50"/>
      <c r="V13406" s="47"/>
      <c r="W13406" s="50"/>
      <c r="X13406" s="49"/>
      <c r="Y13406" s="49"/>
      <c r="Z13406" s="49"/>
      <c r="AA13406" s="49"/>
      <c r="AB13406" s="49"/>
      <c r="AC13406" s="49"/>
      <c r="AD13406" s="49"/>
      <c r="AE13406" s="95"/>
      <c r="AM13406" s="103"/>
      <c r="AT13406" s="10"/>
    </row>
    <row r="13407" spans="9:46" s="16" customFormat="1">
      <c r="I13407" s="47"/>
      <c r="P13407" s="48"/>
      <c r="Q13407" s="48"/>
      <c r="R13407" s="48"/>
      <c r="S13407" s="49"/>
      <c r="T13407" s="47"/>
      <c r="U13407" s="50"/>
      <c r="V13407" s="47"/>
      <c r="W13407" s="50"/>
      <c r="X13407" s="49"/>
      <c r="Y13407" s="49"/>
      <c r="Z13407" s="49"/>
      <c r="AA13407" s="49"/>
      <c r="AB13407" s="49"/>
      <c r="AC13407" s="49"/>
      <c r="AD13407" s="49"/>
      <c r="AE13407" s="95"/>
      <c r="AM13407" s="103"/>
      <c r="AT13407" s="10"/>
    </row>
    <row r="13408" spans="9:46" s="16" customFormat="1">
      <c r="I13408" s="47"/>
      <c r="P13408" s="48"/>
      <c r="Q13408" s="48"/>
      <c r="R13408" s="48"/>
      <c r="S13408" s="49"/>
      <c r="T13408" s="47"/>
      <c r="U13408" s="50"/>
      <c r="V13408" s="47"/>
      <c r="W13408" s="50"/>
      <c r="X13408" s="49"/>
      <c r="Y13408" s="49"/>
      <c r="Z13408" s="49"/>
      <c r="AA13408" s="49"/>
      <c r="AB13408" s="49"/>
      <c r="AC13408" s="49"/>
      <c r="AD13408" s="49"/>
      <c r="AE13408" s="95"/>
      <c r="AM13408" s="103"/>
      <c r="AT13408" s="10"/>
    </row>
    <row r="13409" spans="9:46" s="16" customFormat="1">
      <c r="I13409" s="47"/>
      <c r="P13409" s="48"/>
      <c r="Q13409" s="48"/>
      <c r="R13409" s="48"/>
      <c r="S13409" s="49"/>
      <c r="T13409" s="47"/>
      <c r="U13409" s="50"/>
      <c r="V13409" s="47"/>
      <c r="W13409" s="50"/>
      <c r="X13409" s="49"/>
      <c r="Y13409" s="49"/>
      <c r="Z13409" s="49"/>
      <c r="AA13409" s="49"/>
      <c r="AB13409" s="49"/>
      <c r="AC13409" s="49"/>
      <c r="AD13409" s="49"/>
      <c r="AE13409" s="95"/>
      <c r="AM13409" s="103"/>
      <c r="AT13409" s="10"/>
    </row>
    <row r="13410" spans="9:46" s="16" customFormat="1">
      <c r="I13410" s="47"/>
      <c r="P13410" s="48"/>
      <c r="Q13410" s="48"/>
      <c r="R13410" s="48"/>
      <c r="S13410" s="49"/>
      <c r="T13410" s="47"/>
      <c r="U13410" s="50"/>
      <c r="V13410" s="47"/>
      <c r="W13410" s="50"/>
      <c r="X13410" s="49"/>
      <c r="Y13410" s="49"/>
      <c r="Z13410" s="49"/>
      <c r="AA13410" s="49"/>
      <c r="AB13410" s="49"/>
      <c r="AC13410" s="49"/>
      <c r="AD13410" s="49"/>
      <c r="AE13410" s="95"/>
      <c r="AM13410" s="103"/>
      <c r="AT13410" s="10"/>
    </row>
    <row r="13411" spans="9:46" s="16" customFormat="1">
      <c r="I13411" s="47"/>
      <c r="P13411" s="48"/>
      <c r="Q13411" s="48"/>
      <c r="R13411" s="48"/>
      <c r="S13411" s="49"/>
      <c r="T13411" s="47"/>
      <c r="U13411" s="50"/>
      <c r="V13411" s="47"/>
      <c r="W13411" s="50"/>
      <c r="X13411" s="49"/>
      <c r="Y13411" s="49"/>
      <c r="Z13411" s="49"/>
      <c r="AA13411" s="49"/>
      <c r="AB13411" s="49"/>
      <c r="AC13411" s="49"/>
      <c r="AD13411" s="49"/>
      <c r="AE13411" s="95"/>
      <c r="AM13411" s="103"/>
      <c r="AT13411" s="10"/>
    </row>
    <row r="13412" spans="9:46" s="16" customFormat="1">
      <c r="I13412" s="47"/>
      <c r="P13412" s="48"/>
      <c r="Q13412" s="48"/>
      <c r="R13412" s="48"/>
      <c r="S13412" s="49"/>
      <c r="T13412" s="47"/>
      <c r="U13412" s="50"/>
      <c r="V13412" s="47"/>
      <c r="W13412" s="50"/>
      <c r="X13412" s="49"/>
      <c r="Y13412" s="49"/>
      <c r="Z13412" s="49"/>
      <c r="AA13412" s="49"/>
      <c r="AB13412" s="49"/>
      <c r="AC13412" s="49"/>
      <c r="AD13412" s="49"/>
      <c r="AE13412" s="95"/>
      <c r="AM13412" s="103"/>
      <c r="AT13412" s="10"/>
    </row>
    <row r="13413" spans="9:46" s="16" customFormat="1">
      <c r="I13413" s="47"/>
      <c r="P13413" s="48"/>
      <c r="Q13413" s="48"/>
      <c r="R13413" s="48"/>
      <c r="S13413" s="49"/>
      <c r="T13413" s="47"/>
      <c r="U13413" s="50"/>
      <c r="V13413" s="47"/>
      <c r="W13413" s="50"/>
      <c r="X13413" s="49"/>
      <c r="Y13413" s="49"/>
      <c r="Z13413" s="49"/>
      <c r="AA13413" s="49"/>
      <c r="AB13413" s="49"/>
      <c r="AC13413" s="49"/>
      <c r="AD13413" s="49"/>
      <c r="AE13413" s="95"/>
      <c r="AM13413" s="103"/>
      <c r="AT13413" s="10"/>
    </row>
    <row r="13414" spans="9:46" s="16" customFormat="1">
      <c r="I13414" s="47"/>
      <c r="P13414" s="48"/>
      <c r="Q13414" s="48"/>
      <c r="R13414" s="48"/>
      <c r="S13414" s="49"/>
      <c r="T13414" s="47"/>
      <c r="U13414" s="50"/>
      <c r="V13414" s="47"/>
      <c r="W13414" s="50"/>
      <c r="X13414" s="49"/>
      <c r="Y13414" s="49"/>
      <c r="Z13414" s="49"/>
      <c r="AA13414" s="49"/>
      <c r="AB13414" s="49"/>
      <c r="AC13414" s="49"/>
      <c r="AD13414" s="49"/>
      <c r="AE13414" s="95"/>
      <c r="AM13414" s="103"/>
      <c r="AT13414" s="10"/>
    </row>
    <row r="13415" spans="9:46" s="16" customFormat="1">
      <c r="I13415" s="47"/>
      <c r="P13415" s="48"/>
      <c r="Q13415" s="48"/>
      <c r="R13415" s="48"/>
      <c r="S13415" s="49"/>
      <c r="T13415" s="47"/>
      <c r="U13415" s="50"/>
      <c r="V13415" s="47"/>
      <c r="W13415" s="50"/>
      <c r="X13415" s="49"/>
      <c r="Y13415" s="49"/>
      <c r="Z13415" s="49"/>
      <c r="AA13415" s="49"/>
      <c r="AB13415" s="49"/>
      <c r="AC13415" s="49"/>
      <c r="AD13415" s="49"/>
      <c r="AE13415" s="95"/>
      <c r="AM13415" s="103"/>
      <c r="AT13415" s="10"/>
    </row>
    <row r="13416" spans="9:46" s="16" customFormat="1">
      <c r="I13416" s="47"/>
      <c r="P13416" s="48"/>
      <c r="Q13416" s="48"/>
      <c r="R13416" s="48"/>
      <c r="S13416" s="49"/>
      <c r="T13416" s="47"/>
      <c r="U13416" s="50"/>
      <c r="V13416" s="47"/>
      <c r="W13416" s="50"/>
      <c r="X13416" s="49"/>
      <c r="Y13416" s="49"/>
      <c r="Z13416" s="49"/>
      <c r="AA13416" s="49"/>
      <c r="AB13416" s="49"/>
      <c r="AC13416" s="49"/>
      <c r="AD13416" s="49"/>
      <c r="AE13416" s="95"/>
      <c r="AM13416" s="103"/>
      <c r="AT13416" s="10"/>
    </row>
    <row r="13417" spans="9:46" s="16" customFormat="1">
      <c r="I13417" s="47"/>
      <c r="P13417" s="48"/>
      <c r="Q13417" s="48"/>
      <c r="R13417" s="48"/>
      <c r="S13417" s="49"/>
      <c r="T13417" s="47"/>
      <c r="U13417" s="50"/>
      <c r="V13417" s="47"/>
      <c r="W13417" s="50"/>
      <c r="X13417" s="49"/>
      <c r="Y13417" s="49"/>
      <c r="Z13417" s="49"/>
      <c r="AA13417" s="49"/>
      <c r="AB13417" s="49"/>
      <c r="AC13417" s="49"/>
      <c r="AD13417" s="49"/>
      <c r="AE13417" s="95"/>
      <c r="AM13417" s="103"/>
      <c r="AT13417" s="10"/>
    </row>
    <row r="13418" spans="9:46" s="16" customFormat="1">
      <c r="I13418" s="47"/>
      <c r="P13418" s="48"/>
      <c r="Q13418" s="48"/>
      <c r="R13418" s="48"/>
      <c r="S13418" s="49"/>
      <c r="T13418" s="47"/>
      <c r="U13418" s="50"/>
      <c r="V13418" s="47"/>
      <c r="W13418" s="50"/>
      <c r="X13418" s="49"/>
      <c r="Y13418" s="49"/>
      <c r="Z13418" s="49"/>
      <c r="AA13418" s="49"/>
      <c r="AB13418" s="49"/>
      <c r="AC13418" s="49"/>
      <c r="AD13418" s="49"/>
      <c r="AE13418" s="95"/>
      <c r="AM13418" s="103"/>
      <c r="AT13418" s="10"/>
    </row>
    <row r="13419" spans="9:46" s="16" customFormat="1">
      <c r="I13419" s="47"/>
      <c r="P13419" s="48"/>
      <c r="Q13419" s="48"/>
      <c r="R13419" s="48"/>
      <c r="S13419" s="49"/>
      <c r="T13419" s="47"/>
      <c r="U13419" s="50"/>
      <c r="V13419" s="47"/>
      <c r="W13419" s="50"/>
      <c r="X13419" s="49"/>
      <c r="Y13419" s="49"/>
      <c r="Z13419" s="49"/>
      <c r="AA13419" s="49"/>
      <c r="AB13419" s="49"/>
      <c r="AC13419" s="49"/>
      <c r="AD13419" s="49"/>
      <c r="AE13419" s="95"/>
      <c r="AM13419" s="103"/>
      <c r="AT13419" s="10"/>
    </row>
    <row r="13420" spans="9:46" s="16" customFormat="1">
      <c r="I13420" s="47"/>
      <c r="P13420" s="48"/>
      <c r="Q13420" s="48"/>
      <c r="R13420" s="48"/>
      <c r="S13420" s="49"/>
      <c r="T13420" s="47"/>
      <c r="U13420" s="50"/>
      <c r="V13420" s="47"/>
      <c r="W13420" s="50"/>
      <c r="X13420" s="49"/>
      <c r="Y13420" s="49"/>
      <c r="Z13420" s="49"/>
      <c r="AA13420" s="49"/>
      <c r="AB13420" s="49"/>
      <c r="AC13420" s="49"/>
      <c r="AD13420" s="49"/>
      <c r="AE13420" s="95"/>
      <c r="AM13420" s="103"/>
      <c r="AT13420" s="10"/>
    </row>
    <row r="13421" spans="9:46" s="16" customFormat="1">
      <c r="I13421" s="47"/>
      <c r="P13421" s="48"/>
      <c r="Q13421" s="48"/>
      <c r="R13421" s="48"/>
      <c r="S13421" s="49"/>
      <c r="T13421" s="47"/>
      <c r="U13421" s="50"/>
      <c r="V13421" s="47"/>
      <c r="W13421" s="50"/>
      <c r="X13421" s="49"/>
      <c r="Y13421" s="49"/>
      <c r="Z13421" s="49"/>
      <c r="AA13421" s="49"/>
      <c r="AB13421" s="49"/>
      <c r="AC13421" s="49"/>
      <c r="AD13421" s="49"/>
      <c r="AE13421" s="95"/>
      <c r="AM13421" s="103"/>
      <c r="AT13421" s="10"/>
    </row>
    <row r="13422" spans="9:46" s="16" customFormat="1">
      <c r="I13422" s="47"/>
      <c r="P13422" s="48"/>
      <c r="Q13422" s="48"/>
      <c r="R13422" s="48"/>
      <c r="S13422" s="49"/>
      <c r="T13422" s="47"/>
      <c r="U13422" s="50"/>
      <c r="V13422" s="47"/>
      <c r="W13422" s="50"/>
      <c r="X13422" s="49"/>
      <c r="Y13422" s="49"/>
      <c r="Z13422" s="49"/>
      <c r="AA13422" s="49"/>
      <c r="AB13422" s="49"/>
      <c r="AC13422" s="49"/>
      <c r="AD13422" s="49"/>
      <c r="AE13422" s="95"/>
      <c r="AM13422" s="103"/>
      <c r="AT13422" s="10"/>
    </row>
    <row r="13423" spans="9:46" s="16" customFormat="1">
      <c r="I13423" s="47"/>
      <c r="P13423" s="48"/>
      <c r="Q13423" s="48"/>
      <c r="R13423" s="48"/>
      <c r="S13423" s="49"/>
      <c r="T13423" s="47"/>
      <c r="U13423" s="50"/>
      <c r="V13423" s="47"/>
      <c r="W13423" s="50"/>
      <c r="X13423" s="49"/>
      <c r="Y13423" s="49"/>
      <c r="Z13423" s="49"/>
      <c r="AA13423" s="49"/>
      <c r="AB13423" s="49"/>
      <c r="AC13423" s="49"/>
      <c r="AD13423" s="49"/>
      <c r="AE13423" s="95"/>
      <c r="AM13423" s="103"/>
      <c r="AT13423" s="10"/>
    </row>
    <row r="13424" spans="9:46" s="16" customFormat="1">
      <c r="I13424" s="47"/>
      <c r="P13424" s="48"/>
      <c r="Q13424" s="48"/>
      <c r="R13424" s="48"/>
      <c r="S13424" s="49"/>
      <c r="T13424" s="47"/>
      <c r="U13424" s="50"/>
      <c r="V13424" s="47"/>
      <c r="W13424" s="50"/>
      <c r="X13424" s="49"/>
      <c r="Y13424" s="49"/>
      <c r="Z13424" s="49"/>
      <c r="AA13424" s="49"/>
      <c r="AB13424" s="49"/>
      <c r="AC13424" s="49"/>
      <c r="AD13424" s="49"/>
      <c r="AE13424" s="95"/>
      <c r="AM13424" s="103"/>
      <c r="AT13424" s="10"/>
    </row>
    <row r="13425" spans="9:46" s="16" customFormat="1">
      <c r="I13425" s="47"/>
      <c r="P13425" s="48"/>
      <c r="Q13425" s="48"/>
      <c r="R13425" s="48"/>
      <c r="S13425" s="49"/>
      <c r="T13425" s="47"/>
      <c r="U13425" s="50"/>
      <c r="V13425" s="47"/>
      <c r="W13425" s="50"/>
      <c r="X13425" s="49"/>
      <c r="Y13425" s="49"/>
      <c r="Z13425" s="49"/>
      <c r="AA13425" s="49"/>
      <c r="AB13425" s="49"/>
      <c r="AC13425" s="49"/>
      <c r="AD13425" s="49"/>
      <c r="AE13425" s="95"/>
      <c r="AM13425" s="103"/>
      <c r="AT13425" s="10"/>
    </row>
    <row r="13426" spans="9:46" s="16" customFormat="1">
      <c r="I13426" s="47"/>
      <c r="P13426" s="48"/>
      <c r="Q13426" s="48"/>
      <c r="R13426" s="48"/>
      <c r="S13426" s="49"/>
      <c r="T13426" s="47"/>
      <c r="U13426" s="50"/>
      <c r="V13426" s="47"/>
      <c r="W13426" s="50"/>
      <c r="X13426" s="49"/>
      <c r="Y13426" s="49"/>
      <c r="Z13426" s="49"/>
      <c r="AA13426" s="49"/>
      <c r="AB13426" s="49"/>
      <c r="AC13426" s="49"/>
      <c r="AD13426" s="49"/>
      <c r="AE13426" s="95"/>
      <c r="AM13426" s="103"/>
      <c r="AT13426" s="10"/>
    </row>
    <row r="13427" spans="9:46" s="16" customFormat="1">
      <c r="I13427" s="47"/>
      <c r="P13427" s="48"/>
      <c r="Q13427" s="48"/>
      <c r="R13427" s="48"/>
      <c r="S13427" s="49"/>
      <c r="T13427" s="47"/>
      <c r="U13427" s="50"/>
      <c r="V13427" s="47"/>
      <c r="W13427" s="50"/>
      <c r="X13427" s="49"/>
      <c r="Y13427" s="49"/>
      <c r="Z13427" s="49"/>
      <c r="AA13427" s="49"/>
      <c r="AB13427" s="49"/>
      <c r="AC13427" s="49"/>
      <c r="AD13427" s="49"/>
      <c r="AE13427" s="95"/>
      <c r="AM13427" s="103"/>
      <c r="AT13427" s="10"/>
    </row>
    <row r="13428" spans="9:46" s="16" customFormat="1">
      <c r="I13428" s="47"/>
      <c r="P13428" s="48"/>
      <c r="Q13428" s="48"/>
      <c r="R13428" s="48"/>
      <c r="S13428" s="49"/>
      <c r="T13428" s="47"/>
      <c r="U13428" s="50"/>
      <c r="V13428" s="47"/>
      <c r="W13428" s="50"/>
      <c r="X13428" s="49"/>
      <c r="Y13428" s="49"/>
      <c r="Z13428" s="49"/>
      <c r="AA13428" s="49"/>
      <c r="AB13428" s="49"/>
      <c r="AC13428" s="49"/>
      <c r="AD13428" s="49"/>
      <c r="AE13428" s="95"/>
      <c r="AM13428" s="103"/>
      <c r="AT13428" s="10"/>
    </row>
    <row r="13429" spans="9:46" s="16" customFormat="1">
      <c r="I13429" s="47"/>
      <c r="P13429" s="48"/>
      <c r="Q13429" s="48"/>
      <c r="R13429" s="48"/>
      <c r="S13429" s="49"/>
      <c r="T13429" s="47"/>
      <c r="U13429" s="50"/>
      <c r="V13429" s="47"/>
      <c r="W13429" s="50"/>
      <c r="X13429" s="49"/>
      <c r="Y13429" s="49"/>
      <c r="Z13429" s="49"/>
      <c r="AA13429" s="49"/>
      <c r="AB13429" s="49"/>
      <c r="AC13429" s="49"/>
      <c r="AD13429" s="49"/>
      <c r="AE13429" s="95"/>
      <c r="AM13429" s="103"/>
      <c r="AT13429" s="10"/>
    </row>
    <row r="13430" spans="9:46" s="16" customFormat="1">
      <c r="I13430" s="47"/>
      <c r="P13430" s="48"/>
      <c r="Q13430" s="48"/>
      <c r="R13430" s="48"/>
      <c r="S13430" s="49"/>
      <c r="T13430" s="47"/>
      <c r="U13430" s="50"/>
      <c r="V13430" s="47"/>
      <c r="W13430" s="50"/>
      <c r="X13430" s="49"/>
      <c r="Y13430" s="49"/>
      <c r="Z13430" s="49"/>
      <c r="AA13430" s="49"/>
      <c r="AB13430" s="49"/>
      <c r="AC13430" s="49"/>
      <c r="AD13430" s="49"/>
      <c r="AE13430" s="95"/>
      <c r="AM13430" s="103"/>
      <c r="AT13430" s="10"/>
    </row>
    <row r="13431" spans="9:46" s="16" customFormat="1">
      <c r="I13431" s="47"/>
      <c r="P13431" s="48"/>
      <c r="Q13431" s="48"/>
      <c r="R13431" s="48"/>
      <c r="S13431" s="49"/>
      <c r="T13431" s="47"/>
      <c r="U13431" s="50"/>
      <c r="V13431" s="47"/>
      <c r="W13431" s="50"/>
      <c r="X13431" s="49"/>
      <c r="Y13431" s="49"/>
      <c r="Z13431" s="49"/>
      <c r="AA13431" s="49"/>
      <c r="AB13431" s="49"/>
      <c r="AC13431" s="49"/>
      <c r="AD13431" s="49"/>
      <c r="AE13431" s="95"/>
      <c r="AM13431" s="103"/>
      <c r="AT13431" s="10"/>
    </row>
    <row r="13432" spans="9:46" s="16" customFormat="1">
      <c r="I13432" s="47"/>
      <c r="P13432" s="48"/>
      <c r="Q13432" s="48"/>
      <c r="R13432" s="48"/>
      <c r="S13432" s="49"/>
      <c r="T13432" s="47"/>
      <c r="U13432" s="50"/>
      <c r="V13432" s="47"/>
      <c r="W13432" s="50"/>
      <c r="X13432" s="49"/>
      <c r="Y13432" s="49"/>
      <c r="Z13432" s="49"/>
      <c r="AA13432" s="49"/>
      <c r="AB13432" s="49"/>
      <c r="AC13432" s="49"/>
      <c r="AD13432" s="49"/>
      <c r="AE13432" s="95"/>
      <c r="AM13432" s="103"/>
      <c r="AT13432" s="10"/>
    </row>
    <row r="13433" spans="9:46" s="16" customFormat="1">
      <c r="I13433" s="47"/>
      <c r="P13433" s="48"/>
      <c r="Q13433" s="48"/>
      <c r="R13433" s="48"/>
      <c r="S13433" s="49"/>
      <c r="T13433" s="47"/>
      <c r="U13433" s="50"/>
      <c r="V13433" s="47"/>
      <c r="W13433" s="50"/>
      <c r="X13433" s="49"/>
      <c r="Y13433" s="49"/>
      <c r="Z13433" s="49"/>
      <c r="AA13433" s="49"/>
      <c r="AB13433" s="49"/>
      <c r="AC13433" s="49"/>
      <c r="AD13433" s="49"/>
      <c r="AE13433" s="95"/>
      <c r="AM13433" s="103"/>
      <c r="AT13433" s="10"/>
    </row>
    <row r="13434" spans="9:46" s="16" customFormat="1">
      <c r="I13434" s="47"/>
      <c r="P13434" s="48"/>
      <c r="Q13434" s="48"/>
      <c r="R13434" s="48"/>
      <c r="S13434" s="49"/>
      <c r="T13434" s="47"/>
      <c r="U13434" s="50"/>
      <c r="V13434" s="47"/>
      <c r="W13434" s="50"/>
      <c r="X13434" s="49"/>
      <c r="Y13434" s="49"/>
      <c r="Z13434" s="49"/>
      <c r="AA13434" s="49"/>
      <c r="AB13434" s="49"/>
      <c r="AC13434" s="49"/>
      <c r="AD13434" s="49"/>
      <c r="AE13434" s="95"/>
      <c r="AM13434" s="103"/>
      <c r="AT13434" s="10"/>
    </row>
    <row r="13435" spans="9:46" s="16" customFormat="1">
      <c r="I13435" s="47"/>
      <c r="P13435" s="48"/>
      <c r="Q13435" s="48"/>
      <c r="R13435" s="48"/>
      <c r="S13435" s="49"/>
      <c r="T13435" s="47"/>
      <c r="U13435" s="50"/>
      <c r="V13435" s="47"/>
      <c r="W13435" s="50"/>
      <c r="X13435" s="49"/>
      <c r="Y13435" s="49"/>
      <c r="Z13435" s="49"/>
      <c r="AA13435" s="49"/>
      <c r="AB13435" s="49"/>
      <c r="AC13435" s="49"/>
      <c r="AD13435" s="49"/>
      <c r="AE13435" s="95"/>
      <c r="AM13435" s="103"/>
      <c r="AT13435" s="10"/>
    </row>
    <row r="13436" spans="9:46" s="16" customFormat="1">
      <c r="I13436" s="47"/>
      <c r="P13436" s="48"/>
      <c r="Q13436" s="48"/>
      <c r="R13436" s="48"/>
      <c r="S13436" s="49"/>
      <c r="T13436" s="47"/>
      <c r="U13436" s="50"/>
      <c r="V13436" s="47"/>
      <c r="W13436" s="50"/>
      <c r="X13436" s="49"/>
      <c r="Y13436" s="49"/>
      <c r="Z13436" s="49"/>
      <c r="AA13436" s="49"/>
      <c r="AB13436" s="49"/>
      <c r="AC13436" s="49"/>
      <c r="AD13436" s="49"/>
      <c r="AE13436" s="95"/>
      <c r="AM13436" s="103"/>
      <c r="AT13436" s="10"/>
    </row>
    <row r="13437" spans="9:46" s="16" customFormat="1">
      <c r="I13437" s="47"/>
      <c r="P13437" s="48"/>
      <c r="Q13437" s="48"/>
      <c r="R13437" s="48"/>
      <c r="S13437" s="49"/>
      <c r="T13437" s="47"/>
      <c r="U13437" s="50"/>
      <c r="V13437" s="47"/>
      <c r="W13437" s="50"/>
      <c r="X13437" s="49"/>
      <c r="Y13437" s="49"/>
      <c r="Z13437" s="49"/>
      <c r="AA13437" s="49"/>
      <c r="AB13437" s="49"/>
      <c r="AC13437" s="49"/>
      <c r="AD13437" s="49"/>
      <c r="AE13437" s="95"/>
      <c r="AM13437" s="103"/>
      <c r="AT13437" s="10"/>
    </row>
    <row r="13438" spans="9:46" s="16" customFormat="1">
      <c r="I13438" s="47"/>
      <c r="P13438" s="48"/>
      <c r="Q13438" s="48"/>
      <c r="R13438" s="48"/>
      <c r="S13438" s="49"/>
      <c r="T13438" s="47"/>
      <c r="U13438" s="50"/>
      <c r="V13438" s="47"/>
      <c r="W13438" s="50"/>
      <c r="X13438" s="49"/>
      <c r="Y13438" s="49"/>
      <c r="Z13438" s="49"/>
      <c r="AA13438" s="49"/>
      <c r="AB13438" s="49"/>
      <c r="AC13438" s="49"/>
      <c r="AD13438" s="49"/>
      <c r="AE13438" s="95"/>
      <c r="AM13438" s="103"/>
      <c r="AT13438" s="10"/>
    </row>
    <row r="13439" spans="9:46" s="16" customFormat="1">
      <c r="I13439" s="47"/>
      <c r="P13439" s="48"/>
      <c r="Q13439" s="48"/>
      <c r="R13439" s="48"/>
      <c r="S13439" s="49"/>
      <c r="T13439" s="47"/>
      <c r="U13439" s="50"/>
      <c r="V13439" s="47"/>
      <c r="W13439" s="50"/>
      <c r="X13439" s="49"/>
      <c r="Y13439" s="49"/>
      <c r="Z13439" s="49"/>
      <c r="AA13439" s="49"/>
      <c r="AB13439" s="49"/>
      <c r="AC13439" s="49"/>
      <c r="AD13439" s="49"/>
      <c r="AE13439" s="95"/>
      <c r="AM13439" s="103"/>
      <c r="AT13439" s="10"/>
    </row>
    <row r="13440" spans="9:46" s="16" customFormat="1">
      <c r="I13440" s="47"/>
      <c r="P13440" s="48"/>
      <c r="Q13440" s="48"/>
      <c r="R13440" s="48"/>
      <c r="S13440" s="49"/>
      <c r="T13440" s="47"/>
      <c r="U13440" s="50"/>
      <c r="V13440" s="47"/>
      <c r="W13440" s="50"/>
      <c r="X13440" s="49"/>
      <c r="Y13440" s="49"/>
      <c r="Z13440" s="49"/>
      <c r="AA13440" s="49"/>
      <c r="AB13440" s="49"/>
      <c r="AC13440" s="49"/>
      <c r="AD13440" s="49"/>
      <c r="AE13440" s="95"/>
      <c r="AM13440" s="103"/>
      <c r="AT13440" s="10"/>
    </row>
    <row r="13441" spans="9:46" s="16" customFormat="1">
      <c r="I13441" s="47"/>
      <c r="P13441" s="48"/>
      <c r="Q13441" s="48"/>
      <c r="R13441" s="48"/>
      <c r="S13441" s="49"/>
      <c r="T13441" s="47"/>
      <c r="U13441" s="50"/>
      <c r="V13441" s="47"/>
      <c r="W13441" s="50"/>
      <c r="X13441" s="49"/>
      <c r="Y13441" s="49"/>
      <c r="Z13441" s="49"/>
      <c r="AA13441" s="49"/>
      <c r="AB13441" s="49"/>
      <c r="AC13441" s="49"/>
      <c r="AD13441" s="49"/>
      <c r="AE13441" s="95"/>
      <c r="AM13441" s="103"/>
      <c r="AT13441" s="10"/>
    </row>
    <row r="13442" spans="9:46" s="16" customFormat="1">
      <c r="I13442" s="47"/>
      <c r="P13442" s="48"/>
      <c r="Q13442" s="48"/>
      <c r="R13442" s="48"/>
      <c r="S13442" s="49"/>
      <c r="T13442" s="47"/>
      <c r="U13442" s="50"/>
      <c r="V13442" s="47"/>
      <c r="W13442" s="50"/>
      <c r="X13442" s="49"/>
      <c r="Y13442" s="49"/>
      <c r="Z13442" s="49"/>
      <c r="AA13442" s="49"/>
      <c r="AB13442" s="49"/>
      <c r="AC13442" s="49"/>
      <c r="AD13442" s="49"/>
      <c r="AE13442" s="95"/>
      <c r="AM13442" s="103"/>
      <c r="AT13442" s="10"/>
    </row>
    <row r="13443" spans="9:46" s="16" customFormat="1">
      <c r="I13443" s="47"/>
      <c r="P13443" s="48"/>
      <c r="Q13443" s="48"/>
      <c r="R13443" s="48"/>
      <c r="S13443" s="49"/>
      <c r="T13443" s="47"/>
      <c r="U13443" s="50"/>
      <c r="V13443" s="47"/>
      <c r="W13443" s="50"/>
      <c r="X13443" s="49"/>
      <c r="Y13443" s="49"/>
      <c r="Z13443" s="49"/>
      <c r="AA13443" s="49"/>
      <c r="AB13443" s="49"/>
      <c r="AC13443" s="49"/>
      <c r="AD13443" s="49"/>
      <c r="AE13443" s="95"/>
      <c r="AM13443" s="103"/>
      <c r="AT13443" s="10"/>
    </row>
    <row r="13444" spans="9:46" s="16" customFormat="1">
      <c r="I13444" s="47"/>
      <c r="P13444" s="48"/>
      <c r="Q13444" s="48"/>
      <c r="R13444" s="48"/>
      <c r="S13444" s="49"/>
      <c r="T13444" s="47"/>
      <c r="U13444" s="50"/>
      <c r="V13444" s="47"/>
      <c r="W13444" s="50"/>
      <c r="X13444" s="49"/>
      <c r="Y13444" s="49"/>
      <c r="Z13444" s="49"/>
      <c r="AA13444" s="49"/>
      <c r="AB13444" s="49"/>
      <c r="AC13444" s="49"/>
      <c r="AD13444" s="49"/>
      <c r="AE13444" s="95"/>
      <c r="AM13444" s="103"/>
      <c r="AT13444" s="10"/>
    </row>
    <row r="13445" spans="9:46" s="16" customFormat="1">
      <c r="I13445" s="47"/>
      <c r="P13445" s="48"/>
      <c r="Q13445" s="48"/>
      <c r="R13445" s="48"/>
      <c r="S13445" s="49"/>
      <c r="T13445" s="47"/>
      <c r="U13445" s="50"/>
      <c r="V13445" s="47"/>
      <c r="W13445" s="50"/>
      <c r="X13445" s="49"/>
      <c r="Y13445" s="49"/>
      <c r="Z13445" s="49"/>
      <c r="AA13445" s="49"/>
      <c r="AB13445" s="49"/>
      <c r="AC13445" s="49"/>
      <c r="AD13445" s="49"/>
      <c r="AE13445" s="95"/>
      <c r="AM13445" s="103"/>
      <c r="AT13445" s="10"/>
    </row>
    <row r="13446" spans="9:46" s="16" customFormat="1">
      <c r="I13446" s="47"/>
      <c r="P13446" s="48"/>
      <c r="Q13446" s="48"/>
      <c r="R13446" s="48"/>
      <c r="S13446" s="49"/>
      <c r="T13446" s="47"/>
      <c r="U13446" s="50"/>
      <c r="V13446" s="47"/>
      <c r="W13446" s="50"/>
      <c r="X13446" s="49"/>
      <c r="Y13446" s="49"/>
      <c r="Z13446" s="49"/>
      <c r="AA13446" s="49"/>
      <c r="AB13446" s="49"/>
      <c r="AC13446" s="49"/>
      <c r="AD13446" s="49"/>
      <c r="AE13446" s="95"/>
      <c r="AM13446" s="103"/>
      <c r="AT13446" s="10"/>
    </row>
    <row r="13447" spans="9:46" s="16" customFormat="1">
      <c r="I13447" s="47"/>
      <c r="P13447" s="48"/>
      <c r="Q13447" s="48"/>
      <c r="R13447" s="48"/>
      <c r="S13447" s="49"/>
      <c r="T13447" s="47"/>
      <c r="U13447" s="50"/>
      <c r="V13447" s="47"/>
      <c r="W13447" s="50"/>
      <c r="X13447" s="49"/>
      <c r="Y13447" s="49"/>
      <c r="Z13447" s="49"/>
      <c r="AA13447" s="49"/>
      <c r="AB13447" s="49"/>
      <c r="AC13447" s="49"/>
      <c r="AD13447" s="49"/>
      <c r="AE13447" s="95"/>
      <c r="AM13447" s="103"/>
      <c r="AT13447" s="10"/>
    </row>
    <row r="13448" spans="9:46" s="16" customFormat="1">
      <c r="I13448" s="47"/>
      <c r="P13448" s="48"/>
      <c r="Q13448" s="48"/>
      <c r="R13448" s="48"/>
      <c r="S13448" s="49"/>
      <c r="T13448" s="47"/>
      <c r="U13448" s="50"/>
      <c r="V13448" s="47"/>
      <c r="W13448" s="50"/>
      <c r="X13448" s="49"/>
      <c r="Y13448" s="49"/>
      <c r="Z13448" s="49"/>
      <c r="AA13448" s="49"/>
      <c r="AB13448" s="49"/>
      <c r="AC13448" s="49"/>
      <c r="AD13448" s="49"/>
      <c r="AE13448" s="95"/>
      <c r="AM13448" s="103"/>
      <c r="AT13448" s="10"/>
    </row>
    <row r="13449" spans="9:46" s="16" customFormat="1">
      <c r="I13449" s="47"/>
      <c r="P13449" s="48"/>
      <c r="Q13449" s="48"/>
      <c r="R13449" s="48"/>
      <c r="S13449" s="49"/>
      <c r="T13449" s="47"/>
      <c r="U13449" s="50"/>
      <c r="V13449" s="47"/>
      <c r="W13449" s="50"/>
      <c r="X13449" s="49"/>
      <c r="Y13449" s="49"/>
      <c r="Z13449" s="49"/>
      <c r="AA13449" s="49"/>
      <c r="AB13449" s="49"/>
      <c r="AC13449" s="49"/>
      <c r="AD13449" s="49"/>
      <c r="AE13449" s="95"/>
      <c r="AM13449" s="103"/>
      <c r="AT13449" s="10"/>
    </row>
    <row r="13450" spans="9:46" s="16" customFormat="1">
      <c r="I13450" s="47"/>
      <c r="P13450" s="48"/>
      <c r="Q13450" s="48"/>
      <c r="R13450" s="48"/>
      <c r="S13450" s="49"/>
      <c r="T13450" s="47"/>
      <c r="U13450" s="50"/>
      <c r="V13450" s="47"/>
      <c r="W13450" s="50"/>
      <c r="X13450" s="49"/>
      <c r="Y13450" s="49"/>
      <c r="Z13450" s="49"/>
      <c r="AA13450" s="49"/>
      <c r="AB13450" s="49"/>
      <c r="AC13450" s="49"/>
      <c r="AD13450" s="49"/>
      <c r="AE13450" s="95"/>
      <c r="AM13450" s="103"/>
      <c r="AT13450" s="10"/>
    </row>
    <row r="13451" spans="9:46" s="16" customFormat="1">
      <c r="I13451" s="47"/>
      <c r="P13451" s="48"/>
      <c r="Q13451" s="48"/>
      <c r="R13451" s="48"/>
      <c r="S13451" s="49"/>
      <c r="T13451" s="47"/>
      <c r="U13451" s="50"/>
      <c r="V13451" s="47"/>
      <c r="W13451" s="50"/>
      <c r="X13451" s="49"/>
      <c r="Y13451" s="49"/>
      <c r="Z13451" s="49"/>
      <c r="AA13451" s="49"/>
      <c r="AB13451" s="49"/>
      <c r="AC13451" s="49"/>
      <c r="AD13451" s="49"/>
      <c r="AE13451" s="95"/>
      <c r="AM13451" s="103"/>
      <c r="AT13451" s="10"/>
    </row>
    <row r="13452" spans="9:46" s="16" customFormat="1">
      <c r="I13452" s="47"/>
      <c r="P13452" s="48"/>
      <c r="Q13452" s="48"/>
      <c r="R13452" s="48"/>
      <c r="S13452" s="49"/>
      <c r="T13452" s="47"/>
      <c r="U13452" s="50"/>
      <c r="V13452" s="47"/>
      <c r="W13452" s="50"/>
      <c r="X13452" s="49"/>
      <c r="Y13452" s="49"/>
      <c r="Z13452" s="49"/>
      <c r="AA13452" s="49"/>
      <c r="AB13452" s="49"/>
      <c r="AC13452" s="49"/>
      <c r="AD13452" s="49"/>
      <c r="AE13452" s="95"/>
      <c r="AM13452" s="103"/>
      <c r="AT13452" s="10"/>
    </row>
    <row r="13453" spans="9:46" s="16" customFormat="1">
      <c r="I13453" s="47"/>
      <c r="P13453" s="48"/>
      <c r="Q13453" s="48"/>
      <c r="R13453" s="48"/>
      <c r="S13453" s="49"/>
      <c r="T13453" s="47"/>
      <c r="U13453" s="50"/>
      <c r="V13453" s="47"/>
      <c r="W13453" s="50"/>
      <c r="X13453" s="49"/>
      <c r="Y13453" s="49"/>
      <c r="Z13453" s="49"/>
      <c r="AA13453" s="49"/>
      <c r="AB13453" s="49"/>
      <c r="AC13453" s="49"/>
      <c r="AD13453" s="49"/>
      <c r="AE13453" s="95"/>
      <c r="AM13453" s="103"/>
      <c r="AT13453" s="10"/>
    </row>
    <row r="13454" spans="9:46" s="16" customFormat="1">
      <c r="I13454" s="47"/>
      <c r="P13454" s="48"/>
      <c r="Q13454" s="48"/>
      <c r="R13454" s="48"/>
      <c r="S13454" s="49"/>
      <c r="T13454" s="47"/>
      <c r="U13454" s="50"/>
      <c r="V13454" s="47"/>
      <c r="W13454" s="50"/>
      <c r="X13454" s="49"/>
      <c r="Y13454" s="49"/>
      <c r="Z13454" s="49"/>
      <c r="AA13454" s="49"/>
      <c r="AB13454" s="49"/>
      <c r="AC13454" s="49"/>
      <c r="AD13454" s="49"/>
      <c r="AE13454" s="95"/>
      <c r="AM13454" s="103"/>
      <c r="AT13454" s="10"/>
    </row>
    <row r="13455" spans="9:46" s="16" customFormat="1">
      <c r="I13455" s="47"/>
      <c r="P13455" s="48"/>
      <c r="Q13455" s="48"/>
      <c r="R13455" s="48"/>
      <c r="S13455" s="49"/>
      <c r="T13455" s="47"/>
      <c r="U13455" s="50"/>
      <c r="V13455" s="47"/>
      <c r="W13455" s="50"/>
      <c r="X13455" s="49"/>
      <c r="Y13455" s="49"/>
      <c r="Z13455" s="49"/>
      <c r="AA13455" s="49"/>
      <c r="AB13455" s="49"/>
      <c r="AC13455" s="49"/>
      <c r="AD13455" s="49"/>
      <c r="AE13455" s="95"/>
      <c r="AM13455" s="103"/>
      <c r="AT13455" s="10"/>
    </row>
    <row r="13456" spans="9:46" s="16" customFormat="1">
      <c r="I13456" s="47"/>
      <c r="P13456" s="48"/>
      <c r="Q13456" s="48"/>
      <c r="R13456" s="48"/>
      <c r="S13456" s="49"/>
      <c r="T13456" s="47"/>
      <c r="U13456" s="50"/>
      <c r="V13456" s="47"/>
      <c r="W13456" s="50"/>
      <c r="X13456" s="49"/>
      <c r="Y13456" s="49"/>
      <c r="Z13456" s="49"/>
      <c r="AA13456" s="49"/>
      <c r="AB13456" s="49"/>
      <c r="AC13456" s="49"/>
      <c r="AD13456" s="49"/>
      <c r="AE13456" s="95"/>
      <c r="AM13456" s="103"/>
      <c r="AT13456" s="10"/>
    </row>
    <row r="13457" spans="9:46" s="16" customFormat="1">
      <c r="I13457" s="47"/>
      <c r="P13457" s="48"/>
      <c r="Q13457" s="48"/>
      <c r="R13457" s="48"/>
      <c r="S13457" s="49"/>
      <c r="T13457" s="47"/>
      <c r="U13457" s="50"/>
      <c r="V13457" s="47"/>
      <c r="W13457" s="50"/>
      <c r="X13457" s="49"/>
      <c r="Y13457" s="49"/>
      <c r="Z13457" s="49"/>
      <c r="AA13457" s="49"/>
      <c r="AB13457" s="49"/>
      <c r="AC13457" s="49"/>
      <c r="AD13457" s="49"/>
      <c r="AE13457" s="95"/>
      <c r="AM13457" s="103"/>
      <c r="AT13457" s="10"/>
    </row>
    <row r="13458" spans="9:46" s="16" customFormat="1">
      <c r="I13458" s="47"/>
      <c r="P13458" s="48"/>
      <c r="Q13458" s="48"/>
      <c r="R13458" s="48"/>
      <c r="S13458" s="49"/>
      <c r="T13458" s="47"/>
      <c r="U13458" s="50"/>
      <c r="V13458" s="47"/>
      <c r="W13458" s="50"/>
      <c r="X13458" s="49"/>
      <c r="Y13458" s="49"/>
      <c r="Z13458" s="49"/>
      <c r="AA13458" s="49"/>
      <c r="AB13458" s="49"/>
      <c r="AC13458" s="49"/>
      <c r="AD13458" s="49"/>
      <c r="AE13458" s="95"/>
      <c r="AM13458" s="103"/>
      <c r="AT13458" s="10"/>
    </row>
    <row r="13459" spans="9:46" s="16" customFormat="1">
      <c r="I13459" s="47"/>
      <c r="P13459" s="48"/>
      <c r="Q13459" s="48"/>
      <c r="R13459" s="48"/>
      <c r="S13459" s="49"/>
      <c r="T13459" s="47"/>
      <c r="U13459" s="50"/>
      <c r="V13459" s="47"/>
      <c r="W13459" s="50"/>
      <c r="X13459" s="49"/>
      <c r="Y13459" s="49"/>
      <c r="Z13459" s="49"/>
      <c r="AA13459" s="49"/>
      <c r="AB13459" s="49"/>
      <c r="AC13459" s="49"/>
      <c r="AD13459" s="49"/>
      <c r="AE13459" s="95"/>
      <c r="AM13459" s="103"/>
      <c r="AT13459" s="10"/>
    </row>
    <row r="13460" spans="9:46" s="16" customFormat="1">
      <c r="I13460" s="47"/>
      <c r="P13460" s="48"/>
      <c r="Q13460" s="48"/>
      <c r="R13460" s="48"/>
      <c r="S13460" s="49"/>
      <c r="T13460" s="47"/>
      <c r="U13460" s="50"/>
      <c r="V13460" s="47"/>
      <c r="W13460" s="50"/>
      <c r="X13460" s="49"/>
      <c r="Y13460" s="49"/>
      <c r="Z13460" s="49"/>
      <c r="AA13460" s="49"/>
      <c r="AB13460" s="49"/>
      <c r="AC13460" s="49"/>
      <c r="AD13460" s="49"/>
      <c r="AE13460" s="95"/>
      <c r="AM13460" s="103"/>
      <c r="AT13460" s="10"/>
    </row>
    <row r="13461" spans="9:46" s="16" customFormat="1">
      <c r="I13461" s="47"/>
      <c r="P13461" s="48"/>
      <c r="Q13461" s="48"/>
      <c r="R13461" s="48"/>
      <c r="S13461" s="49"/>
      <c r="T13461" s="47"/>
      <c r="U13461" s="50"/>
      <c r="V13461" s="47"/>
      <c r="W13461" s="50"/>
      <c r="X13461" s="49"/>
      <c r="Y13461" s="49"/>
      <c r="Z13461" s="49"/>
      <c r="AA13461" s="49"/>
      <c r="AB13461" s="49"/>
      <c r="AC13461" s="49"/>
      <c r="AD13461" s="49"/>
      <c r="AE13461" s="95"/>
      <c r="AM13461" s="103"/>
      <c r="AT13461" s="10"/>
    </row>
    <row r="13462" spans="9:46" s="16" customFormat="1">
      <c r="I13462" s="47"/>
      <c r="P13462" s="48"/>
      <c r="Q13462" s="48"/>
      <c r="R13462" s="48"/>
      <c r="S13462" s="49"/>
      <c r="T13462" s="47"/>
      <c r="U13462" s="50"/>
      <c r="V13462" s="47"/>
      <c r="W13462" s="50"/>
      <c r="X13462" s="49"/>
      <c r="Y13462" s="49"/>
      <c r="Z13462" s="49"/>
      <c r="AA13462" s="49"/>
      <c r="AB13462" s="49"/>
      <c r="AC13462" s="49"/>
      <c r="AD13462" s="49"/>
      <c r="AE13462" s="95"/>
      <c r="AM13462" s="103"/>
      <c r="AT13462" s="10"/>
    </row>
    <row r="13463" spans="9:46" s="16" customFormat="1">
      <c r="I13463" s="47"/>
      <c r="P13463" s="48"/>
      <c r="Q13463" s="48"/>
      <c r="R13463" s="48"/>
      <c r="S13463" s="49"/>
      <c r="T13463" s="47"/>
      <c r="U13463" s="50"/>
      <c r="V13463" s="47"/>
      <c r="W13463" s="50"/>
      <c r="X13463" s="49"/>
      <c r="Y13463" s="49"/>
      <c r="Z13463" s="49"/>
      <c r="AA13463" s="49"/>
      <c r="AB13463" s="49"/>
      <c r="AC13463" s="49"/>
      <c r="AD13463" s="49"/>
      <c r="AE13463" s="95"/>
      <c r="AM13463" s="103"/>
      <c r="AT13463" s="10"/>
    </row>
    <row r="13464" spans="9:46" s="16" customFormat="1">
      <c r="I13464" s="47"/>
      <c r="P13464" s="48"/>
      <c r="Q13464" s="48"/>
      <c r="R13464" s="48"/>
      <c r="S13464" s="49"/>
      <c r="T13464" s="47"/>
      <c r="U13464" s="50"/>
      <c r="V13464" s="47"/>
      <c r="W13464" s="50"/>
      <c r="X13464" s="49"/>
      <c r="Y13464" s="49"/>
      <c r="Z13464" s="49"/>
      <c r="AA13464" s="49"/>
      <c r="AB13464" s="49"/>
      <c r="AC13464" s="49"/>
      <c r="AD13464" s="49"/>
      <c r="AE13464" s="95"/>
      <c r="AM13464" s="103"/>
      <c r="AT13464" s="10"/>
    </row>
    <row r="13465" spans="9:46" s="16" customFormat="1">
      <c r="I13465" s="47"/>
      <c r="P13465" s="48"/>
      <c r="Q13465" s="48"/>
      <c r="R13465" s="48"/>
      <c r="S13465" s="49"/>
      <c r="T13465" s="47"/>
      <c r="U13465" s="50"/>
      <c r="V13465" s="47"/>
      <c r="W13465" s="50"/>
      <c r="X13465" s="49"/>
      <c r="Y13465" s="49"/>
      <c r="Z13465" s="49"/>
      <c r="AA13465" s="49"/>
      <c r="AB13465" s="49"/>
      <c r="AC13465" s="49"/>
      <c r="AD13465" s="49"/>
      <c r="AE13465" s="95"/>
      <c r="AM13465" s="103"/>
      <c r="AT13465" s="10"/>
    </row>
    <row r="13466" spans="9:46" s="16" customFormat="1">
      <c r="I13466" s="47"/>
      <c r="P13466" s="48"/>
      <c r="Q13466" s="48"/>
      <c r="R13466" s="48"/>
      <c r="S13466" s="49"/>
      <c r="T13466" s="47"/>
      <c r="U13466" s="50"/>
      <c r="V13466" s="47"/>
      <c r="W13466" s="50"/>
      <c r="X13466" s="49"/>
      <c r="Y13466" s="49"/>
      <c r="Z13466" s="49"/>
      <c r="AA13466" s="49"/>
      <c r="AB13466" s="49"/>
      <c r="AC13466" s="49"/>
      <c r="AD13466" s="49"/>
      <c r="AE13466" s="95"/>
      <c r="AM13466" s="103"/>
      <c r="AT13466" s="10"/>
    </row>
    <row r="13467" spans="9:46" s="16" customFormat="1">
      <c r="I13467" s="47"/>
      <c r="P13467" s="48"/>
      <c r="Q13467" s="48"/>
      <c r="R13467" s="48"/>
      <c r="S13467" s="49"/>
      <c r="T13467" s="47"/>
      <c r="U13467" s="50"/>
      <c r="V13467" s="47"/>
      <c r="W13467" s="50"/>
      <c r="X13467" s="49"/>
      <c r="Y13467" s="49"/>
      <c r="Z13467" s="49"/>
      <c r="AA13467" s="49"/>
      <c r="AB13467" s="49"/>
      <c r="AC13467" s="49"/>
      <c r="AD13467" s="49"/>
      <c r="AE13467" s="95"/>
      <c r="AM13467" s="103"/>
      <c r="AT13467" s="10"/>
    </row>
    <row r="13468" spans="9:46" s="16" customFormat="1">
      <c r="I13468" s="47"/>
      <c r="P13468" s="48"/>
      <c r="Q13468" s="48"/>
      <c r="R13468" s="48"/>
      <c r="S13468" s="49"/>
      <c r="T13468" s="47"/>
      <c r="U13468" s="50"/>
      <c r="V13468" s="47"/>
      <c r="W13468" s="50"/>
      <c r="X13468" s="49"/>
      <c r="Y13468" s="49"/>
      <c r="Z13468" s="49"/>
      <c r="AA13468" s="49"/>
      <c r="AB13468" s="49"/>
      <c r="AC13468" s="49"/>
      <c r="AD13468" s="49"/>
      <c r="AE13468" s="95"/>
      <c r="AM13468" s="103"/>
      <c r="AT13468" s="10"/>
    </row>
    <row r="13469" spans="9:46" s="16" customFormat="1">
      <c r="I13469" s="47"/>
      <c r="P13469" s="48"/>
      <c r="Q13469" s="48"/>
      <c r="R13469" s="48"/>
      <c r="S13469" s="49"/>
      <c r="T13469" s="47"/>
      <c r="U13469" s="50"/>
      <c r="V13469" s="47"/>
      <c r="W13469" s="50"/>
      <c r="X13469" s="49"/>
      <c r="Y13469" s="49"/>
      <c r="Z13469" s="49"/>
      <c r="AA13469" s="49"/>
      <c r="AB13469" s="49"/>
      <c r="AC13469" s="49"/>
      <c r="AD13469" s="49"/>
      <c r="AE13469" s="95"/>
      <c r="AM13469" s="103"/>
      <c r="AT13469" s="10"/>
    </row>
    <row r="13470" spans="9:46" s="16" customFormat="1">
      <c r="I13470" s="47"/>
      <c r="P13470" s="48"/>
      <c r="Q13470" s="48"/>
      <c r="R13470" s="48"/>
      <c r="S13470" s="49"/>
      <c r="T13470" s="47"/>
      <c r="U13470" s="50"/>
      <c r="V13470" s="47"/>
      <c r="W13470" s="50"/>
      <c r="X13470" s="49"/>
      <c r="Y13470" s="49"/>
      <c r="Z13470" s="49"/>
      <c r="AA13470" s="49"/>
      <c r="AB13470" s="49"/>
      <c r="AC13470" s="49"/>
      <c r="AD13470" s="49"/>
      <c r="AE13470" s="95"/>
      <c r="AM13470" s="103"/>
      <c r="AT13470" s="10"/>
    </row>
    <row r="13471" spans="9:46" s="16" customFormat="1">
      <c r="I13471" s="47"/>
      <c r="P13471" s="48"/>
      <c r="Q13471" s="48"/>
      <c r="R13471" s="48"/>
      <c r="S13471" s="49"/>
      <c r="T13471" s="47"/>
      <c r="U13471" s="50"/>
      <c r="V13471" s="47"/>
      <c r="W13471" s="50"/>
      <c r="X13471" s="49"/>
      <c r="Y13471" s="49"/>
      <c r="Z13471" s="49"/>
      <c r="AA13471" s="49"/>
      <c r="AB13471" s="49"/>
      <c r="AC13471" s="49"/>
      <c r="AD13471" s="49"/>
      <c r="AE13471" s="95"/>
      <c r="AM13471" s="103"/>
      <c r="AT13471" s="10"/>
    </row>
    <row r="13472" spans="9:46" s="16" customFormat="1">
      <c r="I13472" s="47"/>
      <c r="P13472" s="48"/>
      <c r="Q13472" s="48"/>
      <c r="R13472" s="48"/>
      <c r="S13472" s="49"/>
      <c r="T13472" s="47"/>
      <c r="U13472" s="50"/>
      <c r="V13472" s="47"/>
      <c r="W13472" s="50"/>
      <c r="X13472" s="49"/>
      <c r="Y13472" s="49"/>
      <c r="Z13472" s="49"/>
      <c r="AA13472" s="49"/>
      <c r="AB13472" s="49"/>
      <c r="AC13472" s="49"/>
      <c r="AD13472" s="49"/>
      <c r="AE13472" s="95"/>
      <c r="AM13472" s="103"/>
      <c r="AT13472" s="10"/>
    </row>
    <row r="13473" spans="9:46" s="16" customFormat="1">
      <c r="I13473" s="47"/>
      <c r="P13473" s="48"/>
      <c r="Q13473" s="48"/>
      <c r="R13473" s="48"/>
      <c r="S13473" s="49"/>
      <c r="T13473" s="47"/>
      <c r="U13473" s="50"/>
      <c r="V13473" s="47"/>
      <c r="W13473" s="50"/>
      <c r="X13473" s="49"/>
      <c r="Y13473" s="49"/>
      <c r="Z13473" s="49"/>
      <c r="AA13473" s="49"/>
      <c r="AB13473" s="49"/>
      <c r="AC13473" s="49"/>
      <c r="AD13473" s="49"/>
      <c r="AE13473" s="95"/>
      <c r="AM13473" s="103"/>
      <c r="AT13473" s="10"/>
    </row>
    <row r="13474" spans="9:46" s="16" customFormat="1">
      <c r="I13474" s="47"/>
      <c r="P13474" s="48"/>
      <c r="Q13474" s="48"/>
      <c r="R13474" s="48"/>
      <c r="S13474" s="49"/>
      <c r="T13474" s="47"/>
      <c r="U13474" s="50"/>
      <c r="V13474" s="47"/>
      <c r="W13474" s="50"/>
      <c r="X13474" s="49"/>
      <c r="Y13474" s="49"/>
      <c r="Z13474" s="49"/>
      <c r="AA13474" s="49"/>
      <c r="AB13474" s="49"/>
      <c r="AC13474" s="49"/>
      <c r="AD13474" s="49"/>
      <c r="AE13474" s="95"/>
      <c r="AM13474" s="103"/>
      <c r="AT13474" s="10"/>
    </row>
    <row r="13475" spans="9:46" s="16" customFormat="1">
      <c r="I13475" s="47"/>
      <c r="P13475" s="48"/>
      <c r="Q13475" s="48"/>
      <c r="R13475" s="48"/>
      <c r="S13475" s="49"/>
      <c r="T13475" s="47"/>
      <c r="U13475" s="50"/>
      <c r="V13475" s="47"/>
      <c r="W13475" s="50"/>
      <c r="X13475" s="49"/>
      <c r="Y13475" s="49"/>
      <c r="Z13475" s="49"/>
      <c r="AA13475" s="49"/>
      <c r="AB13475" s="49"/>
      <c r="AC13475" s="49"/>
      <c r="AD13475" s="49"/>
      <c r="AE13475" s="95"/>
      <c r="AM13475" s="103"/>
      <c r="AT13475" s="10"/>
    </row>
    <row r="13476" spans="9:46" s="16" customFormat="1">
      <c r="I13476" s="47"/>
      <c r="P13476" s="48"/>
      <c r="Q13476" s="48"/>
      <c r="R13476" s="48"/>
      <c r="S13476" s="49"/>
      <c r="T13476" s="47"/>
      <c r="U13476" s="50"/>
      <c r="V13476" s="47"/>
      <c r="W13476" s="50"/>
      <c r="X13476" s="49"/>
      <c r="Y13476" s="49"/>
      <c r="Z13476" s="49"/>
      <c r="AA13476" s="49"/>
      <c r="AB13476" s="49"/>
      <c r="AC13476" s="49"/>
      <c r="AD13476" s="49"/>
      <c r="AE13476" s="95"/>
      <c r="AM13476" s="103"/>
      <c r="AT13476" s="10"/>
    </row>
    <row r="13477" spans="9:46" s="16" customFormat="1">
      <c r="I13477" s="47"/>
      <c r="P13477" s="48"/>
      <c r="Q13477" s="48"/>
      <c r="R13477" s="48"/>
      <c r="S13477" s="49"/>
      <c r="T13477" s="47"/>
      <c r="U13477" s="50"/>
      <c r="V13477" s="47"/>
      <c r="W13477" s="50"/>
      <c r="X13477" s="49"/>
      <c r="Y13477" s="49"/>
      <c r="Z13477" s="49"/>
      <c r="AA13477" s="49"/>
      <c r="AB13477" s="49"/>
      <c r="AC13477" s="49"/>
      <c r="AD13477" s="49"/>
      <c r="AE13477" s="95"/>
      <c r="AM13477" s="103"/>
      <c r="AT13477" s="10"/>
    </row>
    <row r="13478" spans="9:46" s="16" customFormat="1">
      <c r="I13478" s="47"/>
      <c r="P13478" s="48"/>
      <c r="Q13478" s="48"/>
      <c r="R13478" s="48"/>
      <c r="S13478" s="49"/>
      <c r="T13478" s="47"/>
      <c r="U13478" s="50"/>
      <c r="V13478" s="47"/>
      <c r="W13478" s="50"/>
      <c r="X13478" s="49"/>
      <c r="Y13478" s="49"/>
      <c r="Z13478" s="49"/>
      <c r="AA13478" s="49"/>
      <c r="AB13478" s="49"/>
      <c r="AC13478" s="49"/>
      <c r="AD13478" s="49"/>
      <c r="AE13478" s="95"/>
      <c r="AM13478" s="103"/>
      <c r="AT13478" s="10"/>
    </row>
    <row r="13479" spans="9:46" s="16" customFormat="1">
      <c r="I13479" s="47"/>
      <c r="P13479" s="48"/>
      <c r="Q13479" s="48"/>
      <c r="R13479" s="48"/>
      <c r="S13479" s="49"/>
      <c r="T13479" s="47"/>
      <c r="U13479" s="50"/>
      <c r="V13479" s="47"/>
      <c r="W13479" s="50"/>
      <c r="X13479" s="49"/>
      <c r="Y13479" s="49"/>
      <c r="Z13479" s="49"/>
      <c r="AA13479" s="49"/>
      <c r="AB13479" s="49"/>
      <c r="AC13479" s="49"/>
      <c r="AD13479" s="49"/>
      <c r="AE13479" s="95"/>
      <c r="AM13479" s="103"/>
      <c r="AT13479" s="10"/>
    </row>
    <row r="13480" spans="9:46" s="16" customFormat="1">
      <c r="I13480" s="47"/>
      <c r="P13480" s="48"/>
      <c r="Q13480" s="48"/>
      <c r="R13480" s="48"/>
      <c r="S13480" s="49"/>
      <c r="T13480" s="47"/>
      <c r="U13480" s="50"/>
      <c r="V13480" s="47"/>
      <c r="W13480" s="50"/>
      <c r="X13480" s="49"/>
      <c r="Y13480" s="49"/>
      <c r="Z13480" s="49"/>
      <c r="AA13480" s="49"/>
      <c r="AB13480" s="49"/>
      <c r="AC13480" s="49"/>
      <c r="AD13480" s="49"/>
      <c r="AE13480" s="95"/>
      <c r="AM13480" s="103"/>
      <c r="AT13480" s="10"/>
    </row>
    <row r="13481" spans="9:46" s="16" customFormat="1">
      <c r="I13481" s="47"/>
      <c r="P13481" s="48"/>
      <c r="Q13481" s="48"/>
      <c r="R13481" s="48"/>
      <c r="S13481" s="49"/>
      <c r="T13481" s="47"/>
      <c r="U13481" s="50"/>
      <c r="V13481" s="47"/>
      <c r="W13481" s="50"/>
      <c r="X13481" s="49"/>
      <c r="Y13481" s="49"/>
      <c r="Z13481" s="49"/>
      <c r="AA13481" s="49"/>
      <c r="AB13481" s="49"/>
      <c r="AC13481" s="49"/>
      <c r="AD13481" s="49"/>
      <c r="AE13481" s="95"/>
      <c r="AM13481" s="103"/>
      <c r="AT13481" s="10"/>
    </row>
    <row r="13482" spans="9:46" s="16" customFormat="1">
      <c r="I13482" s="47"/>
      <c r="P13482" s="48"/>
      <c r="Q13482" s="48"/>
      <c r="R13482" s="48"/>
      <c r="S13482" s="49"/>
      <c r="T13482" s="47"/>
      <c r="U13482" s="50"/>
      <c r="V13482" s="47"/>
      <c r="W13482" s="50"/>
      <c r="X13482" s="49"/>
      <c r="Y13482" s="49"/>
      <c r="Z13482" s="49"/>
      <c r="AA13482" s="49"/>
      <c r="AB13482" s="49"/>
      <c r="AC13482" s="49"/>
      <c r="AD13482" s="49"/>
      <c r="AE13482" s="95"/>
      <c r="AM13482" s="103"/>
      <c r="AT13482" s="10"/>
    </row>
    <row r="13483" spans="9:46" s="16" customFormat="1">
      <c r="I13483" s="47"/>
      <c r="P13483" s="48"/>
      <c r="Q13483" s="48"/>
      <c r="R13483" s="48"/>
      <c r="S13483" s="49"/>
      <c r="T13483" s="47"/>
      <c r="U13483" s="50"/>
      <c r="V13483" s="47"/>
      <c r="W13483" s="50"/>
      <c r="X13483" s="49"/>
      <c r="Y13483" s="49"/>
      <c r="Z13483" s="49"/>
      <c r="AA13483" s="49"/>
      <c r="AB13483" s="49"/>
      <c r="AC13483" s="49"/>
      <c r="AD13483" s="49"/>
      <c r="AE13483" s="95"/>
      <c r="AM13483" s="103"/>
      <c r="AT13483" s="10"/>
    </row>
    <row r="13484" spans="9:46" s="16" customFormat="1">
      <c r="I13484" s="47"/>
      <c r="P13484" s="48"/>
      <c r="Q13484" s="48"/>
      <c r="R13484" s="48"/>
      <c r="S13484" s="49"/>
      <c r="T13484" s="47"/>
      <c r="U13484" s="50"/>
      <c r="V13484" s="47"/>
      <c r="W13484" s="50"/>
      <c r="X13484" s="49"/>
      <c r="Y13484" s="49"/>
      <c r="Z13484" s="49"/>
      <c r="AA13484" s="49"/>
      <c r="AB13484" s="49"/>
      <c r="AC13484" s="49"/>
      <c r="AD13484" s="49"/>
      <c r="AE13484" s="95"/>
      <c r="AM13484" s="103"/>
      <c r="AT13484" s="10"/>
    </row>
    <row r="13485" spans="9:46" s="16" customFormat="1">
      <c r="I13485" s="47"/>
      <c r="P13485" s="48"/>
      <c r="Q13485" s="48"/>
      <c r="R13485" s="48"/>
      <c r="S13485" s="49"/>
      <c r="T13485" s="47"/>
      <c r="U13485" s="50"/>
      <c r="V13485" s="47"/>
      <c r="W13485" s="50"/>
      <c r="X13485" s="49"/>
      <c r="Y13485" s="49"/>
      <c r="Z13485" s="49"/>
      <c r="AA13485" s="49"/>
      <c r="AB13485" s="49"/>
      <c r="AC13485" s="49"/>
      <c r="AD13485" s="49"/>
      <c r="AE13485" s="95"/>
      <c r="AM13485" s="103"/>
      <c r="AT13485" s="10"/>
    </row>
    <row r="13486" spans="9:46" s="16" customFormat="1">
      <c r="I13486" s="47"/>
      <c r="P13486" s="48"/>
      <c r="Q13486" s="48"/>
      <c r="R13486" s="48"/>
      <c r="S13486" s="49"/>
      <c r="T13486" s="47"/>
      <c r="U13486" s="50"/>
      <c r="V13486" s="47"/>
      <c r="W13486" s="50"/>
      <c r="X13486" s="49"/>
      <c r="Y13486" s="49"/>
      <c r="Z13486" s="49"/>
      <c r="AA13486" s="49"/>
      <c r="AB13486" s="49"/>
      <c r="AC13486" s="49"/>
      <c r="AD13486" s="49"/>
      <c r="AE13486" s="95"/>
      <c r="AM13486" s="103"/>
      <c r="AT13486" s="10"/>
    </row>
    <row r="13487" spans="9:46" s="16" customFormat="1">
      <c r="I13487" s="47"/>
      <c r="P13487" s="48"/>
      <c r="Q13487" s="48"/>
      <c r="R13487" s="48"/>
      <c r="S13487" s="49"/>
      <c r="T13487" s="47"/>
      <c r="U13487" s="50"/>
      <c r="V13487" s="47"/>
      <c r="W13487" s="50"/>
      <c r="X13487" s="49"/>
      <c r="Y13487" s="49"/>
      <c r="Z13487" s="49"/>
      <c r="AA13487" s="49"/>
      <c r="AB13487" s="49"/>
      <c r="AC13487" s="49"/>
      <c r="AD13487" s="49"/>
      <c r="AE13487" s="95"/>
      <c r="AM13487" s="103"/>
      <c r="AT13487" s="10"/>
    </row>
    <row r="13488" spans="9:46" s="16" customFormat="1">
      <c r="I13488" s="47"/>
      <c r="P13488" s="48"/>
      <c r="Q13488" s="48"/>
      <c r="R13488" s="48"/>
      <c r="S13488" s="49"/>
      <c r="T13488" s="47"/>
      <c r="U13488" s="50"/>
      <c r="V13488" s="47"/>
      <c r="W13488" s="50"/>
      <c r="X13488" s="49"/>
      <c r="Y13488" s="49"/>
      <c r="Z13488" s="49"/>
      <c r="AA13488" s="49"/>
      <c r="AB13488" s="49"/>
      <c r="AC13488" s="49"/>
      <c r="AD13488" s="49"/>
      <c r="AE13488" s="95"/>
      <c r="AM13488" s="103"/>
      <c r="AT13488" s="10"/>
    </row>
    <row r="13489" spans="9:46" s="16" customFormat="1">
      <c r="I13489" s="47"/>
      <c r="P13489" s="48"/>
      <c r="Q13489" s="48"/>
      <c r="R13489" s="48"/>
      <c r="S13489" s="49"/>
      <c r="T13489" s="47"/>
      <c r="U13489" s="50"/>
      <c r="V13489" s="47"/>
      <c r="W13489" s="50"/>
      <c r="X13489" s="49"/>
      <c r="Y13489" s="49"/>
      <c r="Z13489" s="49"/>
      <c r="AA13489" s="49"/>
      <c r="AB13489" s="49"/>
      <c r="AC13489" s="49"/>
      <c r="AD13489" s="49"/>
      <c r="AE13489" s="95"/>
      <c r="AM13489" s="103"/>
      <c r="AT13489" s="10"/>
    </row>
    <row r="13490" spans="9:46" s="16" customFormat="1">
      <c r="I13490" s="47"/>
      <c r="P13490" s="48"/>
      <c r="Q13490" s="48"/>
      <c r="R13490" s="48"/>
      <c r="S13490" s="49"/>
      <c r="T13490" s="47"/>
      <c r="U13490" s="50"/>
      <c r="V13490" s="47"/>
      <c r="W13490" s="50"/>
      <c r="X13490" s="49"/>
      <c r="Y13490" s="49"/>
      <c r="Z13490" s="49"/>
      <c r="AA13490" s="49"/>
      <c r="AB13490" s="49"/>
      <c r="AC13490" s="49"/>
      <c r="AD13490" s="49"/>
      <c r="AE13490" s="95"/>
      <c r="AM13490" s="103"/>
      <c r="AT13490" s="10"/>
    </row>
    <row r="13491" spans="9:46" s="16" customFormat="1">
      <c r="I13491" s="47"/>
      <c r="P13491" s="48"/>
      <c r="Q13491" s="48"/>
      <c r="R13491" s="48"/>
      <c r="S13491" s="49"/>
      <c r="T13491" s="47"/>
      <c r="U13491" s="50"/>
      <c r="V13491" s="47"/>
      <c r="W13491" s="50"/>
      <c r="X13491" s="49"/>
      <c r="Y13491" s="49"/>
      <c r="Z13491" s="49"/>
      <c r="AA13491" s="49"/>
      <c r="AB13491" s="49"/>
      <c r="AC13491" s="49"/>
      <c r="AD13491" s="49"/>
      <c r="AE13491" s="95"/>
      <c r="AM13491" s="103"/>
      <c r="AT13491" s="10"/>
    </row>
    <row r="13492" spans="9:46" s="16" customFormat="1">
      <c r="I13492" s="47"/>
      <c r="P13492" s="48"/>
      <c r="Q13492" s="48"/>
      <c r="R13492" s="48"/>
      <c r="S13492" s="49"/>
      <c r="T13492" s="47"/>
      <c r="U13492" s="50"/>
      <c r="V13492" s="47"/>
      <c r="W13492" s="50"/>
      <c r="X13492" s="49"/>
      <c r="Y13492" s="49"/>
      <c r="Z13492" s="49"/>
      <c r="AA13492" s="49"/>
      <c r="AB13492" s="49"/>
      <c r="AC13492" s="49"/>
      <c r="AD13492" s="49"/>
      <c r="AE13492" s="95"/>
      <c r="AM13492" s="103"/>
      <c r="AT13492" s="10"/>
    </row>
    <row r="13493" spans="9:46" s="16" customFormat="1">
      <c r="I13493" s="47"/>
      <c r="P13493" s="48"/>
      <c r="Q13493" s="48"/>
      <c r="R13493" s="48"/>
      <c r="S13493" s="49"/>
      <c r="T13493" s="47"/>
      <c r="U13493" s="50"/>
      <c r="V13493" s="47"/>
      <c r="W13493" s="50"/>
      <c r="X13493" s="49"/>
      <c r="Y13493" s="49"/>
      <c r="Z13493" s="49"/>
      <c r="AA13493" s="49"/>
      <c r="AB13493" s="49"/>
      <c r="AC13493" s="49"/>
      <c r="AD13493" s="49"/>
      <c r="AE13493" s="95"/>
      <c r="AM13493" s="103"/>
      <c r="AT13493" s="10"/>
    </row>
    <row r="13494" spans="9:46" s="16" customFormat="1">
      <c r="I13494" s="47"/>
      <c r="P13494" s="48"/>
      <c r="Q13494" s="48"/>
      <c r="R13494" s="48"/>
      <c r="S13494" s="49"/>
      <c r="T13494" s="47"/>
      <c r="U13494" s="50"/>
      <c r="V13494" s="47"/>
      <c r="W13494" s="50"/>
      <c r="X13494" s="49"/>
      <c r="Y13494" s="49"/>
      <c r="Z13494" s="49"/>
      <c r="AA13494" s="49"/>
      <c r="AB13494" s="49"/>
      <c r="AC13494" s="49"/>
      <c r="AD13494" s="49"/>
      <c r="AE13494" s="95"/>
      <c r="AM13494" s="103"/>
      <c r="AT13494" s="10"/>
    </row>
    <row r="13495" spans="9:46" s="16" customFormat="1">
      <c r="I13495" s="47"/>
      <c r="P13495" s="48"/>
      <c r="Q13495" s="48"/>
      <c r="R13495" s="48"/>
      <c r="S13495" s="49"/>
      <c r="T13495" s="47"/>
      <c r="U13495" s="50"/>
      <c r="V13495" s="47"/>
      <c r="W13495" s="50"/>
      <c r="X13495" s="49"/>
      <c r="Y13495" s="49"/>
      <c r="Z13495" s="49"/>
      <c r="AA13495" s="49"/>
      <c r="AB13495" s="49"/>
      <c r="AC13495" s="49"/>
      <c r="AD13495" s="49"/>
      <c r="AE13495" s="95"/>
      <c r="AM13495" s="103"/>
      <c r="AT13495" s="10"/>
    </row>
    <row r="13496" spans="9:46" s="16" customFormat="1">
      <c r="I13496" s="47"/>
      <c r="P13496" s="48"/>
      <c r="Q13496" s="48"/>
      <c r="R13496" s="48"/>
      <c r="S13496" s="49"/>
      <c r="T13496" s="47"/>
      <c r="U13496" s="50"/>
      <c r="V13496" s="47"/>
      <c r="W13496" s="50"/>
      <c r="X13496" s="49"/>
      <c r="Y13496" s="49"/>
      <c r="Z13496" s="49"/>
      <c r="AA13496" s="49"/>
      <c r="AB13496" s="49"/>
      <c r="AC13496" s="49"/>
      <c r="AD13496" s="49"/>
      <c r="AE13496" s="95"/>
      <c r="AM13496" s="103"/>
      <c r="AT13496" s="10"/>
    </row>
    <row r="13497" spans="9:46" s="16" customFormat="1">
      <c r="I13497" s="47"/>
      <c r="P13497" s="48"/>
      <c r="Q13497" s="48"/>
      <c r="R13497" s="48"/>
      <c r="S13497" s="49"/>
      <c r="T13497" s="47"/>
      <c r="U13497" s="50"/>
      <c r="V13497" s="47"/>
      <c r="W13497" s="50"/>
      <c r="X13497" s="49"/>
      <c r="Y13497" s="49"/>
      <c r="Z13497" s="49"/>
      <c r="AA13497" s="49"/>
      <c r="AB13497" s="49"/>
      <c r="AC13497" s="49"/>
      <c r="AD13497" s="49"/>
      <c r="AE13497" s="95"/>
      <c r="AM13497" s="103"/>
      <c r="AT13497" s="10"/>
    </row>
    <row r="13498" spans="9:46" s="16" customFormat="1">
      <c r="I13498" s="47"/>
      <c r="P13498" s="48"/>
      <c r="Q13498" s="48"/>
      <c r="R13498" s="48"/>
      <c r="S13498" s="49"/>
      <c r="T13498" s="47"/>
      <c r="U13498" s="50"/>
      <c r="V13498" s="47"/>
      <c r="W13498" s="50"/>
      <c r="X13498" s="49"/>
      <c r="Y13498" s="49"/>
      <c r="Z13498" s="49"/>
      <c r="AA13498" s="49"/>
      <c r="AB13498" s="49"/>
      <c r="AC13498" s="49"/>
      <c r="AD13498" s="49"/>
      <c r="AE13498" s="95"/>
      <c r="AM13498" s="103"/>
      <c r="AT13498" s="10"/>
    </row>
    <row r="13499" spans="9:46" s="16" customFormat="1">
      <c r="I13499" s="47"/>
      <c r="P13499" s="48"/>
      <c r="Q13499" s="48"/>
      <c r="R13499" s="48"/>
      <c r="S13499" s="49"/>
      <c r="T13499" s="47"/>
      <c r="U13499" s="50"/>
      <c r="V13499" s="47"/>
      <c r="W13499" s="50"/>
      <c r="X13499" s="49"/>
      <c r="Y13499" s="49"/>
      <c r="Z13499" s="49"/>
      <c r="AA13499" s="49"/>
      <c r="AB13499" s="49"/>
      <c r="AC13499" s="49"/>
      <c r="AD13499" s="49"/>
      <c r="AE13499" s="95"/>
      <c r="AM13499" s="103"/>
      <c r="AT13499" s="10"/>
    </row>
    <row r="13500" spans="9:46" s="16" customFormat="1">
      <c r="I13500" s="47"/>
      <c r="P13500" s="48"/>
      <c r="Q13500" s="48"/>
      <c r="R13500" s="48"/>
      <c r="S13500" s="49"/>
      <c r="T13500" s="47"/>
      <c r="U13500" s="50"/>
      <c r="V13500" s="47"/>
      <c r="W13500" s="50"/>
      <c r="X13500" s="49"/>
      <c r="Y13500" s="49"/>
      <c r="Z13500" s="49"/>
      <c r="AA13500" s="49"/>
      <c r="AB13500" s="49"/>
      <c r="AC13500" s="49"/>
      <c r="AD13500" s="49"/>
      <c r="AE13500" s="95"/>
      <c r="AM13500" s="103"/>
      <c r="AT13500" s="10"/>
    </row>
    <row r="13501" spans="9:46" s="16" customFormat="1">
      <c r="I13501" s="47"/>
      <c r="P13501" s="48"/>
      <c r="Q13501" s="48"/>
      <c r="R13501" s="48"/>
      <c r="S13501" s="49"/>
      <c r="T13501" s="47"/>
      <c r="U13501" s="50"/>
      <c r="V13501" s="47"/>
      <c r="W13501" s="50"/>
      <c r="X13501" s="49"/>
      <c r="Y13501" s="49"/>
      <c r="Z13501" s="49"/>
      <c r="AA13501" s="49"/>
      <c r="AB13501" s="49"/>
      <c r="AC13501" s="49"/>
      <c r="AD13501" s="49"/>
      <c r="AE13501" s="95"/>
      <c r="AM13501" s="103"/>
      <c r="AT13501" s="10"/>
    </row>
    <row r="13502" spans="9:46" s="16" customFormat="1">
      <c r="I13502" s="47"/>
      <c r="P13502" s="48"/>
      <c r="Q13502" s="48"/>
      <c r="R13502" s="48"/>
      <c r="S13502" s="49"/>
      <c r="T13502" s="47"/>
      <c r="U13502" s="50"/>
      <c r="V13502" s="47"/>
      <c r="W13502" s="50"/>
      <c r="X13502" s="49"/>
      <c r="Y13502" s="49"/>
      <c r="Z13502" s="49"/>
      <c r="AA13502" s="49"/>
      <c r="AB13502" s="49"/>
      <c r="AC13502" s="49"/>
      <c r="AD13502" s="49"/>
      <c r="AE13502" s="95"/>
      <c r="AM13502" s="103"/>
      <c r="AT13502" s="10"/>
    </row>
    <row r="13503" spans="9:46" s="16" customFormat="1">
      <c r="I13503" s="47"/>
      <c r="P13503" s="48"/>
      <c r="Q13503" s="48"/>
      <c r="R13503" s="48"/>
      <c r="S13503" s="49"/>
      <c r="T13503" s="47"/>
      <c r="U13503" s="50"/>
      <c r="V13503" s="47"/>
      <c r="W13503" s="50"/>
      <c r="X13503" s="49"/>
      <c r="Y13503" s="49"/>
      <c r="Z13503" s="49"/>
      <c r="AA13503" s="49"/>
      <c r="AB13503" s="49"/>
      <c r="AC13503" s="49"/>
      <c r="AD13503" s="49"/>
      <c r="AE13503" s="95"/>
      <c r="AM13503" s="103"/>
      <c r="AT13503" s="10"/>
    </row>
    <row r="13504" spans="9:46" s="16" customFormat="1">
      <c r="I13504" s="47"/>
      <c r="P13504" s="48"/>
      <c r="Q13504" s="48"/>
      <c r="R13504" s="48"/>
      <c r="S13504" s="49"/>
      <c r="T13504" s="47"/>
      <c r="U13504" s="50"/>
      <c r="V13504" s="47"/>
      <c r="W13504" s="50"/>
      <c r="X13504" s="49"/>
      <c r="Y13504" s="49"/>
      <c r="Z13504" s="49"/>
      <c r="AA13504" s="49"/>
      <c r="AB13504" s="49"/>
      <c r="AC13504" s="49"/>
      <c r="AD13504" s="49"/>
      <c r="AE13504" s="95"/>
      <c r="AM13504" s="103"/>
      <c r="AT13504" s="10"/>
    </row>
    <row r="13505" spans="9:46" s="16" customFormat="1">
      <c r="I13505" s="47"/>
      <c r="P13505" s="48"/>
      <c r="Q13505" s="48"/>
      <c r="R13505" s="48"/>
      <c r="S13505" s="49"/>
      <c r="T13505" s="47"/>
      <c r="U13505" s="50"/>
      <c r="V13505" s="47"/>
      <c r="W13505" s="50"/>
      <c r="X13505" s="49"/>
      <c r="Y13505" s="49"/>
      <c r="Z13505" s="49"/>
      <c r="AA13505" s="49"/>
      <c r="AB13505" s="49"/>
      <c r="AC13505" s="49"/>
      <c r="AD13505" s="49"/>
      <c r="AE13505" s="95"/>
      <c r="AM13505" s="103"/>
      <c r="AT13505" s="10"/>
    </row>
    <row r="13506" spans="9:46" s="16" customFormat="1">
      <c r="I13506" s="47"/>
      <c r="P13506" s="48"/>
      <c r="Q13506" s="48"/>
      <c r="R13506" s="48"/>
      <c r="S13506" s="49"/>
      <c r="T13506" s="47"/>
      <c r="U13506" s="50"/>
      <c r="V13506" s="47"/>
      <c r="W13506" s="50"/>
      <c r="X13506" s="49"/>
      <c r="Y13506" s="49"/>
      <c r="Z13506" s="49"/>
      <c r="AA13506" s="49"/>
      <c r="AB13506" s="49"/>
      <c r="AC13506" s="49"/>
      <c r="AD13506" s="49"/>
      <c r="AE13506" s="95"/>
      <c r="AM13506" s="103"/>
      <c r="AT13506" s="10"/>
    </row>
    <row r="13507" spans="9:46" s="16" customFormat="1">
      <c r="I13507" s="47"/>
      <c r="P13507" s="48"/>
      <c r="Q13507" s="48"/>
      <c r="R13507" s="48"/>
      <c r="S13507" s="49"/>
      <c r="T13507" s="47"/>
      <c r="U13507" s="50"/>
      <c r="V13507" s="47"/>
      <c r="W13507" s="50"/>
      <c r="X13507" s="49"/>
      <c r="Y13507" s="49"/>
      <c r="Z13507" s="49"/>
      <c r="AA13507" s="49"/>
      <c r="AB13507" s="49"/>
      <c r="AC13507" s="49"/>
      <c r="AD13507" s="49"/>
      <c r="AE13507" s="95"/>
      <c r="AM13507" s="103"/>
      <c r="AT13507" s="10"/>
    </row>
    <row r="13508" spans="9:46" s="16" customFormat="1">
      <c r="I13508" s="47"/>
      <c r="P13508" s="48"/>
      <c r="Q13508" s="48"/>
      <c r="R13508" s="48"/>
      <c r="S13508" s="49"/>
      <c r="T13508" s="47"/>
      <c r="U13508" s="50"/>
      <c r="V13508" s="47"/>
      <c r="W13508" s="50"/>
      <c r="X13508" s="49"/>
      <c r="Y13508" s="49"/>
      <c r="Z13508" s="49"/>
      <c r="AA13508" s="49"/>
      <c r="AB13508" s="49"/>
      <c r="AC13508" s="49"/>
      <c r="AD13508" s="49"/>
      <c r="AE13508" s="95"/>
      <c r="AM13508" s="103"/>
      <c r="AT13508" s="10"/>
    </row>
    <row r="13509" spans="9:46" s="16" customFormat="1">
      <c r="I13509" s="47"/>
      <c r="P13509" s="48"/>
      <c r="Q13509" s="48"/>
      <c r="R13509" s="48"/>
      <c r="S13509" s="49"/>
      <c r="T13509" s="47"/>
      <c r="U13509" s="50"/>
      <c r="V13509" s="47"/>
      <c r="W13509" s="50"/>
      <c r="X13509" s="49"/>
      <c r="Y13509" s="49"/>
      <c r="Z13509" s="49"/>
      <c r="AA13509" s="49"/>
      <c r="AB13509" s="49"/>
      <c r="AC13509" s="49"/>
      <c r="AD13509" s="49"/>
      <c r="AE13509" s="95"/>
      <c r="AM13509" s="103"/>
      <c r="AT13509" s="10"/>
    </row>
    <row r="13510" spans="9:46" s="16" customFormat="1">
      <c r="I13510" s="47"/>
      <c r="P13510" s="48"/>
      <c r="Q13510" s="48"/>
      <c r="R13510" s="48"/>
      <c r="S13510" s="49"/>
      <c r="T13510" s="47"/>
      <c r="U13510" s="50"/>
      <c r="V13510" s="47"/>
      <c r="W13510" s="50"/>
      <c r="X13510" s="49"/>
      <c r="Y13510" s="49"/>
      <c r="Z13510" s="49"/>
      <c r="AA13510" s="49"/>
      <c r="AB13510" s="49"/>
      <c r="AC13510" s="49"/>
      <c r="AD13510" s="49"/>
      <c r="AE13510" s="95"/>
      <c r="AM13510" s="103"/>
      <c r="AT13510" s="10"/>
    </row>
    <row r="13511" spans="9:46" s="16" customFormat="1">
      <c r="I13511" s="47"/>
      <c r="P13511" s="48"/>
      <c r="Q13511" s="48"/>
      <c r="R13511" s="48"/>
      <c r="S13511" s="49"/>
      <c r="T13511" s="47"/>
      <c r="U13511" s="50"/>
      <c r="V13511" s="47"/>
      <c r="W13511" s="50"/>
      <c r="X13511" s="49"/>
      <c r="Y13511" s="49"/>
      <c r="Z13511" s="49"/>
      <c r="AA13511" s="49"/>
      <c r="AB13511" s="49"/>
      <c r="AC13511" s="49"/>
      <c r="AD13511" s="49"/>
      <c r="AE13511" s="95"/>
      <c r="AM13511" s="103"/>
      <c r="AT13511" s="10"/>
    </row>
    <row r="13512" spans="9:46" s="16" customFormat="1">
      <c r="I13512" s="47"/>
      <c r="P13512" s="48"/>
      <c r="Q13512" s="48"/>
      <c r="R13512" s="48"/>
      <c r="S13512" s="49"/>
      <c r="T13512" s="47"/>
      <c r="U13512" s="50"/>
      <c r="V13512" s="47"/>
      <c r="W13512" s="50"/>
      <c r="X13512" s="49"/>
      <c r="Y13512" s="49"/>
      <c r="Z13512" s="49"/>
      <c r="AA13512" s="49"/>
      <c r="AB13512" s="49"/>
      <c r="AC13512" s="49"/>
      <c r="AD13512" s="49"/>
      <c r="AE13512" s="95"/>
      <c r="AM13512" s="103"/>
      <c r="AT13512" s="10"/>
    </row>
    <row r="13513" spans="9:46" s="16" customFormat="1">
      <c r="I13513" s="47"/>
      <c r="P13513" s="48"/>
      <c r="Q13513" s="48"/>
      <c r="R13513" s="48"/>
      <c r="S13513" s="49"/>
      <c r="T13513" s="47"/>
      <c r="U13513" s="50"/>
      <c r="V13513" s="47"/>
      <c r="W13513" s="50"/>
      <c r="X13513" s="49"/>
      <c r="Y13513" s="49"/>
      <c r="Z13513" s="49"/>
      <c r="AA13513" s="49"/>
      <c r="AB13513" s="49"/>
      <c r="AC13513" s="49"/>
      <c r="AD13513" s="49"/>
      <c r="AE13513" s="95"/>
      <c r="AM13513" s="103"/>
      <c r="AT13513" s="10"/>
    </row>
    <row r="13514" spans="9:46" s="16" customFormat="1">
      <c r="I13514" s="47"/>
      <c r="P13514" s="48"/>
      <c r="Q13514" s="48"/>
      <c r="R13514" s="48"/>
      <c r="S13514" s="49"/>
      <c r="T13514" s="47"/>
      <c r="U13514" s="50"/>
      <c r="V13514" s="47"/>
      <c r="W13514" s="50"/>
      <c r="X13514" s="49"/>
      <c r="Y13514" s="49"/>
      <c r="Z13514" s="49"/>
      <c r="AA13514" s="49"/>
      <c r="AB13514" s="49"/>
      <c r="AC13514" s="49"/>
      <c r="AD13514" s="49"/>
      <c r="AE13514" s="95"/>
      <c r="AM13514" s="103"/>
      <c r="AT13514" s="10"/>
    </row>
    <row r="13515" spans="9:46" s="16" customFormat="1">
      <c r="I13515" s="47"/>
      <c r="P13515" s="48"/>
      <c r="Q13515" s="48"/>
      <c r="R13515" s="48"/>
      <c r="S13515" s="49"/>
      <c r="T13515" s="47"/>
      <c r="U13515" s="50"/>
      <c r="V13515" s="47"/>
      <c r="W13515" s="50"/>
      <c r="X13515" s="49"/>
      <c r="Y13515" s="49"/>
      <c r="Z13515" s="49"/>
      <c r="AA13515" s="49"/>
      <c r="AB13515" s="49"/>
      <c r="AC13515" s="49"/>
      <c r="AD13515" s="49"/>
      <c r="AE13515" s="95"/>
      <c r="AM13515" s="103"/>
      <c r="AT13515" s="10"/>
    </row>
    <row r="13516" spans="9:46" s="16" customFormat="1">
      <c r="I13516" s="47"/>
      <c r="P13516" s="48"/>
      <c r="Q13516" s="48"/>
      <c r="R13516" s="48"/>
      <c r="S13516" s="49"/>
      <c r="T13516" s="47"/>
      <c r="U13516" s="50"/>
      <c r="V13516" s="47"/>
      <c r="W13516" s="50"/>
      <c r="X13516" s="49"/>
      <c r="Y13516" s="49"/>
      <c r="Z13516" s="49"/>
      <c r="AA13516" s="49"/>
      <c r="AB13516" s="49"/>
      <c r="AC13516" s="49"/>
      <c r="AD13516" s="49"/>
      <c r="AE13516" s="95"/>
      <c r="AM13516" s="103"/>
      <c r="AT13516" s="10"/>
    </row>
    <row r="13517" spans="9:46" s="16" customFormat="1">
      <c r="I13517" s="47"/>
      <c r="P13517" s="48"/>
      <c r="Q13517" s="48"/>
      <c r="R13517" s="48"/>
      <c r="S13517" s="49"/>
      <c r="T13517" s="47"/>
      <c r="U13517" s="50"/>
      <c r="V13517" s="47"/>
      <c r="W13517" s="50"/>
      <c r="X13517" s="49"/>
      <c r="Y13517" s="49"/>
      <c r="Z13517" s="49"/>
      <c r="AA13517" s="49"/>
      <c r="AB13517" s="49"/>
      <c r="AC13517" s="49"/>
      <c r="AD13517" s="49"/>
      <c r="AE13517" s="95"/>
      <c r="AM13517" s="103"/>
      <c r="AT13517" s="10"/>
    </row>
    <row r="13518" spans="9:46" s="16" customFormat="1">
      <c r="I13518" s="47"/>
      <c r="P13518" s="48"/>
      <c r="Q13518" s="48"/>
      <c r="R13518" s="48"/>
      <c r="S13518" s="49"/>
      <c r="T13518" s="47"/>
      <c r="U13518" s="50"/>
      <c r="V13518" s="47"/>
      <c r="W13518" s="50"/>
      <c r="X13518" s="49"/>
      <c r="Y13518" s="49"/>
      <c r="Z13518" s="49"/>
      <c r="AA13518" s="49"/>
      <c r="AB13518" s="49"/>
      <c r="AC13518" s="49"/>
      <c r="AD13518" s="49"/>
      <c r="AE13518" s="95"/>
      <c r="AM13518" s="103"/>
      <c r="AT13518" s="10"/>
    </row>
    <row r="13519" spans="9:46" s="16" customFormat="1">
      <c r="I13519" s="47"/>
      <c r="P13519" s="48"/>
      <c r="Q13519" s="48"/>
      <c r="R13519" s="48"/>
      <c r="S13519" s="49"/>
      <c r="T13519" s="47"/>
      <c r="U13519" s="50"/>
      <c r="V13519" s="47"/>
      <c r="W13519" s="50"/>
      <c r="X13519" s="49"/>
      <c r="Y13519" s="49"/>
      <c r="Z13519" s="49"/>
      <c r="AA13519" s="49"/>
      <c r="AB13519" s="49"/>
      <c r="AC13519" s="49"/>
      <c r="AD13519" s="49"/>
      <c r="AE13519" s="95"/>
      <c r="AM13519" s="103"/>
      <c r="AT13519" s="10"/>
    </row>
    <row r="13520" spans="9:46" s="16" customFormat="1">
      <c r="I13520" s="47"/>
      <c r="P13520" s="48"/>
      <c r="Q13520" s="48"/>
      <c r="R13520" s="48"/>
      <c r="S13520" s="49"/>
      <c r="T13520" s="47"/>
      <c r="U13520" s="50"/>
      <c r="V13520" s="47"/>
      <c r="W13520" s="50"/>
      <c r="X13520" s="49"/>
      <c r="Y13520" s="49"/>
      <c r="Z13520" s="49"/>
      <c r="AA13520" s="49"/>
      <c r="AB13520" s="49"/>
      <c r="AC13520" s="49"/>
      <c r="AD13520" s="49"/>
      <c r="AE13520" s="95"/>
      <c r="AM13520" s="103"/>
      <c r="AT13520" s="10"/>
    </row>
    <row r="13521" spans="9:46" s="16" customFormat="1">
      <c r="I13521" s="47"/>
      <c r="P13521" s="48"/>
      <c r="Q13521" s="48"/>
      <c r="R13521" s="48"/>
      <c r="S13521" s="49"/>
      <c r="T13521" s="47"/>
      <c r="U13521" s="50"/>
      <c r="V13521" s="47"/>
      <c r="W13521" s="50"/>
      <c r="X13521" s="49"/>
      <c r="Y13521" s="49"/>
      <c r="Z13521" s="49"/>
      <c r="AA13521" s="49"/>
      <c r="AB13521" s="49"/>
      <c r="AC13521" s="49"/>
      <c r="AD13521" s="49"/>
      <c r="AE13521" s="95"/>
      <c r="AM13521" s="103"/>
      <c r="AT13521" s="10"/>
    </row>
    <row r="13522" spans="9:46" s="16" customFormat="1">
      <c r="I13522" s="47"/>
      <c r="P13522" s="48"/>
      <c r="Q13522" s="48"/>
      <c r="R13522" s="48"/>
      <c r="S13522" s="49"/>
      <c r="T13522" s="47"/>
      <c r="U13522" s="50"/>
      <c r="V13522" s="47"/>
      <c r="W13522" s="50"/>
      <c r="X13522" s="49"/>
      <c r="Y13522" s="49"/>
      <c r="Z13522" s="49"/>
      <c r="AA13522" s="49"/>
      <c r="AB13522" s="49"/>
      <c r="AC13522" s="49"/>
      <c r="AD13522" s="49"/>
      <c r="AE13522" s="95"/>
      <c r="AM13522" s="103"/>
      <c r="AT13522" s="10"/>
    </row>
    <row r="13523" spans="9:46" s="16" customFormat="1">
      <c r="I13523" s="47"/>
      <c r="P13523" s="48"/>
      <c r="Q13523" s="48"/>
      <c r="R13523" s="48"/>
      <c r="S13523" s="49"/>
      <c r="T13523" s="47"/>
      <c r="U13523" s="50"/>
      <c r="V13523" s="47"/>
      <c r="W13523" s="50"/>
      <c r="X13523" s="49"/>
      <c r="Y13523" s="49"/>
      <c r="Z13523" s="49"/>
      <c r="AA13523" s="49"/>
      <c r="AB13523" s="49"/>
      <c r="AC13523" s="49"/>
      <c r="AD13523" s="49"/>
      <c r="AE13523" s="95"/>
      <c r="AM13523" s="103"/>
      <c r="AT13523" s="10"/>
    </row>
    <row r="13524" spans="9:46" s="16" customFormat="1">
      <c r="I13524" s="47"/>
      <c r="P13524" s="48"/>
      <c r="Q13524" s="48"/>
      <c r="R13524" s="48"/>
      <c r="S13524" s="49"/>
      <c r="T13524" s="47"/>
      <c r="U13524" s="50"/>
      <c r="V13524" s="47"/>
      <c r="W13524" s="50"/>
      <c r="X13524" s="49"/>
      <c r="Y13524" s="49"/>
      <c r="Z13524" s="49"/>
      <c r="AA13524" s="49"/>
      <c r="AB13524" s="49"/>
      <c r="AC13524" s="49"/>
      <c r="AD13524" s="49"/>
      <c r="AE13524" s="95"/>
      <c r="AM13524" s="103"/>
      <c r="AT13524" s="10"/>
    </row>
    <row r="13525" spans="9:46" s="16" customFormat="1">
      <c r="I13525" s="47"/>
      <c r="P13525" s="48"/>
      <c r="Q13525" s="48"/>
      <c r="R13525" s="48"/>
      <c r="S13525" s="49"/>
      <c r="T13525" s="47"/>
      <c r="U13525" s="50"/>
      <c r="V13525" s="47"/>
      <c r="W13525" s="50"/>
      <c r="X13525" s="49"/>
      <c r="Y13525" s="49"/>
      <c r="Z13525" s="49"/>
      <c r="AA13525" s="49"/>
      <c r="AB13525" s="49"/>
      <c r="AC13525" s="49"/>
      <c r="AD13525" s="49"/>
      <c r="AE13525" s="95"/>
      <c r="AM13525" s="103"/>
      <c r="AT13525" s="10"/>
    </row>
    <row r="13526" spans="9:46" s="16" customFormat="1">
      <c r="I13526" s="47"/>
      <c r="P13526" s="48"/>
      <c r="Q13526" s="48"/>
      <c r="R13526" s="48"/>
      <c r="S13526" s="49"/>
      <c r="T13526" s="47"/>
      <c r="U13526" s="50"/>
      <c r="V13526" s="47"/>
      <c r="W13526" s="50"/>
      <c r="X13526" s="49"/>
      <c r="Y13526" s="49"/>
      <c r="Z13526" s="49"/>
      <c r="AA13526" s="49"/>
      <c r="AB13526" s="49"/>
      <c r="AC13526" s="49"/>
      <c r="AD13526" s="49"/>
      <c r="AE13526" s="95"/>
      <c r="AM13526" s="103"/>
      <c r="AT13526" s="10"/>
    </row>
    <row r="13527" spans="9:46" s="16" customFormat="1">
      <c r="I13527" s="47"/>
      <c r="P13527" s="48"/>
      <c r="Q13527" s="48"/>
      <c r="R13527" s="48"/>
      <c r="S13527" s="49"/>
      <c r="T13527" s="47"/>
      <c r="U13527" s="50"/>
      <c r="V13527" s="47"/>
      <c r="W13527" s="50"/>
      <c r="X13527" s="49"/>
      <c r="Y13527" s="49"/>
      <c r="Z13527" s="49"/>
      <c r="AA13527" s="49"/>
      <c r="AB13527" s="49"/>
      <c r="AC13527" s="49"/>
      <c r="AD13527" s="49"/>
      <c r="AE13527" s="95"/>
      <c r="AM13527" s="103"/>
      <c r="AT13527" s="10"/>
    </row>
    <row r="13528" spans="9:46" s="16" customFormat="1">
      <c r="I13528" s="47"/>
      <c r="P13528" s="48"/>
      <c r="Q13528" s="48"/>
      <c r="R13528" s="48"/>
      <c r="S13528" s="49"/>
      <c r="T13528" s="47"/>
      <c r="U13528" s="50"/>
      <c r="V13528" s="47"/>
      <c r="W13528" s="50"/>
      <c r="X13528" s="49"/>
      <c r="Y13528" s="49"/>
      <c r="Z13528" s="49"/>
      <c r="AA13528" s="49"/>
      <c r="AB13528" s="49"/>
      <c r="AC13528" s="49"/>
      <c r="AD13528" s="49"/>
      <c r="AE13528" s="95"/>
      <c r="AM13528" s="103"/>
      <c r="AT13528" s="10"/>
    </row>
    <row r="13529" spans="9:46" s="16" customFormat="1">
      <c r="I13529" s="47"/>
      <c r="P13529" s="48"/>
      <c r="Q13529" s="48"/>
      <c r="R13529" s="48"/>
      <c r="S13529" s="49"/>
      <c r="T13529" s="47"/>
      <c r="U13529" s="50"/>
      <c r="V13529" s="47"/>
      <c r="W13529" s="50"/>
      <c r="X13529" s="49"/>
      <c r="Y13529" s="49"/>
      <c r="Z13529" s="49"/>
      <c r="AA13529" s="49"/>
      <c r="AB13529" s="49"/>
      <c r="AC13529" s="49"/>
      <c r="AD13529" s="49"/>
      <c r="AE13529" s="95"/>
      <c r="AM13529" s="103"/>
      <c r="AT13529" s="10"/>
    </row>
    <row r="13530" spans="9:46" s="16" customFormat="1">
      <c r="I13530" s="47"/>
      <c r="P13530" s="48"/>
      <c r="Q13530" s="48"/>
      <c r="R13530" s="48"/>
      <c r="S13530" s="49"/>
      <c r="T13530" s="47"/>
      <c r="U13530" s="50"/>
      <c r="V13530" s="47"/>
      <c r="W13530" s="50"/>
      <c r="X13530" s="49"/>
      <c r="Y13530" s="49"/>
      <c r="Z13530" s="49"/>
      <c r="AA13530" s="49"/>
      <c r="AB13530" s="49"/>
      <c r="AC13530" s="49"/>
      <c r="AD13530" s="49"/>
      <c r="AE13530" s="95"/>
      <c r="AM13530" s="103"/>
      <c r="AT13530" s="10"/>
    </row>
    <row r="13531" spans="9:46" s="16" customFormat="1">
      <c r="I13531" s="47"/>
      <c r="P13531" s="48"/>
      <c r="Q13531" s="48"/>
      <c r="R13531" s="48"/>
      <c r="S13531" s="49"/>
      <c r="T13531" s="47"/>
      <c r="U13531" s="50"/>
      <c r="V13531" s="47"/>
      <c r="W13531" s="50"/>
      <c r="X13531" s="49"/>
      <c r="Y13531" s="49"/>
      <c r="Z13531" s="49"/>
      <c r="AA13531" s="49"/>
      <c r="AB13531" s="49"/>
      <c r="AC13531" s="49"/>
      <c r="AD13531" s="49"/>
      <c r="AE13531" s="95"/>
      <c r="AM13531" s="103"/>
      <c r="AT13531" s="10"/>
    </row>
    <row r="13532" spans="9:46" s="16" customFormat="1">
      <c r="I13532" s="47"/>
      <c r="P13532" s="48"/>
      <c r="Q13532" s="48"/>
      <c r="R13532" s="48"/>
      <c r="S13532" s="49"/>
      <c r="T13532" s="47"/>
      <c r="U13532" s="50"/>
      <c r="V13532" s="47"/>
      <c r="W13532" s="50"/>
      <c r="X13532" s="49"/>
      <c r="Y13532" s="49"/>
      <c r="Z13532" s="49"/>
      <c r="AA13532" s="49"/>
      <c r="AB13532" s="49"/>
      <c r="AC13532" s="49"/>
      <c r="AD13532" s="49"/>
      <c r="AE13532" s="95"/>
      <c r="AM13532" s="103"/>
      <c r="AT13532" s="10"/>
    </row>
    <row r="13533" spans="9:46" s="16" customFormat="1">
      <c r="I13533" s="47"/>
      <c r="P13533" s="48"/>
      <c r="Q13533" s="48"/>
      <c r="R13533" s="48"/>
      <c r="S13533" s="49"/>
      <c r="T13533" s="47"/>
      <c r="U13533" s="50"/>
      <c r="V13533" s="47"/>
      <c r="W13533" s="50"/>
      <c r="X13533" s="49"/>
      <c r="Y13533" s="49"/>
      <c r="Z13533" s="49"/>
      <c r="AA13533" s="49"/>
      <c r="AB13533" s="49"/>
      <c r="AC13533" s="49"/>
      <c r="AD13533" s="49"/>
      <c r="AE13533" s="95"/>
      <c r="AM13533" s="103"/>
      <c r="AT13533" s="10"/>
    </row>
    <row r="13534" spans="9:46" s="16" customFormat="1">
      <c r="I13534" s="47"/>
      <c r="P13534" s="48"/>
      <c r="Q13534" s="48"/>
      <c r="R13534" s="48"/>
      <c r="S13534" s="49"/>
      <c r="T13534" s="47"/>
      <c r="U13534" s="50"/>
      <c r="V13534" s="47"/>
      <c r="W13534" s="50"/>
      <c r="X13534" s="49"/>
      <c r="Y13534" s="49"/>
      <c r="Z13534" s="49"/>
      <c r="AA13534" s="49"/>
      <c r="AB13534" s="49"/>
      <c r="AC13534" s="49"/>
      <c r="AD13534" s="49"/>
      <c r="AE13534" s="95"/>
      <c r="AM13534" s="103"/>
      <c r="AT13534" s="10"/>
    </row>
    <row r="13535" spans="9:46" s="16" customFormat="1">
      <c r="I13535" s="47"/>
      <c r="P13535" s="48"/>
      <c r="Q13535" s="48"/>
      <c r="R13535" s="48"/>
      <c r="S13535" s="49"/>
      <c r="T13535" s="47"/>
      <c r="U13535" s="50"/>
      <c r="V13535" s="47"/>
      <c r="W13535" s="50"/>
      <c r="X13535" s="49"/>
      <c r="Y13535" s="49"/>
      <c r="Z13535" s="49"/>
      <c r="AA13535" s="49"/>
      <c r="AB13535" s="49"/>
      <c r="AC13535" s="49"/>
      <c r="AD13535" s="49"/>
      <c r="AE13535" s="95"/>
      <c r="AM13535" s="103"/>
      <c r="AT13535" s="10"/>
    </row>
    <row r="13536" spans="9:46" s="16" customFormat="1">
      <c r="I13536" s="47"/>
      <c r="P13536" s="48"/>
      <c r="Q13536" s="48"/>
      <c r="R13536" s="48"/>
      <c r="S13536" s="49"/>
      <c r="T13536" s="47"/>
      <c r="U13536" s="50"/>
      <c r="V13536" s="47"/>
      <c r="W13536" s="50"/>
      <c r="X13536" s="49"/>
      <c r="Y13536" s="49"/>
      <c r="Z13536" s="49"/>
      <c r="AA13536" s="49"/>
      <c r="AB13536" s="49"/>
      <c r="AC13536" s="49"/>
      <c r="AD13536" s="49"/>
      <c r="AE13536" s="95"/>
      <c r="AM13536" s="103"/>
      <c r="AT13536" s="10"/>
    </row>
    <row r="13537" spans="9:46" s="16" customFormat="1">
      <c r="I13537" s="47"/>
      <c r="P13537" s="48"/>
      <c r="Q13537" s="48"/>
      <c r="R13537" s="48"/>
      <c r="S13537" s="49"/>
      <c r="T13537" s="47"/>
      <c r="U13537" s="50"/>
      <c r="V13537" s="47"/>
      <c r="W13537" s="50"/>
      <c r="X13537" s="49"/>
      <c r="Y13537" s="49"/>
      <c r="Z13537" s="49"/>
      <c r="AA13537" s="49"/>
      <c r="AB13537" s="49"/>
      <c r="AC13537" s="49"/>
      <c r="AD13537" s="49"/>
      <c r="AE13537" s="95"/>
      <c r="AM13537" s="103"/>
      <c r="AT13537" s="10"/>
    </row>
    <row r="13538" spans="9:46" s="16" customFormat="1">
      <c r="I13538" s="47"/>
      <c r="P13538" s="48"/>
      <c r="Q13538" s="48"/>
      <c r="R13538" s="48"/>
      <c r="S13538" s="49"/>
      <c r="T13538" s="47"/>
      <c r="U13538" s="50"/>
      <c r="V13538" s="47"/>
      <c r="W13538" s="50"/>
      <c r="X13538" s="49"/>
      <c r="Y13538" s="49"/>
      <c r="Z13538" s="49"/>
      <c r="AA13538" s="49"/>
      <c r="AB13538" s="49"/>
      <c r="AC13538" s="49"/>
      <c r="AD13538" s="49"/>
      <c r="AE13538" s="95"/>
      <c r="AM13538" s="103"/>
      <c r="AT13538" s="10"/>
    </row>
    <row r="13539" spans="9:46" s="16" customFormat="1">
      <c r="I13539" s="47"/>
      <c r="P13539" s="48"/>
      <c r="Q13539" s="48"/>
      <c r="R13539" s="48"/>
      <c r="S13539" s="49"/>
      <c r="T13539" s="47"/>
      <c r="U13539" s="50"/>
      <c r="V13539" s="47"/>
      <c r="W13539" s="50"/>
      <c r="X13539" s="49"/>
      <c r="Y13539" s="49"/>
      <c r="Z13539" s="49"/>
      <c r="AA13539" s="49"/>
      <c r="AB13539" s="49"/>
      <c r="AC13539" s="49"/>
      <c r="AD13539" s="49"/>
      <c r="AE13539" s="95"/>
      <c r="AM13539" s="103"/>
      <c r="AT13539" s="10"/>
    </row>
    <row r="13540" spans="9:46" s="16" customFormat="1">
      <c r="I13540" s="47"/>
      <c r="P13540" s="48"/>
      <c r="Q13540" s="48"/>
      <c r="R13540" s="48"/>
      <c r="S13540" s="49"/>
      <c r="T13540" s="47"/>
      <c r="U13540" s="50"/>
      <c r="V13540" s="47"/>
      <c r="W13540" s="50"/>
      <c r="X13540" s="49"/>
      <c r="Y13540" s="49"/>
      <c r="Z13540" s="49"/>
      <c r="AA13540" s="49"/>
      <c r="AB13540" s="49"/>
      <c r="AC13540" s="49"/>
      <c r="AD13540" s="49"/>
      <c r="AE13540" s="95"/>
      <c r="AM13540" s="103"/>
      <c r="AT13540" s="10"/>
    </row>
    <row r="13541" spans="9:46" s="16" customFormat="1">
      <c r="I13541" s="47"/>
      <c r="P13541" s="48"/>
      <c r="Q13541" s="48"/>
      <c r="R13541" s="48"/>
      <c r="S13541" s="49"/>
      <c r="T13541" s="47"/>
      <c r="U13541" s="50"/>
      <c r="V13541" s="47"/>
      <c r="W13541" s="50"/>
      <c r="X13541" s="49"/>
      <c r="Y13541" s="49"/>
      <c r="Z13541" s="49"/>
      <c r="AA13541" s="49"/>
      <c r="AB13541" s="49"/>
      <c r="AC13541" s="49"/>
      <c r="AD13541" s="49"/>
      <c r="AE13541" s="95"/>
      <c r="AM13541" s="103"/>
      <c r="AT13541" s="10"/>
    </row>
    <row r="13542" spans="9:46" s="16" customFormat="1">
      <c r="I13542" s="47"/>
      <c r="P13542" s="48"/>
      <c r="Q13542" s="48"/>
      <c r="R13542" s="48"/>
      <c r="S13542" s="49"/>
      <c r="T13542" s="47"/>
      <c r="U13542" s="50"/>
      <c r="V13542" s="47"/>
      <c r="W13542" s="50"/>
      <c r="X13542" s="49"/>
      <c r="Y13542" s="49"/>
      <c r="Z13542" s="49"/>
      <c r="AA13542" s="49"/>
      <c r="AB13542" s="49"/>
      <c r="AC13542" s="49"/>
      <c r="AD13542" s="49"/>
      <c r="AE13542" s="95"/>
      <c r="AM13542" s="103"/>
      <c r="AT13542" s="10"/>
    </row>
    <row r="13543" spans="9:46" s="16" customFormat="1">
      <c r="I13543" s="47"/>
      <c r="P13543" s="48"/>
      <c r="Q13543" s="48"/>
      <c r="R13543" s="48"/>
      <c r="S13543" s="49"/>
      <c r="T13543" s="47"/>
      <c r="U13543" s="50"/>
      <c r="V13543" s="47"/>
      <c r="W13543" s="50"/>
      <c r="X13543" s="49"/>
      <c r="Y13543" s="49"/>
      <c r="Z13543" s="49"/>
      <c r="AA13543" s="49"/>
      <c r="AB13543" s="49"/>
      <c r="AC13543" s="49"/>
      <c r="AD13543" s="49"/>
      <c r="AE13543" s="95"/>
      <c r="AM13543" s="103"/>
      <c r="AT13543" s="10"/>
    </row>
    <row r="13544" spans="9:46" s="16" customFormat="1">
      <c r="I13544" s="47"/>
      <c r="P13544" s="48"/>
      <c r="Q13544" s="48"/>
      <c r="R13544" s="48"/>
      <c r="S13544" s="49"/>
      <c r="T13544" s="47"/>
      <c r="U13544" s="50"/>
      <c r="V13544" s="47"/>
      <c r="W13544" s="50"/>
      <c r="X13544" s="49"/>
      <c r="Y13544" s="49"/>
      <c r="Z13544" s="49"/>
      <c r="AA13544" s="49"/>
      <c r="AB13544" s="49"/>
      <c r="AC13544" s="49"/>
      <c r="AD13544" s="49"/>
      <c r="AE13544" s="95"/>
      <c r="AM13544" s="103"/>
      <c r="AT13544" s="10"/>
    </row>
    <row r="13545" spans="9:46" s="16" customFormat="1">
      <c r="I13545" s="47"/>
      <c r="P13545" s="48"/>
      <c r="Q13545" s="48"/>
      <c r="R13545" s="48"/>
      <c r="S13545" s="49"/>
      <c r="T13545" s="47"/>
      <c r="U13545" s="50"/>
      <c r="V13545" s="47"/>
      <c r="W13545" s="50"/>
      <c r="X13545" s="49"/>
      <c r="Y13545" s="49"/>
      <c r="Z13545" s="49"/>
      <c r="AA13545" s="49"/>
      <c r="AB13545" s="49"/>
      <c r="AC13545" s="49"/>
      <c r="AD13545" s="49"/>
      <c r="AE13545" s="95"/>
      <c r="AM13545" s="103"/>
      <c r="AT13545" s="10"/>
    </row>
    <row r="13546" spans="9:46" s="16" customFormat="1">
      <c r="I13546" s="47"/>
      <c r="P13546" s="48"/>
      <c r="Q13546" s="48"/>
      <c r="R13546" s="48"/>
      <c r="S13546" s="49"/>
      <c r="T13546" s="47"/>
      <c r="U13546" s="50"/>
      <c r="V13546" s="47"/>
      <c r="W13546" s="50"/>
      <c r="X13546" s="49"/>
      <c r="Y13546" s="49"/>
      <c r="Z13546" s="49"/>
      <c r="AA13546" s="49"/>
      <c r="AB13546" s="49"/>
      <c r="AC13546" s="49"/>
      <c r="AD13546" s="49"/>
      <c r="AE13546" s="95"/>
      <c r="AM13546" s="103"/>
      <c r="AT13546" s="10"/>
    </row>
    <row r="13547" spans="9:46" s="16" customFormat="1">
      <c r="I13547" s="47"/>
      <c r="P13547" s="48"/>
      <c r="Q13547" s="48"/>
      <c r="R13547" s="48"/>
      <c r="S13547" s="49"/>
      <c r="T13547" s="47"/>
      <c r="U13547" s="50"/>
      <c r="V13547" s="47"/>
      <c r="W13547" s="50"/>
      <c r="X13547" s="49"/>
      <c r="Y13547" s="49"/>
      <c r="Z13547" s="49"/>
      <c r="AA13547" s="49"/>
      <c r="AB13547" s="49"/>
      <c r="AC13547" s="49"/>
      <c r="AD13547" s="49"/>
      <c r="AE13547" s="95"/>
      <c r="AM13547" s="103"/>
      <c r="AT13547" s="10"/>
    </row>
    <row r="13548" spans="9:46" s="16" customFormat="1">
      <c r="I13548" s="47"/>
      <c r="P13548" s="48"/>
      <c r="Q13548" s="48"/>
      <c r="R13548" s="48"/>
      <c r="S13548" s="49"/>
      <c r="T13548" s="47"/>
      <c r="U13548" s="50"/>
      <c r="V13548" s="47"/>
      <c r="W13548" s="50"/>
      <c r="X13548" s="49"/>
      <c r="Y13548" s="49"/>
      <c r="Z13548" s="49"/>
      <c r="AA13548" s="49"/>
      <c r="AB13548" s="49"/>
      <c r="AC13548" s="49"/>
      <c r="AD13548" s="49"/>
      <c r="AE13548" s="95"/>
      <c r="AM13548" s="103"/>
      <c r="AT13548" s="10"/>
    </row>
    <row r="13549" spans="9:46" s="16" customFormat="1">
      <c r="I13549" s="47"/>
      <c r="P13549" s="48"/>
      <c r="Q13549" s="48"/>
      <c r="R13549" s="48"/>
      <c r="S13549" s="49"/>
      <c r="T13549" s="47"/>
      <c r="U13549" s="50"/>
      <c r="V13549" s="47"/>
      <c r="W13549" s="50"/>
      <c r="X13549" s="49"/>
      <c r="Y13549" s="49"/>
      <c r="Z13549" s="49"/>
      <c r="AA13549" s="49"/>
      <c r="AB13549" s="49"/>
      <c r="AC13549" s="49"/>
      <c r="AD13549" s="49"/>
      <c r="AE13549" s="95"/>
      <c r="AM13549" s="103"/>
      <c r="AT13549" s="10"/>
    </row>
    <row r="13550" spans="9:46" s="16" customFormat="1">
      <c r="I13550" s="47"/>
      <c r="P13550" s="48"/>
      <c r="Q13550" s="48"/>
      <c r="R13550" s="48"/>
      <c r="S13550" s="49"/>
      <c r="T13550" s="47"/>
      <c r="U13550" s="50"/>
      <c r="V13550" s="47"/>
      <c r="W13550" s="50"/>
      <c r="X13550" s="49"/>
      <c r="Y13550" s="49"/>
      <c r="Z13550" s="49"/>
      <c r="AA13550" s="49"/>
      <c r="AB13550" s="49"/>
      <c r="AC13550" s="49"/>
      <c r="AD13550" s="49"/>
      <c r="AE13550" s="95"/>
      <c r="AM13550" s="103"/>
      <c r="AT13550" s="10"/>
    </row>
    <row r="13551" spans="9:46" s="16" customFormat="1">
      <c r="I13551" s="47"/>
      <c r="P13551" s="48"/>
      <c r="Q13551" s="48"/>
      <c r="R13551" s="48"/>
      <c r="S13551" s="49"/>
      <c r="T13551" s="47"/>
      <c r="U13551" s="50"/>
      <c r="V13551" s="47"/>
      <c r="W13551" s="50"/>
      <c r="X13551" s="49"/>
      <c r="Y13551" s="49"/>
      <c r="Z13551" s="49"/>
      <c r="AA13551" s="49"/>
      <c r="AB13551" s="49"/>
      <c r="AC13551" s="49"/>
      <c r="AD13551" s="49"/>
      <c r="AE13551" s="95"/>
      <c r="AM13551" s="103"/>
      <c r="AT13551" s="10"/>
    </row>
    <row r="13552" spans="9:46" s="16" customFormat="1">
      <c r="I13552" s="47"/>
      <c r="P13552" s="48"/>
      <c r="Q13552" s="48"/>
      <c r="R13552" s="48"/>
      <c r="S13552" s="49"/>
      <c r="T13552" s="47"/>
      <c r="U13552" s="50"/>
      <c r="V13552" s="47"/>
      <c r="W13552" s="50"/>
      <c r="X13552" s="49"/>
      <c r="Y13552" s="49"/>
      <c r="Z13552" s="49"/>
      <c r="AA13552" s="49"/>
      <c r="AB13552" s="49"/>
      <c r="AC13552" s="49"/>
      <c r="AD13552" s="49"/>
      <c r="AE13552" s="95"/>
      <c r="AM13552" s="103"/>
      <c r="AT13552" s="10"/>
    </row>
    <row r="13553" spans="9:46" s="16" customFormat="1">
      <c r="I13553" s="47"/>
      <c r="P13553" s="48"/>
      <c r="Q13553" s="48"/>
      <c r="R13553" s="48"/>
      <c r="S13553" s="49"/>
      <c r="T13553" s="47"/>
      <c r="U13553" s="50"/>
      <c r="V13553" s="47"/>
      <c r="W13553" s="50"/>
      <c r="X13553" s="49"/>
      <c r="Y13553" s="49"/>
      <c r="Z13553" s="49"/>
      <c r="AA13553" s="49"/>
      <c r="AB13553" s="49"/>
      <c r="AC13553" s="49"/>
      <c r="AD13553" s="49"/>
      <c r="AE13553" s="95"/>
      <c r="AM13553" s="103"/>
      <c r="AT13553" s="10"/>
    </row>
    <row r="13554" spans="9:46" s="16" customFormat="1">
      <c r="I13554" s="47"/>
      <c r="P13554" s="48"/>
      <c r="Q13554" s="48"/>
      <c r="R13554" s="48"/>
      <c r="S13554" s="49"/>
      <c r="T13554" s="47"/>
      <c r="U13554" s="50"/>
      <c r="V13554" s="47"/>
      <c r="W13554" s="50"/>
      <c r="X13554" s="49"/>
      <c r="Y13554" s="49"/>
      <c r="Z13554" s="49"/>
      <c r="AA13554" s="49"/>
      <c r="AB13554" s="49"/>
      <c r="AC13554" s="49"/>
      <c r="AD13554" s="49"/>
      <c r="AE13554" s="95"/>
      <c r="AM13554" s="103"/>
      <c r="AT13554" s="10"/>
    </row>
    <row r="13555" spans="9:46" s="16" customFormat="1">
      <c r="I13555" s="47"/>
      <c r="P13555" s="48"/>
      <c r="Q13555" s="48"/>
      <c r="R13555" s="48"/>
      <c r="S13555" s="49"/>
      <c r="T13555" s="47"/>
      <c r="U13555" s="50"/>
      <c r="V13555" s="47"/>
      <c r="W13555" s="50"/>
      <c r="X13555" s="49"/>
      <c r="Y13555" s="49"/>
      <c r="Z13555" s="49"/>
      <c r="AA13555" s="49"/>
      <c r="AB13555" s="49"/>
      <c r="AC13555" s="49"/>
      <c r="AD13555" s="49"/>
      <c r="AE13555" s="95"/>
      <c r="AM13555" s="103"/>
      <c r="AT13555" s="10"/>
    </row>
    <row r="13556" spans="9:46" s="16" customFormat="1">
      <c r="I13556" s="47"/>
      <c r="P13556" s="48"/>
      <c r="Q13556" s="48"/>
      <c r="R13556" s="48"/>
      <c r="S13556" s="49"/>
      <c r="T13556" s="47"/>
      <c r="U13556" s="50"/>
      <c r="V13556" s="47"/>
      <c r="W13556" s="50"/>
      <c r="X13556" s="49"/>
      <c r="Y13556" s="49"/>
      <c r="Z13556" s="49"/>
      <c r="AA13556" s="49"/>
      <c r="AB13556" s="49"/>
      <c r="AC13556" s="49"/>
      <c r="AD13556" s="49"/>
      <c r="AE13556" s="95"/>
      <c r="AM13556" s="103"/>
      <c r="AT13556" s="10"/>
    </row>
    <row r="13557" spans="9:46" s="16" customFormat="1">
      <c r="I13557" s="47"/>
      <c r="P13557" s="48"/>
      <c r="Q13557" s="48"/>
      <c r="R13557" s="48"/>
      <c r="S13557" s="49"/>
      <c r="T13557" s="47"/>
      <c r="U13557" s="50"/>
      <c r="V13557" s="47"/>
      <c r="W13557" s="50"/>
      <c r="X13557" s="49"/>
      <c r="Y13557" s="49"/>
      <c r="Z13557" s="49"/>
      <c r="AA13557" s="49"/>
      <c r="AB13557" s="49"/>
      <c r="AC13557" s="49"/>
      <c r="AD13557" s="49"/>
      <c r="AE13557" s="95"/>
      <c r="AM13557" s="103"/>
      <c r="AT13557" s="10"/>
    </row>
    <row r="13558" spans="9:46" s="16" customFormat="1">
      <c r="I13558" s="47"/>
      <c r="P13558" s="48"/>
      <c r="Q13558" s="48"/>
      <c r="R13558" s="48"/>
      <c r="S13558" s="49"/>
      <c r="T13558" s="47"/>
      <c r="U13558" s="50"/>
      <c r="V13558" s="47"/>
      <c r="W13558" s="50"/>
      <c r="X13558" s="49"/>
      <c r="Y13558" s="49"/>
      <c r="Z13558" s="49"/>
      <c r="AA13558" s="49"/>
      <c r="AB13558" s="49"/>
      <c r="AC13558" s="49"/>
      <c r="AD13558" s="49"/>
      <c r="AE13558" s="95"/>
      <c r="AM13558" s="103"/>
      <c r="AT13558" s="10"/>
    </row>
    <row r="13559" spans="9:46" s="16" customFormat="1">
      <c r="I13559" s="47"/>
      <c r="P13559" s="48"/>
      <c r="Q13559" s="48"/>
      <c r="R13559" s="48"/>
      <c r="S13559" s="49"/>
      <c r="T13559" s="47"/>
      <c r="U13559" s="50"/>
      <c r="V13559" s="47"/>
      <c r="W13559" s="50"/>
      <c r="X13559" s="49"/>
      <c r="Y13559" s="49"/>
      <c r="Z13559" s="49"/>
      <c r="AA13559" s="49"/>
      <c r="AB13559" s="49"/>
      <c r="AC13559" s="49"/>
      <c r="AD13559" s="49"/>
      <c r="AE13559" s="95"/>
      <c r="AM13559" s="103"/>
      <c r="AT13559" s="10"/>
    </row>
    <row r="13560" spans="9:46" s="16" customFormat="1">
      <c r="I13560" s="47"/>
      <c r="P13560" s="48"/>
      <c r="Q13560" s="48"/>
      <c r="R13560" s="48"/>
      <c r="S13560" s="49"/>
      <c r="T13560" s="47"/>
      <c r="U13560" s="50"/>
      <c r="V13560" s="47"/>
      <c r="W13560" s="50"/>
      <c r="X13560" s="49"/>
      <c r="Y13560" s="49"/>
      <c r="Z13560" s="49"/>
      <c r="AA13560" s="49"/>
      <c r="AB13560" s="49"/>
      <c r="AC13560" s="49"/>
      <c r="AD13560" s="49"/>
      <c r="AE13560" s="95"/>
      <c r="AM13560" s="103"/>
      <c r="AT13560" s="10"/>
    </row>
    <row r="13561" spans="9:46" s="16" customFormat="1">
      <c r="I13561" s="47"/>
      <c r="P13561" s="48"/>
      <c r="Q13561" s="48"/>
      <c r="R13561" s="48"/>
      <c r="S13561" s="49"/>
      <c r="T13561" s="47"/>
      <c r="U13561" s="50"/>
      <c r="V13561" s="47"/>
      <c r="W13561" s="50"/>
      <c r="X13561" s="49"/>
      <c r="Y13561" s="49"/>
      <c r="Z13561" s="49"/>
      <c r="AA13561" s="49"/>
      <c r="AB13561" s="49"/>
      <c r="AC13561" s="49"/>
      <c r="AD13561" s="49"/>
      <c r="AE13561" s="95"/>
      <c r="AM13561" s="103"/>
      <c r="AT13561" s="10"/>
    </row>
    <row r="13562" spans="9:46" s="16" customFormat="1">
      <c r="I13562" s="47"/>
      <c r="P13562" s="48"/>
      <c r="Q13562" s="48"/>
      <c r="R13562" s="48"/>
      <c r="S13562" s="49"/>
      <c r="T13562" s="47"/>
      <c r="U13562" s="50"/>
      <c r="V13562" s="47"/>
      <c r="W13562" s="50"/>
      <c r="X13562" s="49"/>
      <c r="Y13562" s="49"/>
      <c r="Z13562" s="49"/>
      <c r="AA13562" s="49"/>
      <c r="AB13562" s="49"/>
      <c r="AC13562" s="49"/>
      <c r="AD13562" s="49"/>
      <c r="AE13562" s="95"/>
      <c r="AM13562" s="103"/>
      <c r="AT13562" s="10"/>
    </row>
    <row r="13563" spans="9:46" s="16" customFormat="1">
      <c r="I13563" s="47"/>
      <c r="P13563" s="48"/>
      <c r="Q13563" s="48"/>
      <c r="R13563" s="48"/>
      <c r="S13563" s="49"/>
      <c r="T13563" s="47"/>
      <c r="U13563" s="50"/>
      <c r="V13563" s="47"/>
      <c r="W13563" s="50"/>
      <c r="X13563" s="49"/>
      <c r="Y13563" s="49"/>
      <c r="Z13563" s="49"/>
      <c r="AA13563" s="49"/>
      <c r="AB13563" s="49"/>
      <c r="AC13563" s="49"/>
      <c r="AD13563" s="49"/>
      <c r="AE13563" s="95"/>
      <c r="AM13563" s="103"/>
      <c r="AT13563" s="10"/>
    </row>
    <row r="13564" spans="9:46" s="16" customFormat="1">
      <c r="I13564" s="47"/>
      <c r="P13564" s="48"/>
      <c r="Q13564" s="48"/>
      <c r="R13564" s="48"/>
      <c r="S13564" s="49"/>
      <c r="T13564" s="47"/>
      <c r="U13564" s="50"/>
      <c r="V13564" s="47"/>
      <c r="W13564" s="50"/>
      <c r="X13564" s="49"/>
      <c r="Y13564" s="49"/>
      <c r="Z13564" s="49"/>
      <c r="AA13564" s="49"/>
      <c r="AB13564" s="49"/>
      <c r="AC13564" s="49"/>
      <c r="AD13564" s="49"/>
      <c r="AE13564" s="95"/>
      <c r="AM13564" s="103"/>
      <c r="AT13564" s="10"/>
    </row>
    <row r="13565" spans="9:46" s="16" customFormat="1">
      <c r="I13565" s="47"/>
      <c r="P13565" s="48"/>
      <c r="Q13565" s="48"/>
      <c r="R13565" s="48"/>
      <c r="S13565" s="49"/>
      <c r="T13565" s="47"/>
      <c r="U13565" s="50"/>
      <c r="V13565" s="47"/>
      <c r="W13565" s="50"/>
      <c r="X13565" s="49"/>
      <c r="Y13565" s="49"/>
      <c r="Z13565" s="49"/>
      <c r="AA13565" s="49"/>
      <c r="AB13565" s="49"/>
      <c r="AC13565" s="49"/>
      <c r="AD13565" s="49"/>
      <c r="AE13565" s="95"/>
      <c r="AM13565" s="103"/>
      <c r="AT13565" s="10"/>
    </row>
    <row r="13566" spans="9:46" s="16" customFormat="1">
      <c r="I13566" s="47"/>
      <c r="P13566" s="48"/>
      <c r="Q13566" s="48"/>
      <c r="R13566" s="48"/>
      <c r="S13566" s="49"/>
      <c r="T13566" s="47"/>
      <c r="U13566" s="50"/>
      <c r="V13566" s="47"/>
      <c r="W13566" s="50"/>
      <c r="X13566" s="49"/>
      <c r="Y13566" s="49"/>
      <c r="Z13566" s="49"/>
      <c r="AA13566" s="49"/>
      <c r="AB13566" s="49"/>
      <c r="AC13566" s="49"/>
      <c r="AD13566" s="49"/>
      <c r="AE13566" s="95"/>
      <c r="AM13566" s="103"/>
      <c r="AT13566" s="10"/>
    </row>
    <row r="13567" spans="9:46" s="16" customFormat="1">
      <c r="I13567" s="47"/>
      <c r="P13567" s="48"/>
      <c r="Q13567" s="48"/>
      <c r="R13567" s="48"/>
      <c r="S13567" s="49"/>
      <c r="T13567" s="47"/>
      <c r="U13567" s="50"/>
      <c r="V13567" s="47"/>
      <c r="W13567" s="50"/>
      <c r="X13567" s="49"/>
      <c r="Y13567" s="49"/>
      <c r="Z13567" s="49"/>
      <c r="AA13567" s="49"/>
      <c r="AB13567" s="49"/>
      <c r="AC13567" s="49"/>
      <c r="AD13567" s="49"/>
      <c r="AE13567" s="95"/>
      <c r="AM13567" s="103"/>
      <c r="AT13567" s="10"/>
    </row>
    <row r="13568" spans="9:46" s="16" customFormat="1">
      <c r="I13568" s="47"/>
      <c r="P13568" s="48"/>
      <c r="Q13568" s="48"/>
      <c r="R13568" s="48"/>
      <c r="S13568" s="49"/>
      <c r="T13568" s="47"/>
      <c r="U13568" s="50"/>
      <c r="V13568" s="47"/>
      <c r="W13568" s="50"/>
      <c r="X13568" s="49"/>
      <c r="Y13568" s="49"/>
      <c r="Z13568" s="49"/>
      <c r="AA13568" s="49"/>
      <c r="AB13568" s="49"/>
      <c r="AC13568" s="49"/>
      <c r="AD13568" s="49"/>
      <c r="AE13568" s="95"/>
      <c r="AM13568" s="103"/>
      <c r="AT13568" s="10"/>
    </row>
    <row r="13569" spans="9:46" s="16" customFormat="1">
      <c r="I13569" s="47"/>
      <c r="P13569" s="48"/>
      <c r="Q13569" s="48"/>
      <c r="R13569" s="48"/>
      <c r="S13569" s="49"/>
      <c r="T13569" s="47"/>
      <c r="U13569" s="50"/>
      <c r="V13569" s="47"/>
      <c r="W13569" s="50"/>
      <c r="X13569" s="49"/>
      <c r="Y13569" s="49"/>
      <c r="Z13569" s="49"/>
      <c r="AA13569" s="49"/>
      <c r="AB13569" s="49"/>
      <c r="AC13569" s="49"/>
      <c r="AD13569" s="49"/>
      <c r="AE13569" s="95"/>
      <c r="AM13569" s="103"/>
      <c r="AT13569" s="10"/>
    </row>
    <row r="13570" spans="9:46" s="16" customFormat="1">
      <c r="I13570" s="47"/>
      <c r="P13570" s="48"/>
      <c r="Q13570" s="48"/>
      <c r="R13570" s="48"/>
      <c r="S13570" s="49"/>
      <c r="T13570" s="47"/>
      <c r="U13570" s="50"/>
      <c r="V13570" s="47"/>
      <c r="W13570" s="50"/>
      <c r="X13570" s="49"/>
      <c r="Y13570" s="49"/>
      <c r="Z13570" s="49"/>
      <c r="AA13570" s="49"/>
      <c r="AB13570" s="49"/>
      <c r="AC13570" s="49"/>
      <c r="AD13570" s="49"/>
      <c r="AE13570" s="95"/>
      <c r="AM13570" s="103"/>
      <c r="AT13570" s="10"/>
    </row>
    <row r="13571" spans="9:46" s="16" customFormat="1">
      <c r="I13571" s="47"/>
      <c r="P13571" s="48"/>
      <c r="Q13571" s="48"/>
      <c r="R13571" s="48"/>
      <c r="S13571" s="49"/>
      <c r="T13571" s="47"/>
      <c r="U13571" s="50"/>
      <c r="V13571" s="47"/>
      <c r="W13571" s="50"/>
      <c r="X13571" s="49"/>
      <c r="Y13571" s="49"/>
      <c r="Z13571" s="49"/>
      <c r="AA13571" s="49"/>
      <c r="AB13571" s="49"/>
      <c r="AC13571" s="49"/>
      <c r="AD13571" s="49"/>
      <c r="AE13571" s="95"/>
      <c r="AM13571" s="103"/>
      <c r="AT13571" s="10"/>
    </row>
    <row r="13572" spans="9:46" s="16" customFormat="1">
      <c r="I13572" s="47"/>
      <c r="P13572" s="48"/>
      <c r="Q13572" s="48"/>
      <c r="R13572" s="48"/>
      <c r="S13572" s="49"/>
      <c r="T13572" s="47"/>
      <c r="U13572" s="50"/>
      <c r="V13572" s="47"/>
      <c r="W13572" s="50"/>
      <c r="X13572" s="49"/>
      <c r="Y13572" s="49"/>
      <c r="Z13572" s="49"/>
      <c r="AA13572" s="49"/>
      <c r="AB13572" s="49"/>
      <c r="AC13572" s="49"/>
      <c r="AD13572" s="49"/>
      <c r="AE13572" s="95"/>
      <c r="AM13572" s="103"/>
      <c r="AT13572" s="10"/>
    </row>
    <row r="13573" spans="9:46" s="16" customFormat="1">
      <c r="I13573" s="47"/>
      <c r="P13573" s="48"/>
      <c r="Q13573" s="48"/>
      <c r="R13573" s="48"/>
      <c r="S13573" s="49"/>
      <c r="T13573" s="47"/>
      <c r="U13573" s="50"/>
      <c r="V13573" s="47"/>
      <c r="W13573" s="50"/>
      <c r="X13573" s="49"/>
      <c r="Y13573" s="49"/>
      <c r="Z13573" s="49"/>
      <c r="AA13573" s="49"/>
      <c r="AB13573" s="49"/>
      <c r="AC13573" s="49"/>
      <c r="AD13573" s="49"/>
      <c r="AE13573" s="95"/>
      <c r="AM13573" s="103"/>
      <c r="AT13573" s="10"/>
    </row>
    <row r="13574" spans="9:46" s="16" customFormat="1">
      <c r="I13574" s="47"/>
      <c r="P13574" s="48"/>
      <c r="Q13574" s="48"/>
      <c r="R13574" s="48"/>
      <c r="S13574" s="49"/>
      <c r="T13574" s="47"/>
      <c r="U13574" s="50"/>
      <c r="V13574" s="47"/>
      <c r="W13574" s="50"/>
      <c r="X13574" s="49"/>
      <c r="Y13574" s="49"/>
      <c r="Z13574" s="49"/>
      <c r="AA13574" s="49"/>
      <c r="AB13574" s="49"/>
      <c r="AC13574" s="49"/>
      <c r="AD13574" s="49"/>
      <c r="AE13574" s="95"/>
      <c r="AM13574" s="103"/>
      <c r="AT13574" s="10"/>
    </row>
    <row r="13575" spans="9:46" s="16" customFormat="1">
      <c r="I13575" s="47"/>
      <c r="P13575" s="48"/>
      <c r="Q13575" s="48"/>
      <c r="R13575" s="48"/>
      <c r="S13575" s="49"/>
      <c r="T13575" s="47"/>
      <c r="U13575" s="50"/>
      <c r="V13575" s="47"/>
      <c r="W13575" s="50"/>
      <c r="X13575" s="49"/>
      <c r="Y13575" s="49"/>
      <c r="Z13575" s="49"/>
      <c r="AA13575" s="49"/>
      <c r="AB13575" s="49"/>
      <c r="AC13575" s="49"/>
      <c r="AD13575" s="49"/>
      <c r="AE13575" s="95"/>
      <c r="AM13575" s="103"/>
      <c r="AT13575" s="10"/>
    </row>
    <row r="13576" spans="9:46" s="16" customFormat="1">
      <c r="I13576" s="47"/>
      <c r="P13576" s="48"/>
      <c r="Q13576" s="48"/>
      <c r="R13576" s="48"/>
      <c r="S13576" s="49"/>
      <c r="T13576" s="47"/>
      <c r="U13576" s="50"/>
      <c r="V13576" s="47"/>
      <c r="W13576" s="50"/>
      <c r="X13576" s="49"/>
      <c r="Y13576" s="49"/>
      <c r="Z13576" s="49"/>
      <c r="AA13576" s="49"/>
      <c r="AB13576" s="49"/>
      <c r="AC13576" s="49"/>
      <c r="AD13576" s="49"/>
      <c r="AE13576" s="95"/>
      <c r="AM13576" s="103"/>
      <c r="AT13576" s="10"/>
    </row>
    <row r="13577" spans="9:46" s="16" customFormat="1">
      <c r="I13577" s="47"/>
      <c r="P13577" s="48"/>
      <c r="Q13577" s="48"/>
      <c r="R13577" s="48"/>
      <c r="S13577" s="49"/>
      <c r="T13577" s="47"/>
      <c r="U13577" s="50"/>
      <c r="V13577" s="47"/>
      <c r="W13577" s="50"/>
      <c r="X13577" s="49"/>
      <c r="Y13577" s="49"/>
      <c r="Z13577" s="49"/>
      <c r="AA13577" s="49"/>
      <c r="AB13577" s="49"/>
      <c r="AC13577" s="49"/>
      <c r="AD13577" s="49"/>
      <c r="AE13577" s="95"/>
      <c r="AM13577" s="103"/>
      <c r="AT13577" s="10"/>
    </row>
    <row r="13578" spans="9:46" s="16" customFormat="1">
      <c r="I13578" s="47"/>
      <c r="P13578" s="48"/>
      <c r="Q13578" s="48"/>
      <c r="R13578" s="48"/>
      <c r="S13578" s="49"/>
      <c r="T13578" s="47"/>
      <c r="U13578" s="50"/>
      <c r="V13578" s="47"/>
      <c r="W13578" s="50"/>
      <c r="X13578" s="49"/>
      <c r="Y13578" s="49"/>
      <c r="Z13578" s="49"/>
      <c r="AA13578" s="49"/>
      <c r="AB13578" s="49"/>
      <c r="AC13578" s="49"/>
      <c r="AD13578" s="49"/>
      <c r="AE13578" s="95"/>
      <c r="AM13578" s="103"/>
      <c r="AT13578" s="10"/>
    </row>
    <row r="13579" spans="9:46" s="16" customFormat="1">
      <c r="I13579" s="47"/>
      <c r="P13579" s="48"/>
      <c r="Q13579" s="48"/>
      <c r="R13579" s="48"/>
      <c r="S13579" s="49"/>
      <c r="T13579" s="47"/>
      <c r="U13579" s="50"/>
      <c r="V13579" s="47"/>
      <c r="W13579" s="50"/>
      <c r="X13579" s="49"/>
      <c r="Y13579" s="49"/>
      <c r="Z13579" s="49"/>
      <c r="AA13579" s="49"/>
      <c r="AB13579" s="49"/>
      <c r="AC13579" s="49"/>
      <c r="AD13579" s="49"/>
      <c r="AE13579" s="95"/>
      <c r="AM13579" s="103"/>
      <c r="AT13579" s="10"/>
    </row>
    <row r="13580" spans="9:46" s="16" customFormat="1">
      <c r="I13580" s="47"/>
      <c r="P13580" s="48"/>
      <c r="Q13580" s="48"/>
      <c r="R13580" s="48"/>
      <c r="S13580" s="49"/>
      <c r="T13580" s="47"/>
      <c r="U13580" s="50"/>
      <c r="V13580" s="47"/>
      <c r="W13580" s="50"/>
      <c r="X13580" s="49"/>
      <c r="Y13580" s="49"/>
      <c r="Z13580" s="49"/>
      <c r="AA13580" s="49"/>
      <c r="AB13580" s="49"/>
      <c r="AC13580" s="49"/>
      <c r="AD13580" s="49"/>
      <c r="AE13580" s="95"/>
      <c r="AM13580" s="103"/>
      <c r="AT13580" s="10"/>
    </row>
    <row r="13581" spans="9:46" s="16" customFormat="1">
      <c r="I13581" s="47"/>
      <c r="P13581" s="48"/>
      <c r="Q13581" s="48"/>
      <c r="R13581" s="48"/>
      <c r="S13581" s="49"/>
      <c r="T13581" s="47"/>
      <c r="U13581" s="50"/>
      <c r="V13581" s="47"/>
      <c r="W13581" s="50"/>
      <c r="X13581" s="49"/>
      <c r="Y13581" s="49"/>
      <c r="Z13581" s="49"/>
      <c r="AA13581" s="49"/>
      <c r="AB13581" s="49"/>
      <c r="AC13581" s="49"/>
      <c r="AD13581" s="49"/>
      <c r="AE13581" s="95"/>
      <c r="AM13581" s="103"/>
      <c r="AT13581" s="10"/>
    </row>
    <row r="13582" spans="9:46" s="16" customFormat="1">
      <c r="I13582" s="47"/>
      <c r="P13582" s="48"/>
      <c r="Q13582" s="48"/>
      <c r="R13582" s="48"/>
      <c r="S13582" s="49"/>
      <c r="T13582" s="47"/>
      <c r="U13582" s="50"/>
      <c r="V13582" s="47"/>
      <c r="W13582" s="50"/>
      <c r="X13582" s="49"/>
      <c r="Y13582" s="49"/>
      <c r="Z13582" s="49"/>
      <c r="AA13582" s="49"/>
      <c r="AB13582" s="49"/>
      <c r="AC13582" s="49"/>
      <c r="AD13582" s="49"/>
      <c r="AE13582" s="95"/>
      <c r="AM13582" s="103"/>
      <c r="AT13582" s="10"/>
    </row>
    <row r="13583" spans="9:46" s="16" customFormat="1">
      <c r="I13583" s="47"/>
      <c r="P13583" s="48"/>
      <c r="Q13583" s="48"/>
      <c r="R13583" s="48"/>
      <c r="S13583" s="49"/>
      <c r="T13583" s="47"/>
      <c r="U13583" s="50"/>
      <c r="V13583" s="47"/>
      <c r="W13583" s="50"/>
      <c r="X13583" s="49"/>
      <c r="Y13583" s="49"/>
      <c r="Z13583" s="49"/>
      <c r="AA13583" s="49"/>
      <c r="AB13583" s="49"/>
      <c r="AC13583" s="49"/>
      <c r="AD13583" s="49"/>
      <c r="AE13583" s="95"/>
      <c r="AM13583" s="103"/>
      <c r="AT13583" s="10"/>
    </row>
    <row r="13584" spans="9:46" s="16" customFormat="1">
      <c r="I13584" s="47"/>
      <c r="P13584" s="48"/>
      <c r="Q13584" s="48"/>
      <c r="R13584" s="48"/>
      <c r="S13584" s="49"/>
      <c r="T13584" s="47"/>
      <c r="U13584" s="50"/>
      <c r="V13584" s="47"/>
      <c r="W13584" s="50"/>
      <c r="X13584" s="49"/>
      <c r="Y13584" s="49"/>
      <c r="Z13584" s="49"/>
      <c r="AA13584" s="49"/>
      <c r="AB13584" s="49"/>
      <c r="AC13584" s="49"/>
      <c r="AD13584" s="49"/>
      <c r="AE13584" s="95"/>
      <c r="AM13584" s="103"/>
      <c r="AT13584" s="10"/>
    </row>
    <row r="13585" spans="9:46" s="16" customFormat="1">
      <c r="I13585" s="47"/>
      <c r="P13585" s="48"/>
      <c r="Q13585" s="48"/>
      <c r="R13585" s="48"/>
      <c r="S13585" s="49"/>
      <c r="T13585" s="47"/>
      <c r="U13585" s="50"/>
      <c r="V13585" s="47"/>
      <c r="W13585" s="50"/>
      <c r="X13585" s="49"/>
      <c r="Y13585" s="49"/>
      <c r="Z13585" s="49"/>
      <c r="AA13585" s="49"/>
      <c r="AB13585" s="49"/>
      <c r="AC13585" s="49"/>
      <c r="AD13585" s="49"/>
      <c r="AE13585" s="95"/>
      <c r="AM13585" s="103"/>
      <c r="AT13585" s="10"/>
    </row>
    <row r="13586" spans="9:46" s="16" customFormat="1">
      <c r="I13586" s="47"/>
      <c r="P13586" s="48"/>
      <c r="Q13586" s="48"/>
      <c r="R13586" s="48"/>
      <c r="S13586" s="49"/>
      <c r="T13586" s="47"/>
      <c r="U13586" s="50"/>
      <c r="V13586" s="47"/>
      <c r="W13586" s="50"/>
      <c r="X13586" s="49"/>
      <c r="Y13586" s="49"/>
      <c r="Z13586" s="49"/>
      <c r="AA13586" s="49"/>
      <c r="AB13586" s="49"/>
      <c r="AC13586" s="49"/>
      <c r="AD13586" s="49"/>
      <c r="AE13586" s="95"/>
      <c r="AM13586" s="103"/>
      <c r="AT13586" s="10"/>
    </row>
    <row r="13587" spans="9:46" s="16" customFormat="1">
      <c r="I13587" s="47"/>
      <c r="P13587" s="48"/>
      <c r="Q13587" s="48"/>
      <c r="R13587" s="48"/>
      <c r="S13587" s="49"/>
      <c r="T13587" s="47"/>
      <c r="U13587" s="50"/>
      <c r="V13587" s="47"/>
      <c r="W13587" s="50"/>
      <c r="X13587" s="49"/>
      <c r="Y13587" s="49"/>
      <c r="Z13587" s="49"/>
      <c r="AA13587" s="49"/>
      <c r="AB13587" s="49"/>
      <c r="AC13587" s="49"/>
      <c r="AD13587" s="49"/>
      <c r="AE13587" s="95"/>
      <c r="AM13587" s="103"/>
      <c r="AT13587" s="10"/>
    </row>
    <row r="13588" spans="9:46" s="16" customFormat="1">
      <c r="I13588" s="47"/>
      <c r="P13588" s="48"/>
      <c r="Q13588" s="48"/>
      <c r="R13588" s="48"/>
      <c r="S13588" s="49"/>
      <c r="T13588" s="47"/>
      <c r="U13588" s="50"/>
      <c r="V13588" s="47"/>
      <c r="W13588" s="50"/>
      <c r="X13588" s="49"/>
      <c r="Y13588" s="49"/>
      <c r="Z13588" s="49"/>
      <c r="AA13588" s="49"/>
      <c r="AB13588" s="49"/>
      <c r="AC13588" s="49"/>
      <c r="AD13588" s="49"/>
      <c r="AE13588" s="95"/>
      <c r="AM13588" s="103"/>
      <c r="AT13588" s="10"/>
    </row>
    <row r="13589" spans="9:46" s="16" customFormat="1">
      <c r="I13589" s="47"/>
      <c r="P13589" s="48"/>
      <c r="Q13589" s="48"/>
      <c r="R13589" s="48"/>
      <c r="S13589" s="49"/>
      <c r="T13589" s="47"/>
      <c r="U13589" s="50"/>
      <c r="V13589" s="47"/>
      <c r="W13589" s="50"/>
      <c r="X13589" s="49"/>
      <c r="Y13589" s="49"/>
      <c r="Z13589" s="49"/>
      <c r="AA13589" s="49"/>
      <c r="AB13589" s="49"/>
      <c r="AC13589" s="49"/>
      <c r="AD13589" s="49"/>
      <c r="AE13589" s="95"/>
      <c r="AM13589" s="103"/>
      <c r="AT13589" s="10"/>
    </row>
    <row r="13590" spans="9:46" s="16" customFormat="1">
      <c r="I13590" s="47"/>
      <c r="P13590" s="48"/>
      <c r="Q13590" s="48"/>
      <c r="R13590" s="48"/>
      <c r="S13590" s="49"/>
      <c r="T13590" s="47"/>
      <c r="U13590" s="50"/>
      <c r="V13590" s="47"/>
      <c r="W13590" s="50"/>
      <c r="X13590" s="49"/>
      <c r="Y13590" s="49"/>
      <c r="Z13590" s="49"/>
      <c r="AA13590" s="49"/>
      <c r="AB13590" s="49"/>
      <c r="AC13590" s="49"/>
      <c r="AD13590" s="49"/>
      <c r="AE13590" s="95"/>
      <c r="AM13590" s="103"/>
      <c r="AT13590" s="10"/>
    </row>
    <row r="13591" spans="9:46" s="16" customFormat="1">
      <c r="I13591" s="47"/>
      <c r="P13591" s="48"/>
      <c r="Q13591" s="48"/>
      <c r="R13591" s="48"/>
      <c r="S13591" s="49"/>
      <c r="T13591" s="47"/>
      <c r="U13591" s="50"/>
      <c r="V13591" s="47"/>
      <c r="W13591" s="50"/>
      <c r="X13591" s="49"/>
      <c r="Y13591" s="49"/>
      <c r="Z13591" s="49"/>
      <c r="AA13591" s="49"/>
      <c r="AB13591" s="49"/>
      <c r="AC13591" s="49"/>
      <c r="AD13591" s="49"/>
      <c r="AE13591" s="95"/>
      <c r="AM13591" s="103"/>
      <c r="AT13591" s="10"/>
    </row>
    <row r="13592" spans="9:46" s="16" customFormat="1">
      <c r="I13592" s="47"/>
      <c r="P13592" s="48"/>
      <c r="Q13592" s="48"/>
      <c r="R13592" s="48"/>
      <c r="S13592" s="49"/>
      <c r="T13592" s="47"/>
      <c r="U13592" s="50"/>
      <c r="V13592" s="47"/>
      <c r="W13592" s="50"/>
      <c r="X13592" s="49"/>
      <c r="Y13592" s="49"/>
      <c r="Z13592" s="49"/>
      <c r="AA13592" s="49"/>
      <c r="AB13592" s="49"/>
      <c r="AC13592" s="49"/>
      <c r="AD13592" s="49"/>
      <c r="AE13592" s="95"/>
      <c r="AM13592" s="103"/>
      <c r="AT13592" s="10"/>
    </row>
    <row r="13593" spans="9:46" s="16" customFormat="1">
      <c r="I13593" s="47"/>
      <c r="P13593" s="48"/>
      <c r="Q13593" s="48"/>
      <c r="R13593" s="48"/>
      <c r="S13593" s="49"/>
      <c r="T13593" s="47"/>
      <c r="U13593" s="50"/>
      <c r="V13593" s="47"/>
      <c r="W13593" s="50"/>
      <c r="X13593" s="49"/>
      <c r="Y13593" s="49"/>
      <c r="Z13593" s="49"/>
      <c r="AA13593" s="49"/>
      <c r="AB13593" s="49"/>
      <c r="AC13593" s="49"/>
      <c r="AD13593" s="49"/>
      <c r="AE13593" s="95"/>
      <c r="AM13593" s="103"/>
      <c r="AT13593" s="10"/>
    </row>
    <row r="13594" spans="9:46" s="16" customFormat="1">
      <c r="I13594" s="47"/>
      <c r="P13594" s="48"/>
      <c r="Q13594" s="48"/>
      <c r="R13594" s="48"/>
      <c r="S13594" s="49"/>
      <c r="T13594" s="47"/>
      <c r="U13594" s="50"/>
      <c r="V13594" s="47"/>
      <c r="W13594" s="50"/>
      <c r="X13594" s="49"/>
      <c r="Y13594" s="49"/>
      <c r="Z13594" s="49"/>
      <c r="AA13594" s="49"/>
      <c r="AB13594" s="49"/>
      <c r="AC13594" s="49"/>
      <c r="AD13594" s="49"/>
      <c r="AE13594" s="95"/>
      <c r="AM13594" s="103"/>
      <c r="AT13594" s="10"/>
    </row>
    <row r="13595" spans="9:46" s="16" customFormat="1">
      <c r="I13595" s="47"/>
      <c r="P13595" s="48"/>
      <c r="Q13595" s="48"/>
      <c r="R13595" s="48"/>
      <c r="S13595" s="49"/>
      <c r="T13595" s="47"/>
      <c r="U13595" s="50"/>
      <c r="V13595" s="47"/>
      <c r="W13595" s="50"/>
      <c r="X13595" s="49"/>
      <c r="Y13595" s="49"/>
      <c r="Z13595" s="49"/>
      <c r="AA13595" s="49"/>
      <c r="AB13595" s="49"/>
      <c r="AC13595" s="49"/>
      <c r="AD13595" s="49"/>
      <c r="AE13595" s="95"/>
      <c r="AM13595" s="103"/>
      <c r="AT13595" s="10"/>
    </row>
    <row r="13596" spans="9:46" s="16" customFormat="1">
      <c r="I13596" s="47"/>
      <c r="P13596" s="48"/>
      <c r="Q13596" s="48"/>
      <c r="R13596" s="48"/>
      <c r="S13596" s="49"/>
      <c r="T13596" s="47"/>
      <c r="U13596" s="50"/>
      <c r="V13596" s="47"/>
      <c r="W13596" s="50"/>
      <c r="X13596" s="49"/>
      <c r="Y13596" s="49"/>
      <c r="Z13596" s="49"/>
      <c r="AA13596" s="49"/>
      <c r="AB13596" s="49"/>
      <c r="AC13596" s="49"/>
      <c r="AD13596" s="49"/>
      <c r="AE13596" s="95"/>
      <c r="AM13596" s="103"/>
      <c r="AT13596" s="10"/>
    </row>
    <row r="13597" spans="9:46" s="16" customFormat="1">
      <c r="I13597" s="47"/>
      <c r="P13597" s="48"/>
      <c r="Q13597" s="48"/>
      <c r="R13597" s="48"/>
      <c r="S13597" s="49"/>
      <c r="T13597" s="47"/>
      <c r="U13597" s="50"/>
      <c r="V13597" s="47"/>
      <c r="W13597" s="50"/>
      <c r="X13597" s="49"/>
      <c r="Y13597" s="49"/>
      <c r="Z13597" s="49"/>
      <c r="AA13597" s="49"/>
      <c r="AB13597" s="49"/>
      <c r="AC13597" s="49"/>
      <c r="AD13597" s="49"/>
      <c r="AE13597" s="95"/>
      <c r="AM13597" s="103"/>
      <c r="AT13597" s="10"/>
    </row>
    <row r="13598" spans="9:46" s="16" customFormat="1">
      <c r="I13598" s="47"/>
      <c r="P13598" s="48"/>
      <c r="Q13598" s="48"/>
      <c r="R13598" s="48"/>
      <c r="S13598" s="49"/>
      <c r="T13598" s="47"/>
      <c r="U13598" s="50"/>
      <c r="V13598" s="47"/>
      <c r="W13598" s="50"/>
      <c r="X13598" s="49"/>
      <c r="Y13598" s="49"/>
      <c r="Z13598" s="49"/>
      <c r="AA13598" s="49"/>
      <c r="AB13598" s="49"/>
      <c r="AC13598" s="49"/>
      <c r="AD13598" s="49"/>
      <c r="AE13598" s="95"/>
      <c r="AM13598" s="103"/>
      <c r="AT13598" s="10"/>
    </row>
    <row r="13599" spans="9:46" s="16" customFormat="1">
      <c r="I13599" s="47"/>
      <c r="P13599" s="48"/>
      <c r="Q13599" s="48"/>
      <c r="R13599" s="48"/>
      <c r="S13599" s="49"/>
      <c r="T13599" s="47"/>
      <c r="U13599" s="50"/>
      <c r="V13599" s="47"/>
      <c r="W13599" s="50"/>
      <c r="X13599" s="49"/>
      <c r="Y13599" s="49"/>
      <c r="Z13599" s="49"/>
      <c r="AA13599" s="49"/>
      <c r="AB13599" s="49"/>
      <c r="AC13599" s="49"/>
      <c r="AD13599" s="49"/>
      <c r="AE13599" s="95"/>
      <c r="AM13599" s="103"/>
      <c r="AT13599" s="10"/>
    </row>
    <row r="13600" spans="9:46" s="16" customFormat="1">
      <c r="I13600" s="47"/>
      <c r="P13600" s="48"/>
      <c r="Q13600" s="48"/>
      <c r="R13600" s="48"/>
      <c r="S13600" s="49"/>
      <c r="T13600" s="47"/>
      <c r="U13600" s="50"/>
      <c r="V13600" s="47"/>
      <c r="W13600" s="50"/>
      <c r="X13600" s="49"/>
      <c r="Y13600" s="49"/>
      <c r="Z13600" s="49"/>
      <c r="AA13600" s="49"/>
      <c r="AB13600" s="49"/>
      <c r="AC13600" s="49"/>
      <c r="AD13600" s="49"/>
      <c r="AE13600" s="95"/>
      <c r="AM13600" s="103"/>
      <c r="AT13600" s="10"/>
    </row>
    <row r="13601" spans="9:46" s="16" customFormat="1">
      <c r="I13601" s="47"/>
      <c r="P13601" s="48"/>
      <c r="Q13601" s="48"/>
      <c r="R13601" s="48"/>
      <c r="S13601" s="49"/>
      <c r="T13601" s="47"/>
      <c r="U13601" s="50"/>
      <c r="V13601" s="47"/>
      <c r="W13601" s="50"/>
      <c r="X13601" s="49"/>
      <c r="Y13601" s="49"/>
      <c r="Z13601" s="49"/>
      <c r="AA13601" s="49"/>
      <c r="AB13601" s="49"/>
      <c r="AC13601" s="49"/>
      <c r="AD13601" s="49"/>
      <c r="AE13601" s="95"/>
      <c r="AM13601" s="103"/>
      <c r="AT13601" s="10"/>
    </row>
    <row r="13602" spans="9:46" s="16" customFormat="1">
      <c r="I13602" s="47"/>
      <c r="P13602" s="48"/>
      <c r="Q13602" s="48"/>
      <c r="R13602" s="48"/>
      <c r="S13602" s="49"/>
      <c r="T13602" s="47"/>
      <c r="U13602" s="50"/>
      <c r="V13602" s="47"/>
      <c r="W13602" s="50"/>
      <c r="X13602" s="49"/>
      <c r="Y13602" s="49"/>
      <c r="Z13602" s="49"/>
      <c r="AA13602" s="49"/>
      <c r="AB13602" s="49"/>
      <c r="AC13602" s="49"/>
      <c r="AD13602" s="49"/>
      <c r="AE13602" s="95"/>
      <c r="AM13602" s="103"/>
      <c r="AT13602" s="10"/>
    </row>
    <row r="13603" spans="9:46" s="16" customFormat="1">
      <c r="I13603" s="47"/>
      <c r="P13603" s="48"/>
      <c r="Q13603" s="48"/>
      <c r="R13603" s="48"/>
      <c r="S13603" s="49"/>
      <c r="T13603" s="47"/>
      <c r="U13603" s="50"/>
      <c r="V13603" s="47"/>
      <c r="W13603" s="50"/>
      <c r="X13603" s="49"/>
      <c r="Y13603" s="49"/>
      <c r="Z13603" s="49"/>
      <c r="AA13603" s="49"/>
      <c r="AB13603" s="49"/>
      <c r="AC13603" s="49"/>
      <c r="AD13603" s="49"/>
      <c r="AE13603" s="95"/>
      <c r="AM13603" s="103"/>
      <c r="AT13603" s="10"/>
    </row>
    <row r="13604" spans="9:46" s="16" customFormat="1">
      <c r="I13604" s="47"/>
      <c r="P13604" s="48"/>
      <c r="Q13604" s="48"/>
      <c r="R13604" s="48"/>
      <c r="S13604" s="49"/>
      <c r="T13604" s="47"/>
      <c r="U13604" s="50"/>
      <c r="V13604" s="47"/>
      <c r="W13604" s="50"/>
      <c r="X13604" s="49"/>
      <c r="Y13604" s="49"/>
      <c r="Z13604" s="49"/>
      <c r="AA13604" s="49"/>
      <c r="AB13604" s="49"/>
      <c r="AC13604" s="49"/>
      <c r="AD13604" s="49"/>
      <c r="AE13604" s="95"/>
      <c r="AM13604" s="103"/>
      <c r="AT13604" s="10"/>
    </row>
    <row r="13605" spans="9:46" s="16" customFormat="1">
      <c r="I13605" s="47"/>
      <c r="P13605" s="48"/>
      <c r="Q13605" s="48"/>
      <c r="R13605" s="48"/>
      <c r="S13605" s="49"/>
      <c r="T13605" s="47"/>
      <c r="U13605" s="50"/>
      <c r="V13605" s="47"/>
      <c r="W13605" s="50"/>
      <c r="X13605" s="49"/>
      <c r="Y13605" s="49"/>
      <c r="Z13605" s="49"/>
      <c r="AA13605" s="49"/>
      <c r="AB13605" s="49"/>
      <c r="AC13605" s="49"/>
      <c r="AD13605" s="49"/>
      <c r="AE13605" s="95"/>
      <c r="AM13605" s="103"/>
      <c r="AT13605" s="10"/>
    </row>
    <row r="13606" spans="9:46" s="16" customFormat="1">
      <c r="I13606" s="47"/>
      <c r="P13606" s="48"/>
      <c r="Q13606" s="48"/>
      <c r="R13606" s="48"/>
      <c r="S13606" s="49"/>
      <c r="T13606" s="47"/>
      <c r="U13606" s="50"/>
      <c r="V13606" s="47"/>
      <c r="W13606" s="50"/>
      <c r="X13606" s="49"/>
      <c r="Y13606" s="49"/>
      <c r="Z13606" s="49"/>
      <c r="AA13606" s="49"/>
      <c r="AB13606" s="49"/>
      <c r="AC13606" s="49"/>
      <c r="AD13606" s="49"/>
      <c r="AE13606" s="95"/>
      <c r="AM13606" s="103"/>
      <c r="AT13606" s="10"/>
    </row>
    <row r="13607" spans="9:46" s="16" customFormat="1">
      <c r="I13607" s="47"/>
      <c r="P13607" s="48"/>
      <c r="Q13607" s="48"/>
      <c r="R13607" s="48"/>
      <c r="S13607" s="49"/>
      <c r="T13607" s="47"/>
      <c r="U13607" s="50"/>
      <c r="V13607" s="47"/>
      <c r="W13607" s="50"/>
      <c r="X13607" s="49"/>
      <c r="Y13607" s="49"/>
      <c r="Z13607" s="49"/>
      <c r="AA13607" s="49"/>
      <c r="AB13607" s="49"/>
      <c r="AC13607" s="49"/>
      <c r="AD13607" s="49"/>
      <c r="AE13607" s="95"/>
      <c r="AM13607" s="103"/>
      <c r="AT13607" s="10"/>
    </row>
    <row r="13608" spans="9:46" s="16" customFormat="1">
      <c r="I13608" s="47"/>
      <c r="P13608" s="48"/>
      <c r="Q13608" s="48"/>
      <c r="R13608" s="48"/>
      <c r="S13608" s="49"/>
      <c r="T13608" s="47"/>
      <c r="U13608" s="50"/>
      <c r="V13608" s="47"/>
      <c r="W13608" s="50"/>
      <c r="X13608" s="49"/>
      <c r="Y13608" s="49"/>
      <c r="Z13608" s="49"/>
      <c r="AA13608" s="49"/>
      <c r="AB13608" s="49"/>
      <c r="AC13608" s="49"/>
      <c r="AD13608" s="49"/>
      <c r="AE13608" s="95"/>
      <c r="AM13608" s="103"/>
      <c r="AT13608" s="10"/>
    </row>
    <row r="13609" spans="9:46" s="16" customFormat="1">
      <c r="I13609" s="47"/>
      <c r="P13609" s="48"/>
      <c r="Q13609" s="48"/>
      <c r="R13609" s="48"/>
      <c r="S13609" s="49"/>
      <c r="T13609" s="47"/>
      <c r="U13609" s="50"/>
      <c r="V13609" s="47"/>
      <c r="W13609" s="50"/>
      <c r="X13609" s="49"/>
      <c r="Y13609" s="49"/>
      <c r="Z13609" s="49"/>
      <c r="AA13609" s="49"/>
      <c r="AB13609" s="49"/>
      <c r="AC13609" s="49"/>
      <c r="AD13609" s="49"/>
      <c r="AE13609" s="95"/>
      <c r="AM13609" s="103"/>
      <c r="AT13609" s="10"/>
    </row>
    <row r="13610" spans="9:46" s="16" customFormat="1">
      <c r="I13610" s="47"/>
      <c r="P13610" s="48"/>
      <c r="Q13610" s="48"/>
      <c r="R13610" s="48"/>
      <c r="S13610" s="49"/>
      <c r="T13610" s="47"/>
      <c r="U13610" s="50"/>
      <c r="V13610" s="47"/>
      <c r="W13610" s="50"/>
      <c r="X13610" s="49"/>
      <c r="Y13610" s="49"/>
      <c r="Z13610" s="49"/>
      <c r="AA13610" s="49"/>
      <c r="AB13610" s="49"/>
      <c r="AC13610" s="49"/>
      <c r="AD13610" s="49"/>
      <c r="AE13610" s="95"/>
      <c r="AM13610" s="103"/>
      <c r="AT13610" s="10"/>
    </row>
    <row r="13611" spans="9:46" s="16" customFormat="1">
      <c r="I13611" s="47"/>
      <c r="P13611" s="48"/>
      <c r="Q13611" s="48"/>
      <c r="R13611" s="48"/>
      <c r="S13611" s="49"/>
      <c r="T13611" s="47"/>
      <c r="U13611" s="50"/>
      <c r="V13611" s="47"/>
      <c r="W13611" s="50"/>
      <c r="X13611" s="49"/>
      <c r="Y13611" s="49"/>
      <c r="Z13611" s="49"/>
      <c r="AA13611" s="49"/>
      <c r="AB13611" s="49"/>
      <c r="AC13611" s="49"/>
      <c r="AD13611" s="49"/>
      <c r="AE13611" s="95"/>
      <c r="AM13611" s="103"/>
      <c r="AT13611" s="10"/>
    </row>
    <row r="13612" spans="9:46" s="16" customFormat="1">
      <c r="I13612" s="47"/>
      <c r="P13612" s="48"/>
      <c r="Q13612" s="48"/>
      <c r="R13612" s="48"/>
      <c r="S13612" s="49"/>
      <c r="T13612" s="47"/>
      <c r="U13612" s="50"/>
      <c r="V13612" s="47"/>
      <c r="W13612" s="50"/>
      <c r="X13612" s="49"/>
      <c r="Y13612" s="49"/>
      <c r="Z13612" s="49"/>
      <c r="AA13612" s="49"/>
      <c r="AB13612" s="49"/>
      <c r="AC13612" s="49"/>
      <c r="AD13612" s="49"/>
      <c r="AE13612" s="95"/>
      <c r="AM13612" s="103"/>
      <c r="AT13612" s="10"/>
    </row>
    <row r="13613" spans="9:46" s="16" customFormat="1">
      <c r="I13613" s="47"/>
      <c r="P13613" s="48"/>
      <c r="Q13613" s="48"/>
      <c r="R13613" s="48"/>
      <c r="S13613" s="49"/>
      <c r="T13613" s="47"/>
      <c r="U13613" s="50"/>
      <c r="V13613" s="47"/>
      <c r="W13613" s="50"/>
      <c r="X13613" s="49"/>
      <c r="Y13613" s="49"/>
      <c r="Z13613" s="49"/>
      <c r="AA13613" s="49"/>
      <c r="AB13613" s="49"/>
      <c r="AC13613" s="49"/>
      <c r="AD13613" s="49"/>
      <c r="AE13613" s="95"/>
      <c r="AM13613" s="103"/>
      <c r="AT13613" s="10"/>
    </row>
    <row r="13614" spans="9:46" s="16" customFormat="1">
      <c r="I13614" s="47"/>
      <c r="P13614" s="48"/>
      <c r="Q13614" s="48"/>
      <c r="R13614" s="48"/>
      <c r="S13614" s="49"/>
      <c r="T13614" s="47"/>
      <c r="U13614" s="50"/>
      <c r="V13614" s="47"/>
      <c r="W13614" s="50"/>
      <c r="X13614" s="49"/>
      <c r="Y13614" s="49"/>
      <c r="Z13614" s="49"/>
      <c r="AA13614" s="49"/>
      <c r="AB13614" s="49"/>
      <c r="AC13614" s="49"/>
      <c r="AD13614" s="49"/>
      <c r="AE13614" s="95"/>
      <c r="AM13614" s="103"/>
      <c r="AT13614" s="10"/>
    </row>
    <row r="13615" spans="9:46" s="16" customFormat="1">
      <c r="I13615" s="47"/>
      <c r="P13615" s="48"/>
      <c r="Q13615" s="48"/>
      <c r="R13615" s="48"/>
      <c r="S13615" s="49"/>
      <c r="T13615" s="47"/>
      <c r="U13615" s="50"/>
      <c r="V13615" s="47"/>
      <c r="W13615" s="50"/>
      <c r="X13615" s="49"/>
      <c r="Y13615" s="49"/>
      <c r="Z13615" s="49"/>
      <c r="AA13615" s="49"/>
      <c r="AB13615" s="49"/>
      <c r="AC13615" s="49"/>
      <c r="AD13615" s="49"/>
      <c r="AE13615" s="95"/>
      <c r="AM13615" s="103"/>
      <c r="AT13615" s="10"/>
    </row>
    <row r="13616" spans="9:46" s="16" customFormat="1">
      <c r="I13616" s="47"/>
      <c r="P13616" s="48"/>
      <c r="Q13616" s="48"/>
      <c r="R13616" s="48"/>
      <c r="S13616" s="49"/>
      <c r="T13616" s="47"/>
      <c r="U13616" s="50"/>
      <c r="V13616" s="47"/>
      <c r="W13616" s="50"/>
      <c r="X13616" s="49"/>
      <c r="Y13616" s="49"/>
      <c r="Z13616" s="49"/>
      <c r="AA13616" s="49"/>
      <c r="AB13616" s="49"/>
      <c r="AC13616" s="49"/>
      <c r="AD13616" s="49"/>
      <c r="AE13616" s="95"/>
      <c r="AM13616" s="103"/>
      <c r="AT13616" s="10"/>
    </row>
    <row r="13617" spans="9:46" s="16" customFormat="1">
      <c r="I13617" s="47"/>
      <c r="P13617" s="48"/>
      <c r="Q13617" s="48"/>
      <c r="R13617" s="48"/>
      <c r="S13617" s="49"/>
      <c r="T13617" s="47"/>
      <c r="U13617" s="50"/>
      <c r="V13617" s="47"/>
      <c r="W13617" s="50"/>
      <c r="X13617" s="49"/>
      <c r="Y13617" s="49"/>
      <c r="Z13617" s="49"/>
      <c r="AA13617" s="49"/>
      <c r="AB13617" s="49"/>
      <c r="AC13617" s="49"/>
      <c r="AD13617" s="49"/>
      <c r="AE13617" s="95"/>
      <c r="AM13617" s="103"/>
      <c r="AT13617" s="10"/>
    </row>
    <row r="13618" spans="9:46" s="16" customFormat="1">
      <c r="I13618" s="47"/>
      <c r="P13618" s="48"/>
      <c r="Q13618" s="48"/>
      <c r="R13618" s="48"/>
      <c r="S13618" s="49"/>
      <c r="T13618" s="47"/>
      <c r="U13618" s="50"/>
      <c r="V13618" s="47"/>
      <c r="W13618" s="50"/>
      <c r="X13618" s="49"/>
      <c r="Y13618" s="49"/>
      <c r="Z13618" s="49"/>
      <c r="AA13618" s="49"/>
      <c r="AB13618" s="49"/>
      <c r="AC13618" s="49"/>
      <c r="AD13618" s="49"/>
      <c r="AE13618" s="95"/>
      <c r="AM13618" s="103"/>
      <c r="AT13618" s="10"/>
    </row>
    <row r="13619" spans="9:46" s="16" customFormat="1">
      <c r="I13619" s="47"/>
      <c r="P13619" s="48"/>
      <c r="Q13619" s="48"/>
      <c r="R13619" s="48"/>
      <c r="S13619" s="49"/>
      <c r="T13619" s="47"/>
      <c r="U13619" s="50"/>
      <c r="V13619" s="47"/>
      <c r="W13619" s="50"/>
      <c r="X13619" s="49"/>
      <c r="Y13619" s="49"/>
      <c r="Z13619" s="49"/>
      <c r="AA13619" s="49"/>
      <c r="AB13619" s="49"/>
      <c r="AC13619" s="49"/>
      <c r="AD13619" s="49"/>
      <c r="AE13619" s="95"/>
      <c r="AM13619" s="103"/>
      <c r="AT13619" s="10"/>
    </row>
    <row r="13620" spans="9:46" s="16" customFormat="1">
      <c r="I13620" s="47"/>
      <c r="P13620" s="48"/>
      <c r="Q13620" s="48"/>
      <c r="R13620" s="48"/>
      <c r="S13620" s="49"/>
      <c r="T13620" s="47"/>
      <c r="U13620" s="50"/>
      <c r="V13620" s="47"/>
      <c r="W13620" s="50"/>
      <c r="X13620" s="49"/>
      <c r="Y13620" s="49"/>
      <c r="Z13620" s="49"/>
      <c r="AA13620" s="49"/>
      <c r="AB13620" s="49"/>
      <c r="AC13620" s="49"/>
      <c r="AD13620" s="49"/>
      <c r="AE13620" s="95"/>
      <c r="AM13620" s="103"/>
      <c r="AT13620" s="10"/>
    </row>
    <row r="13621" spans="9:46" s="16" customFormat="1">
      <c r="I13621" s="47"/>
      <c r="P13621" s="48"/>
      <c r="Q13621" s="48"/>
      <c r="R13621" s="48"/>
      <c r="S13621" s="49"/>
      <c r="T13621" s="47"/>
      <c r="U13621" s="50"/>
      <c r="V13621" s="47"/>
      <c r="W13621" s="50"/>
      <c r="X13621" s="49"/>
      <c r="Y13621" s="49"/>
      <c r="Z13621" s="49"/>
      <c r="AA13621" s="49"/>
      <c r="AB13621" s="49"/>
      <c r="AC13621" s="49"/>
      <c r="AD13621" s="49"/>
      <c r="AE13621" s="95"/>
      <c r="AM13621" s="103"/>
      <c r="AT13621" s="10"/>
    </row>
    <row r="13622" spans="9:46" s="16" customFormat="1">
      <c r="I13622" s="47"/>
      <c r="P13622" s="48"/>
      <c r="Q13622" s="48"/>
      <c r="R13622" s="48"/>
      <c r="S13622" s="49"/>
      <c r="T13622" s="47"/>
      <c r="U13622" s="50"/>
      <c r="V13622" s="47"/>
      <c r="W13622" s="50"/>
      <c r="X13622" s="49"/>
      <c r="Y13622" s="49"/>
      <c r="Z13622" s="49"/>
      <c r="AA13622" s="49"/>
      <c r="AB13622" s="49"/>
      <c r="AC13622" s="49"/>
      <c r="AD13622" s="49"/>
      <c r="AE13622" s="95"/>
      <c r="AM13622" s="103"/>
      <c r="AT13622" s="10"/>
    </row>
    <row r="13623" spans="9:46" s="16" customFormat="1">
      <c r="I13623" s="47"/>
      <c r="P13623" s="48"/>
      <c r="Q13623" s="48"/>
      <c r="R13623" s="48"/>
      <c r="S13623" s="49"/>
      <c r="T13623" s="47"/>
      <c r="U13623" s="50"/>
      <c r="V13623" s="47"/>
      <c r="W13623" s="50"/>
      <c r="X13623" s="49"/>
      <c r="Y13623" s="49"/>
      <c r="Z13623" s="49"/>
      <c r="AA13623" s="49"/>
      <c r="AB13623" s="49"/>
      <c r="AC13623" s="49"/>
      <c r="AD13623" s="49"/>
      <c r="AE13623" s="95"/>
      <c r="AM13623" s="103"/>
      <c r="AT13623" s="10"/>
    </row>
    <row r="13624" spans="9:46" s="16" customFormat="1">
      <c r="I13624" s="47"/>
      <c r="P13624" s="48"/>
      <c r="Q13624" s="48"/>
      <c r="R13624" s="48"/>
      <c r="S13624" s="49"/>
      <c r="T13624" s="47"/>
      <c r="U13624" s="50"/>
      <c r="V13624" s="47"/>
      <c r="W13624" s="50"/>
      <c r="X13624" s="49"/>
      <c r="Y13624" s="49"/>
      <c r="Z13624" s="49"/>
      <c r="AA13624" s="49"/>
      <c r="AB13624" s="49"/>
      <c r="AC13624" s="49"/>
      <c r="AD13624" s="49"/>
      <c r="AE13624" s="95"/>
      <c r="AM13624" s="103"/>
      <c r="AT13624" s="10"/>
    </row>
    <row r="13625" spans="9:46" s="16" customFormat="1">
      <c r="I13625" s="47"/>
      <c r="P13625" s="48"/>
      <c r="Q13625" s="48"/>
      <c r="R13625" s="48"/>
      <c r="S13625" s="49"/>
      <c r="T13625" s="47"/>
      <c r="U13625" s="50"/>
      <c r="V13625" s="47"/>
      <c r="W13625" s="50"/>
      <c r="X13625" s="49"/>
      <c r="Y13625" s="49"/>
      <c r="Z13625" s="49"/>
      <c r="AA13625" s="49"/>
      <c r="AB13625" s="49"/>
      <c r="AC13625" s="49"/>
      <c r="AD13625" s="49"/>
      <c r="AE13625" s="95"/>
      <c r="AM13625" s="103"/>
      <c r="AT13625" s="10"/>
    </row>
    <row r="13626" spans="9:46" s="16" customFormat="1">
      <c r="I13626" s="47"/>
      <c r="P13626" s="48"/>
      <c r="Q13626" s="48"/>
      <c r="R13626" s="48"/>
      <c r="S13626" s="49"/>
      <c r="T13626" s="47"/>
      <c r="U13626" s="50"/>
      <c r="V13626" s="47"/>
      <c r="W13626" s="50"/>
      <c r="X13626" s="49"/>
      <c r="Y13626" s="49"/>
      <c r="Z13626" s="49"/>
      <c r="AA13626" s="49"/>
      <c r="AB13626" s="49"/>
      <c r="AC13626" s="49"/>
      <c r="AD13626" s="49"/>
      <c r="AE13626" s="95"/>
      <c r="AM13626" s="103"/>
      <c r="AT13626" s="10"/>
    </row>
    <row r="13627" spans="9:46" s="16" customFormat="1">
      <c r="I13627" s="47"/>
      <c r="P13627" s="48"/>
      <c r="Q13627" s="48"/>
      <c r="R13627" s="48"/>
      <c r="S13627" s="49"/>
      <c r="T13627" s="47"/>
      <c r="U13627" s="50"/>
      <c r="V13627" s="47"/>
      <c r="W13627" s="50"/>
      <c r="X13627" s="49"/>
      <c r="Y13627" s="49"/>
      <c r="Z13627" s="49"/>
      <c r="AA13627" s="49"/>
      <c r="AB13627" s="49"/>
      <c r="AC13627" s="49"/>
      <c r="AD13627" s="49"/>
      <c r="AE13627" s="95"/>
      <c r="AM13627" s="103"/>
      <c r="AT13627" s="10"/>
    </row>
    <row r="13628" spans="9:46" s="16" customFormat="1">
      <c r="I13628" s="47"/>
      <c r="P13628" s="48"/>
      <c r="Q13628" s="48"/>
      <c r="R13628" s="48"/>
      <c r="S13628" s="49"/>
      <c r="T13628" s="47"/>
      <c r="U13628" s="50"/>
      <c r="V13628" s="47"/>
      <c r="W13628" s="50"/>
      <c r="X13628" s="49"/>
      <c r="Y13628" s="49"/>
      <c r="Z13628" s="49"/>
      <c r="AA13628" s="49"/>
      <c r="AB13628" s="49"/>
      <c r="AC13628" s="49"/>
      <c r="AD13628" s="49"/>
      <c r="AE13628" s="95"/>
      <c r="AM13628" s="103"/>
      <c r="AT13628" s="10"/>
    </row>
    <row r="13629" spans="9:46" s="16" customFormat="1">
      <c r="I13629" s="47"/>
      <c r="P13629" s="48"/>
      <c r="Q13629" s="48"/>
      <c r="R13629" s="48"/>
      <c r="S13629" s="49"/>
      <c r="T13629" s="47"/>
      <c r="U13629" s="50"/>
      <c r="V13629" s="47"/>
      <c r="W13629" s="50"/>
      <c r="X13629" s="49"/>
      <c r="Y13629" s="49"/>
      <c r="Z13629" s="49"/>
      <c r="AA13629" s="49"/>
      <c r="AB13629" s="49"/>
      <c r="AC13629" s="49"/>
      <c r="AD13629" s="49"/>
      <c r="AE13629" s="95"/>
      <c r="AM13629" s="103"/>
      <c r="AT13629" s="10"/>
    </row>
    <row r="13630" spans="9:46" s="16" customFormat="1">
      <c r="I13630" s="47"/>
      <c r="P13630" s="48"/>
      <c r="Q13630" s="48"/>
      <c r="R13630" s="48"/>
      <c r="S13630" s="49"/>
      <c r="T13630" s="47"/>
      <c r="U13630" s="50"/>
      <c r="V13630" s="47"/>
      <c r="W13630" s="50"/>
      <c r="X13630" s="49"/>
      <c r="Y13630" s="49"/>
      <c r="Z13630" s="49"/>
      <c r="AA13630" s="49"/>
      <c r="AB13630" s="49"/>
      <c r="AC13630" s="49"/>
      <c r="AD13630" s="49"/>
      <c r="AE13630" s="95"/>
      <c r="AM13630" s="103"/>
      <c r="AT13630" s="10"/>
    </row>
    <row r="13631" spans="9:46" s="16" customFormat="1">
      <c r="I13631" s="47"/>
      <c r="P13631" s="48"/>
      <c r="Q13631" s="48"/>
      <c r="R13631" s="48"/>
      <c r="S13631" s="49"/>
      <c r="T13631" s="47"/>
      <c r="U13631" s="50"/>
      <c r="V13631" s="47"/>
      <c r="W13631" s="50"/>
      <c r="X13631" s="49"/>
      <c r="Y13631" s="49"/>
      <c r="Z13631" s="49"/>
      <c r="AA13631" s="49"/>
      <c r="AB13631" s="49"/>
      <c r="AC13631" s="49"/>
      <c r="AD13631" s="49"/>
      <c r="AE13631" s="95"/>
      <c r="AM13631" s="103"/>
      <c r="AT13631" s="10"/>
    </row>
    <row r="13632" spans="9:46" s="16" customFormat="1">
      <c r="I13632" s="47"/>
      <c r="P13632" s="48"/>
      <c r="Q13632" s="48"/>
      <c r="R13632" s="48"/>
      <c r="S13632" s="49"/>
      <c r="T13632" s="47"/>
      <c r="U13632" s="50"/>
      <c r="V13632" s="47"/>
      <c r="W13632" s="50"/>
      <c r="X13632" s="49"/>
      <c r="Y13632" s="49"/>
      <c r="Z13632" s="49"/>
      <c r="AA13632" s="49"/>
      <c r="AB13632" s="49"/>
      <c r="AC13632" s="49"/>
      <c r="AD13632" s="49"/>
      <c r="AE13632" s="95"/>
      <c r="AM13632" s="103"/>
      <c r="AT13632" s="10"/>
    </row>
    <row r="13633" spans="9:46" s="16" customFormat="1">
      <c r="I13633" s="47"/>
      <c r="P13633" s="48"/>
      <c r="Q13633" s="48"/>
      <c r="R13633" s="48"/>
      <c r="S13633" s="49"/>
      <c r="T13633" s="47"/>
      <c r="U13633" s="50"/>
      <c r="V13633" s="47"/>
      <c r="W13633" s="50"/>
      <c r="X13633" s="49"/>
      <c r="Y13633" s="49"/>
      <c r="Z13633" s="49"/>
      <c r="AA13633" s="49"/>
      <c r="AB13633" s="49"/>
      <c r="AC13633" s="49"/>
      <c r="AD13633" s="49"/>
      <c r="AE13633" s="95"/>
      <c r="AM13633" s="103"/>
      <c r="AT13633" s="10"/>
    </row>
    <row r="13634" spans="9:46" s="16" customFormat="1">
      <c r="I13634" s="47"/>
      <c r="P13634" s="48"/>
      <c r="Q13634" s="48"/>
      <c r="R13634" s="48"/>
      <c r="S13634" s="49"/>
      <c r="T13634" s="47"/>
      <c r="U13634" s="50"/>
      <c r="V13634" s="47"/>
      <c r="W13634" s="50"/>
      <c r="X13634" s="49"/>
      <c r="Y13634" s="49"/>
      <c r="Z13634" s="49"/>
      <c r="AA13634" s="49"/>
      <c r="AB13634" s="49"/>
      <c r="AC13634" s="49"/>
      <c r="AD13634" s="49"/>
      <c r="AE13634" s="95"/>
      <c r="AM13634" s="103"/>
      <c r="AT13634" s="10"/>
    </row>
    <row r="13635" spans="9:46" s="16" customFormat="1">
      <c r="I13635" s="47"/>
      <c r="P13635" s="48"/>
      <c r="Q13635" s="48"/>
      <c r="R13635" s="48"/>
      <c r="S13635" s="49"/>
      <c r="T13635" s="47"/>
      <c r="U13635" s="50"/>
      <c r="V13635" s="47"/>
      <c r="W13635" s="50"/>
      <c r="X13635" s="49"/>
      <c r="Y13635" s="49"/>
      <c r="Z13635" s="49"/>
      <c r="AA13635" s="49"/>
      <c r="AB13635" s="49"/>
      <c r="AC13635" s="49"/>
      <c r="AD13635" s="49"/>
      <c r="AE13635" s="95"/>
      <c r="AM13635" s="103"/>
      <c r="AT13635" s="10"/>
    </row>
    <row r="13636" spans="9:46" s="16" customFormat="1">
      <c r="I13636" s="47"/>
      <c r="P13636" s="48"/>
      <c r="Q13636" s="48"/>
      <c r="R13636" s="48"/>
      <c r="S13636" s="49"/>
      <c r="T13636" s="47"/>
      <c r="U13636" s="50"/>
      <c r="V13636" s="47"/>
      <c r="W13636" s="50"/>
      <c r="X13636" s="49"/>
      <c r="Y13636" s="49"/>
      <c r="Z13636" s="49"/>
      <c r="AA13636" s="49"/>
      <c r="AB13636" s="49"/>
      <c r="AC13636" s="49"/>
      <c r="AD13636" s="49"/>
      <c r="AE13636" s="95"/>
      <c r="AM13636" s="103"/>
      <c r="AT13636" s="10"/>
    </row>
    <row r="13637" spans="9:46" s="16" customFormat="1">
      <c r="I13637" s="47"/>
      <c r="P13637" s="48"/>
      <c r="Q13637" s="48"/>
      <c r="R13637" s="48"/>
      <c r="S13637" s="49"/>
      <c r="T13637" s="47"/>
      <c r="U13637" s="50"/>
      <c r="V13637" s="47"/>
      <c r="W13637" s="50"/>
      <c r="X13637" s="49"/>
      <c r="Y13637" s="49"/>
      <c r="Z13637" s="49"/>
      <c r="AA13637" s="49"/>
      <c r="AB13637" s="49"/>
      <c r="AC13637" s="49"/>
      <c r="AD13637" s="49"/>
      <c r="AE13637" s="95"/>
      <c r="AM13637" s="103"/>
      <c r="AT13637" s="10"/>
    </row>
    <row r="13638" spans="9:46" s="16" customFormat="1">
      <c r="I13638" s="47"/>
      <c r="P13638" s="48"/>
      <c r="Q13638" s="48"/>
      <c r="R13638" s="48"/>
      <c r="S13638" s="49"/>
      <c r="T13638" s="47"/>
      <c r="U13638" s="50"/>
      <c r="V13638" s="47"/>
      <c r="W13638" s="50"/>
      <c r="X13638" s="49"/>
      <c r="Y13638" s="49"/>
      <c r="Z13638" s="49"/>
      <c r="AA13638" s="49"/>
      <c r="AB13638" s="49"/>
      <c r="AC13638" s="49"/>
      <c r="AD13638" s="49"/>
      <c r="AE13638" s="95"/>
      <c r="AM13638" s="103"/>
      <c r="AT13638" s="10"/>
    </row>
    <row r="13639" spans="9:46" s="16" customFormat="1">
      <c r="I13639" s="47"/>
      <c r="P13639" s="48"/>
      <c r="Q13639" s="48"/>
      <c r="R13639" s="48"/>
      <c r="S13639" s="49"/>
      <c r="T13639" s="47"/>
      <c r="U13639" s="50"/>
      <c r="V13639" s="47"/>
      <c r="W13639" s="50"/>
      <c r="X13639" s="49"/>
      <c r="Y13639" s="49"/>
      <c r="Z13639" s="49"/>
      <c r="AA13639" s="49"/>
      <c r="AB13639" s="49"/>
      <c r="AC13639" s="49"/>
      <c r="AD13639" s="49"/>
      <c r="AE13639" s="95"/>
      <c r="AM13639" s="103"/>
      <c r="AT13639" s="10"/>
    </row>
    <row r="13640" spans="9:46" s="16" customFormat="1">
      <c r="I13640" s="47"/>
      <c r="P13640" s="48"/>
      <c r="Q13640" s="48"/>
      <c r="R13640" s="48"/>
      <c r="S13640" s="49"/>
      <c r="T13640" s="47"/>
      <c r="U13640" s="50"/>
      <c r="V13640" s="47"/>
      <c r="W13640" s="50"/>
      <c r="X13640" s="49"/>
      <c r="Y13640" s="49"/>
      <c r="Z13640" s="49"/>
      <c r="AA13640" s="49"/>
      <c r="AB13640" s="49"/>
      <c r="AC13640" s="49"/>
      <c r="AD13640" s="49"/>
      <c r="AE13640" s="95"/>
      <c r="AM13640" s="103"/>
      <c r="AT13640" s="10"/>
    </row>
    <row r="13641" spans="9:46" s="16" customFormat="1">
      <c r="I13641" s="47"/>
      <c r="P13641" s="48"/>
      <c r="Q13641" s="48"/>
      <c r="R13641" s="48"/>
      <c r="S13641" s="49"/>
      <c r="T13641" s="47"/>
      <c r="U13641" s="50"/>
      <c r="V13641" s="47"/>
      <c r="W13641" s="50"/>
      <c r="X13641" s="49"/>
      <c r="Y13641" s="49"/>
      <c r="Z13641" s="49"/>
      <c r="AA13641" s="49"/>
      <c r="AB13641" s="49"/>
      <c r="AC13641" s="49"/>
      <c r="AD13641" s="49"/>
      <c r="AE13641" s="95"/>
      <c r="AM13641" s="103"/>
      <c r="AT13641" s="10"/>
    </row>
    <row r="13642" spans="9:46" s="16" customFormat="1">
      <c r="I13642" s="47"/>
      <c r="P13642" s="48"/>
      <c r="Q13642" s="48"/>
      <c r="R13642" s="48"/>
      <c r="S13642" s="49"/>
      <c r="T13642" s="47"/>
      <c r="U13642" s="50"/>
      <c r="V13642" s="47"/>
      <c r="W13642" s="50"/>
      <c r="X13642" s="49"/>
      <c r="Y13642" s="49"/>
      <c r="Z13642" s="49"/>
      <c r="AA13642" s="49"/>
      <c r="AB13642" s="49"/>
      <c r="AC13642" s="49"/>
      <c r="AD13642" s="49"/>
      <c r="AE13642" s="95"/>
      <c r="AM13642" s="103"/>
      <c r="AT13642" s="10"/>
    </row>
    <row r="13643" spans="9:46" s="16" customFormat="1">
      <c r="I13643" s="47"/>
      <c r="P13643" s="48"/>
      <c r="Q13643" s="48"/>
      <c r="R13643" s="48"/>
      <c r="S13643" s="49"/>
      <c r="T13643" s="47"/>
      <c r="U13643" s="50"/>
      <c r="V13643" s="47"/>
      <c r="W13643" s="50"/>
      <c r="X13643" s="49"/>
      <c r="Y13643" s="49"/>
      <c r="Z13643" s="49"/>
      <c r="AA13643" s="49"/>
      <c r="AB13643" s="49"/>
      <c r="AC13643" s="49"/>
      <c r="AD13643" s="49"/>
      <c r="AE13643" s="95"/>
      <c r="AM13643" s="103"/>
      <c r="AT13643" s="10"/>
    </row>
    <row r="13644" spans="9:46" s="16" customFormat="1">
      <c r="I13644" s="47"/>
      <c r="P13644" s="48"/>
      <c r="Q13644" s="48"/>
      <c r="R13644" s="48"/>
      <c r="S13644" s="49"/>
      <c r="T13644" s="47"/>
      <c r="U13644" s="50"/>
      <c r="V13644" s="47"/>
      <c r="W13644" s="50"/>
      <c r="X13644" s="49"/>
      <c r="Y13644" s="49"/>
      <c r="Z13644" s="49"/>
      <c r="AA13644" s="49"/>
      <c r="AB13644" s="49"/>
      <c r="AC13644" s="49"/>
      <c r="AD13644" s="49"/>
      <c r="AE13644" s="95"/>
      <c r="AM13644" s="103"/>
      <c r="AT13644" s="10"/>
    </row>
    <row r="13645" spans="9:46" s="16" customFormat="1">
      <c r="I13645" s="47"/>
      <c r="P13645" s="48"/>
      <c r="Q13645" s="48"/>
      <c r="R13645" s="48"/>
      <c r="S13645" s="49"/>
      <c r="T13645" s="47"/>
      <c r="U13645" s="50"/>
      <c r="V13645" s="47"/>
      <c r="W13645" s="50"/>
      <c r="X13645" s="49"/>
      <c r="Y13645" s="49"/>
      <c r="Z13645" s="49"/>
      <c r="AA13645" s="49"/>
      <c r="AB13645" s="49"/>
      <c r="AC13645" s="49"/>
      <c r="AD13645" s="49"/>
      <c r="AE13645" s="95"/>
      <c r="AM13645" s="103"/>
      <c r="AT13645" s="10"/>
    </row>
    <row r="13646" spans="9:46" s="16" customFormat="1">
      <c r="I13646" s="47"/>
      <c r="P13646" s="48"/>
      <c r="Q13646" s="48"/>
      <c r="R13646" s="48"/>
      <c r="S13646" s="49"/>
      <c r="T13646" s="47"/>
      <c r="U13646" s="50"/>
      <c r="V13646" s="47"/>
      <c r="W13646" s="50"/>
      <c r="X13646" s="49"/>
      <c r="Y13646" s="49"/>
      <c r="Z13646" s="49"/>
      <c r="AA13646" s="49"/>
      <c r="AB13646" s="49"/>
      <c r="AC13646" s="49"/>
      <c r="AD13646" s="49"/>
      <c r="AE13646" s="95"/>
      <c r="AM13646" s="103"/>
      <c r="AT13646" s="10"/>
    </row>
    <row r="13647" spans="9:46" s="16" customFormat="1">
      <c r="I13647" s="47"/>
      <c r="P13647" s="48"/>
      <c r="Q13647" s="48"/>
      <c r="R13647" s="48"/>
      <c r="S13647" s="49"/>
      <c r="T13647" s="47"/>
      <c r="U13647" s="50"/>
      <c r="V13647" s="47"/>
      <c r="W13647" s="50"/>
      <c r="X13647" s="49"/>
      <c r="Y13647" s="49"/>
      <c r="Z13647" s="49"/>
      <c r="AA13647" s="49"/>
      <c r="AB13647" s="49"/>
      <c r="AC13647" s="49"/>
      <c r="AD13647" s="49"/>
      <c r="AE13647" s="95"/>
      <c r="AM13647" s="103"/>
      <c r="AT13647" s="10"/>
    </row>
    <row r="13648" spans="9:46" s="16" customFormat="1">
      <c r="I13648" s="47"/>
      <c r="P13648" s="48"/>
      <c r="Q13648" s="48"/>
      <c r="R13648" s="48"/>
      <c r="S13648" s="49"/>
      <c r="T13648" s="47"/>
      <c r="U13648" s="50"/>
      <c r="V13648" s="47"/>
      <c r="W13648" s="50"/>
      <c r="X13648" s="49"/>
      <c r="Y13648" s="49"/>
      <c r="Z13648" s="49"/>
      <c r="AA13648" s="49"/>
      <c r="AB13648" s="49"/>
      <c r="AC13648" s="49"/>
      <c r="AD13648" s="49"/>
      <c r="AE13648" s="95"/>
      <c r="AM13648" s="103"/>
      <c r="AT13648" s="10"/>
    </row>
    <row r="13649" spans="9:46" s="16" customFormat="1">
      <c r="I13649" s="47"/>
      <c r="P13649" s="48"/>
      <c r="Q13649" s="48"/>
      <c r="R13649" s="48"/>
      <c r="S13649" s="49"/>
      <c r="T13649" s="47"/>
      <c r="U13649" s="50"/>
      <c r="V13649" s="47"/>
      <c r="W13649" s="50"/>
      <c r="X13649" s="49"/>
      <c r="Y13649" s="49"/>
      <c r="Z13649" s="49"/>
      <c r="AA13649" s="49"/>
      <c r="AB13649" s="49"/>
      <c r="AC13649" s="49"/>
      <c r="AD13649" s="49"/>
      <c r="AE13649" s="95"/>
      <c r="AM13649" s="103"/>
      <c r="AT13649" s="10"/>
    </row>
    <row r="13650" spans="9:46" s="16" customFormat="1">
      <c r="I13650" s="47"/>
      <c r="P13650" s="48"/>
      <c r="Q13650" s="48"/>
      <c r="R13650" s="48"/>
      <c r="S13650" s="49"/>
      <c r="T13650" s="47"/>
      <c r="U13650" s="50"/>
      <c r="V13650" s="47"/>
      <c r="W13650" s="50"/>
      <c r="X13650" s="49"/>
      <c r="Y13650" s="49"/>
      <c r="Z13650" s="49"/>
      <c r="AA13650" s="49"/>
      <c r="AB13650" s="49"/>
      <c r="AC13650" s="49"/>
      <c r="AD13650" s="49"/>
      <c r="AE13650" s="95"/>
      <c r="AM13650" s="103"/>
      <c r="AT13650" s="10"/>
    </row>
    <row r="13651" spans="9:46" s="16" customFormat="1">
      <c r="I13651" s="47"/>
      <c r="P13651" s="48"/>
      <c r="Q13651" s="48"/>
      <c r="R13651" s="48"/>
      <c r="S13651" s="49"/>
      <c r="T13651" s="47"/>
      <c r="U13651" s="50"/>
      <c r="V13651" s="47"/>
      <c r="W13651" s="50"/>
      <c r="X13651" s="49"/>
      <c r="Y13651" s="49"/>
      <c r="Z13651" s="49"/>
      <c r="AA13651" s="49"/>
      <c r="AB13651" s="49"/>
      <c r="AC13651" s="49"/>
      <c r="AD13651" s="49"/>
      <c r="AE13651" s="95"/>
      <c r="AM13651" s="103"/>
      <c r="AT13651" s="10"/>
    </row>
    <row r="13652" spans="9:46" s="16" customFormat="1">
      <c r="I13652" s="47"/>
      <c r="P13652" s="48"/>
      <c r="Q13652" s="48"/>
      <c r="R13652" s="48"/>
      <c r="S13652" s="49"/>
      <c r="T13652" s="47"/>
      <c r="U13652" s="50"/>
      <c r="V13652" s="47"/>
      <c r="W13652" s="50"/>
      <c r="X13652" s="49"/>
      <c r="Y13652" s="49"/>
      <c r="Z13652" s="49"/>
      <c r="AA13652" s="49"/>
      <c r="AB13652" s="49"/>
      <c r="AC13652" s="49"/>
      <c r="AD13652" s="49"/>
      <c r="AE13652" s="95"/>
      <c r="AM13652" s="103"/>
      <c r="AT13652" s="10"/>
    </row>
    <row r="13653" spans="9:46" s="16" customFormat="1">
      <c r="I13653" s="47"/>
      <c r="P13653" s="48"/>
      <c r="Q13653" s="48"/>
      <c r="R13653" s="48"/>
      <c r="S13653" s="49"/>
      <c r="T13653" s="47"/>
      <c r="U13653" s="50"/>
      <c r="V13653" s="47"/>
      <c r="W13653" s="50"/>
      <c r="X13653" s="49"/>
      <c r="Y13653" s="49"/>
      <c r="Z13653" s="49"/>
      <c r="AA13653" s="49"/>
      <c r="AB13653" s="49"/>
      <c r="AC13653" s="49"/>
      <c r="AD13653" s="49"/>
      <c r="AE13653" s="95"/>
      <c r="AM13653" s="103"/>
      <c r="AT13653" s="10"/>
    </row>
    <row r="13654" spans="9:46" s="16" customFormat="1">
      <c r="I13654" s="47"/>
      <c r="P13654" s="48"/>
      <c r="Q13654" s="48"/>
      <c r="R13654" s="48"/>
      <c r="S13654" s="49"/>
      <c r="T13654" s="47"/>
      <c r="U13654" s="50"/>
      <c r="V13654" s="47"/>
      <c r="W13654" s="50"/>
      <c r="X13654" s="49"/>
      <c r="Y13654" s="49"/>
      <c r="Z13654" s="49"/>
      <c r="AA13654" s="49"/>
      <c r="AB13654" s="49"/>
      <c r="AC13654" s="49"/>
      <c r="AD13654" s="49"/>
      <c r="AE13654" s="95"/>
      <c r="AM13654" s="103"/>
      <c r="AT13654" s="10"/>
    </row>
    <row r="13655" spans="9:46" s="16" customFormat="1">
      <c r="I13655" s="47"/>
      <c r="P13655" s="48"/>
      <c r="Q13655" s="48"/>
      <c r="R13655" s="48"/>
      <c r="S13655" s="49"/>
      <c r="T13655" s="47"/>
      <c r="U13655" s="50"/>
      <c r="V13655" s="47"/>
      <c r="W13655" s="50"/>
      <c r="X13655" s="49"/>
      <c r="Y13655" s="49"/>
      <c r="Z13655" s="49"/>
      <c r="AA13655" s="49"/>
      <c r="AB13655" s="49"/>
      <c r="AC13655" s="49"/>
      <c r="AD13655" s="49"/>
      <c r="AE13655" s="95"/>
      <c r="AM13655" s="103"/>
      <c r="AT13655" s="10"/>
    </row>
    <row r="13656" spans="9:46" s="16" customFormat="1">
      <c r="I13656" s="47"/>
      <c r="P13656" s="48"/>
      <c r="Q13656" s="48"/>
      <c r="R13656" s="48"/>
      <c r="S13656" s="49"/>
      <c r="T13656" s="47"/>
      <c r="U13656" s="50"/>
      <c r="V13656" s="47"/>
      <c r="W13656" s="50"/>
      <c r="X13656" s="49"/>
      <c r="Y13656" s="49"/>
      <c r="Z13656" s="49"/>
      <c r="AA13656" s="49"/>
      <c r="AB13656" s="49"/>
      <c r="AC13656" s="49"/>
      <c r="AD13656" s="49"/>
      <c r="AE13656" s="95"/>
      <c r="AM13656" s="103"/>
      <c r="AT13656" s="10"/>
    </row>
    <row r="13657" spans="9:46" s="16" customFormat="1">
      <c r="I13657" s="47"/>
      <c r="P13657" s="48"/>
      <c r="Q13657" s="48"/>
      <c r="R13657" s="48"/>
      <c r="S13657" s="49"/>
      <c r="T13657" s="47"/>
      <c r="U13657" s="50"/>
      <c r="V13657" s="47"/>
      <c r="W13657" s="50"/>
      <c r="X13657" s="49"/>
      <c r="Y13657" s="49"/>
      <c r="Z13657" s="49"/>
      <c r="AA13657" s="49"/>
      <c r="AB13657" s="49"/>
      <c r="AC13657" s="49"/>
      <c r="AD13657" s="49"/>
      <c r="AE13657" s="95"/>
      <c r="AM13657" s="103"/>
      <c r="AT13657" s="10"/>
    </row>
    <row r="13658" spans="9:46" s="16" customFormat="1">
      <c r="I13658" s="47"/>
      <c r="P13658" s="48"/>
      <c r="Q13658" s="48"/>
      <c r="R13658" s="48"/>
      <c r="S13658" s="49"/>
      <c r="T13658" s="47"/>
      <c r="U13658" s="50"/>
      <c r="V13658" s="47"/>
      <c r="W13658" s="50"/>
      <c r="X13658" s="49"/>
      <c r="Y13658" s="49"/>
      <c r="Z13658" s="49"/>
      <c r="AA13658" s="49"/>
      <c r="AB13658" s="49"/>
      <c r="AC13658" s="49"/>
      <c r="AD13658" s="49"/>
      <c r="AE13658" s="95"/>
      <c r="AM13658" s="103"/>
      <c r="AT13658" s="10"/>
    </row>
    <row r="13659" spans="9:46" s="16" customFormat="1">
      <c r="I13659" s="47"/>
      <c r="P13659" s="48"/>
      <c r="Q13659" s="48"/>
      <c r="R13659" s="48"/>
      <c r="S13659" s="49"/>
      <c r="T13659" s="47"/>
      <c r="U13659" s="50"/>
      <c r="V13659" s="47"/>
      <c r="W13659" s="50"/>
      <c r="X13659" s="49"/>
      <c r="Y13659" s="49"/>
      <c r="Z13659" s="49"/>
      <c r="AA13659" s="49"/>
      <c r="AB13659" s="49"/>
      <c r="AC13659" s="49"/>
      <c r="AD13659" s="49"/>
      <c r="AE13659" s="95"/>
      <c r="AM13659" s="103"/>
      <c r="AT13659" s="10"/>
    </row>
    <row r="13660" spans="9:46" s="16" customFormat="1">
      <c r="I13660" s="47"/>
      <c r="P13660" s="48"/>
      <c r="Q13660" s="48"/>
      <c r="R13660" s="48"/>
      <c r="S13660" s="49"/>
      <c r="T13660" s="47"/>
      <c r="U13660" s="50"/>
      <c r="V13660" s="47"/>
      <c r="W13660" s="50"/>
      <c r="X13660" s="49"/>
      <c r="Y13660" s="49"/>
      <c r="Z13660" s="49"/>
      <c r="AA13660" s="49"/>
      <c r="AB13660" s="49"/>
      <c r="AC13660" s="49"/>
      <c r="AD13660" s="49"/>
      <c r="AE13660" s="95"/>
      <c r="AM13660" s="103"/>
      <c r="AT13660" s="10"/>
    </row>
    <row r="13661" spans="9:46" s="16" customFormat="1">
      <c r="I13661" s="47"/>
      <c r="P13661" s="48"/>
      <c r="Q13661" s="48"/>
      <c r="R13661" s="48"/>
      <c r="S13661" s="49"/>
      <c r="T13661" s="47"/>
      <c r="U13661" s="50"/>
      <c r="V13661" s="47"/>
      <c r="W13661" s="50"/>
      <c r="X13661" s="49"/>
      <c r="Y13661" s="49"/>
      <c r="Z13661" s="49"/>
      <c r="AA13661" s="49"/>
      <c r="AB13661" s="49"/>
      <c r="AC13661" s="49"/>
      <c r="AD13661" s="49"/>
      <c r="AE13661" s="95"/>
      <c r="AM13661" s="103"/>
      <c r="AT13661" s="10"/>
    </row>
    <row r="13662" spans="9:46" s="16" customFormat="1">
      <c r="I13662" s="47"/>
      <c r="P13662" s="48"/>
      <c r="Q13662" s="48"/>
      <c r="R13662" s="48"/>
      <c r="S13662" s="49"/>
      <c r="T13662" s="47"/>
      <c r="U13662" s="50"/>
      <c r="V13662" s="47"/>
      <c r="W13662" s="50"/>
      <c r="X13662" s="49"/>
      <c r="Y13662" s="49"/>
      <c r="Z13662" s="49"/>
      <c r="AA13662" s="49"/>
      <c r="AB13662" s="49"/>
      <c r="AC13662" s="49"/>
      <c r="AD13662" s="49"/>
      <c r="AE13662" s="95"/>
      <c r="AM13662" s="103"/>
      <c r="AT13662" s="10"/>
    </row>
    <row r="13663" spans="9:46" s="16" customFormat="1">
      <c r="I13663" s="47"/>
      <c r="P13663" s="48"/>
      <c r="Q13663" s="48"/>
      <c r="R13663" s="48"/>
      <c r="S13663" s="49"/>
      <c r="T13663" s="47"/>
      <c r="U13663" s="50"/>
      <c r="V13663" s="47"/>
      <c r="W13663" s="50"/>
      <c r="X13663" s="49"/>
      <c r="Y13663" s="49"/>
      <c r="Z13663" s="49"/>
      <c r="AA13663" s="49"/>
      <c r="AB13663" s="49"/>
      <c r="AC13663" s="49"/>
      <c r="AD13663" s="49"/>
      <c r="AE13663" s="95"/>
      <c r="AM13663" s="103"/>
      <c r="AT13663" s="10"/>
    </row>
    <row r="13664" spans="9:46" s="16" customFormat="1">
      <c r="I13664" s="47"/>
      <c r="P13664" s="48"/>
      <c r="Q13664" s="48"/>
      <c r="R13664" s="48"/>
      <c r="S13664" s="49"/>
      <c r="T13664" s="47"/>
      <c r="U13664" s="50"/>
      <c r="V13664" s="47"/>
      <c r="W13664" s="50"/>
      <c r="X13664" s="49"/>
      <c r="Y13664" s="49"/>
      <c r="Z13664" s="49"/>
      <c r="AA13664" s="49"/>
      <c r="AB13664" s="49"/>
      <c r="AC13664" s="49"/>
      <c r="AD13664" s="49"/>
      <c r="AE13664" s="95"/>
      <c r="AM13664" s="103"/>
      <c r="AT13664" s="10"/>
    </row>
    <row r="13665" spans="9:46" s="16" customFormat="1">
      <c r="I13665" s="47"/>
      <c r="P13665" s="48"/>
      <c r="Q13665" s="48"/>
      <c r="R13665" s="48"/>
      <c r="S13665" s="49"/>
      <c r="T13665" s="47"/>
      <c r="U13665" s="50"/>
      <c r="V13665" s="47"/>
      <c r="W13665" s="50"/>
      <c r="X13665" s="49"/>
      <c r="Y13665" s="49"/>
      <c r="Z13665" s="49"/>
      <c r="AA13665" s="49"/>
      <c r="AB13665" s="49"/>
      <c r="AC13665" s="49"/>
      <c r="AD13665" s="49"/>
      <c r="AE13665" s="95"/>
      <c r="AM13665" s="103"/>
      <c r="AT13665" s="10"/>
    </row>
    <row r="13666" spans="9:46" s="16" customFormat="1">
      <c r="I13666" s="47"/>
      <c r="P13666" s="48"/>
      <c r="Q13666" s="48"/>
      <c r="R13666" s="48"/>
      <c r="S13666" s="49"/>
      <c r="T13666" s="47"/>
      <c r="U13666" s="50"/>
      <c r="V13666" s="47"/>
      <c r="W13666" s="50"/>
      <c r="X13666" s="49"/>
      <c r="Y13666" s="49"/>
      <c r="Z13666" s="49"/>
      <c r="AA13666" s="49"/>
      <c r="AB13666" s="49"/>
      <c r="AC13666" s="49"/>
      <c r="AD13666" s="49"/>
      <c r="AE13666" s="95"/>
      <c r="AM13666" s="103"/>
      <c r="AT13666" s="10"/>
    </row>
    <row r="13667" spans="9:46" s="16" customFormat="1">
      <c r="I13667" s="47"/>
      <c r="P13667" s="48"/>
      <c r="Q13667" s="48"/>
      <c r="R13667" s="48"/>
      <c r="S13667" s="49"/>
      <c r="T13667" s="47"/>
      <c r="U13667" s="50"/>
      <c r="V13667" s="47"/>
      <c r="W13667" s="50"/>
      <c r="X13667" s="49"/>
      <c r="Y13667" s="49"/>
      <c r="Z13667" s="49"/>
      <c r="AA13667" s="49"/>
      <c r="AB13667" s="49"/>
      <c r="AC13667" s="49"/>
      <c r="AD13667" s="49"/>
      <c r="AE13667" s="95"/>
      <c r="AM13667" s="103"/>
      <c r="AT13667" s="10"/>
    </row>
    <row r="13668" spans="9:46" s="16" customFormat="1">
      <c r="I13668" s="47"/>
      <c r="P13668" s="48"/>
      <c r="Q13668" s="48"/>
      <c r="R13668" s="48"/>
      <c r="S13668" s="49"/>
      <c r="T13668" s="47"/>
      <c r="U13668" s="50"/>
      <c r="V13668" s="47"/>
      <c r="W13668" s="50"/>
      <c r="X13668" s="49"/>
      <c r="Y13668" s="49"/>
      <c r="Z13668" s="49"/>
      <c r="AA13668" s="49"/>
      <c r="AB13668" s="49"/>
      <c r="AC13668" s="49"/>
      <c r="AD13668" s="49"/>
      <c r="AE13668" s="95"/>
      <c r="AM13668" s="103"/>
      <c r="AT13668" s="10"/>
    </row>
    <row r="13669" spans="9:46" s="16" customFormat="1">
      <c r="I13669" s="47"/>
      <c r="P13669" s="48"/>
      <c r="Q13669" s="48"/>
      <c r="R13669" s="48"/>
      <c r="S13669" s="49"/>
      <c r="T13669" s="47"/>
      <c r="U13669" s="50"/>
      <c r="V13669" s="47"/>
      <c r="W13669" s="50"/>
      <c r="X13669" s="49"/>
      <c r="Y13669" s="49"/>
      <c r="Z13669" s="49"/>
      <c r="AA13669" s="49"/>
      <c r="AB13669" s="49"/>
      <c r="AC13669" s="49"/>
      <c r="AD13669" s="49"/>
      <c r="AE13669" s="95"/>
      <c r="AM13669" s="103"/>
      <c r="AT13669" s="10"/>
    </row>
    <row r="13670" spans="9:46" s="16" customFormat="1">
      <c r="I13670" s="47"/>
      <c r="P13670" s="48"/>
      <c r="Q13670" s="48"/>
      <c r="R13670" s="48"/>
      <c r="S13670" s="49"/>
      <c r="T13670" s="47"/>
      <c r="U13670" s="50"/>
      <c r="V13670" s="47"/>
      <c r="W13670" s="50"/>
      <c r="X13670" s="49"/>
      <c r="Y13670" s="49"/>
      <c r="Z13670" s="49"/>
      <c r="AA13670" s="49"/>
      <c r="AB13670" s="49"/>
      <c r="AC13670" s="49"/>
      <c r="AD13670" s="49"/>
      <c r="AE13670" s="95"/>
      <c r="AM13670" s="103"/>
      <c r="AT13670" s="10"/>
    </row>
    <row r="13671" spans="9:46" s="16" customFormat="1">
      <c r="I13671" s="47"/>
      <c r="P13671" s="48"/>
      <c r="Q13671" s="48"/>
      <c r="R13671" s="48"/>
      <c r="S13671" s="49"/>
      <c r="T13671" s="47"/>
      <c r="U13671" s="50"/>
      <c r="V13671" s="47"/>
      <c r="W13671" s="50"/>
      <c r="X13671" s="49"/>
      <c r="Y13671" s="49"/>
      <c r="Z13671" s="49"/>
      <c r="AA13671" s="49"/>
      <c r="AB13671" s="49"/>
      <c r="AC13671" s="49"/>
      <c r="AD13671" s="49"/>
      <c r="AE13671" s="95"/>
      <c r="AM13671" s="103"/>
      <c r="AT13671" s="10"/>
    </row>
    <row r="13672" spans="9:46" s="16" customFormat="1">
      <c r="I13672" s="47"/>
      <c r="P13672" s="48"/>
      <c r="Q13672" s="48"/>
      <c r="R13672" s="48"/>
      <c r="S13672" s="49"/>
      <c r="T13672" s="47"/>
      <c r="U13672" s="50"/>
      <c r="V13672" s="47"/>
      <c r="W13672" s="50"/>
      <c r="X13672" s="49"/>
      <c r="Y13672" s="49"/>
      <c r="Z13672" s="49"/>
      <c r="AA13672" s="49"/>
      <c r="AB13672" s="49"/>
      <c r="AC13672" s="49"/>
      <c r="AD13672" s="49"/>
      <c r="AE13672" s="95"/>
      <c r="AM13672" s="103"/>
      <c r="AT13672" s="10"/>
    </row>
    <row r="13673" spans="9:46" s="16" customFormat="1">
      <c r="I13673" s="47"/>
      <c r="P13673" s="48"/>
      <c r="Q13673" s="48"/>
      <c r="R13673" s="48"/>
      <c r="S13673" s="49"/>
      <c r="T13673" s="47"/>
      <c r="U13673" s="50"/>
      <c r="V13673" s="47"/>
      <c r="W13673" s="50"/>
      <c r="X13673" s="49"/>
      <c r="Y13673" s="49"/>
      <c r="Z13673" s="49"/>
      <c r="AA13673" s="49"/>
      <c r="AB13673" s="49"/>
      <c r="AC13673" s="49"/>
      <c r="AD13673" s="49"/>
      <c r="AE13673" s="95"/>
      <c r="AM13673" s="103"/>
      <c r="AT13673" s="10"/>
    </row>
    <row r="13674" spans="9:46" s="16" customFormat="1">
      <c r="I13674" s="47"/>
      <c r="P13674" s="48"/>
      <c r="Q13674" s="48"/>
      <c r="R13674" s="48"/>
      <c r="S13674" s="49"/>
      <c r="T13674" s="47"/>
      <c r="U13674" s="50"/>
      <c r="V13674" s="47"/>
      <c r="W13674" s="50"/>
      <c r="X13674" s="49"/>
      <c r="Y13674" s="49"/>
      <c r="Z13674" s="49"/>
      <c r="AA13674" s="49"/>
      <c r="AB13674" s="49"/>
      <c r="AC13674" s="49"/>
      <c r="AD13674" s="49"/>
      <c r="AE13674" s="95"/>
      <c r="AM13674" s="103"/>
      <c r="AT13674" s="10"/>
    </row>
    <row r="13675" spans="9:46" s="16" customFormat="1">
      <c r="I13675" s="47"/>
      <c r="P13675" s="48"/>
      <c r="Q13675" s="48"/>
      <c r="R13675" s="48"/>
      <c r="S13675" s="49"/>
      <c r="T13675" s="47"/>
      <c r="U13675" s="50"/>
      <c r="V13675" s="47"/>
      <c r="W13675" s="50"/>
      <c r="X13675" s="49"/>
      <c r="Y13675" s="49"/>
      <c r="Z13675" s="49"/>
      <c r="AA13675" s="49"/>
      <c r="AB13675" s="49"/>
      <c r="AC13675" s="49"/>
      <c r="AD13675" s="49"/>
      <c r="AE13675" s="95"/>
      <c r="AM13675" s="103"/>
      <c r="AT13675" s="10"/>
    </row>
    <row r="13676" spans="9:46" s="16" customFormat="1">
      <c r="I13676" s="47"/>
      <c r="P13676" s="48"/>
      <c r="Q13676" s="48"/>
      <c r="R13676" s="48"/>
      <c r="S13676" s="49"/>
      <c r="T13676" s="47"/>
      <c r="U13676" s="50"/>
      <c r="V13676" s="47"/>
      <c r="W13676" s="50"/>
      <c r="X13676" s="49"/>
      <c r="Y13676" s="49"/>
      <c r="Z13676" s="49"/>
      <c r="AA13676" s="49"/>
      <c r="AB13676" s="49"/>
      <c r="AC13676" s="49"/>
      <c r="AD13676" s="49"/>
      <c r="AE13676" s="95"/>
      <c r="AM13676" s="103"/>
      <c r="AT13676" s="10"/>
    </row>
    <row r="13677" spans="9:46" s="16" customFormat="1">
      <c r="I13677" s="47"/>
      <c r="P13677" s="48"/>
      <c r="Q13677" s="48"/>
      <c r="R13677" s="48"/>
      <c r="S13677" s="49"/>
      <c r="T13677" s="47"/>
      <c r="U13677" s="50"/>
      <c r="V13677" s="47"/>
      <c r="W13677" s="50"/>
      <c r="X13677" s="49"/>
      <c r="Y13677" s="49"/>
      <c r="Z13677" s="49"/>
      <c r="AA13677" s="49"/>
      <c r="AB13677" s="49"/>
      <c r="AC13677" s="49"/>
      <c r="AD13677" s="49"/>
      <c r="AE13677" s="95"/>
      <c r="AM13677" s="103"/>
      <c r="AT13677" s="10"/>
    </row>
    <row r="13678" spans="9:46" s="16" customFormat="1">
      <c r="I13678" s="47"/>
      <c r="P13678" s="48"/>
      <c r="Q13678" s="48"/>
      <c r="R13678" s="48"/>
      <c r="S13678" s="49"/>
      <c r="T13678" s="47"/>
      <c r="U13678" s="50"/>
      <c r="V13678" s="47"/>
      <c r="W13678" s="50"/>
      <c r="X13678" s="49"/>
      <c r="Y13678" s="49"/>
      <c r="Z13678" s="49"/>
      <c r="AA13678" s="49"/>
      <c r="AB13678" s="49"/>
      <c r="AC13678" s="49"/>
      <c r="AD13678" s="49"/>
      <c r="AE13678" s="95"/>
      <c r="AM13678" s="103"/>
      <c r="AT13678" s="10"/>
    </row>
    <row r="13679" spans="9:46" s="16" customFormat="1">
      <c r="I13679" s="47"/>
      <c r="P13679" s="48"/>
      <c r="Q13679" s="48"/>
      <c r="R13679" s="48"/>
      <c r="S13679" s="49"/>
      <c r="T13679" s="47"/>
      <c r="U13679" s="50"/>
      <c r="V13679" s="47"/>
      <c r="W13679" s="50"/>
      <c r="X13679" s="49"/>
      <c r="Y13679" s="49"/>
      <c r="Z13679" s="49"/>
      <c r="AA13679" s="49"/>
      <c r="AB13679" s="49"/>
      <c r="AC13679" s="49"/>
      <c r="AD13679" s="49"/>
      <c r="AE13679" s="95"/>
      <c r="AM13679" s="103"/>
      <c r="AT13679" s="10"/>
    </row>
    <row r="13680" spans="9:46" s="16" customFormat="1">
      <c r="I13680" s="47"/>
      <c r="P13680" s="48"/>
      <c r="Q13680" s="48"/>
      <c r="R13680" s="48"/>
      <c r="S13680" s="49"/>
      <c r="T13680" s="47"/>
      <c r="U13680" s="50"/>
      <c r="V13680" s="47"/>
      <c r="W13680" s="50"/>
      <c r="X13680" s="49"/>
      <c r="Y13680" s="49"/>
      <c r="Z13680" s="49"/>
      <c r="AA13680" s="49"/>
      <c r="AB13680" s="49"/>
      <c r="AC13680" s="49"/>
      <c r="AD13680" s="49"/>
      <c r="AE13680" s="95"/>
      <c r="AM13680" s="103"/>
      <c r="AT13680" s="10"/>
    </row>
    <row r="13681" spans="9:46" s="16" customFormat="1">
      <c r="I13681" s="47"/>
      <c r="P13681" s="48"/>
      <c r="Q13681" s="48"/>
      <c r="R13681" s="48"/>
      <c r="S13681" s="49"/>
      <c r="T13681" s="47"/>
      <c r="U13681" s="50"/>
      <c r="V13681" s="47"/>
      <c r="W13681" s="50"/>
      <c r="X13681" s="49"/>
      <c r="Y13681" s="49"/>
      <c r="Z13681" s="49"/>
      <c r="AA13681" s="49"/>
      <c r="AB13681" s="49"/>
      <c r="AC13681" s="49"/>
      <c r="AD13681" s="49"/>
      <c r="AE13681" s="95"/>
      <c r="AM13681" s="103"/>
      <c r="AT13681" s="10"/>
    </row>
    <row r="13682" spans="9:46" s="16" customFormat="1">
      <c r="I13682" s="47"/>
      <c r="P13682" s="48"/>
      <c r="Q13682" s="48"/>
      <c r="R13682" s="48"/>
      <c r="S13682" s="49"/>
      <c r="T13682" s="47"/>
      <c r="U13682" s="50"/>
      <c r="V13682" s="47"/>
      <c r="W13682" s="50"/>
      <c r="X13682" s="49"/>
      <c r="Y13682" s="49"/>
      <c r="Z13682" s="49"/>
      <c r="AA13682" s="49"/>
      <c r="AB13682" s="49"/>
      <c r="AC13682" s="49"/>
      <c r="AD13682" s="49"/>
      <c r="AE13682" s="95"/>
      <c r="AM13682" s="103"/>
      <c r="AT13682" s="10"/>
    </row>
    <row r="13683" spans="9:46" s="16" customFormat="1">
      <c r="I13683" s="47"/>
      <c r="P13683" s="48"/>
      <c r="Q13683" s="48"/>
      <c r="R13683" s="48"/>
      <c r="S13683" s="49"/>
      <c r="T13683" s="47"/>
      <c r="U13683" s="50"/>
      <c r="V13683" s="47"/>
      <c r="W13683" s="50"/>
      <c r="X13683" s="49"/>
      <c r="Y13683" s="49"/>
      <c r="Z13683" s="49"/>
      <c r="AA13683" s="49"/>
      <c r="AB13683" s="49"/>
      <c r="AC13683" s="49"/>
      <c r="AD13683" s="49"/>
      <c r="AE13683" s="95"/>
      <c r="AM13683" s="103"/>
      <c r="AT13683" s="10"/>
    </row>
    <row r="13684" spans="9:46" s="16" customFormat="1">
      <c r="I13684" s="47"/>
      <c r="P13684" s="48"/>
      <c r="Q13684" s="48"/>
      <c r="R13684" s="48"/>
      <c r="S13684" s="49"/>
      <c r="T13684" s="47"/>
      <c r="U13684" s="50"/>
      <c r="V13684" s="47"/>
      <c r="W13684" s="50"/>
      <c r="X13684" s="49"/>
      <c r="Y13684" s="49"/>
      <c r="Z13684" s="49"/>
      <c r="AA13684" s="49"/>
      <c r="AB13684" s="49"/>
      <c r="AC13684" s="49"/>
      <c r="AD13684" s="49"/>
      <c r="AE13684" s="95"/>
      <c r="AM13684" s="103"/>
      <c r="AT13684" s="10"/>
    </row>
    <row r="13685" spans="9:46" s="16" customFormat="1">
      <c r="I13685" s="47"/>
      <c r="P13685" s="48"/>
      <c r="Q13685" s="48"/>
      <c r="R13685" s="48"/>
      <c r="S13685" s="49"/>
      <c r="T13685" s="47"/>
      <c r="U13685" s="50"/>
      <c r="V13685" s="47"/>
      <c r="W13685" s="50"/>
      <c r="X13685" s="49"/>
      <c r="Y13685" s="49"/>
      <c r="Z13685" s="49"/>
      <c r="AA13685" s="49"/>
      <c r="AB13685" s="49"/>
      <c r="AC13685" s="49"/>
      <c r="AD13685" s="49"/>
      <c r="AE13685" s="95"/>
      <c r="AM13685" s="103"/>
      <c r="AT13685" s="10"/>
    </row>
    <row r="13686" spans="9:46" s="16" customFormat="1">
      <c r="I13686" s="47"/>
      <c r="P13686" s="48"/>
      <c r="Q13686" s="48"/>
      <c r="R13686" s="48"/>
      <c r="S13686" s="49"/>
      <c r="T13686" s="47"/>
      <c r="U13686" s="50"/>
      <c r="V13686" s="47"/>
      <c r="W13686" s="50"/>
      <c r="X13686" s="49"/>
      <c r="Y13686" s="49"/>
      <c r="Z13686" s="49"/>
      <c r="AA13686" s="49"/>
      <c r="AB13686" s="49"/>
      <c r="AC13686" s="49"/>
      <c r="AD13686" s="49"/>
      <c r="AE13686" s="95"/>
      <c r="AM13686" s="103"/>
      <c r="AT13686" s="10"/>
    </row>
    <row r="13687" spans="9:46" s="16" customFormat="1">
      <c r="I13687" s="47"/>
      <c r="P13687" s="48"/>
      <c r="Q13687" s="48"/>
      <c r="R13687" s="48"/>
      <c r="S13687" s="49"/>
      <c r="T13687" s="47"/>
      <c r="U13687" s="50"/>
      <c r="V13687" s="47"/>
      <c r="W13687" s="50"/>
      <c r="X13687" s="49"/>
      <c r="Y13687" s="49"/>
      <c r="Z13687" s="49"/>
      <c r="AA13687" s="49"/>
      <c r="AB13687" s="49"/>
      <c r="AC13687" s="49"/>
      <c r="AD13687" s="49"/>
      <c r="AE13687" s="95"/>
      <c r="AM13687" s="103"/>
      <c r="AT13687" s="10"/>
    </row>
    <row r="13688" spans="9:46" s="16" customFormat="1">
      <c r="I13688" s="47"/>
      <c r="P13688" s="48"/>
      <c r="Q13688" s="48"/>
      <c r="R13688" s="48"/>
      <c r="S13688" s="49"/>
      <c r="T13688" s="47"/>
      <c r="U13688" s="50"/>
      <c r="V13688" s="47"/>
      <c r="W13688" s="50"/>
      <c r="X13688" s="49"/>
      <c r="Y13688" s="49"/>
      <c r="Z13688" s="49"/>
      <c r="AA13688" s="49"/>
      <c r="AB13688" s="49"/>
      <c r="AC13688" s="49"/>
      <c r="AD13688" s="49"/>
      <c r="AE13688" s="95"/>
      <c r="AM13688" s="103"/>
      <c r="AT13688" s="10"/>
    </row>
    <row r="13689" spans="9:46" s="16" customFormat="1">
      <c r="I13689" s="47"/>
      <c r="P13689" s="48"/>
      <c r="Q13689" s="48"/>
      <c r="R13689" s="48"/>
      <c r="S13689" s="49"/>
      <c r="T13689" s="47"/>
      <c r="U13689" s="50"/>
      <c r="V13689" s="47"/>
      <c r="W13689" s="50"/>
      <c r="X13689" s="49"/>
      <c r="Y13689" s="49"/>
      <c r="Z13689" s="49"/>
      <c r="AA13689" s="49"/>
      <c r="AB13689" s="49"/>
      <c r="AC13689" s="49"/>
      <c r="AD13689" s="49"/>
      <c r="AE13689" s="95"/>
      <c r="AM13689" s="103"/>
      <c r="AT13689" s="10"/>
    </row>
    <row r="13690" spans="9:46" s="16" customFormat="1">
      <c r="I13690" s="47"/>
      <c r="P13690" s="48"/>
      <c r="Q13690" s="48"/>
      <c r="R13690" s="48"/>
      <c r="S13690" s="49"/>
      <c r="T13690" s="47"/>
      <c r="U13690" s="50"/>
      <c r="V13690" s="47"/>
      <c r="W13690" s="50"/>
      <c r="X13690" s="49"/>
      <c r="Y13690" s="49"/>
      <c r="Z13690" s="49"/>
      <c r="AA13690" s="49"/>
      <c r="AB13690" s="49"/>
      <c r="AC13690" s="49"/>
      <c r="AD13690" s="49"/>
      <c r="AE13690" s="95"/>
      <c r="AM13690" s="103"/>
      <c r="AT13690" s="10"/>
    </row>
    <row r="13691" spans="9:46" s="16" customFormat="1">
      <c r="I13691" s="47"/>
      <c r="P13691" s="48"/>
      <c r="Q13691" s="48"/>
      <c r="R13691" s="48"/>
      <c r="S13691" s="49"/>
      <c r="T13691" s="47"/>
      <c r="U13691" s="50"/>
      <c r="V13691" s="47"/>
      <c r="W13691" s="50"/>
      <c r="X13691" s="49"/>
      <c r="Y13691" s="49"/>
      <c r="Z13691" s="49"/>
      <c r="AA13691" s="49"/>
      <c r="AB13691" s="49"/>
      <c r="AC13691" s="49"/>
      <c r="AD13691" s="49"/>
      <c r="AE13691" s="95"/>
      <c r="AM13691" s="103"/>
      <c r="AT13691" s="10"/>
    </row>
    <row r="13692" spans="9:46" s="16" customFormat="1">
      <c r="I13692" s="47"/>
      <c r="P13692" s="48"/>
      <c r="Q13692" s="48"/>
      <c r="R13692" s="48"/>
      <c r="S13692" s="49"/>
      <c r="T13692" s="47"/>
      <c r="U13692" s="50"/>
      <c r="V13692" s="47"/>
      <c r="W13692" s="50"/>
      <c r="X13692" s="49"/>
      <c r="Y13692" s="49"/>
      <c r="Z13692" s="49"/>
      <c r="AA13692" s="49"/>
      <c r="AB13692" s="49"/>
      <c r="AC13692" s="49"/>
      <c r="AD13692" s="49"/>
      <c r="AE13692" s="95"/>
      <c r="AM13692" s="103"/>
      <c r="AT13692" s="10"/>
    </row>
    <row r="13693" spans="9:46" s="16" customFormat="1">
      <c r="I13693" s="47"/>
      <c r="P13693" s="48"/>
      <c r="Q13693" s="48"/>
      <c r="R13693" s="48"/>
      <c r="S13693" s="49"/>
      <c r="T13693" s="47"/>
      <c r="U13693" s="50"/>
      <c r="V13693" s="47"/>
      <c r="W13693" s="50"/>
      <c r="X13693" s="49"/>
      <c r="Y13693" s="49"/>
      <c r="Z13693" s="49"/>
      <c r="AA13693" s="49"/>
      <c r="AB13693" s="49"/>
      <c r="AC13693" s="49"/>
      <c r="AD13693" s="49"/>
      <c r="AE13693" s="95"/>
      <c r="AM13693" s="103"/>
      <c r="AT13693" s="10"/>
    </row>
    <row r="13694" spans="9:46" s="16" customFormat="1">
      <c r="I13694" s="47"/>
      <c r="P13694" s="48"/>
      <c r="Q13694" s="48"/>
      <c r="R13694" s="48"/>
      <c r="S13694" s="49"/>
      <c r="T13694" s="47"/>
      <c r="U13694" s="50"/>
      <c r="V13694" s="47"/>
      <c r="W13694" s="50"/>
      <c r="X13694" s="49"/>
      <c r="Y13694" s="49"/>
      <c r="Z13694" s="49"/>
      <c r="AA13694" s="49"/>
      <c r="AB13694" s="49"/>
      <c r="AC13694" s="49"/>
      <c r="AD13694" s="49"/>
      <c r="AE13694" s="95"/>
      <c r="AM13694" s="103"/>
      <c r="AT13694" s="10"/>
    </row>
    <row r="13695" spans="9:46" s="16" customFormat="1">
      <c r="I13695" s="47"/>
      <c r="P13695" s="48"/>
      <c r="Q13695" s="48"/>
      <c r="R13695" s="48"/>
      <c r="S13695" s="49"/>
      <c r="T13695" s="47"/>
      <c r="U13695" s="50"/>
      <c r="V13695" s="47"/>
      <c r="W13695" s="50"/>
      <c r="X13695" s="49"/>
      <c r="Y13695" s="49"/>
      <c r="Z13695" s="49"/>
      <c r="AA13695" s="49"/>
      <c r="AB13695" s="49"/>
      <c r="AC13695" s="49"/>
      <c r="AD13695" s="49"/>
      <c r="AE13695" s="95"/>
      <c r="AM13695" s="103"/>
      <c r="AT13695" s="10"/>
    </row>
    <row r="13696" spans="9:46" s="16" customFormat="1">
      <c r="I13696" s="47"/>
      <c r="P13696" s="48"/>
      <c r="Q13696" s="48"/>
      <c r="R13696" s="48"/>
      <c r="S13696" s="49"/>
      <c r="T13696" s="47"/>
      <c r="U13696" s="50"/>
      <c r="V13696" s="47"/>
      <c r="W13696" s="50"/>
      <c r="X13696" s="49"/>
      <c r="Y13696" s="49"/>
      <c r="Z13696" s="49"/>
      <c r="AA13696" s="49"/>
      <c r="AB13696" s="49"/>
      <c r="AC13696" s="49"/>
      <c r="AD13696" s="49"/>
      <c r="AE13696" s="95"/>
      <c r="AM13696" s="103"/>
      <c r="AT13696" s="10"/>
    </row>
    <row r="13697" spans="9:46" s="16" customFormat="1">
      <c r="I13697" s="47"/>
      <c r="P13697" s="48"/>
      <c r="Q13697" s="48"/>
      <c r="R13697" s="48"/>
      <c r="S13697" s="49"/>
      <c r="T13697" s="47"/>
      <c r="U13697" s="50"/>
      <c r="V13697" s="47"/>
      <c r="W13697" s="50"/>
      <c r="X13697" s="49"/>
      <c r="Y13697" s="49"/>
      <c r="Z13697" s="49"/>
      <c r="AA13697" s="49"/>
      <c r="AB13697" s="49"/>
      <c r="AC13697" s="49"/>
      <c r="AD13697" s="49"/>
      <c r="AE13697" s="95"/>
      <c r="AM13697" s="103"/>
      <c r="AT13697" s="10"/>
    </row>
    <row r="13698" spans="9:46" s="16" customFormat="1">
      <c r="I13698" s="47"/>
      <c r="P13698" s="48"/>
      <c r="Q13698" s="48"/>
      <c r="R13698" s="48"/>
      <c r="S13698" s="49"/>
      <c r="T13698" s="47"/>
      <c r="U13698" s="50"/>
      <c r="V13698" s="47"/>
      <c r="W13698" s="50"/>
      <c r="X13698" s="49"/>
      <c r="Y13698" s="49"/>
      <c r="Z13698" s="49"/>
      <c r="AA13698" s="49"/>
      <c r="AB13698" s="49"/>
      <c r="AC13698" s="49"/>
      <c r="AD13698" s="49"/>
      <c r="AE13698" s="95"/>
      <c r="AM13698" s="103"/>
      <c r="AT13698" s="10"/>
    </row>
    <row r="13699" spans="9:46" s="16" customFormat="1">
      <c r="I13699" s="47"/>
      <c r="P13699" s="48"/>
      <c r="Q13699" s="48"/>
      <c r="R13699" s="48"/>
      <c r="S13699" s="49"/>
      <c r="T13699" s="47"/>
      <c r="U13699" s="50"/>
      <c r="V13699" s="47"/>
      <c r="W13699" s="50"/>
      <c r="X13699" s="49"/>
      <c r="Y13699" s="49"/>
      <c r="Z13699" s="49"/>
      <c r="AA13699" s="49"/>
      <c r="AB13699" s="49"/>
      <c r="AC13699" s="49"/>
      <c r="AD13699" s="49"/>
      <c r="AE13699" s="95"/>
      <c r="AM13699" s="103"/>
      <c r="AT13699" s="10"/>
    </row>
    <row r="13700" spans="9:46" s="16" customFormat="1">
      <c r="I13700" s="47"/>
      <c r="P13700" s="48"/>
      <c r="Q13700" s="48"/>
      <c r="R13700" s="48"/>
      <c r="S13700" s="49"/>
      <c r="T13700" s="47"/>
      <c r="U13700" s="50"/>
      <c r="V13700" s="47"/>
      <c r="W13700" s="50"/>
      <c r="X13700" s="49"/>
      <c r="Y13700" s="49"/>
      <c r="Z13700" s="49"/>
      <c r="AA13700" s="49"/>
      <c r="AB13700" s="49"/>
      <c r="AC13700" s="49"/>
      <c r="AD13700" s="49"/>
      <c r="AE13700" s="95"/>
      <c r="AM13700" s="103"/>
      <c r="AT13700" s="10"/>
    </row>
    <row r="13701" spans="9:46" s="16" customFormat="1">
      <c r="I13701" s="47"/>
      <c r="P13701" s="48"/>
      <c r="Q13701" s="48"/>
      <c r="R13701" s="48"/>
      <c r="S13701" s="49"/>
      <c r="T13701" s="47"/>
      <c r="U13701" s="50"/>
      <c r="V13701" s="47"/>
      <c r="W13701" s="50"/>
      <c r="X13701" s="49"/>
      <c r="Y13701" s="49"/>
      <c r="Z13701" s="49"/>
      <c r="AA13701" s="49"/>
      <c r="AB13701" s="49"/>
      <c r="AC13701" s="49"/>
      <c r="AD13701" s="49"/>
      <c r="AE13701" s="95"/>
      <c r="AM13701" s="103"/>
      <c r="AT13701" s="10"/>
    </row>
    <row r="13702" spans="9:46" s="16" customFormat="1">
      <c r="I13702" s="47"/>
      <c r="P13702" s="48"/>
      <c r="Q13702" s="48"/>
      <c r="R13702" s="48"/>
      <c r="S13702" s="49"/>
      <c r="T13702" s="47"/>
      <c r="U13702" s="50"/>
      <c r="V13702" s="47"/>
      <c r="W13702" s="50"/>
      <c r="X13702" s="49"/>
      <c r="Y13702" s="49"/>
      <c r="Z13702" s="49"/>
      <c r="AA13702" s="49"/>
      <c r="AB13702" s="49"/>
      <c r="AC13702" s="49"/>
      <c r="AD13702" s="49"/>
      <c r="AE13702" s="95"/>
      <c r="AM13702" s="103"/>
      <c r="AT13702" s="10"/>
    </row>
    <row r="13703" spans="9:46" s="16" customFormat="1">
      <c r="I13703" s="47"/>
      <c r="P13703" s="48"/>
      <c r="Q13703" s="48"/>
      <c r="R13703" s="48"/>
      <c r="S13703" s="49"/>
      <c r="T13703" s="47"/>
      <c r="U13703" s="50"/>
      <c r="V13703" s="47"/>
      <c r="W13703" s="50"/>
      <c r="X13703" s="49"/>
      <c r="Y13703" s="49"/>
      <c r="Z13703" s="49"/>
      <c r="AA13703" s="49"/>
      <c r="AB13703" s="49"/>
      <c r="AC13703" s="49"/>
      <c r="AD13703" s="49"/>
      <c r="AE13703" s="95"/>
      <c r="AM13703" s="103"/>
      <c r="AT13703" s="10"/>
    </row>
    <row r="13704" spans="9:46" s="16" customFormat="1">
      <c r="I13704" s="47"/>
      <c r="P13704" s="48"/>
      <c r="Q13704" s="48"/>
      <c r="R13704" s="48"/>
      <c r="S13704" s="49"/>
      <c r="T13704" s="47"/>
      <c r="U13704" s="50"/>
      <c r="V13704" s="47"/>
      <c r="W13704" s="50"/>
      <c r="X13704" s="49"/>
      <c r="Y13704" s="49"/>
      <c r="Z13704" s="49"/>
      <c r="AA13704" s="49"/>
      <c r="AB13704" s="49"/>
      <c r="AC13704" s="49"/>
      <c r="AD13704" s="49"/>
      <c r="AE13704" s="95"/>
      <c r="AM13704" s="103"/>
      <c r="AT13704" s="10"/>
    </row>
    <row r="13705" spans="9:46" s="16" customFormat="1">
      <c r="I13705" s="47"/>
      <c r="P13705" s="48"/>
      <c r="Q13705" s="48"/>
      <c r="R13705" s="48"/>
      <c r="S13705" s="49"/>
      <c r="T13705" s="47"/>
      <c r="U13705" s="50"/>
      <c r="V13705" s="47"/>
      <c r="W13705" s="50"/>
      <c r="X13705" s="49"/>
      <c r="Y13705" s="49"/>
      <c r="Z13705" s="49"/>
      <c r="AA13705" s="49"/>
      <c r="AB13705" s="49"/>
      <c r="AC13705" s="49"/>
      <c r="AD13705" s="49"/>
      <c r="AE13705" s="95"/>
      <c r="AM13705" s="103"/>
      <c r="AT13705" s="10"/>
    </row>
    <row r="13706" spans="9:46" s="16" customFormat="1">
      <c r="I13706" s="47"/>
      <c r="P13706" s="48"/>
      <c r="Q13706" s="48"/>
      <c r="R13706" s="48"/>
      <c r="S13706" s="49"/>
      <c r="T13706" s="47"/>
      <c r="U13706" s="50"/>
      <c r="V13706" s="47"/>
      <c r="W13706" s="50"/>
      <c r="X13706" s="49"/>
      <c r="Y13706" s="49"/>
      <c r="Z13706" s="49"/>
      <c r="AA13706" s="49"/>
      <c r="AB13706" s="49"/>
      <c r="AC13706" s="49"/>
      <c r="AD13706" s="49"/>
      <c r="AE13706" s="95"/>
      <c r="AM13706" s="103"/>
      <c r="AT13706" s="10"/>
    </row>
    <row r="13707" spans="9:46" s="16" customFormat="1">
      <c r="I13707" s="47"/>
      <c r="P13707" s="48"/>
      <c r="Q13707" s="48"/>
      <c r="R13707" s="48"/>
      <c r="S13707" s="49"/>
      <c r="T13707" s="47"/>
      <c r="U13707" s="50"/>
      <c r="V13707" s="47"/>
      <c r="W13707" s="50"/>
      <c r="X13707" s="49"/>
      <c r="Y13707" s="49"/>
      <c r="Z13707" s="49"/>
      <c r="AA13707" s="49"/>
      <c r="AB13707" s="49"/>
      <c r="AC13707" s="49"/>
      <c r="AD13707" s="49"/>
      <c r="AE13707" s="95"/>
      <c r="AM13707" s="103"/>
      <c r="AT13707" s="10"/>
    </row>
    <row r="13708" spans="9:46" s="16" customFormat="1">
      <c r="I13708" s="47"/>
      <c r="P13708" s="48"/>
      <c r="Q13708" s="48"/>
      <c r="R13708" s="48"/>
      <c r="S13708" s="49"/>
      <c r="T13708" s="47"/>
      <c r="U13708" s="50"/>
      <c r="V13708" s="47"/>
      <c r="W13708" s="50"/>
      <c r="X13708" s="49"/>
      <c r="Y13708" s="49"/>
      <c r="Z13708" s="49"/>
      <c r="AA13708" s="49"/>
      <c r="AB13708" s="49"/>
      <c r="AC13708" s="49"/>
      <c r="AD13708" s="49"/>
      <c r="AE13708" s="95"/>
      <c r="AM13708" s="103"/>
      <c r="AT13708" s="10"/>
    </row>
    <row r="13709" spans="9:46" s="16" customFormat="1">
      <c r="I13709" s="47"/>
      <c r="P13709" s="48"/>
      <c r="Q13709" s="48"/>
      <c r="R13709" s="48"/>
      <c r="S13709" s="49"/>
      <c r="T13709" s="47"/>
      <c r="U13709" s="50"/>
      <c r="V13709" s="47"/>
      <c r="W13709" s="50"/>
      <c r="X13709" s="49"/>
      <c r="Y13709" s="49"/>
      <c r="Z13709" s="49"/>
      <c r="AA13709" s="49"/>
      <c r="AB13709" s="49"/>
      <c r="AC13709" s="49"/>
      <c r="AD13709" s="49"/>
      <c r="AE13709" s="95"/>
      <c r="AM13709" s="103"/>
      <c r="AT13709" s="10"/>
    </row>
    <row r="13710" spans="9:46" s="16" customFormat="1">
      <c r="I13710" s="47"/>
      <c r="P13710" s="48"/>
      <c r="Q13710" s="48"/>
      <c r="R13710" s="48"/>
      <c r="S13710" s="49"/>
      <c r="T13710" s="47"/>
      <c r="U13710" s="50"/>
      <c r="V13710" s="47"/>
      <c r="W13710" s="50"/>
      <c r="X13710" s="49"/>
      <c r="Y13710" s="49"/>
      <c r="Z13710" s="49"/>
      <c r="AA13710" s="49"/>
      <c r="AB13710" s="49"/>
      <c r="AC13710" s="49"/>
      <c r="AD13710" s="49"/>
      <c r="AE13710" s="95"/>
      <c r="AM13710" s="103"/>
      <c r="AT13710" s="10"/>
    </row>
    <row r="13711" spans="9:46" s="16" customFormat="1">
      <c r="I13711" s="47"/>
      <c r="P13711" s="48"/>
      <c r="Q13711" s="48"/>
      <c r="R13711" s="48"/>
      <c r="S13711" s="49"/>
      <c r="T13711" s="47"/>
      <c r="U13711" s="50"/>
      <c r="V13711" s="47"/>
      <c r="W13711" s="50"/>
      <c r="X13711" s="49"/>
      <c r="Y13711" s="49"/>
      <c r="Z13711" s="49"/>
      <c r="AA13711" s="49"/>
      <c r="AB13711" s="49"/>
      <c r="AC13711" s="49"/>
      <c r="AD13711" s="49"/>
      <c r="AE13711" s="95"/>
      <c r="AM13711" s="103"/>
      <c r="AT13711" s="10"/>
    </row>
    <row r="13712" spans="9:46" s="16" customFormat="1">
      <c r="I13712" s="47"/>
      <c r="P13712" s="48"/>
      <c r="Q13712" s="48"/>
      <c r="R13712" s="48"/>
      <c r="S13712" s="49"/>
      <c r="T13712" s="47"/>
      <c r="U13712" s="50"/>
      <c r="V13712" s="47"/>
      <c r="W13712" s="50"/>
      <c r="X13712" s="49"/>
      <c r="Y13712" s="49"/>
      <c r="Z13712" s="49"/>
      <c r="AA13712" s="49"/>
      <c r="AB13712" s="49"/>
      <c r="AC13712" s="49"/>
      <c r="AD13712" s="49"/>
      <c r="AE13712" s="95"/>
      <c r="AM13712" s="103"/>
      <c r="AT13712" s="10"/>
    </row>
    <row r="13713" spans="9:46" s="16" customFormat="1">
      <c r="I13713" s="47"/>
      <c r="P13713" s="48"/>
      <c r="Q13713" s="48"/>
      <c r="R13713" s="48"/>
      <c r="S13713" s="49"/>
      <c r="T13713" s="47"/>
      <c r="U13713" s="50"/>
      <c r="V13713" s="47"/>
      <c r="W13713" s="50"/>
      <c r="X13713" s="49"/>
      <c r="Y13713" s="49"/>
      <c r="Z13713" s="49"/>
      <c r="AA13713" s="49"/>
      <c r="AB13713" s="49"/>
      <c r="AC13713" s="49"/>
      <c r="AD13713" s="49"/>
      <c r="AE13713" s="95"/>
      <c r="AM13713" s="103"/>
      <c r="AT13713" s="10"/>
    </row>
    <row r="13714" spans="9:46" s="16" customFormat="1">
      <c r="I13714" s="47"/>
      <c r="P13714" s="48"/>
      <c r="Q13714" s="48"/>
      <c r="R13714" s="48"/>
      <c r="S13714" s="49"/>
      <c r="T13714" s="47"/>
      <c r="U13714" s="50"/>
      <c r="V13714" s="47"/>
      <c r="W13714" s="50"/>
      <c r="X13714" s="49"/>
      <c r="Y13714" s="49"/>
      <c r="Z13714" s="49"/>
      <c r="AA13714" s="49"/>
      <c r="AB13714" s="49"/>
      <c r="AC13714" s="49"/>
      <c r="AD13714" s="49"/>
      <c r="AE13714" s="95"/>
      <c r="AM13714" s="103"/>
      <c r="AT13714" s="10"/>
    </row>
    <row r="13715" spans="9:46" s="16" customFormat="1">
      <c r="I13715" s="47"/>
      <c r="P13715" s="48"/>
      <c r="Q13715" s="48"/>
      <c r="R13715" s="48"/>
      <c r="S13715" s="49"/>
      <c r="T13715" s="47"/>
      <c r="U13715" s="50"/>
      <c r="V13715" s="47"/>
      <c r="W13715" s="50"/>
      <c r="X13715" s="49"/>
      <c r="Y13715" s="49"/>
      <c r="Z13715" s="49"/>
      <c r="AA13715" s="49"/>
      <c r="AB13715" s="49"/>
      <c r="AC13715" s="49"/>
      <c r="AD13715" s="49"/>
      <c r="AE13715" s="95"/>
      <c r="AM13715" s="103"/>
      <c r="AT13715" s="10"/>
    </row>
    <row r="13716" spans="9:46" s="16" customFormat="1">
      <c r="I13716" s="47"/>
      <c r="P13716" s="48"/>
      <c r="Q13716" s="48"/>
      <c r="R13716" s="48"/>
      <c r="S13716" s="49"/>
      <c r="T13716" s="47"/>
      <c r="U13716" s="50"/>
      <c r="V13716" s="47"/>
      <c r="W13716" s="50"/>
      <c r="X13716" s="49"/>
      <c r="Y13716" s="49"/>
      <c r="Z13716" s="49"/>
      <c r="AA13716" s="49"/>
      <c r="AB13716" s="49"/>
      <c r="AC13716" s="49"/>
      <c r="AD13716" s="49"/>
      <c r="AE13716" s="95"/>
      <c r="AM13716" s="103"/>
      <c r="AT13716" s="10"/>
    </row>
    <row r="13717" spans="9:46" s="16" customFormat="1">
      <c r="I13717" s="47"/>
      <c r="P13717" s="48"/>
      <c r="Q13717" s="48"/>
      <c r="R13717" s="48"/>
      <c r="S13717" s="49"/>
      <c r="T13717" s="47"/>
      <c r="U13717" s="50"/>
      <c r="V13717" s="47"/>
      <c r="W13717" s="50"/>
      <c r="X13717" s="49"/>
      <c r="Y13717" s="49"/>
      <c r="Z13717" s="49"/>
      <c r="AA13717" s="49"/>
      <c r="AB13717" s="49"/>
      <c r="AC13717" s="49"/>
      <c r="AD13717" s="49"/>
      <c r="AE13717" s="95"/>
      <c r="AM13717" s="103"/>
      <c r="AT13717" s="10"/>
    </row>
    <row r="13718" spans="9:46" s="16" customFormat="1">
      <c r="I13718" s="47"/>
      <c r="P13718" s="48"/>
      <c r="Q13718" s="48"/>
      <c r="R13718" s="48"/>
      <c r="S13718" s="49"/>
      <c r="T13718" s="47"/>
      <c r="U13718" s="50"/>
      <c r="V13718" s="47"/>
      <c r="W13718" s="50"/>
      <c r="X13718" s="49"/>
      <c r="Y13718" s="49"/>
      <c r="Z13718" s="49"/>
      <c r="AA13718" s="49"/>
      <c r="AB13718" s="49"/>
      <c r="AC13718" s="49"/>
      <c r="AD13718" s="49"/>
      <c r="AE13718" s="95"/>
      <c r="AM13718" s="103"/>
      <c r="AT13718" s="10"/>
    </row>
    <row r="13719" spans="9:46" s="16" customFormat="1">
      <c r="I13719" s="47"/>
      <c r="P13719" s="48"/>
      <c r="Q13719" s="48"/>
      <c r="R13719" s="48"/>
      <c r="S13719" s="49"/>
      <c r="T13719" s="47"/>
      <c r="U13719" s="50"/>
      <c r="V13719" s="47"/>
      <c r="W13719" s="50"/>
      <c r="X13719" s="49"/>
      <c r="Y13719" s="49"/>
      <c r="Z13719" s="49"/>
      <c r="AA13719" s="49"/>
      <c r="AB13719" s="49"/>
      <c r="AC13719" s="49"/>
      <c r="AD13719" s="49"/>
      <c r="AE13719" s="95"/>
      <c r="AM13719" s="103"/>
      <c r="AT13719" s="10"/>
    </row>
    <row r="13720" spans="9:46" s="16" customFormat="1">
      <c r="I13720" s="47"/>
      <c r="P13720" s="48"/>
      <c r="Q13720" s="48"/>
      <c r="R13720" s="48"/>
      <c r="S13720" s="49"/>
      <c r="T13720" s="47"/>
      <c r="U13720" s="50"/>
      <c r="V13720" s="47"/>
      <c r="W13720" s="50"/>
      <c r="X13720" s="49"/>
      <c r="Y13720" s="49"/>
      <c r="Z13720" s="49"/>
      <c r="AA13720" s="49"/>
      <c r="AB13720" s="49"/>
      <c r="AC13720" s="49"/>
      <c r="AD13720" s="49"/>
      <c r="AE13720" s="95"/>
      <c r="AM13720" s="103"/>
      <c r="AT13720" s="10"/>
    </row>
    <row r="13721" spans="9:46" s="16" customFormat="1">
      <c r="I13721" s="47"/>
      <c r="P13721" s="48"/>
      <c r="Q13721" s="48"/>
      <c r="R13721" s="48"/>
      <c r="S13721" s="49"/>
      <c r="T13721" s="47"/>
      <c r="U13721" s="50"/>
      <c r="V13721" s="47"/>
      <c r="W13721" s="50"/>
      <c r="X13721" s="49"/>
      <c r="Y13721" s="49"/>
      <c r="Z13721" s="49"/>
      <c r="AA13721" s="49"/>
      <c r="AB13721" s="49"/>
      <c r="AC13721" s="49"/>
      <c r="AD13721" s="49"/>
      <c r="AE13721" s="95"/>
      <c r="AM13721" s="103"/>
      <c r="AT13721" s="10"/>
    </row>
    <row r="13722" spans="9:46" s="16" customFormat="1">
      <c r="I13722" s="47"/>
      <c r="P13722" s="48"/>
      <c r="Q13722" s="48"/>
      <c r="R13722" s="48"/>
      <c r="S13722" s="49"/>
      <c r="T13722" s="47"/>
      <c r="U13722" s="50"/>
      <c r="V13722" s="47"/>
      <c r="W13722" s="50"/>
      <c r="X13722" s="49"/>
      <c r="Y13722" s="49"/>
      <c r="Z13722" s="49"/>
      <c r="AA13722" s="49"/>
      <c r="AB13722" s="49"/>
      <c r="AC13722" s="49"/>
      <c r="AD13722" s="49"/>
      <c r="AE13722" s="95"/>
      <c r="AM13722" s="103"/>
      <c r="AT13722" s="10"/>
    </row>
    <row r="13723" spans="9:46" s="16" customFormat="1">
      <c r="I13723" s="47"/>
      <c r="P13723" s="48"/>
      <c r="Q13723" s="48"/>
      <c r="R13723" s="48"/>
      <c r="S13723" s="49"/>
      <c r="T13723" s="47"/>
      <c r="U13723" s="50"/>
      <c r="V13723" s="47"/>
      <c r="W13723" s="50"/>
      <c r="X13723" s="49"/>
      <c r="Y13723" s="49"/>
      <c r="Z13723" s="49"/>
      <c r="AA13723" s="49"/>
      <c r="AB13723" s="49"/>
      <c r="AC13723" s="49"/>
      <c r="AD13723" s="49"/>
      <c r="AE13723" s="95"/>
      <c r="AM13723" s="103"/>
      <c r="AT13723" s="10"/>
    </row>
    <row r="13724" spans="9:46" s="16" customFormat="1">
      <c r="I13724" s="47"/>
      <c r="P13724" s="48"/>
      <c r="Q13724" s="48"/>
      <c r="R13724" s="48"/>
      <c r="S13724" s="49"/>
      <c r="T13724" s="47"/>
      <c r="U13724" s="50"/>
      <c r="V13724" s="47"/>
      <c r="W13724" s="50"/>
      <c r="X13724" s="49"/>
      <c r="Y13724" s="49"/>
      <c r="Z13724" s="49"/>
      <c r="AA13724" s="49"/>
      <c r="AB13724" s="49"/>
      <c r="AC13724" s="49"/>
      <c r="AD13724" s="49"/>
      <c r="AE13724" s="95"/>
      <c r="AM13724" s="103"/>
      <c r="AT13724" s="10"/>
    </row>
    <row r="13725" spans="9:46" s="16" customFormat="1">
      <c r="I13725" s="47"/>
      <c r="P13725" s="48"/>
      <c r="Q13725" s="48"/>
      <c r="R13725" s="48"/>
      <c r="S13725" s="49"/>
      <c r="T13725" s="47"/>
      <c r="U13725" s="50"/>
      <c r="V13725" s="47"/>
      <c r="W13725" s="50"/>
      <c r="X13725" s="49"/>
      <c r="Y13725" s="49"/>
      <c r="Z13725" s="49"/>
      <c r="AA13725" s="49"/>
      <c r="AB13725" s="49"/>
      <c r="AC13725" s="49"/>
      <c r="AD13725" s="49"/>
      <c r="AE13725" s="95"/>
      <c r="AM13725" s="103"/>
      <c r="AT13725" s="10"/>
    </row>
    <row r="13726" spans="9:46" s="16" customFormat="1">
      <c r="I13726" s="47"/>
      <c r="P13726" s="48"/>
      <c r="Q13726" s="48"/>
      <c r="R13726" s="48"/>
      <c r="S13726" s="49"/>
      <c r="T13726" s="47"/>
      <c r="U13726" s="50"/>
      <c r="V13726" s="47"/>
      <c r="W13726" s="50"/>
      <c r="X13726" s="49"/>
      <c r="Y13726" s="49"/>
      <c r="Z13726" s="49"/>
      <c r="AA13726" s="49"/>
      <c r="AB13726" s="49"/>
      <c r="AC13726" s="49"/>
      <c r="AD13726" s="49"/>
      <c r="AE13726" s="95"/>
      <c r="AM13726" s="103"/>
      <c r="AT13726" s="10"/>
    </row>
    <row r="13727" spans="9:46" s="16" customFormat="1">
      <c r="I13727" s="47"/>
      <c r="P13727" s="48"/>
      <c r="Q13727" s="48"/>
      <c r="R13727" s="48"/>
      <c r="S13727" s="49"/>
      <c r="T13727" s="47"/>
      <c r="U13727" s="50"/>
      <c r="V13727" s="47"/>
      <c r="W13727" s="50"/>
      <c r="X13727" s="49"/>
      <c r="Y13727" s="49"/>
      <c r="Z13727" s="49"/>
      <c r="AA13727" s="49"/>
      <c r="AB13727" s="49"/>
      <c r="AC13727" s="49"/>
      <c r="AD13727" s="49"/>
      <c r="AE13727" s="95"/>
      <c r="AM13727" s="103"/>
      <c r="AT13727" s="10"/>
    </row>
    <row r="13728" spans="9:46" s="16" customFormat="1">
      <c r="I13728" s="47"/>
      <c r="P13728" s="48"/>
      <c r="Q13728" s="48"/>
      <c r="R13728" s="48"/>
      <c r="S13728" s="49"/>
      <c r="T13728" s="47"/>
      <c r="U13728" s="50"/>
      <c r="V13728" s="47"/>
      <c r="W13728" s="50"/>
      <c r="X13728" s="49"/>
      <c r="Y13728" s="49"/>
      <c r="Z13728" s="49"/>
      <c r="AA13728" s="49"/>
      <c r="AB13728" s="49"/>
      <c r="AC13728" s="49"/>
      <c r="AD13728" s="49"/>
      <c r="AE13728" s="95"/>
      <c r="AM13728" s="103"/>
      <c r="AT13728" s="10"/>
    </row>
    <row r="13729" spans="9:46" s="16" customFormat="1">
      <c r="I13729" s="47"/>
      <c r="P13729" s="48"/>
      <c r="Q13729" s="48"/>
      <c r="R13729" s="48"/>
      <c r="S13729" s="49"/>
      <c r="T13729" s="47"/>
      <c r="U13729" s="50"/>
      <c r="V13729" s="47"/>
      <c r="W13729" s="50"/>
      <c r="X13729" s="49"/>
      <c r="Y13729" s="49"/>
      <c r="Z13729" s="49"/>
      <c r="AA13729" s="49"/>
      <c r="AB13729" s="49"/>
      <c r="AC13729" s="49"/>
      <c r="AD13729" s="49"/>
      <c r="AE13729" s="95"/>
      <c r="AM13729" s="103"/>
      <c r="AT13729" s="10"/>
    </row>
    <row r="13730" spans="9:46" s="16" customFormat="1">
      <c r="I13730" s="47"/>
      <c r="P13730" s="48"/>
      <c r="Q13730" s="48"/>
      <c r="R13730" s="48"/>
      <c r="S13730" s="49"/>
      <c r="T13730" s="47"/>
      <c r="U13730" s="50"/>
      <c r="V13730" s="47"/>
      <c r="W13730" s="50"/>
      <c r="X13730" s="49"/>
      <c r="Y13730" s="49"/>
      <c r="Z13730" s="49"/>
      <c r="AA13730" s="49"/>
      <c r="AB13730" s="49"/>
      <c r="AC13730" s="49"/>
      <c r="AD13730" s="49"/>
      <c r="AE13730" s="95"/>
      <c r="AM13730" s="103"/>
      <c r="AT13730" s="10"/>
    </row>
    <row r="13731" spans="9:46" s="16" customFormat="1">
      <c r="I13731" s="47"/>
      <c r="P13731" s="48"/>
      <c r="Q13731" s="48"/>
      <c r="R13731" s="48"/>
      <c r="S13731" s="49"/>
      <c r="T13731" s="47"/>
      <c r="U13731" s="50"/>
      <c r="V13731" s="47"/>
      <c r="W13731" s="50"/>
      <c r="X13731" s="49"/>
      <c r="Y13731" s="49"/>
      <c r="Z13731" s="49"/>
      <c r="AA13731" s="49"/>
      <c r="AB13731" s="49"/>
      <c r="AC13731" s="49"/>
      <c r="AD13731" s="49"/>
      <c r="AE13731" s="95"/>
      <c r="AM13731" s="103"/>
      <c r="AT13731" s="10"/>
    </row>
    <row r="13732" spans="9:46" s="16" customFormat="1">
      <c r="I13732" s="47"/>
      <c r="P13732" s="48"/>
      <c r="Q13732" s="48"/>
      <c r="R13732" s="48"/>
      <c r="S13732" s="49"/>
      <c r="T13732" s="47"/>
      <c r="U13732" s="50"/>
      <c r="V13732" s="47"/>
      <c r="W13732" s="50"/>
      <c r="X13732" s="49"/>
      <c r="Y13732" s="49"/>
      <c r="Z13732" s="49"/>
      <c r="AA13732" s="49"/>
      <c r="AB13732" s="49"/>
      <c r="AC13732" s="49"/>
      <c r="AD13732" s="49"/>
      <c r="AE13732" s="95"/>
      <c r="AM13732" s="103"/>
      <c r="AT13732" s="10"/>
    </row>
    <row r="13733" spans="9:46" s="16" customFormat="1">
      <c r="I13733" s="47"/>
      <c r="P13733" s="48"/>
      <c r="Q13733" s="48"/>
      <c r="R13733" s="48"/>
      <c r="S13733" s="49"/>
      <c r="T13733" s="47"/>
      <c r="U13733" s="50"/>
      <c r="V13733" s="47"/>
      <c r="W13733" s="50"/>
      <c r="X13733" s="49"/>
      <c r="Y13733" s="49"/>
      <c r="Z13733" s="49"/>
      <c r="AA13733" s="49"/>
      <c r="AB13733" s="49"/>
      <c r="AC13733" s="49"/>
      <c r="AD13733" s="49"/>
      <c r="AE13733" s="95"/>
      <c r="AM13733" s="103"/>
      <c r="AT13733" s="10"/>
    </row>
    <row r="13734" spans="9:46" s="16" customFormat="1">
      <c r="I13734" s="47"/>
      <c r="P13734" s="48"/>
      <c r="Q13734" s="48"/>
      <c r="R13734" s="48"/>
      <c r="S13734" s="49"/>
      <c r="T13734" s="47"/>
      <c r="U13734" s="50"/>
      <c r="V13734" s="47"/>
      <c r="W13734" s="50"/>
      <c r="X13734" s="49"/>
      <c r="Y13734" s="49"/>
      <c r="Z13734" s="49"/>
      <c r="AA13734" s="49"/>
      <c r="AB13734" s="49"/>
      <c r="AC13734" s="49"/>
      <c r="AD13734" s="49"/>
      <c r="AE13734" s="95"/>
      <c r="AM13734" s="103"/>
      <c r="AT13734" s="10"/>
    </row>
    <row r="13735" spans="9:46" s="16" customFormat="1">
      <c r="I13735" s="47"/>
      <c r="P13735" s="48"/>
      <c r="Q13735" s="48"/>
      <c r="R13735" s="48"/>
      <c r="S13735" s="49"/>
      <c r="T13735" s="47"/>
      <c r="U13735" s="50"/>
      <c r="V13735" s="47"/>
      <c r="W13735" s="50"/>
      <c r="X13735" s="49"/>
      <c r="Y13735" s="49"/>
      <c r="Z13735" s="49"/>
      <c r="AA13735" s="49"/>
      <c r="AB13735" s="49"/>
      <c r="AC13735" s="49"/>
      <c r="AD13735" s="49"/>
      <c r="AE13735" s="95"/>
      <c r="AM13735" s="103"/>
      <c r="AT13735" s="10"/>
    </row>
    <row r="13736" spans="9:46" s="16" customFormat="1">
      <c r="I13736" s="47"/>
      <c r="P13736" s="48"/>
      <c r="Q13736" s="48"/>
      <c r="R13736" s="48"/>
      <c r="S13736" s="49"/>
      <c r="T13736" s="47"/>
      <c r="U13736" s="50"/>
      <c r="V13736" s="47"/>
      <c r="W13736" s="50"/>
      <c r="X13736" s="49"/>
      <c r="Y13736" s="49"/>
      <c r="Z13736" s="49"/>
      <c r="AA13736" s="49"/>
      <c r="AB13736" s="49"/>
      <c r="AC13736" s="49"/>
      <c r="AD13736" s="49"/>
      <c r="AE13736" s="95"/>
      <c r="AM13736" s="103"/>
      <c r="AT13736" s="10"/>
    </row>
    <row r="13737" spans="9:46" s="16" customFormat="1">
      <c r="I13737" s="47"/>
      <c r="P13737" s="48"/>
      <c r="Q13737" s="48"/>
      <c r="R13737" s="48"/>
      <c r="S13737" s="49"/>
      <c r="T13737" s="47"/>
      <c r="U13737" s="50"/>
      <c r="V13737" s="47"/>
      <c r="W13737" s="50"/>
      <c r="X13737" s="49"/>
      <c r="Y13737" s="49"/>
      <c r="Z13737" s="49"/>
      <c r="AA13737" s="49"/>
      <c r="AB13737" s="49"/>
      <c r="AC13737" s="49"/>
      <c r="AD13737" s="49"/>
      <c r="AE13737" s="95"/>
      <c r="AM13737" s="103"/>
      <c r="AT13737" s="10"/>
    </row>
    <row r="13738" spans="9:46" s="16" customFormat="1">
      <c r="I13738" s="47"/>
      <c r="P13738" s="48"/>
      <c r="Q13738" s="48"/>
      <c r="R13738" s="48"/>
      <c r="S13738" s="49"/>
      <c r="T13738" s="47"/>
      <c r="U13738" s="50"/>
      <c r="V13738" s="47"/>
      <c r="W13738" s="50"/>
      <c r="X13738" s="49"/>
      <c r="Y13738" s="49"/>
      <c r="Z13738" s="49"/>
      <c r="AA13738" s="49"/>
      <c r="AB13738" s="49"/>
      <c r="AC13738" s="49"/>
      <c r="AD13738" s="49"/>
      <c r="AE13738" s="95"/>
      <c r="AM13738" s="103"/>
      <c r="AT13738" s="10"/>
    </row>
    <row r="13739" spans="9:46" s="16" customFormat="1">
      <c r="I13739" s="47"/>
      <c r="P13739" s="48"/>
      <c r="Q13739" s="48"/>
      <c r="R13739" s="48"/>
      <c r="S13739" s="49"/>
      <c r="T13739" s="47"/>
      <c r="U13739" s="50"/>
      <c r="V13739" s="47"/>
      <c r="W13739" s="50"/>
      <c r="X13739" s="49"/>
      <c r="Y13739" s="49"/>
      <c r="Z13739" s="49"/>
      <c r="AA13739" s="49"/>
      <c r="AB13739" s="49"/>
      <c r="AC13739" s="49"/>
      <c r="AD13739" s="49"/>
      <c r="AE13739" s="95"/>
      <c r="AM13739" s="103"/>
      <c r="AT13739" s="10"/>
    </row>
    <row r="13740" spans="9:46" s="16" customFormat="1">
      <c r="I13740" s="47"/>
      <c r="P13740" s="48"/>
      <c r="Q13740" s="48"/>
      <c r="R13740" s="48"/>
      <c r="S13740" s="49"/>
      <c r="T13740" s="47"/>
      <c r="U13740" s="50"/>
      <c r="V13740" s="47"/>
      <c r="W13740" s="50"/>
      <c r="X13740" s="49"/>
      <c r="Y13740" s="49"/>
      <c r="Z13740" s="49"/>
      <c r="AA13740" s="49"/>
      <c r="AB13740" s="49"/>
      <c r="AC13740" s="49"/>
      <c r="AD13740" s="49"/>
      <c r="AE13740" s="95"/>
      <c r="AM13740" s="103"/>
      <c r="AT13740" s="10"/>
    </row>
    <row r="13741" spans="9:46" s="16" customFormat="1">
      <c r="I13741" s="47"/>
      <c r="P13741" s="48"/>
      <c r="Q13741" s="48"/>
      <c r="R13741" s="48"/>
      <c r="S13741" s="49"/>
      <c r="T13741" s="47"/>
      <c r="U13741" s="50"/>
      <c r="V13741" s="47"/>
      <c r="W13741" s="50"/>
      <c r="X13741" s="49"/>
      <c r="Y13741" s="49"/>
      <c r="Z13741" s="49"/>
      <c r="AA13741" s="49"/>
      <c r="AB13741" s="49"/>
      <c r="AC13741" s="49"/>
      <c r="AD13741" s="49"/>
      <c r="AE13741" s="95"/>
      <c r="AM13741" s="103"/>
      <c r="AT13741" s="10"/>
    </row>
    <row r="13742" spans="9:46" s="16" customFormat="1">
      <c r="I13742" s="47"/>
      <c r="P13742" s="48"/>
      <c r="Q13742" s="48"/>
      <c r="R13742" s="48"/>
      <c r="S13742" s="49"/>
      <c r="T13742" s="47"/>
      <c r="U13742" s="50"/>
      <c r="V13742" s="47"/>
      <c r="W13742" s="50"/>
      <c r="X13742" s="49"/>
      <c r="Y13742" s="49"/>
      <c r="Z13742" s="49"/>
      <c r="AA13742" s="49"/>
      <c r="AB13742" s="49"/>
      <c r="AC13742" s="49"/>
      <c r="AD13742" s="49"/>
      <c r="AE13742" s="95"/>
      <c r="AM13742" s="103"/>
      <c r="AT13742" s="10"/>
    </row>
    <row r="13743" spans="9:46" s="16" customFormat="1">
      <c r="I13743" s="47"/>
      <c r="P13743" s="48"/>
      <c r="Q13743" s="48"/>
      <c r="R13743" s="48"/>
      <c r="S13743" s="49"/>
      <c r="T13743" s="47"/>
      <c r="U13743" s="50"/>
      <c r="V13743" s="47"/>
      <c r="W13743" s="50"/>
      <c r="X13743" s="49"/>
      <c r="Y13743" s="49"/>
      <c r="Z13743" s="49"/>
      <c r="AA13743" s="49"/>
      <c r="AB13743" s="49"/>
      <c r="AC13743" s="49"/>
      <c r="AD13743" s="49"/>
      <c r="AE13743" s="95"/>
      <c r="AM13743" s="103"/>
      <c r="AT13743" s="10"/>
    </row>
    <row r="13744" spans="9:46" s="16" customFormat="1">
      <c r="I13744" s="47"/>
      <c r="P13744" s="48"/>
      <c r="Q13744" s="48"/>
      <c r="R13744" s="48"/>
      <c r="S13744" s="49"/>
      <c r="T13744" s="47"/>
      <c r="U13744" s="50"/>
      <c r="V13744" s="47"/>
      <c r="W13744" s="50"/>
      <c r="X13744" s="49"/>
      <c r="Y13744" s="49"/>
      <c r="Z13744" s="49"/>
      <c r="AA13744" s="49"/>
      <c r="AB13744" s="49"/>
      <c r="AC13744" s="49"/>
      <c r="AD13744" s="49"/>
      <c r="AE13744" s="95"/>
      <c r="AM13744" s="103"/>
      <c r="AT13744" s="10"/>
    </row>
    <row r="13745" spans="9:46" s="16" customFormat="1">
      <c r="I13745" s="47"/>
      <c r="P13745" s="48"/>
      <c r="Q13745" s="48"/>
      <c r="R13745" s="48"/>
      <c r="S13745" s="49"/>
      <c r="T13745" s="47"/>
      <c r="U13745" s="50"/>
      <c r="V13745" s="47"/>
      <c r="W13745" s="50"/>
      <c r="X13745" s="49"/>
      <c r="Y13745" s="49"/>
      <c r="Z13745" s="49"/>
      <c r="AA13745" s="49"/>
      <c r="AB13745" s="49"/>
      <c r="AC13745" s="49"/>
      <c r="AD13745" s="49"/>
      <c r="AE13745" s="95"/>
      <c r="AM13745" s="103"/>
      <c r="AT13745" s="10"/>
    </row>
    <row r="13746" spans="9:46" s="16" customFormat="1">
      <c r="I13746" s="47"/>
      <c r="P13746" s="48"/>
      <c r="Q13746" s="48"/>
      <c r="R13746" s="48"/>
      <c r="S13746" s="49"/>
      <c r="T13746" s="47"/>
      <c r="U13746" s="50"/>
      <c r="V13746" s="47"/>
      <c r="W13746" s="50"/>
      <c r="X13746" s="49"/>
      <c r="Y13746" s="49"/>
      <c r="Z13746" s="49"/>
      <c r="AA13746" s="49"/>
      <c r="AB13746" s="49"/>
      <c r="AC13746" s="49"/>
      <c r="AD13746" s="49"/>
      <c r="AE13746" s="95"/>
      <c r="AM13746" s="103"/>
      <c r="AT13746" s="10"/>
    </row>
    <row r="13747" spans="9:46" s="16" customFormat="1">
      <c r="I13747" s="47"/>
      <c r="P13747" s="48"/>
      <c r="Q13747" s="48"/>
      <c r="R13747" s="48"/>
      <c r="S13747" s="49"/>
      <c r="T13747" s="47"/>
      <c r="U13747" s="50"/>
      <c r="V13747" s="47"/>
      <c r="W13747" s="50"/>
      <c r="X13747" s="49"/>
      <c r="Y13747" s="49"/>
      <c r="Z13747" s="49"/>
      <c r="AA13747" s="49"/>
      <c r="AB13747" s="49"/>
      <c r="AC13747" s="49"/>
      <c r="AD13747" s="49"/>
      <c r="AE13747" s="95"/>
      <c r="AM13747" s="103"/>
      <c r="AT13747" s="10"/>
    </row>
    <row r="13748" spans="9:46" s="16" customFormat="1">
      <c r="I13748" s="47"/>
      <c r="P13748" s="48"/>
      <c r="Q13748" s="48"/>
      <c r="R13748" s="48"/>
      <c r="S13748" s="49"/>
      <c r="T13748" s="47"/>
      <c r="U13748" s="50"/>
      <c r="V13748" s="47"/>
      <c r="W13748" s="50"/>
      <c r="X13748" s="49"/>
      <c r="Y13748" s="49"/>
      <c r="Z13748" s="49"/>
      <c r="AA13748" s="49"/>
      <c r="AB13748" s="49"/>
      <c r="AC13748" s="49"/>
      <c r="AD13748" s="49"/>
      <c r="AE13748" s="95"/>
      <c r="AM13748" s="103"/>
      <c r="AT13748" s="10"/>
    </row>
    <row r="13749" spans="9:46" s="16" customFormat="1">
      <c r="I13749" s="47"/>
      <c r="P13749" s="48"/>
      <c r="Q13749" s="48"/>
      <c r="R13749" s="48"/>
      <c r="S13749" s="49"/>
      <c r="T13749" s="47"/>
      <c r="U13749" s="50"/>
      <c r="V13749" s="47"/>
      <c r="W13749" s="50"/>
      <c r="X13749" s="49"/>
      <c r="Y13749" s="49"/>
      <c r="Z13749" s="49"/>
      <c r="AA13749" s="49"/>
      <c r="AB13749" s="49"/>
      <c r="AC13749" s="49"/>
      <c r="AD13749" s="49"/>
      <c r="AE13749" s="95"/>
      <c r="AM13749" s="103"/>
      <c r="AT13749" s="10"/>
    </row>
    <row r="13750" spans="9:46" s="16" customFormat="1">
      <c r="I13750" s="47"/>
      <c r="P13750" s="48"/>
      <c r="Q13750" s="48"/>
      <c r="R13750" s="48"/>
      <c r="S13750" s="49"/>
      <c r="T13750" s="47"/>
      <c r="U13750" s="50"/>
      <c r="V13750" s="47"/>
      <c r="W13750" s="50"/>
      <c r="X13750" s="49"/>
      <c r="Y13750" s="49"/>
      <c r="Z13750" s="49"/>
      <c r="AA13750" s="49"/>
      <c r="AB13750" s="49"/>
      <c r="AC13750" s="49"/>
      <c r="AD13750" s="49"/>
      <c r="AE13750" s="95"/>
      <c r="AM13750" s="103"/>
      <c r="AT13750" s="10"/>
    </row>
    <row r="13751" spans="9:46" s="16" customFormat="1">
      <c r="I13751" s="47"/>
      <c r="P13751" s="48"/>
      <c r="Q13751" s="48"/>
      <c r="R13751" s="48"/>
      <c r="S13751" s="49"/>
      <c r="T13751" s="47"/>
      <c r="U13751" s="50"/>
      <c r="V13751" s="47"/>
      <c r="W13751" s="50"/>
      <c r="X13751" s="49"/>
      <c r="Y13751" s="49"/>
      <c r="Z13751" s="49"/>
      <c r="AA13751" s="49"/>
      <c r="AB13751" s="49"/>
      <c r="AC13751" s="49"/>
      <c r="AD13751" s="49"/>
      <c r="AE13751" s="95"/>
      <c r="AM13751" s="103"/>
      <c r="AT13751" s="10"/>
    </row>
    <row r="13752" spans="9:46" s="16" customFormat="1">
      <c r="I13752" s="47"/>
      <c r="P13752" s="48"/>
      <c r="Q13752" s="48"/>
      <c r="R13752" s="48"/>
      <c r="S13752" s="49"/>
      <c r="T13752" s="47"/>
      <c r="U13752" s="50"/>
      <c r="V13752" s="47"/>
      <c r="W13752" s="50"/>
      <c r="X13752" s="49"/>
      <c r="Y13752" s="49"/>
      <c r="Z13752" s="49"/>
      <c r="AA13752" s="49"/>
      <c r="AB13752" s="49"/>
      <c r="AC13752" s="49"/>
      <c r="AD13752" s="49"/>
      <c r="AE13752" s="95"/>
      <c r="AM13752" s="103"/>
      <c r="AT13752" s="10"/>
    </row>
    <row r="13753" spans="9:46" s="16" customFormat="1">
      <c r="I13753" s="47"/>
      <c r="P13753" s="48"/>
      <c r="Q13753" s="48"/>
      <c r="R13753" s="48"/>
      <c r="S13753" s="49"/>
      <c r="T13753" s="47"/>
      <c r="U13753" s="50"/>
      <c r="V13753" s="47"/>
      <c r="W13753" s="50"/>
      <c r="X13753" s="49"/>
      <c r="Y13753" s="49"/>
      <c r="Z13753" s="49"/>
      <c r="AA13753" s="49"/>
      <c r="AB13753" s="49"/>
      <c r="AC13753" s="49"/>
      <c r="AD13753" s="49"/>
      <c r="AE13753" s="95"/>
      <c r="AM13753" s="103"/>
      <c r="AT13753" s="10"/>
    </row>
    <row r="13754" spans="9:46" s="16" customFormat="1">
      <c r="I13754" s="47"/>
      <c r="P13754" s="48"/>
      <c r="Q13754" s="48"/>
      <c r="R13754" s="48"/>
      <c r="S13754" s="49"/>
      <c r="T13754" s="47"/>
      <c r="U13754" s="50"/>
      <c r="V13754" s="47"/>
      <c r="W13754" s="50"/>
      <c r="X13754" s="49"/>
      <c r="Y13754" s="49"/>
      <c r="Z13754" s="49"/>
      <c r="AA13754" s="49"/>
      <c r="AB13754" s="49"/>
      <c r="AC13754" s="49"/>
      <c r="AD13754" s="49"/>
      <c r="AE13754" s="95"/>
      <c r="AM13754" s="103"/>
      <c r="AT13754" s="10"/>
    </row>
    <row r="13755" spans="9:46" s="16" customFormat="1">
      <c r="I13755" s="47"/>
      <c r="P13755" s="48"/>
      <c r="Q13755" s="48"/>
      <c r="R13755" s="48"/>
      <c r="S13755" s="49"/>
      <c r="T13755" s="47"/>
      <c r="U13755" s="50"/>
      <c r="V13755" s="47"/>
      <c r="W13755" s="50"/>
      <c r="X13755" s="49"/>
      <c r="Y13755" s="49"/>
      <c r="Z13755" s="49"/>
      <c r="AA13755" s="49"/>
      <c r="AB13755" s="49"/>
      <c r="AC13755" s="49"/>
      <c r="AD13755" s="49"/>
      <c r="AE13755" s="95"/>
      <c r="AM13755" s="103"/>
      <c r="AT13755" s="10"/>
    </row>
    <row r="13756" spans="9:46" s="16" customFormat="1">
      <c r="I13756" s="47"/>
      <c r="P13756" s="48"/>
      <c r="Q13756" s="48"/>
      <c r="R13756" s="48"/>
      <c r="S13756" s="49"/>
      <c r="T13756" s="47"/>
      <c r="U13756" s="50"/>
      <c r="V13756" s="47"/>
      <c r="W13756" s="50"/>
      <c r="X13756" s="49"/>
      <c r="Y13756" s="49"/>
      <c r="Z13756" s="49"/>
      <c r="AA13756" s="49"/>
      <c r="AB13756" s="49"/>
      <c r="AC13756" s="49"/>
      <c r="AD13756" s="49"/>
      <c r="AE13756" s="95"/>
      <c r="AM13756" s="103"/>
      <c r="AT13756" s="10"/>
    </row>
    <row r="13757" spans="9:46" s="16" customFormat="1">
      <c r="I13757" s="47"/>
      <c r="P13757" s="48"/>
      <c r="Q13757" s="48"/>
      <c r="R13757" s="48"/>
      <c r="S13757" s="49"/>
      <c r="T13757" s="47"/>
      <c r="U13757" s="50"/>
      <c r="V13757" s="47"/>
      <c r="W13757" s="50"/>
      <c r="X13757" s="49"/>
      <c r="Y13757" s="49"/>
      <c r="Z13757" s="49"/>
      <c r="AA13757" s="49"/>
      <c r="AB13757" s="49"/>
      <c r="AC13757" s="49"/>
      <c r="AD13757" s="49"/>
      <c r="AE13757" s="95"/>
      <c r="AM13757" s="103"/>
      <c r="AT13757" s="10"/>
    </row>
    <row r="13758" spans="9:46" s="16" customFormat="1">
      <c r="I13758" s="47"/>
      <c r="P13758" s="48"/>
      <c r="Q13758" s="48"/>
      <c r="R13758" s="48"/>
      <c r="S13758" s="49"/>
      <c r="T13758" s="47"/>
      <c r="U13758" s="50"/>
      <c r="V13758" s="47"/>
      <c r="W13758" s="50"/>
      <c r="X13758" s="49"/>
      <c r="Y13758" s="49"/>
      <c r="Z13758" s="49"/>
      <c r="AA13758" s="49"/>
      <c r="AB13758" s="49"/>
      <c r="AC13758" s="49"/>
      <c r="AD13758" s="49"/>
      <c r="AE13758" s="95"/>
      <c r="AM13758" s="103"/>
      <c r="AT13758" s="10"/>
    </row>
    <row r="13759" spans="9:46" s="16" customFormat="1">
      <c r="I13759" s="47"/>
      <c r="P13759" s="48"/>
      <c r="Q13759" s="48"/>
      <c r="R13759" s="48"/>
      <c r="S13759" s="49"/>
      <c r="T13759" s="47"/>
      <c r="U13759" s="50"/>
      <c r="V13759" s="47"/>
      <c r="W13759" s="50"/>
      <c r="X13759" s="49"/>
      <c r="Y13759" s="49"/>
      <c r="Z13759" s="49"/>
      <c r="AA13759" s="49"/>
      <c r="AB13759" s="49"/>
      <c r="AC13759" s="49"/>
      <c r="AD13759" s="49"/>
      <c r="AE13759" s="95"/>
      <c r="AM13759" s="103"/>
      <c r="AT13759" s="10"/>
    </row>
    <row r="13760" spans="9:46" s="16" customFormat="1">
      <c r="I13760" s="47"/>
      <c r="P13760" s="48"/>
      <c r="Q13760" s="48"/>
      <c r="R13760" s="48"/>
      <c r="S13760" s="49"/>
      <c r="T13760" s="47"/>
      <c r="U13760" s="50"/>
      <c r="V13760" s="47"/>
      <c r="W13760" s="50"/>
      <c r="X13760" s="49"/>
      <c r="Y13760" s="49"/>
      <c r="Z13760" s="49"/>
      <c r="AA13760" s="49"/>
      <c r="AB13760" s="49"/>
      <c r="AC13760" s="49"/>
      <c r="AD13760" s="49"/>
      <c r="AE13760" s="95"/>
      <c r="AM13760" s="103"/>
      <c r="AT13760" s="10"/>
    </row>
    <row r="13761" spans="9:46" s="16" customFormat="1">
      <c r="I13761" s="47"/>
      <c r="P13761" s="48"/>
      <c r="Q13761" s="48"/>
      <c r="R13761" s="48"/>
      <c r="S13761" s="49"/>
      <c r="T13761" s="47"/>
      <c r="U13761" s="50"/>
      <c r="V13761" s="47"/>
      <c r="W13761" s="50"/>
      <c r="X13761" s="49"/>
      <c r="Y13761" s="49"/>
      <c r="Z13761" s="49"/>
      <c r="AA13761" s="49"/>
      <c r="AB13761" s="49"/>
      <c r="AC13761" s="49"/>
      <c r="AD13761" s="49"/>
      <c r="AE13761" s="95"/>
      <c r="AM13761" s="103"/>
      <c r="AT13761" s="10"/>
    </row>
    <row r="13762" spans="9:46" s="16" customFormat="1">
      <c r="I13762" s="47"/>
      <c r="P13762" s="48"/>
      <c r="Q13762" s="48"/>
      <c r="R13762" s="48"/>
      <c r="S13762" s="49"/>
      <c r="T13762" s="47"/>
      <c r="U13762" s="50"/>
      <c r="V13762" s="47"/>
      <c r="W13762" s="50"/>
      <c r="X13762" s="49"/>
      <c r="Y13762" s="49"/>
      <c r="Z13762" s="49"/>
      <c r="AA13762" s="49"/>
      <c r="AB13762" s="49"/>
      <c r="AC13762" s="49"/>
      <c r="AD13762" s="49"/>
      <c r="AE13762" s="95"/>
      <c r="AM13762" s="103"/>
      <c r="AT13762" s="10"/>
    </row>
    <row r="13763" spans="9:46" s="16" customFormat="1">
      <c r="I13763" s="47"/>
      <c r="P13763" s="48"/>
      <c r="Q13763" s="48"/>
      <c r="R13763" s="48"/>
      <c r="S13763" s="49"/>
      <c r="T13763" s="47"/>
      <c r="U13763" s="50"/>
      <c r="V13763" s="47"/>
      <c r="W13763" s="50"/>
      <c r="X13763" s="49"/>
      <c r="Y13763" s="49"/>
      <c r="Z13763" s="49"/>
      <c r="AA13763" s="49"/>
      <c r="AB13763" s="49"/>
      <c r="AC13763" s="49"/>
      <c r="AD13763" s="49"/>
      <c r="AE13763" s="95"/>
      <c r="AM13763" s="103"/>
      <c r="AT13763" s="10"/>
    </row>
    <row r="13764" spans="9:46" s="16" customFormat="1">
      <c r="I13764" s="47"/>
      <c r="P13764" s="48"/>
      <c r="Q13764" s="48"/>
      <c r="R13764" s="48"/>
      <c r="S13764" s="49"/>
      <c r="T13764" s="47"/>
      <c r="U13764" s="50"/>
      <c r="V13764" s="47"/>
      <c r="W13764" s="50"/>
      <c r="X13764" s="49"/>
      <c r="Y13764" s="49"/>
      <c r="Z13764" s="49"/>
      <c r="AA13764" s="49"/>
      <c r="AB13764" s="49"/>
      <c r="AC13764" s="49"/>
      <c r="AD13764" s="49"/>
      <c r="AE13764" s="95"/>
      <c r="AM13764" s="103"/>
      <c r="AT13764" s="10"/>
    </row>
    <row r="13765" spans="9:46" s="16" customFormat="1">
      <c r="I13765" s="47"/>
      <c r="P13765" s="48"/>
      <c r="Q13765" s="48"/>
      <c r="R13765" s="48"/>
      <c r="S13765" s="49"/>
      <c r="T13765" s="47"/>
      <c r="U13765" s="50"/>
      <c r="V13765" s="47"/>
      <c r="W13765" s="50"/>
      <c r="X13765" s="49"/>
      <c r="Y13765" s="49"/>
      <c r="Z13765" s="49"/>
      <c r="AA13765" s="49"/>
      <c r="AB13765" s="49"/>
      <c r="AC13765" s="49"/>
      <c r="AD13765" s="49"/>
      <c r="AE13765" s="95"/>
      <c r="AM13765" s="103"/>
      <c r="AT13765" s="10"/>
    </row>
    <row r="13766" spans="9:46" s="16" customFormat="1">
      <c r="I13766" s="47"/>
      <c r="P13766" s="48"/>
      <c r="Q13766" s="48"/>
      <c r="R13766" s="48"/>
      <c r="S13766" s="49"/>
      <c r="T13766" s="47"/>
      <c r="U13766" s="50"/>
      <c r="V13766" s="47"/>
      <c r="W13766" s="50"/>
      <c r="X13766" s="49"/>
      <c r="Y13766" s="49"/>
      <c r="Z13766" s="49"/>
      <c r="AA13766" s="49"/>
      <c r="AB13766" s="49"/>
      <c r="AC13766" s="49"/>
      <c r="AD13766" s="49"/>
      <c r="AE13766" s="95"/>
      <c r="AM13766" s="103"/>
      <c r="AT13766" s="10"/>
    </row>
    <row r="13767" spans="9:46" s="16" customFormat="1">
      <c r="I13767" s="47"/>
      <c r="P13767" s="48"/>
      <c r="Q13767" s="48"/>
      <c r="R13767" s="48"/>
      <c r="S13767" s="49"/>
      <c r="T13767" s="47"/>
      <c r="U13767" s="50"/>
      <c r="V13767" s="47"/>
      <c r="W13767" s="50"/>
      <c r="X13767" s="49"/>
      <c r="Y13767" s="49"/>
      <c r="Z13767" s="49"/>
      <c r="AA13767" s="49"/>
      <c r="AB13767" s="49"/>
      <c r="AC13767" s="49"/>
      <c r="AD13767" s="49"/>
      <c r="AE13767" s="95"/>
      <c r="AM13767" s="103"/>
      <c r="AT13767" s="10"/>
    </row>
    <row r="13768" spans="9:46" s="16" customFormat="1">
      <c r="I13768" s="47"/>
      <c r="P13768" s="48"/>
      <c r="Q13768" s="48"/>
      <c r="R13768" s="48"/>
      <c r="S13768" s="49"/>
      <c r="T13768" s="47"/>
      <c r="U13768" s="50"/>
      <c r="V13768" s="47"/>
      <c r="W13768" s="50"/>
      <c r="X13768" s="49"/>
      <c r="Y13768" s="49"/>
      <c r="Z13768" s="49"/>
      <c r="AA13768" s="49"/>
      <c r="AB13768" s="49"/>
      <c r="AC13768" s="49"/>
      <c r="AD13768" s="49"/>
      <c r="AE13768" s="95"/>
      <c r="AM13768" s="103"/>
      <c r="AT13768" s="10"/>
    </row>
    <row r="13769" spans="9:46" s="16" customFormat="1">
      <c r="I13769" s="47"/>
      <c r="P13769" s="48"/>
      <c r="Q13769" s="48"/>
      <c r="R13769" s="48"/>
      <c r="S13769" s="49"/>
      <c r="T13769" s="47"/>
      <c r="U13769" s="50"/>
      <c r="V13769" s="47"/>
      <c r="W13769" s="50"/>
      <c r="X13769" s="49"/>
      <c r="Y13769" s="49"/>
      <c r="Z13769" s="49"/>
      <c r="AA13769" s="49"/>
      <c r="AB13769" s="49"/>
      <c r="AC13769" s="49"/>
      <c r="AD13769" s="49"/>
      <c r="AE13769" s="95"/>
      <c r="AM13769" s="103"/>
      <c r="AT13769" s="10"/>
    </row>
    <row r="13770" spans="9:46" s="16" customFormat="1">
      <c r="I13770" s="47"/>
      <c r="P13770" s="48"/>
      <c r="Q13770" s="48"/>
      <c r="R13770" s="48"/>
      <c r="S13770" s="49"/>
      <c r="T13770" s="47"/>
      <c r="U13770" s="50"/>
      <c r="V13770" s="47"/>
      <c r="W13770" s="50"/>
      <c r="X13770" s="49"/>
      <c r="Y13770" s="49"/>
      <c r="Z13770" s="49"/>
      <c r="AA13770" s="49"/>
      <c r="AB13770" s="49"/>
      <c r="AC13770" s="49"/>
      <c r="AD13770" s="49"/>
      <c r="AE13770" s="95"/>
      <c r="AM13770" s="103"/>
      <c r="AT13770" s="10"/>
    </row>
    <row r="13771" spans="9:46" s="16" customFormat="1">
      <c r="I13771" s="47"/>
      <c r="P13771" s="48"/>
      <c r="Q13771" s="48"/>
      <c r="R13771" s="48"/>
      <c r="S13771" s="49"/>
      <c r="T13771" s="47"/>
      <c r="U13771" s="50"/>
      <c r="V13771" s="47"/>
      <c r="W13771" s="50"/>
      <c r="X13771" s="49"/>
      <c r="Y13771" s="49"/>
      <c r="Z13771" s="49"/>
      <c r="AA13771" s="49"/>
      <c r="AB13771" s="49"/>
      <c r="AC13771" s="49"/>
      <c r="AD13771" s="49"/>
      <c r="AE13771" s="95"/>
      <c r="AM13771" s="103"/>
      <c r="AT13771" s="10"/>
    </row>
    <row r="13772" spans="9:46" s="16" customFormat="1">
      <c r="I13772" s="47"/>
      <c r="P13772" s="48"/>
      <c r="Q13772" s="48"/>
      <c r="R13772" s="48"/>
      <c r="S13772" s="49"/>
      <c r="T13772" s="47"/>
      <c r="U13772" s="50"/>
      <c r="V13772" s="47"/>
      <c r="W13772" s="50"/>
      <c r="X13772" s="49"/>
      <c r="Y13772" s="49"/>
      <c r="Z13772" s="49"/>
      <c r="AA13772" s="49"/>
      <c r="AB13772" s="49"/>
      <c r="AC13772" s="49"/>
      <c r="AD13772" s="49"/>
      <c r="AE13772" s="95"/>
      <c r="AM13772" s="103"/>
      <c r="AT13772" s="10"/>
    </row>
    <row r="13773" spans="9:46" s="16" customFormat="1">
      <c r="I13773" s="47"/>
      <c r="P13773" s="48"/>
      <c r="Q13773" s="48"/>
      <c r="R13773" s="48"/>
      <c r="S13773" s="49"/>
      <c r="T13773" s="47"/>
      <c r="U13773" s="50"/>
      <c r="V13773" s="47"/>
      <c r="W13773" s="50"/>
      <c r="X13773" s="49"/>
      <c r="Y13773" s="49"/>
      <c r="Z13773" s="49"/>
      <c r="AA13773" s="49"/>
      <c r="AB13773" s="49"/>
      <c r="AC13773" s="49"/>
      <c r="AD13773" s="49"/>
      <c r="AE13773" s="95"/>
      <c r="AM13773" s="103"/>
      <c r="AT13773" s="10"/>
    </row>
    <row r="13774" spans="9:46" s="16" customFormat="1">
      <c r="I13774" s="47"/>
      <c r="P13774" s="48"/>
      <c r="Q13774" s="48"/>
      <c r="R13774" s="48"/>
      <c r="S13774" s="49"/>
      <c r="T13774" s="47"/>
      <c r="U13774" s="50"/>
      <c r="V13774" s="47"/>
      <c r="W13774" s="50"/>
      <c r="X13774" s="49"/>
      <c r="Y13774" s="49"/>
      <c r="Z13774" s="49"/>
      <c r="AA13774" s="49"/>
      <c r="AB13774" s="49"/>
      <c r="AC13774" s="49"/>
      <c r="AD13774" s="49"/>
      <c r="AE13774" s="95"/>
      <c r="AM13774" s="103"/>
      <c r="AT13774" s="10"/>
    </row>
    <row r="13775" spans="9:46" s="16" customFormat="1">
      <c r="I13775" s="47"/>
      <c r="P13775" s="48"/>
      <c r="Q13775" s="48"/>
      <c r="R13775" s="48"/>
      <c r="S13775" s="49"/>
      <c r="T13775" s="47"/>
      <c r="U13775" s="50"/>
      <c r="V13775" s="47"/>
      <c r="W13775" s="50"/>
      <c r="X13775" s="49"/>
      <c r="Y13775" s="49"/>
      <c r="Z13775" s="49"/>
      <c r="AA13775" s="49"/>
      <c r="AB13775" s="49"/>
      <c r="AC13775" s="49"/>
      <c r="AD13775" s="49"/>
      <c r="AE13775" s="95"/>
      <c r="AM13775" s="103"/>
      <c r="AT13775" s="10"/>
    </row>
    <row r="13776" spans="9:46" s="16" customFormat="1">
      <c r="I13776" s="47"/>
      <c r="P13776" s="48"/>
      <c r="Q13776" s="48"/>
      <c r="R13776" s="48"/>
      <c r="S13776" s="49"/>
      <c r="T13776" s="47"/>
      <c r="U13776" s="50"/>
      <c r="V13776" s="47"/>
      <c r="W13776" s="50"/>
      <c r="X13776" s="49"/>
      <c r="Y13776" s="49"/>
      <c r="Z13776" s="49"/>
      <c r="AA13776" s="49"/>
      <c r="AB13776" s="49"/>
      <c r="AC13776" s="49"/>
      <c r="AD13776" s="49"/>
      <c r="AE13776" s="95"/>
      <c r="AM13776" s="103"/>
      <c r="AT13776" s="10"/>
    </row>
    <row r="13777" spans="9:46" s="16" customFormat="1">
      <c r="I13777" s="47"/>
      <c r="P13777" s="48"/>
      <c r="Q13777" s="48"/>
      <c r="R13777" s="48"/>
      <c r="S13777" s="49"/>
      <c r="T13777" s="47"/>
      <c r="U13777" s="50"/>
      <c r="V13777" s="47"/>
      <c r="W13777" s="50"/>
      <c r="X13777" s="49"/>
      <c r="Y13777" s="49"/>
      <c r="Z13777" s="49"/>
      <c r="AA13777" s="49"/>
      <c r="AB13777" s="49"/>
      <c r="AC13777" s="49"/>
      <c r="AD13777" s="49"/>
      <c r="AE13777" s="95"/>
      <c r="AM13777" s="103"/>
      <c r="AT13777" s="10"/>
    </row>
    <row r="13778" spans="9:46" s="16" customFormat="1">
      <c r="I13778" s="47"/>
      <c r="P13778" s="48"/>
      <c r="Q13778" s="48"/>
      <c r="R13778" s="48"/>
      <c r="S13778" s="49"/>
      <c r="T13778" s="47"/>
      <c r="U13778" s="50"/>
      <c r="V13778" s="47"/>
      <c r="W13778" s="50"/>
      <c r="X13778" s="49"/>
      <c r="Y13778" s="49"/>
      <c r="Z13778" s="49"/>
      <c r="AA13778" s="49"/>
      <c r="AB13778" s="49"/>
      <c r="AC13778" s="49"/>
      <c r="AD13778" s="49"/>
      <c r="AE13778" s="95"/>
      <c r="AM13778" s="103"/>
      <c r="AT13778" s="10"/>
    </row>
    <row r="13779" spans="9:46" s="16" customFormat="1">
      <c r="I13779" s="47"/>
      <c r="P13779" s="48"/>
      <c r="Q13779" s="48"/>
      <c r="R13779" s="48"/>
      <c r="S13779" s="49"/>
      <c r="T13779" s="47"/>
      <c r="U13779" s="50"/>
      <c r="V13779" s="47"/>
      <c r="W13779" s="50"/>
      <c r="X13779" s="49"/>
      <c r="Y13779" s="49"/>
      <c r="Z13779" s="49"/>
      <c r="AA13779" s="49"/>
      <c r="AB13779" s="49"/>
      <c r="AC13779" s="49"/>
      <c r="AD13779" s="49"/>
      <c r="AE13779" s="95"/>
      <c r="AM13779" s="103"/>
      <c r="AT13779" s="10"/>
    </row>
    <row r="13780" spans="9:46" s="16" customFormat="1">
      <c r="I13780" s="47"/>
      <c r="P13780" s="48"/>
      <c r="Q13780" s="48"/>
      <c r="R13780" s="48"/>
      <c r="S13780" s="49"/>
      <c r="T13780" s="47"/>
      <c r="U13780" s="50"/>
      <c r="V13780" s="47"/>
      <c r="W13780" s="50"/>
      <c r="X13780" s="49"/>
      <c r="Y13780" s="49"/>
      <c r="Z13780" s="49"/>
      <c r="AA13780" s="49"/>
      <c r="AB13780" s="49"/>
      <c r="AC13780" s="49"/>
      <c r="AD13780" s="49"/>
      <c r="AE13780" s="95"/>
      <c r="AM13780" s="103"/>
      <c r="AT13780" s="10"/>
    </row>
    <row r="13781" spans="9:46" s="16" customFormat="1">
      <c r="I13781" s="47"/>
      <c r="P13781" s="48"/>
      <c r="Q13781" s="48"/>
      <c r="R13781" s="48"/>
      <c r="S13781" s="49"/>
      <c r="T13781" s="47"/>
      <c r="U13781" s="50"/>
      <c r="V13781" s="47"/>
      <c r="W13781" s="50"/>
      <c r="X13781" s="49"/>
      <c r="Y13781" s="49"/>
      <c r="Z13781" s="49"/>
      <c r="AA13781" s="49"/>
      <c r="AB13781" s="49"/>
      <c r="AC13781" s="49"/>
      <c r="AD13781" s="49"/>
      <c r="AE13781" s="95"/>
      <c r="AM13781" s="103"/>
      <c r="AT13781" s="10"/>
    </row>
    <row r="13782" spans="9:46" s="16" customFormat="1">
      <c r="I13782" s="47"/>
      <c r="P13782" s="48"/>
      <c r="Q13782" s="48"/>
      <c r="R13782" s="48"/>
      <c r="S13782" s="49"/>
      <c r="T13782" s="47"/>
      <c r="U13782" s="50"/>
      <c r="V13782" s="47"/>
      <c r="W13782" s="50"/>
      <c r="X13782" s="49"/>
      <c r="Y13782" s="49"/>
      <c r="Z13782" s="49"/>
      <c r="AA13782" s="49"/>
      <c r="AB13782" s="49"/>
      <c r="AC13782" s="49"/>
      <c r="AD13782" s="49"/>
      <c r="AE13782" s="95"/>
      <c r="AM13782" s="103"/>
      <c r="AT13782" s="10"/>
    </row>
    <row r="13783" spans="9:46" s="16" customFormat="1">
      <c r="I13783" s="47"/>
      <c r="P13783" s="48"/>
      <c r="Q13783" s="48"/>
      <c r="R13783" s="48"/>
      <c r="S13783" s="49"/>
      <c r="T13783" s="47"/>
      <c r="U13783" s="50"/>
      <c r="V13783" s="47"/>
      <c r="W13783" s="50"/>
      <c r="X13783" s="49"/>
      <c r="Y13783" s="49"/>
      <c r="Z13783" s="49"/>
      <c r="AA13783" s="49"/>
      <c r="AB13783" s="49"/>
      <c r="AC13783" s="49"/>
      <c r="AD13783" s="49"/>
      <c r="AE13783" s="95"/>
      <c r="AM13783" s="103"/>
      <c r="AT13783" s="10"/>
    </row>
    <row r="13784" spans="9:46" s="16" customFormat="1">
      <c r="I13784" s="47"/>
      <c r="P13784" s="48"/>
      <c r="Q13784" s="48"/>
      <c r="R13784" s="48"/>
      <c r="S13784" s="49"/>
      <c r="T13784" s="47"/>
      <c r="U13784" s="50"/>
      <c r="V13784" s="47"/>
      <c r="W13784" s="50"/>
      <c r="X13784" s="49"/>
      <c r="Y13784" s="49"/>
      <c r="Z13784" s="49"/>
      <c r="AA13784" s="49"/>
      <c r="AB13784" s="49"/>
      <c r="AC13784" s="49"/>
      <c r="AD13784" s="49"/>
      <c r="AE13784" s="95"/>
      <c r="AM13784" s="103"/>
      <c r="AT13784" s="10"/>
    </row>
    <row r="13785" spans="9:46" s="16" customFormat="1">
      <c r="I13785" s="47"/>
      <c r="P13785" s="48"/>
      <c r="Q13785" s="48"/>
      <c r="R13785" s="48"/>
      <c r="S13785" s="49"/>
      <c r="T13785" s="47"/>
      <c r="U13785" s="50"/>
      <c r="V13785" s="47"/>
      <c r="W13785" s="50"/>
      <c r="X13785" s="49"/>
      <c r="Y13785" s="49"/>
      <c r="Z13785" s="49"/>
      <c r="AA13785" s="49"/>
      <c r="AB13785" s="49"/>
      <c r="AC13785" s="49"/>
      <c r="AD13785" s="49"/>
      <c r="AE13785" s="95"/>
      <c r="AM13785" s="103"/>
      <c r="AT13785" s="10"/>
    </row>
    <row r="13786" spans="9:46" s="16" customFormat="1">
      <c r="I13786" s="47"/>
      <c r="P13786" s="48"/>
      <c r="Q13786" s="48"/>
      <c r="R13786" s="48"/>
      <c r="S13786" s="49"/>
      <c r="T13786" s="47"/>
      <c r="U13786" s="50"/>
      <c r="V13786" s="47"/>
      <c r="W13786" s="50"/>
      <c r="X13786" s="49"/>
      <c r="Y13786" s="49"/>
      <c r="Z13786" s="49"/>
      <c r="AA13786" s="49"/>
      <c r="AB13786" s="49"/>
      <c r="AC13786" s="49"/>
      <c r="AD13786" s="49"/>
      <c r="AE13786" s="95"/>
      <c r="AM13786" s="103"/>
      <c r="AT13786" s="10"/>
    </row>
    <row r="13787" spans="9:46" s="16" customFormat="1">
      <c r="I13787" s="47"/>
      <c r="P13787" s="48"/>
      <c r="Q13787" s="48"/>
      <c r="R13787" s="48"/>
      <c r="S13787" s="49"/>
      <c r="T13787" s="47"/>
      <c r="U13787" s="50"/>
      <c r="V13787" s="47"/>
      <c r="W13787" s="50"/>
      <c r="X13787" s="49"/>
      <c r="Y13787" s="49"/>
      <c r="Z13787" s="49"/>
      <c r="AA13787" s="49"/>
      <c r="AB13787" s="49"/>
      <c r="AC13787" s="49"/>
      <c r="AD13787" s="49"/>
      <c r="AE13787" s="95"/>
      <c r="AM13787" s="103"/>
      <c r="AT13787" s="10"/>
    </row>
    <row r="13788" spans="9:46" s="16" customFormat="1">
      <c r="I13788" s="47"/>
      <c r="P13788" s="48"/>
      <c r="Q13788" s="48"/>
      <c r="R13788" s="48"/>
      <c r="S13788" s="49"/>
      <c r="T13788" s="47"/>
      <c r="U13788" s="50"/>
      <c r="V13788" s="47"/>
      <c r="W13788" s="50"/>
      <c r="X13788" s="49"/>
      <c r="Y13788" s="49"/>
      <c r="Z13788" s="49"/>
      <c r="AA13788" s="49"/>
      <c r="AB13788" s="49"/>
      <c r="AC13788" s="49"/>
      <c r="AD13788" s="49"/>
      <c r="AE13788" s="95"/>
      <c r="AM13788" s="103"/>
      <c r="AT13788" s="10"/>
    </row>
    <row r="13789" spans="9:46" s="16" customFormat="1">
      <c r="I13789" s="47"/>
      <c r="P13789" s="48"/>
      <c r="Q13789" s="48"/>
      <c r="R13789" s="48"/>
      <c r="S13789" s="49"/>
      <c r="T13789" s="47"/>
      <c r="U13789" s="50"/>
      <c r="V13789" s="47"/>
      <c r="W13789" s="50"/>
      <c r="X13789" s="49"/>
      <c r="Y13789" s="49"/>
      <c r="Z13789" s="49"/>
      <c r="AA13789" s="49"/>
      <c r="AB13789" s="49"/>
      <c r="AC13789" s="49"/>
      <c r="AD13789" s="49"/>
      <c r="AE13789" s="95"/>
      <c r="AM13789" s="103"/>
      <c r="AT13789" s="10"/>
    </row>
    <row r="13790" spans="9:46" s="16" customFormat="1">
      <c r="I13790" s="47"/>
      <c r="P13790" s="48"/>
      <c r="Q13790" s="48"/>
      <c r="R13790" s="48"/>
      <c r="S13790" s="49"/>
      <c r="T13790" s="47"/>
      <c r="U13790" s="50"/>
      <c r="V13790" s="47"/>
      <c r="W13790" s="50"/>
      <c r="X13790" s="49"/>
      <c r="Y13790" s="49"/>
      <c r="Z13790" s="49"/>
      <c r="AA13790" s="49"/>
      <c r="AB13790" s="49"/>
      <c r="AC13790" s="49"/>
      <c r="AD13790" s="49"/>
      <c r="AE13790" s="95"/>
      <c r="AM13790" s="103"/>
      <c r="AT13790" s="10"/>
    </row>
    <row r="13791" spans="9:46" s="16" customFormat="1">
      <c r="I13791" s="47"/>
      <c r="P13791" s="48"/>
      <c r="Q13791" s="48"/>
      <c r="R13791" s="48"/>
      <c r="S13791" s="49"/>
      <c r="T13791" s="47"/>
      <c r="U13791" s="50"/>
      <c r="V13791" s="47"/>
      <c r="W13791" s="50"/>
      <c r="X13791" s="49"/>
      <c r="Y13791" s="49"/>
      <c r="Z13791" s="49"/>
      <c r="AA13791" s="49"/>
      <c r="AB13791" s="49"/>
      <c r="AC13791" s="49"/>
      <c r="AD13791" s="49"/>
      <c r="AE13791" s="95"/>
      <c r="AM13791" s="103"/>
      <c r="AT13791" s="10"/>
    </row>
    <row r="13792" spans="9:46" s="16" customFormat="1">
      <c r="I13792" s="47"/>
      <c r="P13792" s="48"/>
      <c r="Q13792" s="48"/>
      <c r="R13792" s="48"/>
      <c r="S13792" s="49"/>
      <c r="T13792" s="47"/>
      <c r="U13792" s="50"/>
      <c r="V13792" s="47"/>
      <c r="W13792" s="50"/>
      <c r="X13792" s="49"/>
      <c r="Y13792" s="49"/>
      <c r="Z13792" s="49"/>
      <c r="AA13792" s="49"/>
      <c r="AB13792" s="49"/>
      <c r="AC13792" s="49"/>
      <c r="AD13792" s="49"/>
      <c r="AE13792" s="95"/>
      <c r="AM13792" s="103"/>
      <c r="AT13792" s="10"/>
    </row>
    <row r="13793" spans="9:46" s="16" customFormat="1">
      <c r="I13793" s="47"/>
      <c r="P13793" s="48"/>
      <c r="Q13793" s="48"/>
      <c r="R13793" s="48"/>
      <c r="S13793" s="49"/>
      <c r="T13793" s="47"/>
      <c r="U13793" s="50"/>
      <c r="V13793" s="47"/>
      <c r="W13793" s="50"/>
      <c r="X13793" s="49"/>
      <c r="Y13793" s="49"/>
      <c r="Z13793" s="49"/>
      <c r="AA13793" s="49"/>
      <c r="AB13793" s="49"/>
      <c r="AC13793" s="49"/>
      <c r="AD13793" s="49"/>
      <c r="AE13793" s="95"/>
      <c r="AM13793" s="103"/>
      <c r="AT13793" s="10"/>
    </row>
    <row r="13794" spans="9:46" s="16" customFormat="1">
      <c r="I13794" s="47"/>
      <c r="P13794" s="48"/>
      <c r="Q13794" s="48"/>
      <c r="R13794" s="48"/>
      <c r="S13794" s="49"/>
      <c r="T13794" s="47"/>
      <c r="U13794" s="50"/>
      <c r="V13794" s="47"/>
      <c r="W13794" s="50"/>
      <c r="X13794" s="49"/>
      <c r="Y13794" s="49"/>
      <c r="Z13794" s="49"/>
      <c r="AA13794" s="49"/>
      <c r="AB13794" s="49"/>
      <c r="AC13794" s="49"/>
      <c r="AD13794" s="49"/>
      <c r="AE13794" s="95"/>
      <c r="AM13794" s="103"/>
      <c r="AT13794" s="10"/>
    </row>
    <row r="13795" spans="9:46" s="16" customFormat="1">
      <c r="I13795" s="47"/>
      <c r="P13795" s="48"/>
      <c r="Q13795" s="48"/>
      <c r="R13795" s="48"/>
      <c r="S13795" s="49"/>
      <c r="T13795" s="47"/>
      <c r="U13795" s="50"/>
      <c r="V13795" s="47"/>
      <c r="W13795" s="50"/>
      <c r="X13795" s="49"/>
      <c r="Y13795" s="49"/>
      <c r="Z13795" s="49"/>
      <c r="AA13795" s="49"/>
      <c r="AB13795" s="49"/>
      <c r="AC13795" s="49"/>
      <c r="AD13795" s="49"/>
      <c r="AE13795" s="95"/>
      <c r="AM13795" s="103"/>
      <c r="AT13795" s="10"/>
    </row>
    <row r="13796" spans="9:46" s="16" customFormat="1">
      <c r="I13796" s="47"/>
      <c r="P13796" s="48"/>
      <c r="Q13796" s="48"/>
      <c r="R13796" s="48"/>
      <c r="S13796" s="49"/>
      <c r="T13796" s="47"/>
      <c r="U13796" s="50"/>
      <c r="V13796" s="47"/>
      <c r="W13796" s="50"/>
      <c r="X13796" s="49"/>
      <c r="Y13796" s="49"/>
      <c r="Z13796" s="49"/>
      <c r="AA13796" s="49"/>
      <c r="AB13796" s="49"/>
      <c r="AC13796" s="49"/>
      <c r="AD13796" s="49"/>
      <c r="AE13796" s="95"/>
      <c r="AM13796" s="103"/>
      <c r="AT13796" s="10"/>
    </row>
    <row r="13797" spans="9:46" s="16" customFormat="1">
      <c r="I13797" s="47"/>
      <c r="P13797" s="48"/>
      <c r="Q13797" s="48"/>
      <c r="R13797" s="48"/>
      <c r="S13797" s="49"/>
      <c r="T13797" s="47"/>
      <c r="U13797" s="50"/>
      <c r="V13797" s="47"/>
      <c r="W13797" s="50"/>
      <c r="X13797" s="49"/>
      <c r="Y13797" s="49"/>
      <c r="Z13797" s="49"/>
      <c r="AA13797" s="49"/>
      <c r="AB13797" s="49"/>
      <c r="AC13797" s="49"/>
      <c r="AD13797" s="49"/>
      <c r="AE13797" s="95"/>
      <c r="AM13797" s="103"/>
      <c r="AT13797" s="10"/>
    </row>
    <row r="13798" spans="9:46" s="16" customFormat="1">
      <c r="I13798" s="47"/>
      <c r="P13798" s="48"/>
      <c r="Q13798" s="48"/>
      <c r="R13798" s="48"/>
      <c r="S13798" s="49"/>
      <c r="T13798" s="47"/>
      <c r="U13798" s="50"/>
      <c r="V13798" s="47"/>
      <c r="W13798" s="50"/>
      <c r="X13798" s="49"/>
      <c r="Y13798" s="49"/>
      <c r="Z13798" s="49"/>
      <c r="AA13798" s="49"/>
      <c r="AB13798" s="49"/>
      <c r="AC13798" s="49"/>
      <c r="AD13798" s="49"/>
      <c r="AE13798" s="95"/>
      <c r="AM13798" s="103"/>
      <c r="AT13798" s="10"/>
    </row>
    <row r="13799" spans="9:46" s="16" customFormat="1">
      <c r="I13799" s="47"/>
      <c r="P13799" s="48"/>
      <c r="Q13799" s="48"/>
      <c r="R13799" s="48"/>
      <c r="S13799" s="49"/>
      <c r="T13799" s="47"/>
      <c r="U13799" s="50"/>
      <c r="V13799" s="47"/>
      <c r="W13799" s="50"/>
      <c r="X13799" s="49"/>
      <c r="Y13799" s="49"/>
      <c r="Z13799" s="49"/>
      <c r="AA13799" s="49"/>
      <c r="AB13799" s="49"/>
      <c r="AC13799" s="49"/>
      <c r="AD13799" s="49"/>
      <c r="AE13799" s="95"/>
      <c r="AM13799" s="103"/>
      <c r="AT13799" s="10"/>
    </row>
    <row r="13800" spans="9:46" s="16" customFormat="1">
      <c r="I13800" s="47"/>
      <c r="P13800" s="48"/>
      <c r="Q13800" s="48"/>
      <c r="R13800" s="48"/>
      <c r="S13800" s="49"/>
      <c r="T13800" s="47"/>
      <c r="U13800" s="50"/>
      <c r="V13800" s="47"/>
      <c r="W13800" s="50"/>
      <c r="X13800" s="49"/>
      <c r="Y13800" s="49"/>
      <c r="Z13800" s="49"/>
      <c r="AA13800" s="49"/>
      <c r="AB13800" s="49"/>
      <c r="AC13800" s="49"/>
      <c r="AD13800" s="49"/>
      <c r="AE13800" s="95"/>
      <c r="AM13800" s="103"/>
      <c r="AT13800" s="10"/>
    </row>
    <row r="13801" spans="9:46" s="16" customFormat="1">
      <c r="I13801" s="47"/>
      <c r="P13801" s="48"/>
      <c r="Q13801" s="48"/>
      <c r="R13801" s="48"/>
      <c r="S13801" s="49"/>
      <c r="T13801" s="47"/>
      <c r="U13801" s="50"/>
      <c r="V13801" s="47"/>
      <c r="W13801" s="50"/>
      <c r="X13801" s="49"/>
      <c r="Y13801" s="49"/>
      <c r="Z13801" s="49"/>
      <c r="AA13801" s="49"/>
      <c r="AB13801" s="49"/>
      <c r="AC13801" s="49"/>
      <c r="AD13801" s="49"/>
      <c r="AE13801" s="95"/>
      <c r="AM13801" s="103"/>
      <c r="AT13801" s="10"/>
    </row>
    <row r="13802" spans="9:46" s="16" customFormat="1">
      <c r="I13802" s="47"/>
      <c r="P13802" s="48"/>
      <c r="Q13802" s="48"/>
      <c r="R13802" s="48"/>
      <c r="S13802" s="49"/>
      <c r="T13802" s="47"/>
      <c r="U13802" s="50"/>
      <c r="V13802" s="47"/>
      <c r="W13802" s="50"/>
      <c r="X13802" s="49"/>
      <c r="Y13802" s="49"/>
      <c r="Z13802" s="49"/>
      <c r="AA13802" s="49"/>
      <c r="AB13802" s="49"/>
      <c r="AC13802" s="49"/>
      <c r="AD13802" s="49"/>
      <c r="AE13802" s="95"/>
      <c r="AM13802" s="103"/>
      <c r="AT13802" s="10"/>
    </row>
    <row r="13803" spans="9:46" s="16" customFormat="1">
      <c r="I13803" s="47"/>
      <c r="P13803" s="48"/>
      <c r="Q13803" s="48"/>
      <c r="R13803" s="48"/>
      <c r="S13803" s="49"/>
      <c r="T13803" s="47"/>
      <c r="U13803" s="50"/>
      <c r="V13803" s="47"/>
      <c r="W13803" s="50"/>
      <c r="X13803" s="49"/>
      <c r="Y13803" s="49"/>
      <c r="Z13803" s="49"/>
      <c r="AA13803" s="49"/>
      <c r="AB13803" s="49"/>
      <c r="AC13803" s="49"/>
      <c r="AD13803" s="49"/>
      <c r="AE13803" s="95"/>
      <c r="AM13803" s="103"/>
      <c r="AT13803" s="10"/>
    </row>
    <row r="13804" spans="9:46" s="16" customFormat="1">
      <c r="I13804" s="47"/>
      <c r="P13804" s="48"/>
      <c r="Q13804" s="48"/>
      <c r="R13804" s="48"/>
      <c r="S13804" s="49"/>
      <c r="T13804" s="47"/>
      <c r="U13804" s="50"/>
      <c r="V13804" s="47"/>
      <c r="W13804" s="50"/>
      <c r="X13804" s="49"/>
      <c r="Y13804" s="49"/>
      <c r="Z13804" s="49"/>
      <c r="AA13804" s="49"/>
      <c r="AB13804" s="49"/>
      <c r="AC13804" s="49"/>
      <c r="AD13804" s="49"/>
      <c r="AE13804" s="95"/>
      <c r="AM13804" s="103"/>
      <c r="AT13804" s="10"/>
    </row>
    <row r="13805" spans="9:46" s="16" customFormat="1">
      <c r="I13805" s="47"/>
      <c r="P13805" s="48"/>
      <c r="Q13805" s="48"/>
      <c r="R13805" s="48"/>
      <c r="S13805" s="49"/>
      <c r="T13805" s="47"/>
      <c r="U13805" s="50"/>
      <c r="V13805" s="47"/>
      <c r="W13805" s="50"/>
      <c r="X13805" s="49"/>
      <c r="Y13805" s="49"/>
      <c r="Z13805" s="49"/>
      <c r="AA13805" s="49"/>
      <c r="AB13805" s="49"/>
      <c r="AC13805" s="49"/>
      <c r="AD13805" s="49"/>
      <c r="AE13805" s="95"/>
      <c r="AM13805" s="103"/>
      <c r="AT13805" s="10"/>
    </row>
    <row r="13806" spans="9:46" s="16" customFormat="1">
      <c r="I13806" s="47"/>
      <c r="P13806" s="48"/>
      <c r="Q13806" s="48"/>
      <c r="R13806" s="48"/>
      <c r="S13806" s="49"/>
      <c r="T13806" s="47"/>
      <c r="U13806" s="50"/>
      <c r="V13806" s="47"/>
      <c r="W13806" s="50"/>
      <c r="X13806" s="49"/>
      <c r="Y13806" s="49"/>
      <c r="Z13806" s="49"/>
      <c r="AA13806" s="49"/>
      <c r="AB13806" s="49"/>
      <c r="AC13806" s="49"/>
      <c r="AD13806" s="49"/>
      <c r="AE13806" s="95"/>
      <c r="AM13806" s="103"/>
      <c r="AT13806" s="10"/>
    </row>
    <row r="13807" spans="9:46" s="16" customFormat="1">
      <c r="I13807" s="47"/>
      <c r="P13807" s="48"/>
      <c r="Q13807" s="48"/>
      <c r="R13807" s="48"/>
      <c r="S13807" s="49"/>
      <c r="T13807" s="47"/>
      <c r="U13807" s="50"/>
      <c r="V13807" s="47"/>
      <c r="W13807" s="50"/>
      <c r="X13807" s="49"/>
      <c r="Y13807" s="49"/>
      <c r="Z13807" s="49"/>
      <c r="AA13807" s="49"/>
      <c r="AB13807" s="49"/>
      <c r="AC13807" s="49"/>
      <c r="AD13807" s="49"/>
      <c r="AE13807" s="95"/>
      <c r="AM13807" s="103"/>
      <c r="AT13807" s="10"/>
    </row>
    <row r="13808" spans="9:46" s="16" customFormat="1">
      <c r="I13808" s="47"/>
      <c r="P13808" s="48"/>
      <c r="Q13808" s="48"/>
      <c r="R13808" s="48"/>
      <c r="S13808" s="49"/>
      <c r="T13808" s="47"/>
      <c r="U13808" s="50"/>
      <c r="V13808" s="47"/>
      <c r="W13808" s="50"/>
      <c r="X13808" s="49"/>
      <c r="Y13808" s="49"/>
      <c r="Z13808" s="49"/>
      <c r="AA13808" s="49"/>
      <c r="AB13808" s="49"/>
      <c r="AC13808" s="49"/>
      <c r="AD13808" s="49"/>
      <c r="AE13808" s="95"/>
      <c r="AM13808" s="103"/>
      <c r="AT13808" s="10"/>
    </row>
    <row r="13809" spans="9:46" s="16" customFormat="1">
      <c r="I13809" s="47"/>
      <c r="P13809" s="48"/>
      <c r="Q13809" s="48"/>
      <c r="R13809" s="48"/>
      <c r="S13809" s="49"/>
      <c r="T13809" s="47"/>
      <c r="U13809" s="50"/>
      <c r="V13809" s="47"/>
      <c r="W13809" s="50"/>
      <c r="X13809" s="49"/>
      <c r="Y13809" s="49"/>
      <c r="Z13809" s="49"/>
      <c r="AA13809" s="49"/>
      <c r="AB13809" s="49"/>
      <c r="AC13809" s="49"/>
      <c r="AD13809" s="49"/>
      <c r="AE13809" s="95"/>
      <c r="AM13809" s="103"/>
      <c r="AT13809" s="10"/>
    </row>
    <row r="13810" spans="9:46" s="16" customFormat="1">
      <c r="I13810" s="47"/>
      <c r="P13810" s="48"/>
      <c r="Q13810" s="48"/>
      <c r="R13810" s="48"/>
      <c r="S13810" s="49"/>
      <c r="T13810" s="47"/>
      <c r="U13810" s="50"/>
      <c r="V13810" s="47"/>
      <c r="W13810" s="50"/>
      <c r="X13810" s="49"/>
      <c r="Y13810" s="49"/>
      <c r="Z13810" s="49"/>
      <c r="AA13810" s="49"/>
      <c r="AB13810" s="49"/>
      <c r="AC13810" s="49"/>
      <c r="AD13810" s="49"/>
      <c r="AE13810" s="95"/>
      <c r="AM13810" s="103"/>
      <c r="AT13810" s="10"/>
    </row>
    <row r="13811" spans="9:46" s="16" customFormat="1">
      <c r="I13811" s="47"/>
      <c r="P13811" s="48"/>
      <c r="Q13811" s="48"/>
      <c r="R13811" s="48"/>
      <c r="S13811" s="49"/>
      <c r="T13811" s="47"/>
      <c r="U13811" s="50"/>
      <c r="V13811" s="47"/>
      <c r="W13811" s="50"/>
      <c r="X13811" s="49"/>
      <c r="Y13811" s="49"/>
      <c r="Z13811" s="49"/>
      <c r="AA13811" s="49"/>
      <c r="AB13811" s="49"/>
      <c r="AC13811" s="49"/>
      <c r="AD13811" s="49"/>
      <c r="AE13811" s="95"/>
      <c r="AM13811" s="103"/>
      <c r="AT13811" s="10"/>
    </row>
    <row r="13812" spans="9:46" s="16" customFormat="1">
      <c r="I13812" s="47"/>
      <c r="P13812" s="48"/>
      <c r="Q13812" s="48"/>
      <c r="R13812" s="48"/>
      <c r="S13812" s="49"/>
      <c r="T13812" s="47"/>
      <c r="U13812" s="50"/>
      <c r="V13812" s="47"/>
      <c r="W13812" s="50"/>
      <c r="X13812" s="49"/>
      <c r="Y13812" s="49"/>
      <c r="Z13812" s="49"/>
      <c r="AA13812" s="49"/>
      <c r="AB13812" s="49"/>
      <c r="AC13812" s="49"/>
      <c r="AD13812" s="49"/>
      <c r="AE13812" s="95"/>
      <c r="AM13812" s="103"/>
      <c r="AT13812" s="10"/>
    </row>
    <row r="13813" spans="9:46" s="16" customFormat="1">
      <c r="I13813" s="47"/>
      <c r="P13813" s="48"/>
      <c r="Q13813" s="48"/>
      <c r="R13813" s="48"/>
      <c r="S13813" s="49"/>
      <c r="T13813" s="47"/>
      <c r="U13813" s="50"/>
      <c r="V13813" s="47"/>
      <c r="W13813" s="50"/>
      <c r="X13813" s="49"/>
      <c r="Y13813" s="49"/>
      <c r="Z13813" s="49"/>
      <c r="AA13813" s="49"/>
      <c r="AB13813" s="49"/>
      <c r="AC13813" s="49"/>
      <c r="AD13813" s="49"/>
      <c r="AE13813" s="95"/>
      <c r="AM13813" s="103"/>
      <c r="AT13813" s="10"/>
    </row>
    <row r="13814" spans="9:46" s="16" customFormat="1">
      <c r="I13814" s="47"/>
      <c r="P13814" s="48"/>
      <c r="Q13814" s="48"/>
      <c r="R13814" s="48"/>
      <c r="S13814" s="49"/>
      <c r="T13814" s="47"/>
      <c r="U13814" s="50"/>
      <c r="V13814" s="47"/>
      <c r="W13814" s="50"/>
      <c r="X13814" s="49"/>
      <c r="Y13814" s="49"/>
      <c r="Z13814" s="49"/>
      <c r="AA13814" s="49"/>
      <c r="AB13814" s="49"/>
      <c r="AC13814" s="49"/>
      <c r="AD13814" s="49"/>
      <c r="AE13814" s="95"/>
      <c r="AM13814" s="103"/>
      <c r="AT13814" s="10"/>
    </row>
    <row r="13815" spans="9:46" s="16" customFormat="1">
      <c r="I13815" s="47"/>
      <c r="P13815" s="48"/>
      <c r="Q13815" s="48"/>
      <c r="R13815" s="48"/>
      <c r="S13815" s="49"/>
      <c r="T13815" s="47"/>
      <c r="U13815" s="50"/>
      <c r="V13815" s="47"/>
      <c r="W13815" s="50"/>
      <c r="X13815" s="49"/>
      <c r="Y13815" s="49"/>
      <c r="Z13815" s="49"/>
      <c r="AA13815" s="49"/>
      <c r="AB13815" s="49"/>
      <c r="AC13815" s="49"/>
      <c r="AD13815" s="49"/>
      <c r="AE13815" s="95"/>
      <c r="AM13815" s="103"/>
      <c r="AT13815" s="10"/>
    </row>
    <row r="13816" spans="9:46" s="16" customFormat="1">
      <c r="I13816" s="47"/>
      <c r="P13816" s="48"/>
      <c r="Q13816" s="48"/>
      <c r="R13816" s="48"/>
      <c r="S13816" s="49"/>
      <c r="T13816" s="47"/>
      <c r="U13816" s="50"/>
      <c r="V13816" s="47"/>
      <c r="W13816" s="50"/>
      <c r="X13816" s="49"/>
      <c r="Y13816" s="49"/>
      <c r="Z13816" s="49"/>
      <c r="AA13816" s="49"/>
      <c r="AB13816" s="49"/>
      <c r="AC13816" s="49"/>
      <c r="AD13816" s="49"/>
      <c r="AE13816" s="95"/>
      <c r="AM13816" s="103"/>
      <c r="AT13816" s="10"/>
    </row>
    <row r="13817" spans="9:46" s="16" customFormat="1">
      <c r="I13817" s="47"/>
      <c r="P13817" s="48"/>
      <c r="Q13817" s="48"/>
      <c r="R13817" s="48"/>
      <c r="S13817" s="49"/>
      <c r="T13817" s="47"/>
      <c r="U13817" s="50"/>
      <c r="V13817" s="47"/>
      <c r="W13817" s="50"/>
      <c r="X13817" s="49"/>
      <c r="Y13817" s="49"/>
      <c r="Z13817" s="49"/>
      <c r="AA13817" s="49"/>
      <c r="AB13817" s="49"/>
      <c r="AC13817" s="49"/>
      <c r="AD13817" s="49"/>
      <c r="AE13817" s="95"/>
      <c r="AM13817" s="103"/>
      <c r="AT13817" s="10"/>
    </row>
    <row r="13818" spans="9:46" s="16" customFormat="1">
      <c r="I13818" s="47"/>
      <c r="P13818" s="48"/>
      <c r="Q13818" s="48"/>
      <c r="R13818" s="48"/>
      <c r="S13818" s="49"/>
      <c r="T13818" s="47"/>
      <c r="U13818" s="50"/>
      <c r="V13818" s="47"/>
      <c r="W13818" s="50"/>
      <c r="X13818" s="49"/>
      <c r="Y13818" s="49"/>
      <c r="Z13818" s="49"/>
      <c r="AA13818" s="49"/>
      <c r="AB13818" s="49"/>
      <c r="AC13818" s="49"/>
      <c r="AD13818" s="49"/>
      <c r="AE13818" s="95"/>
      <c r="AM13818" s="103"/>
      <c r="AT13818" s="10"/>
    </row>
    <row r="13819" spans="9:46" s="16" customFormat="1">
      <c r="I13819" s="47"/>
      <c r="P13819" s="48"/>
      <c r="Q13819" s="48"/>
      <c r="R13819" s="48"/>
      <c r="S13819" s="49"/>
      <c r="T13819" s="47"/>
      <c r="U13819" s="50"/>
      <c r="V13819" s="47"/>
      <c r="W13819" s="50"/>
      <c r="X13819" s="49"/>
      <c r="Y13819" s="49"/>
      <c r="Z13819" s="49"/>
      <c r="AA13819" s="49"/>
      <c r="AB13819" s="49"/>
      <c r="AC13819" s="49"/>
      <c r="AD13819" s="49"/>
      <c r="AE13819" s="95"/>
      <c r="AM13819" s="103"/>
      <c r="AT13819" s="10"/>
    </row>
    <row r="13820" spans="9:46" s="16" customFormat="1">
      <c r="I13820" s="47"/>
      <c r="P13820" s="48"/>
      <c r="Q13820" s="48"/>
      <c r="R13820" s="48"/>
      <c r="S13820" s="49"/>
      <c r="T13820" s="47"/>
      <c r="U13820" s="50"/>
      <c r="V13820" s="47"/>
      <c r="W13820" s="50"/>
      <c r="X13820" s="49"/>
      <c r="Y13820" s="49"/>
      <c r="Z13820" s="49"/>
      <c r="AA13820" s="49"/>
      <c r="AB13820" s="49"/>
      <c r="AC13820" s="49"/>
      <c r="AD13820" s="49"/>
      <c r="AE13820" s="95"/>
      <c r="AM13820" s="103"/>
      <c r="AT13820" s="10"/>
    </row>
    <row r="13821" spans="9:46" s="16" customFormat="1">
      <c r="I13821" s="47"/>
      <c r="P13821" s="48"/>
      <c r="Q13821" s="48"/>
      <c r="R13821" s="48"/>
      <c r="S13821" s="49"/>
      <c r="T13821" s="47"/>
      <c r="U13821" s="50"/>
      <c r="V13821" s="47"/>
      <c r="W13821" s="50"/>
      <c r="X13821" s="49"/>
      <c r="Y13821" s="49"/>
      <c r="Z13821" s="49"/>
      <c r="AA13821" s="49"/>
      <c r="AB13821" s="49"/>
      <c r="AC13821" s="49"/>
      <c r="AD13821" s="49"/>
      <c r="AE13821" s="95"/>
      <c r="AM13821" s="103"/>
      <c r="AT13821" s="10"/>
    </row>
    <row r="13822" spans="9:46" s="16" customFormat="1">
      <c r="I13822" s="47"/>
      <c r="P13822" s="48"/>
      <c r="Q13822" s="48"/>
      <c r="R13822" s="48"/>
      <c r="S13822" s="49"/>
      <c r="T13822" s="47"/>
      <c r="U13822" s="50"/>
      <c r="V13822" s="47"/>
      <c r="W13822" s="50"/>
      <c r="X13822" s="49"/>
      <c r="Y13822" s="49"/>
      <c r="Z13822" s="49"/>
      <c r="AA13822" s="49"/>
      <c r="AB13822" s="49"/>
      <c r="AC13822" s="49"/>
      <c r="AD13822" s="49"/>
      <c r="AE13822" s="95"/>
      <c r="AM13822" s="103"/>
      <c r="AT13822" s="10"/>
    </row>
    <row r="13823" spans="9:46" s="16" customFormat="1">
      <c r="I13823" s="47"/>
      <c r="P13823" s="48"/>
      <c r="Q13823" s="48"/>
      <c r="R13823" s="48"/>
      <c r="S13823" s="49"/>
      <c r="T13823" s="47"/>
      <c r="U13823" s="50"/>
      <c r="V13823" s="47"/>
      <c r="W13823" s="50"/>
      <c r="X13823" s="49"/>
      <c r="Y13823" s="49"/>
      <c r="Z13823" s="49"/>
      <c r="AA13823" s="49"/>
      <c r="AB13823" s="49"/>
      <c r="AC13823" s="49"/>
      <c r="AD13823" s="49"/>
      <c r="AE13823" s="95"/>
      <c r="AM13823" s="103"/>
      <c r="AT13823" s="10"/>
    </row>
    <row r="13824" spans="9:46" s="16" customFormat="1">
      <c r="I13824" s="47"/>
      <c r="P13824" s="48"/>
      <c r="Q13824" s="48"/>
      <c r="R13824" s="48"/>
      <c r="S13824" s="49"/>
      <c r="T13824" s="47"/>
      <c r="U13824" s="50"/>
      <c r="V13824" s="47"/>
      <c r="W13824" s="50"/>
      <c r="X13824" s="49"/>
      <c r="Y13824" s="49"/>
      <c r="Z13824" s="49"/>
      <c r="AA13824" s="49"/>
      <c r="AB13824" s="49"/>
      <c r="AC13824" s="49"/>
      <c r="AD13824" s="49"/>
      <c r="AE13824" s="95"/>
      <c r="AM13824" s="103"/>
      <c r="AT13824" s="10"/>
    </row>
    <row r="13825" spans="9:46" s="16" customFormat="1">
      <c r="I13825" s="47"/>
      <c r="P13825" s="48"/>
      <c r="Q13825" s="48"/>
      <c r="R13825" s="48"/>
      <c r="S13825" s="49"/>
      <c r="T13825" s="47"/>
      <c r="U13825" s="50"/>
      <c r="V13825" s="47"/>
      <c r="W13825" s="50"/>
      <c r="X13825" s="49"/>
      <c r="Y13825" s="49"/>
      <c r="Z13825" s="49"/>
      <c r="AA13825" s="49"/>
      <c r="AB13825" s="49"/>
      <c r="AC13825" s="49"/>
      <c r="AD13825" s="49"/>
      <c r="AE13825" s="95"/>
      <c r="AM13825" s="103"/>
      <c r="AT13825" s="10"/>
    </row>
    <row r="13826" spans="9:46" s="16" customFormat="1">
      <c r="I13826" s="47"/>
      <c r="P13826" s="48"/>
      <c r="Q13826" s="48"/>
      <c r="R13826" s="48"/>
      <c r="S13826" s="49"/>
      <c r="T13826" s="47"/>
      <c r="U13826" s="50"/>
      <c r="V13826" s="47"/>
      <c r="W13826" s="50"/>
      <c r="X13826" s="49"/>
      <c r="Y13826" s="49"/>
      <c r="Z13826" s="49"/>
      <c r="AA13826" s="49"/>
      <c r="AB13826" s="49"/>
      <c r="AC13826" s="49"/>
      <c r="AD13826" s="49"/>
      <c r="AE13826" s="95"/>
      <c r="AM13826" s="103"/>
      <c r="AT13826" s="10"/>
    </row>
    <row r="13827" spans="9:46" s="16" customFormat="1">
      <c r="I13827" s="47"/>
      <c r="P13827" s="48"/>
      <c r="Q13827" s="48"/>
      <c r="R13827" s="48"/>
      <c r="S13827" s="49"/>
      <c r="T13827" s="47"/>
      <c r="U13827" s="50"/>
      <c r="V13827" s="47"/>
      <c r="W13827" s="50"/>
      <c r="X13827" s="49"/>
      <c r="Y13827" s="49"/>
      <c r="Z13827" s="49"/>
      <c r="AA13827" s="49"/>
      <c r="AB13827" s="49"/>
      <c r="AC13827" s="49"/>
      <c r="AD13827" s="49"/>
      <c r="AE13827" s="95"/>
      <c r="AM13827" s="103"/>
      <c r="AT13827" s="10"/>
    </row>
    <row r="13828" spans="9:46" s="16" customFormat="1">
      <c r="I13828" s="47"/>
      <c r="P13828" s="48"/>
      <c r="Q13828" s="48"/>
      <c r="R13828" s="48"/>
      <c r="S13828" s="49"/>
      <c r="T13828" s="47"/>
      <c r="U13828" s="50"/>
      <c r="V13828" s="47"/>
      <c r="W13828" s="50"/>
      <c r="X13828" s="49"/>
      <c r="Y13828" s="49"/>
      <c r="Z13828" s="49"/>
      <c r="AA13828" s="49"/>
      <c r="AB13828" s="49"/>
      <c r="AC13828" s="49"/>
      <c r="AD13828" s="49"/>
      <c r="AE13828" s="95"/>
      <c r="AM13828" s="103"/>
      <c r="AT13828" s="10"/>
    </row>
    <row r="13829" spans="9:46" s="16" customFormat="1">
      <c r="I13829" s="47"/>
      <c r="P13829" s="48"/>
      <c r="Q13829" s="48"/>
      <c r="R13829" s="48"/>
      <c r="S13829" s="49"/>
      <c r="T13829" s="47"/>
      <c r="U13829" s="50"/>
      <c r="V13829" s="47"/>
      <c r="W13829" s="50"/>
      <c r="X13829" s="49"/>
      <c r="Y13829" s="49"/>
      <c r="Z13829" s="49"/>
      <c r="AA13829" s="49"/>
      <c r="AB13829" s="49"/>
      <c r="AC13829" s="49"/>
      <c r="AD13829" s="49"/>
      <c r="AE13829" s="95"/>
      <c r="AM13829" s="103"/>
      <c r="AT13829" s="10"/>
    </row>
    <row r="13830" spans="9:46" s="16" customFormat="1">
      <c r="I13830" s="47"/>
      <c r="P13830" s="48"/>
      <c r="Q13830" s="48"/>
      <c r="R13830" s="48"/>
      <c r="S13830" s="49"/>
      <c r="T13830" s="47"/>
      <c r="U13830" s="50"/>
      <c r="V13830" s="47"/>
      <c r="W13830" s="50"/>
      <c r="X13830" s="49"/>
      <c r="Y13830" s="49"/>
      <c r="Z13830" s="49"/>
      <c r="AA13830" s="49"/>
      <c r="AB13830" s="49"/>
      <c r="AC13830" s="49"/>
      <c r="AD13830" s="49"/>
      <c r="AE13830" s="95"/>
      <c r="AM13830" s="103"/>
      <c r="AT13830" s="10"/>
    </row>
    <row r="13831" spans="9:46" s="16" customFormat="1">
      <c r="I13831" s="47"/>
      <c r="P13831" s="48"/>
      <c r="Q13831" s="48"/>
      <c r="R13831" s="48"/>
      <c r="S13831" s="49"/>
      <c r="T13831" s="47"/>
      <c r="U13831" s="50"/>
      <c r="V13831" s="47"/>
      <c r="W13831" s="50"/>
      <c r="X13831" s="49"/>
      <c r="Y13831" s="49"/>
      <c r="Z13831" s="49"/>
      <c r="AA13831" s="49"/>
      <c r="AB13831" s="49"/>
      <c r="AC13831" s="49"/>
      <c r="AD13831" s="49"/>
      <c r="AE13831" s="95"/>
      <c r="AM13831" s="103"/>
      <c r="AT13831" s="10"/>
    </row>
    <row r="13832" spans="9:46" s="16" customFormat="1">
      <c r="I13832" s="47"/>
      <c r="P13832" s="48"/>
      <c r="Q13832" s="48"/>
      <c r="R13832" s="48"/>
      <c r="S13832" s="49"/>
      <c r="T13832" s="47"/>
      <c r="U13832" s="50"/>
      <c r="V13832" s="47"/>
      <c r="W13832" s="50"/>
      <c r="X13832" s="49"/>
      <c r="Y13832" s="49"/>
      <c r="Z13832" s="49"/>
      <c r="AA13832" s="49"/>
      <c r="AB13832" s="49"/>
      <c r="AC13832" s="49"/>
      <c r="AD13832" s="49"/>
      <c r="AE13832" s="95"/>
      <c r="AM13832" s="103"/>
      <c r="AT13832" s="10"/>
    </row>
    <row r="13833" spans="9:46" s="16" customFormat="1">
      <c r="I13833" s="47"/>
      <c r="P13833" s="48"/>
      <c r="Q13833" s="48"/>
      <c r="R13833" s="48"/>
      <c r="S13833" s="49"/>
      <c r="T13833" s="47"/>
      <c r="U13833" s="50"/>
      <c r="V13833" s="47"/>
      <c r="W13833" s="50"/>
      <c r="X13833" s="49"/>
      <c r="Y13833" s="49"/>
      <c r="Z13833" s="49"/>
      <c r="AA13833" s="49"/>
      <c r="AB13833" s="49"/>
      <c r="AC13833" s="49"/>
      <c r="AD13833" s="49"/>
      <c r="AE13833" s="95"/>
      <c r="AM13833" s="103"/>
      <c r="AT13833" s="10"/>
    </row>
    <row r="13834" spans="9:46" s="16" customFormat="1">
      <c r="I13834" s="47"/>
      <c r="P13834" s="48"/>
      <c r="Q13834" s="48"/>
      <c r="R13834" s="48"/>
      <c r="S13834" s="49"/>
      <c r="T13834" s="47"/>
      <c r="U13834" s="50"/>
      <c r="V13834" s="47"/>
      <c r="W13834" s="50"/>
      <c r="X13834" s="49"/>
      <c r="Y13834" s="49"/>
      <c r="Z13834" s="49"/>
      <c r="AA13834" s="49"/>
      <c r="AB13834" s="49"/>
      <c r="AC13834" s="49"/>
      <c r="AD13834" s="49"/>
      <c r="AE13834" s="95"/>
      <c r="AM13834" s="103"/>
      <c r="AT13834" s="10"/>
    </row>
    <row r="13835" spans="9:46" s="16" customFormat="1">
      <c r="I13835" s="47"/>
      <c r="P13835" s="48"/>
      <c r="Q13835" s="48"/>
      <c r="R13835" s="48"/>
      <c r="S13835" s="49"/>
      <c r="T13835" s="47"/>
      <c r="U13835" s="50"/>
      <c r="V13835" s="47"/>
      <c r="W13835" s="50"/>
      <c r="X13835" s="49"/>
      <c r="Y13835" s="49"/>
      <c r="Z13835" s="49"/>
      <c r="AA13835" s="49"/>
      <c r="AB13835" s="49"/>
      <c r="AC13835" s="49"/>
      <c r="AD13835" s="49"/>
      <c r="AE13835" s="95"/>
      <c r="AM13835" s="103"/>
      <c r="AT13835" s="10"/>
    </row>
    <row r="13836" spans="9:46" s="16" customFormat="1">
      <c r="I13836" s="47"/>
      <c r="P13836" s="48"/>
      <c r="Q13836" s="48"/>
      <c r="R13836" s="48"/>
      <c r="S13836" s="49"/>
      <c r="T13836" s="47"/>
      <c r="U13836" s="50"/>
      <c r="V13836" s="47"/>
      <c r="W13836" s="50"/>
      <c r="X13836" s="49"/>
      <c r="Y13836" s="49"/>
      <c r="Z13836" s="49"/>
      <c r="AA13836" s="49"/>
      <c r="AB13836" s="49"/>
      <c r="AC13836" s="49"/>
      <c r="AD13836" s="49"/>
      <c r="AE13836" s="95"/>
      <c r="AM13836" s="103"/>
      <c r="AT13836" s="10"/>
    </row>
    <row r="13837" spans="9:46" s="16" customFormat="1">
      <c r="I13837" s="47"/>
      <c r="P13837" s="48"/>
      <c r="Q13837" s="48"/>
      <c r="R13837" s="48"/>
      <c r="S13837" s="49"/>
      <c r="T13837" s="47"/>
      <c r="U13837" s="50"/>
      <c r="V13837" s="47"/>
      <c r="W13837" s="50"/>
      <c r="X13837" s="49"/>
      <c r="Y13837" s="49"/>
      <c r="Z13837" s="49"/>
      <c r="AA13837" s="49"/>
      <c r="AB13837" s="49"/>
      <c r="AC13837" s="49"/>
      <c r="AD13837" s="49"/>
      <c r="AE13837" s="95"/>
      <c r="AM13837" s="103"/>
      <c r="AT13837" s="10"/>
    </row>
    <row r="13838" spans="9:46" s="16" customFormat="1">
      <c r="I13838" s="47"/>
      <c r="P13838" s="48"/>
      <c r="Q13838" s="48"/>
      <c r="R13838" s="48"/>
      <c r="S13838" s="49"/>
      <c r="T13838" s="47"/>
      <c r="U13838" s="50"/>
      <c r="V13838" s="47"/>
      <c r="W13838" s="50"/>
      <c r="X13838" s="49"/>
      <c r="Y13838" s="49"/>
      <c r="Z13838" s="49"/>
      <c r="AA13838" s="49"/>
      <c r="AB13838" s="49"/>
      <c r="AC13838" s="49"/>
      <c r="AD13838" s="49"/>
      <c r="AE13838" s="95"/>
      <c r="AM13838" s="103"/>
      <c r="AT13838" s="10"/>
    </row>
    <row r="13839" spans="9:46" s="16" customFormat="1">
      <c r="I13839" s="47"/>
      <c r="P13839" s="48"/>
      <c r="Q13839" s="48"/>
      <c r="R13839" s="48"/>
      <c r="S13839" s="49"/>
      <c r="T13839" s="47"/>
      <c r="U13839" s="50"/>
      <c r="V13839" s="47"/>
      <c r="W13839" s="50"/>
      <c r="X13839" s="49"/>
      <c r="Y13839" s="49"/>
      <c r="Z13839" s="49"/>
      <c r="AA13839" s="49"/>
      <c r="AB13839" s="49"/>
      <c r="AC13839" s="49"/>
      <c r="AD13839" s="49"/>
      <c r="AE13839" s="95"/>
      <c r="AM13839" s="103"/>
      <c r="AT13839" s="10"/>
    </row>
    <row r="13840" spans="9:46" s="16" customFormat="1">
      <c r="I13840" s="47"/>
      <c r="P13840" s="48"/>
      <c r="Q13840" s="48"/>
      <c r="R13840" s="48"/>
      <c r="S13840" s="49"/>
      <c r="T13840" s="47"/>
      <c r="U13840" s="50"/>
      <c r="V13840" s="47"/>
      <c r="W13840" s="50"/>
      <c r="X13840" s="49"/>
      <c r="Y13840" s="49"/>
      <c r="Z13840" s="49"/>
      <c r="AA13840" s="49"/>
      <c r="AB13840" s="49"/>
      <c r="AC13840" s="49"/>
      <c r="AD13840" s="49"/>
      <c r="AE13840" s="95"/>
      <c r="AM13840" s="103"/>
      <c r="AT13840" s="10"/>
    </row>
    <row r="13841" spans="9:46" s="16" customFormat="1">
      <c r="I13841" s="47"/>
      <c r="P13841" s="48"/>
      <c r="Q13841" s="48"/>
      <c r="R13841" s="48"/>
      <c r="S13841" s="49"/>
      <c r="T13841" s="47"/>
      <c r="U13841" s="50"/>
      <c r="V13841" s="47"/>
      <c r="W13841" s="50"/>
      <c r="X13841" s="49"/>
      <c r="Y13841" s="49"/>
      <c r="Z13841" s="49"/>
      <c r="AA13841" s="49"/>
      <c r="AB13841" s="49"/>
      <c r="AC13841" s="49"/>
      <c r="AD13841" s="49"/>
      <c r="AE13841" s="95"/>
      <c r="AM13841" s="103"/>
      <c r="AT13841" s="10"/>
    </row>
    <row r="13842" spans="9:46" s="16" customFormat="1">
      <c r="I13842" s="47"/>
      <c r="P13842" s="48"/>
      <c r="Q13842" s="48"/>
      <c r="R13842" s="48"/>
      <c r="S13842" s="49"/>
      <c r="T13842" s="47"/>
      <c r="U13842" s="50"/>
      <c r="V13842" s="47"/>
      <c r="W13842" s="50"/>
      <c r="X13842" s="49"/>
      <c r="Y13842" s="49"/>
      <c r="Z13842" s="49"/>
      <c r="AA13842" s="49"/>
      <c r="AB13842" s="49"/>
      <c r="AC13842" s="49"/>
      <c r="AD13842" s="49"/>
      <c r="AE13842" s="95"/>
      <c r="AM13842" s="103"/>
      <c r="AT13842" s="10"/>
    </row>
    <row r="13843" spans="9:46" s="16" customFormat="1">
      <c r="I13843" s="47"/>
      <c r="P13843" s="48"/>
      <c r="Q13843" s="48"/>
      <c r="R13843" s="48"/>
      <c r="S13843" s="49"/>
      <c r="T13843" s="47"/>
      <c r="U13843" s="50"/>
      <c r="V13843" s="47"/>
      <c r="W13843" s="50"/>
      <c r="X13843" s="49"/>
      <c r="Y13843" s="49"/>
      <c r="Z13843" s="49"/>
      <c r="AA13843" s="49"/>
      <c r="AB13843" s="49"/>
      <c r="AC13843" s="49"/>
      <c r="AD13843" s="49"/>
      <c r="AE13843" s="95"/>
      <c r="AM13843" s="103"/>
      <c r="AT13843" s="10"/>
    </row>
    <row r="13844" spans="9:46" s="16" customFormat="1">
      <c r="I13844" s="47"/>
      <c r="P13844" s="48"/>
      <c r="Q13844" s="48"/>
      <c r="R13844" s="48"/>
      <c r="S13844" s="49"/>
      <c r="T13844" s="47"/>
      <c r="U13844" s="50"/>
      <c r="V13844" s="47"/>
      <c r="W13844" s="50"/>
      <c r="X13844" s="49"/>
      <c r="Y13844" s="49"/>
      <c r="Z13844" s="49"/>
      <c r="AA13844" s="49"/>
      <c r="AB13844" s="49"/>
      <c r="AC13844" s="49"/>
      <c r="AD13844" s="49"/>
      <c r="AE13844" s="95"/>
      <c r="AM13844" s="103"/>
      <c r="AT13844" s="10"/>
    </row>
    <row r="13845" spans="9:46" s="16" customFormat="1">
      <c r="I13845" s="47"/>
      <c r="P13845" s="48"/>
      <c r="Q13845" s="48"/>
      <c r="R13845" s="48"/>
      <c r="S13845" s="49"/>
      <c r="T13845" s="47"/>
      <c r="U13845" s="50"/>
      <c r="V13845" s="47"/>
      <c r="W13845" s="50"/>
      <c r="X13845" s="49"/>
      <c r="Y13845" s="49"/>
      <c r="Z13845" s="49"/>
      <c r="AA13845" s="49"/>
      <c r="AB13845" s="49"/>
      <c r="AC13845" s="49"/>
      <c r="AD13845" s="49"/>
      <c r="AE13845" s="95"/>
      <c r="AM13845" s="103"/>
      <c r="AT13845" s="10"/>
    </row>
    <row r="13846" spans="9:46" s="16" customFormat="1">
      <c r="I13846" s="47"/>
      <c r="P13846" s="48"/>
      <c r="Q13846" s="48"/>
      <c r="R13846" s="48"/>
      <c r="S13846" s="49"/>
      <c r="T13846" s="47"/>
      <c r="U13846" s="50"/>
      <c r="V13846" s="47"/>
      <c r="W13846" s="50"/>
      <c r="X13846" s="49"/>
      <c r="Y13846" s="49"/>
      <c r="Z13846" s="49"/>
      <c r="AA13846" s="49"/>
      <c r="AB13846" s="49"/>
      <c r="AC13846" s="49"/>
      <c r="AD13846" s="49"/>
      <c r="AE13846" s="95"/>
      <c r="AM13846" s="103"/>
      <c r="AT13846" s="10"/>
    </row>
    <row r="13847" spans="9:46" s="16" customFormat="1">
      <c r="I13847" s="47"/>
      <c r="P13847" s="48"/>
      <c r="Q13847" s="48"/>
      <c r="R13847" s="48"/>
      <c r="S13847" s="49"/>
      <c r="T13847" s="47"/>
      <c r="U13847" s="50"/>
      <c r="V13847" s="47"/>
      <c r="W13847" s="50"/>
      <c r="X13847" s="49"/>
      <c r="Y13847" s="49"/>
      <c r="Z13847" s="49"/>
      <c r="AA13847" s="49"/>
      <c r="AB13847" s="49"/>
      <c r="AC13847" s="49"/>
      <c r="AD13847" s="49"/>
      <c r="AE13847" s="95"/>
      <c r="AM13847" s="103"/>
      <c r="AT13847" s="10"/>
    </row>
    <row r="13848" spans="9:46" s="16" customFormat="1">
      <c r="I13848" s="47"/>
      <c r="P13848" s="48"/>
      <c r="Q13848" s="48"/>
      <c r="R13848" s="48"/>
      <c r="S13848" s="49"/>
      <c r="T13848" s="47"/>
      <c r="U13848" s="50"/>
      <c r="V13848" s="47"/>
      <c r="W13848" s="50"/>
      <c r="X13848" s="49"/>
      <c r="Y13848" s="49"/>
      <c r="Z13848" s="49"/>
      <c r="AA13848" s="49"/>
      <c r="AB13848" s="49"/>
      <c r="AC13848" s="49"/>
      <c r="AD13848" s="49"/>
      <c r="AE13848" s="95"/>
      <c r="AM13848" s="103"/>
      <c r="AT13848" s="10"/>
    </row>
    <row r="13849" spans="9:46" s="16" customFormat="1">
      <c r="I13849" s="47"/>
      <c r="P13849" s="48"/>
      <c r="Q13849" s="48"/>
      <c r="R13849" s="48"/>
      <c r="S13849" s="49"/>
      <c r="T13849" s="47"/>
      <c r="U13849" s="50"/>
      <c r="V13849" s="47"/>
      <c r="W13849" s="50"/>
      <c r="X13849" s="49"/>
      <c r="Y13849" s="49"/>
      <c r="Z13849" s="49"/>
      <c r="AA13849" s="49"/>
      <c r="AB13849" s="49"/>
      <c r="AC13849" s="49"/>
      <c r="AD13849" s="49"/>
      <c r="AE13849" s="95"/>
      <c r="AM13849" s="103"/>
      <c r="AT13849" s="10"/>
    </row>
    <row r="13850" spans="9:46" s="16" customFormat="1">
      <c r="I13850" s="47"/>
      <c r="P13850" s="48"/>
      <c r="Q13850" s="48"/>
      <c r="R13850" s="48"/>
      <c r="S13850" s="49"/>
      <c r="T13850" s="47"/>
      <c r="U13850" s="50"/>
      <c r="V13850" s="47"/>
      <c r="W13850" s="50"/>
      <c r="X13850" s="49"/>
      <c r="Y13850" s="49"/>
      <c r="Z13850" s="49"/>
      <c r="AA13850" s="49"/>
      <c r="AB13850" s="49"/>
      <c r="AC13850" s="49"/>
      <c r="AD13850" s="49"/>
      <c r="AE13850" s="95"/>
      <c r="AM13850" s="103"/>
      <c r="AT13850" s="10"/>
    </row>
    <row r="13851" spans="9:46" s="16" customFormat="1">
      <c r="I13851" s="47"/>
      <c r="P13851" s="48"/>
      <c r="Q13851" s="48"/>
      <c r="R13851" s="48"/>
      <c r="S13851" s="49"/>
      <c r="T13851" s="47"/>
      <c r="U13851" s="50"/>
      <c r="V13851" s="47"/>
      <c r="W13851" s="50"/>
      <c r="X13851" s="49"/>
      <c r="Y13851" s="49"/>
      <c r="Z13851" s="49"/>
      <c r="AA13851" s="49"/>
      <c r="AB13851" s="49"/>
      <c r="AC13851" s="49"/>
      <c r="AD13851" s="49"/>
      <c r="AE13851" s="95"/>
      <c r="AM13851" s="103"/>
      <c r="AT13851" s="10"/>
    </row>
    <row r="13852" spans="9:46" s="16" customFormat="1">
      <c r="I13852" s="47"/>
      <c r="P13852" s="48"/>
      <c r="Q13852" s="48"/>
      <c r="R13852" s="48"/>
      <c r="S13852" s="49"/>
      <c r="T13852" s="47"/>
      <c r="U13852" s="50"/>
      <c r="V13852" s="47"/>
      <c r="W13852" s="50"/>
      <c r="X13852" s="49"/>
      <c r="Y13852" s="49"/>
      <c r="Z13852" s="49"/>
      <c r="AA13852" s="49"/>
      <c r="AB13852" s="49"/>
      <c r="AC13852" s="49"/>
      <c r="AD13852" s="49"/>
      <c r="AE13852" s="95"/>
      <c r="AM13852" s="103"/>
      <c r="AT13852" s="10"/>
    </row>
    <row r="13853" spans="9:46" s="16" customFormat="1">
      <c r="I13853" s="47"/>
      <c r="P13853" s="48"/>
      <c r="Q13853" s="48"/>
      <c r="R13853" s="48"/>
      <c r="S13853" s="49"/>
      <c r="T13853" s="47"/>
      <c r="U13853" s="50"/>
      <c r="V13853" s="47"/>
      <c r="W13853" s="50"/>
      <c r="X13853" s="49"/>
      <c r="Y13853" s="49"/>
      <c r="Z13853" s="49"/>
      <c r="AA13853" s="49"/>
      <c r="AB13853" s="49"/>
      <c r="AC13853" s="49"/>
      <c r="AD13853" s="49"/>
      <c r="AE13853" s="95"/>
      <c r="AM13853" s="103"/>
      <c r="AT13853" s="10"/>
    </row>
    <row r="13854" spans="9:46" s="16" customFormat="1">
      <c r="I13854" s="47"/>
      <c r="P13854" s="48"/>
      <c r="Q13854" s="48"/>
      <c r="R13854" s="48"/>
      <c r="S13854" s="49"/>
      <c r="T13854" s="47"/>
      <c r="U13854" s="50"/>
      <c r="V13854" s="47"/>
      <c r="W13854" s="50"/>
      <c r="X13854" s="49"/>
      <c r="Y13854" s="49"/>
      <c r="Z13854" s="49"/>
      <c r="AA13854" s="49"/>
      <c r="AB13854" s="49"/>
      <c r="AC13854" s="49"/>
      <c r="AD13854" s="49"/>
      <c r="AE13854" s="95"/>
      <c r="AM13854" s="103"/>
      <c r="AT13854" s="10"/>
    </row>
    <row r="13855" spans="9:46" s="16" customFormat="1">
      <c r="I13855" s="47"/>
      <c r="P13855" s="48"/>
      <c r="Q13855" s="48"/>
      <c r="R13855" s="48"/>
      <c r="S13855" s="49"/>
      <c r="T13855" s="47"/>
      <c r="U13855" s="50"/>
      <c r="V13855" s="47"/>
      <c r="W13855" s="50"/>
      <c r="X13855" s="49"/>
      <c r="Y13855" s="49"/>
      <c r="Z13855" s="49"/>
      <c r="AA13855" s="49"/>
      <c r="AB13855" s="49"/>
      <c r="AC13855" s="49"/>
      <c r="AD13855" s="49"/>
      <c r="AE13855" s="95"/>
      <c r="AM13855" s="103"/>
      <c r="AT13855" s="10"/>
    </row>
    <row r="13856" spans="9:46" s="16" customFormat="1">
      <c r="I13856" s="47"/>
      <c r="P13856" s="48"/>
      <c r="Q13856" s="48"/>
      <c r="R13856" s="48"/>
      <c r="S13856" s="49"/>
      <c r="T13856" s="47"/>
      <c r="U13856" s="50"/>
      <c r="V13856" s="47"/>
      <c r="W13856" s="50"/>
      <c r="X13856" s="49"/>
      <c r="Y13856" s="49"/>
      <c r="Z13856" s="49"/>
      <c r="AA13856" s="49"/>
      <c r="AB13856" s="49"/>
      <c r="AC13856" s="49"/>
      <c r="AD13856" s="49"/>
      <c r="AE13856" s="95"/>
      <c r="AM13856" s="103"/>
      <c r="AT13856" s="10"/>
    </row>
    <row r="13857" spans="9:46" s="16" customFormat="1">
      <c r="I13857" s="47"/>
      <c r="P13857" s="48"/>
      <c r="Q13857" s="48"/>
      <c r="R13857" s="48"/>
      <c r="S13857" s="49"/>
      <c r="T13857" s="47"/>
      <c r="U13857" s="50"/>
      <c r="V13857" s="47"/>
      <c r="W13857" s="50"/>
      <c r="X13857" s="49"/>
      <c r="Y13857" s="49"/>
      <c r="Z13857" s="49"/>
      <c r="AA13857" s="49"/>
      <c r="AB13857" s="49"/>
      <c r="AC13857" s="49"/>
      <c r="AD13857" s="49"/>
      <c r="AE13857" s="95"/>
      <c r="AM13857" s="103"/>
      <c r="AT13857" s="10"/>
    </row>
    <row r="13858" spans="9:46" s="16" customFormat="1">
      <c r="I13858" s="47"/>
      <c r="P13858" s="48"/>
      <c r="Q13858" s="48"/>
      <c r="R13858" s="48"/>
      <c r="S13858" s="49"/>
      <c r="T13858" s="47"/>
      <c r="U13858" s="50"/>
      <c r="V13858" s="47"/>
      <c r="W13858" s="50"/>
      <c r="X13858" s="49"/>
      <c r="Y13858" s="49"/>
      <c r="Z13858" s="49"/>
      <c r="AA13858" s="49"/>
      <c r="AB13858" s="49"/>
      <c r="AC13858" s="49"/>
      <c r="AD13858" s="49"/>
      <c r="AE13858" s="95"/>
      <c r="AM13858" s="103"/>
      <c r="AT13858" s="10"/>
    </row>
    <row r="13859" spans="9:46" s="16" customFormat="1">
      <c r="I13859" s="47"/>
      <c r="P13859" s="48"/>
      <c r="Q13859" s="48"/>
      <c r="R13859" s="48"/>
      <c r="S13859" s="49"/>
      <c r="T13859" s="47"/>
      <c r="U13859" s="50"/>
      <c r="V13859" s="47"/>
      <c r="W13859" s="50"/>
      <c r="X13859" s="49"/>
      <c r="Y13859" s="49"/>
      <c r="Z13859" s="49"/>
      <c r="AA13859" s="49"/>
      <c r="AB13859" s="49"/>
      <c r="AC13859" s="49"/>
      <c r="AD13859" s="49"/>
      <c r="AE13859" s="95"/>
      <c r="AM13859" s="103"/>
      <c r="AT13859" s="10"/>
    </row>
    <row r="13860" spans="9:46" s="16" customFormat="1">
      <c r="I13860" s="47"/>
      <c r="P13860" s="48"/>
      <c r="Q13860" s="48"/>
      <c r="R13860" s="48"/>
      <c r="S13860" s="49"/>
      <c r="T13860" s="47"/>
      <c r="U13860" s="50"/>
      <c r="V13860" s="47"/>
      <c r="W13860" s="50"/>
      <c r="X13860" s="49"/>
      <c r="Y13860" s="49"/>
      <c r="Z13860" s="49"/>
      <c r="AA13860" s="49"/>
      <c r="AB13860" s="49"/>
      <c r="AC13860" s="49"/>
      <c r="AD13860" s="49"/>
      <c r="AE13860" s="95"/>
      <c r="AM13860" s="103"/>
      <c r="AT13860" s="10"/>
    </row>
    <row r="13861" spans="9:46" s="16" customFormat="1">
      <c r="I13861" s="47"/>
      <c r="P13861" s="48"/>
      <c r="Q13861" s="48"/>
      <c r="R13861" s="48"/>
      <c r="S13861" s="49"/>
      <c r="T13861" s="47"/>
      <c r="U13861" s="50"/>
      <c r="V13861" s="47"/>
      <c r="W13861" s="50"/>
      <c r="X13861" s="49"/>
      <c r="Y13861" s="49"/>
      <c r="Z13861" s="49"/>
      <c r="AA13861" s="49"/>
      <c r="AB13861" s="49"/>
      <c r="AC13861" s="49"/>
      <c r="AD13861" s="49"/>
      <c r="AE13861" s="95"/>
      <c r="AM13861" s="103"/>
      <c r="AT13861" s="10"/>
    </row>
    <row r="13862" spans="9:46" s="16" customFormat="1">
      <c r="I13862" s="47"/>
      <c r="P13862" s="48"/>
      <c r="Q13862" s="48"/>
      <c r="R13862" s="48"/>
      <c r="S13862" s="49"/>
      <c r="T13862" s="47"/>
      <c r="U13862" s="50"/>
      <c r="V13862" s="47"/>
      <c r="W13862" s="50"/>
      <c r="X13862" s="49"/>
      <c r="Y13862" s="49"/>
      <c r="Z13862" s="49"/>
      <c r="AA13862" s="49"/>
      <c r="AB13862" s="49"/>
      <c r="AC13862" s="49"/>
      <c r="AD13862" s="49"/>
      <c r="AE13862" s="95"/>
      <c r="AM13862" s="103"/>
      <c r="AT13862" s="10"/>
    </row>
    <row r="13863" spans="9:46" s="16" customFormat="1">
      <c r="I13863" s="47"/>
      <c r="P13863" s="48"/>
      <c r="Q13863" s="48"/>
      <c r="R13863" s="48"/>
      <c r="S13863" s="49"/>
      <c r="T13863" s="47"/>
      <c r="U13863" s="50"/>
      <c r="V13863" s="47"/>
      <c r="W13863" s="50"/>
      <c r="X13863" s="49"/>
      <c r="Y13863" s="49"/>
      <c r="Z13863" s="49"/>
      <c r="AA13863" s="49"/>
      <c r="AB13863" s="49"/>
      <c r="AC13863" s="49"/>
      <c r="AD13863" s="49"/>
      <c r="AE13863" s="95"/>
      <c r="AM13863" s="103"/>
      <c r="AT13863" s="10"/>
    </row>
    <row r="13864" spans="9:46" s="16" customFormat="1">
      <c r="I13864" s="47"/>
      <c r="P13864" s="48"/>
      <c r="Q13864" s="48"/>
      <c r="R13864" s="48"/>
      <c r="S13864" s="49"/>
      <c r="T13864" s="47"/>
      <c r="U13864" s="50"/>
      <c r="V13864" s="47"/>
      <c r="W13864" s="50"/>
      <c r="X13864" s="49"/>
      <c r="Y13864" s="49"/>
      <c r="Z13864" s="49"/>
      <c r="AA13864" s="49"/>
      <c r="AB13864" s="49"/>
      <c r="AC13864" s="49"/>
      <c r="AD13864" s="49"/>
      <c r="AE13864" s="95"/>
      <c r="AM13864" s="103"/>
      <c r="AT13864" s="10"/>
    </row>
    <row r="13865" spans="9:46" s="16" customFormat="1">
      <c r="I13865" s="47"/>
      <c r="P13865" s="48"/>
      <c r="Q13865" s="48"/>
      <c r="R13865" s="48"/>
      <c r="S13865" s="49"/>
      <c r="T13865" s="47"/>
      <c r="U13865" s="50"/>
      <c r="V13865" s="47"/>
      <c r="W13865" s="50"/>
      <c r="X13865" s="49"/>
      <c r="Y13865" s="49"/>
      <c r="Z13865" s="49"/>
      <c r="AA13865" s="49"/>
      <c r="AB13865" s="49"/>
      <c r="AC13865" s="49"/>
      <c r="AD13865" s="49"/>
      <c r="AE13865" s="95"/>
      <c r="AM13865" s="103"/>
      <c r="AT13865" s="10"/>
    </row>
    <row r="13866" spans="9:46" s="16" customFormat="1">
      <c r="I13866" s="47"/>
      <c r="P13866" s="48"/>
      <c r="Q13866" s="48"/>
      <c r="R13866" s="48"/>
      <c r="S13866" s="49"/>
      <c r="T13866" s="47"/>
      <c r="U13866" s="50"/>
      <c r="V13866" s="47"/>
      <c r="W13866" s="50"/>
      <c r="X13866" s="49"/>
      <c r="Y13866" s="49"/>
      <c r="Z13866" s="49"/>
      <c r="AA13866" s="49"/>
      <c r="AB13866" s="49"/>
      <c r="AC13866" s="49"/>
      <c r="AD13866" s="49"/>
      <c r="AE13866" s="95"/>
      <c r="AM13866" s="103"/>
      <c r="AT13866" s="10"/>
    </row>
    <row r="13867" spans="9:46" s="16" customFormat="1">
      <c r="I13867" s="47"/>
      <c r="P13867" s="48"/>
      <c r="Q13867" s="48"/>
      <c r="R13867" s="48"/>
      <c r="S13867" s="49"/>
      <c r="T13867" s="47"/>
      <c r="U13867" s="50"/>
      <c r="V13867" s="47"/>
      <c r="W13867" s="50"/>
      <c r="X13867" s="49"/>
      <c r="Y13867" s="49"/>
      <c r="Z13867" s="49"/>
      <c r="AA13867" s="49"/>
      <c r="AB13867" s="49"/>
      <c r="AC13867" s="49"/>
      <c r="AD13867" s="49"/>
      <c r="AE13867" s="95"/>
      <c r="AM13867" s="103"/>
      <c r="AT13867" s="10"/>
    </row>
    <row r="13868" spans="9:46" s="16" customFormat="1">
      <c r="I13868" s="47"/>
      <c r="P13868" s="48"/>
      <c r="Q13868" s="48"/>
      <c r="R13868" s="48"/>
      <c r="S13868" s="49"/>
      <c r="T13868" s="47"/>
      <c r="U13868" s="50"/>
      <c r="V13868" s="47"/>
      <c r="W13868" s="50"/>
      <c r="X13868" s="49"/>
      <c r="Y13868" s="49"/>
      <c r="Z13868" s="49"/>
      <c r="AA13868" s="49"/>
      <c r="AB13868" s="49"/>
      <c r="AC13868" s="49"/>
      <c r="AD13868" s="49"/>
      <c r="AE13868" s="95"/>
      <c r="AM13868" s="103"/>
      <c r="AT13868" s="10"/>
    </row>
    <row r="13869" spans="9:46" s="16" customFormat="1">
      <c r="I13869" s="47"/>
      <c r="P13869" s="48"/>
      <c r="Q13869" s="48"/>
      <c r="R13869" s="48"/>
      <c r="S13869" s="49"/>
      <c r="T13869" s="47"/>
      <c r="U13869" s="50"/>
      <c r="V13869" s="47"/>
      <c r="W13869" s="50"/>
      <c r="X13869" s="49"/>
      <c r="Y13869" s="49"/>
      <c r="Z13869" s="49"/>
      <c r="AA13869" s="49"/>
      <c r="AB13869" s="49"/>
      <c r="AC13869" s="49"/>
      <c r="AD13869" s="49"/>
      <c r="AE13869" s="95"/>
      <c r="AM13869" s="103"/>
      <c r="AT13869" s="10"/>
    </row>
    <row r="13870" spans="9:46" s="16" customFormat="1">
      <c r="I13870" s="47"/>
      <c r="P13870" s="48"/>
      <c r="Q13870" s="48"/>
      <c r="R13870" s="48"/>
      <c r="S13870" s="49"/>
      <c r="T13870" s="47"/>
      <c r="U13870" s="50"/>
      <c r="V13870" s="47"/>
      <c r="W13870" s="50"/>
      <c r="X13870" s="49"/>
      <c r="Y13870" s="49"/>
      <c r="Z13870" s="49"/>
      <c r="AA13870" s="49"/>
      <c r="AB13870" s="49"/>
      <c r="AC13870" s="49"/>
      <c r="AD13870" s="49"/>
      <c r="AE13870" s="95"/>
      <c r="AM13870" s="103"/>
      <c r="AT13870" s="10"/>
    </row>
    <row r="13871" spans="9:46" s="16" customFormat="1">
      <c r="I13871" s="47"/>
      <c r="P13871" s="48"/>
      <c r="Q13871" s="48"/>
      <c r="R13871" s="48"/>
      <c r="S13871" s="49"/>
      <c r="T13871" s="47"/>
      <c r="U13871" s="50"/>
      <c r="V13871" s="47"/>
      <c r="W13871" s="50"/>
      <c r="X13871" s="49"/>
      <c r="Y13871" s="49"/>
      <c r="Z13871" s="49"/>
      <c r="AA13871" s="49"/>
      <c r="AB13871" s="49"/>
      <c r="AC13871" s="49"/>
      <c r="AD13871" s="49"/>
      <c r="AE13871" s="95"/>
      <c r="AM13871" s="103"/>
      <c r="AT13871" s="10"/>
    </row>
    <row r="13872" spans="9:46" s="16" customFormat="1">
      <c r="I13872" s="47"/>
      <c r="P13872" s="48"/>
      <c r="Q13872" s="48"/>
      <c r="R13872" s="48"/>
      <c r="S13872" s="49"/>
      <c r="T13872" s="47"/>
      <c r="U13872" s="50"/>
      <c r="V13872" s="47"/>
      <c r="W13872" s="50"/>
      <c r="X13872" s="49"/>
      <c r="Y13872" s="49"/>
      <c r="Z13872" s="49"/>
      <c r="AA13872" s="49"/>
      <c r="AB13872" s="49"/>
      <c r="AC13872" s="49"/>
      <c r="AD13872" s="49"/>
      <c r="AE13872" s="95"/>
      <c r="AM13872" s="103"/>
      <c r="AT13872" s="10"/>
    </row>
    <row r="13873" spans="9:46" s="16" customFormat="1">
      <c r="I13873" s="47"/>
      <c r="P13873" s="48"/>
      <c r="Q13873" s="48"/>
      <c r="R13873" s="48"/>
      <c r="S13873" s="49"/>
      <c r="T13873" s="47"/>
      <c r="U13873" s="50"/>
      <c r="V13873" s="47"/>
      <c r="W13873" s="50"/>
      <c r="X13873" s="49"/>
      <c r="Y13873" s="49"/>
      <c r="Z13873" s="49"/>
      <c r="AA13873" s="49"/>
      <c r="AB13873" s="49"/>
      <c r="AC13873" s="49"/>
      <c r="AD13873" s="49"/>
      <c r="AE13873" s="95"/>
      <c r="AM13873" s="103"/>
      <c r="AT13873" s="10"/>
    </row>
    <row r="13874" spans="9:46" s="16" customFormat="1">
      <c r="I13874" s="47"/>
      <c r="P13874" s="48"/>
      <c r="Q13874" s="48"/>
      <c r="R13874" s="48"/>
      <c r="S13874" s="49"/>
      <c r="T13874" s="47"/>
      <c r="U13874" s="50"/>
      <c r="V13874" s="47"/>
      <c r="W13874" s="50"/>
      <c r="X13874" s="49"/>
      <c r="Y13874" s="49"/>
      <c r="Z13874" s="49"/>
      <c r="AA13874" s="49"/>
      <c r="AB13874" s="49"/>
      <c r="AC13874" s="49"/>
      <c r="AD13874" s="49"/>
      <c r="AE13874" s="95"/>
      <c r="AM13874" s="103"/>
      <c r="AT13874" s="10"/>
    </row>
    <row r="13875" spans="9:46" s="16" customFormat="1">
      <c r="I13875" s="47"/>
      <c r="P13875" s="48"/>
      <c r="Q13875" s="48"/>
      <c r="R13875" s="48"/>
      <c r="S13875" s="49"/>
      <c r="T13875" s="47"/>
      <c r="U13875" s="50"/>
      <c r="V13875" s="47"/>
      <c r="W13875" s="50"/>
      <c r="X13875" s="49"/>
      <c r="Y13875" s="49"/>
      <c r="Z13875" s="49"/>
      <c r="AA13875" s="49"/>
      <c r="AB13875" s="49"/>
      <c r="AC13875" s="49"/>
      <c r="AD13875" s="49"/>
      <c r="AE13875" s="95"/>
      <c r="AM13875" s="103"/>
      <c r="AT13875" s="10"/>
    </row>
    <row r="13876" spans="9:46" s="16" customFormat="1">
      <c r="I13876" s="47"/>
      <c r="P13876" s="48"/>
      <c r="Q13876" s="48"/>
      <c r="R13876" s="48"/>
      <c r="S13876" s="49"/>
      <c r="T13876" s="47"/>
      <c r="U13876" s="50"/>
      <c r="V13876" s="47"/>
      <c r="W13876" s="50"/>
      <c r="X13876" s="49"/>
      <c r="Y13876" s="49"/>
      <c r="Z13876" s="49"/>
      <c r="AA13876" s="49"/>
      <c r="AB13876" s="49"/>
      <c r="AC13876" s="49"/>
      <c r="AD13876" s="49"/>
      <c r="AE13876" s="95"/>
      <c r="AM13876" s="103"/>
      <c r="AT13876" s="10"/>
    </row>
    <row r="13877" spans="9:46" s="16" customFormat="1">
      <c r="I13877" s="47"/>
      <c r="P13877" s="48"/>
      <c r="Q13877" s="48"/>
      <c r="R13877" s="48"/>
      <c r="S13877" s="49"/>
      <c r="T13877" s="47"/>
      <c r="U13877" s="50"/>
      <c r="V13877" s="47"/>
      <c r="W13877" s="50"/>
      <c r="X13877" s="49"/>
      <c r="Y13877" s="49"/>
      <c r="Z13877" s="49"/>
      <c r="AA13877" s="49"/>
      <c r="AB13877" s="49"/>
      <c r="AC13877" s="49"/>
      <c r="AD13877" s="49"/>
      <c r="AE13877" s="95"/>
      <c r="AM13877" s="103"/>
      <c r="AT13877" s="10"/>
    </row>
    <row r="13878" spans="9:46" s="16" customFormat="1">
      <c r="I13878" s="47"/>
      <c r="P13878" s="48"/>
      <c r="Q13878" s="48"/>
      <c r="R13878" s="48"/>
      <c r="S13878" s="49"/>
      <c r="T13878" s="47"/>
      <c r="U13878" s="50"/>
      <c r="V13878" s="47"/>
      <c r="W13878" s="50"/>
      <c r="X13878" s="49"/>
      <c r="Y13878" s="49"/>
      <c r="Z13878" s="49"/>
      <c r="AA13878" s="49"/>
      <c r="AB13878" s="49"/>
      <c r="AC13878" s="49"/>
      <c r="AD13878" s="49"/>
      <c r="AE13878" s="95"/>
      <c r="AM13878" s="103"/>
      <c r="AT13878" s="10"/>
    </row>
    <row r="13879" spans="9:46" s="16" customFormat="1">
      <c r="I13879" s="47"/>
      <c r="P13879" s="48"/>
      <c r="Q13879" s="48"/>
      <c r="R13879" s="48"/>
      <c r="S13879" s="49"/>
      <c r="T13879" s="47"/>
      <c r="U13879" s="50"/>
      <c r="V13879" s="47"/>
      <c r="W13879" s="50"/>
      <c r="X13879" s="49"/>
      <c r="Y13879" s="49"/>
      <c r="Z13879" s="49"/>
      <c r="AA13879" s="49"/>
      <c r="AB13879" s="49"/>
      <c r="AC13879" s="49"/>
      <c r="AD13879" s="49"/>
      <c r="AE13879" s="95"/>
      <c r="AM13879" s="103"/>
      <c r="AT13879" s="10"/>
    </row>
    <row r="13880" spans="9:46" s="16" customFormat="1">
      <c r="I13880" s="47"/>
      <c r="P13880" s="48"/>
      <c r="Q13880" s="48"/>
      <c r="R13880" s="48"/>
      <c r="S13880" s="49"/>
      <c r="T13880" s="47"/>
      <c r="U13880" s="50"/>
      <c r="V13880" s="47"/>
      <c r="W13880" s="50"/>
      <c r="X13880" s="49"/>
      <c r="Y13880" s="49"/>
      <c r="Z13880" s="49"/>
      <c r="AA13880" s="49"/>
      <c r="AB13880" s="49"/>
      <c r="AC13880" s="49"/>
      <c r="AD13880" s="49"/>
      <c r="AE13880" s="95"/>
      <c r="AM13880" s="103"/>
      <c r="AT13880" s="10"/>
    </row>
    <row r="13881" spans="9:46" s="16" customFormat="1">
      <c r="I13881" s="47"/>
      <c r="P13881" s="48"/>
      <c r="Q13881" s="48"/>
      <c r="R13881" s="48"/>
      <c r="S13881" s="49"/>
      <c r="T13881" s="47"/>
      <c r="U13881" s="50"/>
      <c r="V13881" s="47"/>
      <c r="W13881" s="50"/>
      <c r="X13881" s="49"/>
      <c r="Y13881" s="49"/>
      <c r="Z13881" s="49"/>
      <c r="AA13881" s="49"/>
      <c r="AB13881" s="49"/>
      <c r="AC13881" s="49"/>
      <c r="AD13881" s="49"/>
      <c r="AE13881" s="95"/>
      <c r="AM13881" s="103"/>
      <c r="AT13881" s="10"/>
    </row>
    <row r="13882" spans="9:46" s="16" customFormat="1">
      <c r="I13882" s="47"/>
      <c r="P13882" s="48"/>
      <c r="Q13882" s="48"/>
      <c r="R13882" s="48"/>
      <c r="S13882" s="49"/>
      <c r="T13882" s="47"/>
      <c r="U13882" s="50"/>
      <c r="V13882" s="47"/>
      <c r="W13882" s="50"/>
      <c r="X13882" s="49"/>
      <c r="Y13882" s="49"/>
      <c r="Z13882" s="49"/>
      <c r="AA13882" s="49"/>
      <c r="AB13882" s="49"/>
      <c r="AC13882" s="49"/>
      <c r="AD13882" s="49"/>
      <c r="AE13882" s="95"/>
      <c r="AM13882" s="103"/>
      <c r="AT13882" s="10"/>
    </row>
    <row r="13883" spans="9:46" s="16" customFormat="1">
      <c r="I13883" s="47"/>
      <c r="P13883" s="48"/>
      <c r="Q13883" s="48"/>
      <c r="R13883" s="48"/>
      <c r="S13883" s="49"/>
      <c r="T13883" s="47"/>
      <c r="U13883" s="50"/>
      <c r="V13883" s="47"/>
      <c r="W13883" s="50"/>
      <c r="X13883" s="49"/>
      <c r="Y13883" s="49"/>
      <c r="Z13883" s="49"/>
      <c r="AA13883" s="49"/>
      <c r="AB13883" s="49"/>
      <c r="AC13883" s="49"/>
      <c r="AD13883" s="49"/>
      <c r="AE13883" s="95"/>
      <c r="AM13883" s="103"/>
      <c r="AT13883" s="10"/>
    </row>
    <row r="13884" spans="9:46" s="16" customFormat="1">
      <c r="I13884" s="47"/>
      <c r="P13884" s="48"/>
      <c r="Q13884" s="48"/>
      <c r="R13884" s="48"/>
      <c r="S13884" s="49"/>
      <c r="T13884" s="47"/>
      <c r="U13884" s="50"/>
      <c r="V13884" s="47"/>
      <c r="W13884" s="50"/>
      <c r="X13884" s="49"/>
      <c r="Y13884" s="49"/>
      <c r="Z13884" s="49"/>
      <c r="AA13884" s="49"/>
      <c r="AB13884" s="49"/>
      <c r="AC13884" s="49"/>
      <c r="AD13884" s="49"/>
      <c r="AE13884" s="95"/>
      <c r="AM13884" s="103"/>
      <c r="AT13884" s="10"/>
    </row>
    <row r="13885" spans="9:46" s="16" customFormat="1">
      <c r="I13885" s="47"/>
      <c r="P13885" s="48"/>
      <c r="Q13885" s="48"/>
      <c r="R13885" s="48"/>
      <c r="S13885" s="49"/>
      <c r="T13885" s="47"/>
      <c r="U13885" s="50"/>
      <c r="V13885" s="47"/>
      <c r="W13885" s="50"/>
      <c r="X13885" s="49"/>
      <c r="Y13885" s="49"/>
      <c r="Z13885" s="49"/>
      <c r="AA13885" s="49"/>
      <c r="AB13885" s="49"/>
      <c r="AC13885" s="49"/>
      <c r="AD13885" s="49"/>
      <c r="AE13885" s="95"/>
      <c r="AM13885" s="103"/>
      <c r="AT13885" s="10"/>
    </row>
    <row r="13886" spans="9:46" s="16" customFormat="1">
      <c r="I13886" s="47"/>
      <c r="P13886" s="48"/>
      <c r="Q13886" s="48"/>
      <c r="R13886" s="48"/>
      <c r="S13886" s="49"/>
      <c r="T13886" s="47"/>
      <c r="U13886" s="50"/>
      <c r="V13886" s="47"/>
      <c r="W13886" s="50"/>
      <c r="X13886" s="49"/>
      <c r="Y13886" s="49"/>
      <c r="Z13886" s="49"/>
      <c r="AA13886" s="49"/>
      <c r="AB13886" s="49"/>
      <c r="AC13886" s="49"/>
      <c r="AD13886" s="49"/>
      <c r="AE13886" s="95"/>
      <c r="AM13886" s="103"/>
      <c r="AT13886" s="10"/>
    </row>
    <row r="13887" spans="9:46" s="16" customFormat="1">
      <c r="I13887" s="47"/>
      <c r="P13887" s="48"/>
      <c r="Q13887" s="48"/>
      <c r="R13887" s="48"/>
      <c r="S13887" s="49"/>
      <c r="T13887" s="47"/>
      <c r="U13887" s="50"/>
      <c r="V13887" s="47"/>
      <c r="W13887" s="50"/>
      <c r="X13887" s="49"/>
      <c r="Y13887" s="49"/>
      <c r="Z13887" s="49"/>
      <c r="AA13887" s="49"/>
      <c r="AB13887" s="49"/>
      <c r="AC13887" s="49"/>
      <c r="AD13887" s="49"/>
      <c r="AE13887" s="95"/>
      <c r="AM13887" s="103"/>
      <c r="AT13887" s="10"/>
    </row>
    <row r="13888" spans="9:46" s="16" customFormat="1">
      <c r="I13888" s="47"/>
      <c r="P13888" s="48"/>
      <c r="Q13888" s="48"/>
      <c r="R13888" s="48"/>
      <c r="S13888" s="49"/>
      <c r="T13888" s="47"/>
      <c r="U13888" s="50"/>
      <c r="V13888" s="47"/>
      <c r="W13888" s="50"/>
      <c r="X13888" s="49"/>
      <c r="Y13888" s="49"/>
      <c r="Z13888" s="49"/>
      <c r="AA13888" s="49"/>
      <c r="AB13888" s="49"/>
      <c r="AC13888" s="49"/>
      <c r="AD13888" s="49"/>
      <c r="AE13888" s="95"/>
      <c r="AM13888" s="103"/>
      <c r="AT13888" s="10"/>
    </row>
    <row r="13889" spans="9:46" s="16" customFormat="1">
      <c r="I13889" s="47"/>
      <c r="P13889" s="48"/>
      <c r="Q13889" s="48"/>
      <c r="R13889" s="48"/>
      <c r="S13889" s="49"/>
      <c r="T13889" s="47"/>
      <c r="U13889" s="50"/>
      <c r="V13889" s="47"/>
      <c r="W13889" s="50"/>
      <c r="X13889" s="49"/>
      <c r="Y13889" s="49"/>
      <c r="Z13889" s="49"/>
      <c r="AA13889" s="49"/>
      <c r="AB13889" s="49"/>
      <c r="AC13889" s="49"/>
      <c r="AD13889" s="49"/>
      <c r="AE13889" s="95"/>
      <c r="AM13889" s="103"/>
      <c r="AT13889" s="10"/>
    </row>
    <row r="13890" spans="9:46" s="16" customFormat="1">
      <c r="I13890" s="47"/>
      <c r="P13890" s="48"/>
      <c r="Q13890" s="48"/>
      <c r="R13890" s="48"/>
      <c r="S13890" s="49"/>
      <c r="T13890" s="47"/>
      <c r="U13890" s="50"/>
      <c r="V13890" s="47"/>
      <c r="W13890" s="50"/>
      <c r="X13890" s="49"/>
      <c r="Y13890" s="49"/>
      <c r="Z13890" s="49"/>
      <c r="AA13890" s="49"/>
      <c r="AB13890" s="49"/>
      <c r="AC13890" s="49"/>
      <c r="AD13890" s="49"/>
      <c r="AE13890" s="95"/>
      <c r="AM13890" s="103"/>
      <c r="AT13890" s="10"/>
    </row>
    <row r="13891" spans="9:46" s="16" customFormat="1">
      <c r="I13891" s="47"/>
      <c r="P13891" s="48"/>
      <c r="Q13891" s="48"/>
      <c r="R13891" s="48"/>
      <c r="S13891" s="49"/>
      <c r="T13891" s="47"/>
      <c r="U13891" s="50"/>
      <c r="V13891" s="47"/>
      <c r="W13891" s="50"/>
      <c r="X13891" s="49"/>
      <c r="Y13891" s="49"/>
      <c r="Z13891" s="49"/>
      <c r="AA13891" s="49"/>
      <c r="AB13891" s="49"/>
      <c r="AC13891" s="49"/>
      <c r="AD13891" s="49"/>
      <c r="AE13891" s="95"/>
      <c r="AM13891" s="103"/>
      <c r="AT13891" s="10"/>
    </row>
    <row r="13892" spans="9:46" s="16" customFormat="1">
      <c r="I13892" s="47"/>
      <c r="P13892" s="48"/>
      <c r="Q13892" s="48"/>
      <c r="R13892" s="48"/>
      <c r="S13892" s="49"/>
      <c r="T13892" s="47"/>
      <c r="U13892" s="50"/>
      <c r="V13892" s="47"/>
      <c r="W13892" s="50"/>
      <c r="X13892" s="49"/>
      <c r="Y13892" s="49"/>
      <c r="Z13892" s="49"/>
      <c r="AA13892" s="49"/>
      <c r="AB13892" s="49"/>
      <c r="AC13892" s="49"/>
      <c r="AD13892" s="49"/>
      <c r="AE13892" s="95"/>
      <c r="AM13892" s="103"/>
      <c r="AT13892" s="10"/>
    </row>
    <row r="13893" spans="9:46" s="16" customFormat="1">
      <c r="I13893" s="47"/>
      <c r="P13893" s="48"/>
      <c r="Q13893" s="48"/>
      <c r="R13893" s="48"/>
      <c r="S13893" s="49"/>
      <c r="T13893" s="47"/>
      <c r="U13893" s="50"/>
      <c r="V13893" s="47"/>
      <c r="W13893" s="50"/>
      <c r="X13893" s="49"/>
      <c r="Y13893" s="49"/>
      <c r="Z13893" s="49"/>
      <c r="AA13893" s="49"/>
      <c r="AB13893" s="49"/>
      <c r="AC13893" s="49"/>
      <c r="AD13893" s="49"/>
      <c r="AE13893" s="95"/>
      <c r="AM13893" s="103"/>
      <c r="AT13893" s="10"/>
    </row>
    <row r="13894" spans="9:46" s="16" customFormat="1">
      <c r="I13894" s="47"/>
      <c r="P13894" s="48"/>
      <c r="Q13894" s="48"/>
      <c r="R13894" s="48"/>
      <c r="S13894" s="49"/>
      <c r="T13894" s="47"/>
      <c r="U13894" s="50"/>
      <c r="V13894" s="47"/>
      <c r="W13894" s="50"/>
      <c r="X13894" s="49"/>
      <c r="Y13894" s="49"/>
      <c r="Z13894" s="49"/>
      <c r="AA13894" s="49"/>
      <c r="AB13894" s="49"/>
      <c r="AC13894" s="49"/>
      <c r="AD13894" s="49"/>
      <c r="AE13894" s="95"/>
      <c r="AM13894" s="103"/>
      <c r="AT13894" s="10"/>
    </row>
    <row r="13895" spans="9:46" s="16" customFormat="1">
      <c r="I13895" s="47"/>
      <c r="P13895" s="48"/>
      <c r="Q13895" s="48"/>
      <c r="R13895" s="48"/>
      <c r="S13895" s="49"/>
      <c r="T13895" s="47"/>
      <c r="U13895" s="50"/>
      <c r="V13895" s="47"/>
      <c r="W13895" s="50"/>
      <c r="X13895" s="49"/>
      <c r="Y13895" s="49"/>
      <c r="Z13895" s="49"/>
      <c r="AA13895" s="49"/>
      <c r="AB13895" s="49"/>
      <c r="AC13895" s="49"/>
      <c r="AD13895" s="49"/>
      <c r="AE13895" s="95"/>
      <c r="AM13895" s="103"/>
      <c r="AT13895" s="10"/>
    </row>
    <row r="13896" spans="9:46" s="16" customFormat="1">
      <c r="I13896" s="47"/>
      <c r="P13896" s="48"/>
      <c r="Q13896" s="48"/>
      <c r="R13896" s="48"/>
      <c r="S13896" s="49"/>
      <c r="T13896" s="47"/>
      <c r="U13896" s="50"/>
      <c r="V13896" s="47"/>
      <c r="W13896" s="50"/>
      <c r="X13896" s="49"/>
      <c r="Y13896" s="49"/>
      <c r="Z13896" s="49"/>
      <c r="AA13896" s="49"/>
      <c r="AB13896" s="49"/>
      <c r="AC13896" s="49"/>
      <c r="AD13896" s="49"/>
      <c r="AE13896" s="95"/>
      <c r="AM13896" s="103"/>
      <c r="AT13896" s="10"/>
    </row>
    <row r="13897" spans="9:46" s="16" customFormat="1">
      <c r="I13897" s="47"/>
      <c r="P13897" s="48"/>
      <c r="Q13897" s="48"/>
      <c r="R13897" s="48"/>
      <c r="S13897" s="49"/>
      <c r="T13897" s="47"/>
      <c r="U13897" s="50"/>
      <c r="V13897" s="47"/>
      <c r="W13897" s="50"/>
      <c r="X13897" s="49"/>
      <c r="Y13897" s="49"/>
      <c r="Z13897" s="49"/>
      <c r="AA13897" s="49"/>
      <c r="AB13897" s="49"/>
      <c r="AC13897" s="49"/>
      <c r="AD13897" s="49"/>
      <c r="AE13897" s="95"/>
      <c r="AM13897" s="103"/>
      <c r="AT13897" s="10"/>
    </row>
    <row r="13898" spans="9:46" s="16" customFormat="1">
      <c r="I13898" s="47"/>
      <c r="P13898" s="48"/>
      <c r="Q13898" s="48"/>
      <c r="R13898" s="48"/>
      <c r="S13898" s="49"/>
      <c r="T13898" s="47"/>
      <c r="U13898" s="50"/>
      <c r="V13898" s="47"/>
      <c r="W13898" s="50"/>
      <c r="X13898" s="49"/>
      <c r="Y13898" s="49"/>
      <c r="Z13898" s="49"/>
      <c r="AA13898" s="49"/>
      <c r="AB13898" s="49"/>
      <c r="AC13898" s="49"/>
      <c r="AD13898" s="49"/>
      <c r="AE13898" s="95"/>
      <c r="AM13898" s="103"/>
      <c r="AT13898" s="10"/>
    </row>
    <row r="13899" spans="9:46" s="16" customFormat="1">
      <c r="I13899" s="47"/>
      <c r="P13899" s="48"/>
      <c r="Q13899" s="48"/>
      <c r="R13899" s="48"/>
      <c r="S13899" s="49"/>
      <c r="T13899" s="47"/>
      <c r="U13899" s="50"/>
      <c r="V13899" s="47"/>
      <c r="W13899" s="50"/>
      <c r="X13899" s="49"/>
      <c r="Y13899" s="49"/>
      <c r="Z13899" s="49"/>
      <c r="AA13899" s="49"/>
      <c r="AB13899" s="49"/>
      <c r="AC13899" s="49"/>
      <c r="AD13899" s="49"/>
      <c r="AE13899" s="95"/>
      <c r="AM13899" s="103"/>
      <c r="AT13899" s="10"/>
    </row>
    <row r="13900" spans="9:46" s="16" customFormat="1">
      <c r="I13900" s="47"/>
      <c r="P13900" s="48"/>
      <c r="Q13900" s="48"/>
      <c r="R13900" s="48"/>
      <c r="S13900" s="49"/>
      <c r="T13900" s="47"/>
      <c r="U13900" s="50"/>
      <c r="V13900" s="47"/>
      <c r="W13900" s="50"/>
      <c r="X13900" s="49"/>
      <c r="Y13900" s="49"/>
      <c r="Z13900" s="49"/>
      <c r="AA13900" s="49"/>
      <c r="AB13900" s="49"/>
      <c r="AC13900" s="49"/>
      <c r="AD13900" s="49"/>
      <c r="AE13900" s="95"/>
      <c r="AM13900" s="103"/>
      <c r="AT13900" s="10"/>
    </row>
    <row r="13901" spans="9:46" s="16" customFormat="1">
      <c r="I13901" s="47"/>
      <c r="P13901" s="48"/>
      <c r="Q13901" s="48"/>
      <c r="R13901" s="48"/>
      <c r="S13901" s="49"/>
      <c r="T13901" s="47"/>
      <c r="U13901" s="50"/>
      <c r="V13901" s="47"/>
      <c r="W13901" s="50"/>
      <c r="X13901" s="49"/>
      <c r="Y13901" s="49"/>
      <c r="Z13901" s="49"/>
      <c r="AA13901" s="49"/>
      <c r="AB13901" s="49"/>
      <c r="AC13901" s="49"/>
      <c r="AD13901" s="49"/>
      <c r="AE13901" s="95"/>
      <c r="AM13901" s="103"/>
      <c r="AT13901" s="10"/>
    </row>
    <row r="13902" spans="9:46" s="16" customFormat="1">
      <c r="I13902" s="47"/>
      <c r="P13902" s="48"/>
      <c r="Q13902" s="48"/>
      <c r="R13902" s="48"/>
      <c r="S13902" s="49"/>
      <c r="T13902" s="47"/>
      <c r="U13902" s="50"/>
      <c r="V13902" s="47"/>
      <c r="W13902" s="50"/>
      <c r="X13902" s="49"/>
      <c r="Y13902" s="49"/>
      <c r="Z13902" s="49"/>
      <c r="AA13902" s="49"/>
      <c r="AB13902" s="49"/>
      <c r="AC13902" s="49"/>
      <c r="AD13902" s="49"/>
      <c r="AE13902" s="95"/>
      <c r="AM13902" s="103"/>
      <c r="AT13902" s="10"/>
    </row>
    <row r="13903" spans="9:46" s="16" customFormat="1">
      <c r="I13903" s="47"/>
      <c r="P13903" s="48"/>
      <c r="Q13903" s="48"/>
      <c r="R13903" s="48"/>
      <c r="S13903" s="49"/>
      <c r="T13903" s="47"/>
      <c r="U13903" s="50"/>
      <c r="V13903" s="47"/>
      <c r="W13903" s="50"/>
      <c r="X13903" s="49"/>
      <c r="Y13903" s="49"/>
      <c r="Z13903" s="49"/>
      <c r="AA13903" s="49"/>
      <c r="AB13903" s="49"/>
      <c r="AC13903" s="49"/>
      <c r="AD13903" s="49"/>
      <c r="AE13903" s="95"/>
      <c r="AM13903" s="103"/>
      <c r="AT13903" s="10"/>
    </row>
    <row r="13904" spans="9:46" s="16" customFormat="1">
      <c r="I13904" s="47"/>
      <c r="P13904" s="48"/>
      <c r="Q13904" s="48"/>
      <c r="R13904" s="48"/>
      <c r="S13904" s="49"/>
      <c r="T13904" s="47"/>
      <c r="U13904" s="50"/>
      <c r="V13904" s="47"/>
      <c r="W13904" s="50"/>
      <c r="X13904" s="49"/>
      <c r="Y13904" s="49"/>
      <c r="Z13904" s="49"/>
      <c r="AA13904" s="49"/>
      <c r="AB13904" s="49"/>
      <c r="AC13904" s="49"/>
      <c r="AD13904" s="49"/>
      <c r="AE13904" s="95"/>
      <c r="AM13904" s="103"/>
      <c r="AT13904" s="10"/>
    </row>
    <row r="13905" spans="9:46" s="16" customFormat="1">
      <c r="I13905" s="47"/>
      <c r="P13905" s="48"/>
      <c r="Q13905" s="48"/>
      <c r="R13905" s="48"/>
      <c r="S13905" s="49"/>
      <c r="T13905" s="47"/>
      <c r="U13905" s="50"/>
      <c r="V13905" s="47"/>
      <c r="W13905" s="50"/>
      <c r="X13905" s="49"/>
      <c r="Y13905" s="49"/>
      <c r="Z13905" s="49"/>
      <c r="AA13905" s="49"/>
      <c r="AB13905" s="49"/>
      <c r="AC13905" s="49"/>
      <c r="AD13905" s="49"/>
      <c r="AE13905" s="95"/>
      <c r="AM13905" s="103"/>
      <c r="AT13905" s="10"/>
    </row>
    <row r="13906" spans="9:46" s="16" customFormat="1">
      <c r="I13906" s="47"/>
      <c r="P13906" s="48"/>
      <c r="Q13906" s="48"/>
      <c r="R13906" s="48"/>
      <c r="S13906" s="49"/>
      <c r="T13906" s="47"/>
      <c r="U13906" s="50"/>
      <c r="V13906" s="47"/>
      <c r="W13906" s="50"/>
      <c r="X13906" s="49"/>
      <c r="Y13906" s="49"/>
      <c r="Z13906" s="49"/>
      <c r="AA13906" s="49"/>
      <c r="AB13906" s="49"/>
      <c r="AC13906" s="49"/>
      <c r="AD13906" s="49"/>
      <c r="AE13906" s="95"/>
      <c r="AM13906" s="103"/>
      <c r="AT13906" s="10"/>
    </row>
    <row r="13907" spans="9:46" s="16" customFormat="1">
      <c r="I13907" s="47"/>
      <c r="P13907" s="48"/>
      <c r="Q13907" s="48"/>
      <c r="R13907" s="48"/>
      <c r="S13907" s="49"/>
      <c r="T13907" s="47"/>
      <c r="U13907" s="50"/>
      <c r="V13907" s="47"/>
      <c r="W13907" s="50"/>
      <c r="X13907" s="49"/>
      <c r="Y13907" s="49"/>
      <c r="Z13907" s="49"/>
      <c r="AA13907" s="49"/>
      <c r="AB13907" s="49"/>
      <c r="AC13907" s="49"/>
      <c r="AD13907" s="49"/>
      <c r="AE13907" s="95"/>
      <c r="AM13907" s="103"/>
      <c r="AT13907" s="10"/>
    </row>
    <row r="13908" spans="9:46" s="16" customFormat="1">
      <c r="I13908" s="47"/>
      <c r="P13908" s="48"/>
      <c r="Q13908" s="48"/>
      <c r="R13908" s="48"/>
      <c r="S13908" s="49"/>
      <c r="T13908" s="47"/>
      <c r="U13908" s="50"/>
      <c r="V13908" s="47"/>
      <c r="W13908" s="50"/>
      <c r="X13908" s="49"/>
      <c r="Y13908" s="49"/>
      <c r="Z13908" s="49"/>
      <c r="AA13908" s="49"/>
      <c r="AB13908" s="49"/>
      <c r="AC13908" s="49"/>
      <c r="AD13908" s="49"/>
      <c r="AE13908" s="95"/>
      <c r="AM13908" s="103"/>
      <c r="AT13908" s="10"/>
    </row>
    <row r="13909" spans="9:46" s="16" customFormat="1">
      <c r="I13909" s="47"/>
      <c r="P13909" s="48"/>
      <c r="Q13909" s="48"/>
      <c r="R13909" s="48"/>
      <c r="S13909" s="49"/>
      <c r="T13909" s="47"/>
      <c r="U13909" s="50"/>
      <c r="V13909" s="47"/>
      <c r="W13909" s="50"/>
      <c r="X13909" s="49"/>
      <c r="Y13909" s="49"/>
      <c r="Z13909" s="49"/>
      <c r="AA13909" s="49"/>
      <c r="AB13909" s="49"/>
      <c r="AC13909" s="49"/>
      <c r="AD13909" s="49"/>
      <c r="AE13909" s="95"/>
      <c r="AM13909" s="103"/>
      <c r="AT13909" s="10"/>
    </row>
    <row r="13910" spans="9:46" s="16" customFormat="1">
      <c r="I13910" s="47"/>
      <c r="P13910" s="48"/>
      <c r="Q13910" s="48"/>
      <c r="R13910" s="48"/>
      <c r="S13910" s="49"/>
      <c r="T13910" s="47"/>
      <c r="U13910" s="50"/>
      <c r="V13910" s="47"/>
      <c r="W13910" s="50"/>
      <c r="X13910" s="49"/>
      <c r="Y13910" s="49"/>
      <c r="Z13910" s="49"/>
      <c r="AA13910" s="49"/>
      <c r="AB13910" s="49"/>
      <c r="AC13910" s="49"/>
      <c r="AD13910" s="49"/>
      <c r="AE13910" s="95"/>
      <c r="AM13910" s="103"/>
      <c r="AT13910" s="10"/>
    </row>
    <row r="13911" spans="9:46" s="16" customFormat="1">
      <c r="I13911" s="47"/>
      <c r="P13911" s="48"/>
      <c r="Q13911" s="48"/>
      <c r="R13911" s="48"/>
      <c r="S13911" s="49"/>
      <c r="T13911" s="47"/>
      <c r="U13911" s="50"/>
      <c r="V13911" s="47"/>
      <c r="W13911" s="50"/>
      <c r="X13911" s="49"/>
      <c r="Y13911" s="49"/>
      <c r="Z13911" s="49"/>
      <c r="AA13911" s="49"/>
      <c r="AB13911" s="49"/>
      <c r="AC13911" s="49"/>
      <c r="AD13911" s="49"/>
      <c r="AE13911" s="95"/>
      <c r="AM13911" s="103"/>
      <c r="AT13911" s="10"/>
    </row>
    <row r="13912" spans="9:46" s="16" customFormat="1">
      <c r="I13912" s="47"/>
      <c r="P13912" s="48"/>
      <c r="Q13912" s="48"/>
      <c r="R13912" s="48"/>
      <c r="S13912" s="49"/>
      <c r="T13912" s="47"/>
      <c r="U13912" s="50"/>
      <c r="V13912" s="47"/>
      <c r="W13912" s="50"/>
      <c r="X13912" s="49"/>
      <c r="Y13912" s="49"/>
      <c r="Z13912" s="49"/>
      <c r="AA13912" s="49"/>
      <c r="AB13912" s="49"/>
      <c r="AC13912" s="49"/>
      <c r="AD13912" s="49"/>
      <c r="AE13912" s="95"/>
      <c r="AM13912" s="103"/>
      <c r="AT13912" s="10"/>
    </row>
    <row r="13913" spans="9:46" s="16" customFormat="1">
      <c r="I13913" s="47"/>
      <c r="P13913" s="48"/>
      <c r="Q13913" s="48"/>
      <c r="R13913" s="48"/>
      <c r="S13913" s="49"/>
      <c r="T13913" s="47"/>
      <c r="U13913" s="50"/>
      <c r="V13913" s="47"/>
      <c r="W13913" s="50"/>
      <c r="X13913" s="49"/>
      <c r="Y13913" s="49"/>
      <c r="Z13913" s="49"/>
      <c r="AA13913" s="49"/>
      <c r="AB13913" s="49"/>
      <c r="AC13913" s="49"/>
      <c r="AD13913" s="49"/>
      <c r="AE13913" s="95"/>
      <c r="AM13913" s="103"/>
      <c r="AT13913" s="10"/>
    </row>
    <row r="13914" spans="9:46" s="16" customFormat="1">
      <c r="I13914" s="47"/>
      <c r="P13914" s="48"/>
      <c r="Q13914" s="48"/>
      <c r="R13914" s="48"/>
      <c r="S13914" s="49"/>
      <c r="T13914" s="47"/>
      <c r="U13914" s="50"/>
      <c r="V13914" s="47"/>
      <c r="W13914" s="50"/>
      <c r="X13914" s="49"/>
      <c r="Y13914" s="49"/>
      <c r="Z13914" s="49"/>
      <c r="AA13914" s="49"/>
      <c r="AB13914" s="49"/>
      <c r="AC13914" s="49"/>
      <c r="AD13914" s="49"/>
      <c r="AE13914" s="95"/>
      <c r="AM13914" s="103"/>
      <c r="AT13914" s="10"/>
    </row>
    <row r="13915" spans="9:46" s="16" customFormat="1">
      <c r="I13915" s="47"/>
      <c r="P13915" s="48"/>
      <c r="Q13915" s="48"/>
      <c r="R13915" s="48"/>
      <c r="S13915" s="49"/>
      <c r="T13915" s="47"/>
      <c r="U13915" s="50"/>
      <c r="V13915" s="47"/>
      <c r="W13915" s="50"/>
      <c r="X13915" s="49"/>
      <c r="Y13915" s="49"/>
      <c r="Z13915" s="49"/>
      <c r="AA13915" s="49"/>
      <c r="AB13915" s="49"/>
      <c r="AC13915" s="49"/>
      <c r="AD13915" s="49"/>
      <c r="AE13915" s="95"/>
      <c r="AM13915" s="103"/>
      <c r="AT13915" s="10"/>
    </row>
    <row r="13916" spans="9:46" s="16" customFormat="1">
      <c r="I13916" s="47"/>
      <c r="P13916" s="48"/>
      <c r="Q13916" s="48"/>
      <c r="R13916" s="48"/>
      <c r="S13916" s="49"/>
      <c r="T13916" s="47"/>
      <c r="U13916" s="50"/>
      <c r="V13916" s="47"/>
      <c r="W13916" s="50"/>
      <c r="X13916" s="49"/>
      <c r="Y13916" s="49"/>
      <c r="Z13916" s="49"/>
      <c r="AA13916" s="49"/>
      <c r="AB13916" s="49"/>
      <c r="AC13916" s="49"/>
      <c r="AD13916" s="49"/>
      <c r="AE13916" s="95"/>
      <c r="AM13916" s="103"/>
      <c r="AT13916" s="10"/>
    </row>
    <row r="13917" spans="9:46" s="16" customFormat="1">
      <c r="I13917" s="47"/>
      <c r="P13917" s="48"/>
      <c r="Q13917" s="48"/>
      <c r="R13917" s="48"/>
      <c r="S13917" s="49"/>
      <c r="T13917" s="47"/>
      <c r="U13917" s="50"/>
      <c r="V13917" s="47"/>
      <c r="W13917" s="50"/>
      <c r="X13917" s="49"/>
      <c r="Y13917" s="49"/>
      <c r="Z13917" s="49"/>
      <c r="AA13917" s="49"/>
      <c r="AB13917" s="49"/>
      <c r="AC13917" s="49"/>
      <c r="AD13917" s="49"/>
      <c r="AE13917" s="95"/>
      <c r="AM13917" s="103"/>
      <c r="AT13917" s="10"/>
    </row>
    <row r="13918" spans="9:46" s="16" customFormat="1">
      <c r="I13918" s="47"/>
      <c r="P13918" s="48"/>
      <c r="Q13918" s="48"/>
      <c r="R13918" s="48"/>
      <c r="S13918" s="49"/>
      <c r="T13918" s="47"/>
      <c r="U13918" s="50"/>
      <c r="V13918" s="47"/>
      <c r="W13918" s="50"/>
      <c r="X13918" s="49"/>
      <c r="Y13918" s="49"/>
      <c r="Z13918" s="49"/>
      <c r="AA13918" s="49"/>
      <c r="AB13918" s="49"/>
      <c r="AC13918" s="49"/>
      <c r="AD13918" s="49"/>
      <c r="AE13918" s="95"/>
      <c r="AM13918" s="103"/>
      <c r="AT13918" s="10"/>
    </row>
    <row r="13919" spans="9:46" s="16" customFormat="1">
      <c r="I13919" s="47"/>
      <c r="P13919" s="48"/>
      <c r="Q13919" s="48"/>
      <c r="R13919" s="48"/>
      <c r="S13919" s="49"/>
      <c r="T13919" s="47"/>
      <c r="U13919" s="50"/>
      <c r="V13919" s="47"/>
      <c r="W13919" s="50"/>
      <c r="X13919" s="49"/>
      <c r="Y13919" s="49"/>
      <c r="Z13919" s="49"/>
      <c r="AA13919" s="49"/>
      <c r="AB13919" s="49"/>
      <c r="AC13919" s="49"/>
      <c r="AD13919" s="49"/>
      <c r="AE13919" s="95"/>
      <c r="AM13919" s="103"/>
      <c r="AT13919" s="10"/>
    </row>
    <row r="13920" spans="9:46" s="16" customFormat="1">
      <c r="I13920" s="47"/>
      <c r="P13920" s="48"/>
      <c r="Q13920" s="48"/>
      <c r="R13920" s="48"/>
      <c r="S13920" s="49"/>
      <c r="T13920" s="47"/>
      <c r="U13920" s="50"/>
      <c r="V13920" s="47"/>
      <c r="W13920" s="50"/>
      <c r="X13920" s="49"/>
      <c r="Y13920" s="49"/>
      <c r="Z13920" s="49"/>
      <c r="AA13920" s="49"/>
      <c r="AB13920" s="49"/>
      <c r="AC13920" s="49"/>
      <c r="AD13920" s="49"/>
      <c r="AE13920" s="95"/>
      <c r="AM13920" s="103"/>
      <c r="AT13920" s="10"/>
    </row>
    <row r="13921" spans="9:46" s="16" customFormat="1">
      <c r="I13921" s="47"/>
      <c r="P13921" s="48"/>
      <c r="Q13921" s="48"/>
      <c r="R13921" s="48"/>
      <c r="S13921" s="49"/>
      <c r="T13921" s="47"/>
      <c r="U13921" s="50"/>
      <c r="V13921" s="47"/>
      <c r="W13921" s="50"/>
      <c r="X13921" s="49"/>
      <c r="Y13921" s="49"/>
      <c r="Z13921" s="49"/>
      <c r="AA13921" s="49"/>
      <c r="AB13921" s="49"/>
      <c r="AC13921" s="49"/>
      <c r="AD13921" s="49"/>
      <c r="AE13921" s="95"/>
      <c r="AM13921" s="103"/>
      <c r="AT13921" s="10"/>
    </row>
    <row r="13922" spans="9:46" s="16" customFormat="1">
      <c r="I13922" s="47"/>
      <c r="P13922" s="48"/>
      <c r="Q13922" s="48"/>
      <c r="R13922" s="48"/>
      <c r="S13922" s="49"/>
      <c r="T13922" s="47"/>
      <c r="U13922" s="50"/>
      <c r="V13922" s="47"/>
      <c r="W13922" s="50"/>
      <c r="X13922" s="49"/>
      <c r="Y13922" s="49"/>
      <c r="Z13922" s="49"/>
      <c r="AA13922" s="49"/>
      <c r="AB13922" s="49"/>
      <c r="AC13922" s="49"/>
      <c r="AD13922" s="49"/>
      <c r="AE13922" s="95"/>
      <c r="AM13922" s="103"/>
      <c r="AT13922" s="10"/>
    </row>
    <row r="13923" spans="9:46" s="16" customFormat="1">
      <c r="I13923" s="47"/>
      <c r="P13923" s="48"/>
      <c r="Q13923" s="48"/>
      <c r="R13923" s="48"/>
      <c r="S13923" s="49"/>
      <c r="T13923" s="47"/>
      <c r="U13923" s="50"/>
      <c r="V13923" s="47"/>
      <c r="W13923" s="50"/>
      <c r="X13923" s="49"/>
      <c r="Y13923" s="49"/>
      <c r="Z13923" s="49"/>
      <c r="AA13923" s="49"/>
      <c r="AB13923" s="49"/>
      <c r="AC13923" s="49"/>
      <c r="AD13923" s="49"/>
      <c r="AE13923" s="95"/>
      <c r="AM13923" s="103"/>
      <c r="AT13923" s="10"/>
    </row>
    <row r="13924" spans="9:46" s="16" customFormat="1">
      <c r="I13924" s="47"/>
      <c r="P13924" s="48"/>
      <c r="Q13924" s="48"/>
      <c r="R13924" s="48"/>
      <c r="S13924" s="49"/>
      <c r="T13924" s="47"/>
      <c r="U13924" s="50"/>
      <c r="V13924" s="47"/>
      <c r="W13924" s="50"/>
      <c r="X13924" s="49"/>
      <c r="Y13924" s="49"/>
      <c r="Z13924" s="49"/>
      <c r="AA13924" s="49"/>
      <c r="AB13924" s="49"/>
      <c r="AC13924" s="49"/>
      <c r="AD13924" s="49"/>
      <c r="AE13924" s="95"/>
      <c r="AM13924" s="103"/>
      <c r="AT13924" s="10"/>
    </row>
    <row r="13925" spans="9:46" s="16" customFormat="1">
      <c r="I13925" s="47"/>
      <c r="P13925" s="48"/>
      <c r="Q13925" s="48"/>
      <c r="R13925" s="48"/>
      <c r="S13925" s="49"/>
      <c r="T13925" s="47"/>
      <c r="U13925" s="50"/>
      <c r="V13925" s="47"/>
      <c r="W13925" s="50"/>
      <c r="X13925" s="49"/>
      <c r="Y13925" s="49"/>
      <c r="Z13925" s="49"/>
      <c r="AA13925" s="49"/>
      <c r="AB13925" s="49"/>
      <c r="AC13925" s="49"/>
      <c r="AD13925" s="49"/>
      <c r="AE13925" s="95"/>
      <c r="AM13925" s="103"/>
      <c r="AT13925" s="10"/>
    </row>
    <row r="13926" spans="9:46" s="16" customFormat="1">
      <c r="I13926" s="47"/>
      <c r="P13926" s="48"/>
      <c r="Q13926" s="48"/>
      <c r="R13926" s="48"/>
      <c r="S13926" s="49"/>
      <c r="T13926" s="47"/>
      <c r="U13926" s="50"/>
      <c r="V13926" s="47"/>
      <c r="W13926" s="50"/>
      <c r="X13926" s="49"/>
      <c r="Y13926" s="49"/>
      <c r="Z13926" s="49"/>
      <c r="AA13926" s="49"/>
      <c r="AB13926" s="49"/>
      <c r="AC13926" s="49"/>
      <c r="AD13926" s="49"/>
      <c r="AE13926" s="95"/>
      <c r="AM13926" s="103"/>
      <c r="AT13926" s="10"/>
    </row>
    <row r="13927" spans="9:46" s="16" customFormat="1">
      <c r="I13927" s="47"/>
      <c r="P13927" s="48"/>
      <c r="Q13927" s="48"/>
      <c r="R13927" s="48"/>
      <c r="S13927" s="49"/>
      <c r="T13927" s="47"/>
      <c r="U13927" s="50"/>
      <c r="V13927" s="47"/>
      <c r="W13927" s="50"/>
      <c r="X13927" s="49"/>
      <c r="Y13927" s="49"/>
      <c r="Z13927" s="49"/>
      <c r="AA13927" s="49"/>
      <c r="AB13927" s="49"/>
      <c r="AC13927" s="49"/>
      <c r="AD13927" s="49"/>
      <c r="AE13927" s="95"/>
      <c r="AM13927" s="103"/>
      <c r="AT13927" s="10"/>
    </row>
    <row r="13928" spans="9:46" s="16" customFormat="1">
      <c r="I13928" s="47"/>
      <c r="P13928" s="48"/>
      <c r="Q13928" s="48"/>
      <c r="R13928" s="48"/>
      <c r="S13928" s="49"/>
      <c r="T13928" s="47"/>
      <c r="U13928" s="50"/>
      <c r="V13928" s="47"/>
      <c r="W13928" s="50"/>
      <c r="X13928" s="49"/>
      <c r="Y13928" s="49"/>
      <c r="Z13928" s="49"/>
      <c r="AA13928" s="49"/>
      <c r="AB13928" s="49"/>
      <c r="AC13928" s="49"/>
      <c r="AD13928" s="49"/>
      <c r="AE13928" s="95"/>
      <c r="AM13928" s="103"/>
      <c r="AT13928" s="10"/>
    </row>
    <row r="13929" spans="9:46" s="16" customFormat="1">
      <c r="I13929" s="47"/>
      <c r="P13929" s="48"/>
      <c r="Q13929" s="48"/>
      <c r="R13929" s="48"/>
      <c r="S13929" s="49"/>
      <c r="T13929" s="47"/>
      <c r="U13929" s="50"/>
      <c r="V13929" s="47"/>
      <c r="W13929" s="50"/>
      <c r="X13929" s="49"/>
      <c r="Y13929" s="49"/>
      <c r="Z13929" s="49"/>
      <c r="AA13929" s="49"/>
      <c r="AB13929" s="49"/>
      <c r="AC13929" s="49"/>
      <c r="AD13929" s="49"/>
      <c r="AE13929" s="95"/>
      <c r="AM13929" s="103"/>
      <c r="AT13929" s="10"/>
    </row>
    <row r="13930" spans="9:46" s="16" customFormat="1">
      <c r="I13930" s="47"/>
      <c r="P13930" s="48"/>
      <c r="Q13930" s="48"/>
      <c r="R13930" s="48"/>
      <c r="S13930" s="49"/>
      <c r="T13930" s="47"/>
      <c r="U13930" s="50"/>
      <c r="V13930" s="47"/>
      <c r="W13930" s="50"/>
      <c r="X13930" s="49"/>
      <c r="Y13930" s="49"/>
      <c r="Z13930" s="49"/>
      <c r="AA13930" s="49"/>
      <c r="AB13930" s="49"/>
      <c r="AC13930" s="49"/>
      <c r="AD13930" s="49"/>
      <c r="AE13930" s="95"/>
      <c r="AM13930" s="103"/>
      <c r="AT13930" s="10"/>
    </row>
    <row r="13931" spans="9:46" s="16" customFormat="1">
      <c r="I13931" s="47"/>
      <c r="P13931" s="48"/>
      <c r="Q13931" s="48"/>
      <c r="R13931" s="48"/>
      <c r="S13931" s="49"/>
      <c r="T13931" s="47"/>
      <c r="U13931" s="50"/>
      <c r="V13931" s="47"/>
      <c r="W13931" s="50"/>
      <c r="X13931" s="49"/>
      <c r="Y13931" s="49"/>
      <c r="Z13931" s="49"/>
      <c r="AA13931" s="49"/>
      <c r="AB13931" s="49"/>
      <c r="AC13931" s="49"/>
      <c r="AD13931" s="49"/>
      <c r="AE13931" s="95"/>
      <c r="AM13931" s="103"/>
      <c r="AT13931" s="10"/>
    </row>
    <row r="13932" spans="9:46" s="16" customFormat="1">
      <c r="I13932" s="47"/>
      <c r="P13932" s="48"/>
      <c r="Q13932" s="48"/>
      <c r="R13932" s="48"/>
      <c r="S13932" s="49"/>
      <c r="T13932" s="47"/>
      <c r="U13932" s="50"/>
      <c r="V13932" s="47"/>
      <c r="W13932" s="50"/>
      <c r="X13932" s="49"/>
      <c r="Y13932" s="49"/>
      <c r="Z13932" s="49"/>
      <c r="AA13932" s="49"/>
      <c r="AB13932" s="49"/>
      <c r="AC13932" s="49"/>
      <c r="AD13932" s="49"/>
      <c r="AE13932" s="95"/>
      <c r="AM13932" s="103"/>
      <c r="AT13932" s="10"/>
    </row>
    <row r="13933" spans="9:46" s="16" customFormat="1">
      <c r="I13933" s="47"/>
      <c r="P13933" s="48"/>
      <c r="Q13933" s="48"/>
      <c r="R13933" s="48"/>
      <c r="S13933" s="49"/>
      <c r="T13933" s="47"/>
      <c r="U13933" s="50"/>
      <c r="V13933" s="47"/>
      <c r="W13933" s="50"/>
      <c r="X13933" s="49"/>
      <c r="Y13933" s="49"/>
      <c r="Z13933" s="49"/>
      <c r="AA13933" s="49"/>
      <c r="AB13933" s="49"/>
      <c r="AC13933" s="49"/>
      <c r="AD13933" s="49"/>
      <c r="AE13933" s="95"/>
      <c r="AM13933" s="103"/>
      <c r="AT13933" s="10"/>
    </row>
    <row r="13934" spans="9:46" s="16" customFormat="1">
      <c r="I13934" s="47"/>
      <c r="P13934" s="48"/>
      <c r="Q13934" s="48"/>
      <c r="R13934" s="48"/>
      <c r="S13934" s="49"/>
      <c r="T13934" s="47"/>
      <c r="U13934" s="50"/>
      <c r="V13934" s="47"/>
      <c r="W13934" s="50"/>
      <c r="X13934" s="49"/>
      <c r="Y13934" s="49"/>
      <c r="Z13934" s="49"/>
      <c r="AA13934" s="49"/>
      <c r="AB13934" s="49"/>
      <c r="AC13934" s="49"/>
      <c r="AD13934" s="49"/>
      <c r="AE13934" s="95"/>
      <c r="AM13934" s="103"/>
      <c r="AT13934" s="10"/>
    </row>
    <row r="13935" spans="9:46" s="16" customFormat="1">
      <c r="I13935" s="47"/>
      <c r="P13935" s="48"/>
      <c r="Q13935" s="48"/>
      <c r="R13935" s="48"/>
      <c r="S13935" s="49"/>
      <c r="T13935" s="47"/>
      <c r="U13935" s="50"/>
      <c r="V13935" s="47"/>
      <c r="W13935" s="50"/>
      <c r="X13935" s="49"/>
      <c r="Y13935" s="49"/>
      <c r="Z13935" s="49"/>
      <c r="AA13935" s="49"/>
      <c r="AB13935" s="49"/>
      <c r="AC13935" s="49"/>
      <c r="AD13935" s="49"/>
      <c r="AE13935" s="95"/>
      <c r="AM13935" s="103"/>
      <c r="AT13935" s="10"/>
    </row>
    <row r="13936" spans="9:46" s="16" customFormat="1">
      <c r="I13936" s="47"/>
      <c r="P13936" s="48"/>
      <c r="Q13936" s="48"/>
      <c r="R13936" s="48"/>
      <c r="S13936" s="49"/>
      <c r="T13936" s="47"/>
      <c r="U13936" s="50"/>
      <c r="V13936" s="47"/>
      <c r="W13936" s="50"/>
      <c r="X13936" s="49"/>
      <c r="Y13936" s="49"/>
      <c r="Z13936" s="49"/>
      <c r="AA13936" s="49"/>
      <c r="AB13936" s="49"/>
      <c r="AC13936" s="49"/>
      <c r="AD13936" s="49"/>
      <c r="AE13936" s="95"/>
      <c r="AM13936" s="103"/>
      <c r="AT13936" s="10"/>
    </row>
    <row r="13937" spans="9:46" s="16" customFormat="1">
      <c r="I13937" s="47"/>
      <c r="P13937" s="48"/>
      <c r="Q13937" s="48"/>
      <c r="R13937" s="48"/>
      <c r="S13937" s="49"/>
      <c r="T13937" s="47"/>
      <c r="U13937" s="50"/>
      <c r="V13937" s="47"/>
      <c r="W13937" s="50"/>
      <c r="X13937" s="49"/>
      <c r="Y13937" s="49"/>
      <c r="Z13937" s="49"/>
      <c r="AA13937" s="49"/>
      <c r="AB13937" s="49"/>
      <c r="AC13937" s="49"/>
      <c r="AD13937" s="49"/>
      <c r="AE13937" s="95"/>
      <c r="AM13937" s="103"/>
      <c r="AT13937" s="10"/>
    </row>
    <row r="13938" spans="9:46" s="16" customFormat="1">
      <c r="I13938" s="47"/>
      <c r="P13938" s="48"/>
      <c r="Q13938" s="48"/>
      <c r="R13938" s="48"/>
      <c r="S13938" s="49"/>
      <c r="T13938" s="47"/>
      <c r="U13938" s="50"/>
      <c r="V13938" s="47"/>
      <c r="W13938" s="50"/>
      <c r="X13938" s="49"/>
      <c r="Y13938" s="49"/>
      <c r="Z13938" s="49"/>
      <c r="AA13938" s="49"/>
      <c r="AB13938" s="49"/>
      <c r="AC13938" s="49"/>
      <c r="AD13938" s="49"/>
      <c r="AE13938" s="95"/>
      <c r="AM13938" s="103"/>
      <c r="AT13938" s="10"/>
    </row>
    <row r="13939" spans="9:46" s="16" customFormat="1">
      <c r="I13939" s="47"/>
      <c r="P13939" s="48"/>
      <c r="Q13939" s="48"/>
      <c r="R13939" s="48"/>
      <c r="S13939" s="49"/>
      <c r="T13939" s="47"/>
      <c r="U13939" s="50"/>
      <c r="V13939" s="47"/>
      <c r="W13939" s="50"/>
      <c r="X13939" s="49"/>
      <c r="Y13939" s="49"/>
      <c r="Z13939" s="49"/>
      <c r="AA13939" s="49"/>
      <c r="AB13939" s="49"/>
      <c r="AC13939" s="49"/>
      <c r="AD13939" s="49"/>
      <c r="AE13939" s="95"/>
      <c r="AM13939" s="103"/>
      <c r="AT13939" s="10"/>
    </row>
    <row r="13940" spans="9:46" s="16" customFormat="1">
      <c r="I13940" s="47"/>
      <c r="P13940" s="48"/>
      <c r="Q13940" s="48"/>
      <c r="R13940" s="48"/>
      <c r="S13940" s="49"/>
      <c r="T13940" s="47"/>
      <c r="U13940" s="50"/>
      <c r="V13940" s="47"/>
      <c r="W13940" s="50"/>
      <c r="X13940" s="49"/>
      <c r="Y13940" s="49"/>
      <c r="Z13940" s="49"/>
      <c r="AA13940" s="49"/>
      <c r="AB13940" s="49"/>
      <c r="AC13940" s="49"/>
      <c r="AD13940" s="49"/>
      <c r="AE13940" s="95"/>
      <c r="AM13940" s="103"/>
      <c r="AT13940" s="10"/>
    </row>
    <row r="13941" spans="9:46" s="16" customFormat="1">
      <c r="I13941" s="47"/>
      <c r="P13941" s="48"/>
      <c r="Q13941" s="48"/>
      <c r="R13941" s="48"/>
      <c r="S13941" s="49"/>
      <c r="T13941" s="47"/>
      <c r="U13941" s="50"/>
      <c r="V13941" s="47"/>
      <c r="W13941" s="50"/>
      <c r="X13941" s="49"/>
      <c r="Y13941" s="49"/>
      <c r="Z13941" s="49"/>
      <c r="AA13941" s="49"/>
      <c r="AB13941" s="49"/>
      <c r="AC13941" s="49"/>
      <c r="AD13941" s="49"/>
      <c r="AE13941" s="95"/>
      <c r="AM13941" s="103"/>
      <c r="AT13941" s="10"/>
    </row>
    <row r="13942" spans="9:46" s="16" customFormat="1">
      <c r="I13942" s="47"/>
      <c r="P13942" s="48"/>
      <c r="Q13942" s="48"/>
      <c r="R13942" s="48"/>
      <c r="S13942" s="49"/>
      <c r="T13942" s="47"/>
      <c r="U13942" s="50"/>
      <c r="V13942" s="47"/>
      <c r="W13942" s="50"/>
      <c r="X13942" s="49"/>
      <c r="Y13942" s="49"/>
      <c r="Z13942" s="49"/>
      <c r="AA13942" s="49"/>
      <c r="AB13942" s="49"/>
      <c r="AC13942" s="49"/>
      <c r="AD13942" s="49"/>
      <c r="AE13942" s="95"/>
      <c r="AM13942" s="103"/>
      <c r="AT13942" s="10"/>
    </row>
    <row r="13943" spans="9:46" s="16" customFormat="1">
      <c r="I13943" s="47"/>
      <c r="P13943" s="48"/>
      <c r="Q13943" s="48"/>
      <c r="R13943" s="48"/>
      <c r="S13943" s="49"/>
      <c r="T13943" s="47"/>
      <c r="U13943" s="50"/>
      <c r="V13943" s="47"/>
      <c r="W13943" s="50"/>
      <c r="X13943" s="49"/>
      <c r="Y13943" s="49"/>
      <c r="Z13943" s="49"/>
      <c r="AA13943" s="49"/>
      <c r="AB13943" s="49"/>
      <c r="AC13943" s="49"/>
      <c r="AD13943" s="49"/>
      <c r="AE13943" s="95"/>
      <c r="AM13943" s="103"/>
      <c r="AT13943" s="10"/>
    </row>
    <row r="13944" spans="9:46" s="16" customFormat="1">
      <c r="I13944" s="47"/>
      <c r="P13944" s="48"/>
      <c r="Q13944" s="48"/>
      <c r="R13944" s="48"/>
      <c r="S13944" s="49"/>
      <c r="T13944" s="47"/>
      <c r="U13944" s="50"/>
      <c r="V13944" s="47"/>
      <c r="W13944" s="50"/>
      <c r="X13944" s="49"/>
      <c r="Y13944" s="49"/>
      <c r="Z13944" s="49"/>
      <c r="AA13944" s="49"/>
      <c r="AB13944" s="49"/>
      <c r="AC13944" s="49"/>
      <c r="AD13944" s="49"/>
      <c r="AE13944" s="95"/>
      <c r="AM13944" s="103"/>
      <c r="AT13944" s="10"/>
    </row>
    <row r="13945" spans="9:46" s="16" customFormat="1">
      <c r="I13945" s="47"/>
      <c r="P13945" s="48"/>
      <c r="Q13945" s="48"/>
      <c r="R13945" s="48"/>
      <c r="S13945" s="49"/>
      <c r="T13945" s="47"/>
      <c r="U13945" s="50"/>
      <c r="V13945" s="47"/>
      <c r="W13945" s="50"/>
      <c r="X13945" s="49"/>
      <c r="Y13945" s="49"/>
      <c r="Z13945" s="49"/>
      <c r="AA13945" s="49"/>
      <c r="AB13945" s="49"/>
      <c r="AC13945" s="49"/>
      <c r="AD13945" s="49"/>
      <c r="AE13945" s="95"/>
      <c r="AM13945" s="103"/>
      <c r="AT13945" s="10"/>
    </row>
    <row r="13946" spans="9:46" s="16" customFormat="1">
      <c r="I13946" s="47"/>
      <c r="P13946" s="48"/>
      <c r="Q13946" s="48"/>
      <c r="R13946" s="48"/>
      <c r="S13946" s="49"/>
      <c r="T13946" s="47"/>
      <c r="U13946" s="50"/>
      <c r="V13946" s="47"/>
      <c r="W13946" s="50"/>
      <c r="X13946" s="49"/>
      <c r="Y13946" s="49"/>
      <c r="Z13946" s="49"/>
      <c r="AA13946" s="49"/>
      <c r="AB13946" s="49"/>
      <c r="AC13946" s="49"/>
      <c r="AD13946" s="49"/>
      <c r="AE13946" s="95"/>
      <c r="AM13946" s="103"/>
      <c r="AT13946" s="10"/>
    </row>
    <row r="13947" spans="9:46" s="16" customFormat="1">
      <c r="I13947" s="47"/>
      <c r="P13947" s="48"/>
      <c r="Q13947" s="48"/>
      <c r="R13947" s="48"/>
      <c r="S13947" s="49"/>
      <c r="T13947" s="47"/>
      <c r="U13947" s="50"/>
      <c r="V13947" s="47"/>
      <c r="W13947" s="50"/>
      <c r="X13947" s="49"/>
      <c r="Y13947" s="49"/>
      <c r="Z13947" s="49"/>
      <c r="AA13947" s="49"/>
      <c r="AB13947" s="49"/>
      <c r="AC13947" s="49"/>
      <c r="AD13947" s="49"/>
      <c r="AE13947" s="95"/>
      <c r="AM13947" s="103"/>
      <c r="AT13947" s="10"/>
    </row>
    <row r="13948" spans="9:46" s="16" customFormat="1">
      <c r="I13948" s="47"/>
      <c r="P13948" s="48"/>
      <c r="Q13948" s="48"/>
      <c r="R13948" s="48"/>
      <c r="S13948" s="49"/>
      <c r="T13948" s="47"/>
      <c r="U13948" s="50"/>
      <c r="V13948" s="47"/>
      <c r="W13948" s="50"/>
      <c r="X13948" s="49"/>
      <c r="Y13948" s="49"/>
      <c r="Z13948" s="49"/>
      <c r="AA13948" s="49"/>
      <c r="AB13948" s="49"/>
      <c r="AC13948" s="49"/>
      <c r="AD13948" s="49"/>
      <c r="AE13948" s="95"/>
      <c r="AM13948" s="103"/>
      <c r="AT13948" s="10"/>
    </row>
    <row r="13949" spans="9:46" s="16" customFormat="1">
      <c r="I13949" s="47"/>
      <c r="P13949" s="48"/>
      <c r="Q13949" s="48"/>
      <c r="R13949" s="48"/>
      <c r="S13949" s="49"/>
      <c r="T13949" s="47"/>
      <c r="U13949" s="50"/>
      <c r="V13949" s="47"/>
      <c r="W13949" s="50"/>
      <c r="X13949" s="49"/>
      <c r="Y13949" s="49"/>
      <c r="Z13949" s="49"/>
      <c r="AA13949" s="49"/>
      <c r="AB13949" s="49"/>
      <c r="AC13949" s="49"/>
      <c r="AD13949" s="49"/>
      <c r="AE13949" s="95"/>
      <c r="AM13949" s="103"/>
      <c r="AT13949" s="10"/>
    </row>
    <row r="13950" spans="9:46" s="16" customFormat="1">
      <c r="I13950" s="47"/>
      <c r="P13950" s="48"/>
      <c r="Q13950" s="48"/>
      <c r="R13950" s="48"/>
      <c r="S13950" s="49"/>
      <c r="T13950" s="47"/>
      <c r="U13950" s="50"/>
      <c r="V13950" s="47"/>
      <c r="W13950" s="50"/>
      <c r="X13950" s="49"/>
      <c r="Y13950" s="49"/>
      <c r="Z13950" s="49"/>
      <c r="AA13950" s="49"/>
      <c r="AB13950" s="49"/>
      <c r="AC13950" s="49"/>
      <c r="AD13950" s="49"/>
      <c r="AE13950" s="95"/>
      <c r="AM13950" s="103"/>
      <c r="AT13950" s="10"/>
    </row>
    <row r="13951" spans="9:46" s="16" customFormat="1">
      <c r="I13951" s="47"/>
      <c r="P13951" s="48"/>
      <c r="Q13951" s="48"/>
      <c r="R13951" s="48"/>
      <c r="S13951" s="49"/>
      <c r="T13951" s="47"/>
      <c r="U13951" s="50"/>
      <c r="V13951" s="47"/>
      <c r="W13951" s="50"/>
      <c r="X13951" s="49"/>
      <c r="Y13951" s="49"/>
      <c r="Z13951" s="49"/>
      <c r="AA13951" s="49"/>
      <c r="AB13951" s="49"/>
      <c r="AC13951" s="49"/>
      <c r="AD13951" s="49"/>
      <c r="AE13951" s="95"/>
      <c r="AM13951" s="103"/>
      <c r="AT13951" s="10"/>
    </row>
    <row r="13952" spans="9:46" s="16" customFormat="1">
      <c r="I13952" s="47"/>
      <c r="P13952" s="48"/>
      <c r="Q13952" s="48"/>
      <c r="R13952" s="48"/>
      <c r="S13952" s="49"/>
      <c r="T13952" s="47"/>
      <c r="U13952" s="50"/>
      <c r="V13952" s="47"/>
      <c r="W13952" s="50"/>
      <c r="X13952" s="49"/>
      <c r="Y13952" s="49"/>
      <c r="Z13952" s="49"/>
      <c r="AA13952" s="49"/>
      <c r="AB13952" s="49"/>
      <c r="AC13952" s="49"/>
      <c r="AD13952" s="49"/>
      <c r="AE13952" s="95"/>
      <c r="AM13952" s="103"/>
      <c r="AT13952" s="10"/>
    </row>
    <row r="13953" spans="9:46" s="16" customFormat="1">
      <c r="I13953" s="47"/>
      <c r="P13953" s="48"/>
      <c r="Q13953" s="48"/>
      <c r="R13953" s="48"/>
      <c r="S13953" s="49"/>
      <c r="T13953" s="47"/>
      <c r="U13953" s="50"/>
      <c r="V13953" s="47"/>
      <c r="W13953" s="50"/>
      <c r="X13953" s="49"/>
      <c r="Y13953" s="49"/>
      <c r="Z13953" s="49"/>
      <c r="AA13953" s="49"/>
      <c r="AB13953" s="49"/>
      <c r="AC13953" s="49"/>
      <c r="AD13953" s="49"/>
      <c r="AE13953" s="95"/>
      <c r="AM13953" s="103"/>
      <c r="AT13953" s="10"/>
    </row>
    <row r="13954" spans="9:46" s="16" customFormat="1">
      <c r="I13954" s="47"/>
      <c r="P13954" s="48"/>
      <c r="Q13954" s="48"/>
      <c r="R13954" s="48"/>
      <c r="S13954" s="49"/>
      <c r="T13954" s="47"/>
      <c r="U13954" s="50"/>
      <c r="V13954" s="47"/>
      <c r="W13954" s="50"/>
      <c r="X13954" s="49"/>
      <c r="Y13954" s="49"/>
      <c r="Z13954" s="49"/>
      <c r="AA13954" s="49"/>
      <c r="AB13954" s="49"/>
      <c r="AC13954" s="49"/>
      <c r="AD13954" s="49"/>
      <c r="AE13954" s="95"/>
      <c r="AM13954" s="103"/>
      <c r="AT13954" s="10"/>
    </row>
    <row r="13955" spans="9:46" s="16" customFormat="1">
      <c r="I13955" s="47"/>
      <c r="P13955" s="48"/>
      <c r="Q13955" s="48"/>
      <c r="R13955" s="48"/>
      <c r="S13955" s="49"/>
      <c r="T13955" s="47"/>
      <c r="U13955" s="50"/>
      <c r="V13955" s="47"/>
      <c r="W13955" s="50"/>
      <c r="X13955" s="49"/>
      <c r="Y13955" s="49"/>
      <c r="Z13955" s="49"/>
      <c r="AA13955" s="49"/>
      <c r="AB13955" s="49"/>
      <c r="AC13955" s="49"/>
      <c r="AD13955" s="49"/>
      <c r="AE13955" s="95"/>
      <c r="AM13955" s="103"/>
      <c r="AT13955" s="10"/>
    </row>
    <row r="13956" spans="9:46" s="16" customFormat="1">
      <c r="I13956" s="47"/>
      <c r="P13956" s="48"/>
      <c r="Q13956" s="48"/>
      <c r="R13956" s="48"/>
      <c r="S13956" s="49"/>
      <c r="T13956" s="47"/>
      <c r="U13956" s="50"/>
      <c r="V13956" s="47"/>
      <c r="W13956" s="50"/>
      <c r="X13956" s="49"/>
      <c r="Y13956" s="49"/>
      <c r="Z13956" s="49"/>
      <c r="AA13956" s="49"/>
      <c r="AB13956" s="49"/>
      <c r="AC13956" s="49"/>
      <c r="AD13956" s="49"/>
      <c r="AE13956" s="95"/>
      <c r="AM13956" s="103"/>
      <c r="AT13956" s="10"/>
    </row>
    <row r="13957" spans="9:46" s="16" customFormat="1">
      <c r="I13957" s="47"/>
      <c r="P13957" s="48"/>
      <c r="Q13957" s="48"/>
      <c r="R13957" s="48"/>
      <c r="S13957" s="49"/>
      <c r="T13957" s="47"/>
      <c r="U13957" s="50"/>
      <c r="V13957" s="47"/>
      <c r="W13957" s="50"/>
      <c r="X13957" s="49"/>
      <c r="Y13957" s="49"/>
      <c r="Z13957" s="49"/>
      <c r="AA13957" s="49"/>
      <c r="AB13957" s="49"/>
      <c r="AC13957" s="49"/>
      <c r="AD13957" s="49"/>
      <c r="AE13957" s="95"/>
      <c r="AM13957" s="103"/>
      <c r="AT13957" s="10"/>
    </row>
    <row r="13958" spans="9:46" s="16" customFormat="1">
      <c r="I13958" s="47"/>
      <c r="P13958" s="48"/>
      <c r="Q13958" s="48"/>
      <c r="R13958" s="48"/>
      <c r="S13958" s="49"/>
      <c r="T13958" s="47"/>
      <c r="U13958" s="50"/>
      <c r="V13958" s="47"/>
      <c r="W13958" s="50"/>
      <c r="X13958" s="49"/>
      <c r="Y13958" s="49"/>
      <c r="Z13958" s="49"/>
      <c r="AA13958" s="49"/>
      <c r="AB13958" s="49"/>
      <c r="AC13958" s="49"/>
      <c r="AD13958" s="49"/>
      <c r="AE13958" s="95"/>
      <c r="AM13958" s="103"/>
      <c r="AT13958" s="10"/>
    </row>
    <row r="13959" spans="9:46" s="16" customFormat="1">
      <c r="I13959" s="47"/>
      <c r="P13959" s="48"/>
      <c r="Q13959" s="48"/>
      <c r="R13959" s="48"/>
      <c r="S13959" s="49"/>
      <c r="T13959" s="47"/>
      <c r="U13959" s="50"/>
      <c r="V13959" s="47"/>
      <c r="W13959" s="50"/>
      <c r="X13959" s="49"/>
      <c r="Y13959" s="49"/>
      <c r="Z13959" s="49"/>
      <c r="AA13959" s="49"/>
      <c r="AB13959" s="49"/>
      <c r="AC13959" s="49"/>
      <c r="AD13959" s="49"/>
      <c r="AE13959" s="95"/>
      <c r="AM13959" s="103"/>
      <c r="AT13959" s="10"/>
    </row>
    <row r="13960" spans="9:46" s="16" customFormat="1">
      <c r="I13960" s="47"/>
      <c r="P13960" s="48"/>
      <c r="Q13960" s="48"/>
      <c r="R13960" s="48"/>
      <c r="S13960" s="49"/>
      <c r="T13960" s="47"/>
      <c r="U13960" s="50"/>
      <c r="V13960" s="47"/>
      <c r="W13960" s="50"/>
      <c r="X13960" s="49"/>
      <c r="Y13960" s="49"/>
      <c r="Z13960" s="49"/>
      <c r="AA13960" s="49"/>
      <c r="AB13960" s="49"/>
      <c r="AC13960" s="49"/>
      <c r="AD13960" s="49"/>
      <c r="AE13960" s="95"/>
      <c r="AM13960" s="103"/>
      <c r="AT13960" s="10"/>
    </row>
    <row r="13961" spans="9:46" s="16" customFormat="1">
      <c r="I13961" s="47"/>
      <c r="P13961" s="48"/>
      <c r="Q13961" s="48"/>
      <c r="R13961" s="48"/>
      <c r="S13961" s="49"/>
      <c r="T13961" s="47"/>
      <c r="U13961" s="50"/>
      <c r="V13961" s="47"/>
      <c r="W13961" s="50"/>
      <c r="X13961" s="49"/>
      <c r="Y13961" s="49"/>
      <c r="Z13961" s="49"/>
      <c r="AA13961" s="49"/>
      <c r="AB13961" s="49"/>
      <c r="AC13961" s="49"/>
      <c r="AD13961" s="49"/>
      <c r="AE13961" s="95"/>
      <c r="AM13961" s="103"/>
      <c r="AT13961" s="10"/>
    </row>
    <row r="13962" spans="9:46" s="16" customFormat="1">
      <c r="I13962" s="47"/>
      <c r="P13962" s="48"/>
      <c r="Q13962" s="48"/>
      <c r="R13962" s="48"/>
      <c r="S13962" s="49"/>
      <c r="T13962" s="47"/>
      <c r="U13962" s="50"/>
      <c r="V13962" s="47"/>
      <c r="W13962" s="50"/>
      <c r="X13962" s="49"/>
      <c r="Y13962" s="49"/>
      <c r="Z13962" s="49"/>
      <c r="AA13962" s="49"/>
      <c r="AB13962" s="49"/>
      <c r="AC13962" s="49"/>
      <c r="AD13962" s="49"/>
      <c r="AE13962" s="95"/>
      <c r="AM13962" s="103"/>
      <c r="AT13962" s="10"/>
    </row>
    <row r="13963" spans="9:46" s="16" customFormat="1">
      <c r="I13963" s="47"/>
      <c r="P13963" s="48"/>
      <c r="Q13963" s="48"/>
      <c r="R13963" s="48"/>
      <c r="S13963" s="49"/>
      <c r="T13963" s="47"/>
      <c r="U13963" s="50"/>
      <c r="V13963" s="47"/>
      <c r="W13963" s="50"/>
      <c r="X13963" s="49"/>
      <c r="Y13963" s="49"/>
      <c r="Z13963" s="49"/>
      <c r="AA13963" s="49"/>
      <c r="AB13963" s="49"/>
      <c r="AC13963" s="49"/>
      <c r="AD13963" s="49"/>
      <c r="AE13963" s="95"/>
      <c r="AM13963" s="103"/>
      <c r="AT13963" s="10"/>
    </row>
    <row r="13964" spans="9:46" s="16" customFormat="1">
      <c r="I13964" s="47"/>
      <c r="P13964" s="48"/>
      <c r="Q13964" s="48"/>
      <c r="R13964" s="48"/>
      <c r="S13964" s="49"/>
      <c r="T13964" s="47"/>
      <c r="U13964" s="50"/>
      <c r="V13964" s="47"/>
      <c r="W13964" s="50"/>
      <c r="X13964" s="49"/>
      <c r="Y13964" s="49"/>
      <c r="Z13964" s="49"/>
      <c r="AA13964" s="49"/>
      <c r="AB13964" s="49"/>
      <c r="AC13964" s="49"/>
      <c r="AD13964" s="49"/>
      <c r="AE13964" s="95"/>
      <c r="AM13964" s="103"/>
      <c r="AT13964" s="10"/>
    </row>
    <row r="13965" spans="9:46" s="16" customFormat="1">
      <c r="I13965" s="47"/>
      <c r="P13965" s="48"/>
      <c r="Q13965" s="48"/>
      <c r="R13965" s="48"/>
      <c r="S13965" s="49"/>
      <c r="T13965" s="47"/>
      <c r="U13965" s="50"/>
      <c r="V13965" s="47"/>
      <c r="W13965" s="50"/>
      <c r="X13965" s="49"/>
      <c r="Y13965" s="49"/>
      <c r="Z13965" s="49"/>
      <c r="AA13965" s="49"/>
      <c r="AB13965" s="49"/>
      <c r="AC13965" s="49"/>
      <c r="AD13965" s="49"/>
      <c r="AE13965" s="95"/>
      <c r="AM13965" s="103"/>
      <c r="AT13965" s="10"/>
    </row>
    <row r="13966" spans="9:46" s="16" customFormat="1">
      <c r="I13966" s="47"/>
      <c r="P13966" s="48"/>
      <c r="Q13966" s="48"/>
      <c r="R13966" s="48"/>
      <c r="S13966" s="49"/>
      <c r="T13966" s="47"/>
      <c r="U13966" s="50"/>
      <c r="V13966" s="47"/>
      <c r="W13966" s="50"/>
      <c r="X13966" s="49"/>
      <c r="Y13966" s="49"/>
      <c r="Z13966" s="49"/>
      <c r="AA13966" s="49"/>
      <c r="AB13966" s="49"/>
      <c r="AC13966" s="49"/>
      <c r="AD13966" s="49"/>
      <c r="AE13966" s="95"/>
      <c r="AM13966" s="103"/>
      <c r="AT13966" s="10"/>
    </row>
    <row r="13967" spans="9:46" s="16" customFormat="1">
      <c r="I13967" s="47"/>
      <c r="P13967" s="48"/>
      <c r="Q13967" s="48"/>
      <c r="R13967" s="48"/>
      <c r="S13967" s="49"/>
      <c r="T13967" s="47"/>
      <c r="U13967" s="50"/>
      <c r="V13967" s="47"/>
      <c r="W13967" s="50"/>
      <c r="X13967" s="49"/>
      <c r="Y13967" s="49"/>
      <c r="Z13967" s="49"/>
      <c r="AA13967" s="49"/>
      <c r="AB13967" s="49"/>
      <c r="AC13967" s="49"/>
      <c r="AD13967" s="49"/>
      <c r="AE13967" s="95"/>
      <c r="AM13967" s="103"/>
      <c r="AT13967" s="10"/>
    </row>
    <row r="13968" spans="9:46" s="16" customFormat="1">
      <c r="I13968" s="47"/>
      <c r="P13968" s="48"/>
      <c r="Q13968" s="48"/>
      <c r="R13968" s="48"/>
      <c r="S13968" s="49"/>
      <c r="T13968" s="47"/>
      <c r="U13968" s="50"/>
      <c r="V13968" s="47"/>
      <c r="W13968" s="50"/>
      <c r="X13968" s="49"/>
      <c r="Y13968" s="49"/>
      <c r="Z13968" s="49"/>
      <c r="AA13968" s="49"/>
      <c r="AB13968" s="49"/>
      <c r="AC13968" s="49"/>
      <c r="AD13968" s="49"/>
      <c r="AE13968" s="95"/>
      <c r="AM13968" s="103"/>
      <c r="AT13968" s="10"/>
    </row>
    <row r="13969" spans="9:46" s="16" customFormat="1">
      <c r="I13969" s="47"/>
      <c r="P13969" s="48"/>
      <c r="Q13969" s="48"/>
      <c r="R13969" s="48"/>
      <c r="S13969" s="49"/>
      <c r="T13969" s="47"/>
      <c r="U13969" s="50"/>
      <c r="V13969" s="47"/>
      <c r="W13969" s="50"/>
      <c r="X13969" s="49"/>
      <c r="Y13969" s="49"/>
      <c r="Z13969" s="49"/>
      <c r="AA13969" s="49"/>
      <c r="AB13969" s="49"/>
      <c r="AC13969" s="49"/>
      <c r="AD13969" s="49"/>
      <c r="AE13969" s="95"/>
      <c r="AM13969" s="103"/>
      <c r="AT13969" s="10"/>
    </row>
    <row r="13970" spans="9:46" s="16" customFormat="1">
      <c r="I13970" s="47"/>
      <c r="P13970" s="48"/>
      <c r="Q13970" s="48"/>
      <c r="R13970" s="48"/>
      <c r="S13970" s="49"/>
      <c r="T13970" s="47"/>
      <c r="U13970" s="50"/>
      <c r="V13970" s="47"/>
      <c r="W13970" s="50"/>
      <c r="X13970" s="49"/>
      <c r="Y13970" s="49"/>
      <c r="Z13970" s="49"/>
      <c r="AA13970" s="49"/>
      <c r="AB13970" s="49"/>
      <c r="AC13970" s="49"/>
      <c r="AD13970" s="49"/>
      <c r="AE13970" s="95"/>
      <c r="AM13970" s="103"/>
      <c r="AT13970" s="10"/>
    </row>
    <row r="13971" spans="9:46" s="16" customFormat="1">
      <c r="I13971" s="47"/>
      <c r="P13971" s="48"/>
      <c r="Q13971" s="48"/>
      <c r="R13971" s="48"/>
      <c r="S13971" s="49"/>
      <c r="T13971" s="47"/>
      <c r="U13971" s="50"/>
      <c r="V13971" s="47"/>
      <c r="W13971" s="50"/>
      <c r="X13971" s="49"/>
      <c r="Y13971" s="49"/>
      <c r="Z13971" s="49"/>
      <c r="AA13971" s="49"/>
      <c r="AB13971" s="49"/>
      <c r="AC13971" s="49"/>
      <c r="AD13971" s="49"/>
      <c r="AE13971" s="95"/>
      <c r="AM13971" s="103"/>
      <c r="AT13971" s="10"/>
    </row>
    <row r="13972" spans="9:46" s="16" customFormat="1">
      <c r="I13972" s="47"/>
      <c r="P13972" s="48"/>
      <c r="Q13972" s="48"/>
      <c r="R13972" s="48"/>
      <c r="S13972" s="49"/>
      <c r="T13972" s="47"/>
      <c r="U13972" s="50"/>
      <c r="V13972" s="47"/>
      <c r="W13972" s="50"/>
      <c r="X13972" s="49"/>
      <c r="Y13972" s="49"/>
      <c r="Z13972" s="49"/>
      <c r="AA13972" s="49"/>
      <c r="AB13972" s="49"/>
      <c r="AC13972" s="49"/>
      <c r="AD13972" s="49"/>
      <c r="AE13972" s="95"/>
      <c r="AM13972" s="103"/>
      <c r="AT13972" s="10"/>
    </row>
    <row r="13973" spans="9:46" s="16" customFormat="1">
      <c r="I13973" s="47"/>
      <c r="P13973" s="48"/>
      <c r="Q13973" s="48"/>
      <c r="R13973" s="48"/>
      <c r="S13973" s="49"/>
      <c r="T13973" s="47"/>
      <c r="U13973" s="50"/>
      <c r="V13973" s="47"/>
      <c r="W13973" s="50"/>
      <c r="X13973" s="49"/>
      <c r="Y13973" s="49"/>
      <c r="Z13973" s="49"/>
      <c r="AA13973" s="49"/>
      <c r="AB13973" s="49"/>
      <c r="AC13973" s="49"/>
      <c r="AD13973" s="49"/>
      <c r="AE13973" s="95"/>
      <c r="AM13973" s="103"/>
      <c r="AT13973" s="10"/>
    </row>
    <row r="13974" spans="9:46" s="16" customFormat="1">
      <c r="I13974" s="47"/>
      <c r="P13974" s="48"/>
      <c r="Q13974" s="48"/>
      <c r="R13974" s="48"/>
      <c r="S13974" s="49"/>
      <c r="T13974" s="47"/>
      <c r="U13974" s="50"/>
      <c r="V13974" s="47"/>
      <c r="W13974" s="50"/>
      <c r="X13974" s="49"/>
      <c r="Y13974" s="49"/>
      <c r="Z13974" s="49"/>
      <c r="AA13974" s="49"/>
      <c r="AB13974" s="49"/>
      <c r="AC13974" s="49"/>
      <c r="AD13974" s="49"/>
      <c r="AE13974" s="95"/>
      <c r="AM13974" s="103"/>
      <c r="AT13974" s="10"/>
    </row>
    <row r="13975" spans="9:46" s="16" customFormat="1">
      <c r="I13975" s="47"/>
      <c r="P13975" s="48"/>
      <c r="Q13975" s="48"/>
      <c r="R13975" s="48"/>
      <c r="S13975" s="49"/>
      <c r="T13975" s="47"/>
      <c r="U13975" s="50"/>
      <c r="V13975" s="47"/>
      <c r="W13975" s="50"/>
      <c r="X13975" s="49"/>
      <c r="Y13975" s="49"/>
      <c r="Z13975" s="49"/>
      <c r="AA13975" s="49"/>
      <c r="AB13975" s="49"/>
      <c r="AC13975" s="49"/>
      <c r="AD13975" s="49"/>
      <c r="AE13975" s="95"/>
      <c r="AM13975" s="103"/>
      <c r="AT13975" s="10"/>
    </row>
    <row r="13976" spans="9:46" s="16" customFormat="1">
      <c r="I13976" s="47"/>
      <c r="P13976" s="48"/>
      <c r="Q13976" s="48"/>
      <c r="R13976" s="48"/>
      <c r="S13976" s="49"/>
      <c r="T13976" s="47"/>
      <c r="U13976" s="50"/>
      <c r="V13976" s="47"/>
      <c r="W13976" s="50"/>
      <c r="X13976" s="49"/>
      <c r="Y13976" s="49"/>
      <c r="Z13976" s="49"/>
      <c r="AA13976" s="49"/>
      <c r="AB13976" s="49"/>
      <c r="AC13976" s="49"/>
      <c r="AD13976" s="49"/>
      <c r="AE13976" s="95"/>
      <c r="AM13976" s="103"/>
      <c r="AT13976" s="10"/>
    </row>
    <row r="13977" spans="9:46" s="16" customFormat="1">
      <c r="I13977" s="47"/>
      <c r="P13977" s="48"/>
      <c r="Q13977" s="48"/>
      <c r="R13977" s="48"/>
      <c r="S13977" s="49"/>
      <c r="T13977" s="47"/>
      <c r="U13977" s="50"/>
      <c r="V13977" s="47"/>
      <c r="W13977" s="50"/>
      <c r="X13977" s="49"/>
      <c r="Y13977" s="49"/>
      <c r="Z13977" s="49"/>
      <c r="AA13977" s="49"/>
      <c r="AB13977" s="49"/>
      <c r="AC13977" s="49"/>
      <c r="AD13977" s="49"/>
      <c r="AE13977" s="95"/>
      <c r="AM13977" s="103"/>
      <c r="AT13977" s="10"/>
    </row>
    <row r="13978" spans="9:46" s="16" customFormat="1">
      <c r="I13978" s="47"/>
      <c r="P13978" s="48"/>
      <c r="Q13978" s="48"/>
      <c r="R13978" s="48"/>
      <c r="S13978" s="49"/>
      <c r="T13978" s="47"/>
      <c r="U13978" s="50"/>
      <c r="V13978" s="47"/>
      <c r="W13978" s="50"/>
      <c r="X13978" s="49"/>
      <c r="Y13978" s="49"/>
      <c r="Z13978" s="49"/>
      <c r="AA13978" s="49"/>
      <c r="AB13978" s="49"/>
      <c r="AC13978" s="49"/>
      <c r="AD13978" s="49"/>
      <c r="AE13978" s="95"/>
      <c r="AM13978" s="103"/>
      <c r="AT13978" s="10"/>
    </row>
    <row r="13979" spans="9:46" s="16" customFormat="1">
      <c r="I13979" s="47"/>
      <c r="P13979" s="48"/>
      <c r="Q13979" s="48"/>
      <c r="R13979" s="48"/>
      <c r="S13979" s="49"/>
      <c r="T13979" s="47"/>
      <c r="U13979" s="50"/>
      <c r="V13979" s="47"/>
      <c r="W13979" s="50"/>
      <c r="X13979" s="49"/>
      <c r="Y13979" s="49"/>
      <c r="Z13979" s="49"/>
      <c r="AA13979" s="49"/>
      <c r="AB13979" s="49"/>
      <c r="AC13979" s="49"/>
      <c r="AD13979" s="49"/>
      <c r="AE13979" s="95"/>
      <c r="AM13979" s="103"/>
      <c r="AT13979" s="10"/>
    </row>
    <row r="13980" spans="9:46" s="16" customFormat="1">
      <c r="I13980" s="47"/>
      <c r="P13980" s="48"/>
      <c r="Q13980" s="48"/>
      <c r="R13980" s="48"/>
      <c r="S13980" s="49"/>
      <c r="T13980" s="47"/>
      <c r="U13980" s="50"/>
      <c r="V13980" s="47"/>
      <c r="W13980" s="50"/>
      <c r="X13980" s="49"/>
      <c r="Y13980" s="49"/>
      <c r="Z13980" s="49"/>
      <c r="AA13980" s="49"/>
      <c r="AB13980" s="49"/>
      <c r="AC13980" s="49"/>
      <c r="AD13980" s="49"/>
      <c r="AE13980" s="95"/>
      <c r="AM13980" s="103"/>
      <c r="AT13980" s="10"/>
    </row>
    <row r="13981" spans="9:46" s="16" customFormat="1">
      <c r="I13981" s="47"/>
      <c r="P13981" s="48"/>
      <c r="Q13981" s="48"/>
      <c r="R13981" s="48"/>
      <c r="S13981" s="49"/>
      <c r="T13981" s="47"/>
      <c r="U13981" s="50"/>
      <c r="V13981" s="47"/>
      <c r="W13981" s="50"/>
      <c r="X13981" s="49"/>
      <c r="Y13981" s="49"/>
      <c r="Z13981" s="49"/>
      <c r="AA13981" s="49"/>
      <c r="AB13981" s="49"/>
      <c r="AC13981" s="49"/>
      <c r="AD13981" s="49"/>
      <c r="AE13981" s="95"/>
      <c r="AM13981" s="103"/>
      <c r="AT13981" s="10"/>
    </row>
    <row r="13982" spans="9:46" s="16" customFormat="1">
      <c r="I13982" s="47"/>
      <c r="P13982" s="48"/>
      <c r="Q13982" s="48"/>
      <c r="R13982" s="48"/>
      <c r="S13982" s="49"/>
      <c r="T13982" s="47"/>
      <c r="U13982" s="50"/>
      <c r="V13982" s="47"/>
      <c r="W13982" s="50"/>
      <c r="X13982" s="49"/>
      <c r="Y13982" s="49"/>
      <c r="Z13982" s="49"/>
      <c r="AA13982" s="49"/>
      <c r="AB13982" s="49"/>
      <c r="AC13982" s="49"/>
      <c r="AD13982" s="49"/>
      <c r="AE13982" s="95"/>
      <c r="AM13982" s="103"/>
      <c r="AT13982" s="10"/>
    </row>
    <row r="13983" spans="9:46" s="16" customFormat="1">
      <c r="I13983" s="47"/>
      <c r="P13983" s="48"/>
      <c r="Q13983" s="48"/>
      <c r="R13983" s="48"/>
      <c r="S13983" s="49"/>
      <c r="T13983" s="47"/>
      <c r="U13983" s="50"/>
      <c r="V13983" s="47"/>
      <c r="W13983" s="50"/>
      <c r="X13983" s="49"/>
      <c r="Y13983" s="49"/>
      <c r="Z13983" s="49"/>
      <c r="AA13983" s="49"/>
      <c r="AB13983" s="49"/>
      <c r="AC13983" s="49"/>
      <c r="AD13983" s="49"/>
      <c r="AE13983" s="95"/>
      <c r="AM13983" s="103"/>
      <c r="AT13983" s="10"/>
    </row>
    <row r="13984" spans="9:46" s="16" customFormat="1">
      <c r="I13984" s="47"/>
      <c r="P13984" s="48"/>
      <c r="Q13984" s="48"/>
      <c r="R13984" s="48"/>
      <c r="S13984" s="49"/>
      <c r="T13984" s="47"/>
      <c r="U13984" s="50"/>
      <c r="V13984" s="47"/>
      <c r="W13984" s="50"/>
      <c r="X13984" s="49"/>
      <c r="Y13984" s="49"/>
      <c r="Z13984" s="49"/>
      <c r="AA13984" s="49"/>
      <c r="AB13984" s="49"/>
      <c r="AC13984" s="49"/>
      <c r="AD13984" s="49"/>
      <c r="AE13984" s="95"/>
      <c r="AM13984" s="103"/>
      <c r="AT13984" s="10"/>
    </row>
    <row r="13985" spans="9:46" s="16" customFormat="1">
      <c r="I13985" s="47"/>
      <c r="P13985" s="48"/>
      <c r="Q13985" s="48"/>
      <c r="R13985" s="48"/>
      <c r="S13985" s="49"/>
      <c r="T13985" s="47"/>
      <c r="U13985" s="50"/>
      <c r="V13985" s="47"/>
      <c r="W13985" s="50"/>
      <c r="X13985" s="49"/>
      <c r="Y13985" s="49"/>
      <c r="Z13985" s="49"/>
      <c r="AA13985" s="49"/>
      <c r="AB13985" s="49"/>
      <c r="AC13985" s="49"/>
      <c r="AD13985" s="49"/>
      <c r="AE13985" s="95"/>
      <c r="AM13985" s="103"/>
      <c r="AT13985" s="10"/>
    </row>
    <row r="13986" spans="9:46" s="16" customFormat="1">
      <c r="I13986" s="47"/>
      <c r="P13986" s="48"/>
      <c r="Q13986" s="48"/>
      <c r="R13986" s="48"/>
      <c r="S13986" s="49"/>
      <c r="T13986" s="47"/>
      <c r="U13986" s="50"/>
      <c r="V13986" s="47"/>
      <c r="W13986" s="50"/>
      <c r="X13986" s="49"/>
      <c r="Y13986" s="49"/>
      <c r="Z13986" s="49"/>
      <c r="AA13986" s="49"/>
      <c r="AB13986" s="49"/>
      <c r="AC13986" s="49"/>
      <c r="AD13986" s="49"/>
      <c r="AE13986" s="95"/>
      <c r="AM13986" s="103"/>
      <c r="AT13986" s="10"/>
    </row>
    <row r="13987" spans="9:46" s="16" customFormat="1">
      <c r="I13987" s="47"/>
      <c r="P13987" s="48"/>
      <c r="Q13987" s="48"/>
      <c r="R13987" s="48"/>
      <c r="S13987" s="49"/>
      <c r="T13987" s="47"/>
      <c r="U13987" s="50"/>
      <c r="V13987" s="47"/>
      <c r="W13987" s="50"/>
      <c r="X13987" s="49"/>
      <c r="Y13987" s="49"/>
      <c r="Z13987" s="49"/>
      <c r="AA13987" s="49"/>
      <c r="AB13987" s="49"/>
      <c r="AC13987" s="49"/>
      <c r="AD13987" s="49"/>
      <c r="AE13987" s="95"/>
      <c r="AM13987" s="103"/>
      <c r="AT13987" s="10"/>
    </row>
    <row r="13988" spans="9:46" s="16" customFormat="1">
      <c r="I13988" s="47"/>
      <c r="P13988" s="48"/>
      <c r="Q13988" s="48"/>
      <c r="R13988" s="48"/>
      <c r="S13988" s="49"/>
      <c r="T13988" s="47"/>
      <c r="U13988" s="50"/>
      <c r="V13988" s="47"/>
      <c r="W13988" s="50"/>
      <c r="X13988" s="49"/>
      <c r="Y13988" s="49"/>
      <c r="Z13988" s="49"/>
      <c r="AA13988" s="49"/>
      <c r="AB13988" s="49"/>
      <c r="AC13988" s="49"/>
      <c r="AD13988" s="49"/>
      <c r="AE13988" s="95"/>
      <c r="AM13988" s="103"/>
      <c r="AT13988" s="10"/>
    </row>
    <row r="13989" spans="9:46" s="16" customFormat="1">
      <c r="I13989" s="47"/>
      <c r="P13989" s="48"/>
      <c r="Q13989" s="48"/>
      <c r="R13989" s="48"/>
      <c r="S13989" s="49"/>
      <c r="T13989" s="47"/>
      <c r="U13989" s="50"/>
      <c r="V13989" s="47"/>
      <c r="W13989" s="50"/>
      <c r="X13989" s="49"/>
      <c r="Y13989" s="49"/>
      <c r="Z13989" s="49"/>
      <c r="AA13989" s="49"/>
      <c r="AB13989" s="49"/>
      <c r="AC13989" s="49"/>
      <c r="AD13989" s="49"/>
      <c r="AE13989" s="95"/>
      <c r="AM13989" s="103"/>
      <c r="AT13989" s="10"/>
    </row>
    <row r="13990" spans="9:46" s="16" customFormat="1">
      <c r="I13990" s="47"/>
      <c r="P13990" s="48"/>
      <c r="Q13990" s="48"/>
      <c r="R13990" s="48"/>
      <c r="S13990" s="49"/>
      <c r="T13990" s="47"/>
      <c r="U13990" s="50"/>
      <c r="V13990" s="47"/>
      <c r="W13990" s="50"/>
      <c r="X13990" s="49"/>
      <c r="Y13990" s="49"/>
      <c r="Z13990" s="49"/>
      <c r="AA13990" s="49"/>
      <c r="AB13990" s="49"/>
      <c r="AC13990" s="49"/>
      <c r="AD13990" s="49"/>
      <c r="AE13990" s="95"/>
      <c r="AM13990" s="103"/>
      <c r="AT13990" s="10"/>
    </row>
    <row r="13991" spans="9:46" s="16" customFormat="1">
      <c r="I13991" s="47"/>
      <c r="P13991" s="48"/>
      <c r="Q13991" s="48"/>
      <c r="R13991" s="48"/>
      <c r="S13991" s="49"/>
      <c r="T13991" s="47"/>
      <c r="U13991" s="50"/>
      <c r="V13991" s="47"/>
      <c r="W13991" s="50"/>
      <c r="X13991" s="49"/>
      <c r="Y13991" s="49"/>
      <c r="Z13991" s="49"/>
      <c r="AA13991" s="49"/>
      <c r="AB13991" s="49"/>
      <c r="AC13991" s="49"/>
      <c r="AD13991" s="49"/>
      <c r="AE13991" s="95"/>
      <c r="AM13991" s="103"/>
      <c r="AT13991" s="10"/>
    </row>
    <row r="13992" spans="9:46" s="16" customFormat="1">
      <c r="I13992" s="47"/>
      <c r="P13992" s="48"/>
      <c r="Q13992" s="48"/>
      <c r="R13992" s="48"/>
      <c r="S13992" s="49"/>
      <c r="T13992" s="47"/>
      <c r="U13992" s="50"/>
      <c r="V13992" s="47"/>
      <c r="W13992" s="50"/>
      <c r="X13992" s="49"/>
      <c r="Y13992" s="49"/>
      <c r="Z13992" s="49"/>
      <c r="AA13992" s="49"/>
      <c r="AB13992" s="49"/>
      <c r="AC13992" s="49"/>
      <c r="AD13992" s="49"/>
      <c r="AE13992" s="95"/>
      <c r="AM13992" s="103"/>
      <c r="AT13992" s="10"/>
    </row>
    <row r="13993" spans="9:46" s="16" customFormat="1">
      <c r="I13993" s="47"/>
      <c r="P13993" s="48"/>
      <c r="Q13993" s="48"/>
      <c r="R13993" s="48"/>
      <c r="S13993" s="49"/>
      <c r="T13993" s="47"/>
      <c r="U13993" s="50"/>
      <c r="V13993" s="47"/>
      <c r="W13993" s="50"/>
      <c r="X13993" s="49"/>
      <c r="Y13993" s="49"/>
      <c r="Z13993" s="49"/>
      <c r="AA13993" s="49"/>
      <c r="AB13993" s="49"/>
      <c r="AC13993" s="49"/>
      <c r="AD13993" s="49"/>
      <c r="AE13993" s="95"/>
      <c r="AM13993" s="103"/>
      <c r="AT13993" s="10"/>
    </row>
    <row r="13994" spans="9:46" s="16" customFormat="1">
      <c r="I13994" s="47"/>
      <c r="P13994" s="48"/>
      <c r="Q13994" s="48"/>
      <c r="R13994" s="48"/>
      <c r="S13994" s="49"/>
      <c r="T13994" s="47"/>
      <c r="U13994" s="50"/>
      <c r="V13994" s="47"/>
      <c r="W13994" s="50"/>
      <c r="X13994" s="49"/>
      <c r="Y13994" s="49"/>
      <c r="Z13994" s="49"/>
      <c r="AA13994" s="49"/>
      <c r="AB13994" s="49"/>
      <c r="AC13994" s="49"/>
      <c r="AD13994" s="49"/>
      <c r="AE13994" s="95"/>
      <c r="AM13994" s="103"/>
      <c r="AT13994" s="10"/>
    </row>
    <row r="13995" spans="9:46" s="16" customFormat="1">
      <c r="I13995" s="47"/>
      <c r="P13995" s="48"/>
      <c r="Q13995" s="48"/>
      <c r="R13995" s="48"/>
      <c r="S13995" s="49"/>
      <c r="T13995" s="47"/>
      <c r="U13995" s="50"/>
      <c r="V13995" s="47"/>
      <c r="W13995" s="50"/>
      <c r="X13995" s="49"/>
      <c r="Y13995" s="49"/>
      <c r="Z13995" s="49"/>
      <c r="AA13995" s="49"/>
      <c r="AB13995" s="49"/>
      <c r="AC13995" s="49"/>
      <c r="AD13995" s="49"/>
      <c r="AE13995" s="95"/>
      <c r="AM13995" s="103"/>
      <c r="AT13995" s="10"/>
    </row>
    <row r="13996" spans="9:46" s="16" customFormat="1">
      <c r="I13996" s="47"/>
      <c r="P13996" s="48"/>
      <c r="Q13996" s="48"/>
      <c r="R13996" s="48"/>
      <c r="S13996" s="49"/>
      <c r="T13996" s="47"/>
      <c r="U13996" s="50"/>
      <c r="V13996" s="47"/>
      <c r="W13996" s="50"/>
      <c r="X13996" s="49"/>
      <c r="Y13996" s="49"/>
      <c r="Z13996" s="49"/>
      <c r="AA13996" s="49"/>
      <c r="AB13996" s="49"/>
      <c r="AC13996" s="49"/>
      <c r="AD13996" s="49"/>
      <c r="AE13996" s="95"/>
      <c r="AM13996" s="103"/>
      <c r="AT13996" s="10"/>
    </row>
    <row r="13997" spans="9:46" s="16" customFormat="1">
      <c r="I13997" s="47"/>
      <c r="P13997" s="48"/>
      <c r="Q13997" s="48"/>
      <c r="R13997" s="48"/>
      <c r="S13997" s="49"/>
      <c r="T13997" s="47"/>
      <c r="U13997" s="50"/>
      <c r="V13997" s="47"/>
      <c r="W13997" s="50"/>
      <c r="X13997" s="49"/>
      <c r="Y13997" s="49"/>
      <c r="Z13997" s="49"/>
      <c r="AA13997" s="49"/>
      <c r="AB13997" s="49"/>
      <c r="AC13997" s="49"/>
      <c r="AD13997" s="49"/>
      <c r="AE13997" s="95"/>
      <c r="AM13997" s="103"/>
      <c r="AT13997" s="10"/>
    </row>
    <row r="13998" spans="9:46" s="16" customFormat="1">
      <c r="I13998" s="47"/>
      <c r="P13998" s="48"/>
      <c r="Q13998" s="48"/>
      <c r="R13998" s="48"/>
      <c r="S13998" s="49"/>
      <c r="T13998" s="47"/>
      <c r="U13998" s="50"/>
      <c r="V13998" s="47"/>
      <c r="W13998" s="50"/>
      <c r="X13998" s="49"/>
      <c r="Y13998" s="49"/>
      <c r="Z13998" s="49"/>
      <c r="AA13998" s="49"/>
      <c r="AB13998" s="49"/>
      <c r="AC13998" s="49"/>
      <c r="AD13998" s="49"/>
      <c r="AE13998" s="95"/>
      <c r="AM13998" s="103"/>
      <c r="AT13998" s="10"/>
    </row>
    <row r="13999" spans="9:46" s="16" customFormat="1">
      <c r="I13999" s="47"/>
      <c r="P13999" s="48"/>
      <c r="Q13999" s="48"/>
      <c r="R13999" s="48"/>
      <c r="S13999" s="49"/>
      <c r="T13999" s="47"/>
      <c r="U13999" s="50"/>
      <c r="V13999" s="47"/>
      <c r="W13999" s="50"/>
      <c r="X13999" s="49"/>
      <c r="Y13999" s="49"/>
      <c r="Z13999" s="49"/>
      <c r="AA13999" s="49"/>
      <c r="AB13999" s="49"/>
      <c r="AC13999" s="49"/>
      <c r="AD13999" s="49"/>
      <c r="AE13999" s="95"/>
      <c r="AM13999" s="103"/>
      <c r="AT13999" s="10"/>
    </row>
    <row r="14000" spans="9:46" s="16" customFormat="1">
      <c r="I14000" s="47"/>
      <c r="P14000" s="48"/>
      <c r="Q14000" s="48"/>
      <c r="R14000" s="48"/>
      <c r="S14000" s="49"/>
      <c r="T14000" s="47"/>
      <c r="U14000" s="50"/>
      <c r="V14000" s="47"/>
      <c r="W14000" s="50"/>
      <c r="X14000" s="49"/>
      <c r="Y14000" s="49"/>
      <c r="Z14000" s="49"/>
      <c r="AA14000" s="49"/>
      <c r="AB14000" s="49"/>
      <c r="AC14000" s="49"/>
      <c r="AD14000" s="49"/>
      <c r="AE14000" s="95"/>
      <c r="AM14000" s="103"/>
      <c r="AT14000" s="10"/>
    </row>
    <row r="14001" spans="9:46" s="16" customFormat="1">
      <c r="I14001" s="47"/>
      <c r="P14001" s="48"/>
      <c r="Q14001" s="48"/>
      <c r="R14001" s="48"/>
      <c r="S14001" s="49"/>
      <c r="T14001" s="47"/>
      <c r="U14001" s="50"/>
      <c r="V14001" s="47"/>
      <c r="W14001" s="50"/>
      <c r="X14001" s="49"/>
      <c r="Y14001" s="49"/>
      <c r="Z14001" s="49"/>
      <c r="AA14001" s="49"/>
      <c r="AB14001" s="49"/>
      <c r="AC14001" s="49"/>
      <c r="AD14001" s="49"/>
      <c r="AE14001" s="95"/>
      <c r="AM14001" s="103"/>
      <c r="AT14001" s="10"/>
    </row>
    <row r="14002" spans="9:46" s="16" customFormat="1">
      <c r="I14002" s="47"/>
      <c r="P14002" s="48"/>
      <c r="Q14002" s="48"/>
      <c r="R14002" s="48"/>
      <c r="S14002" s="49"/>
      <c r="T14002" s="47"/>
      <c r="U14002" s="50"/>
      <c r="V14002" s="47"/>
      <c r="W14002" s="50"/>
      <c r="X14002" s="49"/>
      <c r="Y14002" s="49"/>
      <c r="Z14002" s="49"/>
      <c r="AA14002" s="49"/>
      <c r="AB14002" s="49"/>
      <c r="AC14002" s="49"/>
      <c r="AD14002" s="49"/>
      <c r="AE14002" s="95"/>
      <c r="AM14002" s="103"/>
      <c r="AT14002" s="10"/>
    </row>
    <row r="14003" spans="9:46" s="16" customFormat="1">
      <c r="I14003" s="47"/>
      <c r="P14003" s="48"/>
      <c r="Q14003" s="48"/>
      <c r="R14003" s="48"/>
      <c r="S14003" s="49"/>
      <c r="T14003" s="47"/>
      <c r="U14003" s="50"/>
      <c r="V14003" s="47"/>
      <c r="W14003" s="50"/>
      <c r="X14003" s="49"/>
      <c r="Y14003" s="49"/>
      <c r="Z14003" s="49"/>
      <c r="AA14003" s="49"/>
      <c r="AB14003" s="49"/>
      <c r="AC14003" s="49"/>
      <c r="AD14003" s="49"/>
      <c r="AE14003" s="95"/>
      <c r="AM14003" s="103"/>
      <c r="AT14003" s="10"/>
    </row>
    <row r="14004" spans="9:46" s="16" customFormat="1">
      <c r="I14004" s="47"/>
      <c r="P14004" s="48"/>
      <c r="Q14004" s="48"/>
      <c r="R14004" s="48"/>
      <c r="S14004" s="49"/>
      <c r="T14004" s="47"/>
      <c r="U14004" s="50"/>
      <c r="V14004" s="47"/>
      <c r="W14004" s="50"/>
      <c r="X14004" s="49"/>
      <c r="Y14004" s="49"/>
      <c r="Z14004" s="49"/>
      <c r="AA14004" s="49"/>
      <c r="AB14004" s="49"/>
      <c r="AC14004" s="49"/>
      <c r="AD14004" s="49"/>
      <c r="AE14004" s="95"/>
      <c r="AM14004" s="103"/>
      <c r="AT14004" s="10"/>
    </row>
    <row r="14005" spans="9:46" s="16" customFormat="1">
      <c r="I14005" s="47"/>
      <c r="P14005" s="48"/>
      <c r="Q14005" s="48"/>
      <c r="R14005" s="48"/>
      <c r="S14005" s="49"/>
      <c r="T14005" s="47"/>
      <c r="U14005" s="50"/>
      <c r="V14005" s="47"/>
      <c r="W14005" s="50"/>
      <c r="X14005" s="49"/>
      <c r="Y14005" s="49"/>
      <c r="Z14005" s="49"/>
      <c r="AA14005" s="49"/>
      <c r="AB14005" s="49"/>
      <c r="AC14005" s="49"/>
      <c r="AD14005" s="49"/>
      <c r="AE14005" s="95"/>
      <c r="AM14005" s="103"/>
      <c r="AT14005" s="10"/>
    </row>
    <row r="14006" spans="9:46" s="16" customFormat="1">
      <c r="I14006" s="47"/>
      <c r="P14006" s="48"/>
      <c r="Q14006" s="48"/>
      <c r="R14006" s="48"/>
      <c r="S14006" s="49"/>
      <c r="T14006" s="47"/>
      <c r="U14006" s="50"/>
      <c r="V14006" s="47"/>
      <c r="W14006" s="50"/>
      <c r="X14006" s="49"/>
      <c r="Y14006" s="49"/>
      <c r="Z14006" s="49"/>
      <c r="AA14006" s="49"/>
      <c r="AB14006" s="49"/>
      <c r="AC14006" s="49"/>
      <c r="AD14006" s="49"/>
      <c r="AE14006" s="95"/>
      <c r="AM14006" s="103"/>
      <c r="AT14006" s="10"/>
    </row>
    <row r="14007" spans="9:46" s="16" customFormat="1">
      <c r="I14007" s="47"/>
      <c r="P14007" s="48"/>
      <c r="Q14007" s="48"/>
      <c r="R14007" s="48"/>
      <c r="S14007" s="49"/>
      <c r="T14007" s="47"/>
      <c r="U14007" s="50"/>
      <c r="V14007" s="47"/>
      <c r="W14007" s="50"/>
      <c r="X14007" s="49"/>
      <c r="Y14007" s="49"/>
      <c r="Z14007" s="49"/>
      <c r="AA14007" s="49"/>
      <c r="AB14007" s="49"/>
      <c r="AC14007" s="49"/>
      <c r="AD14007" s="49"/>
      <c r="AE14007" s="95"/>
      <c r="AM14007" s="103"/>
      <c r="AT14007" s="10"/>
    </row>
    <row r="14008" spans="9:46" s="16" customFormat="1">
      <c r="I14008" s="47"/>
      <c r="P14008" s="48"/>
      <c r="Q14008" s="48"/>
      <c r="R14008" s="48"/>
      <c r="S14008" s="49"/>
      <c r="T14008" s="47"/>
      <c r="U14008" s="50"/>
      <c r="V14008" s="47"/>
      <c r="W14008" s="50"/>
      <c r="X14008" s="49"/>
      <c r="Y14008" s="49"/>
      <c r="Z14008" s="49"/>
      <c r="AA14008" s="49"/>
      <c r="AB14008" s="49"/>
      <c r="AC14008" s="49"/>
      <c r="AD14008" s="49"/>
      <c r="AE14008" s="95"/>
      <c r="AM14008" s="103"/>
      <c r="AT14008" s="10"/>
    </row>
    <row r="14009" spans="9:46" s="16" customFormat="1">
      <c r="I14009" s="47"/>
      <c r="P14009" s="48"/>
      <c r="Q14009" s="48"/>
      <c r="R14009" s="48"/>
      <c r="S14009" s="49"/>
      <c r="T14009" s="47"/>
      <c r="U14009" s="50"/>
      <c r="V14009" s="47"/>
      <c r="W14009" s="50"/>
      <c r="X14009" s="49"/>
      <c r="Y14009" s="49"/>
      <c r="Z14009" s="49"/>
      <c r="AA14009" s="49"/>
      <c r="AB14009" s="49"/>
      <c r="AC14009" s="49"/>
      <c r="AD14009" s="49"/>
      <c r="AE14009" s="95"/>
      <c r="AM14009" s="103"/>
      <c r="AT14009" s="10"/>
    </row>
    <row r="14010" spans="9:46" s="16" customFormat="1">
      <c r="I14010" s="47"/>
      <c r="P14010" s="48"/>
      <c r="Q14010" s="48"/>
      <c r="R14010" s="48"/>
      <c r="S14010" s="49"/>
      <c r="T14010" s="47"/>
      <c r="U14010" s="50"/>
      <c r="V14010" s="47"/>
      <c r="W14010" s="50"/>
      <c r="X14010" s="49"/>
      <c r="Y14010" s="49"/>
      <c r="Z14010" s="49"/>
      <c r="AA14010" s="49"/>
      <c r="AB14010" s="49"/>
      <c r="AC14010" s="49"/>
      <c r="AD14010" s="49"/>
      <c r="AE14010" s="95"/>
      <c r="AM14010" s="103"/>
      <c r="AT14010" s="10"/>
    </row>
    <row r="14011" spans="9:46" s="16" customFormat="1">
      <c r="I14011" s="47"/>
      <c r="P14011" s="48"/>
      <c r="Q14011" s="48"/>
      <c r="R14011" s="48"/>
      <c r="S14011" s="49"/>
      <c r="T14011" s="47"/>
      <c r="U14011" s="50"/>
      <c r="V14011" s="47"/>
      <c r="W14011" s="50"/>
      <c r="X14011" s="49"/>
      <c r="Y14011" s="49"/>
      <c r="Z14011" s="49"/>
      <c r="AA14011" s="49"/>
      <c r="AB14011" s="49"/>
      <c r="AC14011" s="49"/>
      <c r="AD14011" s="49"/>
      <c r="AE14011" s="95"/>
      <c r="AM14011" s="103"/>
      <c r="AT14011" s="10"/>
    </row>
    <row r="14012" spans="9:46" s="16" customFormat="1">
      <c r="I14012" s="47"/>
      <c r="P14012" s="48"/>
      <c r="Q14012" s="48"/>
      <c r="R14012" s="48"/>
      <c r="S14012" s="49"/>
      <c r="T14012" s="47"/>
      <c r="U14012" s="50"/>
      <c r="V14012" s="47"/>
      <c r="W14012" s="50"/>
      <c r="X14012" s="49"/>
      <c r="Y14012" s="49"/>
      <c r="Z14012" s="49"/>
      <c r="AA14012" s="49"/>
      <c r="AB14012" s="49"/>
      <c r="AC14012" s="49"/>
      <c r="AD14012" s="49"/>
      <c r="AE14012" s="95"/>
      <c r="AM14012" s="103"/>
      <c r="AT14012" s="10"/>
    </row>
    <row r="14013" spans="9:46" s="16" customFormat="1">
      <c r="I14013" s="47"/>
      <c r="P14013" s="48"/>
      <c r="Q14013" s="48"/>
      <c r="R14013" s="48"/>
      <c r="S14013" s="49"/>
      <c r="T14013" s="47"/>
      <c r="U14013" s="50"/>
      <c r="V14013" s="47"/>
      <c r="W14013" s="50"/>
      <c r="X14013" s="49"/>
      <c r="Y14013" s="49"/>
      <c r="Z14013" s="49"/>
      <c r="AA14013" s="49"/>
      <c r="AB14013" s="49"/>
      <c r="AC14013" s="49"/>
      <c r="AD14013" s="49"/>
      <c r="AE14013" s="95"/>
      <c r="AM14013" s="103"/>
      <c r="AT14013" s="10"/>
    </row>
    <row r="14014" spans="9:46" s="16" customFormat="1">
      <c r="I14014" s="47"/>
      <c r="P14014" s="48"/>
      <c r="Q14014" s="48"/>
      <c r="R14014" s="48"/>
      <c r="S14014" s="49"/>
      <c r="T14014" s="47"/>
      <c r="U14014" s="50"/>
      <c r="V14014" s="47"/>
      <c r="W14014" s="50"/>
      <c r="X14014" s="49"/>
      <c r="Y14014" s="49"/>
      <c r="Z14014" s="49"/>
      <c r="AA14014" s="49"/>
      <c r="AB14014" s="49"/>
      <c r="AC14014" s="49"/>
      <c r="AD14014" s="49"/>
      <c r="AE14014" s="95"/>
      <c r="AM14014" s="103"/>
      <c r="AT14014" s="10"/>
    </row>
    <row r="14015" spans="9:46" s="16" customFormat="1">
      <c r="I14015" s="47"/>
      <c r="P14015" s="48"/>
      <c r="Q14015" s="48"/>
      <c r="R14015" s="48"/>
      <c r="S14015" s="49"/>
      <c r="T14015" s="47"/>
      <c r="U14015" s="50"/>
      <c r="V14015" s="47"/>
      <c r="W14015" s="50"/>
      <c r="X14015" s="49"/>
      <c r="Y14015" s="49"/>
      <c r="Z14015" s="49"/>
      <c r="AA14015" s="49"/>
      <c r="AB14015" s="49"/>
      <c r="AC14015" s="49"/>
      <c r="AD14015" s="49"/>
      <c r="AE14015" s="95"/>
      <c r="AM14015" s="103"/>
      <c r="AT14015" s="10"/>
    </row>
    <row r="14016" spans="9:46" s="16" customFormat="1">
      <c r="I14016" s="47"/>
      <c r="P14016" s="48"/>
      <c r="Q14016" s="48"/>
      <c r="R14016" s="48"/>
      <c r="S14016" s="49"/>
      <c r="T14016" s="47"/>
      <c r="U14016" s="50"/>
      <c r="V14016" s="47"/>
      <c r="W14016" s="50"/>
      <c r="X14016" s="49"/>
      <c r="Y14016" s="49"/>
      <c r="Z14016" s="49"/>
      <c r="AA14016" s="49"/>
      <c r="AB14016" s="49"/>
      <c r="AC14016" s="49"/>
      <c r="AD14016" s="49"/>
      <c r="AE14016" s="95"/>
      <c r="AM14016" s="103"/>
      <c r="AT14016" s="10"/>
    </row>
    <row r="14017" spans="9:46" s="16" customFormat="1">
      <c r="I14017" s="47"/>
      <c r="P14017" s="48"/>
      <c r="Q14017" s="48"/>
      <c r="R14017" s="48"/>
      <c r="S14017" s="49"/>
      <c r="T14017" s="47"/>
      <c r="U14017" s="50"/>
      <c r="V14017" s="47"/>
      <c r="W14017" s="50"/>
      <c r="X14017" s="49"/>
      <c r="Y14017" s="49"/>
      <c r="Z14017" s="49"/>
      <c r="AA14017" s="49"/>
      <c r="AB14017" s="49"/>
      <c r="AC14017" s="49"/>
      <c r="AD14017" s="49"/>
      <c r="AE14017" s="95"/>
      <c r="AM14017" s="103"/>
      <c r="AT14017" s="10"/>
    </row>
    <row r="14018" spans="9:46" s="16" customFormat="1">
      <c r="I14018" s="47"/>
      <c r="P14018" s="48"/>
      <c r="Q14018" s="48"/>
      <c r="R14018" s="48"/>
      <c r="S14018" s="49"/>
      <c r="T14018" s="47"/>
      <c r="U14018" s="50"/>
      <c r="V14018" s="47"/>
      <c r="W14018" s="50"/>
      <c r="X14018" s="49"/>
      <c r="Y14018" s="49"/>
      <c r="Z14018" s="49"/>
      <c r="AA14018" s="49"/>
      <c r="AB14018" s="49"/>
      <c r="AC14018" s="49"/>
      <c r="AD14018" s="49"/>
      <c r="AE14018" s="95"/>
      <c r="AM14018" s="103"/>
      <c r="AT14018" s="10"/>
    </row>
    <row r="14019" spans="9:46" s="16" customFormat="1">
      <c r="I14019" s="47"/>
      <c r="P14019" s="48"/>
      <c r="Q14019" s="48"/>
      <c r="R14019" s="48"/>
      <c r="S14019" s="49"/>
      <c r="T14019" s="47"/>
      <c r="U14019" s="50"/>
      <c r="V14019" s="47"/>
      <c r="W14019" s="50"/>
      <c r="X14019" s="49"/>
      <c r="Y14019" s="49"/>
      <c r="Z14019" s="49"/>
      <c r="AA14019" s="49"/>
      <c r="AB14019" s="49"/>
      <c r="AC14019" s="49"/>
      <c r="AD14019" s="49"/>
      <c r="AE14019" s="95"/>
      <c r="AM14019" s="103"/>
      <c r="AT14019" s="10"/>
    </row>
    <row r="14020" spans="9:46" s="16" customFormat="1">
      <c r="I14020" s="47"/>
      <c r="P14020" s="48"/>
      <c r="Q14020" s="48"/>
      <c r="R14020" s="48"/>
      <c r="S14020" s="49"/>
      <c r="T14020" s="47"/>
      <c r="U14020" s="50"/>
      <c r="V14020" s="47"/>
      <c r="W14020" s="50"/>
      <c r="X14020" s="49"/>
      <c r="Y14020" s="49"/>
      <c r="Z14020" s="49"/>
      <c r="AA14020" s="49"/>
      <c r="AB14020" s="49"/>
      <c r="AC14020" s="49"/>
      <c r="AD14020" s="49"/>
      <c r="AE14020" s="95"/>
      <c r="AM14020" s="103"/>
      <c r="AT14020" s="10"/>
    </row>
    <row r="14021" spans="9:46" s="16" customFormat="1">
      <c r="I14021" s="47"/>
      <c r="P14021" s="48"/>
      <c r="Q14021" s="48"/>
      <c r="R14021" s="48"/>
      <c r="S14021" s="49"/>
      <c r="T14021" s="47"/>
      <c r="U14021" s="50"/>
      <c r="V14021" s="47"/>
      <c r="W14021" s="50"/>
      <c r="X14021" s="49"/>
      <c r="Y14021" s="49"/>
      <c r="Z14021" s="49"/>
      <c r="AA14021" s="49"/>
      <c r="AB14021" s="49"/>
      <c r="AC14021" s="49"/>
      <c r="AD14021" s="49"/>
      <c r="AE14021" s="95"/>
      <c r="AM14021" s="103"/>
      <c r="AT14021" s="10"/>
    </row>
    <row r="14022" spans="9:46" s="16" customFormat="1">
      <c r="I14022" s="47"/>
      <c r="P14022" s="48"/>
      <c r="Q14022" s="48"/>
      <c r="R14022" s="48"/>
      <c r="S14022" s="49"/>
      <c r="T14022" s="47"/>
      <c r="U14022" s="50"/>
      <c r="V14022" s="47"/>
      <c r="W14022" s="50"/>
      <c r="X14022" s="49"/>
      <c r="Y14022" s="49"/>
      <c r="Z14022" s="49"/>
      <c r="AA14022" s="49"/>
      <c r="AB14022" s="49"/>
      <c r="AC14022" s="49"/>
      <c r="AD14022" s="49"/>
      <c r="AE14022" s="95"/>
      <c r="AM14022" s="103"/>
      <c r="AT14022" s="10"/>
    </row>
    <row r="14023" spans="9:46" s="16" customFormat="1">
      <c r="I14023" s="47"/>
      <c r="P14023" s="48"/>
      <c r="Q14023" s="48"/>
      <c r="R14023" s="48"/>
      <c r="S14023" s="49"/>
      <c r="T14023" s="47"/>
      <c r="U14023" s="50"/>
      <c r="V14023" s="47"/>
      <c r="W14023" s="50"/>
      <c r="X14023" s="49"/>
      <c r="Y14023" s="49"/>
      <c r="Z14023" s="49"/>
      <c r="AA14023" s="49"/>
      <c r="AB14023" s="49"/>
      <c r="AC14023" s="49"/>
      <c r="AD14023" s="49"/>
      <c r="AE14023" s="95"/>
      <c r="AM14023" s="103"/>
      <c r="AT14023" s="10"/>
    </row>
    <row r="14024" spans="9:46" s="16" customFormat="1">
      <c r="I14024" s="47"/>
      <c r="P14024" s="48"/>
      <c r="Q14024" s="48"/>
      <c r="R14024" s="48"/>
      <c r="S14024" s="49"/>
      <c r="T14024" s="47"/>
      <c r="U14024" s="50"/>
      <c r="V14024" s="47"/>
      <c r="W14024" s="50"/>
      <c r="X14024" s="49"/>
      <c r="Y14024" s="49"/>
      <c r="Z14024" s="49"/>
      <c r="AA14024" s="49"/>
      <c r="AB14024" s="49"/>
      <c r="AC14024" s="49"/>
      <c r="AD14024" s="49"/>
      <c r="AE14024" s="95"/>
      <c r="AM14024" s="103"/>
      <c r="AT14024" s="10"/>
    </row>
    <row r="14025" spans="9:46" s="16" customFormat="1">
      <c r="I14025" s="47"/>
      <c r="P14025" s="48"/>
      <c r="Q14025" s="48"/>
      <c r="R14025" s="48"/>
      <c r="S14025" s="49"/>
      <c r="T14025" s="47"/>
      <c r="U14025" s="50"/>
      <c r="V14025" s="47"/>
      <c r="W14025" s="50"/>
      <c r="X14025" s="49"/>
      <c r="Y14025" s="49"/>
      <c r="Z14025" s="49"/>
      <c r="AA14025" s="49"/>
      <c r="AB14025" s="49"/>
      <c r="AC14025" s="49"/>
      <c r="AD14025" s="49"/>
      <c r="AE14025" s="95"/>
      <c r="AM14025" s="103"/>
      <c r="AT14025" s="10"/>
    </row>
    <row r="14026" spans="9:46" s="16" customFormat="1">
      <c r="I14026" s="47"/>
      <c r="P14026" s="48"/>
      <c r="Q14026" s="48"/>
      <c r="R14026" s="48"/>
      <c r="S14026" s="49"/>
      <c r="T14026" s="47"/>
      <c r="U14026" s="50"/>
      <c r="V14026" s="47"/>
      <c r="W14026" s="50"/>
      <c r="X14026" s="49"/>
      <c r="Y14026" s="49"/>
      <c r="Z14026" s="49"/>
      <c r="AA14026" s="49"/>
      <c r="AB14026" s="49"/>
      <c r="AC14026" s="49"/>
      <c r="AD14026" s="49"/>
      <c r="AE14026" s="95"/>
      <c r="AM14026" s="103"/>
      <c r="AT14026" s="10"/>
    </row>
    <row r="14027" spans="9:46" s="16" customFormat="1">
      <c r="I14027" s="47"/>
      <c r="P14027" s="48"/>
      <c r="Q14027" s="48"/>
      <c r="R14027" s="48"/>
      <c r="S14027" s="49"/>
      <c r="T14027" s="47"/>
      <c r="U14027" s="50"/>
      <c r="V14027" s="47"/>
      <c r="W14027" s="50"/>
      <c r="X14027" s="49"/>
      <c r="Y14027" s="49"/>
      <c r="Z14027" s="49"/>
      <c r="AA14027" s="49"/>
      <c r="AB14027" s="49"/>
      <c r="AC14027" s="49"/>
      <c r="AD14027" s="49"/>
      <c r="AE14027" s="95"/>
      <c r="AM14027" s="103"/>
      <c r="AT14027" s="10"/>
    </row>
    <row r="14028" spans="9:46" s="16" customFormat="1">
      <c r="I14028" s="47"/>
      <c r="P14028" s="48"/>
      <c r="Q14028" s="48"/>
      <c r="R14028" s="48"/>
      <c r="S14028" s="49"/>
      <c r="T14028" s="47"/>
      <c r="U14028" s="50"/>
      <c r="V14028" s="47"/>
      <c r="W14028" s="50"/>
      <c r="X14028" s="49"/>
      <c r="Y14028" s="49"/>
      <c r="Z14028" s="49"/>
      <c r="AA14028" s="49"/>
      <c r="AB14028" s="49"/>
      <c r="AC14028" s="49"/>
      <c r="AD14028" s="49"/>
      <c r="AE14028" s="95"/>
      <c r="AM14028" s="103"/>
      <c r="AT14028" s="10"/>
    </row>
    <row r="14029" spans="9:46" s="16" customFormat="1">
      <c r="I14029" s="47"/>
      <c r="P14029" s="48"/>
      <c r="Q14029" s="48"/>
      <c r="R14029" s="48"/>
      <c r="S14029" s="49"/>
      <c r="T14029" s="47"/>
      <c r="U14029" s="50"/>
      <c r="V14029" s="47"/>
      <c r="W14029" s="50"/>
      <c r="X14029" s="49"/>
      <c r="Y14029" s="49"/>
      <c r="Z14029" s="49"/>
      <c r="AA14029" s="49"/>
      <c r="AB14029" s="49"/>
      <c r="AC14029" s="49"/>
      <c r="AD14029" s="49"/>
      <c r="AE14029" s="95"/>
      <c r="AM14029" s="103"/>
      <c r="AT14029" s="10"/>
    </row>
    <row r="14030" spans="9:46" s="16" customFormat="1">
      <c r="I14030" s="47"/>
      <c r="P14030" s="48"/>
      <c r="Q14030" s="48"/>
      <c r="R14030" s="48"/>
      <c r="S14030" s="49"/>
      <c r="T14030" s="47"/>
      <c r="U14030" s="50"/>
      <c r="V14030" s="47"/>
      <c r="W14030" s="50"/>
      <c r="X14030" s="49"/>
      <c r="Y14030" s="49"/>
      <c r="Z14030" s="49"/>
      <c r="AA14030" s="49"/>
      <c r="AB14030" s="49"/>
      <c r="AC14030" s="49"/>
      <c r="AD14030" s="49"/>
      <c r="AE14030" s="95"/>
      <c r="AM14030" s="103"/>
      <c r="AT14030" s="10"/>
    </row>
    <row r="14031" spans="9:46" s="16" customFormat="1">
      <c r="I14031" s="47"/>
      <c r="P14031" s="48"/>
      <c r="Q14031" s="48"/>
      <c r="R14031" s="48"/>
      <c r="S14031" s="49"/>
      <c r="T14031" s="47"/>
      <c r="U14031" s="50"/>
      <c r="V14031" s="47"/>
      <c r="W14031" s="50"/>
      <c r="X14031" s="49"/>
      <c r="Y14031" s="49"/>
      <c r="Z14031" s="49"/>
      <c r="AA14031" s="49"/>
      <c r="AB14031" s="49"/>
      <c r="AC14031" s="49"/>
      <c r="AD14031" s="49"/>
      <c r="AE14031" s="95"/>
      <c r="AM14031" s="103"/>
      <c r="AT14031" s="10"/>
    </row>
    <row r="14032" spans="9:46" s="16" customFormat="1">
      <c r="I14032" s="47"/>
      <c r="P14032" s="48"/>
      <c r="Q14032" s="48"/>
      <c r="R14032" s="48"/>
      <c r="S14032" s="49"/>
      <c r="T14032" s="47"/>
      <c r="U14032" s="50"/>
      <c r="V14032" s="47"/>
      <c r="W14032" s="50"/>
      <c r="X14032" s="49"/>
      <c r="Y14032" s="49"/>
      <c r="Z14032" s="49"/>
      <c r="AA14032" s="49"/>
      <c r="AB14032" s="49"/>
      <c r="AC14032" s="49"/>
      <c r="AD14032" s="49"/>
      <c r="AE14032" s="95"/>
      <c r="AM14032" s="103"/>
      <c r="AT14032" s="10"/>
    </row>
    <row r="14033" spans="9:46" s="16" customFormat="1">
      <c r="I14033" s="47"/>
      <c r="P14033" s="48"/>
      <c r="Q14033" s="48"/>
      <c r="R14033" s="48"/>
      <c r="S14033" s="49"/>
      <c r="T14033" s="47"/>
      <c r="U14033" s="50"/>
      <c r="V14033" s="47"/>
      <c r="W14033" s="50"/>
      <c r="X14033" s="49"/>
      <c r="Y14033" s="49"/>
      <c r="Z14033" s="49"/>
      <c r="AA14033" s="49"/>
      <c r="AB14033" s="49"/>
      <c r="AC14033" s="49"/>
      <c r="AD14033" s="49"/>
      <c r="AE14033" s="95"/>
      <c r="AM14033" s="103"/>
      <c r="AT14033" s="10"/>
    </row>
    <row r="14034" spans="9:46" s="16" customFormat="1">
      <c r="I14034" s="47"/>
      <c r="P14034" s="48"/>
      <c r="Q14034" s="48"/>
      <c r="R14034" s="48"/>
      <c r="S14034" s="49"/>
      <c r="T14034" s="47"/>
      <c r="U14034" s="50"/>
      <c r="V14034" s="47"/>
      <c r="W14034" s="50"/>
      <c r="X14034" s="49"/>
      <c r="Y14034" s="49"/>
      <c r="Z14034" s="49"/>
      <c r="AA14034" s="49"/>
      <c r="AB14034" s="49"/>
      <c r="AC14034" s="49"/>
      <c r="AD14034" s="49"/>
      <c r="AE14034" s="95"/>
      <c r="AM14034" s="103"/>
      <c r="AT14034" s="10"/>
    </row>
    <row r="14035" spans="9:46" s="16" customFormat="1">
      <c r="I14035" s="47"/>
      <c r="P14035" s="48"/>
      <c r="Q14035" s="48"/>
      <c r="R14035" s="48"/>
      <c r="S14035" s="49"/>
      <c r="T14035" s="47"/>
      <c r="U14035" s="50"/>
      <c r="V14035" s="47"/>
      <c r="W14035" s="50"/>
      <c r="X14035" s="49"/>
      <c r="Y14035" s="49"/>
      <c r="Z14035" s="49"/>
      <c r="AA14035" s="49"/>
      <c r="AB14035" s="49"/>
      <c r="AC14035" s="49"/>
      <c r="AD14035" s="49"/>
      <c r="AE14035" s="95"/>
      <c r="AM14035" s="103"/>
      <c r="AT14035" s="10"/>
    </row>
    <row r="14036" spans="9:46" s="16" customFormat="1">
      <c r="I14036" s="47"/>
      <c r="P14036" s="48"/>
      <c r="Q14036" s="48"/>
      <c r="R14036" s="48"/>
      <c r="S14036" s="49"/>
      <c r="T14036" s="47"/>
      <c r="U14036" s="50"/>
      <c r="V14036" s="47"/>
      <c r="W14036" s="50"/>
      <c r="X14036" s="49"/>
      <c r="Y14036" s="49"/>
      <c r="Z14036" s="49"/>
      <c r="AA14036" s="49"/>
      <c r="AB14036" s="49"/>
      <c r="AC14036" s="49"/>
      <c r="AD14036" s="49"/>
      <c r="AE14036" s="95"/>
      <c r="AM14036" s="103"/>
      <c r="AT14036" s="10"/>
    </row>
    <row r="14037" spans="9:46" s="16" customFormat="1">
      <c r="I14037" s="47"/>
      <c r="P14037" s="48"/>
      <c r="Q14037" s="48"/>
      <c r="R14037" s="48"/>
      <c r="S14037" s="49"/>
      <c r="T14037" s="47"/>
      <c r="U14037" s="50"/>
      <c r="V14037" s="47"/>
      <c r="W14037" s="50"/>
      <c r="X14037" s="49"/>
      <c r="Y14037" s="49"/>
      <c r="Z14037" s="49"/>
      <c r="AA14037" s="49"/>
      <c r="AB14037" s="49"/>
      <c r="AC14037" s="49"/>
      <c r="AD14037" s="49"/>
      <c r="AE14037" s="95"/>
      <c r="AM14037" s="103"/>
      <c r="AT14037" s="10"/>
    </row>
    <row r="14038" spans="9:46" s="16" customFormat="1">
      <c r="I14038" s="47"/>
      <c r="P14038" s="48"/>
      <c r="Q14038" s="48"/>
      <c r="R14038" s="48"/>
      <c r="S14038" s="49"/>
      <c r="T14038" s="47"/>
      <c r="U14038" s="50"/>
      <c r="V14038" s="47"/>
      <c r="W14038" s="50"/>
      <c r="X14038" s="49"/>
      <c r="Y14038" s="49"/>
      <c r="Z14038" s="49"/>
      <c r="AA14038" s="49"/>
      <c r="AB14038" s="49"/>
      <c r="AC14038" s="49"/>
      <c r="AD14038" s="49"/>
      <c r="AE14038" s="95"/>
      <c r="AM14038" s="103"/>
      <c r="AT14038" s="10"/>
    </row>
    <row r="14039" spans="9:46" s="16" customFormat="1">
      <c r="I14039" s="47"/>
      <c r="P14039" s="48"/>
      <c r="Q14039" s="48"/>
      <c r="R14039" s="48"/>
      <c r="S14039" s="49"/>
      <c r="T14039" s="47"/>
      <c r="U14039" s="50"/>
      <c r="V14039" s="47"/>
      <c r="W14039" s="50"/>
      <c r="X14039" s="49"/>
      <c r="Y14039" s="49"/>
      <c r="Z14039" s="49"/>
      <c r="AA14039" s="49"/>
      <c r="AB14039" s="49"/>
      <c r="AC14039" s="49"/>
      <c r="AD14039" s="49"/>
      <c r="AE14039" s="95"/>
      <c r="AM14039" s="103"/>
      <c r="AT14039" s="10"/>
    </row>
    <row r="14040" spans="9:46" s="16" customFormat="1">
      <c r="I14040" s="47"/>
      <c r="P14040" s="48"/>
      <c r="Q14040" s="48"/>
      <c r="R14040" s="48"/>
      <c r="S14040" s="49"/>
      <c r="T14040" s="47"/>
      <c r="U14040" s="50"/>
      <c r="V14040" s="47"/>
      <c r="W14040" s="50"/>
      <c r="X14040" s="49"/>
      <c r="Y14040" s="49"/>
      <c r="Z14040" s="49"/>
      <c r="AA14040" s="49"/>
      <c r="AB14040" s="49"/>
      <c r="AC14040" s="49"/>
      <c r="AD14040" s="49"/>
      <c r="AE14040" s="95"/>
      <c r="AM14040" s="103"/>
      <c r="AT14040" s="10"/>
    </row>
    <row r="14041" spans="9:46" s="16" customFormat="1">
      <c r="I14041" s="47"/>
      <c r="P14041" s="48"/>
      <c r="Q14041" s="48"/>
      <c r="R14041" s="48"/>
      <c r="S14041" s="49"/>
      <c r="T14041" s="47"/>
      <c r="U14041" s="50"/>
      <c r="V14041" s="47"/>
      <c r="W14041" s="50"/>
      <c r="X14041" s="49"/>
      <c r="Y14041" s="49"/>
      <c r="Z14041" s="49"/>
      <c r="AA14041" s="49"/>
      <c r="AB14041" s="49"/>
      <c r="AC14041" s="49"/>
      <c r="AD14041" s="49"/>
      <c r="AE14041" s="95"/>
      <c r="AM14041" s="103"/>
      <c r="AT14041" s="10"/>
    </row>
    <row r="14042" spans="9:46" s="16" customFormat="1">
      <c r="I14042" s="47"/>
      <c r="P14042" s="48"/>
      <c r="Q14042" s="48"/>
      <c r="R14042" s="48"/>
      <c r="S14042" s="49"/>
      <c r="T14042" s="47"/>
      <c r="U14042" s="50"/>
      <c r="V14042" s="47"/>
      <c r="W14042" s="50"/>
      <c r="X14042" s="49"/>
      <c r="Y14042" s="49"/>
      <c r="Z14042" s="49"/>
      <c r="AA14042" s="49"/>
      <c r="AB14042" s="49"/>
      <c r="AC14042" s="49"/>
      <c r="AD14042" s="49"/>
      <c r="AE14042" s="95"/>
      <c r="AM14042" s="103"/>
      <c r="AT14042" s="10"/>
    </row>
    <row r="14043" spans="9:46" s="16" customFormat="1">
      <c r="I14043" s="47"/>
      <c r="P14043" s="48"/>
      <c r="Q14043" s="48"/>
      <c r="R14043" s="48"/>
      <c r="S14043" s="49"/>
      <c r="T14043" s="47"/>
      <c r="U14043" s="50"/>
      <c r="V14043" s="47"/>
      <c r="W14043" s="50"/>
      <c r="X14043" s="49"/>
      <c r="Y14043" s="49"/>
      <c r="Z14043" s="49"/>
      <c r="AA14043" s="49"/>
      <c r="AB14043" s="49"/>
      <c r="AC14043" s="49"/>
      <c r="AD14043" s="49"/>
      <c r="AE14043" s="95"/>
      <c r="AM14043" s="103"/>
      <c r="AT14043" s="10"/>
    </row>
    <row r="14044" spans="9:46" s="16" customFormat="1">
      <c r="I14044" s="47"/>
      <c r="P14044" s="48"/>
      <c r="Q14044" s="48"/>
      <c r="R14044" s="48"/>
      <c r="S14044" s="49"/>
      <c r="T14044" s="47"/>
      <c r="U14044" s="50"/>
      <c r="V14044" s="47"/>
      <c r="W14044" s="50"/>
      <c r="X14044" s="49"/>
      <c r="Y14044" s="49"/>
      <c r="Z14044" s="49"/>
      <c r="AA14044" s="49"/>
      <c r="AB14044" s="49"/>
      <c r="AC14044" s="49"/>
      <c r="AD14044" s="49"/>
      <c r="AE14044" s="95"/>
      <c r="AM14044" s="103"/>
      <c r="AT14044" s="10"/>
    </row>
    <row r="14045" spans="9:46" s="16" customFormat="1">
      <c r="I14045" s="47"/>
      <c r="P14045" s="48"/>
      <c r="Q14045" s="48"/>
      <c r="R14045" s="48"/>
      <c r="S14045" s="49"/>
      <c r="T14045" s="47"/>
      <c r="U14045" s="50"/>
      <c r="V14045" s="47"/>
      <c r="W14045" s="50"/>
      <c r="X14045" s="49"/>
      <c r="Y14045" s="49"/>
      <c r="Z14045" s="49"/>
      <c r="AA14045" s="49"/>
      <c r="AB14045" s="49"/>
      <c r="AC14045" s="49"/>
      <c r="AD14045" s="49"/>
      <c r="AE14045" s="95"/>
      <c r="AM14045" s="103"/>
      <c r="AT14045" s="10"/>
    </row>
    <row r="14046" spans="9:46" s="16" customFormat="1">
      <c r="I14046" s="47"/>
      <c r="P14046" s="48"/>
      <c r="Q14046" s="48"/>
      <c r="R14046" s="48"/>
      <c r="S14046" s="49"/>
      <c r="T14046" s="47"/>
      <c r="U14046" s="50"/>
      <c r="V14046" s="47"/>
      <c r="W14046" s="50"/>
      <c r="X14046" s="49"/>
      <c r="Y14046" s="49"/>
      <c r="Z14046" s="49"/>
      <c r="AA14046" s="49"/>
      <c r="AB14046" s="49"/>
      <c r="AC14046" s="49"/>
      <c r="AD14046" s="49"/>
      <c r="AE14046" s="95"/>
      <c r="AM14046" s="103"/>
      <c r="AT14046" s="10"/>
    </row>
    <row r="14047" spans="9:46" s="16" customFormat="1">
      <c r="I14047" s="47"/>
      <c r="P14047" s="48"/>
      <c r="Q14047" s="48"/>
      <c r="R14047" s="48"/>
      <c r="S14047" s="49"/>
      <c r="T14047" s="47"/>
      <c r="U14047" s="50"/>
      <c r="V14047" s="47"/>
      <c r="W14047" s="50"/>
      <c r="X14047" s="49"/>
      <c r="Y14047" s="49"/>
      <c r="Z14047" s="49"/>
      <c r="AA14047" s="49"/>
      <c r="AB14047" s="49"/>
      <c r="AC14047" s="49"/>
      <c r="AD14047" s="49"/>
      <c r="AE14047" s="95"/>
      <c r="AM14047" s="103"/>
      <c r="AT14047" s="10"/>
    </row>
    <row r="14048" spans="9:46" s="16" customFormat="1">
      <c r="I14048" s="47"/>
      <c r="P14048" s="48"/>
      <c r="Q14048" s="48"/>
      <c r="R14048" s="48"/>
      <c r="S14048" s="49"/>
      <c r="T14048" s="47"/>
      <c r="U14048" s="50"/>
      <c r="V14048" s="47"/>
      <c r="W14048" s="50"/>
      <c r="X14048" s="49"/>
      <c r="Y14048" s="49"/>
      <c r="Z14048" s="49"/>
      <c r="AA14048" s="49"/>
      <c r="AB14048" s="49"/>
      <c r="AC14048" s="49"/>
      <c r="AD14048" s="49"/>
      <c r="AE14048" s="95"/>
      <c r="AM14048" s="103"/>
      <c r="AT14048" s="10"/>
    </row>
    <row r="14049" spans="9:46" s="16" customFormat="1">
      <c r="I14049" s="47"/>
      <c r="P14049" s="48"/>
      <c r="Q14049" s="48"/>
      <c r="R14049" s="48"/>
      <c r="S14049" s="49"/>
      <c r="T14049" s="47"/>
      <c r="U14049" s="50"/>
      <c r="V14049" s="47"/>
      <c r="W14049" s="50"/>
      <c r="X14049" s="49"/>
      <c r="Y14049" s="49"/>
      <c r="Z14049" s="49"/>
      <c r="AA14049" s="49"/>
      <c r="AB14049" s="49"/>
      <c r="AC14049" s="49"/>
      <c r="AD14049" s="49"/>
      <c r="AE14049" s="95"/>
      <c r="AM14049" s="103"/>
      <c r="AT14049" s="10"/>
    </row>
    <row r="14050" spans="9:46" s="16" customFormat="1">
      <c r="I14050" s="47"/>
      <c r="P14050" s="48"/>
      <c r="Q14050" s="48"/>
      <c r="R14050" s="48"/>
      <c r="S14050" s="49"/>
      <c r="T14050" s="47"/>
      <c r="U14050" s="50"/>
      <c r="V14050" s="47"/>
      <c r="W14050" s="50"/>
      <c r="X14050" s="49"/>
      <c r="Y14050" s="49"/>
      <c r="Z14050" s="49"/>
      <c r="AA14050" s="49"/>
      <c r="AB14050" s="49"/>
      <c r="AC14050" s="49"/>
      <c r="AD14050" s="49"/>
      <c r="AE14050" s="95"/>
      <c r="AM14050" s="103"/>
      <c r="AT14050" s="10"/>
    </row>
    <row r="14051" spans="9:46" s="16" customFormat="1">
      <c r="I14051" s="47"/>
      <c r="P14051" s="48"/>
      <c r="Q14051" s="48"/>
      <c r="R14051" s="48"/>
      <c r="S14051" s="49"/>
      <c r="T14051" s="47"/>
      <c r="U14051" s="50"/>
      <c r="V14051" s="47"/>
      <c r="W14051" s="50"/>
      <c r="X14051" s="49"/>
      <c r="Y14051" s="49"/>
      <c r="Z14051" s="49"/>
      <c r="AA14051" s="49"/>
      <c r="AB14051" s="49"/>
      <c r="AC14051" s="49"/>
      <c r="AD14051" s="49"/>
      <c r="AE14051" s="95"/>
      <c r="AM14051" s="103"/>
      <c r="AT14051" s="10"/>
    </row>
    <row r="14052" spans="9:46" s="16" customFormat="1">
      <c r="I14052" s="47"/>
      <c r="P14052" s="48"/>
      <c r="Q14052" s="48"/>
      <c r="R14052" s="48"/>
      <c r="S14052" s="49"/>
      <c r="T14052" s="47"/>
      <c r="U14052" s="50"/>
      <c r="V14052" s="47"/>
      <c r="W14052" s="50"/>
      <c r="X14052" s="49"/>
      <c r="Y14052" s="49"/>
      <c r="Z14052" s="49"/>
      <c r="AA14052" s="49"/>
      <c r="AB14052" s="49"/>
      <c r="AC14052" s="49"/>
      <c r="AD14052" s="49"/>
      <c r="AE14052" s="95"/>
      <c r="AM14052" s="103"/>
      <c r="AT14052" s="10"/>
    </row>
    <row r="14053" spans="9:46" s="16" customFormat="1">
      <c r="I14053" s="47"/>
      <c r="P14053" s="48"/>
      <c r="Q14053" s="48"/>
      <c r="R14053" s="48"/>
      <c r="S14053" s="49"/>
      <c r="T14053" s="47"/>
      <c r="U14053" s="50"/>
      <c r="V14053" s="47"/>
      <c r="W14053" s="50"/>
      <c r="X14053" s="49"/>
      <c r="Y14053" s="49"/>
      <c r="Z14053" s="49"/>
      <c r="AA14053" s="49"/>
      <c r="AB14053" s="49"/>
      <c r="AC14053" s="49"/>
      <c r="AD14053" s="49"/>
      <c r="AE14053" s="95"/>
      <c r="AM14053" s="103"/>
      <c r="AT14053" s="10"/>
    </row>
    <row r="14054" spans="9:46" s="16" customFormat="1">
      <c r="I14054" s="47"/>
      <c r="P14054" s="48"/>
      <c r="Q14054" s="48"/>
      <c r="R14054" s="48"/>
      <c r="S14054" s="49"/>
      <c r="T14054" s="47"/>
      <c r="U14054" s="50"/>
      <c r="V14054" s="47"/>
      <c r="W14054" s="50"/>
      <c r="X14054" s="49"/>
      <c r="Y14054" s="49"/>
      <c r="Z14054" s="49"/>
      <c r="AA14054" s="49"/>
      <c r="AB14054" s="49"/>
      <c r="AC14054" s="49"/>
      <c r="AD14054" s="49"/>
      <c r="AE14054" s="95"/>
      <c r="AM14054" s="103"/>
      <c r="AT14054" s="10"/>
    </row>
    <row r="14055" spans="9:46" s="16" customFormat="1">
      <c r="I14055" s="47"/>
      <c r="P14055" s="48"/>
      <c r="Q14055" s="48"/>
      <c r="R14055" s="48"/>
      <c r="S14055" s="49"/>
      <c r="T14055" s="47"/>
      <c r="U14055" s="50"/>
      <c r="V14055" s="47"/>
      <c r="W14055" s="50"/>
      <c r="X14055" s="49"/>
      <c r="Y14055" s="49"/>
      <c r="Z14055" s="49"/>
      <c r="AA14055" s="49"/>
      <c r="AB14055" s="49"/>
      <c r="AC14055" s="49"/>
      <c r="AD14055" s="49"/>
      <c r="AE14055" s="95"/>
      <c r="AM14055" s="103"/>
      <c r="AT14055" s="10"/>
    </row>
    <row r="14056" spans="9:46" s="16" customFormat="1">
      <c r="I14056" s="47"/>
      <c r="P14056" s="48"/>
      <c r="Q14056" s="48"/>
      <c r="R14056" s="48"/>
      <c r="S14056" s="49"/>
      <c r="T14056" s="47"/>
      <c r="U14056" s="50"/>
      <c r="V14056" s="47"/>
      <c r="W14056" s="50"/>
      <c r="X14056" s="49"/>
      <c r="Y14056" s="49"/>
      <c r="Z14056" s="49"/>
      <c r="AA14056" s="49"/>
      <c r="AB14056" s="49"/>
      <c r="AC14056" s="49"/>
      <c r="AD14056" s="49"/>
      <c r="AE14056" s="95"/>
      <c r="AM14056" s="103"/>
      <c r="AT14056" s="10"/>
    </row>
    <row r="14057" spans="9:46" s="16" customFormat="1">
      <c r="I14057" s="47"/>
      <c r="P14057" s="48"/>
      <c r="Q14057" s="48"/>
      <c r="R14057" s="48"/>
      <c r="S14057" s="49"/>
      <c r="T14057" s="47"/>
      <c r="U14057" s="50"/>
      <c r="V14057" s="47"/>
      <c r="W14057" s="50"/>
      <c r="X14057" s="49"/>
      <c r="Y14057" s="49"/>
      <c r="Z14057" s="49"/>
      <c r="AA14057" s="49"/>
      <c r="AB14057" s="49"/>
      <c r="AC14057" s="49"/>
      <c r="AD14057" s="49"/>
      <c r="AE14057" s="95"/>
      <c r="AM14057" s="103"/>
      <c r="AT14057" s="10"/>
    </row>
    <row r="14058" spans="9:46" s="16" customFormat="1">
      <c r="I14058" s="47"/>
      <c r="P14058" s="48"/>
      <c r="Q14058" s="48"/>
      <c r="R14058" s="48"/>
      <c r="S14058" s="49"/>
      <c r="T14058" s="47"/>
      <c r="U14058" s="50"/>
      <c r="V14058" s="47"/>
      <c r="W14058" s="50"/>
      <c r="X14058" s="49"/>
      <c r="Y14058" s="49"/>
      <c r="Z14058" s="49"/>
      <c r="AA14058" s="49"/>
      <c r="AB14058" s="49"/>
      <c r="AC14058" s="49"/>
      <c r="AD14058" s="49"/>
      <c r="AE14058" s="95"/>
      <c r="AM14058" s="103"/>
      <c r="AT14058" s="10"/>
    </row>
    <row r="14059" spans="9:46" s="16" customFormat="1">
      <c r="I14059" s="47"/>
      <c r="P14059" s="48"/>
      <c r="Q14059" s="48"/>
      <c r="R14059" s="48"/>
      <c r="S14059" s="49"/>
      <c r="T14059" s="47"/>
      <c r="U14059" s="50"/>
      <c r="V14059" s="47"/>
      <c r="W14059" s="50"/>
      <c r="X14059" s="49"/>
      <c r="Y14059" s="49"/>
      <c r="Z14059" s="49"/>
      <c r="AA14059" s="49"/>
      <c r="AB14059" s="49"/>
      <c r="AC14059" s="49"/>
      <c r="AD14059" s="49"/>
      <c r="AE14059" s="95"/>
      <c r="AM14059" s="103"/>
      <c r="AT14059" s="10"/>
    </row>
    <row r="14060" spans="9:46" s="16" customFormat="1">
      <c r="I14060" s="47"/>
      <c r="P14060" s="48"/>
      <c r="Q14060" s="48"/>
      <c r="R14060" s="48"/>
      <c r="S14060" s="49"/>
      <c r="T14060" s="47"/>
      <c r="U14060" s="50"/>
      <c r="V14060" s="47"/>
      <c r="W14060" s="50"/>
      <c r="X14060" s="49"/>
      <c r="Y14060" s="49"/>
      <c r="Z14060" s="49"/>
      <c r="AA14060" s="49"/>
      <c r="AB14060" s="49"/>
      <c r="AC14060" s="49"/>
      <c r="AD14060" s="49"/>
      <c r="AE14060" s="95"/>
      <c r="AM14060" s="103"/>
      <c r="AT14060" s="10"/>
    </row>
    <row r="14061" spans="9:46" s="16" customFormat="1">
      <c r="I14061" s="47"/>
      <c r="P14061" s="48"/>
      <c r="Q14061" s="48"/>
      <c r="R14061" s="48"/>
      <c r="S14061" s="49"/>
      <c r="T14061" s="47"/>
      <c r="U14061" s="50"/>
      <c r="V14061" s="47"/>
      <c r="W14061" s="50"/>
      <c r="X14061" s="49"/>
      <c r="Y14061" s="49"/>
      <c r="Z14061" s="49"/>
      <c r="AA14061" s="49"/>
      <c r="AB14061" s="49"/>
      <c r="AC14061" s="49"/>
      <c r="AD14061" s="49"/>
      <c r="AE14061" s="95"/>
      <c r="AM14061" s="103"/>
      <c r="AT14061" s="10"/>
    </row>
    <row r="14062" spans="9:46" s="16" customFormat="1">
      <c r="I14062" s="47"/>
      <c r="P14062" s="48"/>
      <c r="Q14062" s="48"/>
      <c r="R14062" s="48"/>
      <c r="S14062" s="49"/>
      <c r="T14062" s="47"/>
      <c r="U14062" s="50"/>
      <c r="V14062" s="47"/>
      <c r="W14062" s="50"/>
      <c r="X14062" s="49"/>
      <c r="Y14062" s="49"/>
      <c r="Z14062" s="49"/>
      <c r="AA14062" s="49"/>
      <c r="AB14062" s="49"/>
      <c r="AC14062" s="49"/>
      <c r="AD14062" s="49"/>
      <c r="AE14062" s="95"/>
      <c r="AM14062" s="103"/>
      <c r="AT14062" s="10"/>
    </row>
    <row r="14063" spans="9:46" s="16" customFormat="1">
      <c r="I14063" s="47"/>
      <c r="P14063" s="48"/>
      <c r="Q14063" s="48"/>
      <c r="R14063" s="48"/>
      <c r="S14063" s="49"/>
      <c r="T14063" s="47"/>
      <c r="U14063" s="50"/>
      <c r="V14063" s="47"/>
      <c r="W14063" s="50"/>
      <c r="X14063" s="49"/>
      <c r="Y14063" s="49"/>
      <c r="Z14063" s="49"/>
      <c r="AA14063" s="49"/>
      <c r="AB14063" s="49"/>
      <c r="AC14063" s="49"/>
      <c r="AD14063" s="49"/>
      <c r="AE14063" s="95"/>
      <c r="AM14063" s="103"/>
      <c r="AT14063" s="10"/>
    </row>
    <row r="14064" spans="9:46" s="16" customFormat="1">
      <c r="I14064" s="47"/>
      <c r="P14064" s="48"/>
      <c r="Q14064" s="48"/>
      <c r="R14064" s="48"/>
      <c r="S14064" s="49"/>
      <c r="T14064" s="47"/>
      <c r="U14064" s="50"/>
      <c r="V14064" s="47"/>
      <c r="W14064" s="50"/>
      <c r="X14064" s="49"/>
      <c r="Y14064" s="49"/>
      <c r="Z14064" s="49"/>
      <c r="AA14064" s="49"/>
      <c r="AB14064" s="49"/>
      <c r="AC14064" s="49"/>
      <c r="AD14064" s="49"/>
      <c r="AE14064" s="95"/>
      <c r="AM14064" s="103"/>
      <c r="AT14064" s="10"/>
    </row>
    <row r="14065" spans="9:46" s="16" customFormat="1">
      <c r="I14065" s="47"/>
      <c r="P14065" s="48"/>
      <c r="Q14065" s="48"/>
      <c r="R14065" s="48"/>
      <c r="S14065" s="49"/>
      <c r="T14065" s="47"/>
      <c r="U14065" s="50"/>
      <c r="V14065" s="47"/>
      <c r="W14065" s="50"/>
      <c r="X14065" s="49"/>
      <c r="Y14065" s="49"/>
      <c r="Z14065" s="49"/>
      <c r="AA14065" s="49"/>
      <c r="AB14065" s="49"/>
      <c r="AC14065" s="49"/>
      <c r="AD14065" s="49"/>
      <c r="AE14065" s="95"/>
      <c r="AM14065" s="103"/>
      <c r="AT14065" s="10"/>
    </row>
    <row r="14066" spans="9:46" s="16" customFormat="1">
      <c r="I14066" s="47"/>
      <c r="P14066" s="48"/>
      <c r="Q14066" s="48"/>
      <c r="R14066" s="48"/>
      <c r="S14066" s="49"/>
      <c r="T14066" s="47"/>
      <c r="U14066" s="50"/>
      <c r="V14066" s="47"/>
      <c r="W14066" s="50"/>
      <c r="X14066" s="49"/>
      <c r="Y14066" s="49"/>
      <c r="Z14066" s="49"/>
      <c r="AA14066" s="49"/>
      <c r="AB14066" s="49"/>
      <c r="AC14066" s="49"/>
      <c r="AD14066" s="49"/>
      <c r="AE14066" s="95"/>
      <c r="AM14066" s="103"/>
      <c r="AT14066" s="10"/>
    </row>
    <row r="14067" spans="9:46" s="16" customFormat="1">
      <c r="I14067" s="47"/>
      <c r="P14067" s="48"/>
      <c r="Q14067" s="48"/>
      <c r="R14067" s="48"/>
      <c r="S14067" s="49"/>
      <c r="T14067" s="47"/>
      <c r="U14067" s="50"/>
      <c r="V14067" s="47"/>
      <c r="W14067" s="50"/>
      <c r="X14067" s="49"/>
      <c r="Y14067" s="49"/>
      <c r="Z14067" s="49"/>
      <c r="AA14067" s="49"/>
      <c r="AB14067" s="49"/>
      <c r="AC14067" s="49"/>
      <c r="AD14067" s="49"/>
      <c r="AE14067" s="95"/>
      <c r="AM14067" s="103"/>
      <c r="AT14067" s="10"/>
    </row>
    <row r="14068" spans="9:46" s="16" customFormat="1">
      <c r="I14068" s="47"/>
      <c r="P14068" s="48"/>
      <c r="Q14068" s="48"/>
      <c r="R14068" s="48"/>
      <c r="S14068" s="49"/>
      <c r="T14068" s="47"/>
      <c r="U14068" s="50"/>
      <c r="V14068" s="47"/>
      <c r="W14068" s="50"/>
      <c r="X14068" s="49"/>
      <c r="Y14068" s="49"/>
      <c r="Z14068" s="49"/>
      <c r="AA14068" s="49"/>
      <c r="AB14068" s="49"/>
      <c r="AC14068" s="49"/>
      <c r="AD14068" s="49"/>
      <c r="AE14068" s="95"/>
      <c r="AM14068" s="103"/>
      <c r="AT14068" s="10"/>
    </row>
    <row r="14069" spans="9:46" s="16" customFormat="1">
      <c r="I14069" s="47"/>
      <c r="P14069" s="48"/>
      <c r="Q14069" s="48"/>
      <c r="R14069" s="48"/>
      <c r="S14069" s="49"/>
      <c r="T14069" s="47"/>
      <c r="U14069" s="50"/>
      <c r="V14069" s="47"/>
      <c r="W14069" s="50"/>
      <c r="X14069" s="49"/>
      <c r="Y14069" s="49"/>
      <c r="Z14069" s="49"/>
      <c r="AA14069" s="49"/>
      <c r="AB14069" s="49"/>
      <c r="AC14069" s="49"/>
      <c r="AD14069" s="49"/>
      <c r="AE14069" s="95"/>
      <c r="AM14069" s="103"/>
      <c r="AT14069" s="10"/>
    </row>
    <row r="14070" spans="9:46" s="16" customFormat="1">
      <c r="I14070" s="47"/>
      <c r="P14070" s="48"/>
      <c r="Q14070" s="48"/>
      <c r="R14070" s="48"/>
      <c r="S14070" s="49"/>
      <c r="T14070" s="47"/>
      <c r="U14070" s="50"/>
      <c r="V14070" s="47"/>
      <c r="W14070" s="50"/>
      <c r="X14070" s="49"/>
      <c r="Y14070" s="49"/>
      <c r="Z14070" s="49"/>
      <c r="AA14070" s="49"/>
      <c r="AB14070" s="49"/>
      <c r="AC14070" s="49"/>
      <c r="AD14070" s="49"/>
      <c r="AE14070" s="95"/>
      <c r="AM14070" s="103"/>
      <c r="AT14070" s="10"/>
    </row>
    <row r="14071" spans="9:46" s="16" customFormat="1">
      <c r="I14071" s="47"/>
      <c r="P14071" s="48"/>
      <c r="Q14071" s="48"/>
      <c r="R14071" s="48"/>
      <c r="S14071" s="49"/>
      <c r="T14071" s="47"/>
      <c r="U14071" s="50"/>
      <c r="V14071" s="47"/>
      <c r="W14071" s="50"/>
      <c r="X14071" s="49"/>
      <c r="Y14071" s="49"/>
      <c r="Z14071" s="49"/>
      <c r="AA14071" s="49"/>
      <c r="AB14071" s="49"/>
      <c r="AC14071" s="49"/>
      <c r="AD14071" s="49"/>
      <c r="AE14071" s="95"/>
      <c r="AM14071" s="103"/>
      <c r="AT14071" s="10"/>
    </row>
    <row r="14072" spans="9:46" s="16" customFormat="1">
      <c r="I14072" s="47"/>
      <c r="P14072" s="48"/>
      <c r="Q14072" s="48"/>
      <c r="R14072" s="48"/>
      <c r="S14072" s="49"/>
      <c r="T14072" s="47"/>
      <c r="U14072" s="50"/>
      <c r="V14072" s="47"/>
      <c r="W14072" s="50"/>
      <c r="X14072" s="49"/>
      <c r="Y14072" s="49"/>
      <c r="Z14072" s="49"/>
      <c r="AA14072" s="49"/>
      <c r="AB14072" s="49"/>
      <c r="AC14072" s="49"/>
      <c r="AD14072" s="49"/>
      <c r="AE14072" s="95"/>
      <c r="AM14072" s="103"/>
      <c r="AT14072" s="10"/>
    </row>
    <row r="14073" spans="9:46" s="16" customFormat="1">
      <c r="I14073" s="47"/>
      <c r="P14073" s="48"/>
      <c r="Q14073" s="48"/>
      <c r="R14073" s="48"/>
      <c r="S14073" s="49"/>
      <c r="T14073" s="47"/>
      <c r="U14073" s="50"/>
      <c r="V14073" s="47"/>
      <c r="W14073" s="50"/>
      <c r="X14073" s="49"/>
      <c r="Y14073" s="49"/>
      <c r="Z14073" s="49"/>
      <c r="AA14073" s="49"/>
      <c r="AB14073" s="49"/>
      <c r="AC14073" s="49"/>
      <c r="AD14073" s="49"/>
      <c r="AE14073" s="95"/>
      <c r="AM14073" s="103"/>
      <c r="AT14073" s="10"/>
    </row>
    <row r="14074" spans="9:46" s="16" customFormat="1">
      <c r="I14074" s="47"/>
      <c r="P14074" s="48"/>
      <c r="Q14074" s="48"/>
      <c r="R14074" s="48"/>
      <c r="S14074" s="49"/>
      <c r="T14074" s="47"/>
      <c r="U14074" s="50"/>
      <c r="V14074" s="47"/>
      <c r="W14074" s="50"/>
      <c r="X14074" s="49"/>
      <c r="Y14074" s="49"/>
      <c r="Z14074" s="49"/>
      <c r="AA14074" s="49"/>
      <c r="AB14074" s="49"/>
      <c r="AC14074" s="49"/>
      <c r="AD14074" s="49"/>
      <c r="AE14074" s="95"/>
      <c r="AM14074" s="103"/>
      <c r="AT14074" s="10"/>
    </row>
    <row r="14075" spans="9:46" s="16" customFormat="1">
      <c r="I14075" s="47"/>
      <c r="P14075" s="48"/>
      <c r="Q14075" s="48"/>
      <c r="R14075" s="48"/>
      <c r="S14075" s="49"/>
      <c r="T14075" s="47"/>
      <c r="U14075" s="50"/>
      <c r="V14075" s="47"/>
      <c r="W14075" s="50"/>
      <c r="X14075" s="49"/>
      <c r="Y14075" s="49"/>
      <c r="Z14075" s="49"/>
      <c r="AA14075" s="49"/>
      <c r="AB14075" s="49"/>
      <c r="AC14075" s="49"/>
      <c r="AD14075" s="49"/>
      <c r="AE14075" s="95"/>
      <c r="AM14075" s="103"/>
      <c r="AT14075" s="10"/>
    </row>
    <row r="14076" spans="9:46" s="16" customFormat="1">
      <c r="I14076" s="47"/>
      <c r="P14076" s="48"/>
      <c r="Q14076" s="48"/>
      <c r="R14076" s="48"/>
      <c r="S14076" s="49"/>
      <c r="T14076" s="47"/>
      <c r="U14076" s="50"/>
      <c r="V14076" s="47"/>
      <c r="W14076" s="50"/>
      <c r="X14076" s="49"/>
      <c r="Y14076" s="49"/>
      <c r="Z14076" s="49"/>
      <c r="AA14076" s="49"/>
      <c r="AB14076" s="49"/>
      <c r="AC14076" s="49"/>
      <c r="AD14076" s="49"/>
      <c r="AE14076" s="95"/>
      <c r="AM14076" s="103"/>
      <c r="AT14076" s="10"/>
    </row>
    <row r="14077" spans="9:46" s="16" customFormat="1">
      <c r="I14077" s="47"/>
      <c r="P14077" s="48"/>
      <c r="Q14077" s="48"/>
      <c r="R14077" s="48"/>
      <c r="S14077" s="49"/>
      <c r="T14077" s="47"/>
      <c r="U14077" s="50"/>
      <c r="V14077" s="47"/>
      <c r="W14077" s="50"/>
      <c r="X14077" s="49"/>
      <c r="Y14077" s="49"/>
      <c r="Z14077" s="49"/>
      <c r="AA14077" s="49"/>
      <c r="AB14077" s="49"/>
      <c r="AC14077" s="49"/>
      <c r="AD14077" s="49"/>
      <c r="AE14077" s="95"/>
      <c r="AM14077" s="103"/>
      <c r="AT14077" s="10"/>
    </row>
    <row r="14078" spans="9:46" s="16" customFormat="1">
      <c r="I14078" s="47"/>
      <c r="P14078" s="48"/>
      <c r="Q14078" s="48"/>
      <c r="R14078" s="48"/>
      <c r="S14078" s="49"/>
      <c r="T14078" s="47"/>
      <c r="U14078" s="50"/>
      <c r="V14078" s="47"/>
      <c r="W14078" s="50"/>
      <c r="X14078" s="49"/>
      <c r="Y14078" s="49"/>
      <c r="Z14078" s="49"/>
      <c r="AA14078" s="49"/>
      <c r="AB14078" s="49"/>
      <c r="AC14078" s="49"/>
      <c r="AD14078" s="49"/>
      <c r="AE14078" s="95"/>
      <c r="AM14078" s="103"/>
      <c r="AT14078" s="10"/>
    </row>
    <row r="14079" spans="9:46" s="16" customFormat="1">
      <c r="I14079" s="47"/>
      <c r="P14079" s="48"/>
      <c r="Q14079" s="48"/>
      <c r="R14079" s="48"/>
      <c r="S14079" s="49"/>
      <c r="T14079" s="47"/>
      <c r="U14079" s="50"/>
      <c r="V14079" s="47"/>
      <c r="W14079" s="50"/>
      <c r="X14079" s="49"/>
      <c r="Y14079" s="49"/>
      <c r="Z14079" s="49"/>
      <c r="AA14079" s="49"/>
      <c r="AB14079" s="49"/>
      <c r="AC14079" s="49"/>
      <c r="AD14079" s="49"/>
      <c r="AE14079" s="95"/>
      <c r="AM14079" s="103"/>
      <c r="AT14079" s="10"/>
    </row>
    <row r="14080" spans="9:46" s="16" customFormat="1">
      <c r="I14080" s="47"/>
      <c r="P14080" s="48"/>
      <c r="Q14080" s="48"/>
      <c r="R14080" s="48"/>
      <c r="S14080" s="49"/>
      <c r="T14080" s="47"/>
      <c r="U14080" s="50"/>
      <c r="V14080" s="47"/>
      <c r="W14080" s="50"/>
      <c r="X14080" s="49"/>
      <c r="Y14080" s="49"/>
      <c r="Z14080" s="49"/>
      <c r="AA14080" s="49"/>
      <c r="AB14080" s="49"/>
      <c r="AC14080" s="49"/>
      <c r="AD14080" s="49"/>
      <c r="AE14080" s="95"/>
      <c r="AM14080" s="103"/>
      <c r="AT14080" s="10"/>
    </row>
    <row r="14081" spans="9:46" s="16" customFormat="1">
      <c r="I14081" s="47"/>
      <c r="P14081" s="48"/>
      <c r="Q14081" s="48"/>
      <c r="R14081" s="48"/>
      <c r="S14081" s="49"/>
      <c r="T14081" s="47"/>
      <c r="U14081" s="50"/>
      <c r="V14081" s="47"/>
      <c r="W14081" s="50"/>
      <c r="X14081" s="49"/>
      <c r="Y14081" s="49"/>
      <c r="Z14081" s="49"/>
      <c r="AA14081" s="49"/>
      <c r="AB14081" s="49"/>
      <c r="AC14081" s="49"/>
      <c r="AD14081" s="49"/>
      <c r="AE14081" s="95"/>
      <c r="AM14081" s="103"/>
      <c r="AT14081" s="10"/>
    </row>
    <row r="14082" spans="9:46" s="16" customFormat="1">
      <c r="I14082" s="47"/>
      <c r="P14082" s="48"/>
      <c r="Q14082" s="48"/>
      <c r="R14082" s="48"/>
      <c r="S14082" s="49"/>
      <c r="T14082" s="47"/>
      <c r="U14082" s="50"/>
      <c r="V14082" s="47"/>
      <c r="W14082" s="50"/>
      <c r="X14082" s="49"/>
      <c r="Y14082" s="49"/>
      <c r="Z14082" s="49"/>
      <c r="AA14082" s="49"/>
      <c r="AB14082" s="49"/>
      <c r="AC14082" s="49"/>
      <c r="AD14082" s="49"/>
      <c r="AE14082" s="95"/>
      <c r="AM14082" s="103"/>
      <c r="AT14082" s="10"/>
    </row>
    <row r="14083" spans="9:46" s="16" customFormat="1">
      <c r="I14083" s="47"/>
      <c r="P14083" s="48"/>
      <c r="Q14083" s="48"/>
      <c r="R14083" s="48"/>
      <c r="S14083" s="49"/>
      <c r="T14083" s="47"/>
      <c r="U14083" s="50"/>
      <c r="V14083" s="47"/>
      <c r="W14083" s="50"/>
      <c r="X14083" s="49"/>
      <c r="Y14083" s="49"/>
      <c r="Z14083" s="49"/>
      <c r="AA14083" s="49"/>
      <c r="AB14083" s="49"/>
      <c r="AC14083" s="49"/>
      <c r="AD14083" s="49"/>
      <c r="AE14083" s="95"/>
      <c r="AM14083" s="103"/>
      <c r="AT14083" s="10"/>
    </row>
    <row r="14084" spans="9:46" s="16" customFormat="1">
      <c r="I14084" s="47"/>
      <c r="P14084" s="48"/>
      <c r="Q14084" s="48"/>
      <c r="R14084" s="48"/>
      <c r="S14084" s="49"/>
      <c r="T14084" s="47"/>
      <c r="U14084" s="50"/>
      <c r="V14084" s="47"/>
      <c r="W14084" s="50"/>
      <c r="X14084" s="49"/>
      <c r="Y14084" s="49"/>
      <c r="Z14084" s="49"/>
      <c r="AA14084" s="49"/>
      <c r="AB14084" s="49"/>
      <c r="AC14084" s="49"/>
      <c r="AD14084" s="49"/>
      <c r="AE14084" s="95"/>
      <c r="AM14084" s="103"/>
      <c r="AT14084" s="10"/>
    </row>
    <row r="14085" spans="9:46" s="16" customFormat="1">
      <c r="I14085" s="47"/>
      <c r="P14085" s="48"/>
      <c r="Q14085" s="48"/>
      <c r="R14085" s="48"/>
      <c r="S14085" s="49"/>
      <c r="T14085" s="47"/>
      <c r="U14085" s="50"/>
      <c r="V14085" s="47"/>
      <c r="W14085" s="50"/>
      <c r="X14085" s="49"/>
      <c r="Y14085" s="49"/>
      <c r="Z14085" s="49"/>
      <c r="AA14085" s="49"/>
      <c r="AB14085" s="49"/>
      <c r="AC14085" s="49"/>
      <c r="AD14085" s="49"/>
      <c r="AE14085" s="95"/>
      <c r="AM14085" s="103"/>
      <c r="AT14085" s="10"/>
    </row>
    <row r="14086" spans="9:46" s="16" customFormat="1">
      <c r="I14086" s="47"/>
      <c r="P14086" s="48"/>
      <c r="Q14086" s="48"/>
      <c r="R14086" s="48"/>
      <c r="S14086" s="49"/>
      <c r="T14086" s="47"/>
      <c r="U14086" s="50"/>
      <c r="V14086" s="47"/>
      <c r="W14086" s="50"/>
      <c r="X14086" s="49"/>
      <c r="Y14086" s="49"/>
      <c r="Z14086" s="49"/>
      <c r="AA14086" s="49"/>
      <c r="AB14086" s="49"/>
      <c r="AC14086" s="49"/>
      <c r="AD14086" s="49"/>
      <c r="AE14086" s="95"/>
      <c r="AM14086" s="103"/>
      <c r="AT14086" s="10"/>
    </row>
    <row r="14087" spans="9:46" s="16" customFormat="1">
      <c r="I14087" s="47"/>
      <c r="P14087" s="48"/>
      <c r="Q14087" s="48"/>
      <c r="R14087" s="48"/>
      <c r="S14087" s="49"/>
      <c r="T14087" s="47"/>
      <c r="U14087" s="50"/>
      <c r="V14087" s="47"/>
      <c r="W14087" s="50"/>
      <c r="X14087" s="49"/>
      <c r="Y14087" s="49"/>
      <c r="Z14087" s="49"/>
      <c r="AA14087" s="49"/>
      <c r="AB14087" s="49"/>
      <c r="AC14087" s="49"/>
      <c r="AD14087" s="49"/>
      <c r="AE14087" s="95"/>
      <c r="AM14087" s="103"/>
      <c r="AT14087" s="10"/>
    </row>
    <row r="14088" spans="9:46" s="16" customFormat="1">
      <c r="I14088" s="47"/>
      <c r="P14088" s="48"/>
      <c r="Q14088" s="48"/>
      <c r="R14088" s="48"/>
      <c r="S14088" s="49"/>
      <c r="T14088" s="47"/>
      <c r="U14088" s="50"/>
      <c r="V14088" s="47"/>
      <c r="W14088" s="50"/>
      <c r="X14088" s="49"/>
      <c r="Y14088" s="49"/>
      <c r="Z14088" s="49"/>
      <c r="AA14088" s="49"/>
      <c r="AB14088" s="49"/>
      <c r="AC14088" s="49"/>
      <c r="AD14088" s="49"/>
      <c r="AE14088" s="95"/>
      <c r="AM14088" s="103"/>
      <c r="AT14088" s="10"/>
    </row>
    <row r="14089" spans="9:46" s="16" customFormat="1">
      <c r="I14089" s="47"/>
      <c r="P14089" s="48"/>
      <c r="Q14089" s="48"/>
      <c r="R14089" s="48"/>
      <c r="S14089" s="49"/>
      <c r="T14089" s="47"/>
      <c r="U14089" s="50"/>
      <c r="V14089" s="47"/>
      <c r="W14089" s="50"/>
      <c r="X14089" s="49"/>
      <c r="Y14089" s="49"/>
      <c r="Z14089" s="49"/>
      <c r="AA14089" s="49"/>
      <c r="AB14089" s="49"/>
      <c r="AC14089" s="49"/>
      <c r="AD14089" s="49"/>
      <c r="AE14089" s="95"/>
      <c r="AM14089" s="103"/>
      <c r="AT14089" s="10"/>
    </row>
    <row r="14090" spans="9:46" s="16" customFormat="1">
      <c r="I14090" s="47"/>
      <c r="P14090" s="48"/>
      <c r="Q14090" s="48"/>
      <c r="R14090" s="48"/>
      <c r="S14090" s="49"/>
      <c r="T14090" s="47"/>
      <c r="U14090" s="50"/>
      <c r="V14090" s="47"/>
      <c r="W14090" s="50"/>
      <c r="X14090" s="49"/>
      <c r="Y14090" s="49"/>
      <c r="Z14090" s="49"/>
      <c r="AA14090" s="49"/>
      <c r="AB14090" s="49"/>
      <c r="AC14090" s="49"/>
      <c r="AD14090" s="49"/>
      <c r="AE14090" s="95"/>
      <c r="AM14090" s="103"/>
      <c r="AT14090" s="10"/>
    </row>
    <row r="14091" spans="9:46" s="16" customFormat="1">
      <c r="I14091" s="47"/>
      <c r="P14091" s="48"/>
      <c r="Q14091" s="48"/>
      <c r="R14091" s="48"/>
      <c r="S14091" s="49"/>
      <c r="T14091" s="47"/>
      <c r="U14091" s="50"/>
      <c r="V14091" s="47"/>
      <c r="W14091" s="50"/>
      <c r="X14091" s="49"/>
      <c r="Y14091" s="49"/>
      <c r="Z14091" s="49"/>
      <c r="AA14091" s="49"/>
      <c r="AB14091" s="49"/>
      <c r="AC14091" s="49"/>
      <c r="AD14091" s="49"/>
      <c r="AE14091" s="95"/>
      <c r="AM14091" s="103"/>
      <c r="AT14091" s="10"/>
    </row>
    <row r="14092" spans="9:46" s="16" customFormat="1">
      <c r="I14092" s="47"/>
      <c r="P14092" s="48"/>
      <c r="Q14092" s="48"/>
      <c r="R14092" s="48"/>
      <c r="S14092" s="49"/>
      <c r="T14092" s="47"/>
      <c r="U14092" s="50"/>
      <c r="V14092" s="47"/>
      <c r="W14092" s="50"/>
      <c r="X14092" s="49"/>
      <c r="Y14092" s="49"/>
      <c r="Z14092" s="49"/>
      <c r="AA14092" s="49"/>
      <c r="AB14092" s="49"/>
      <c r="AC14092" s="49"/>
      <c r="AD14092" s="49"/>
      <c r="AE14092" s="95"/>
      <c r="AM14092" s="103"/>
      <c r="AT14092" s="10"/>
    </row>
    <row r="14093" spans="9:46" s="16" customFormat="1">
      <c r="I14093" s="47"/>
      <c r="P14093" s="48"/>
      <c r="Q14093" s="48"/>
      <c r="R14093" s="48"/>
      <c r="S14093" s="49"/>
      <c r="T14093" s="47"/>
      <c r="U14093" s="50"/>
      <c r="V14093" s="47"/>
      <c r="W14093" s="50"/>
      <c r="X14093" s="49"/>
      <c r="Y14093" s="49"/>
      <c r="Z14093" s="49"/>
      <c r="AA14093" s="49"/>
      <c r="AB14093" s="49"/>
      <c r="AC14093" s="49"/>
      <c r="AD14093" s="49"/>
      <c r="AE14093" s="95"/>
      <c r="AM14093" s="103"/>
      <c r="AT14093" s="10"/>
    </row>
    <row r="14094" spans="9:46" s="16" customFormat="1">
      <c r="I14094" s="47"/>
      <c r="P14094" s="48"/>
      <c r="Q14094" s="48"/>
      <c r="R14094" s="48"/>
      <c r="S14094" s="49"/>
      <c r="T14094" s="47"/>
      <c r="U14094" s="50"/>
      <c r="V14094" s="47"/>
      <c r="W14094" s="50"/>
      <c r="X14094" s="49"/>
      <c r="Y14094" s="49"/>
      <c r="Z14094" s="49"/>
      <c r="AA14094" s="49"/>
      <c r="AB14094" s="49"/>
      <c r="AC14094" s="49"/>
      <c r="AD14094" s="49"/>
      <c r="AE14094" s="95"/>
      <c r="AM14094" s="103"/>
      <c r="AT14094" s="10"/>
    </row>
    <row r="14095" spans="9:46" s="16" customFormat="1">
      <c r="I14095" s="47"/>
      <c r="P14095" s="48"/>
      <c r="Q14095" s="48"/>
      <c r="R14095" s="48"/>
      <c r="S14095" s="49"/>
      <c r="T14095" s="47"/>
      <c r="U14095" s="50"/>
      <c r="V14095" s="47"/>
      <c r="W14095" s="50"/>
      <c r="X14095" s="49"/>
      <c r="Y14095" s="49"/>
      <c r="Z14095" s="49"/>
      <c r="AA14095" s="49"/>
      <c r="AB14095" s="49"/>
      <c r="AC14095" s="49"/>
      <c r="AD14095" s="49"/>
      <c r="AE14095" s="95"/>
      <c r="AM14095" s="103"/>
      <c r="AT14095" s="10"/>
    </row>
    <row r="14096" spans="9:46" s="16" customFormat="1">
      <c r="I14096" s="47"/>
      <c r="P14096" s="48"/>
      <c r="Q14096" s="48"/>
      <c r="R14096" s="48"/>
      <c r="S14096" s="49"/>
      <c r="T14096" s="47"/>
      <c r="U14096" s="50"/>
      <c r="V14096" s="47"/>
      <c r="W14096" s="50"/>
      <c r="X14096" s="49"/>
      <c r="Y14096" s="49"/>
      <c r="Z14096" s="49"/>
      <c r="AA14096" s="49"/>
      <c r="AB14096" s="49"/>
      <c r="AC14096" s="49"/>
      <c r="AD14096" s="49"/>
      <c r="AE14096" s="95"/>
      <c r="AM14096" s="103"/>
      <c r="AT14096" s="10"/>
    </row>
    <row r="14097" spans="9:46" s="16" customFormat="1">
      <c r="I14097" s="47"/>
      <c r="P14097" s="48"/>
      <c r="Q14097" s="48"/>
      <c r="R14097" s="48"/>
      <c r="S14097" s="49"/>
      <c r="T14097" s="47"/>
      <c r="U14097" s="50"/>
      <c r="V14097" s="47"/>
      <c r="W14097" s="50"/>
      <c r="X14097" s="49"/>
      <c r="Y14097" s="49"/>
      <c r="Z14097" s="49"/>
      <c r="AA14097" s="49"/>
      <c r="AB14097" s="49"/>
      <c r="AC14097" s="49"/>
      <c r="AD14097" s="49"/>
      <c r="AE14097" s="95"/>
      <c r="AM14097" s="103"/>
      <c r="AT14097" s="10"/>
    </row>
    <row r="14098" spans="9:46" s="16" customFormat="1">
      <c r="I14098" s="47"/>
      <c r="P14098" s="48"/>
      <c r="Q14098" s="48"/>
      <c r="R14098" s="48"/>
      <c r="S14098" s="49"/>
      <c r="T14098" s="47"/>
      <c r="U14098" s="50"/>
      <c r="V14098" s="47"/>
      <c r="W14098" s="50"/>
      <c r="X14098" s="49"/>
      <c r="Y14098" s="49"/>
      <c r="Z14098" s="49"/>
      <c r="AA14098" s="49"/>
      <c r="AB14098" s="49"/>
      <c r="AC14098" s="49"/>
      <c r="AD14098" s="49"/>
      <c r="AE14098" s="95"/>
      <c r="AM14098" s="103"/>
      <c r="AT14098" s="10"/>
    </row>
    <row r="14099" spans="9:46" s="16" customFormat="1">
      <c r="I14099" s="47"/>
      <c r="P14099" s="48"/>
      <c r="Q14099" s="48"/>
      <c r="R14099" s="48"/>
      <c r="S14099" s="49"/>
      <c r="T14099" s="47"/>
      <c r="U14099" s="50"/>
      <c r="V14099" s="47"/>
      <c r="W14099" s="50"/>
      <c r="X14099" s="49"/>
      <c r="Y14099" s="49"/>
      <c r="Z14099" s="49"/>
      <c r="AA14099" s="49"/>
      <c r="AB14099" s="49"/>
      <c r="AC14099" s="49"/>
      <c r="AD14099" s="49"/>
      <c r="AE14099" s="95"/>
      <c r="AM14099" s="103"/>
      <c r="AT14099" s="10"/>
    </row>
    <row r="14100" spans="9:46" s="16" customFormat="1">
      <c r="I14100" s="47"/>
      <c r="P14100" s="48"/>
      <c r="Q14100" s="48"/>
      <c r="R14100" s="48"/>
      <c r="S14100" s="49"/>
      <c r="T14100" s="47"/>
      <c r="U14100" s="50"/>
      <c r="V14100" s="47"/>
      <c r="W14100" s="50"/>
      <c r="X14100" s="49"/>
      <c r="Y14100" s="49"/>
      <c r="Z14100" s="49"/>
      <c r="AA14100" s="49"/>
      <c r="AB14100" s="49"/>
      <c r="AC14100" s="49"/>
      <c r="AD14100" s="49"/>
      <c r="AE14100" s="95"/>
      <c r="AM14100" s="103"/>
      <c r="AT14100" s="10"/>
    </row>
    <row r="14101" spans="9:46" s="16" customFormat="1">
      <c r="I14101" s="47"/>
      <c r="P14101" s="48"/>
      <c r="Q14101" s="48"/>
      <c r="R14101" s="48"/>
      <c r="S14101" s="49"/>
      <c r="T14101" s="47"/>
      <c r="U14101" s="50"/>
      <c r="V14101" s="47"/>
      <c r="W14101" s="50"/>
      <c r="X14101" s="49"/>
      <c r="Y14101" s="49"/>
      <c r="Z14101" s="49"/>
      <c r="AA14101" s="49"/>
      <c r="AB14101" s="49"/>
      <c r="AC14101" s="49"/>
      <c r="AD14101" s="49"/>
      <c r="AE14101" s="95"/>
      <c r="AM14101" s="103"/>
      <c r="AT14101" s="10"/>
    </row>
    <row r="14102" spans="9:46" s="16" customFormat="1">
      <c r="I14102" s="47"/>
      <c r="P14102" s="48"/>
      <c r="Q14102" s="48"/>
      <c r="R14102" s="48"/>
      <c r="S14102" s="49"/>
      <c r="T14102" s="47"/>
      <c r="U14102" s="50"/>
      <c r="V14102" s="47"/>
      <c r="W14102" s="50"/>
      <c r="X14102" s="49"/>
      <c r="Y14102" s="49"/>
      <c r="Z14102" s="49"/>
      <c r="AA14102" s="49"/>
      <c r="AB14102" s="49"/>
      <c r="AC14102" s="49"/>
      <c r="AD14102" s="49"/>
      <c r="AE14102" s="95"/>
      <c r="AM14102" s="103"/>
      <c r="AT14102" s="10"/>
    </row>
    <row r="14103" spans="9:46" s="16" customFormat="1">
      <c r="I14103" s="47"/>
      <c r="P14103" s="48"/>
      <c r="Q14103" s="48"/>
      <c r="R14103" s="48"/>
      <c r="S14103" s="49"/>
      <c r="T14103" s="47"/>
      <c r="U14103" s="50"/>
      <c r="V14103" s="47"/>
      <c r="W14103" s="50"/>
      <c r="X14103" s="49"/>
      <c r="Y14103" s="49"/>
      <c r="Z14103" s="49"/>
      <c r="AA14103" s="49"/>
      <c r="AB14103" s="49"/>
      <c r="AC14103" s="49"/>
      <c r="AD14103" s="49"/>
      <c r="AE14103" s="95"/>
      <c r="AM14103" s="103"/>
      <c r="AT14103" s="10"/>
    </row>
    <row r="14104" spans="9:46" s="16" customFormat="1">
      <c r="I14104" s="47"/>
      <c r="P14104" s="48"/>
      <c r="Q14104" s="48"/>
      <c r="R14104" s="48"/>
      <c r="S14104" s="49"/>
      <c r="T14104" s="47"/>
      <c r="U14104" s="50"/>
      <c r="V14104" s="47"/>
      <c r="W14104" s="50"/>
      <c r="X14104" s="49"/>
      <c r="Y14104" s="49"/>
      <c r="Z14104" s="49"/>
      <c r="AA14104" s="49"/>
      <c r="AB14104" s="49"/>
      <c r="AC14104" s="49"/>
      <c r="AD14104" s="49"/>
      <c r="AE14104" s="95"/>
      <c r="AM14104" s="103"/>
      <c r="AT14104" s="10"/>
    </row>
    <row r="14105" spans="9:46" s="16" customFormat="1">
      <c r="I14105" s="47"/>
      <c r="P14105" s="48"/>
      <c r="Q14105" s="48"/>
      <c r="R14105" s="48"/>
      <c r="S14105" s="49"/>
      <c r="T14105" s="47"/>
      <c r="U14105" s="50"/>
      <c r="V14105" s="47"/>
      <c r="W14105" s="50"/>
      <c r="X14105" s="49"/>
      <c r="Y14105" s="49"/>
      <c r="Z14105" s="49"/>
      <c r="AA14105" s="49"/>
      <c r="AB14105" s="49"/>
      <c r="AC14105" s="49"/>
      <c r="AD14105" s="49"/>
      <c r="AE14105" s="95"/>
      <c r="AM14105" s="103"/>
      <c r="AT14105" s="10"/>
    </row>
    <row r="14106" spans="9:46" s="16" customFormat="1">
      <c r="I14106" s="47"/>
      <c r="P14106" s="48"/>
      <c r="Q14106" s="48"/>
      <c r="R14106" s="48"/>
      <c r="S14106" s="49"/>
      <c r="T14106" s="47"/>
      <c r="U14106" s="50"/>
      <c r="V14106" s="47"/>
      <c r="W14106" s="50"/>
      <c r="X14106" s="49"/>
      <c r="Y14106" s="49"/>
      <c r="Z14106" s="49"/>
      <c r="AA14106" s="49"/>
      <c r="AB14106" s="49"/>
      <c r="AC14106" s="49"/>
      <c r="AD14106" s="49"/>
      <c r="AE14106" s="95"/>
      <c r="AM14106" s="103"/>
      <c r="AT14106" s="10"/>
    </row>
    <row r="14107" spans="9:46" s="16" customFormat="1">
      <c r="I14107" s="47"/>
      <c r="P14107" s="48"/>
      <c r="Q14107" s="48"/>
      <c r="R14107" s="48"/>
      <c r="S14107" s="49"/>
      <c r="T14107" s="47"/>
      <c r="U14107" s="50"/>
      <c r="V14107" s="47"/>
      <c r="W14107" s="50"/>
      <c r="X14107" s="49"/>
      <c r="Y14107" s="49"/>
      <c r="Z14107" s="49"/>
      <c r="AA14107" s="49"/>
      <c r="AB14107" s="49"/>
      <c r="AC14107" s="49"/>
      <c r="AD14107" s="49"/>
      <c r="AE14107" s="95"/>
      <c r="AM14107" s="103"/>
      <c r="AT14107" s="10"/>
    </row>
    <row r="14108" spans="9:46" s="16" customFormat="1">
      <c r="I14108" s="47"/>
      <c r="P14108" s="48"/>
      <c r="Q14108" s="48"/>
      <c r="R14108" s="48"/>
      <c r="S14108" s="49"/>
      <c r="T14108" s="47"/>
      <c r="U14108" s="50"/>
      <c r="V14108" s="47"/>
      <c r="W14108" s="50"/>
      <c r="X14108" s="49"/>
      <c r="Y14108" s="49"/>
      <c r="Z14108" s="49"/>
      <c r="AA14108" s="49"/>
      <c r="AB14108" s="49"/>
      <c r="AC14108" s="49"/>
      <c r="AD14108" s="49"/>
      <c r="AE14108" s="95"/>
      <c r="AM14108" s="103"/>
      <c r="AT14108" s="10"/>
    </row>
    <row r="14109" spans="9:46" s="16" customFormat="1">
      <c r="I14109" s="47"/>
      <c r="P14109" s="48"/>
      <c r="Q14109" s="48"/>
      <c r="R14109" s="48"/>
      <c r="S14109" s="49"/>
      <c r="T14109" s="47"/>
      <c r="U14109" s="50"/>
      <c r="V14109" s="47"/>
      <c r="W14109" s="50"/>
      <c r="X14109" s="49"/>
      <c r="Y14109" s="49"/>
      <c r="Z14109" s="49"/>
      <c r="AA14109" s="49"/>
      <c r="AB14109" s="49"/>
      <c r="AC14109" s="49"/>
      <c r="AD14109" s="49"/>
      <c r="AE14109" s="95"/>
      <c r="AM14109" s="103"/>
      <c r="AT14109" s="10"/>
    </row>
    <row r="14110" spans="9:46" s="16" customFormat="1">
      <c r="I14110" s="47"/>
      <c r="P14110" s="48"/>
      <c r="Q14110" s="48"/>
      <c r="R14110" s="48"/>
      <c r="S14110" s="49"/>
      <c r="T14110" s="47"/>
      <c r="U14110" s="50"/>
      <c r="V14110" s="47"/>
      <c r="W14110" s="50"/>
      <c r="X14110" s="49"/>
      <c r="Y14110" s="49"/>
      <c r="Z14110" s="49"/>
      <c r="AA14110" s="49"/>
      <c r="AB14110" s="49"/>
      <c r="AC14110" s="49"/>
      <c r="AD14110" s="49"/>
      <c r="AE14110" s="95"/>
      <c r="AM14110" s="103"/>
      <c r="AT14110" s="10"/>
    </row>
    <row r="14111" spans="9:46" s="16" customFormat="1">
      <c r="I14111" s="47"/>
      <c r="P14111" s="48"/>
      <c r="Q14111" s="48"/>
      <c r="R14111" s="48"/>
      <c r="S14111" s="49"/>
      <c r="T14111" s="47"/>
      <c r="U14111" s="50"/>
      <c r="V14111" s="47"/>
      <c r="W14111" s="50"/>
      <c r="X14111" s="49"/>
      <c r="Y14111" s="49"/>
      <c r="Z14111" s="49"/>
      <c r="AA14111" s="49"/>
      <c r="AB14111" s="49"/>
      <c r="AC14111" s="49"/>
      <c r="AD14111" s="49"/>
      <c r="AE14111" s="95"/>
      <c r="AM14111" s="103"/>
      <c r="AT14111" s="10"/>
    </row>
    <row r="14112" spans="9:46" s="16" customFormat="1">
      <c r="I14112" s="47"/>
      <c r="P14112" s="48"/>
      <c r="Q14112" s="48"/>
      <c r="R14112" s="48"/>
      <c r="S14112" s="49"/>
      <c r="T14112" s="47"/>
      <c r="U14112" s="50"/>
      <c r="V14112" s="47"/>
      <c r="W14112" s="50"/>
      <c r="X14112" s="49"/>
      <c r="Y14112" s="49"/>
      <c r="Z14112" s="49"/>
      <c r="AA14112" s="49"/>
      <c r="AB14112" s="49"/>
      <c r="AC14112" s="49"/>
      <c r="AD14112" s="49"/>
      <c r="AE14112" s="95"/>
      <c r="AM14112" s="103"/>
      <c r="AT14112" s="10"/>
    </row>
    <row r="14113" spans="9:46" s="16" customFormat="1">
      <c r="I14113" s="47"/>
      <c r="P14113" s="48"/>
      <c r="Q14113" s="48"/>
      <c r="R14113" s="48"/>
      <c r="S14113" s="49"/>
      <c r="T14113" s="47"/>
      <c r="U14113" s="50"/>
      <c r="V14113" s="47"/>
      <c r="W14113" s="50"/>
      <c r="X14113" s="49"/>
      <c r="Y14113" s="49"/>
      <c r="Z14113" s="49"/>
      <c r="AA14113" s="49"/>
      <c r="AB14113" s="49"/>
      <c r="AC14113" s="49"/>
      <c r="AD14113" s="49"/>
      <c r="AE14113" s="95"/>
      <c r="AM14113" s="103"/>
      <c r="AT14113" s="10"/>
    </row>
    <row r="14114" spans="9:46" s="16" customFormat="1">
      <c r="I14114" s="47"/>
      <c r="P14114" s="48"/>
      <c r="Q14114" s="48"/>
      <c r="R14114" s="48"/>
      <c r="S14114" s="49"/>
      <c r="T14114" s="47"/>
      <c r="U14114" s="50"/>
      <c r="V14114" s="47"/>
      <c r="W14114" s="50"/>
      <c r="X14114" s="49"/>
      <c r="Y14114" s="49"/>
      <c r="Z14114" s="49"/>
      <c r="AA14114" s="49"/>
      <c r="AB14114" s="49"/>
      <c r="AC14114" s="49"/>
      <c r="AD14114" s="49"/>
      <c r="AE14114" s="95"/>
      <c r="AM14114" s="103"/>
      <c r="AT14114" s="10"/>
    </row>
    <row r="14115" spans="9:46" s="16" customFormat="1">
      <c r="I14115" s="47"/>
      <c r="P14115" s="48"/>
      <c r="Q14115" s="48"/>
      <c r="R14115" s="48"/>
      <c r="S14115" s="49"/>
      <c r="T14115" s="47"/>
      <c r="U14115" s="50"/>
      <c r="V14115" s="47"/>
      <c r="W14115" s="50"/>
      <c r="X14115" s="49"/>
      <c r="Y14115" s="49"/>
      <c r="Z14115" s="49"/>
      <c r="AA14115" s="49"/>
      <c r="AB14115" s="49"/>
      <c r="AC14115" s="49"/>
      <c r="AD14115" s="49"/>
      <c r="AE14115" s="95"/>
      <c r="AM14115" s="103"/>
      <c r="AT14115" s="10"/>
    </row>
    <row r="14116" spans="9:46" s="16" customFormat="1">
      <c r="I14116" s="47"/>
      <c r="P14116" s="48"/>
      <c r="Q14116" s="48"/>
      <c r="R14116" s="48"/>
      <c r="S14116" s="49"/>
      <c r="T14116" s="47"/>
      <c r="U14116" s="50"/>
      <c r="V14116" s="47"/>
      <c r="W14116" s="50"/>
      <c r="X14116" s="49"/>
      <c r="Y14116" s="49"/>
      <c r="Z14116" s="49"/>
      <c r="AA14116" s="49"/>
      <c r="AB14116" s="49"/>
      <c r="AC14116" s="49"/>
      <c r="AD14116" s="49"/>
      <c r="AE14116" s="95"/>
      <c r="AM14116" s="103"/>
      <c r="AT14116" s="10"/>
    </row>
    <row r="14117" spans="9:46" s="16" customFormat="1">
      <c r="I14117" s="47"/>
      <c r="P14117" s="48"/>
      <c r="Q14117" s="48"/>
      <c r="R14117" s="48"/>
      <c r="S14117" s="49"/>
      <c r="T14117" s="47"/>
      <c r="U14117" s="50"/>
      <c r="V14117" s="47"/>
      <c r="W14117" s="50"/>
      <c r="X14117" s="49"/>
      <c r="Y14117" s="49"/>
      <c r="Z14117" s="49"/>
      <c r="AA14117" s="49"/>
      <c r="AB14117" s="49"/>
      <c r="AC14117" s="49"/>
      <c r="AD14117" s="49"/>
      <c r="AE14117" s="95"/>
      <c r="AM14117" s="103"/>
      <c r="AT14117" s="10"/>
    </row>
    <row r="14118" spans="9:46" s="16" customFormat="1">
      <c r="I14118" s="47"/>
      <c r="P14118" s="48"/>
      <c r="Q14118" s="48"/>
      <c r="R14118" s="48"/>
      <c r="S14118" s="49"/>
      <c r="T14118" s="47"/>
      <c r="U14118" s="50"/>
      <c r="V14118" s="47"/>
      <c r="W14118" s="50"/>
      <c r="X14118" s="49"/>
      <c r="Y14118" s="49"/>
      <c r="Z14118" s="49"/>
      <c r="AA14118" s="49"/>
      <c r="AB14118" s="49"/>
      <c r="AC14118" s="49"/>
      <c r="AD14118" s="49"/>
      <c r="AE14118" s="95"/>
      <c r="AM14118" s="103"/>
      <c r="AT14118" s="10"/>
    </row>
    <row r="14119" spans="9:46" s="16" customFormat="1">
      <c r="I14119" s="47"/>
      <c r="P14119" s="48"/>
      <c r="Q14119" s="48"/>
      <c r="R14119" s="48"/>
      <c r="S14119" s="49"/>
      <c r="T14119" s="47"/>
      <c r="U14119" s="50"/>
      <c r="V14119" s="47"/>
      <c r="W14119" s="50"/>
      <c r="X14119" s="49"/>
      <c r="Y14119" s="49"/>
      <c r="Z14119" s="49"/>
      <c r="AA14119" s="49"/>
      <c r="AB14119" s="49"/>
      <c r="AC14119" s="49"/>
      <c r="AD14119" s="49"/>
      <c r="AE14119" s="95"/>
      <c r="AM14119" s="103"/>
      <c r="AT14119" s="10"/>
    </row>
    <row r="14120" spans="9:46" s="16" customFormat="1">
      <c r="I14120" s="47"/>
      <c r="P14120" s="48"/>
      <c r="Q14120" s="48"/>
      <c r="R14120" s="48"/>
      <c r="S14120" s="49"/>
      <c r="T14120" s="47"/>
      <c r="U14120" s="50"/>
      <c r="V14120" s="47"/>
      <c r="W14120" s="50"/>
      <c r="X14120" s="49"/>
      <c r="Y14120" s="49"/>
      <c r="Z14120" s="49"/>
      <c r="AA14120" s="49"/>
      <c r="AB14120" s="49"/>
      <c r="AC14120" s="49"/>
      <c r="AD14120" s="49"/>
      <c r="AE14120" s="95"/>
      <c r="AM14120" s="103"/>
      <c r="AT14120" s="10"/>
    </row>
    <row r="14121" spans="9:46" s="16" customFormat="1">
      <c r="I14121" s="47"/>
      <c r="P14121" s="48"/>
      <c r="Q14121" s="48"/>
      <c r="R14121" s="48"/>
      <c r="S14121" s="49"/>
      <c r="T14121" s="47"/>
      <c r="U14121" s="50"/>
      <c r="V14121" s="47"/>
      <c r="W14121" s="50"/>
      <c r="X14121" s="49"/>
      <c r="Y14121" s="49"/>
      <c r="Z14121" s="49"/>
      <c r="AA14121" s="49"/>
      <c r="AB14121" s="49"/>
      <c r="AC14121" s="49"/>
      <c r="AD14121" s="49"/>
      <c r="AE14121" s="95"/>
      <c r="AM14121" s="103"/>
      <c r="AT14121" s="10"/>
    </row>
    <row r="14122" spans="9:46" s="16" customFormat="1">
      <c r="I14122" s="47"/>
      <c r="P14122" s="48"/>
      <c r="Q14122" s="48"/>
      <c r="R14122" s="48"/>
      <c r="S14122" s="49"/>
      <c r="T14122" s="47"/>
      <c r="U14122" s="50"/>
      <c r="V14122" s="47"/>
      <c r="W14122" s="50"/>
      <c r="X14122" s="49"/>
      <c r="Y14122" s="49"/>
      <c r="Z14122" s="49"/>
      <c r="AA14122" s="49"/>
      <c r="AB14122" s="49"/>
      <c r="AC14122" s="49"/>
      <c r="AD14122" s="49"/>
      <c r="AE14122" s="95"/>
      <c r="AM14122" s="103"/>
      <c r="AT14122" s="10"/>
    </row>
    <row r="14123" spans="9:46" s="16" customFormat="1">
      <c r="I14123" s="47"/>
      <c r="P14123" s="48"/>
      <c r="Q14123" s="48"/>
      <c r="R14123" s="48"/>
      <c r="S14123" s="49"/>
      <c r="T14123" s="47"/>
      <c r="U14123" s="50"/>
      <c r="V14123" s="47"/>
      <c r="W14123" s="50"/>
      <c r="X14123" s="49"/>
      <c r="Y14123" s="49"/>
      <c r="Z14123" s="49"/>
      <c r="AA14123" s="49"/>
      <c r="AB14123" s="49"/>
      <c r="AC14123" s="49"/>
      <c r="AD14123" s="49"/>
      <c r="AE14123" s="95"/>
      <c r="AM14123" s="103"/>
      <c r="AT14123" s="10"/>
    </row>
    <row r="14124" spans="9:46" s="16" customFormat="1">
      <c r="I14124" s="47"/>
      <c r="P14124" s="48"/>
      <c r="Q14124" s="48"/>
      <c r="R14124" s="48"/>
      <c r="S14124" s="49"/>
      <c r="T14124" s="47"/>
      <c r="U14124" s="50"/>
      <c r="V14124" s="47"/>
      <c r="W14124" s="50"/>
      <c r="X14124" s="49"/>
      <c r="Y14124" s="49"/>
      <c r="Z14124" s="49"/>
      <c r="AA14124" s="49"/>
      <c r="AB14124" s="49"/>
      <c r="AC14124" s="49"/>
      <c r="AD14124" s="49"/>
      <c r="AE14124" s="95"/>
      <c r="AM14124" s="103"/>
      <c r="AT14124" s="10"/>
    </row>
    <row r="14125" spans="9:46" s="16" customFormat="1">
      <c r="I14125" s="47"/>
      <c r="P14125" s="48"/>
      <c r="Q14125" s="48"/>
      <c r="R14125" s="48"/>
      <c r="S14125" s="49"/>
      <c r="T14125" s="47"/>
      <c r="U14125" s="50"/>
      <c r="V14125" s="47"/>
      <c r="W14125" s="50"/>
      <c r="X14125" s="49"/>
      <c r="Y14125" s="49"/>
      <c r="Z14125" s="49"/>
      <c r="AA14125" s="49"/>
      <c r="AB14125" s="49"/>
      <c r="AC14125" s="49"/>
      <c r="AD14125" s="49"/>
      <c r="AE14125" s="95"/>
      <c r="AM14125" s="103"/>
      <c r="AT14125" s="10"/>
    </row>
    <row r="14126" spans="9:46" s="16" customFormat="1">
      <c r="I14126" s="47"/>
      <c r="P14126" s="48"/>
      <c r="Q14126" s="48"/>
      <c r="R14126" s="48"/>
      <c r="S14126" s="49"/>
      <c r="T14126" s="47"/>
      <c r="U14126" s="50"/>
      <c r="V14126" s="47"/>
      <c r="W14126" s="50"/>
      <c r="X14126" s="49"/>
      <c r="Y14126" s="49"/>
      <c r="Z14126" s="49"/>
      <c r="AA14126" s="49"/>
      <c r="AB14126" s="49"/>
      <c r="AC14126" s="49"/>
      <c r="AD14126" s="49"/>
      <c r="AE14126" s="95"/>
      <c r="AM14126" s="103"/>
      <c r="AT14126" s="10"/>
    </row>
    <row r="14127" spans="9:46" s="16" customFormat="1">
      <c r="I14127" s="47"/>
      <c r="P14127" s="48"/>
      <c r="Q14127" s="48"/>
      <c r="R14127" s="48"/>
      <c r="S14127" s="49"/>
      <c r="T14127" s="47"/>
      <c r="U14127" s="50"/>
      <c r="V14127" s="47"/>
      <c r="W14127" s="50"/>
      <c r="X14127" s="49"/>
      <c r="Y14127" s="49"/>
      <c r="Z14127" s="49"/>
      <c r="AA14127" s="49"/>
      <c r="AB14127" s="49"/>
      <c r="AC14127" s="49"/>
      <c r="AD14127" s="49"/>
      <c r="AE14127" s="95"/>
      <c r="AM14127" s="103"/>
      <c r="AT14127" s="10"/>
    </row>
    <row r="14128" spans="9:46" s="16" customFormat="1">
      <c r="I14128" s="47"/>
      <c r="P14128" s="48"/>
      <c r="Q14128" s="48"/>
      <c r="R14128" s="48"/>
      <c r="S14128" s="49"/>
      <c r="T14128" s="47"/>
      <c r="U14128" s="50"/>
      <c r="V14128" s="47"/>
      <c r="W14128" s="50"/>
      <c r="X14128" s="49"/>
      <c r="Y14128" s="49"/>
      <c r="Z14128" s="49"/>
      <c r="AA14128" s="49"/>
      <c r="AB14128" s="49"/>
      <c r="AC14128" s="49"/>
      <c r="AD14128" s="49"/>
      <c r="AE14128" s="95"/>
      <c r="AM14128" s="103"/>
      <c r="AT14128" s="10"/>
    </row>
    <row r="14129" spans="9:46" s="16" customFormat="1">
      <c r="I14129" s="47"/>
      <c r="P14129" s="48"/>
      <c r="Q14129" s="48"/>
      <c r="R14129" s="48"/>
      <c r="S14129" s="49"/>
      <c r="T14129" s="47"/>
      <c r="U14129" s="50"/>
      <c r="V14129" s="47"/>
      <c r="W14129" s="50"/>
      <c r="X14129" s="49"/>
      <c r="Y14129" s="49"/>
      <c r="Z14129" s="49"/>
      <c r="AA14129" s="49"/>
      <c r="AB14129" s="49"/>
      <c r="AC14129" s="49"/>
      <c r="AD14129" s="49"/>
      <c r="AE14129" s="95"/>
      <c r="AM14129" s="103"/>
      <c r="AT14129" s="10"/>
    </row>
    <row r="14130" spans="9:46" s="16" customFormat="1">
      <c r="I14130" s="47"/>
      <c r="P14130" s="48"/>
      <c r="Q14130" s="48"/>
      <c r="R14130" s="48"/>
      <c r="S14130" s="49"/>
      <c r="T14130" s="47"/>
      <c r="U14130" s="50"/>
      <c r="V14130" s="47"/>
      <c r="W14130" s="50"/>
      <c r="X14130" s="49"/>
      <c r="Y14130" s="49"/>
      <c r="Z14130" s="49"/>
      <c r="AA14130" s="49"/>
      <c r="AB14130" s="49"/>
      <c r="AC14130" s="49"/>
      <c r="AD14130" s="49"/>
      <c r="AE14130" s="95"/>
      <c r="AM14130" s="103"/>
      <c r="AT14130" s="10"/>
    </row>
    <row r="14131" spans="9:46" s="16" customFormat="1">
      <c r="I14131" s="47"/>
      <c r="P14131" s="48"/>
      <c r="Q14131" s="48"/>
      <c r="R14131" s="48"/>
      <c r="S14131" s="49"/>
      <c r="T14131" s="47"/>
      <c r="U14131" s="50"/>
      <c r="V14131" s="47"/>
      <c r="W14131" s="50"/>
      <c r="X14131" s="49"/>
      <c r="Y14131" s="49"/>
      <c r="Z14131" s="49"/>
      <c r="AA14131" s="49"/>
      <c r="AB14131" s="49"/>
      <c r="AC14131" s="49"/>
      <c r="AD14131" s="49"/>
      <c r="AE14131" s="95"/>
      <c r="AM14131" s="103"/>
      <c r="AT14131" s="10"/>
    </row>
    <row r="14132" spans="9:46" s="16" customFormat="1">
      <c r="I14132" s="47"/>
      <c r="P14132" s="48"/>
      <c r="Q14132" s="48"/>
      <c r="R14132" s="48"/>
      <c r="S14132" s="49"/>
      <c r="T14132" s="47"/>
      <c r="U14132" s="50"/>
      <c r="V14132" s="47"/>
      <c r="W14132" s="50"/>
      <c r="X14132" s="49"/>
      <c r="Y14132" s="49"/>
      <c r="Z14132" s="49"/>
      <c r="AA14132" s="49"/>
      <c r="AB14132" s="49"/>
      <c r="AC14132" s="49"/>
      <c r="AD14132" s="49"/>
      <c r="AE14132" s="95"/>
      <c r="AM14132" s="103"/>
      <c r="AT14132" s="10"/>
    </row>
    <row r="14133" spans="9:46" s="16" customFormat="1">
      <c r="I14133" s="47"/>
      <c r="P14133" s="48"/>
      <c r="Q14133" s="48"/>
      <c r="R14133" s="48"/>
      <c r="S14133" s="49"/>
      <c r="T14133" s="47"/>
      <c r="U14133" s="50"/>
      <c r="V14133" s="47"/>
      <c r="W14133" s="50"/>
      <c r="X14133" s="49"/>
      <c r="Y14133" s="49"/>
      <c r="Z14133" s="49"/>
      <c r="AA14133" s="49"/>
      <c r="AB14133" s="49"/>
      <c r="AC14133" s="49"/>
      <c r="AD14133" s="49"/>
      <c r="AE14133" s="95"/>
      <c r="AM14133" s="103"/>
      <c r="AT14133" s="10"/>
    </row>
    <row r="14134" spans="9:46" s="16" customFormat="1">
      <c r="I14134" s="47"/>
      <c r="P14134" s="48"/>
      <c r="Q14134" s="48"/>
      <c r="R14134" s="48"/>
      <c r="S14134" s="49"/>
      <c r="T14134" s="47"/>
      <c r="U14134" s="50"/>
      <c r="V14134" s="47"/>
      <c r="W14134" s="50"/>
      <c r="X14134" s="49"/>
      <c r="Y14134" s="49"/>
      <c r="Z14134" s="49"/>
      <c r="AA14134" s="49"/>
      <c r="AB14134" s="49"/>
      <c r="AC14134" s="49"/>
      <c r="AD14134" s="49"/>
      <c r="AE14134" s="95"/>
      <c r="AM14134" s="103"/>
      <c r="AT14134" s="10"/>
    </row>
    <row r="14135" spans="9:46" s="16" customFormat="1">
      <c r="I14135" s="47"/>
      <c r="P14135" s="48"/>
      <c r="Q14135" s="48"/>
      <c r="R14135" s="48"/>
      <c r="S14135" s="49"/>
      <c r="T14135" s="47"/>
      <c r="U14135" s="50"/>
      <c r="V14135" s="47"/>
      <c r="W14135" s="50"/>
      <c r="X14135" s="49"/>
      <c r="Y14135" s="49"/>
      <c r="Z14135" s="49"/>
      <c r="AA14135" s="49"/>
      <c r="AB14135" s="49"/>
      <c r="AC14135" s="49"/>
      <c r="AD14135" s="49"/>
      <c r="AE14135" s="95"/>
      <c r="AM14135" s="103"/>
      <c r="AT14135" s="10"/>
    </row>
    <row r="14136" spans="9:46" s="16" customFormat="1">
      <c r="I14136" s="47"/>
      <c r="P14136" s="48"/>
      <c r="Q14136" s="48"/>
      <c r="R14136" s="48"/>
      <c r="S14136" s="49"/>
      <c r="T14136" s="47"/>
      <c r="U14136" s="50"/>
      <c r="V14136" s="47"/>
      <c r="W14136" s="50"/>
      <c r="X14136" s="49"/>
      <c r="Y14136" s="49"/>
      <c r="Z14136" s="49"/>
      <c r="AA14136" s="49"/>
      <c r="AB14136" s="49"/>
      <c r="AC14136" s="49"/>
      <c r="AD14136" s="49"/>
      <c r="AE14136" s="95"/>
      <c r="AM14136" s="103"/>
      <c r="AT14136" s="10"/>
    </row>
    <row r="14137" spans="9:46" s="16" customFormat="1">
      <c r="I14137" s="47"/>
      <c r="P14137" s="48"/>
      <c r="Q14137" s="48"/>
      <c r="R14137" s="48"/>
      <c r="S14137" s="49"/>
      <c r="T14137" s="47"/>
      <c r="U14137" s="50"/>
      <c r="V14137" s="47"/>
      <c r="W14137" s="50"/>
      <c r="X14137" s="49"/>
      <c r="Y14137" s="49"/>
      <c r="Z14137" s="49"/>
      <c r="AA14137" s="49"/>
      <c r="AB14137" s="49"/>
      <c r="AC14137" s="49"/>
      <c r="AD14137" s="49"/>
      <c r="AE14137" s="95"/>
      <c r="AM14137" s="103"/>
      <c r="AT14137" s="10"/>
    </row>
    <row r="14138" spans="9:46" s="16" customFormat="1">
      <c r="I14138" s="47"/>
      <c r="P14138" s="48"/>
      <c r="Q14138" s="48"/>
      <c r="R14138" s="48"/>
      <c r="S14138" s="49"/>
      <c r="T14138" s="47"/>
      <c r="U14138" s="50"/>
      <c r="V14138" s="47"/>
      <c r="W14138" s="50"/>
      <c r="X14138" s="49"/>
      <c r="Y14138" s="49"/>
      <c r="Z14138" s="49"/>
      <c r="AA14138" s="49"/>
      <c r="AB14138" s="49"/>
      <c r="AC14138" s="49"/>
      <c r="AD14138" s="49"/>
      <c r="AE14138" s="95"/>
      <c r="AM14138" s="103"/>
      <c r="AT14138" s="10"/>
    </row>
    <row r="14139" spans="9:46" s="16" customFormat="1">
      <c r="I14139" s="47"/>
      <c r="P14139" s="48"/>
      <c r="Q14139" s="48"/>
      <c r="R14139" s="48"/>
      <c r="S14139" s="49"/>
      <c r="T14139" s="47"/>
      <c r="U14139" s="50"/>
      <c r="V14139" s="47"/>
      <c r="W14139" s="50"/>
      <c r="X14139" s="49"/>
      <c r="Y14139" s="49"/>
      <c r="Z14139" s="49"/>
      <c r="AA14139" s="49"/>
      <c r="AB14139" s="49"/>
      <c r="AC14139" s="49"/>
      <c r="AD14139" s="49"/>
      <c r="AE14139" s="95"/>
      <c r="AM14139" s="103"/>
      <c r="AT14139" s="10"/>
    </row>
    <row r="14140" spans="9:46" s="16" customFormat="1">
      <c r="I14140" s="47"/>
      <c r="P14140" s="48"/>
      <c r="Q14140" s="48"/>
      <c r="R14140" s="48"/>
      <c r="S14140" s="49"/>
      <c r="T14140" s="47"/>
      <c r="U14140" s="50"/>
      <c r="V14140" s="47"/>
      <c r="W14140" s="50"/>
      <c r="X14140" s="49"/>
      <c r="Y14140" s="49"/>
      <c r="Z14140" s="49"/>
      <c r="AA14140" s="49"/>
      <c r="AB14140" s="49"/>
      <c r="AC14140" s="49"/>
      <c r="AD14140" s="49"/>
      <c r="AE14140" s="95"/>
      <c r="AM14140" s="103"/>
      <c r="AT14140" s="10"/>
    </row>
    <row r="14141" spans="9:46" s="16" customFormat="1">
      <c r="I14141" s="47"/>
      <c r="P14141" s="48"/>
      <c r="Q14141" s="48"/>
      <c r="R14141" s="48"/>
      <c r="S14141" s="49"/>
      <c r="T14141" s="47"/>
      <c r="U14141" s="50"/>
      <c r="V14141" s="47"/>
      <c r="W14141" s="50"/>
      <c r="X14141" s="49"/>
      <c r="Y14141" s="49"/>
      <c r="Z14141" s="49"/>
      <c r="AA14141" s="49"/>
      <c r="AB14141" s="49"/>
      <c r="AC14141" s="49"/>
      <c r="AD14141" s="49"/>
      <c r="AE14141" s="95"/>
      <c r="AM14141" s="103"/>
      <c r="AT14141" s="10"/>
    </row>
    <row r="14142" spans="9:46" s="16" customFormat="1">
      <c r="I14142" s="47"/>
      <c r="P14142" s="48"/>
      <c r="Q14142" s="48"/>
      <c r="R14142" s="48"/>
      <c r="S14142" s="49"/>
      <c r="T14142" s="47"/>
      <c r="U14142" s="50"/>
      <c r="V14142" s="47"/>
      <c r="W14142" s="50"/>
      <c r="X14142" s="49"/>
      <c r="Y14142" s="49"/>
      <c r="Z14142" s="49"/>
      <c r="AA14142" s="49"/>
      <c r="AB14142" s="49"/>
      <c r="AC14142" s="49"/>
      <c r="AD14142" s="49"/>
      <c r="AE14142" s="95"/>
      <c r="AM14142" s="103"/>
      <c r="AT14142" s="10"/>
    </row>
    <row r="14143" spans="9:46" s="16" customFormat="1">
      <c r="I14143" s="47"/>
      <c r="P14143" s="48"/>
      <c r="Q14143" s="48"/>
      <c r="R14143" s="48"/>
      <c r="S14143" s="49"/>
      <c r="T14143" s="47"/>
      <c r="U14143" s="50"/>
      <c r="V14143" s="47"/>
      <c r="W14143" s="50"/>
      <c r="X14143" s="49"/>
      <c r="Y14143" s="49"/>
      <c r="Z14143" s="49"/>
      <c r="AA14143" s="49"/>
      <c r="AB14143" s="49"/>
      <c r="AC14143" s="49"/>
      <c r="AD14143" s="49"/>
      <c r="AE14143" s="95"/>
      <c r="AM14143" s="103"/>
      <c r="AT14143" s="10"/>
    </row>
    <row r="14144" spans="9:46" s="16" customFormat="1">
      <c r="I14144" s="47"/>
      <c r="P14144" s="48"/>
      <c r="Q14144" s="48"/>
      <c r="R14144" s="48"/>
      <c r="S14144" s="49"/>
      <c r="T14144" s="47"/>
      <c r="U14144" s="50"/>
      <c r="V14144" s="47"/>
      <c r="W14144" s="50"/>
      <c r="X14144" s="49"/>
      <c r="Y14144" s="49"/>
      <c r="Z14144" s="49"/>
      <c r="AA14144" s="49"/>
      <c r="AB14144" s="49"/>
      <c r="AC14144" s="49"/>
      <c r="AD14144" s="49"/>
      <c r="AE14144" s="95"/>
      <c r="AM14144" s="103"/>
      <c r="AT14144" s="10"/>
    </row>
    <row r="14145" spans="9:46" s="16" customFormat="1">
      <c r="I14145" s="47"/>
      <c r="P14145" s="48"/>
      <c r="Q14145" s="48"/>
      <c r="R14145" s="48"/>
      <c r="S14145" s="49"/>
      <c r="T14145" s="47"/>
      <c r="U14145" s="50"/>
      <c r="V14145" s="47"/>
      <c r="W14145" s="50"/>
      <c r="X14145" s="49"/>
      <c r="Y14145" s="49"/>
      <c r="Z14145" s="49"/>
      <c r="AA14145" s="49"/>
      <c r="AB14145" s="49"/>
      <c r="AC14145" s="49"/>
      <c r="AD14145" s="49"/>
      <c r="AE14145" s="95"/>
      <c r="AM14145" s="103"/>
      <c r="AT14145" s="10"/>
    </row>
    <row r="14146" spans="9:46" s="16" customFormat="1">
      <c r="I14146" s="47"/>
      <c r="P14146" s="48"/>
      <c r="Q14146" s="48"/>
      <c r="R14146" s="48"/>
      <c r="S14146" s="49"/>
      <c r="T14146" s="47"/>
      <c r="U14146" s="50"/>
      <c r="V14146" s="47"/>
      <c r="W14146" s="50"/>
      <c r="X14146" s="49"/>
      <c r="Y14146" s="49"/>
      <c r="Z14146" s="49"/>
      <c r="AA14146" s="49"/>
      <c r="AB14146" s="49"/>
      <c r="AC14146" s="49"/>
      <c r="AD14146" s="49"/>
      <c r="AE14146" s="95"/>
      <c r="AM14146" s="103"/>
      <c r="AT14146" s="10"/>
    </row>
    <row r="14147" spans="9:46" s="16" customFormat="1">
      <c r="I14147" s="47"/>
      <c r="P14147" s="48"/>
      <c r="Q14147" s="48"/>
      <c r="R14147" s="48"/>
      <c r="S14147" s="49"/>
      <c r="T14147" s="47"/>
      <c r="U14147" s="50"/>
      <c r="V14147" s="47"/>
      <c r="W14147" s="50"/>
      <c r="X14147" s="49"/>
      <c r="Y14147" s="49"/>
      <c r="Z14147" s="49"/>
      <c r="AA14147" s="49"/>
      <c r="AB14147" s="49"/>
      <c r="AC14147" s="49"/>
      <c r="AD14147" s="49"/>
      <c r="AE14147" s="95"/>
      <c r="AM14147" s="103"/>
      <c r="AT14147" s="10"/>
    </row>
    <row r="14148" spans="9:46" s="16" customFormat="1">
      <c r="I14148" s="47"/>
      <c r="P14148" s="48"/>
      <c r="Q14148" s="48"/>
      <c r="R14148" s="48"/>
      <c r="S14148" s="49"/>
      <c r="T14148" s="47"/>
      <c r="U14148" s="50"/>
      <c r="V14148" s="47"/>
      <c r="W14148" s="50"/>
      <c r="X14148" s="49"/>
      <c r="Y14148" s="49"/>
      <c r="Z14148" s="49"/>
      <c r="AA14148" s="49"/>
      <c r="AB14148" s="49"/>
      <c r="AC14148" s="49"/>
      <c r="AD14148" s="49"/>
      <c r="AE14148" s="95"/>
      <c r="AM14148" s="103"/>
      <c r="AT14148" s="10"/>
    </row>
    <row r="14149" spans="9:46" s="16" customFormat="1">
      <c r="I14149" s="47"/>
      <c r="P14149" s="48"/>
      <c r="Q14149" s="48"/>
      <c r="R14149" s="48"/>
      <c r="S14149" s="49"/>
      <c r="T14149" s="47"/>
      <c r="U14149" s="50"/>
      <c r="V14149" s="47"/>
      <c r="W14149" s="50"/>
      <c r="X14149" s="49"/>
      <c r="Y14149" s="49"/>
      <c r="Z14149" s="49"/>
      <c r="AA14149" s="49"/>
      <c r="AB14149" s="49"/>
      <c r="AC14149" s="49"/>
      <c r="AD14149" s="49"/>
      <c r="AE14149" s="95"/>
      <c r="AM14149" s="103"/>
      <c r="AT14149" s="10"/>
    </row>
    <row r="14150" spans="9:46" s="16" customFormat="1">
      <c r="I14150" s="47"/>
      <c r="P14150" s="48"/>
      <c r="Q14150" s="48"/>
      <c r="R14150" s="48"/>
      <c r="S14150" s="49"/>
      <c r="T14150" s="47"/>
      <c r="U14150" s="50"/>
      <c r="V14150" s="47"/>
      <c r="W14150" s="50"/>
      <c r="X14150" s="49"/>
      <c r="Y14150" s="49"/>
      <c r="Z14150" s="49"/>
      <c r="AA14150" s="49"/>
      <c r="AB14150" s="49"/>
      <c r="AC14150" s="49"/>
      <c r="AD14150" s="49"/>
      <c r="AE14150" s="95"/>
      <c r="AM14150" s="103"/>
      <c r="AT14150" s="10"/>
    </row>
    <row r="14151" spans="9:46" s="16" customFormat="1">
      <c r="I14151" s="47"/>
      <c r="P14151" s="48"/>
      <c r="Q14151" s="48"/>
      <c r="R14151" s="48"/>
      <c r="S14151" s="49"/>
      <c r="T14151" s="47"/>
      <c r="U14151" s="50"/>
      <c r="V14151" s="47"/>
      <c r="W14151" s="50"/>
      <c r="X14151" s="49"/>
      <c r="Y14151" s="49"/>
      <c r="Z14151" s="49"/>
      <c r="AA14151" s="49"/>
      <c r="AB14151" s="49"/>
      <c r="AC14151" s="49"/>
      <c r="AD14151" s="49"/>
      <c r="AE14151" s="95"/>
      <c r="AM14151" s="103"/>
      <c r="AT14151" s="10"/>
    </row>
    <row r="14152" spans="9:46" s="16" customFormat="1">
      <c r="I14152" s="47"/>
      <c r="P14152" s="48"/>
      <c r="Q14152" s="48"/>
      <c r="R14152" s="48"/>
      <c r="S14152" s="49"/>
      <c r="T14152" s="47"/>
      <c r="U14152" s="50"/>
      <c r="V14152" s="47"/>
      <c r="W14152" s="50"/>
      <c r="X14152" s="49"/>
      <c r="Y14152" s="49"/>
      <c r="Z14152" s="49"/>
      <c r="AA14152" s="49"/>
      <c r="AB14152" s="49"/>
      <c r="AC14152" s="49"/>
      <c r="AD14152" s="49"/>
      <c r="AE14152" s="95"/>
      <c r="AM14152" s="103"/>
      <c r="AT14152" s="10"/>
    </row>
    <row r="14153" spans="9:46" s="16" customFormat="1">
      <c r="I14153" s="47"/>
      <c r="P14153" s="48"/>
      <c r="Q14153" s="48"/>
      <c r="R14153" s="48"/>
      <c r="S14153" s="49"/>
      <c r="T14153" s="47"/>
      <c r="U14153" s="50"/>
      <c r="V14153" s="47"/>
      <c r="W14153" s="50"/>
      <c r="X14153" s="49"/>
      <c r="Y14153" s="49"/>
      <c r="Z14153" s="49"/>
      <c r="AA14153" s="49"/>
      <c r="AB14153" s="49"/>
      <c r="AC14153" s="49"/>
      <c r="AD14153" s="49"/>
      <c r="AE14153" s="95"/>
      <c r="AM14153" s="103"/>
      <c r="AT14153" s="10"/>
    </row>
    <row r="14154" spans="9:46" s="16" customFormat="1">
      <c r="I14154" s="47"/>
      <c r="P14154" s="48"/>
      <c r="Q14154" s="48"/>
      <c r="R14154" s="48"/>
      <c r="S14154" s="49"/>
      <c r="T14154" s="47"/>
      <c r="U14154" s="50"/>
      <c r="V14154" s="47"/>
      <c r="W14154" s="50"/>
      <c r="X14154" s="49"/>
      <c r="Y14154" s="49"/>
      <c r="Z14154" s="49"/>
      <c r="AA14154" s="49"/>
      <c r="AB14154" s="49"/>
      <c r="AC14154" s="49"/>
      <c r="AD14154" s="49"/>
      <c r="AE14154" s="95"/>
      <c r="AM14154" s="103"/>
      <c r="AT14154" s="10"/>
    </row>
    <row r="14155" spans="9:46" s="16" customFormat="1">
      <c r="I14155" s="47"/>
      <c r="P14155" s="48"/>
      <c r="Q14155" s="48"/>
      <c r="R14155" s="48"/>
      <c r="S14155" s="49"/>
      <c r="T14155" s="47"/>
      <c r="U14155" s="50"/>
      <c r="V14155" s="47"/>
      <c r="W14155" s="50"/>
      <c r="X14155" s="49"/>
      <c r="Y14155" s="49"/>
      <c r="Z14155" s="49"/>
      <c r="AA14155" s="49"/>
      <c r="AB14155" s="49"/>
      <c r="AC14155" s="49"/>
      <c r="AD14155" s="49"/>
      <c r="AE14155" s="95"/>
      <c r="AM14155" s="103"/>
      <c r="AT14155" s="10"/>
    </row>
    <row r="14156" spans="9:46" s="16" customFormat="1">
      <c r="I14156" s="47"/>
      <c r="P14156" s="48"/>
      <c r="Q14156" s="48"/>
      <c r="R14156" s="48"/>
      <c r="S14156" s="49"/>
      <c r="T14156" s="47"/>
      <c r="U14156" s="50"/>
      <c r="V14156" s="47"/>
      <c r="W14156" s="50"/>
      <c r="X14156" s="49"/>
      <c r="Y14156" s="49"/>
      <c r="Z14156" s="49"/>
      <c r="AA14156" s="49"/>
      <c r="AB14156" s="49"/>
      <c r="AC14156" s="49"/>
      <c r="AD14156" s="49"/>
      <c r="AE14156" s="95"/>
      <c r="AM14156" s="103"/>
      <c r="AT14156" s="10"/>
    </row>
    <row r="14157" spans="9:46" s="16" customFormat="1">
      <c r="I14157" s="47"/>
      <c r="P14157" s="48"/>
      <c r="Q14157" s="48"/>
      <c r="R14157" s="48"/>
      <c r="S14157" s="49"/>
      <c r="T14157" s="47"/>
      <c r="U14157" s="50"/>
      <c r="V14157" s="47"/>
      <c r="W14157" s="50"/>
      <c r="X14157" s="49"/>
      <c r="Y14157" s="49"/>
      <c r="Z14157" s="49"/>
      <c r="AA14157" s="49"/>
      <c r="AB14157" s="49"/>
      <c r="AC14157" s="49"/>
      <c r="AD14157" s="49"/>
      <c r="AE14157" s="95"/>
      <c r="AM14157" s="103"/>
      <c r="AT14157" s="10"/>
    </row>
    <row r="14158" spans="9:46" s="16" customFormat="1">
      <c r="I14158" s="47"/>
      <c r="P14158" s="48"/>
      <c r="Q14158" s="48"/>
      <c r="R14158" s="48"/>
      <c r="S14158" s="49"/>
      <c r="T14158" s="47"/>
      <c r="U14158" s="50"/>
      <c r="V14158" s="47"/>
      <c r="W14158" s="50"/>
      <c r="X14158" s="49"/>
      <c r="Y14158" s="49"/>
      <c r="Z14158" s="49"/>
      <c r="AA14158" s="49"/>
      <c r="AB14158" s="49"/>
      <c r="AC14158" s="49"/>
      <c r="AD14158" s="49"/>
      <c r="AE14158" s="95"/>
      <c r="AM14158" s="103"/>
      <c r="AT14158" s="10"/>
    </row>
    <row r="14159" spans="9:46" s="16" customFormat="1">
      <c r="I14159" s="47"/>
      <c r="P14159" s="48"/>
      <c r="Q14159" s="48"/>
      <c r="R14159" s="48"/>
      <c r="S14159" s="49"/>
      <c r="T14159" s="47"/>
      <c r="U14159" s="50"/>
      <c r="V14159" s="47"/>
      <c r="W14159" s="50"/>
      <c r="X14159" s="49"/>
      <c r="Y14159" s="49"/>
      <c r="Z14159" s="49"/>
      <c r="AA14159" s="49"/>
      <c r="AB14159" s="49"/>
      <c r="AC14159" s="49"/>
      <c r="AD14159" s="49"/>
      <c r="AE14159" s="95"/>
      <c r="AM14159" s="103"/>
      <c r="AT14159" s="10"/>
    </row>
    <row r="14160" spans="9:46" s="16" customFormat="1">
      <c r="I14160" s="47"/>
      <c r="P14160" s="48"/>
      <c r="Q14160" s="48"/>
      <c r="R14160" s="48"/>
      <c r="S14160" s="49"/>
      <c r="T14160" s="47"/>
      <c r="U14160" s="50"/>
      <c r="V14160" s="47"/>
      <c r="W14160" s="50"/>
      <c r="X14160" s="49"/>
      <c r="Y14160" s="49"/>
      <c r="Z14160" s="49"/>
      <c r="AA14160" s="49"/>
      <c r="AB14160" s="49"/>
      <c r="AC14160" s="49"/>
      <c r="AD14160" s="49"/>
      <c r="AE14160" s="95"/>
      <c r="AM14160" s="103"/>
      <c r="AT14160" s="10"/>
    </row>
    <row r="14161" spans="9:46" s="16" customFormat="1">
      <c r="I14161" s="47"/>
      <c r="P14161" s="48"/>
      <c r="Q14161" s="48"/>
      <c r="R14161" s="48"/>
      <c r="S14161" s="49"/>
      <c r="T14161" s="47"/>
      <c r="U14161" s="50"/>
      <c r="V14161" s="47"/>
      <c r="W14161" s="50"/>
      <c r="X14161" s="49"/>
      <c r="Y14161" s="49"/>
      <c r="Z14161" s="49"/>
      <c r="AA14161" s="49"/>
      <c r="AB14161" s="49"/>
      <c r="AC14161" s="49"/>
      <c r="AD14161" s="49"/>
      <c r="AE14161" s="95"/>
      <c r="AM14161" s="103"/>
      <c r="AT14161" s="10"/>
    </row>
    <row r="14162" spans="9:46" s="16" customFormat="1">
      <c r="I14162" s="47"/>
      <c r="P14162" s="48"/>
      <c r="Q14162" s="48"/>
      <c r="R14162" s="48"/>
      <c r="S14162" s="49"/>
      <c r="T14162" s="47"/>
      <c r="U14162" s="50"/>
      <c r="V14162" s="47"/>
      <c r="W14162" s="50"/>
      <c r="X14162" s="49"/>
      <c r="Y14162" s="49"/>
      <c r="Z14162" s="49"/>
      <c r="AA14162" s="49"/>
      <c r="AB14162" s="49"/>
      <c r="AC14162" s="49"/>
      <c r="AD14162" s="49"/>
      <c r="AE14162" s="95"/>
      <c r="AM14162" s="103"/>
      <c r="AT14162" s="10"/>
    </row>
    <row r="14163" spans="9:46" s="16" customFormat="1">
      <c r="I14163" s="47"/>
      <c r="P14163" s="48"/>
      <c r="Q14163" s="48"/>
      <c r="R14163" s="48"/>
      <c r="S14163" s="49"/>
      <c r="T14163" s="47"/>
      <c r="U14163" s="50"/>
      <c r="V14163" s="47"/>
      <c r="W14163" s="50"/>
      <c r="X14163" s="49"/>
      <c r="Y14163" s="49"/>
      <c r="Z14163" s="49"/>
      <c r="AA14163" s="49"/>
      <c r="AB14163" s="49"/>
      <c r="AC14163" s="49"/>
      <c r="AD14163" s="49"/>
      <c r="AE14163" s="95"/>
      <c r="AM14163" s="103"/>
      <c r="AT14163" s="10"/>
    </row>
    <row r="14164" spans="9:46" s="16" customFormat="1">
      <c r="I14164" s="47"/>
      <c r="P14164" s="48"/>
      <c r="Q14164" s="48"/>
      <c r="R14164" s="48"/>
      <c r="S14164" s="49"/>
      <c r="T14164" s="47"/>
      <c r="U14164" s="50"/>
      <c r="V14164" s="47"/>
      <c r="W14164" s="50"/>
      <c r="X14164" s="49"/>
      <c r="Y14164" s="49"/>
      <c r="Z14164" s="49"/>
      <c r="AA14164" s="49"/>
      <c r="AB14164" s="49"/>
      <c r="AC14164" s="49"/>
      <c r="AD14164" s="49"/>
      <c r="AE14164" s="95"/>
      <c r="AM14164" s="103"/>
      <c r="AT14164" s="10"/>
    </row>
    <row r="14165" spans="9:46" s="16" customFormat="1">
      <c r="I14165" s="47"/>
      <c r="P14165" s="48"/>
      <c r="Q14165" s="48"/>
      <c r="R14165" s="48"/>
      <c r="S14165" s="49"/>
      <c r="T14165" s="47"/>
      <c r="U14165" s="50"/>
      <c r="V14165" s="47"/>
      <c r="W14165" s="50"/>
      <c r="X14165" s="49"/>
      <c r="Y14165" s="49"/>
      <c r="Z14165" s="49"/>
      <c r="AA14165" s="49"/>
      <c r="AB14165" s="49"/>
      <c r="AC14165" s="49"/>
      <c r="AD14165" s="49"/>
      <c r="AE14165" s="95"/>
      <c r="AM14165" s="103"/>
      <c r="AT14165" s="10"/>
    </row>
    <row r="14166" spans="9:46" s="16" customFormat="1">
      <c r="I14166" s="47"/>
      <c r="P14166" s="48"/>
      <c r="Q14166" s="48"/>
      <c r="R14166" s="48"/>
      <c r="S14166" s="49"/>
      <c r="T14166" s="47"/>
      <c r="U14166" s="50"/>
      <c r="V14166" s="47"/>
      <c r="W14166" s="50"/>
      <c r="X14166" s="49"/>
      <c r="Y14166" s="49"/>
      <c r="Z14166" s="49"/>
      <c r="AA14166" s="49"/>
      <c r="AB14166" s="49"/>
      <c r="AC14166" s="49"/>
      <c r="AD14166" s="49"/>
      <c r="AE14166" s="95"/>
      <c r="AM14166" s="103"/>
      <c r="AT14166" s="10"/>
    </row>
    <row r="14167" spans="9:46" s="16" customFormat="1">
      <c r="I14167" s="47"/>
      <c r="P14167" s="48"/>
      <c r="Q14167" s="48"/>
      <c r="R14167" s="48"/>
      <c r="S14167" s="49"/>
      <c r="T14167" s="47"/>
      <c r="U14167" s="50"/>
      <c r="V14167" s="47"/>
      <c r="W14167" s="50"/>
      <c r="X14167" s="49"/>
      <c r="Y14167" s="49"/>
      <c r="Z14167" s="49"/>
      <c r="AA14167" s="49"/>
      <c r="AB14167" s="49"/>
      <c r="AC14167" s="49"/>
      <c r="AD14167" s="49"/>
      <c r="AE14167" s="95"/>
      <c r="AM14167" s="103"/>
      <c r="AT14167" s="10"/>
    </row>
    <row r="14168" spans="9:46" s="16" customFormat="1">
      <c r="I14168" s="47"/>
      <c r="P14168" s="48"/>
      <c r="Q14168" s="48"/>
      <c r="R14168" s="48"/>
      <c r="S14168" s="49"/>
      <c r="T14168" s="47"/>
      <c r="U14168" s="50"/>
      <c r="V14168" s="47"/>
      <c r="W14168" s="50"/>
      <c r="X14168" s="49"/>
      <c r="Y14168" s="49"/>
      <c r="Z14168" s="49"/>
      <c r="AA14168" s="49"/>
      <c r="AB14168" s="49"/>
      <c r="AC14168" s="49"/>
      <c r="AD14168" s="49"/>
      <c r="AE14168" s="95"/>
      <c r="AM14168" s="103"/>
      <c r="AT14168" s="10"/>
    </row>
    <row r="14169" spans="9:46" s="16" customFormat="1">
      <c r="I14169" s="47"/>
      <c r="P14169" s="48"/>
      <c r="Q14169" s="48"/>
      <c r="R14169" s="48"/>
      <c r="S14169" s="49"/>
      <c r="T14169" s="47"/>
      <c r="U14169" s="50"/>
      <c r="V14169" s="47"/>
      <c r="W14169" s="50"/>
      <c r="X14169" s="49"/>
      <c r="Y14169" s="49"/>
      <c r="Z14169" s="49"/>
      <c r="AA14169" s="49"/>
      <c r="AB14169" s="49"/>
      <c r="AC14169" s="49"/>
      <c r="AD14169" s="49"/>
      <c r="AE14169" s="95"/>
      <c r="AM14169" s="103"/>
      <c r="AT14169" s="10"/>
    </row>
    <row r="14170" spans="9:46" s="16" customFormat="1">
      <c r="I14170" s="47"/>
      <c r="P14170" s="48"/>
      <c r="Q14170" s="48"/>
      <c r="R14170" s="48"/>
      <c r="S14170" s="49"/>
      <c r="T14170" s="47"/>
      <c r="U14170" s="50"/>
      <c r="V14170" s="47"/>
      <c r="W14170" s="50"/>
      <c r="X14170" s="49"/>
      <c r="Y14170" s="49"/>
      <c r="Z14170" s="49"/>
      <c r="AA14170" s="49"/>
      <c r="AB14170" s="49"/>
      <c r="AC14170" s="49"/>
      <c r="AD14170" s="49"/>
      <c r="AE14170" s="95"/>
      <c r="AM14170" s="103"/>
      <c r="AT14170" s="10"/>
    </row>
    <row r="14171" spans="9:46" s="16" customFormat="1">
      <c r="I14171" s="47"/>
      <c r="P14171" s="48"/>
      <c r="Q14171" s="48"/>
      <c r="R14171" s="48"/>
      <c r="S14171" s="49"/>
      <c r="T14171" s="47"/>
      <c r="U14171" s="50"/>
      <c r="V14171" s="47"/>
      <c r="W14171" s="50"/>
      <c r="X14171" s="49"/>
      <c r="Y14171" s="49"/>
      <c r="Z14171" s="49"/>
      <c r="AA14171" s="49"/>
      <c r="AB14171" s="49"/>
      <c r="AC14171" s="49"/>
      <c r="AD14171" s="49"/>
      <c r="AE14171" s="95"/>
      <c r="AM14171" s="103"/>
      <c r="AT14171" s="10"/>
    </row>
    <row r="14172" spans="9:46" s="16" customFormat="1">
      <c r="I14172" s="47"/>
      <c r="P14172" s="48"/>
      <c r="Q14172" s="48"/>
      <c r="R14172" s="48"/>
      <c r="S14172" s="49"/>
      <c r="T14172" s="47"/>
      <c r="U14172" s="50"/>
      <c r="V14172" s="47"/>
      <c r="W14172" s="50"/>
      <c r="X14172" s="49"/>
      <c r="Y14172" s="49"/>
      <c r="Z14172" s="49"/>
      <c r="AA14172" s="49"/>
      <c r="AB14172" s="49"/>
      <c r="AC14172" s="49"/>
      <c r="AD14172" s="49"/>
      <c r="AE14172" s="95"/>
      <c r="AM14172" s="103"/>
      <c r="AT14172" s="10"/>
    </row>
    <row r="14173" spans="9:46" s="16" customFormat="1">
      <c r="I14173" s="47"/>
      <c r="P14173" s="48"/>
      <c r="Q14173" s="48"/>
      <c r="R14173" s="48"/>
      <c r="S14173" s="49"/>
      <c r="T14173" s="47"/>
      <c r="U14173" s="50"/>
      <c r="V14173" s="47"/>
      <c r="W14173" s="50"/>
      <c r="X14173" s="49"/>
      <c r="Y14173" s="49"/>
      <c r="Z14173" s="49"/>
      <c r="AA14173" s="49"/>
      <c r="AB14173" s="49"/>
      <c r="AC14173" s="49"/>
      <c r="AD14173" s="49"/>
      <c r="AE14173" s="95"/>
      <c r="AM14173" s="103"/>
      <c r="AT14173" s="10"/>
    </row>
    <row r="14174" spans="9:46" s="16" customFormat="1">
      <c r="I14174" s="47"/>
      <c r="P14174" s="48"/>
      <c r="Q14174" s="48"/>
      <c r="R14174" s="48"/>
      <c r="S14174" s="49"/>
      <c r="T14174" s="47"/>
      <c r="U14174" s="50"/>
      <c r="V14174" s="47"/>
      <c r="W14174" s="50"/>
      <c r="X14174" s="49"/>
      <c r="Y14174" s="49"/>
      <c r="Z14174" s="49"/>
      <c r="AA14174" s="49"/>
      <c r="AB14174" s="49"/>
      <c r="AC14174" s="49"/>
      <c r="AD14174" s="49"/>
      <c r="AE14174" s="95"/>
      <c r="AM14174" s="103"/>
      <c r="AT14174" s="10"/>
    </row>
    <row r="14175" spans="9:46" s="16" customFormat="1">
      <c r="I14175" s="47"/>
      <c r="P14175" s="48"/>
      <c r="Q14175" s="48"/>
      <c r="R14175" s="48"/>
      <c r="S14175" s="49"/>
      <c r="T14175" s="47"/>
      <c r="U14175" s="50"/>
      <c r="V14175" s="47"/>
      <c r="W14175" s="50"/>
      <c r="X14175" s="49"/>
      <c r="Y14175" s="49"/>
      <c r="Z14175" s="49"/>
      <c r="AA14175" s="49"/>
      <c r="AB14175" s="49"/>
      <c r="AC14175" s="49"/>
      <c r="AD14175" s="49"/>
      <c r="AE14175" s="95"/>
      <c r="AM14175" s="103"/>
      <c r="AT14175" s="10"/>
    </row>
    <row r="14176" spans="9:46" s="16" customFormat="1">
      <c r="I14176" s="47"/>
      <c r="P14176" s="48"/>
      <c r="Q14176" s="48"/>
      <c r="R14176" s="48"/>
      <c r="S14176" s="49"/>
      <c r="T14176" s="47"/>
      <c r="U14176" s="50"/>
      <c r="V14176" s="47"/>
      <c r="W14176" s="50"/>
      <c r="X14176" s="49"/>
      <c r="Y14176" s="49"/>
      <c r="Z14176" s="49"/>
      <c r="AA14176" s="49"/>
      <c r="AB14176" s="49"/>
      <c r="AC14176" s="49"/>
      <c r="AD14176" s="49"/>
      <c r="AE14176" s="95"/>
      <c r="AM14176" s="103"/>
      <c r="AT14176" s="10"/>
    </row>
    <row r="14177" spans="9:46" s="16" customFormat="1">
      <c r="I14177" s="47"/>
      <c r="P14177" s="48"/>
      <c r="Q14177" s="48"/>
      <c r="R14177" s="48"/>
      <c r="S14177" s="49"/>
      <c r="T14177" s="47"/>
      <c r="U14177" s="50"/>
      <c r="V14177" s="47"/>
      <c r="W14177" s="50"/>
      <c r="X14177" s="49"/>
      <c r="Y14177" s="49"/>
      <c r="Z14177" s="49"/>
      <c r="AA14177" s="49"/>
      <c r="AB14177" s="49"/>
      <c r="AC14177" s="49"/>
      <c r="AD14177" s="49"/>
      <c r="AE14177" s="95"/>
      <c r="AM14177" s="103"/>
      <c r="AT14177" s="10"/>
    </row>
    <row r="14178" spans="9:46" s="16" customFormat="1">
      <c r="I14178" s="47"/>
      <c r="P14178" s="48"/>
      <c r="Q14178" s="48"/>
      <c r="R14178" s="48"/>
      <c r="S14178" s="49"/>
      <c r="T14178" s="47"/>
      <c r="U14178" s="50"/>
      <c r="V14178" s="47"/>
      <c r="W14178" s="50"/>
      <c r="X14178" s="49"/>
      <c r="Y14178" s="49"/>
      <c r="Z14178" s="49"/>
      <c r="AA14178" s="49"/>
      <c r="AB14178" s="49"/>
      <c r="AC14178" s="49"/>
      <c r="AD14178" s="49"/>
      <c r="AE14178" s="95"/>
      <c r="AM14178" s="103"/>
      <c r="AT14178" s="10"/>
    </row>
    <row r="14179" spans="9:46" s="16" customFormat="1">
      <c r="I14179" s="47"/>
      <c r="P14179" s="48"/>
      <c r="Q14179" s="48"/>
      <c r="R14179" s="48"/>
      <c r="S14179" s="49"/>
      <c r="T14179" s="47"/>
      <c r="U14179" s="50"/>
      <c r="V14179" s="47"/>
      <c r="W14179" s="50"/>
      <c r="X14179" s="49"/>
      <c r="Y14179" s="49"/>
      <c r="Z14179" s="49"/>
      <c r="AA14179" s="49"/>
      <c r="AB14179" s="49"/>
      <c r="AC14179" s="49"/>
      <c r="AD14179" s="49"/>
      <c r="AE14179" s="95"/>
      <c r="AM14179" s="103"/>
      <c r="AT14179" s="10"/>
    </row>
    <row r="14180" spans="9:46" s="16" customFormat="1">
      <c r="I14180" s="47"/>
      <c r="P14180" s="48"/>
      <c r="Q14180" s="48"/>
      <c r="R14180" s="48"/>
      <c r="S14180" s="49"/>
      <c r="T14180" s="47"/>
      <c r="U14180" s="50"/>
      <c r="V14180" s="47"/>
      <c r="W14180" s="50"/>
      <c r="X14180" s="49"/>
      <c r="Y14180" s="49"/>
      <c r="Z14180" s="49"/>
      <c r="AA14180" s="49"/>
      <c r="AB14180" s="49"/>
      <c r="AC14180" s="49"/>
      <c r="AD14180" s="49"/>
      <c r="AE14180" s="95"/>
      <c r="AM14180" s="103"/>
      <c r="AT14180" s="10"/>
    </row>
    <row r="14181" spans="9:46" s="16" customFormat="1">
      <c r="I14181" s="47"/>
      <c r="P14181" s="48"/>
      <c r="Q14181" s="48"/>
      <c r="R14181" s="48"/>
      <c r="S14181" s="49"/>
      <c r="T14181" s="47"/>
      <c r="U14181" s="50"/>
      <c r="V14181" s="47"/>
      <c r="W14181" s="50"/>
      <c r="X14181" s="49"/>
      <c r="Y14181" s="49"/>
      <c r="Z14181" s="49"/>
      <c r="AA14181" s="49"/>
      <c r="AB14181" s="49"/>
      <c r="AC14181" s="49"/>
      <c r="AD14181" s="49"/>
      <c r="AE14181" s="95"/>
      <c r="AM14181" s="103"/>
      <c r="AT14181" s="10"/>
    </row>
    <row r="14182" spans="9:46" s="16" customFormat="1">
      <c r="I14182" s="47"/>
      <c r="P14182" s="48"/>
      <c r="Q14182" s="48"/>
      <c r="R14182" s="48"/>
      <c r="S14182" s="49"/>
      <c r="T14182" s="47"/>
      <c r="U14182" s="50"/>
      <c r="V14182" s="47"/>
      <c r="W14182" s="50"/>
      <c r="X14182" s="49"/>
      <c r="Y14182" s="49"/>
      <c r="Z14182" s="49"/>
      <c r="AA14182" s="49"/>
      <c r="AB14182" s="49"/>
      <c r="AC14182" s="49"/>
      <c r="AD14182" s="49"/>
      <c r="AE14182" s="95"/>
      <c r="AM14182" s="103"/>
      <c r="AT14182" s="10"/>
    </row>
    <row r="14183" spans="9:46" s="16" customFormat="1">
      <c r="I14183" s="47"/>
      <c r="P14183" s="48"/>
      <c r="Q14183" s="48"/>
      <c r="R14183" s="48"/>
      <c r="S14183" s="49"/>
      <c r="T14183" s="47"/>
      <c r="U14183" s="50"/>
      <c r="V14183" s="47"/>
      <c r="W14183" s="50"/>
      <c r="X14183" s="49"/>
      <c r="Y14183" s="49"/>
      <c r="Z14183" s="49"/>
      <c r="AA14183" s="49"/>
      <c r="AB14183" s="49"/>
      <c r="AC14183" s="49"/>
      <c r="AD14183" s="49"/>
      <c r="AE14183" s="95"/>
      <c r="AM14183" s="103"/>
      <c r="AT14183" s="10"/>
    </row>
    <row r="14184" spans="9:46" s="16" customFormat="1">
      <c r="I14184" s="47"/>
      <c r="P14184" s="48"/>
      <c r="Q14184" s="48"/>
      <c r="R14184" s="48"/>
      <c r="S14184" s="49"/>
      <c r="T14184" s="47"/>
      <c r="U14184" s="50"/>
      <c r="V14184" s="47"/>
      <c r="W14184" s="50"/>
      <c r="X14184" s="49"/>
      <c r="Y14184" s="49"/>
      <c r="Z14184" s="49"/>
      <c r="AA14184" s="49"/>
      <c r="AB14184" s="49"/>
      <c r="AC14184" s="49"/>
      <c r="AD14184" s="49"/>
      <c r="AE14184" s="95"/>
      <c r="AM14184" s="103"/>
      <c r="AT14184" s="10"/>
    </row>
    <row r="14185" spans="9:46" s="16" customFormat="1">
      <c r="I14185" s="47"/>
      <c r="P14185" s="48"/>
      <c r="Q14185" s="48"/>
      <c r="R14185" s="48"/>
      <c r="S14185" s="49"/>
      <c r="T14185" s="47"/>
      <c r="U14185" s="50"/>
      <c r="V14185" s="47"/>
      <c r="W14185" s="50"/>
      <c r="X14185" s="49"/>
      <c r="Y14185" s="49"/>
      <c r="Z14185" s="49"/>
      <c r="AA14185" s="49"/>
      <c r="AB14185" s="49"/>
      <c r="AC14185" s="49"/>
      <c r="AD14185" s="49"/>
      <c r="AE14185" s="95"/>
      <c r="AM14185" s="103"/>
      <c r="AT14185" s="10"/>
    </row>
    <row r="14186" spans="9:46" s="16" customFormat="1">
      <c r="I14186" s="47"/>
      <c r="P14186" s="48"/>
      <c r="Q14186" s="48"/>
      <c r="R14186" s="48"/>
      <c r="S14186" s="49"/>
      <c r="T14186" s="47"/>
      <c r="U14186" s="50"/>
      <c r="V14186" s="47"/>
      <c r="W14186" s="50"/>
      <c r="X14186" s="49"/>
      <c r="Y14186" s="49"/>
      <c r="Z14186" s="49"/>
      <c r="AA14186" s="49"/>
      <c r="AB14186" s="49"/>
      <c r="AC14186" s="49"/>
      <c r="AD14186" s="49"/>
      <c r="AE14186" s="95"/>
      <c r="AM14186" s="103"/>
      <c r="AT14186" s="10"/>
    </row>
    <row r="14187" spans="9:46" s="16" customFormat="1">
      <c r="I14187" s="47"/>
      <c r="P14187" s="48"/>
      <c r="Q14187" s="48"/>
      <c r="R14187" s="48"/>
      <c r="S14187" s="49"/>
      <c r="T14187" s="47"/>
      <c r="U14187" s="50"/>
      <c r="V14187" s="47"/>
      <c r="W14187" s="50"/>
      <c r="X14187" s="49"/>
      <c r="Y14187" s="49"/>
      <c r="Z14187" s="49"/>
      <c r="AA14187" s="49"/>
      <c r="AB14187" s="49"/>
      <c r="AC14187" s="49"/>
      <c r="AD14187" s="49"/>
      <c r="AE14187" s="95"/>
      <c r="AM14187" s="103"/>
      <c r="AT14187" s="10"/>
    </row>
    <row r="14188" spans="9:46" s="16" customFormat="1">
      <c r="I14188" s="47"/>
      <c r="P14188" s="48"/>
      <c r="Q14188" s="48"/>
      <c r="R14188" s="48"/>
      <c r="S14188" s="49"/>
      <c r="T14188" s="47"/>
      <c r="U14188" s="50"/>
      <c r="V14188" s="47"/>
      <c r="W14188" s="50"/>
      <c r="X14188" s="49"/>
      <c r="Y14188" s="49"/>
      <c r="Z14188" s="49"/>
      <c r="AA14188" s="49"/>
      <c r="AB14188" s="49"/>
      <c r="AC14188" s="49"/>
      <c r="AD14188" s="49"/>
      <c r="AE14188" s="95"/>
      <c r="AM14188" s="103"/>
      <c r="AT14188" s="10"/>
    </row>
    <row r="14189" spans="9:46" s="16" customFormat="1">
      <c r="I14189" s="47"/>
      <c r="P14189" s="48"/>
      <c r="Q14189" s="48"/>
      <c r="R14189" s="48"/>
      <c r="S14189" s="49"/>
      <c r="T14189" s="47"/>
      <c r="U14189" s="50"/>
      <c r="V14189" s="47"/>
      <c r="W14189" s="50"/>
      <c r="X14189" s="49"/>
      <c r="Y14189" s="49"/>
      <c r="Z14189" s="49"/>
      <c r="AA14189" s="49"/>
      <c r="AB14189" s="49"/>
      <c r="AC14189" s="49"/>
      <c r="AD14189" s="49"/>
      <c r="AE14189" s="95"/>
      <c r="AM14189" s="103"/>
      <c r="AT14189" s="10"/>
    </row>
    <row r="14190" spans="9:46" s="16" customFormat="1">
      <c r="I14190" s="47"/>
      <c r="P14190" s="48"/>
      <c r="Q14190" s="48"/>
      <c r="R14190" s="48"/>
      <c r="S14190" s="49"/>
      <c r="T14190" s="47"/>
      <c r="U14190" s="50"/>
      <c r="V14190" s="47"/>
      <c r="W14190" s="50"/>
      <c r="X14190" s="49"/>
      <c r="Y14190" s="49"/>
      <c r="Z14190" s="49"/>
      <c r="AA14190" s="49"/>
      <c r="AB14190" s="49"/>
      <c r="AC14190" s="49"/>
      <c r="AD14190" s="49"/>
      <c r="AE14190" s="95"/>
      <c r="AM14190" s="103"/>
      <c r="AT14190" s="10"/>
    </row>
    <row r="14191" spans="9:46" s="16" customFormat="1">
      <c r="I14191" s="47"/>
      <c r="P14191" s="48"/>
      <c r="Q14191" s="48"/>
      <c r="R14191" s="48"/>
      <c r="S14191" s="49"/>
      <c r="T14191" s="47"/>
      <c r="U14191" s="50"/>
      <c r="V14191" s="47"/>
      <c r="W14191" s="50"/>
      <c r="X14191" s="49"/>
      <c r="Y14191" s="49"/>
      <c r="Z14191" s="49"/>
      <c r="AA14191" s="49"/>
      <c r="AB14191" s="49"/>
      <c r="AC14191" s="49"/>
      <c r="AD14191" s="49"/>
      <c r="AE14191" s="95"/>
      <c r="AM14191" s="103"/>
      <c r="AT14191" s="10"/>
    </row>
    <row r="14192" spans="9:46" s="16" customFormat="1">
      <c r="I14192" s="47"/>
      <c r="P14192" s="48"/>
      <c r="Q14192" s="48"/>
      <c r="R14192" s="48"/>
      <c r="S14192" s="49"/>
      <c r="T14192" s="47"/>
      <c r="U14192" s="50"/>
      <c r="V14192" s="47"/>
      <c r="W14192" s="50"/>
      <c r="X14192" s="49"/>
      <c r="Y14192" s="49"/>
      <c r="Z14192" s="49"/>
      <c r="AA14192" s="49"/>
      <c r="AB14192" s="49"/>
      <c r="AC14192" s="49"/>
      <c r="AD14192" s="49"/>
      <c r="AE14192" s="95"/>
      <c r="AM14192" s="103"/>
      <c r="AT14192" s="10"/>
    </row>
    <row r="14193" spans="9:46" s="16" customFormat="1">
      <c r="I14193" s="47"/>
      <c r="P14193" s="48"/>
      <c r="Q14193" s="48"/>
      <c r="R14193" s="48"/>
      <c r="S14193" s="49"/>
      <c r="T14193" s="47"/>
      <c r="U14193" s="50"/>
      <c r="V14193" s="47"/>
      <c r="W14193" s="50"/>
      <c r="X14193" s="49"/>
      <c r="Y14193" s="49"/>
      <c r="Z14193" s="49"/>
      <c r="AA14193" s="49"/>
      <c r="AB14193" s="49"/>
      <c r="AC14193" s="49"/>
      <c r="AD14193" s="49"/>
      <c r="AE14193" s="95"/>
      <c r="AM14193" s="103"/>
      <c r="AT14193" s="10"/>
    </row>
    <row r="14194" spans="9:46" s="16" customFormat="1">
      <c r="I14194" s="47"/>
      <c r="P14194" s="48"/>
      <c r="Q14194" s="48"/>
      <c r="R14194" s="48"/>
      <c r="S14194" s="49"/>
      <c r="T14194" s="47"/>
      <c r="U14194" s="50"/>
      <c r="V14194" s="47"/>
      <c r="W14194" s="50"/>
      <c r="X14194" s="49"/>
      <c r="Y14194" s="49"/>
      <c r="Z14194" s="49"/>
      <c r="AA14194" s="49"/>
      <c r="AB14194" s="49"/>
      <c r="AC14194" s="49"/>
      <c r="AD14194" s="49"/>
      <c r="AE14194" s="95"/>
      <c r="AM14194" s="103"/>
      <c r="AT14194" s="10"/>
    </row>
    <row r="14195" spans="9:46" s="16" customFormat="1">
      <c r="I14195" s="47"/>
      <c r="P14195" s="48"/>
      <c r="Q14195" s="48"/>
      <c r="R14195" s="48"/>
      <c r="S14195" s="49"/>
      <c r="T14195" s="47"/>
      <c r="U14195" s="50"/>
      <c r="V14195" s="47"/>
      <c r="W14195" s="50"/>
      <c r="X14195" s="49"/>
      <c r="Y14195" s="49"/>
      <c r="Z14195" s="49"/>
      <c r="AA14195" s="49"/>
      <c r="AB14195" s="49"/>
      <c r="AC14195" s="49"/>
      <c r="AD14195" s="49"/>
      <c r="AE14195" s="95"/>
      <c r="AM14195" s="103"/>
      <c r="AT14195" s="10"/>
    </row>
    <row r="14196" spans="9:46" s="16" customFormat="1">
      <c r="I14196" s="47"/>
      <c r="P14196" s="48"/>
      <c r="Q14196" s="48"/>
      <c r="R14196" s="48"/>
      <c r="S14196" s="49"/>
      <c r="T14196" s="47"/>
      <c r="U14196" s="50"/>
      <c r="V14196" s="47"/>
      <c r="W14196" s="50"/>
      <c r="X14196" s="49"/>
      <c r="Y14196" s="49"/>
      <c r="Z14196" s="49"/>
      <c r="AA14196" s="49"/>
      <c r="AB14196" s="49"/>
      <c r="AC14196" s="49"/>
      <c r="AD14196" s="49"/>
      <c r="AE14196" s="95"/>
      <c r="AM14196" s="103"/>
      <c r="AT14196" s="10"/>
    </row>
    <row r="14197" spans="9:46" s="16" customFormat="1">
      <c r="I14197" s="47"/>
      <c r="P14197" s="48"/>
      <c r="Q14197" s="48"/>
      <c r="R14197" s="48"/>
      <c r="S14197" s="49"/>
      <c r="T14197" s="47"/>
      <c r="U14197" s="50"/>
      <c r="V14197" s="47"/>
      <c r="W14197" s="50"/>
      <c r="X14197" s="49"/>
      <c r="Y14197" s="49"/>
      <c r="Z14197" s="49"/>
      <c r="AA14197" s="49"/>
      <c r="AB14197" s="49"/>
      <c r="AC14197" s="49"/>
      <c r="AD14197" s="49"/>
      <c r="AE14197" s="95"/>
      <c r="AM14197" s="103"/>
      <c r="AT14197" s="10"/>
    </row>
    <row r="14198" spans="9:46" s="16" customFormat="1">
      <c r="I14198" s="47"/>
      <c r="P14198" s="48"/>
      <c r="Q14198" s="48"/>
      <c r="R14198" s="48"/>
      <c r="S14198" s="49"/>
      <c r="T14198" s="47"/>
      <c r="U14198" s="50"/>
      <c r="V14198" s="47"/>
      <c r="W14198" s="50"/>
      <c r="X14198" s="49"/>
      <c r="Y14198" s="49"/>
      <c r="Z14198" s="49"/>
      <c r="AA14198" s="49"/>
      <c r="AB14198" s="49"/>
      <c r="AC14198" s="49"/>
      <c r="AD14198" s="49"/>
      <c r="AE14198" s="95"/>
      <c r="AM14198" s="103"/>
      <c r="AT14198" s="10"/>
    </row>
    <row r="14199" spans="9:46" s="16" customFormat="1">
      <c r="I14199" s="47"/>
      <c r="P14199" s="48"/>
      <c r="Q14199" s="48"/>
      <c r="R14199" s="48"/>
      <c r="S14199" s="49"/>
      <c r="T14199" s="47"/>
      <c r="U14199" s="50"/>
      <c r="V14199" s="47"/>
      <c r="W14199" s="50"/>
      <c r="X14199" s="49"/>
      <c r="Y14199" s="49"/>
      <c r="Z14199" s="49"/>
      <c r="AA14199" s="49"/>
      <c r="AB14199" s="49"/>
      <c r="AC14199" s="49"/>
      <c r="AD14199" s="49"/>
      <c r="AE14199" s="95"/>
      <c r="AM14199" s="103"/>
      <c r="AT14199" s="10"/>
    </row>
    <row r="14200" spans="9:46" s="16" customFormat="1">
      <c r="I14200" s="47"/>
      <c r="P14200" s="48"/>
      <c r="Q14200" s="48"/>
      <c r="R14200" s="48"/>
      <c r="S14200" s="49"/>
      <c r="T14200" s="47"/>
      <c r="U14200" s="50"/>
      <c r="V14200" s="47"/>
      <c r="W14200" s="50"/>
      <c r="X14200" s="49"/>
      <c r="Y14200" s="49"/>
      <c r="Z14200" s="49"/>
      <c r="AA14200" s="49"/>
      <c r="AB14200" s="49"/>
      <c r="AC14200" s="49"/>
      <c r="AD14200" s="49"/>
      <c r="AE14200" s="95"/>
      <c r="AM14200" s="103"/>
      <c r="AT14200" s="10"/>
    </row>
    <row r="14201" spans="9:46" s="16" customFormat="1">
      <c r="I14201" s="47"/>
      <c r="P14201" s="48"/>
      <c r="Q14201" s="48"/>
      <c r="R14201" s="48"/>
      <c r="S14201" s="49"/>
      <c r="T14201" s="47"/>
      <c r="U14201" s="50"/>
      <c r="V14201" s="47"/>
      <c r="W14201" s="50"/>
      <c r="X14201" s="49"/>
      <c r="Y14201" s="49"/>
      <c r="Z14201" s="49"/>
      <c r="AA14201" s="49"/>
      <c r="AB14201" s="49"/>
      <c r="AC14201" s="49"/>
      <c r="AD14201" s="49"/>
      <c r="AE14201" s="95"/>
      <c r="AM14201" s="103"/>
      <c r="AT14201" s="10"/>
    </row>
    <row r="14202" spans="9:46" s="16" customFormat="1">
      <c r="I14202" s="47"/>
      <c r="P14202" s="48"/>
      <c r="Q14202" s="48"/>
      <c r="R14202" s="48"/>
      <c r="S14202" s="49"/>
      <c r="T14202" s="47"/>
      <c r="U14202" s="50"/>
      <c r="V14202" s="47"/>
      <c r="W14202" s="50"/>
      <c r="X14202" s="49"/>
      <c r="Y14202" s="49"/>
      <c r="Z14202" s="49"/>
      <c r="AA14202" s="49"/>
      <c r="AB14202" s="49"/>
      <c r="AC14202" s="49"/>
      <c r="AD14202" s="49"/>
      <c r="AE14202" s="95"/>
      <c r="AM14202" s="103"/>
      <c r="AT14202" s="10"/>
    </row>
    <row r="14203" spans="9:46" s="16" customFormat="1">
      <c r="I14203" s="47"/>
      <c r="P14203" s="48"/>
      <c r="Q14203" s="48"/>
      <c r="R14203" s="48"/>
      <c r="S14203" s="49"/>
      <c r="T14203" s="47"/>
      <c r="U14203" s="50"/>
      <c r="V14203" s="47"/>
      <c r="W14203" s="50"/>
      <c r="X14203" s="49"/>
      <c r="Y14203" s="49"/>
      <c r="Z14203" s="49"/>
      <c r="AA14203" s="49"/>
      <c r="AB14203" s="49"/>
      <c r="AC14203" s="49"/>
      <c r="AD14203" s="49"/>
      <c r="AE14203" s="95"/>
      <c r="AM14203" s="103"/>
      <c r="AT14203" s="10"/>
    </row>
    <row r="14204" spans="9:46" s="16" customFormat="1">
      <c r="I14204" s="47"/>
      <c r="P14204" s="48"/>
      <c r="Q14204" s="48"/>
      <c r="R14204" s="48"/>
      <c r="S14204" s="49"/>
      <c r="T14204" s="47"/>
      <c r="U14204" s="50"/>
      <c r="V14204" s="47"/>
      <c r="W14204" s="50"/>
      <c r="X14204" s="49"/>
      <c r="Y14204" s="49"/>
      <c r="Z14204" s="49"/>
      <c r="AA14204" s="49"/>
      <c r="AB14204" s="49"/>
      <c r="AC14204" s="49"/>
      <c r="AD14204" s="49"/>
      <c r="AE14204" s="95"/>
      <c r="AM14204" s="103"/>
      <c r="AT14204" s="10"/>
    </row>
    <row r="14205" spans="9:46" s="16" customFormat="1">
      <c r="I14205" s="47"/>
      <c r="P14205" s="48"/>
      <c r="Q14205" s="48"/>
      <c r="R14205" s="48"/>
      <c r="S14205" s="49"/>
      <c r="T14205" s="47"/>
      <c r="U14205" s="50"/>
      <c r="V14205" s="47"/>
      <c r="W14205" s="50"/>
      <c r="X14205" s="49"/>
      <c r="Y14205" s="49"/>
      <c r="Z14205" s="49"/>
      <c r="AA14205" s="49"/>
      <c r="AB14205" s="49"/>
      <c r="AC14205" s="49"/>
      <c r="AD14205" s="49"/>
      <c r="AE14205" s="95"/>
      <c r="AM14205" s="103"/>
      <c r="AT14205" s="10"/>
    </row>
    <row r="14206" spans="9:46" s="16" customFormat="1">
      <c r="I14206" s="47"/>
      <c r="P14206" s="48"/>
      <c r="Q14206" s="48"/>
      <c r="R14206" s="48"/>
      <c r="S14206" s="49"/>
      <c r="T14206" s="47"/>
      <c r="U14206" s="50"/>
      <c r="V14206" s="47"/>
      <c r="W14206" s="50"/>
      <c r="X14206" s="49"/>
      <c r="Y14206" s="49"/>
      <c r="Z14206" s="49"/>
      <c r="AA14206" s="49"/>
      <c r="AB14206" s="49"/>
      <c r="AC14206" s="49"/>
      <c r="AD14206" s="49"/>
      <c r="AE14206" s="95"/>
      <c r="AM14206" s="103"/>
      <c r="AT14206" s="10"/>
    </row>
    <row r="14207" spans="9:46" s="16" customFormat="1">
      <c r="I14207" s="47"/>
      <c r="P14207" s="48"/>
      <c r="Q14207" s="48"/>
      <c r="R14207" s="48"/>
      <c r="S14207" s="49"/>
      <c r="T14207" s="47"/>
      <c r="U14207" s="50"/>
      <c r="V14207" s="47"/>
      <c r="W14207" s="50"/>
      <c r="X14207" s="49"/>
      <c r="Y14207" s="49"/>
      <c r="Z14207" s="49"/>
      <c r="AA14207" s="49"/>
      <c r="AB14207" s="49"/>
      <c r="AC14207" s="49"/>
      <c r="AD14207" s="49"/>
      <c r="AE14207" s="95"/>
      <c r="AM14207" s="103"/>
      <c r="AT14207" s="10"/>
    </row>
    <row r="14208" spans="9:46" s="16" customFormat="1">
      <c r="I14208" s="47"/>
      <c r="P14208" s="48"/>
      <c r="Q14208" s="48"/>
      <c r="R14208" s="48"/>
      <c r="S14208" s="49"/>
      <c r="T14208" s="47"/>
      <c r="U14208" s="50"/>
      <c r="V14208" s="47"/>
      <c r="W14208" s="50"/>
      <c r="X14208" s="49"/>
      <c r="Y14208" s="49"/>
      <c r="Z14208" s="49"/>
      <c r="AA14208" s="49"/>
      <c r="AB14208" s="49"/>
      <c r="AC14208" s="49"/>
      <c r="AD14208" s="49"/>
      <c r="AE14208" s="95"/>
      <c r="AM14208" s="103"/>
      <c r="AT14208" s="10"/>
    </row>
    <row r="14209" spans="9:46" s="16" customFormat="1">
      <c r="I14209" s="47"/>
      <c r="P14209" s="48"/>
      <c r="Q14209" s="48"/>
      <c r="R14209" s="48"/>
      <c r="S14209" s="49"/>
      <c r="T14209" s="47"/>
      <c r="U14209" s="50"/>
      <c r="V14209" s="47"/>
      <c r="W14209" s="50"/>
      <c r="X14209" s="49"/>
      <c r="Y14209" s="49"/>
      <c r="Z14209" s="49"/>
      <c r="AA14209" s="49"/>
      <c r="AB14209" s="49"/>
      <c r="AC14209" s="49"/>
      <c r="AD14209" s="49"/>
      <c r="AE14209" s="95"/>
      <c r="AM14209" s="103"/>
      <c r="AT14209" s="10"/>
    </row>
    <row r="14210" spans="9:46" s="16" customFormat="1">
      <c r="I14210" s="47"/>
      <c r="P14210" s="48"/>
      <c r="Q14210" s="48"/>
      <c r="R14210" s="48"/>
      <c r="S14210" s="49"/>
      <c r="T14210" s="47"/>
      <c r="U14210" s="50"/>
      <c r="V14210" s="47"/>
      <c r="W14210" s="50"/>
      <c r="X14210" s="49"/>
      <c r="Y14210" s="49"/>
      <c r="Z14210" s="49"/>
      <c r="AA14210" s="49"/>
      <c r="AB14210" s="49"/>
      <c r="AC14210" s="49"/>
      <c r="AD14210" s="49"/>
      <c r="AE14210" s="95"/>
      <c r="AM14210" s="103"/>
      <c r="AT14210" s="10"/>
    </row>
    <row r="14211" spans="9:46" s="16" customFormat="1">
      <c r="I14211" s="47"/>
      <c r="P14211" s="48"/>
      <c r="Q14211" s="48"/>
      <c r="R14211" s="48"/>
      <c r="S14211" s="49"/>
      <c r="T14211" s="47"/>
      <c r="U14211" s="50"/>
      <c r="V14211" s="47"/>
      <c r="W14211" s="50"/>
      <c r="X14211" s="49"/>
      <c r="Y14211" s="49"/>
      <c r="Z14211" s="49"/>
      <c r="AA14211" s="49"/>
      <c r="AB14211" s="49"/>
      <c r="AC14211" s="49"/>
      <c r="AD14211" s="49"/>
      <c r="AE14211" s="95"/>
      <c r="AM14211" s="103"/>
      <c r="AT14211" s="10"/>
    </row>
    <row r="14212" spans="9:46" s="16" customFormat="1">
      <c r="I14212" s="47"/>
      <c r="P14212" s="48"/>
      <c r="Q14212" s="48"/>
      <c r="R14212" s="48"/>
      <c r="S14212" s="49"/>
      <c r="T14212" s="47"/>
      <c r="U14212" s="50"/>
      <c r="V14212" s="47"/>
      <c r="W14212" s="50"/>
      <c r="X14212" s="49"/>
      <c r="Y14212" s="49"/>
      <c r="Z14212" s="49"/>
      <c r="AA14212" s="49"/>
      <c r="AB14212" s="49"/>
      <c r="AC14212" s="49"/>
      <c r="AD14212" s="49"/>
      <c r="AE14212" s="95"/>
      <c r="AM14212" s="103"/>
      <c r="AT14212" s="10"/>
    </row>
    <row r="14213" spans="9:46" s="16" customFormat="1">
      <c r="I14213" s="47"/>
      <c r="P14213" s="48"/>
      <c r="Q14213" s="48"/>
      <c r="R14213" s="48"/>
      <c r="S14213" s="49"/>
      <c r="T14213" s="47"/>
      <c r="U14213" s="50"/>
      <c r="V14213" s="47"/>
      <c r="W14213" s="50"/>
      <c r="X14213" s="49"/>
      <c r="Y14213" s="49"/>
      <c r="Z14213" s="49"/>
      <c r="AA14213" s="49"/>
      <c r="AB14213" s="49"/>
      <c r="AC14213" s="49"/>
      <c r="AD14213" s="49"/>
      <c r="AE14213" s="95"/>
      <c r="AM14213" s="103"/>
      <c r="AT14213" s="10"/>
    </row>
    <row r="14214" spans="9:46" s="16" customFormat="1">
      <c r="I14214" s="47"/>
      <c r="P14214" s="48"/>
      <c r="Q14214" s="48"/>
      <c r="R14214" s="48"/>
      <c r="S14214" s="49"/>
      <c r="T14214" s="47"/>
      <c r="U14214" s="50"/>
      <c r="V14214" s="47"/>
      <c r="W14214" s="50"/>
      <c r="X14214" s="49"/>
      <c r="Y14214" s="49"/>
      <c r="Z14214" s="49"/>
      <c r="AA14214" s="49"/>
      <c r="AB14214" s="49"/>
      <c r="AC14214" s="49"/>
      <c r="AD14214" s="49"/>
      <c r="AE14214" s="95"/>
      <c r="AM14214" s="103"/>
      <c r="AT14214" s="10"/>
    </row>
    <row r="14215" spans="9:46" s="16" customFormat="1">
      <c r="I14215" s="47"/>
      <c r="P14215" s="48"/>
      <c r="Q14215" s="48"/>
      <c r="R14215" s="48"/>
      <c r="S14215" s="49"/>
      <c r="T14215" s="47"/>
      <c r="U14215" s="50"/>
      <c r="V14215" s="47"/>
      <c r="W14215" s="50"/>
      <c r="X14215" s="49"/>
      <c r="Y14215" s="49"/>
      <c r="Z14215" s="49"/>
      <c r="AA14215" s="49"/>
      <c r="AB14215" s="49"/>
      <c r="AC14215" s="49"/>
      <c r="AD14215" s="49"/>
      <c r="AE14215" s="95"/>
      <c r="AM14215" s="103"/>
      <c r="AT14215" s="10"/>
    </row>
    <row r="14216" spans="9:46" s="16" customFormat="1">
      <c r="I14216" s="47"/>
      <c r="P14216" s="48"/>
      <c r="Q14216" s="48"/>
      <c r="R14216" s="48"/>
      <c r="S14216" s="49"/>
      <c r="T14216" s="47"/>
      <c r="U14216" s="50"/>
      <c r="V14216" s="47"/>
      <c r="W14216" s="50"/>
      <c r="X14216" s="49"/>
      <c r="Y14216" s="49"/>
      <c r="Z14216" s="49"/>
      <c r="AA14216" s="49"/>
      <c r="AB14216" s="49"/>
      <c r="AC14216" s="49"/>
      <c r="AD14216" s="49"/>
      <c r="AE14216" s="95"/>
      <c r="AM14216" s="103"/>
      <c r="AT14216" s="10"/>
    </row>
    <row r="14217" spans="9:46" s="16" customFormat="1">
      <c r="I14217" s="47"/>
      <c r="P14217" s="48"/>
      <c r="Q14217" s="48"/>
      <c r="R14217" s="48"/>
      <c r="S14217" s="49"/>
      <c r="T14217" s="47"/>
      <c r="U14217" s="50"/>
      <c r="V14217" s="47"/>
      <c r="W14217" s="50"/>
      <c r="X14217" s="49"/>
      <c r="Y14217" s="49"/>
      <c r="Z14217" s="49"/>
      <c r="AA14217" s="49"/>
      <c r="AB14217" s="49"/>
      <c r="AC14217" s="49"/>
      <c r="AD14217" s="49"/>
      <c r="AE14217" s="95"/>
      <c r="AM14217" s="103"/>
      <c r="AT14217" s="10"/>
    </row>
    <row r="14218" spans="9:46" s="16" customFormat="1">
      <c r="I14218" s="47"/>
      <c r="P14218" s="48"/>
      <c r="Q14218" s="48"/>
      <c r="R14218" s="48"/>
      <c r="S14218" s="49"/>
      <c r="T14218" s="47"/>
      <c r="U14218" s="50"/>
      <c r="V14218" s="47"/>
      <c r="W14218" s="50"/>
      <c r="X14218" s="49"/>
      <c r="Y14218" s="49"/>
      <c r="Z14218" s="49"/>
      <c r="AA14218" s="49"/>
      <c r="AB14218" s="49"/>
      <c r="AC14218" s="49"/>
      <c r="AD14218" s="49"/>
      <c r="AE14218" s="95"/>
      <c r="AM14218" s="103"/>
      <c r="AT14218" s="10"/>
    </row>
    <row r="14219" spans="9:46" s="16" customFormat="1">
      <c r="I14219" s="47"/>
      <c r="P14219" s="48"/>
      <c r="Q14219" s="48"/>
      <c r="R14219" s="48"/>
      <c r="S14219" s="49"/>
      <c r="T14219" s="47"/>
      <c r="U14219" s="50"/>
      <c r="V14219" s="47"/>
      <c r="W14219" s="50"/>
      <c r="X14219" s="49"/>
      <c r="Y14219" s="49"/>
      <c r="Z14219" s="49"/>
      <c r="AA14219" s="49"/>
      <c r="AB14219" s="49"/>
      <c r="AC14219" s="49"/>
      <c r="AD14219" s="49"/>
      <c r="AE14219" s="95"/>
      <c r="AM14219" s="103"/>
      <c r="AT14219" s="10"/>
    </row>
    <row r="14220" spans="9:46" s="16" customFormat="1">
      <c r="I14220" s="47"/>
      <c r="P14220" s="48"/>
      <c r="Q14220" s="48"/>
      <c r="R14220" s="48"/>
      <c r="S14220" s="49"/>
      <c r="T14220" s="47"/>
      <c r="U14220" s="50"/>
      <c r="V14220" s="47"/>
      <c r="W14220" s="50"/>
      <c r="X14220" s="49"/>
      <c r="Y14220" s="49"/>
      <c r="Z14220" s="49"/>
      <c r="AA14220" s="49"/>
      <c r="AB14220" s="49"/>
      <c r="AC14220" s="49"/>
      <c r="AD14220" s="49"/>
      <c r="AE14220" s="95"/>
      <c r="AM14220" s="103"/>
      <c r="AT14220" s="10"/>
    </row>
    <row r="14221" spans="9:46" s="16" customFormat="1">
      <c r="I14221" s="47"/>
      <c r="P14221" s="48"/>
      <c r="Q14221" s="48"/>
      <c r="R14221" s="48"/>
      <c r="S14221" s="49"/>
      <c r="T14221" s="47"/>
      <c r="U14221" s="50"/>
      <c r="V14221" s="47"/>
      <c r="W14221" s="50"/>
      <c r="X14221" s="49"/>
      <c r="Y14221" s="49"/>
      <c r="Z14221" s="49"/>
      <c r="AA14221" s="49"/>
      <c r="AB14221" s="49"/>
      <c r="AC14221" s="49"/>
      <c r="AD14221" s="49"/>
      <c r="AE14221" s="95"/>
      <c r="AM14221" s="103"/>
      <c r="AT14221" s="10"/>
    </row>
    <row r="14222" spans="9:46" s="16" customFormat="1">
      <c r="I14222" s="47"/>
      <c r="P14222" s="48"/>
      <c r="Q14222" s="48"/>
      <c r="R14222" s="48"/>
      <c r="S14222" s="49"/>
      <c r="T14222" s="47"/>
      <c r="U14222" s="50"/>
      <c r="V14222" s="47"/>
      <c r="W14222" s="50"/>
      <c r="X14222" s="49"/>
      <c r="Y14222" s="49"/>
      <c r="Z14222" s="49"/>
      <c r="AA14222" s="49"/>
      <c r="AB14222" s="49"/>
      <c r="AC14222" s="49"/>
      <c r="AD14222" s="49"/>
      <c r="AE14222" s="95"/>
      <c r="AM14222" s="103"/>
      <c r="AT14222" s="10"/>
    </row>
    <row r="14223" spans="9:46" s="16" customFormat="1">
      <c r="I14223" s="47"/>
      <c r="P14223" s="48"/>
      <c r="Q14223" s="48"/>
      <c r="R14223" s="48"/>
      <c r="S14223" s="49"/>
      <c r="T14223" s="47"/>
      <c r="U14223" s="50"/>
      <c r="V14223" s="47"/>
      <c r="W14223" s="50"/>
      <c r="X14223" s="49"/>
      <c r="Y14223" s="49"/>
      <c r="Z14223" s="49"/>
      <c r="AA14223" s="49"/>
      <c r="AB14223" s="49"/>
      <c r="AC14223" s="49"/>
      <c r="AD14223" s="49"/>
      <c r="AE14223" s="95"/>
      <c r="AM14223" s="103"/>
      <c r="AT14223" s="10"/>
    </row>
    <row r="14224" spans="9:46" s="16" customFormat="1">
      <c r="I14224" s="47"/>
      <c r="P14224" s="48"/>
      <c r="Q14224" s="48"/>
      <c r="R14224" s="48"/>
      <c r="S14224" s="49"/>
      <c r="T14224" s="47"/>
      <c r="U14224" s="50"/>
      <c r="V14224" s="47"/>
      <c r="W14224" s="50"/>
      <c r="X14224" s="49"/>
      <c r="Y14224" s="49"/>
      <c r="Z14224" s="49"/>
      <c r="AA14224" s="49"/>
      <c r="AB14224" s="49"/>
      <c r="AC14224" s="49"/>
      <c r="AD14224" s="49"/>
      <c r="AE14224" s="95"/>
      <c r="AM14224" s="103"/>
      <c r="AT14224" s="10"/>
    </row>
    <row r="14225" spans="9:46" s="16" customFormat="1">
      <c r="I14225" s="47"/>
      <c r="P14225" s="48"/>
      <c r="Q14225" s="48"/>
      <c r="R14225" s="48"/>
      <c r="S14225" s="49"/>
      <c r="T14225" s="47"/>
      <c r="U14225" s="50"/>
      <c r="V14225" s="47"/>
      <c r="W14225" s="50"/>
      <c r="X14225" s="49"/>
      <c r="Y14225" s="49"/>
      <c r="Z14225" s="49"/>
      <c r="AA14225" s="49"/>
      <c r="AB14225" s="49"/>
      <c r="AC14225" s="49"/>
      <c r="AD14225" s="49"/>
      <c r="AE14225" s="95"/>
      <c r="AM14225" s="103"/>
      <c r="AT14225" s="10"/>
    </row>
    <row r="14226" spans="9:46" s="16" customFormat="1">
      <c r="I14226" s="47"/>
      <c r="P14226" s="48"/>
      <c r="Q14226" s="48"/>
      <c r="R14226" s="48"/>
      <c r="S14226" s="49"/>
      <c r="T14226" s="47"/>
      <c r="U14226" s="50"/>
      <c r="V14226" s="47"/>
      <c r="W14226" s="50"/>
      <c r="X14226" s="49"/>
      <c r="Y14226" s="49"/>
      <c r="Z14226" s="49"/>
      <c r="AA14226" s="49"/>
      <c r="AB14226" s="49"/>
      <c r="AC14226" s="49"/>
      <c r="AD14226" s="49"/>
      <c r="AE14226" s="95"/>
      <c r="AM14226" s="103"/>
      <c r="AT14226" s="10"/>
    </row>
    <row r="14227" spans="9:46" s="16" customFormat="1">
      <c r="I14227" s="47"/>
      <c r="P14227" s="48"/>
      <c r="Q14227" s="48"/>
      <c r="R14227" s="48"/>
      <c r="S14227" s="49"/>
      <c r="T14227" s="47"/>
      <c r="U14227" s="50"/>
      <c r="V14227" s="47"/>
      <c r="W14227" s="50"/>
      <c r="X14227" s="49"/>
      <c r="Y14227" s="49"/>
      <c r="Z14227" s="49"/>
      <c r="AA14227" s="49"/>
      <c r="AB14227" s="49"/>
      <c r="AC14227" s="49"/>
      <c r="AD14227" s="49"/>
      <c r="AE14227" s="95"/>
      <c r="AM14227" s="103"/>
      <c r="AT14227" s="10"/>
    </row>
    <row r="14228" spans="9:46" s="16" customFormat="1">
      <c r="I14228" s="47"/>
      <c r="P14228" s="48"/>
      <c r="Q14228" s="48"/>
      <c r="R14228" s="48"/>
      <c r="S14228" s="49"/>
      <c r="T14228" s="47"/>
      <c r="U14228" s="50"/>
      <c r="V14228" s="47"/>
      <c r="W14228" s="50"/>
      <c r="X14228" s="49"/>
      <c r="Y14228" s="49"/>
      <c r="Z14228" s="49"/>
      <c r="AA14228" s="49"/>
      <c r="AB14228" s="49"/>
      <c r="AC14228" s="49"/>
      <c r="AD14228" s="49"/>
      <c r="AE14228" s="95"/>
      <c r="AM14228" s="103"/>
      <c r="AT14228" s="10"/>
    </row>
    <row r="14229" spans="9:46" s="16" customFormat="1">
      <c r="I14229" s="47"/>
      <c r="P14229" s="48"/>
      <c r="Q14229" s="48"/>
      <c r="R14229" s="48"/>
      <c r="S14229" s="49"/>
      <c r="T14229" s="47"/>
      <c r="U14229" s="50"/>
      <c r="V14229" s="47"/>
      <c r="W14229" s="50"/>
      <c r="X14229" s="49"/>
      <c r="Y14229" s="49"/>
      <c r="Z14229" s="49"/>
      <c r="AA14229" s="49"/>
      <c r="AB14229" s="49"/>
      <c r="AC14229" s="49"/>
      <c r="AD14229" s="49"/>
      <c r="AE14229" s="95"/>
      <c r="AM14229" s="103"/>
      <c r="AT14229" s="10"/>
    </row>
    <row r="14230" spans="9:46" s="16" customFormat="1">
      <c r="I14230" s="47"/>
      <c r="P14230" s="48"/>
      <c r="Q14230" s="48"/>
      <c r="R14230" s="48"/>
      <c r="S14230" s="49"/>
      <c r="T14230" s="47"/>
      <c r="U14230" s="50"/>
      <c r="V14230" s="47"/>
      <c r="W14230" s="50"/>
      <c r="X14230" s="49"/>
      <c r="Y14230" s="49"/>
      <c r="Z14230" s="49"/>
      <c r="AA14230" s="49"/>
      <c r="AB14230" s="49"/>
      <c r="AC14230" s="49"/>
      <c r="AD14230" s="49"/>
      <c r="AE14230" s="95"/>
      <c r="AM14230" s="103"/>
      <c r="AT14230" s="10"/>
    </row>
    <row r="14231" spans="9:46" s="16" customFormat="1">
      <c r="I14231" s="47"/>
      <c r="P14231" s="48"/>
      <c r="Q14231" s="48"/>
      <c r="R14231" s="48"/>
      <c r="S14231" s="49"/>
      <c r="T14231" s="47"/>
      <c r="U14231" s="50"/>
      <c r="V14231" s="47"/>
      <c r="W14231" s="50"/>
      <c r="X14231" s="49"/>
      <c r="Y14231" s="49"/>
      <c r="Z14231" s="49"/>
      <c r="AA14231" s="49"/>
      <c r="AB14231" s="49"/>
      <c r="AC14231" s="49"/>
      <c r="AD14231" s="49"/>
      <c r="AE14231" s="95"/>
      <c r="AM14231" s="103"/>
      <c r="AT14231" s="10"/>
    </row>
    <row r="14232" spans="9:46" s="16" customFormat="1">
      <c r="I14232" s="47"/>
      <c r="P14232" s="48"/>
      <c r="Q14232" s="48"/>
      <c r="R14232" s="48"/>
      <c r="S14232" s="49"/>
      <c r="T14232" s="47"/>
      <c r="U14232" s="50"/>
      <c r="V14232" s="47"/>
      <c r="W14232" s="50"/>
      <c r="X14232" s="49"/>
      <c r="Y14232" s="49"/>
      <c r="Z14232" s="49"/>
      <c r="AA14232" s="49"/>
      <c r="AB14232" s="49"/>
      <c r="AC14232" s="49"/>
      <c r="AD14232" s="49"/>
      <c r="AE14232" s="95"/>
      <c r="AM14232" s="103"/>
      <c r="AT14232" s="10"/>
    </row>
    <row r="14233" spans="9:46" s="16" customFormat="1">
      <c r="I14233" s="47"/>
      <c r="P14233" s="48"/>
      <c r="Q14233" s="48"/>
      <c r="R14233" s="48"/>
      <c r="S14233" s="49"/>
      <c r="T14233" s="47"/>
      <c r="U14233" s="50"/>
      <c r="V14233" s="47"/>
      <c r="W14233" s="50"/>
      <c r="X14233" s="49"/>
      <c r="Y14233" s="49"/>
      <c r="Z14233" s="49"/>
      <c r="AA14233" s="49"/>
      <c r="AB14233" s="49"/>
      <c r="AC14233" s="49"/>
      <c r="AD14233" s="49"/>
      <c r="AE14233" s="95"/>
      <c r="AM14233" s="103"/>
      <c r="AT14233" s="10"/>
    </row>
    <row r="14234" spans="9:46" s="16" customFormat="1">
      <c r="I14234" s="47"/>
      <c r="P14234" s="48"/>
      <c r="Q14234" s="48"/>
      <c r="R14234" s="48"/>
      <c r="S14234" s="49"/>
      <c r="T14234" s="47"/>
      <c r="U14234" s="50"/>
      <c r="V14234" s="47"/>
      <c r="W14234" s="50"/>
      <c r="X14234" s="49"/>
      <c r="Y14234" s="49"/>
      <c r="Z14234" s="49"/>
      <c r="AA14234" s="49"/>
      <c r="AB14234" s="49"/>
      <c r="AC14234" s="49"/>
      <c r="AD14234" s="49"/>
      <c r="AE14234" s="95"/>
      <c r="AM14234" s="103"/>
      <c r="AT14234" s="10"/>
    </row>
    <row r="14235" spans="9:46" s="16" customFormat="1">
      <c r="I14235" s="47"/>
      <c r="P14235" s="48"/>
      <c r="Q14235" s="48"/>
      <c r="R14235" s="48"/>
      <c r="S14235" s="49"/>
      <c r="T14235" s="47"/>
      <c r="U14235" s="50"/>
      <c r="V14235" s="47"/>
      <c r="W14235" s="50"/>
      <c r="X14235" s="49"/>
      <c r="Y14235" s="49"/>
      <c r="Z14235" s="49"/>
      <c r="AA14235" s="49"/>
      <c r="AB14235" s="49"/>
      <c r="AC14235" s="49"/>
      <c r="AD14235" s="49"/>
      <c r="AE14235" s="95"/>
      <c r="AM14235" s="103"/>
      <c r="AT14235" s="10"/>
    </row>
    <row r="14236" spans="9:46" s="16" customFormat="1">
      <c r="I14236" s="47"/>
      <c r="P14236" s="48"/>
      <c r="Q14236" s="48"/>
      <c r="R14236" s="48"/>
      <c r="S14236" s="49"/>
      <c r="T14236" s="47"/>
      <c r="U14236" s="50"/>
      <c r="V14236" s="47"/>
      <c r="W14236" s="50"/>
      <c r="X14236" s="49"/>
      <c r="Y14236" s="49"/>
      <c r="Z14236" s="49"/>
      <c r="AA14236" s="49"/>
      <c r="AB14236" s="49"/>
      <c r="AC14236" s="49"/>
      <c r="AD14236" s="49"/>
      <c r="AE14236" s="95"/>
      <c r="AM14236" s="103"/>
      <c r="AT14236" s="10"/>
    </row>
    <row r="14237" spans="9:46" s="16" customFormat="1">
      <c r="I14237" s="47"/>
      <c r="P14237" s="48"/>
      <c r="Q14237" s="48"/>
      <c r="R14237" s="48"/>
      <c r="S14237" s="49"/>
      <c r="T14237" s="47"/>
      <c r="U14237" s="50"/>
      <c r="V14237" s="47"/>
      <c r="W14237" s="50"/>
      <c r="X14237" s="49"/>
      <c r="Y14237" s="49"/>
      <c r="Z14237" s="49"/>
      <c r="AA14237" s="49"/>
      <c r="AB14237" s="49"/>
      <c r="AC14237" s="49"/>
      <c r="AD14237" s="49"/>
      <c r="AE14237" s="95"/>
      <c r="AM14237" s="103"/>
      <c r="AT14237" s="10"/>
    </row>
    <row r="14238" spans="9:46" s="16" customFormat="1">
      <c r="I14238" s="47"/>
      <c r="P14238" s="48"/>
      <c r="Q14238" s="48"/>
      <c r="R14238" s="48"/>
      <c r="S14238" s="49"/>
      <c r="T14238" s="47"/>
      <c r="U14238" s="50"/>
      <c r="V14238" s="47"/>
      <c r="W14238" s="50"/>
      <c r="X14238" s="49"/>
      <c r="Y14238" s="49"/>
      <c r="Z14238" s="49"/>
      <c r="AA14238" s="49"/>
      <c r="AB14238" s="49"/>
      <c r="AC14238" s="49"/>
      <c r="AD14238" s="49"/>
      <c r="AE14238" s="95"/>
      <c r="AM14238" s="103"/>
      <c r="AT14238" s="10"/>
    </row>
    <row r="14239" spans="9:46" s="16" customFormat="1">
      <c r="I14239" s="47"/>
      <c r="P14239" s="48"/>
      <c r="Q14239" s="48"/>
      <c r="R14239" s="48"/>
      <c r="S14239" s="49"/>
      <c r="T14239" s="47"/>
      <c r="U14239" s="50"/>
      <c r="V14239" s="47"/>
      <c r="W14239" s="50"/>
      <c r="X14239" s="49"/>
      <c r="Y14239" s="49"/>
      <c r="Z14239" s="49"/>
      <c r="AA14239" s="49"/>
      <c r="AB14239" s="49"/>
      <c r="AC14239" s="49"/>
      <c r="AD14239" s="49"/>
      <c r="AE14239" s="95"/>
      <c r="AM14239" s="103"/>
      <c r="AT14239" s="10"/>
    </row>
    <row r="14240" spans="9:46" s="16" customFormat="1">
      <c r="I14240" s="47"/>
      <c r="P14240" s="48"/>
      <c r="Q14240" s="48"/>
      <c r="R14240" s="48"/>
      <c r="S14240" s="49"/>
      <c r="T14240" s="47"/>
      <c r="U14240" s="50"/>
      <c r="V14240" s="47"/>
      <c r="W14240" s="50"/>
      <c r="X14240" s="49"/>
      <c r="Y14240" s="49"/>
      <c r="Z14240" s="49"/>
      <c r="AA14240" s="49"/>
      <c r="AB14240" s="49"/>
      <c r="AC14240" s="49"/>
      <c r="AD14240" s="49"/>
      <c r="AE14240" s="95"/>
      <c r="AM14240" s="103"/>
      <c r="AT14240" s="10"/>
    </row>
    <row r="14241" spans="9:46" s="16" customFormat="1">
      <c r="I14241" s="47"/>
      <c r="P14241" s="48"/>
      <c r="Q14241" s="48"/>
      <c r="R14241" s="48"/>
      <c r="S14241" s="49"/>
      <c r="T14241" s="47"/>
      <c r="U14241" s="50"/>
      <c r="V14241" s="47"/>
      <c r="W14241" s="50"/>
      <c r="X14241" s="49"/>
      <c r="Y14241" s="49"/>
      <c r="Z14241" s="49"/>
      <c r="AA14241" s="49"/>
      <c r="AB14241" s="49"/>
      <c r="AC14241" s="49"/>
      <c r="AD14241" s="49"/>
      <c r="AE14241" s="95"/>
      <c r="AM14241" s="103"/>
      <c r="AT14241" s="10"/>
    </row>
    <row r="14242" spans="9:46" s="16" customFormat="1">
      <c r="I14242" s="47"/>
      <c r="P14242" s="48"/>
      <c r="Q14242" s="48"/>
      <c r="R14242" s="48"/>
      <c r="S14242" s="49"/>
      <c r="T14242" s="47"/>
      <c r="U14242" s="50"/>
      <c r="V14242" s="47"/>
      <c r="W14242" s="50"/>
      <c r="X14242" s="49"/>
      <c r="Y14242" s="49"/>
      <c r="Z14242" s="49"/>
      <c r="AA14242" s="49"/>
      <c r="AB14242" s="49"/>
      <c r="AC14242" s="49"/>
      <c r="AD14242" s="49"/>
      <c r="AE14242" s="95"/>
      <c r="AM14242" s="103"/>
      <c r="AT14242" s="10"/>
    </row>
    <row r="14243" spans="9:46" s="16" customFormat="1">
      <c r="I14243" s="47"/>
      <c r="P14243" s="48"/>
      <c r="Q14243" s="48"/>
      <c r="R14243" s="48"/>
      <c r="S14243" s="49"/>
      <c r="T14243" s="47"/>
      <c r="U14243" s="50"/>
      <c r="V14243" s="47"/>
      <c r="W14243" s="50"/>
      <c r="X14243" s="49"/>
      <c r="Y14243" s="49"/>
      <c r="Z14243" s="49"/>
      <c r="AA14243" s="49"/>
      <c r="AB14243" s="49"/>
      <c r="AC14243" s="49"/>
      <c r="AD14243" s="49"/>
      <c r="AE14243" s="95"/>
      <c r="AM14243" s="103"/>
      <c r="AT14243" s="10"/>
    </row>
    <row r="14244" spans="9:46" s="16" customFormat="1">
      <c r="I14244" s="47"/>
      <c r="P14244" s="48"/>
      <c r="Q14244" s="48"/>
      <c r="R14244" s="48"/>
      <c r="S14244" s="49"/>
      <c r="T14244" s="47"/>
      <c r="U14244" s="50"/>
      <c r="V14244" s="47"/>
      <c r="W14244" s="50"/>
      <c r="X14244" s="49"/>
      <c r="Y14244" s="49"/>
      <c r="Z14244" s="49"/>
      <c r="AA14244" s="49"/>
      <c r="AB14244" s="49"/>
      <c r="AC14244" s="49"/>
      <c r="AD14244" s="49"/>
      <c r="AE14244" s="95"/>
      <c r="AM14244" s="103"/>
      <c r="AT14244" s="10"/>
    </row>
    <row r="14245" spans="9:46" s="16" customFormat="1">
      <c r="I14245" s="47"/>
      <c r="P14245" s="48"/>
      <c r="Q14245" s="48"/>
      <c r="R14245" s="48"/>
      <c r="S14245" s="49"/>
      <c r="T14245" s="47"/>
      <c r="U14245" s="50"/>
      <c r="V14245" s="47"/>
      <c r="W14245" s="50"/>
      <c r="X14245" s="49"/>
      <c r="Y14245" s="49"/>
      <c r="Z14245" s="49"/>
      <c r="AA14245" s="49"/>
      <c r="AB14245" s="49"/>
      <c r="AC14245" s="49"/>
      <c r="AD14245" s="49"/>
      <c r="AE14245" s="95"/>
      <c r="AM14245" s="103"/>
      <c r="AT14245" s="10"/>
    </row>
    <row r="14246" spans="9:46" s="16" customFormat="1">
      <c r="I14246" s="47"/>
      <c r="P14246" s="48"/>
      <c r="Q14246" s="48"/>
      <c r="R14246" s="48"/>
      <c r="S14246" s="49"/>
      <c r="T14246" s="47"/>
      <c r="U14246" s="50"/>
      <c r="V14246" s="47"/>
      <c r="W14246" s="50"/>
      <c r="X14246" s="49"/>
      <c r="Y14246" s="49"/>
      <c r="Z14246" s="49"/>
      <c r="AA14246" s="49"/>
      <c r="AB14246" s="49"/>
      <c r="AC14246" s="49"/>
      <c r="AD14246" s="49"/>
      <c r="AE14246" s="95"/>
      <c r="AM14246" s="103"/>
      <c r="AT14246" s="10"/>
    </row>
    <row r="14247" spans="9:46" s="16" customFormat="1">
      <c r="I14247" s="47"/>
      <c r="P14247" s="48"/>
      <c r="Q14247" s="48"/>
      <c r="R14247" s="48"/>
      <c r="S14247" s="49"/>
      <c r="T14247" s="47"/>
      <c r="U14247" s="50"/>
      <c r="V14247" s="47"/>
      <c r="W14247" s="50"/>
      <c r="X14247" s="49"/>
      <c r="Y14247" s="49"/>
      <c r="Z14247" s="49"/>
      <c r="AA14247" s="49"/>
      <c r="AB14247" s="49"/>
      <c r="AC14247" s="49"/>
      <c r="AD14247" s="49"/>
      <c r="AE14247" s="95"/>
      <c r="AM14247" s="103"/>
      <c r="AT14247" s="10"/>
    </row>
    <row r="14248" spans="9:46" s="16" customFormat="1">
      <c r="I14248" s="47"/>
      <c r="P14248" s="48"/>
      <c r="Q14248" s="48"/>
      <c r="R14248" s="48"/>
      <c r="S14248" s="49"/>
      <c r="T14248" s="47"/>
      <c r="U14248" s="50"/>
      <c r="V14248" s="47"/>
      <c r="W14248" s="50"/>
      <c r="X14248" s="49"/>
      <c r="Y14248" s="49"/>
      <c r="Z14248" s="49"/>
      <c r="AA14248" s="49"/>
      <c r="AB14248" s="49"/>
      <c r="AC14248" s="49"/>
      <c r="AD14248" s="49"/>
      <c r="AE14248" s="95"/>
      <c r="AM14248" s="103"/>
      <c r="AT14248" s="10"/>
    </row>
    <row r="14249" spans="9:46" s="16" customFormat="1">
      <c r="I14249" s="47"/>
      <c r="P14249" s="48"/>
      <c r="Q14249" s="48"/>
      <c r="R14249" s="48"/>
      <c r="S14249" s="49"/>
      <c r="T14249" s="47"/>
      <c r="U14249" s="50"/>
      <c r="V14249" s="47"/>
      <c r="W14249" s="50"/>
      <c r="X14249" s="49"/>
      <c r="Y14249" s="49"/>
      <c r="Z14249" s="49"/>
      <c r="AA14249" s="49"/>
      <c r="AB14249" s="49"/>
      <c r="AC14249" s="49"/>
      <c r="AD14249" s="49"/>
      <c r="AE14249" s="95"/>
      <c r="AM14249" s="103"/>
      <c r="AT14249" s="10"/>
    </row>
    <row r="14250" spans="9:46" s="16" customFormat="1">
      <c r="I14250" s="47"/>
      <c r="P14250" s="48"/>
      <c r="Q14250" s="48"/>
      <c r="R14250" s="48"/>
      <c r="S14250" s="49"/>
      <c r="T14250" s="47"/>
      <c r="U14250" s="50"/>
      <c r="V14250" s="47"/>
      <c r="W14250" s="50"/>
      <c r="X14250" s="49"/>
      <c r="Y14250" s="49"/>
      <c r="Z14250" s="49"/>
      <c r="AA14250" s="49"/>
      <c r="AB14250" s="49"/>
      <c r="AC14250" s="49"/>
      <c r="AD14250" s="49"/>
      <c r="AE14250" s="95"/>
      <c r="AM14250" s="103"/>
      <c r="AT14250" s="10"/>
    </row>
    <row r="14251" spans="9:46" s="16" customFormat="1">
      <c r="I14251" s="47"/>
      <c r="P14251" s="48"/>
      <c r="Q14251" s="48"/>
      <c r="R14251" s="48"/>
      <c r="S14251" s="49"/>
      <c r="T14251" s="47"/>
      <c r="U14251" s="50"/>
      <c r="V14251" s="47"/>
      <c r="W14251" s="50"/>
      <c r="X14251" s="49"/>
      <c r="Y14251" s="49"/>
      <c r="Z14251" s="49"/>
      <c r="AA14251" s="49"/>
      <c r="AB14251" s="49"/>
      <c r="AC14251" s="49"/>
      <c r="AD14251" s="49"/>
      <c r="AE14251" s="95"/>
      <c r="AM14251" s="103"/>
      <c r="AT14251" s="10"/>
    </row>
    <row r="14252" spans="9:46" s="16" customFormat="1">
      <c r="I14252" s="47"/>
      <c r="P14252" s="48"/>
      <c r="Q14252" s="48"/>
      <c r="R14252" s="48"/>
      <c r="S14252" s="49"/>
      <c r="T14252" s="47"/>
      <c r="U14252" s="50"/>
      <c r="V14252" s="47"/>
      <c r="W14252" s="50"/>
      <c r="X14252" s="49"/>
      <c r="Y14252" s="49"/>
      <c r="Z14252" s="49"/>
      <c r="AA14252" s="49"/>
      <c r="AB14252" s="49"/>
      <c r="AC14252" s="49"/>
      <c r="AD14252" s="49"/>
      <c r="AE14252" s="95"/>
      <c r="AM14252" s="103"/>
      <c r="AT14252" s="10"/>
    </row>
    <row r="14253" spans="9:46" s="16" customFormat="1">
      <c r="I14253" s="47"/>
      <c r="P14253" s="48"/>
      <c r="Q14253" s="48"/>
      <c r="R14253" s="48"/>
      <c r="S14253" s="49"/>
      <c r="T14253" s="47"/>
      <c r="U14253" s="50"/>
      <c r="V14253" s="47"/>
      <c r="W14253" s="50"/>
      <c r="X14253" s="49"/>
      <c r="Y14253" s="49"/>
      <c r="Z14253" s="49"/>
      <c r="AA14253" s="49"/>
      <c r="AB14253" s="49"/>
      <c r="AC14253" s="49"/>
      <c r="AD14253" s="49"/>
      <c r="AE14253" s="95"/>
      <c r="AM14253" s="103"/>
      <c r="AT14253" s="10"/>
    </row>
    <row r="14254" spans="9:46" s="16" customFormat="1">
      <c r="I14254" s="47"/>
      <c r="P14254" s="48"/>
      <c r="Q14254" s="48"/>
      <c r="R14254" s="48"/>
      <c r="S14254" s="49"/>
      <c r="T14254" s="47"/>
      <c r="U14254" s="50"/>
      <c r="V14254" s="47"/>
      <c r="W14254" s="50"/>
      <c r="X14254" s="49"/>
      <c r="Y14254" s="49"/>
      <c r="Z14254" s="49"/>
      <c r="AA14254" s="49"/>
      <c r="AB14254" s="49"/>
      <c r="AC14254" s="49"/>
      <c r="AD14254" s="49"/>
      <c r="AE14254" s="95"/>
      <c r="AM14254" s="103"/>
      <c r="AT14254" s="10"/>
    </row>
    <row r="14255" spans="9:46" s="16" customFormat="1">
      <c r="I14255" s="47"/>
      <c r="P14255" s="48"/>
      <c r="Q14255" s="48"/>
      <c r="R14255" s="48"/>
      <c r="S14255" s="49"/>
      <c r="T14255" s="47"/>
      <c r="U14255" s="50"/>
      <c r="V14255" s="47"/>
      <c r="W14255" s="50"/>
      <c r="X14255" s="49"/>
      <c r="Y14255" s="49"/>
      <c r="Z14255" s="49"/>
      <c r="AA14255" s="49"/>
      <c r="AB14255" s="49"/>
      <c r="AC14255" s="49"/>
      <c r="AD14255" s="49"/>
      <c r="AE14255" s="95"/>
      <c r="AM14255" s="103"/>
      <c r="AT14255" s="10"/>
    </row>
    <row r="14256" spans="9:46" s="16" customFormat="1">
      <c r="I14256" s="47"/>
      <c r="P14256" s="48"/>
      <c r="Q14256" s="48"/>
      <c r="R14256" s="48"/>
      <c r="S14256" s="49"/>
      <c r="T14256" s="47"/>
      <c r="U14256" s="50"/>
      <c r="V14256" s="47"/>
      <c r="W14256" s="50"/>
      <c r="X14256" s="49"/>
      <c r="Y14256" s="49"/>
      <c r="Z14256" s="49"/>
      <c r="AA14256" s="49"/>
      <c r="AB14256" s="49"/>
      <c r="AC14256" s="49"/>
      <c r="AD14256" s="49"/>
      <c r="AE14256" s="95"/>
      <c r="AM14256" s="103"/>
      <c r="AT14256" s="10"/>
    </row>
    <row r="14257" spans="9:46" s="16" customFormat="1">
      <c r="I14257" s="47"/>
      <c r="P14257" s="48"/>
      <c r="Q14257" s="48"/>
      <c r="R14257" s="48"/>
      <c r="S14257" s="49"/>
      <c r="T14257" s="47"/>
      <c r="U14257" s="50"/>
      <c r="V14257" s="47"/>
      <c r="W14257" s="50"/>
      <c r="X14257" s="49"/>
      <c r="Y14257" s="49"/>
      <c r="Z14257" s="49"/>
      <c r="AA14257" s="49"/>
      <c r="AB14257" s="49"/>
      <c r="AC14257" s="49"/>
      <c r="AD14257" s="49"/>
      <c r="AE14257" s="95"/>
      <c r="AM14257" s="103"/>
      <c r="AT14257" s="10"/>
    </row>
    <row r="14258" spans="9:46" s="16" customFormat="1">
      <c r="I14258" s="47"/>
      <c r="P14258" s="48"/>
      <c r="Q14258" s="48"/>
      <c r="R14258" s="48"/>
      <c r="S14258" s="49"/>
      <c r="T14258" s="47"/>
      <c r="U14258" s="50"/>
      <c r="V14258" s="47"/>
      <c r="W14258" s="50"/>
      <c r="X14258" s="49"/>
      <c r="Y14258" s="49"/>
      <c r="Z14258" s="49"/>
      <c r="AA14258" s="49"/>
      <c r="AB14258" s="49"/>
      <c r="AC14258" s="49"/>
      <c r="AD14258" s="49"/>
      <c r="AE14258" s="95"/>
      <c r="AM14258" s="103"/>
      <c r="AT14258" s="10"/>
    </row>
    <row r="14259" spans="9:46" s="16" customFormat="1">
      <c r="I14259" s="47"/>
      <c r="P14259" s="48"/>
      <c r="Q14259" s="48"/>
      <c r="R14259" s="48"/>
      <c r="S14259" s="49"/>
      <c r="T14259" s="47"/>
      <c r="U14259" s="50"/>
      <c r="V14259" s="47"/>
      <c r="W14259" s="50"/>
      <c r="X14259" s="49"/>
      <c r="Y14259" s="49"/>
      <c r="Z14259" s="49"/>
      <c r="AA14259" s="49"/>
      <c r="AB14259" s="49"/>
      <c r="AC14259" s="49"/>
      <c r="AD14259" s="49"/>
      <c r="AE14259" s="95"/>
      <c r="AM14259" s="103"/>
      <c r="AT14259" s="10"/>
    </row>
    <row r="14260" spans="9:46" s="16" customFormat="1">
      <c r="I14260" s="47"/>
      <c r="P14260" s="48"/>
      <c r="Q14260" s="48"/>
      <c r="R14260" s="48"/>
      <c r="S14260" s="49"/>
      <c r="T14260" s="47"/>
      <c r="U14260" s="50"/>
      <c r="V14260" s="47"/>
      <c r="W14260" s="50"/>
      <c r="X14260" s="49"/>
      <c r="Y14260" s="49"/>
      <c r="Z14260" s="49"/>
      <c r="AA14260" s="49"/>
      <c r="AB14260" s="49"/>
      <c r="AC14260" s="49"/>
      <c r="AD14260" s="49"/>
      <c r="AE14260" s="95"/>
      <c r="AM14260" s="103"/>
      <c r="AT14260" s="10"/>
    </row>
    <row r="14261" spans="9:46" s="16" customFormat="1">
      <c r="I14261" s="47"/>
      <c r="P14261" s="48"/>
      <c r="Q14261" s="48"/>
      <c r="R14261" s="48"/>
      <c r="S14261" s="49"/>
      <c r="T14261" s="47"/>
      <c r="U14261" s="50"/>
      <c r="V14261" s="47"/>
      <c r="W14261" s="50"/>
      <c r="X14261" s="49"/>
      <c r="Y14261" s="49"/>
      <c r="Z14261" s="49"/>
      <c r="AA14261" s="49"/>
      <c r="AB14261" s="49"/>
      <c r="AC14261" s="49"/>
      <c r="AD14261" s="49"/>
      <c r="AE14261" s="95"/>
      <c r="AM14261" s="103"/>
      <c r="AT14261" s="10"/>
    </row>
    <row r="14262" spans="9:46" s="16" customFormat="1">
      <c r="I14262" s="47"/>
      <c r="P14262" s="48"/>
      <c r="Q14262" s="48"/>
      <c r="R14262" s="48"/>
      <c r="S14262" s="49"/>
      <c r="T14262" s="47"/>
      <c r="U14262" s="50"/>
      <c r="V14262" s="47"/>
      <c r="W14262" s="50"/>
      <c r="X14262" s="49"/>
      <c r="Y14262" s="49"/>
      <c r="Z14262" s="49"/>
      <c r="AA14262" s="49"/>
      <c r="AB14262" s="49"/>
      <c r="AC14262" s="49"/>
      <c r="AD14262" s="49"/>
      <c r="AE14262" s="95"/>
      <c r="AM14262" s="103"/>
      <c r="AT14262" s="10"/>
    </row>
    <row r="14263" spans="9:46" s="16" customFormat="1">
      <c r="I14263" s="47"/>
      <c r="P14263" s="48"/>
      <c r="Q14263" s="48"/>
      <c r="R14263" s="48"/>
      <c r="S14263" s="49"/>
      <c r="T14263" s="47"/>
      <c r="U14263" s="50"/>
      <c r="V14263" s="47"/>
      <c r="W14263" s="50"/>
      <c r="X14263" s="49"/>
      <c r="Y14263" s="49"/>
      <c r="Z14263" s="49"/>
      <c r="AA14263" s="49"/>
      <c r="AB14263" s="49"/>
      <c r="AC14263" s="49"/>
      <c r="AD14263" s="49"/>
      <c r="AE14263" s="95"/>
      <c r="AM14263" s="103"/>
      <c r="AT14263" s="10"/>
    </row>
    <row r="14264" spans="9:46" s="16" customFormat="1">
      <c r="I14264" s="47"/>
      <c r="P14264" s="48"/>
      <c r="Q14264" s="48"/>
      <c r="R14264" s="48"/>
      <c r="S14264" s="49"/>
      <c r="T14264" s="47"/>
      <c r="U14264" s="50"/>
      <c r="V14264" s="47"/>
      <c r="W14264" s="50"/>
      <c r="X14264" s="49"/>
      <c r="Y14264" s="49"/>
      <c r="Z14264" s="49"/>
      <c r="AA14264" s="49"/>
      <c r="AB14264" s="49"/>
      <c r="AC14264" s="49"/>
      <c r="AD14264" s="49"/>
      <c r="AE14264" s="95"/>
      <c r="AM14264" s="103"/>
      <c r="AT14264" s="10"/>
    </row>
    <row r="14265" spans="9:46" s="16" customFormat="1">
      <c r="I14265" s="47"/>
      <c r="P14265" s="48"/>
      <c r="Q14265" s="48"/>
      <c r="R14265" s="48"/>
      <c r="S14265" s="49"/>
      <c r="T14265" s="47"/>
      <c r="U14265" s="50"/>
      <c r="V14265" s="47"/>
      <c r="W14265" s="50"/>
      <c r="X14265" s="49"/>
      <c r="Y14265" s="49"/>
      <c r="Z14265" s="49"/>
      <c r="AA14265" s="49"/>
      <c r="AB14265" s="49"/>
      <c r="AC14265" s="49"/>
      <c r="AD14265" s="49"/>
      <c r="AE14265" s="95"/>
      <c r="AM14265" s="103"/>
      <c r="AT14265" s="10"/>
    </row>
    <row r="14266" spans="9:46" s="16" customFormat="1">
      <c r="I14266" s="47"/>
      <c r="P14266" s="48"/>
      <c r="Q14266" s="48"/>
      <c r="R14266" s="48"/>
      <c r="S14266" s="49"/>
      <c r="T14266" s="47"/>
      <c r="U14266" s="50"/>
      <c r="V14266" s="47"/>
      <c r="W14266" s="50"/>
      <c r="X14266" s="49"/>
      <c r="Y14266" s="49"/>
      <c r="Z14266" s="49"/>
      <c r="AA14266" s="49"/>
      <c r="AB14266" s="49"/>
      <c r="AC14266" s="49"/>
      <c r="AD14266" s="49"/>
      <c r="AE14266" s="95"/>
      <c r="AM14266" s="103"/>
      <c r="AT14266" s="10"/>
    </row>
    <row r="14267" spans="9:46" s="16" customFormat="1">
      <c r="I14267" s="47"/>
      <c r="P14267" s="48"/>
      <c r="Q14267" s="48"/>
      <c r="R14267" s="48"/>
      <c r="S14267" s="49"/>
      <c r="T14267" s="47"/>
      <c r="U14267" s="50"/>
      <c r="V14267" s="47"/>
      <c r="W14267" s="50"/>
      <c r="X14267" s="49"/>
      <c r="Y14267" s="49"/>
      <c r="Z14267" s="49"/>
      <c r="AA14267" s="49"/>
      <c r="AB14267" s="49"/>
      <c r="AC14267" s="49"/>
      <c r="AD14267" s="49"/>
      <c r="AE14267" s="95"/>
      <c r="AM14267" s="103"/>
      <c r="AT14267" s="10"/>
    </row>
    <row r="14268" spans="9:46" s="16" customFormat="1">
      <c r="I14268" s="47"/>
      <c r="P14268" s="48"/>
      <c r="Q14268" s="48"/>
      <c r="R14268" s="48"/>
      <c r="S14268" s="49"/>
      <c r="T14268" s="47"/>
      <c r="U14268" s="50"/>
      <c r="V14268" s="47"/>
      <c r="W14268" s="50"/>
      <c r="X14268" s="49"/>
      <c r="Y14268" s="49"/>
      <c r="Z14268" s="49"/>
      <c r="AA14268" s="49"/>
      <c r="AB14268" s="49"/>
      <c r="AC14268" s="49"/>
      <c r="AD14268" s="49"/>
      <c r="AE14268" s="95"/>
      <c r="AM14268" s="103"/>
      <c r="AT14268" s="10"/>
    </row>
    <row r="14269" spans="9:46" s="16" customFormat="1">
      <c r="I14269" s="47"/>
      <c r="P14269" s="48"/>
      <c r="Q14269" s="48"/>
      <c r="R14269" s="48"/>
      <c r="S14269" s="49"/>
      <c r="T14269" s="47"/>
      <c r="U14269" s="50"/>
      <c r="V14269" s="47"/>
      <c r="W14269" s="50"/>
      <c r="X14269" s="49"/>
      <c r="Y14269" s="49"/>
      <c r="Z14269" s="49"/>
      <c r="AA14269" s="49"/>
      <c r="AB14269" s="49"/>
      <c r="AC14269" s="49"/>
      <c r="AD14269" s="49"/>
      <c r="AE14269" s="95"/>
      <c r="AM14269" s="103"/>
      <c r="AT14269" s="10"/>
    </row>
    <row r="14270" spans="9:46" s="16" customFormat="1">
      <c r="I14270" s="47"/>
      <c r="P14270" s="48"/>
      <c r="Q14270" s="48"/>
      <c r="R14270" s="48"/>
      <c r="S14270" s="49"/>
      <c r="T14270" s="47"/>
      <c r="U14270" s="50"/>
      <c r="V14270" s="47"/>
      <c r="W14270" s="50"/>
      <c r="X14270" s="49"/>
      <c r="Y14270" s="49"/>
      <c r="Z14270" s="49"/>
      <c r="AA14270" s="49"/>
      <c r="AB14270" s="49"/>
      <c r="AC14270" s="49"/>
      <c r="AD14270" s="49"/>
      <c r="AE14270" s="95"/>
      <c r="AM14270" s="103"/>
      <c r="AT14270" s="10"/>
    </row>
    <row r="14271" spans="9:46" s="16" customFormat="1">
      <c r="I14271" s="47"/>
      <c r="P14271" s="48"/>
      <c r="Q14271" s="48"/>
      <c r="R14271" s="48"/>
      <c r="S14271" s="49"/>
      <c r="T14271" s="47"/>
      <c r="U14271" s="50"/>
      <c r="V14271" s="47"/>
      <c r="W14271" s="50"/>
      <c r="X14271" s="49"/>
      <c r="Y14271" s="49"/>
      <c r="Z14271" s="49"/>
      <c r="AA14271" s="49"/>
      <c r="AB14271" s="49"/>
      <c r="AC14271" s="49"/>
      <c r="AD14271" s="49"/>
      <c r="AE14271" s="95"/>
      <c r="AM14271" s="103"/>
      <c r="AT14271" s="10"/>
    </row>
    <row r="14272" spans="9:46" s="16" customFormat="1">
      <c r="I14272" s="47"/>
      <c r="P14272" s="48"/>
      <c r="Q14272" s="48"/>
      <c r="R14272" s="48"/>
      <c r="S14272" s="49"/>
      <c r="T14272" s="47"/>
      <c r="U14272" s="50"/>
      <c r="V14272" s="47"/>
      <c r="W14272" s="50"/>
      <c r="X14272" s="49"/>
      <c r="Y14272" s="49"/>
      <c r="Z14272" s="49"/>
      <c r="AA14272" s="49"/>
      <c r="AB14272" s="49"/>
      <c r="AC14272" s="49"/>
      <c r="AD14272" s="49"/>
      <c r="AE14272" s="95"/>
      <c r="AM14272" s="103"/>
      <c r="AT14272" s="10"/>
    </row>
    <row r="14273" spans="9:46" s="16" customFormat="1">
      <c r="I14273" s="47"/>
      <c r="P14273" s="48"/>
      <c r="Q14273" s="48"/>
      <c r="R14273" s="48"/>
      <c r="S14273" s="49"/>
      <c r="T14273" s="47"/>
      <c r="U14273" s="50"/>
      <c r="V14273" s="47"/>
      <c r="W14273" s="50"/>
      <c r="X14273" s="49"/>
      <c r="Y14273" s="49"/>
      <c r="Z14273" s="49"/>
      <c r="AA14273" s="49"/>
      <c r="AB14273" s="49"/>
      <c r="AC14273" s="49"/>
      <c r="AD14273" s="49"/>
      <c r="AE14273" s="95"/>
      <c r="AM14273" s="103"/>
      <c r="AT14273" s="10"/>
    </row>
    <row r="14274" spans="9:46" s="16" customFormat="1">
      <c r="I14274" s="47"/>
      <c r="P14274" s="48"/>
      <c r="Q14274" s="48"/>
      <c r="R14274" s="48"/>
      <c r="S14274" s="49"/>
      <c r="T14274" s="47"/>
      <c r="U14274" s="50"/>
      <c r="V14274" s="47"/>
      <c r="W14274" s="50"/>
      <c r="X14274" s="49"/>
      <c r="Y14274" s="49"/>
      <c r="Z14274" s="49"/>
      <c r="AA14274" s="49"/>
      <c r="AB14274" s="49"/>
      <c r="AC14274" s="49"/>
      <c r="AD14274" s="49"/>
      <c r="AE14274" s="95"/>
      <c r="AM14274" s="103"/>
      <c r="AT14274" s="10"/>
    </row>
    <row r="14275" spans="9:46" s="16" customFormat="1">
      <c r="I14275" s="47"/>
      <c r="P14275" s="48"/>
      <c r="Q14275" s="48"/>
      <c r="R14275" s="48"/>
      <c r="S14275" s="49"/>
      <c r="T14275" s="47"/>
      <c r="U14275" s="50"/>
      <c r="V14275" s="47"/>
      <c r="W14275" s="50"/>
      <c r="X14275" s="49"/>
      <c r="Y14275" s="49"/>
      <c r="Z14275" s="49"/>
      <c r="AA14275" s="49"/>
      <c r="AB14275" s="49"/>
      <c r="AC14275" s="49"/>
      <c r="AD14275" s="49"/>
      <c r="AE14275" s="95"/>
      <c r="AM14275" s="103"/>
      <c r="AT14275" s="10"/>
    </row>
    <row r="14276" spans="9:46" s="16" customFormat="1">
      <c r="I14276" s="47"/>
      <c r="P14276" s="48"/>
      <c r="Q14276" s="48"/>
      <c r="R14276" s="48"/>
      <c r="S14276" s="49"/>
      <c r="T14276" s="47"/>
      <c r="U14276" s="50"/>
      <c r="V14276" s="47"/>
      <c r="W14276" s="50"/>
      <c r="X14276" s="49"/>
      <c r="Y14276" s="49"/>
      <c r="Z14276" s="49"/>
      <c r="AA14276" s="49"/>
      <c r="AB14276" s="49"/>
      <c r="AC14276" s="49"/>
      <c r="AD14276" s="49"/>
      <c r="AE14276" s="95"/>
      <c r="AM14276" s="103"/>
      <c r="AT14276" s="10"/>
    </row>
    <row r="14277" spans="9:46" s="16" customFormat="1">
      <c r="I14277" s="47"/>
      <c r="P14277" s="48"/>
      <c r="Q14277" s="48"/>
      <c r="R14277" s="48"/>
      <c r="S14277" s="49"/>
      <c r="T14277" s="47"/>
      <c r="U14277" s="50"/>
      <c r="V14277" s="47"/>
      <c r="W14277" s="50"/>
      <c r="X14277" s="49"/>
      <c r="Y14277" s="49"/>
      <c r="Z14277" s="49"/>
      <c r="AA14277" s="49"/>
      <c r="AB14277" s="49"/>
      <c r="AC14277" s="49"/>
      <c r="AD14277" s="49"/>
      <c r="AE14277" s="95"/>
      <c r="AM14277" s="103"/>
      <c r="AT14277" s="10"/>
    </row>
    <row r="14278" spans="9:46" s="16" customFormat="1">
      <c r="I14278" s="47"/>
      <c r="P14278" s="48"/>
      <c r="Q14278" s="48"/>
      <c r="R14278" s="48"/>
      <c r="S14278" s="49"/>
      <c r="T14278" s="47"/>
      <c r="U14278" s="50"/>
      <c r="V14278" s="47"/>
      <c r="W14278" s="50"/>
      <c r="X14278" s="49"/>
      <c r="Y14278" s="49"/>
      <c r="Z14278" s="49"/>
      <c r="AA14278" s="49"/>
      <c r="AB14278" s="49"/>
      <c r="AC14278" s="49"/>
      <c r="AD14278" s="49"/>
      <c r="AE14278" s="95"/>
      <c r="AM14278" s="103"/>
      <c r="AT14278" s="10"/>
    </row>
    <row r="14279" spans="9:46" s="16" customFormat="1">
      <c r="I14279" s="47"/>
      <c r="P14279" s="48"/>
      <c r="Q14279" s="48"/>
      <c r="R14279" s="48"/>
      <c r="S14279" s="49"/>
      <c r="T14279" s="47"/>
      <c r="U14279" s="50"/>
      <c r="V14279" s="47"/>
      <c r="W14279" s="50"/>
      <c r="X14279" s="49"/>
      <c r="Y14279" s="49"/>
      <c r="Z14279" s="49"/>
      <c r="AA14279" s="49"/>
      <c r="AB14279" s="49"/>
      <c r="AC14279" s="49"/>
      <c r="AD14279" s="49"/>
      <c r="AE14279" s="95"/>
      <c r="AM14279" s="103"/>
      <c r="AT14279" s="10"/>
    </row>
    <row r="14280" spans="9:46" s="16" customFormat="1">
      <c r="I14280" s="47"/>
      <c r="P14280" s="48"/>
      <c r="Q14280" s="48"/>
      <c r="R14280" s="48"/>
      <c r="S14280" s="49"/>
      <c r="T14280" s="47"/>
      <c r="U14280" s="50"/>
      <c r="V14280" s="47"/>
      <c r="W14280" s="50"/>
      <c r="X14280" s="49"/>
      <c r="Y14280" s="49"/>
      <c r="Z14280" s="49"/>
      <c r="AA14280" s="49"/>
      <c r="AB14280" s="49"/>
      <c r="AC14280" s="49"/>
      <c r="AD14280" s="49"/>
      <c r="AE14280" s="95"/>
      <c r="AM14280" s="103"/>
      <c r="AT14280" s="10"/>
    </row>
    <row r="14281" spans="9:46" s="16" customFormat="1">
      <c r="I14281" s="47"/>
      <c r="P14281" s="48"/>
      <c r="Q14281" s="48"/>
      <c r="R14281" s="48"/>
      <c r="S14281" s="49"/>
      <c r="T14281" s="47"/>
      <c r="U14281" s="50"/>
      <c r="V14281" s="47"/>
      <c r="W14281" s="50"/>
      <c r="X14281" s="49"/>
      <c r="Y14281" s="49"/>
      <c r="Z14281" s="49"/>
      <c r="AA14281" s="49"/>
      <c r="AB14281" s="49"/>
      <c r="AC14281" s="49"/>
      <c r="AD14281" s="49"/>
      <c r="AE14281" s="95"/>
      <c r="AM14281" s="103"/>
      <c r="AT14281" s="10"/>
    </row>
    <row r="14282" spans="9:46" s="16" customFormat="1">
      <c r="I14282" s="47"/>
      <c r="P14282" s="48"/>
      <c r="Q14282" s="48"/>
      <c r="R14282" s="48"/>
      <c r="S14282" s="49"/>
      <c r="T14282" s="47"/>
      <c r="U14282" s="50"/>
      <c r="V14282" s="47"/>
      <c r="W14282" s="50"/>
      <c r="X14282" s="49"/>
      <c r="Y14282" s="49"/>
      <c r="Z14282" s="49"/>
      <c r="AA14282" s="49"/>
      <c r="AB14282" s="49"/>
      <c r="AC14282" s="49"/>
      <c r="AD14282" s="49"/>
      <c r="AE14282" s="95"/>
      <c r="AM14282" s="103"/>
      <c r="AT14282" s="10"/>
    </row>
    <row r="14283" spans="9:46" s="16" customFormat="1">
      <c r="I14283" s="47"/>
      <c r="P14283" s="48"/>
      <c r="Q14283" s="48"/>
      <c r="R14283" s="48"/>
      <c r="S14283" s="49"/>
      <c r="T14283" s="47"/>
      <c r="U14283" s="50"/>
      <c r="V14283" s="47"/>
      <c r="W14283" s="50"/>
      <c r="X14283" s="49"/>
      <c r="Y14283" s="49"/>
      <c r="Z14283" s="49"/>
      <c r="AA14283" s="49"/>
      <c r="AB14283" s="49"/>
      <c r="AC14283" s="49"/>
      <c r="AD14283" s="49"/>
      <c r="AE14283" s="95"/>
      <c r="AM14283" s="103"/>
      <c r="AT14283" s="10"/>
    </row>
    <row r="14284" spans="9:46" s="16" customFormat="1">
      <c r="I14284" s="47"/>
      <c r="P14284" s="48"/>
      <c r="Q14284" s="48"/>
      <c r="R14284" s="48"/>
      <c r="S14284" s="49"/>
      <c r="T14284" s="47"/>
      <c r="U14284" s="50"/>
      <c r="V14284" s="47"/>
      <c r="W14284" s="50"/>
      <c r="X14284" s="49"/>
      <c r="Y14284" s="49"/>
      <c r="Z14284" s="49"/>
      <c r="AA14284" s="49"/>
      <c r="AB14284" s="49"/>
      <c r="AC14284" s="49"/>
      <c r="AD14284" s="49"/>
      <c r="AE14284" s="95"/>
      <c r="AM14284" s="103"/>
      <c r="AT14284" s="10"/>
    </row>
    <row r="14285" spans="9:46" s="16" customFormat="1">
      <c r="I14285" s="47"/>
      <c r="P14285" s="48"/>
      <c r="Q14285" s="48"/>
      <c r="R14285" s="48"/>
      <c r="S14285" s="49"/>
      <c r="T14285" s="47"/>
      <c r="U14285" s="50"/>
      <c r="V14285" s="47"/>
      <c r="W14285" s="50"/>
      <c r="X14285" s="49"/>
      <c r="Y14285" s="49"/>
      <c r="Z14285" s="49"/>
      <c r="AA14285" s="49"/>
      <c r="AB14285" s="49"/>
      <c r="AC14285" s="49"/>
      <c r="AD14285" s="49"/>
      <c r="AE14285" s="95"/>
      <c r="AM14285" s="103"/>
      <c r="AT14285" s="10"/>
    </row>
    <row r="14286" spans="9:46" s="16" customFormat="1">
      <c r="I14286" s="47"/>
      <c r="P14286" s="48"/>
      <c r="Q14286" s="48"/>
      <c r="R14286" s="48"/>
      <c r="S14286" s="49"/>
      <c r="T14286" s="47"/>
      <c r="U14286" s="50"/>
      <c r="V14286" s="47"/>
      <c r="W14286" s="50"/>
      <c r="X14286" s="49"/>
      <c r="Y14286" s="49"/>
      <c r="Z14286" s="49"/>
      <c r="AA14286" s="49"/>
      <c r="AB14286" s="49"/>
      <c r="AC14286" s="49"/>
      <c r="AD14286" s="49"/>
      <c r="AE14286" s="95"/>
      <c r="AM14286" s="103"/>
      <c r="AT14286" s="10"/>
    </row>
    <row r="14287" spans="9:46" s="16" customFormat="1">
      <c r="I14287" s="47"/>
      <c r="P14287" s="48"/>
      <c r="Q14287" s="48"/>
      <c r="R14287" s="48"/>
      <c r="S14287" s="49"/>
      <c r="T14287" s="47"/>
      <c r="U14287" s="50"/>
      <c r="V14287" s="47"/>
      <c r="W14287" s="50"/>
      <c r="X14287" s="49"/>
      <c r="Y14287" s="49"/>
      <c r="Z14287" s="49"/>
      <c r="AA14287" s="49"/>
      <c r="AB14287" s="49"/>
      <c r="AC14287" s="49"/>
      <c r="AD14287" s="49"/>
      <c r="AE14287" s="95"/>
      <c r="AM14287" s="103"/>
      <c r="AT14287" s="10"/>
    </row>
    <row r="14288" spans="9:46" s="16" customFormat="1">
      <c r="I14288" s="47"/>
      <c r="P14288" s="48"/>
      <c r="Q14288" s="48"/>
      <c r="R14288" s="48"/>
      <c r="S14288" s="49"/>
      <c r="T14288" s="47"/>
      <c r="U14288" s="50"/>
      <c r="V14288" s="47"/>
      <c r="W14288" s="50"/>
      <c r="X14288" s="49"/>
      <c r="Y14288" s="49"/>
      <c r="Z14288" s="49"/>
      <c r="AA14288" s="49"/>
      <c r="AB14288" s="49"/>
      <c r="AC14288" s="49"/>
      <c r="AD14288" s="49"/>
      <c r="AE14288" s="95"/>
      <c r="AM14288" s="103"/>
      <c r="AT14288" s="10"/>
    </row>
    <row r="14289" spans="9:46" s="16" customFormat="1">
      <c r="I14289" s="47"/>
      <c r="P14289" s="48"/>
      <c r="Q14289" s="48"/>
      <c r="R14289" s="48"/>
      <c r="S14289" s="49"/>
      <c r="T14289" s="47"/>
      <c r="U14289" s="50"/>
      <c r="V14289" s="47"/>
      <c r="W14289" s="50"/>
      <c r="X14289" s="49"/>
      <c r="Y14289" s="49"/>
      <c r="Z14289" s="49"/>
      <c r="AA14289" s="49"/>
      <c r="AB14289" s="49"/>
      <c r="AC14289" s="49"/>
      <c r="AD14289" s="49"/>
      <c r="AE14289" s="95"/>
      <c r="AM14289" s="103"/>
      <c r="AT14289" s="10"/>
    </row>
    <row r="14290" spans="9:46" s="16" customFormat="1">
      <c r="I14290" s="47"/>
      <c r="P14290" s="48"/>
      <c r="Q14290" s="48"/>
      <c r="R14290" s="48"/>
      <c r="S14290" s="49"/>
      <c r="T14290" s="47"/>
      <c r="U14290" s="50"/>
      <c r="V14290" s="47"/>
      <c r="W14290" s="50"/>
      <c r="X14290" s="49"/>
      <c r="Y14290" s="49"/>
      <c r="Z14290" s="49"/>
      <c r="AA14290" s="49"/>
      <c r="AB14290" s="49"/>
      <c r="AC14290" s="49"/>
      <c r="AD14290" s="49"/>
      <c r="AE14290" s="95"/>
      <c r="AM14290" s="103"/>
      <c r="AT14290" s="10"/>
    </row>
    <row r="14291" spans="9:46" s="16" customFormat="1">
      <c r="I14291" s="47"/>
      <c r="P14291" s="48"/>
      <c r="Q14291" s="48"/>
      <c r="R14291" s="48"/>
      <c r="S14291" s="49"/>
      <c r="T14291" s="47"/>
      <c r="U14291" s="50"/>
      <c r="V14291" s="47"/>
      <c r="W14291" s="50"/>
      <c r="X14291" s="49"/>
      <c r="Y14291" s="49"/>
      <c r="Z14291" s="49"/>
      <c r="AA14291" s="49"/>
      <c r="AB14291" s="49"/>
      <c r="AC14291" s="49"/>
      <c r="AD14291" s="49"/>
      <c r="AE14291" s="95"/>
      <c r="AM14291" s="103"/>
      <c r="AT14291" s="10"/>
    </row>
    <row r="14292" spans="9:46" s="16" customFormat="1">
      <c r="I14292" s="47"/>
      <c r="P14292" s="48"/>
      <c r="Q14292" s="48"/>
      <c r="R14292" s="48"/>
      <c r="S14292" s="49"/>
      <c r="T14292" s="47"/>
      <c r="U14292" s="50"/>
      <c r="V14292" s="47"/>
      <c r="W14292" s="50"/>
      <c r="X14292" s="49"/>
      <c r="Y14292" s="49"/>
      <c r="Z14292" s="49"/>
      <c r="AA14292" s="49"/>
      <c r="AB14292" s="49"/>
      <c r="AC14292" s="49"/>
      <c r="AD14292" s="49"/>
      <c r="AE14292" s="95"/>
      <c r="AM14292" s="103"/>
      <c r="AT14292" s="10"/>
    </row>
    <row r="14293" spans="9:46" s="16" customFormat="1">
      <c r="I14293" s="47"/>
      <c r="P14293" s="48"/>
      <c r="Q14293" s="48"/>
      <c r="R14293" s="48"/>
      <c r="S14293" s="49"/>
      <c r="T14293" s="47"/>
      <c r="U14293" s="50"/>
      <c r="V14293" s="47"/>
      <c r="W14293" s="50"/>
      <c r="X14293" s="49"/>
      <c r="Y14293" s="49"/>
      <c r="Z14293" s="49"/>
      <c r="AA14293" s="49"/>
      <c r="AB14293" s="49"/>
      <c r="AC14293" s="49"/>
      <c r="AD14293" s="49"/>
      <c r="AE14293" s="95"/>
      <c r="AM14293" s="103"/>
      <c r="AT14293" s="10"/>
    </row>
    <row r="14294" spans="9:46" s="16" customFormat="1">
      <c r="I14294" s="47"/>
      <c r="P14294" s="48"/>
      <c r="Q14294" s="48"/>
      <c r="R14294" s="48"/>
      <c r="S14294" s="49"/>
      <c r="T14294" s="47"/>
      <c r="U14294" s="50"/>
      <c r="V14294" s="47"/>
      <c r="W14294" s="50"/>
      <c r="X14294" s="49"/>
      <c r="Y14294" s="49"/>
      <c r="Z14294" s="49"/>
      <c r="AA14294" s="49"/>
      <c r="AB14294" s="49"/>
      <c r="AC14294" s="49"/>
      <c r="AD14294" s="49"/>
      <c r="AE14294" s="95"/>
      <c r="AM14294" s="103"/>
      <c r="AT14294" s="10"/>
    </row>
    <row r="14295" spans="9:46" s="16" customFormat="1">
      <c r="I14295" s="47"/>
      <c r="P14295" s="48"/>
      <c r="Q14295" s="48"/>
      <c r="R14295" s="48"/>
      <c r="S14295" s="49"/>
      <c r="T14295" s="47"/>
      <c r="U14295" s="50"/>
      <c r="V14295" s="47"/>
      <c r="W14295" s="50"/>
      <c r="X14295" s="49"/>
      <c r="Y14295" s="49"/>
      <c r="Z14295" s="49"/>
      <c r="AA14295" s="49"/>
      <c r="AB14295" s="49"/>
      <c r="AC14295" s="49"/>
      <c r="AD14295" s="49"/>
      <c r="AE14295" s="95"/>
      <c r="AM14295" s="103"/>
      <c r="AT14295" s="10"/>
    </row>
    <row r="14296" spans="9:46" s="16" customFormat="1">
      <c r="I14296" s="47"/>
      <c r="P14296" s="48"/>
      <c r="Q14296" s="48"/>
      <c r="R14296" s="48"/>
      <c r="S14296" s="49"/>
      <c r="T14296" s="47"/>
      <c r="U14296" s="50"/>
      <c r="V14296" s="47"/>
      <c r="W14296" s="50"/>
      <c r="X14296" s="49"/>
      <c r="Y14296" s="49"/>
      <c r="Z14296" s="49"/>
      <c r="AA14296" s="49"/>
      <c r="AB14296" s="49"/>
      <c r="AC14296" s="49"/>
      <c r="AD14296" s="49"/>
      <c r="AE14296" s="95"/>
      <c r="AM14296" s="103"/>
      <c r="AT14296" s="10"/>
    </row>
    <row r="14297" spans="9:46" s="16" customFormat="1">
      <c r="I14297" s="47"/>
      <c r="P14297" s="48"/>
      <c r="Q14297" s="48"/>
      <c r="R14297" s="48"/>
      <c r="S14297" s="49"/>
      <c r="T14297" s="47"/>
      <c r="U14297" s="50"/>
      <c r="V14297" s="47"/>
      <c r="W14297" s="50"/>
      <c r="X14297" s="49"/>
      <c r="Y14297" s="49"/>
      <c r="Z14297" s="49"/>
      <c r="AA14297" s="49"/>
      <c r="AB14297" s="49"/>
      <c r="AC14297" s="49"/>
      <c r="AD14297" s="49"/>
      <c r="AE14297" s="95"/>
      <c r="AM14297" s="103"/>
      <c r="AT14297" s="10"/>
    </row>
    <row r="14298" spans="9:46" s="16" customFormat="1">
      <c r="I14298" s="47"/>
      <c r="P14298" s="48"/>
      <c r="Q14298" s="48"/>
      <c r="R14298" s="48"/>
      <c r="S14298" s="49"/>
      <c r="T14298" s="47"/>
      <c r="U14298" s="50"/>
      <c r="V14298" s="47"/>
      <c r="W14298" s="50"/>
      <c r="X14298" s="49"/>
      <c r="Y14298" s="49"/>
      <c r="Z14298" s="49"/>
      <c r="AA14298" s="49"/>
      <c r="AB14298" s="49"/>
      <c r="AC14298" s="49"/>
      <c r="AD14298" s="49"/>
      <c r="AE14298" s="95"/>
      <c r="AM14298" s="103"/>
      <c r="AT14298" s="10"/>
    </row>
    <row r="14299" spans="9:46" s="16" customFormat="1">
      <c r="I14299" s="47"/>
      <c r="P14299" s="48"/>
      <c r="Q14299" s="48"/>
      <c r="R14299" s="48"/>
      <c r="S14299" s="49"/>
      <c r="T14299" s="47"/>
      <c r="U14299" s="50"/>
      <c r="V14299" s="47"/>
      <c r="W14299" s="50"/>
      <c r="X14299" s="49"/>
      <c r="Y14299" s="49"/>
      <c r="Z14299" s="49"/>
      <c r="AA14299" s="49"/>
      <c r="AB14299" s="49"/>
      <c r="AC14299" s="49"/>
      <c r="AD14299" s="49"/>
      <c r="AE14299" s="95"/>
      <c r="AM14299" s="103"/>
      <c r="AT14299" s="10"/>
    </row>
    <row r="14300" spans="9:46" s="16" customFormat="1">
      <c r="I14300" s="47"/>
      <c r="P14300" s="48"/>
      <c r="Q14300" s="48"/>
      <c r="R14300" s="48"/>
      <c r="S14300" s="49"/>
      <c r="T14300" s="47"/>
      <c r="U14300" s="50"/>
      <c r="V14300" s="47"/>
      <c r="W14300" s="50"/>
      <c r="X14300" s="49"/>
      <c r="Y14300" s="49"/>
      <c r="Z14300" s="49"/>
      <c r="AA14300" s="49"/>
      <c r="AB14300" s="49"/>
      <c r="AC14300" s="49"/>
      <c r="AD14300" s="49"/>
      <c r="AE14300" s="95"/>
      <c r="AM14300" s="103"/>
      <c r="AT14300" s="10"/>
    </row>
    <row r="14301" spans="9:46" s="16" customFormat="1">
      <c r="I14301" s="47"/>
      <c r="P14301" s="48"/>
      <c r="Q14301" s="48"/>
      <c r="R14301" s="48"/>
      <c r="S14301" s="49"/>
      <c r="T14301" s="47"/>
      <c r="U14301" s="50"/>
      <c r="V14301" s="47"/>
      <c r="W14301" s="50"/>
      <c r="X14301" s="49"/>
      <c r="Y14301" s="49"/>
      <c r="Z14301" s="49"/>
      <c r="AA14301" s="49"/>
      <c r="AB14301" s="49"/>
      <c r="AC14301" s="49"/>
      <c r="AD14301" s="49"/>
      <c r="AE14301" s="95"/>
      <c r="AM14301" s="103"/>
      <c r="AT14301" s="10"/>
    </row>
    <row r="14302" spans="9:46" s="16" customFormat="1">
      <c r="I14302" s="47"/>
      <c r="P14302" s="48"/>
      <c r="Q14302" s="48"/>
      <c r="R14302" s="48"/>
      <c r="S14302" s="49"/>
      <c r="T14302" s="47"/>
      <c r="U14302" s="50"/>
      <c r="V14302" s="47"/>
      <c r="W14302" s="50"/>
      <c r="X14302" s="49"/>
      <c r="Y14302" s="49"/>
      <c r="Z14302" s="49"/>
      <c r="AA14302" s="49"/>
      <c r="AB14302" s="49"/>
      <c r="AC14302" s="49"/>
      <c r="AD14302" s="49"/>
      <c r="AE14302" s="95"/>
      <c r="AM14302" s="103"/>
      <c r="AT14302" s="10"/>
    </row>
    <row r="14303" spans="9:46" s="16" customFormat="1">
      <c r="I14303" s="47"/>
      <c r="P14303" s="48"/>
      <c r="Q14303" s="48"/>
      <c r="R14303" s="48"/>
      <c r="S14303" s="49"/>
      <c r="T14303" s="47"/>
      <c r="U14303" s="50"/>
      <c r="V14303" s="47"/>
      <c r="W14303" s="50"/>
      <c r="X14303" s="49"/>
      <c r="Y14303" s="49"/>
      <c r="Z14303" s="49"/>
      <c r="AA14303" s="49"/>
      <c r="AB14303" s="49"/>
      <c r="AC14303" s="49"/>
      <c r="AD14303" s="49"/>
      <c r="AE14303" s="95"/>
      <c r="AM14303" s="103"/>
      <c r="AT14303" s="10"/>
    </row>
    <row r="14304" spans="9:46" s="16" customFormat="1">
      <c r="I14304" s="47"/>
      <c r="P14304" s="48"/>
      <c r="Q14304" s="48"/>
      <c r="R14304" s="48"/>
      <c r="S14304" s="49"/>
      <c r="T14304" s="47"/>
      <c r="U14304" s="50"/>
      <c r="V14304" s="47"/>
      <c r="W14304" s="50"/>
      <c r="X14304" s="49"/>
      <c r="Y14304" s="49"/>
      <c r="Z14304" s="49"/>
      <c r="AA14304" s="49"/>
      <c r="AB14304" s="49"/>
      <c r="AC14304" s="49"/>
      <c r="AD14304" s="49"/>
      <c r="AE14304" s="95"/>
      <c r="AM14304" s="103"/>
      <c r="AT14304" s="10"/>
    </row>
    <row r="14305" spans="9:46" s="16" customFormat="1">
      <c r="I14305" s="47"/>
      <c r="P14305" s="48"/>
      <c r="Q14305" s="48"/>
      <c r="R14305" s="48"/>
      <c r="S14305" s="49"/>
      <c r="T14305" s="47"/>
      <c r="U14305" s="50"/>
      <c r="V14305" s="47"/>
      <c r="W14305" s="50"/>
      <c r="X14305" s="49"/>
      <c r="Y14305" s="49"/>
      <c r="Z14305" s="49"/>
      <c r="AA14305" s="49"/>
      <c r="AB14305" s="49"/>
      <c r="AC14305" s="49"/>
      <c r="AD14305" s="49"/>
      <c r="AE14305" s="95"/>
      <c r="AM14305" s="103"/>
      <c r="AT14305" s="10"/>
    </row>
    <row r="14306" spans="9:46" s="16" customFormat="1">
      <c r="I14306" s="47"/>
      <c r="P14306" s="48"/>
      <c r="Q14306" s="48"/>
      <c r="R14306" s="48"/>
      <c r="S14306" s="49"/>
      <c r="T14306" s="47"/>
      <c r="U14306" s="50"/>
      <c r="V14306" s="47"/>
      <c r="W14306" s="50"/>
      <c r="X14306" s="49"/>
      <c r="Y14306" s="49"/>
      <c r="Z14306" s="49"/>
      <c r="AA14306" s="49"/>
      <c r="AB14306" s="49"/>
      <c r="AC14306" s="49"/>
      <c r="AD14306" s="49"/>
      <c r="AE14306" s="95"/>
      <c r="AM14306" s="103"/>
      <c r="AT14306" s="10"/>
    </row>
    <row r="14307" spans="9:46" s="16" customFormat="1">
      <c r="I14307" s="47"/>
      <c r="P14307" s="48"/>
      <c r="Q14307" s="48"/>
      <c r="R14307" s="48"/>
      <c r="S14307" s="49"/>
      <c r="T14307" s="47"/>
      <c r="U14307" s="50"/>
      <c r="V14307" s="47"/>
      <c r="W14307" s="50"/>
      <c r="X14307" s="49"/>
      <c r="Y14307" s="49"/>
      <c r="Z14307" s="49"/>
      <c r="AA14307" s="49"/>
      <c r="AB14307" s="49"/>
      <c r="AC14307" s="49"/>
      <c r="AD14307" s="49"/>
      <c r="AE14307" s="95"/>
      <c r="AM14307" s="103"/>
      <c r="AT14307" s="10"/>
    </row>
    <row r="14308" spans="9:46" s="16" customFormat="1">
      <c r="I14308" s="47"/>
      <c r="P14308" s="48"/>
      <c r="Q14308" s="48"/>
      <c r="R14308" s="48"/>
      <c r="S14308" s="49"/>
      <c r="T14308" s="47"/>
      <c r="U14308" s="50"/>
      <c r="V14308" s="47"/>
      <c r="W14308" s="50"/>
      <c r="X14308" s="49"/>
      <c r="Y14308" s="49"/>
      <c r="Z14308" s="49"/>
      <c r="AA14308" s="49"/>
      <c r="AB14308" s="49"/>
      <c r="AC14308" s="49"/>
      <c r="AD14308" s="49"/>
      <c r="AE14308" s="95"/>
      <c r="AM14308" s="103"/>
      <c r="AT14308" s="10"/>
    </row>
    <row r="14309" spans="9:46" s="16" customFormat="1">
      <c r="I14309" s="47"/>
      <c r="P14309" s="48"/>
      <c r="Q14309" s="48"/>
      <c r="R14309" s="48"/>
      <c r="S14309" s="49"/>
      <c r="T14309" s="47"/>
      <c r="U14309" s="50"/>
      <c r="V14309" s="47"/>
      <c r="W14309" s="50"/>
      <c r="X14309" s="49"/>
      <c r="Y14309" s="49"/>
      <c r="Z14309" s="49"/>
      <c r="AA14309" s="49"/>
      <c r="AB14309" s="49"/>
      <c r="AC14309" s="49"/>
      <c r="AD14309" s="49"/>
      <c r="AE14309" s="95"/>
      <c r="AM14309" s="103"/>
      <c r="AT14309" s="10"/>
    </row>
    <row r="14310" spans="9:46" s="16" customFormat="1">
      <c r="I14310" s="47"/>
      <c r="P14310" s="48"/>
      <c r="Q14310" s="48"/>
      <c r="R14310" s="48"/>
      <c r="S14310" s="49"/>
      <c r="T14310" s="47"/>
      <c r="U14310" s="50"/>
      <c r="V14310" s="47"/>
      <c r="W14310" s="50"/>
      <c r="X14310" s="49"/>
      <c r="Y14310" s="49"/>
      <c r="Z14310" s="49"/>
      <c r="AA14310" s="49"/>
      <c r="AB14310" s="49"/>
      <c r="AC14310" s="49"/>
      <c r="AD14310" s="49"/>
      <c r="AE14310" s="95"/>
      <c r="AM14310" s="103"/>
      <c r="AT14310" s="10"/>
    </row>
    <row r="14311" spans="9:46" s="16" customFormat="1">
      <c r="I14311" s="47"/>
      <c r="P14311" s="48"/>
      <c r="Q14311" s="48"/>
      <c r="R14311" s="48"/>
      <c r="S14311" s="49"/>
      <c r="T14311" s="47"/>
      <c r="U14311" s="50"/>
      <c r="V14311" s="47"/>
      <c r="W14311" s="50"/>
      <c r="X14311" s="49"/>
      <c r="Y14311" s="49"/>
      <c r="Z14311" s="49"/>
      <c r="AA14311" s="49"/>
      <c r="AB14311" s="49"/>
      <c r="AC14311" s="49"/>
      <c r="AD14311" s="49"/>
      <c r="AE14311" s="95"/>
      <c r="AM14311" s="103"/>
      <c r="AT14311" s="10"/>
    </row>
    <row r="14312" spans="9:46" s="16" customFormat="1">
      <c r="I14312" s="47"/>
      <c r="P14312" s="48"/>
      <c r="Q14312" s="48"/>
      <c r="R14312" s="48"/>
      <c r="S14312" s="49"/>
      <c r="T14312" s="47"/>
      <c r="U14312" s="50"/>
      <c r="V14312" s="47"/>
      <c r="W14312" s="50"/>
      <c r="X14312" s="49"/>
      <c r="Y14312" s="49"/>
      <c r="Z14312" s="49"/>
      <c r="AA14312" s="49"/>
      <c r="AB14312" s="49"/>
      <c r="AC14312" s="49"/>
      <c r="AD14312" s="49"/>
      <c r="AE14312" s="95"/>
      <c r="AM14312" s="103"/>
      <c r="AT14312" s="10"/>
    </row>
    <row r="14313" spans="9:46" s="16" customFormat="1">
      <c r="I14313" s="47"/>
      <c r="P14313" s="48"/>
      <c r="Q14313" s="48"/>
      <c r="R14313" s="48"/>
      <c r="S14313" s="49"/>
      <c r="T14313" s="47"/>
      <c r="U14313" s="50"/>
      <c r="V14313" s="47"/>
      <c r="W14313" s="50"/>
      <c r="X14313" s="49"/>
      <c r="Y14313" s="49"/>
      <c r="Z14313" s="49"/>
      <c r="AA14313" s="49"/>
      <c r="AB14313" s="49"/>
      <c r="AC14313" s="49"/>
      <c r="AD14313" s="49"/>
      <c r="AE14313" s="95"/>
      <c r="AM14313" s="103"/>
      <c r="AT14313" s="10"/>
    </row>
    <row r="14314" spans="9:46" s="16" customFormat="1">
      <c r="I14314" s="47"/>
      <c r="P14314" s="48"/>
      <c r="Q14314" s="48"/>
      <c r="R14314" s="48"/>
      <c r="S14314" s="49"/>
      <c r="T14314" s="47"/>
      <c r="U14314" s="50"/>
      <c r="V14314" s="47"/>
      <c r="W14314" s="50"/>
      <c r="X14314" s="49"/>
      <c r="Y14314" s="49"/>
      <c r="Z14314" s="49"/>
      <c r="AA14314" s="49"/>
      <c r="AB14314" s="49"/>
      <c r="AC14314" s="49"/>
      <c r="AD14314" s="49"/>
      <c r="AE14314" s="95"/>
      <c r="AM14314" s="103"/>
      <c r="AT14314" s="10"/>
    </row>
    <row r="14315" spans="9:46" s="16" customFormat="1">
      <c r="I14315" s="47"/>
      <c r="P14315" s="48"/>
      <c r="Q14315" s="48"/>
      <c r="R14315" s="48"/>
      <c r="S14315" s="49"/>
      <c r="T14315" s="47"/>
      <c r="U14315" s="50"/>
      <c r="V14315" s="47"/>
      <c r="W14315" s="50"/>
      <c r="X14315" s="49"/>
      <c r="Y14315" s="49"/>
      <c r="Z14315" s="49"/>
      <c r="AA14315" s="49"/>
      <c r="AB14315" s="49"/>
      <c r="AC14315" s="49"/>
      <c r="AD14315" s="49"/>
      <c r="AE14315" s="95"/>
      <c r="AM14315" s="103"/>
      <c r="AT14315" s="10"/>
    </row>
    <row r="14316" spans="9:46" s="16" customFormat="1">
      <c r="I14316" s="47"/>
      <c r="P14316" s="48"/>
      <c r="Q14316" s="48"/>
      <c r="R14316" s="48"/>
      <c r="S14316" s="49"/>
      <c r="T14316" s="47"/>
      <c r="U14316" s="50"/>
      <c r="V14316" s="47"/>
      <c r="W14316" s="50"/>
      <c r="X14316" s="49"/>
      <c r="Y14316" s="49"/>
      <c r="Z14316" s="49"/>
      <c r="AA14316" s="49"/>
      <c r="AB14316" s="49"/>
      <c r="AC14316" s="49"/>
      <c r="AD14316" s="49"/>
      <c r="AE14316" s="95"/>
      <c r="AM14316" s="103"/>
      <c r="AT14316" s="10"/>
    </row>
    <row r="14317" spans="9:46" s="16" customFormat="1">
      <c r="I14317" s="47"/>
      <c r="P14317" s="48"/>
      <c r="Q14317" s="48"/>
      <c r="R14317" s="48"/>
      <c r="S14317" s="49"/>
      <c r="T14317" s="47"/>
      <c r="U14317" s="50"/>
      <c r="V14317" s="47"/>
      <c r="W14317" s="50"/>
      <c r="X14317" s="49"/>
      <c r="Y14317" s="49"/>
      <c r="Z14317" s="49"/>
      <c r="AA14317" s="49"/>
      <c r="AB14317" s="49"/>
      <c r="AC14317" s="49"/>
      <c r="AD14317" s="49"/>
      <c r="AE14317" s="95"/>
      <c r="AM14317" s="103"/>
      <c r="AT14317" s="10"/>
    </row>
    <row r="14318" spans="9:46" s="16" customFormat="1">
      <c r="I14318" s="47"/>
      <c r="P14318" s="48"/>
      <c r="Q14318" s="48"/>
      <c r="R14318" s="48"/>
      <c r="S14318" s="49"/>
      <c r="T14318" s="47"/>
      <c r="U14318" s="50"/>
      <c r="V14318" s="47"/>
      <c r="W14318" s="50"/>
      <c r="X14318" s="49"/>
      <c r="Y14318" s="49"/>
      <c r="Z14318" s="49"/>
      <c r="AA14318" s="49"/>
      <c r="AB14318" s="49"/>
      <c r="AC14318" s="49"/>
      <c r="AD14318" s="49"/>
      <c r="AE14318" s="95"/>
      <c r="AM14318" s="103"/>
      <c r="AT14318" s="10"/>
    </row>
    <row r="14319" spans="9:46" s="16" customFormat="1">
      <c r="I14319" s="47"/>
      <c r="P14319" s="48"/>
      <c r="Q14319" s="48"/>
      <c r="R14319" s="48"/>
      <c r="S14319" s="49"/>
      <c r="T14319" s="47"/>
      <c r="U14319" s="50"/>
      <c r="V14319" s="47"/>
      <c r="W14319" s="50"/>
      <c r="X14319" s="49"/>
      <c r="Y14319" s="49"/>
      <c r="Z14319" s="49"/>
      <c r="AA14319" s="49"/>
      <c r="AB14319" s="49"/>
      <c r="AC14319" s="49"/>
      <c r="AD14319" s="49"/>
      <c r="AE14319" s="95"/>
      <c r="AM14319" s="103"/>
      <c r="AT14319" s="10"/>
    </row>
    <row r="14320" spans="9:46" s="16" customFormat="1">
      <c r="I14320" s="47"/>
      <c r="P14320" s="48"/>
      <c r="Q14320" s="48"/>
      <c r="R14320" s="48"/>
      <c r="S14320" s="49"/>
      <c r="T14320" s="47"/>
      <c r="U14320" s="50"/>
      <c r="V14320" s="47"/>
      <c r="W14320" s="50"/>
      <c r="X14320" s="49"/>
      <c r="Y14320" s="49"/>
      <c r="Z14320" s="49"/>
      <c r="AA14320" s="49"/>
      <c r="AB14320" s="49"/>
      <c r="AC14320" s="49"/>
      <c r="AD14320" s="49"/>
      <c r="AE14320" s="95"/>
      <c r="AM14320" s="103"/>
      <c r="AT14320" s="10"/>
    </row>
    <row r="14321" spans="9:46" s="16" customFormat="1">
      <c r="I14321" s="47"/>
      <c r="P14321" s="48"/>
      <c r="Q14321" s="48"/>
      <c r="R14321" s="48"/>
      <c r="S14321" s="49"/>
      <c r="T14321" s="47"/>
      <c r="U14321" s="50"/>
      <c r="V14321" s="47"/>
      <c r="W14321" s="50"/>
      <c r="X14321" s="49"/>
      <c r="Y14321" s="49"/>
      <c r="Z14321" s="49"/>
      <c r="AA14321" s="49"/>
      <c r="AB14321" s="49"/>
      <c r="AC14321" s="49"/>
      <c r="AD14321" s="49"/>
      <c r="AE14321" s="95"/>
      <c r="AM14321" s="103"/>
      <c r="AT14321" s="10"/>
    </row>
    <row r="14322" spans="9:46" s="16" customFormat="1">
      <c r="I14322" s="47"/>
      <c r="P14322" s="48"/>
      <c r="Q14322" s="48"/>
      <c r="R14322" s="48"/>
      <c r="S14322" s="49"/>
      <c r="T14322" s="47"/>
      <c r="U14322" s="50"/>
      <c r="V14322" s="47"/>
      <c r="W14322" s="50"/>
      <c r="X14322" s="49"/>
      <c r="Y14322" s="49"/>
      <c r="Z14322" s="49"/>
      <c r="AA14322" s="49"/>
      <c r="AB14322" s="49"/>
      <c r="AC14322" s="49"/>
      <c r="AD14322" s="49"/>
      <c r="AE14322" s="95"/>
      <c r="AM14322" s="103"/>
      <c r="AT14322" s="10"/>
    </row>
    <row r="14323" spans="9:46" s="16" customFormat="1">
      <c r="I14323" s="47"/>
      <c r="P14323" s="48"/>
      <c r="Q14323" s="48"/>
      <c r="R14323" s="48"/>
      <c r="S14323" s="49"/>
      <c r="T14323" s="47"/>
      <c r="U14323" s="50"/>
      <c r="V14323" s="47"/>
      <c r="W14323" s="50"/>
      <c r="X14323" s="49"/>
      <c r="Y14323" s="49"/>
      <c r="Z14323" s="49"/>
      <c r="AA14323" s="49"/>
      <c r="AB14323" s="49"/>
      <c r="AC14323" s="49"/>
      <c r="AD14323" s="49"/>
      <c r="AE14323" s="95"/>
      <c r="AM14323" s="103"/>
      <c r="AT14323" s="10"/>
    </row>
    <row r="14324" spans="9:46" s="16" customFormat="1">
      <c r="I14324" s="47"/>
      <c r="P14324" s="48"/>
      <c r="Q14324" s="48"/>
      <c r="R14324" s="48"/>
      <c r="S14324" s="49"/>
      <c r="T14324" s="47"/>
      <c r="U14324" s="50"/>
      <c r="V14324" s="47"/>
      <c r="W14324" s="50"/>
      <c r="X14324" s="49"/>
      <c r="Y14324" s="49"/>
      <c r="Z14324" s="49"/>
      <c r="AA14324" s="49"/>
      <c r="AB14324" s="49"/>
      <c r="AC14324" s="49"/>
      <c r="AD14324" s="49"/>
      <c r="AE14324" s="95"/>
      <c r="AM14324" s="103"/>
      <c r="AT14324" s="10"/>
    </row>
    <row r="14325" spans="9:46" s="16" customFormat="1">
      <c r="I14325" s="47"/>
      <c r="P14325" s="48"/>
      <c r="Q14325" s="48"/>
      <c r="R14325" s="48"/>
      <c r="S14325" s="49"/>
      <c r="T14325" s="47"/>
      <c r="U14325" s="50"/>
      <c r="V14325" s="47"/>
      <c r="W14325" s="50"/>
      <c r="X14325" s="49"/>
      <c r="Y14325" s="49"/>
      <c r="Z14325" s="49"/>
      <c r="AA14325" s="49"/>
      <c r="AB14325" s="49"/>
      <c r="AC14325" s="49"/>
      <c r="AD14325" s="49"/>
      <c r="AE14325" s="95"/>
      <c r="AM14325" s="103"/>
      <c r="AT14325" s="10"/>
    </row>
    <row r="14326" spans="9:46" s="16" customFormat="1">
      <c r="I14326" s="47"/>
      <c r="P14326" s="48"/>
      <c r="Q14326" s="48"/>
      <c r="R14326" s="48"/>
      <c r="S14326" s="49"/>
      <c r="T14326" s="47"/>
      <c r="U14326" s="50"/>
      <c r="V14326" s="47"/>
      <c r="W14326" s="50"/>
      <c r="X14326" s="49"/>
      <c r="Y14326" s="49"/>
      <c r="Z14326" s="49"/>
      <c r="AA14326" s="49"/>
      <c r="AB14326" s="49"/>
      <c r="AC14326" s="49"/>
      <c r="AD14326" s="49"/>
      <c r="AE14326" s="95"/>
      <c r="AM14326" s="103"/>
      <c r="AT14326" s="10"/>
    </row>
    <row r="14327" spans="9:46" s="16" customFormat="1">
      <c r="I14327" s="47"/>
      <c r="P14327" s="48"/>
      <c r="Q14327" s="48"/>
      <c r="R14327" s="48"/>
      <c r="S14327" s="49"/>
      <c r="T14327" s="47"/>
      <c r="U14327" s="50"/>
      <c r="V14327" s="47"/>
      <c r="W14327" s="50"/>
      <c r="X14327" s="49"/>
      <c r="Y14327" s="49"/>
      <c r="Z14327" s="49"/>
      <c r="AA14327" s="49"/>
      <c r="AB14327" s="49"/>
      <c r="AC14327" s="49"/>
      <c r="AD14327" s="49"/>
      <c r="AE14327" s="95"/>
      <c r="AM14327" s="103"/>
      <c r="AT14327" s="10"/>
    </row>
    <row r="14328" spans="9:46" s="16" customFormat="1">
      <c r="I14328" s="47"/>
      <c r="P14328" s="48"/>
      <c r="Q14328" s="48"/>
      <c r="R14328" s="48"/>
      <c r="S14328" s="49"/>
      <c r="T14328" s="47"/>
      <c r="U14328" s="50"/>
      <c r="V14328" s="47"/>
      <c r="W14328" s="50"/>
      <c r="X14328" s="49"/>
      <c r="Y14328" s="49"/>
      <c r="Z14328" s="49"/>
      <c r="AA14328" s="49"/>
      <c r="AB14328" s="49"/>
      <c r="AC14328" s="49"/>
      <c r="AD14328" s="49"/>
      <c r="AE14328" s="95"/>
      <c r="AM14328" s="103"/>
      <c r="AT14328" s="10"/>
    </row>
    <row r="14329" spans="9:46" s="16" customFormat="1">
      <c r="I14329" s="47"/>
      <c r="P14329" s="48"/>
      <c r="Q14329" s="48"/>
      <c r="R14329" s="48"/>
      <c r="S14329" s="49"/>
      <c r="T14329" s="47"/>
      <c r="U14329" s="50"/>
      <c r="V14329" s="47"/>
      <c r="W14329" s="50"/>
      <c r="X14329" s="49"/>
      <c r="Y14329" s="49"/>
      <c r="Z14329" s="49"/>
      <c r="AA14329" s="49"/>
      <c r="AB14329" s="49"/>
      <c r="AC14329" s="49"/>
      <c r="AD14329" s="49"/>
      <c r="AE14329" s="95"/>
      <c r="AM14329" s="103"/>
      <c r="AT14329" s="10"/>
    </row>
    <row r="14330" spans="9:46" s="16" customFormat="1">
      <c r="I14330" s="47"/>
      <c r="P14330" s="48"/>
      <c r="Q14330" s="48"/>
      <c r="R14330" s="48"/>
      <c r="S14330" s="49"/>
      <c r="T14330" s="47"/>
      <c r="U14330" s="50"/>
      <c r="V14330" s="47"/>
      <c r="W14330" s="50"/>
      <c r="X14330" s="49"/>
      <c r="Y14330" s="49"/>
      <c r="Z14330" s="49"/>
      <c r="AA14330" s="49"/>
      <c r="AB14330" s="49"/>
      <c r="AC14330" s="49"/>
      <c r="AD14330" s="49"/>
      <c r="AE14330" s="95"/>
      <c r="AM14330" s="103"/>
      <c r="AT14330" s="10"/>
    </row>
    <row r="14331" spans="9:46" s="16" customFormat="1">
      <c r="I14331" s="47"/>
      <c r="P14331" s="48"/>
      <c r="Q14331" s="48"/>
      <c r="R14331" s="48"/>
      <c r="S14331" s="49"/>
      <c r="T14331" s="47"/>
      <c r="U14331" s="50"/>
      <c r="V14331" s="47"/>
      <c r="W14331" s="50"/>
      <c r="X14331" s="49"/>
      <c r="Y14331" s="49"/>
      <c r="Z14331" s="49"/>
      <c r="AA14331" s="49"/>
      <c r="AB14331" s="49"/>
      <c r="AC14331" s="49"/>
      <c r="AD14331" s="49"/>
      <c r="AE14331" s="95"/>
      <c r="AM14331" s="103"/>
      <c r="AT14331" s="10"/>
    </row>
    <row r="14332" spans="9:46" s="16" customFormat="1">
      <c r="I14332" s="47"/>
      <c r="P14332" s="48"/>
      <c r="Q14332" s="48"/>
      <c r="R14332" s="48"/>
      <c r="S14332" s="49"/>
      <c r="T14332" s="47"/>
      <c r="U14332" s="50"/>
      <c r="V14332" s="47"/>
      <c r="W14332" s="50"/>
      <c r="X14332" s="49"/>
      <c r="Y14332" s="49"/>
      <c r="Z14332" s="49"/>
      <c r="AA14332" s="49"/>
      <c r="AB14332" s="49"/>
      <c r="AC14332" s="49"/>
      <c r="AD14332" s="49"/>
      <c r="AE14332" s="95"/>
      <c r="AM14332" s="103"/>
      <c r="AT14332" s="10"/>
    </row>
    <row r="14333" spans="9:46" s="16" customFormat="1">
      <c r="I14333" s="47"/>
      <c r="P14333" s="48"/>
      <c r="Q14333" s="48"/>
      <c r="R14333" s="48"/>
      <c r="S14333" s="49"/>
      <c r="T14333" s="47"/>
      <c r="U14333" s="50"/>
      <c r="V14333" s="47"/>
      <c r="W14333" s="50"/>
      <c r="X14333" s="49"/>
      <c r="Y14333" s="49"/>
      <c r="Z14333" s="49"/>
      <c r="AA14333" s="49"/>
      <c r="AB14333" s="49"/>
      <c r="AC14333" s="49"/>
      <c r="AD14333" s="49"/>
      <c r="AE14333" s="95"/>
      <c r="AM14333" s="103"/>
      <c r="AT14333" s="10"/>
    </row>
    <row r="14334" spans="9:46" s="16" customFormat="1">
      <c r="I14334" s="47"/>
      <c r="P14334" s="48"/>
      <c r="Q14334" s="48"/>
      <c r="R14334" s="48"/>
      <c r="S14334" s="49"/>
      <c r="T14334" s="47"/>
      <c r="U14334" s="50"/>
      <c r="V14334" s="47"/>
      <c r="W14334" s="50"/>
      <c r="X14334" s="49"/>
      <c r="Y14334" s="49"/>
      <c r="Z14334" s="49"/>
      <c r="AA14334" s="49"/>
      <c r="AB14334" s="49"/>
      <c r="AC14334" s="49"/>
      <c r="AD14334" s="49"/>
      <c r="AE14334" s="95"/>
      <c r="AM14334" s="103"/>
      <c r="AT14334" s="10"/>
    </row>
    <row r="14335" spans="9:46" s="16" customFormat="1">
      <c r="I14335" s="47"/>
      <c r="P14335" s="48"/>
      <c r="Q14335" s="48"/>
      <c r="R14335" s="48"/>
      <c r="S14335" s="49"/>
      <c r="T14335" s="47"/>
      <c r="U14335" s="50"/>
      <c r="V14335" s="47"/>
      <c r="W14335" s="50"/>
      <c r="X14335" s="49"/>
      <c r="Y14335" s="49"/>
      <c r="Z14335" s="49"/>
      <c r="AA14335" s="49"/>
      <c r="AB14335" s="49"/>
      <c r="AC14335" s="49"/>
      <c r="AD14335" s="49"/>
      <c r="AE14335" s="95"/>
      <c r="AM14335" s="103"/>
      <c r="AT14335" s="10"/>
    </row>
    <row r="14336" spans="9:46" s="16" customFormat="1">
      <c r="I14336" s="47"/>
      <c r="P14336" s="48"/>
      <c r="Q14336" s="48"/>
      <c r="R14336" s="48"/>
      <c r="S14336" s="49"/>
      <c r="T14336" s="47"/>
      <c r="U14336" s="50"/>
      <c r="V14336" s="47"/>
      <c r="W14336" s="50"/>
      <c r="X14336" s="49"/>
      <c r="Y14336" s="49"/>
      <c r="Z14336" s="49"/>
      <c r="AA14336" s="49"/>
      <c r="AB14336" s="49"/>
      <c r="AC14336" s="49"/>
      <c r="AD14336" s="49"/>
      <c r="AE14336" s="95"/>
      <c r="AM14336" s="103"/>
      <c r="AT14336" s="10"/>
    </row>
    <row r="14337" spans="9:46" s="16" customFormat="1">
      <c r="I14337" s="47"/>
      <c r="P14337" s="48"/>
      <c r="Q14337" s="48"/>
      <c r="R14337" s="48"/>
      <c r="S14337" s="49"/>
      <c r="T14337" s="47"/>
      <c r="U14337" s="50"/>
      <c r="V14337" s="47"/>
      <c r="W14337" s="50"/>
      <c r="X14337" s="49"/>
      <c r="Y14337" s="49"/>
      <c r="Z14337" s="49"/>
      <c r="AA14337" s="49"/>
      <c r="AB14337" s="49"/>
      <c r="AC14337" s="49"/>
      <c r="AD14337" s="49"/>
      <c r="AE14337" s="95"/>
      <c r="AM14337" s="103"/>
      <c r="AT14337" s="10"/>
    </row>
    <row r="14338" spans="9:46" s="16" customFormat="1">
      <c r="I14338" s="47"/>
      <c r="P14338" s="48"/>
      <c r="Q14338" s="48"/>
      <c r="R14338" s="48"/>
      <c r="S14338" s="49"/>
      <c r="T14338" s="47"/>
      <c r="U14338" s="50"/>
      <c r="V14338" s="47"/>
      <c r="W14338" s="50"/>
      <c r="X14338" s="49"/>
      <c r="Y14338" s="49"/>
      <c r="Z14338" s="49"/>
      <c r="AA14338" s="49"/>
      <c r="AB14338" s="49"/>
      <c r="AC14338" s="49"/>
      <c r="AD14338" s="49"/>
      <c r="AE14338" s="95"/>
      <c r="AM14338" s="103"/>
      <c r="AT14338" s="10"/>
    </row>
    <row r="14339" spans="9:46" s="16" customFormat="1">
      <c r="I14339" s="47"/>
      <c r="P14339" s="48"/>
      <c r="Q14339" s="48"/>
      <c r="R14339" s="48"/>
      <c r="S14339" s="49"/>
      <c r="T14339" s="47"/>
      <c r="U14339" s="50"/>
      <c r="V14339" s="47"/>
      <c r="W14339" s="50"/>
      <c r="X14339" s="49"/>
      <c r="Y14339" s="49"/>
      <c r="Z14339" s="49"/>
      <c r="AA14339" s="49"/>
      <c r="AB14339" s="49"/>
      <c r="AC14339" s="49"/>
      <c r="AD14339" s="49"/>
      <c r="AE14339" s="95"/>
      <c r="AM14339" s="103"/>
      <c r="AT14339" s="10"/>
    </row>
    <row r="14340" spans="9:46" s="16" customFormat="1">
      <c r="I14340" s="47"/>
      <c r="P14340" s="48"/>
      <c r="Q14340" s="48"/>
      <c r="R14340" s="48"/>
      <c r="S14340" s="49"/>
      <c r="T14340" s="47"/>
      <c r="U14340" s="50"/>
      <c r="V14340" s="47"/>
      <c r="W14340" s="50"/>
      <c r="X14340" s="49"/>
      <c r="Y14340" s="49"/>
      <c r="Z14340" s="49"/>
      <c r="AA14340" s="49"/>
      <c r="AB14340" s="49"/>
      <c r="AC14340" s="49"/>
      <c r="AD14340" s="49"/>
      <c r="AE14340" s="95"/>
      <c r="AM14340" s="103"/>
      <c r="AT14340" s="10"/>
    </row>
    <row r="14341" spans="9:46" s="16" customFormat="1">
      <c r="I14341" s="47"/>
      <c r="P14341" s="48"/>
      <c r="Q14341" s="48"/>
      <c r="R14341" s="48"/>
      <c r="S14341" s="49"/>
      <c r="T14341" s="47"/>
      <c r="U14341" s="50"/>
      <c r="V14341" s="47"/>
      <c r="W14341" s="50"/>
      <c r="X14341" s="49"/>
      <c r="Y14341" s="49"/>
      <c r="Z14341" s="49"/>
      <c r="AA14341" s="49"/>
      <c r="AB14341" s="49"/>
      <c r="AC14341" s="49"/>
      <c r="AD14341" s="49"/>
      <c r="AE14341" s="95"/>
      <c r="AM14341" s="103"/>
      <c r="AT14341" s="10"/>
    </row>
    <row r="14342" spans="9:46" s="16" customFormat="1">
      <c r="I14342" s="47"/>
      <c r="P14342" s="48"/>
      <c r="Q14342" s="48"/>
      <c r="R14342" s="48"/>
      <c r="S14342" s="49"/>
      <c r="T14342" s="47"/>
      <c r="U14342" s="50"/>
      <c r="V14342" s="47"/>
      <c r="W14342" s="50"/>
      <c r="X14342" s="49"/>
      <c r="Y14342" s="49"/>
      <c r="Z14342" s="49"/>
      <c r="AA14342" s="49"/>
      <c r="AB14342" s="49"/>
      <c r="AC14342" s="49"/>
      <c r="AD14342" s="49"/>
      <c r="AE14342" s="95"/>
      <c r="AM14342" s="103"/>
      <c r="AT14342" s="10"/>
    </row>
    <row r="14343" spans="9:46" s="16" customFormat="1">
      <c r="I14343" s="47"/>
      <c r="P14343" s="48"/>
      <c r="Q14343" s="48"/>
      <c r="R14343" s="48"/>
      <c r="S14343" s="49"/>
      <c r="T14343" s="47"/>
      <c r="U14343" s="50"/>
      <c r="V14343" s="47"/>
      <c r="W14343" s="50"/>
      <c r="X14343" s="49"/>
      <c r="Y14343" s="49"/>
      <c r="Z14343" s="49"/>
      <c r="AA14343" s="49"/>
      <c r="AB14343" s="49"/>
      <c r="AC14343" s="49"/>
      <c r="AD14343" s="49"/>
      <c r="AE14343" s="95"/>
      <c r="AM14343" s="103"/>
      <c r="AT14343" s="10"/>
    </row>
    <row r="14344" spans="9:46" s="16" customFormat="1">
      <c r="I14344" s="47"/>
      <c r="P14344" s="48"/>
      <c r="Q14344" s="48"/>
      <c r="R14344" s="48"/>
      <c r="S14344" s="49"/>
      <c r="T14344" s="47"/>
      <c r="U14344" s="50"/>
      <c r="V14344" s="47"/>
      <c r="W14344" s="50"/>
      <c r="X14344" s="49"/>
      <c r="Y14344" s="49"/>
      <c r="Z14344" s="49"/>
      <c r="AA14344" s="49"/>
      <c r="AB14344" s="49"/>
      <c r="AC14344" s="49"/>
      <c r="AD14344" s="49"/>
      <c r="AE14344" s="95"/>
      <c r="AM14344" s="103"/>
      <c r="AT14344" s="10"/>
    </row>
    <row r="14345" spans="9:46" s="16" customFormat="1">
      <c r="I14345" s="47"/>
      <c r="P14345" s="48"/>
      <c r="Q14345" s="48"/>
      <c r="R14345" s="48"/>
      <c r="S14345" s="49"/>
      <c r="T14345" s="47"/>
      <c r="U14345" s="50"/>
      <c r="V14345" s="47"/>
      <c r="W14345" s="50"/>
      <c r="X14345" s="49"/>
      <c r="Y14345" s="49"/>
      <c r="Z14345" s="49"/>
      <c r="AA14345" s="49"/>
      <c r="AB14345" s="49"/>
      <c r="AC14345" s="49"/>
      <c r="AD14345" s="49"/>
      <c r="AE14345" s="95"/>
      <c r="AM14345" s="103"/>
      <c r="AT14345" s="10"/>
    </row>
    <row r="14346" spans="9:46" s="16" customFormat="1">
      <c r="I14346" s="47"/>
      <c r="P14346" s="48"/>
      <c r="Q14346" s="48"/>
      <c r="R14346" s="48"/>
      <c r="S14346" s="49"/>
      <c r="T14346" s="47"/>
      <c r="U14346" s="50"/>
      <c r="V14346" s="47"/>
      <c r="W14346" s="50"/>
      <c r="X14346" s="49"/>
      <c r="Y14346" s="49"/>
      <c r="Z14346" s="49"/>
      <c r="AA14346" s="49"/>
      <c r="AB14346" s="49"/>
      <c r="AC14346" s="49"/>
      <c r="AD14346" s="49"/>
      <c r="AE14346" s="95"/>
      <c r="AM14346" s="103"/>
      <c r="AT14346" s="10"/>
    </row>
    <row r="14347" spans="9:46" s="16" customFormat="1">
      <c r="I14347" s="47"/>
      <c r="P14347" s="48"/>
      <c r="Q14347" s="48"/>
      <c r="R14347" s="48"/>
      <c r="S14347" s="49"/>
      <c r="T14347" s="47"/>
      <c r="U14347" s="50"/>
      <c r="V14347" s="47"/>
      <c r="W14347" s="50"/>
      <c r="X14347" s="49"/>
      <c r="Y14347" s="49"/>
      <c r="Z14347" s="49"/>
      <c r="AA14347" s="49"/>
      <c r="AB14347" s="49"/>
      <c r="AC14347" s="49"/>
      <c r="AD14347" s="49"/>
      <c r="AE14347" s="95"/>
      <c r="AM14347" s="103"/>
      <c r="AT14347" s="10"/>
    </row>
    <row r="14348" spans="9:46" s="16" customFormat="1">
      <c r="I14348" s="47"/>
      <c r="P14348" s="48"/>
      <c r="Q14348" s="48"/>
      <c r="R14348" s="48"/>
      <c r="S14348" s="49"/>
      <c r="T14348" s="47"/>
      <c r="U14348" s="50"/>
      <c r="V14348" s="47"/>
      <c r="W14348" s="50"/>
      <c r="X14348" s="49"/>
      <c r="Y14348" s="49"/>
      <c r="Z14348" s="49"/>
      <c r="AA14348" s="49"/>
      <c r="AB14348" s="49"/>
      <c r="AC14348" s="49"/>
      <c r="AD14348" s="49"/>
      <c r="AE14348" s="95"/>
      <c r="AM14348" s="103"/>
      <c r="AT14348" s="10"/>
    </row>
    <row r="14349" spans="9:46" s="16" customFormat="1">
      <c r="I14349" s="47"/>
      <c r="P14349" s="48"/>
      <c r="Q14349" s="48"/>
      <c r="R14349" s="48"/>
      <c r="S14349" s="49"/>
      <c r="T14349" s="47"/>
      <c r="U14349" s="50"/>
      <c r="V14349" s="47"/>
      <c r="W14349" s="50"/>
      <c r="X14349" s="49"/>
      <c r="Y14349" s="49"/>
      <c r="Z14349" s="49"/>
      <c r="AA14349" s="49"/>
      <c r="AB14349" s="49"/>
      <c r="AC14349" s="49"/>
      <c r="AD14349" s="49"/>
      <c r="AE14349" s="95"/>
      <c r="AM14349" s="103"/>
      <c r="AT14349" s="10"/>
    </row>
    <row r="14350" spans="9:46" s="16" customFormat="1">
      <c r="I14350" s="47"/>
      <c r="P14350" s="48"/>
      <c r="Q14350" s="48"/>
      <c r="R14350" s="48"/>
      <c r="S14350" s="49"/>
      <c r="T14350" s="47"/>
      <c r="U14350" s="50"/>
      <c r="V14350" s="47"/>
      <c r="W14350" s="50"/>
      <c r="X14350" s="49"/>
      <c r="Y14350" s="49"/>
      <c r="Z14350" s="49"/>
      <c r="AA14350" s="49"/>
      <c r="AB14350" s="49"/>
      <c r="AC14350" s="49"/>
      <c r="AD14350" s="49"/>
      <c r="AE14350" s="95"/>
      <c r="AM14350" s="103"/>
      <c r="AT14350" s="10"/>
    </row>
    <row r="14351" spans="9:46" s="16" customFormat="1">
      <c r="I14351" s="47"/>
      <c r="P14351" s="48"/>
      <c r="Q14351" s="48"/>
      <c r="R14351" s="48"/>
      <c r="S14351" s="49"/>
      <c r="T14351" s="47"/>
      <c r="U14351" s="50"/>
      <c r="V14351" s="47"/>
      <c r="W14351" s="50"/>
      <c r="X14351" s="49"/>
      <c r="Y14351" s="49"/>
      <c r="Z14351" s="49"/>
      <c r="AA14351" s="49"/>
      <c r="AB14351" s="49"/>
      <c r="AC14351" s="49"/>
      <c r="AD14351" s="49"/>
      <c r="AE14351" s="95"/>
      <c r="AM14351" s="103"/>
      <c r="AT14351" s="10"/>
    </row>
    <row r="14352" spans="9:46" s="16" customFormat="1">
      <c r="I14352" s="47"/>
      <c r="P14352" s="48"/>
      <c r="Q14352" s="48"/>
      <c r="R14352" s="48"/>
      <c r="S14352" s="49"/>
      <c r="T14352" s="47"/>
      <c r="U14352" s="50"/>
      <c r="V14352" s="47"/>
      <c r="W14352" s="50"/>
      <c r="X14352" s="49"/>
      <c r="Y14352" s="49"/>
      <c r="Z14352" s="49"/>
      <c r="AA14352" s="49"/>
      <c r="AB14352" s="49"/>
      <c r="AC14352" s="49"/>
      <c r="AD14352" s="49"/>
      <c r="AE14352" s="95"/>
      <c r="AM14352" s="103"/>
      <c r="AT14352" s="10"/>
    </row>
    <row r="14353" spans="9:46" s="16" customFormat="1">
      <c r="I14353" s="47"/>
      <c r="P14353" s="48"/>
      <c r="Q14353" s="48"/>
      <c r="R14353" s="48"/>
      <c r="S14353" s="49"/>
      <c r="T14353" s="47"/>
      <c r="U14353" s="50"/>
      <c r="V14353" s="47"/>
      <c r="W14353" s="50"/>
      <c r="X14353" s="49"/>
      <c r="Y14353" s="49"/>
      <c r="Z14353" s="49"/>
      <c r="AA14353" s="49"/>
      <c r="AB14353" s="49"/>
      <c r="AC14353" s="49"/>
      <c r="AD14353" s="49"/>
      <c r="AE14353" s="95"/>
      <c r="AM14353" s="103"/>
      <c r="AT14353" s="10"/>
    </row>
    <row r="14354" spans="9:46" s="16" customFormat="1">
      <c r="I14354" s="47"/>
      <c r="P14354" s="48"/>
      <c r="Q14354" s="48"/>
      <c r="R14354" s="48"/>
      <c r="S14354" s="49"/>
      <c r="T14354" s="47"/>
      <c r="U14354" s="50"/>
      <c r="V14354" s="47"/>
      <c r="W14354" s="50"/>
      <c r="X14354" s="49"/>
      <c r="Y14354" s="49"/>
      <c r="Z14354" s="49"/>
      <c r="AA14354" s="49"/>
      <c r="AB14354" s="49"/>
      <c r="AC14354" s="49"/>
      <c r="AD14354" s="49"/>
      <c r="AE14354" s="95"/>
      <c r="AM14354" s="103"/>
      <c r="AT14354" s="10"/>
    </row>
    <row r="14355" spans="9:46" s="16" customFormat="1">
      <c r="I14355" s="47"/>
      <c r="P14355" s="48"/>
      <c r="Q14355" s="48"/>
      <c r="R14355" s="48"/>
      <c r="S14355" s="49"/>
      <c r="T14355" s="47"/>
      <c r="U14355" s="50"/>
      <c r="V14355" s="47"/>
      <c r="W14355" s="50"/>
      <c r="X14355" s="49"/>
      <c r="Y14355" s="49"/>
      <c r="Z14355" s="49"/>
      <c r="AA14355" s="49"/>
      <c r="AB14355" s="49"/>
      <c r="AC14355" s="49"/>
      <c r="AD14355" s="49"/>
      <c r="AE14355" s="95"/>
      <c r="AM14355" s="103"/>
      <c r="AT14355" s="10"/>
    </row>
    <row r="14356" spans="9:46" s="16" customFormat="1">
      <c r="I14356" s="47"/>
      <c r="P14356" s="48"/>
      <c r="Q14356" s="48"/>
      <c r="R14356" s="48"/>
      <c r="S14356" s="49"/>
      <c r="T14356" s="47"/>
      <c r="U14356" s="50"/>
      <c r="V14356" s="47"/>
      <c r="W14356" s="50"/>
      <c r="X14356" s="49"/>
      <c r="Y14356" s="49"/>
      <c r="Z14356" s="49"/>
      <c r="AA14356" s="49"/>
      <c r="AB14356" s="49"/>
      <c r="AC14356" s="49"/>
      <c r="AD14356" s="49"/>
      <c r="AE14356" s="95"/>
      <c r="AM14356" s="103"/>
      <c r="AT14356" s="10"/>
    </row>
    <row r="14357" spans="9:46" s="16" customFormat="1">
      <c r="I14357" s="47"/>
      <c r="P14357" s="48"/>
      <c r="Q14357" s="48"/>
      <c r="R14357" s="48"/>
      <c r="S14357" s="49"/>
      <c r="T14357" s="47"/>
      <c r="U14357" s="50"/>
      <c r="V14357" s="47"/>
      <c r="W14357" s="50"/>
      <c r="X14357" s="49"/>
      <c r="Y14357" s="49"/>
      <c r="Z14357" s="49"/>
      <c r="AA14357" s="49"/>
      <c r="AB14357" s="49"/>
      <c r="AC14357" s="49"/>
      <c r="AD14357" s="49"/>
      <c r="AE14357" s="95"/>
      <c r="AM14357" s="103"/>
      <c r="AT14357" s="10"/>
    </row>
    <row r="14358" spans="9:46" s="16" customFormat="1">
      <c r="I14358" s="47"/>
      <c r="P14358" s="48"/>
      <c r="Q14358" s="48"/>
      <c r="R14358" s="48"/>
      <c r="S14358" s="49"/>
      <c r="T14358" s="47"/>
      <c r="U14358" s="50"/>
      <c r="V14358" s="47"/>
      <c r="W14358" s="50"/>
      <c r="X14358" s="49"/>
      <c r="Y14358" s="49"/>
      <c r="Z14358" s="49"/>
      <c r="AA14358" s="49"/>
      <c r="AB14358" s="49"/>
      <c r="AC14358" s="49"/>
      <c r="AD14358" s="49"/>
      <c r="AE14358" s="95"/>
      <c r="AM14358" s="103"/>
      <c r="AT14358" s="10"/>
    </row>
    <row r="14359" spans="9:46" s="16" customFormat="1">
      <c r="I14359" s="47"/>
      <c r="P14359" s="48"/>
      <c r="Q14359" s="48"/>
      <c r="R14359" s="48"/>
      <c r="S14359" s="49"/>
      <c r="T14359" s="47"/>
      <c r="U14359" s="50"/>
      <c r="V14359" s="47"/>
      <c r="W14359" s="50"/>
      <c r="X14359" s="49"/>
      <c r="Y14359" s="49"/>
      <c r="Z14359" s="49"/>
      <c r="AA14359" s="49"/>
      <c r="AB14359" s="49"/>
      <c r="AC14359" s="49"/>
      <c r="AD14359" s="49"/>
      <c r="AE14359" s="95"/>
      <c r="AM14359" s="103"/>
      <c r="AT14359" s="10"/>
    </row>
    <row r="14360" spans="9:46" s="16" customFormat="1">
      <c r="I14360" s="47"/>
      <c r="P14360" s="48"/>
      <c r="Q14360" s="48"/>
      <c r="R14360" s="48"/>
      <c r="S14360" s="49"/>
      <c r="T14360" s="47"/>
      <c r="U14360" s="50"/>
      <c r="V14360" s="47"/>
      <c r="W14360" s="50"/>
      <c r="X14360" s="49"/>
      <c r="Y14360" s="49"/>
      <c r="Z14360" s="49"/>
      <c r="AA14360" s="49"/>
      <c r="AB14360" s="49"/>
      <c r="AC14360" s="49"/>
      <c r="AD14360" s="49"/>
      <c r="AE14360" s="95"/>
      <c r="AM14360" s="103"/>
      <c r="AT14360" s="10"/>
    </row>
    <row r="14361" spans="9:46" s="16" customFormat="1">
      <c r="I14361" s="47"/>
      <c r="P14361" s="48"/>
      <c r="Q14361" s="48"/>
      <c r="R14361" s="48"/>
      <c r="S14361" s="49"/>
      <c r="T14361" s="47"/>
      <c r="U14361" s="50"/>
      <c r="V14361" s="47"/>
      <c r="W14361" s="50"/>
      <c r="X14361" s="49"/>
      <c r="Y14361" s="49"/>
      <c r="Z14361" s="49"/>
      <c r="AA14361" s="49"/>
      <c r="AB14361" s="49"/>
      <c r="AC14361" s="49"/>
      <c r="AD14361" s="49"/>
      <c r="AE14361" s="95"/>
      <c r="AM14361" s="103"/>
      <c r="AT14361" s="10"/>
    </row>
    <row r="14362" spans="9:46" s="16" customFormat="1">
      <c r="I14362" s="47"/>
      <c r="P14362" s="48"/>
      <c r="Q14362" s="48"/>
      <c r="R14362" s="48"/>
      <c r="S14362" s="49"/>
      <c r="T14362" s="47"/>
      <c r="U14362" s="50"/>
      <c r="V14362" s="47"/>
      <c r="W14362" s="50"/>
      <c r="X14362" s="49"/>
      <c r="Y14362" s="49"/>
      <c r="Z14362" s="49"/>
      <c r="AA14362" s="49"/>
      <c r="AB14362" s="49"/>
      <c r="AC14362" s="49"/>
      <c r="AD14362" s="49"/>
      <c r="AE14362" s="95"/>
      <c r="AM14362" s="103"/>
      <c r="AT14362" s="10"/>
    </row>
    <row r="14363" spans="9:46" s="16" customFormat="1">
      <c r="I14363" s="47"/>
      <c r="P14363" s="48"/>
      <c r="Q14363" s="48"/>
      <c r="R14363" s="48"/>
      <c r="S14363" s="49"/>
      <c r="T14363" s="47"/>
      <c r="U14363" s="50"/>
      <c r="V14363" s="47"/>
      <c r="W14363" s="50"/>
      <c r="X14363" s="49"/>
      <c r="Y14363" s="49"/>
      <c r="Z14363" s="49"/>
      <c r="AA14363" s="49"/>
      <c r="AB14363" s="49"/>
      <c r="AC14363" s="49"/>
      <c r="AD14363" s="49"/>
      <c r="AE14363" s="95"/>
      <c r="AM14363" s="103"/>
      <c r="AT14363" s="10"/>
    </row>
    <row r="14364" spans="9:46" s="16" customFormat="1">
      <c r="I14364" s="47"/>
      <c r="P14364" s="48"/>
      <c r="Q14364" s="48"/>
      <c r="R14364" s="48"/>
      <c r="S14364" s="49"/>
      <c r="T14364" s="47"/>
      <c r="U14364" s="50"/>
      <c r="V14364" s="47"/>
      <c r="W14364" s="50"/>
      <c r="X14364" s="49"/>
      <c r="Y14364" s="49"/>
      <c r="Z14364" s="49"/>
      <c r="AA14364" s="49"/>
      <c r="AB14364" s="49"/>
      <c r="AC14364" s="49"/>
      <c r="AD14364" s="49"/>
      <c r="AE14364" s="95"/>
      <c r="AM14364" s="103"/>
      <c r="AT14364" s="10"/>
    </row>
    <row r="14365" spans="9:46" s="16" customFormat="1">
      <c r="I14365" s="47"/>
      <c r="P14365" s="48"/>
      <c r="Q14365" s="48"/>
      <c r="R14365" s="48"/>
      <c r="S14365" s="49"/>
      <c r="T14365" s="47"/>
      <c r="U14365" s="50"/>
      <c r="V14365" s="47"/>
      <c r="W14365" s="50"/>
      <c r="X14365" s="49"/>
      <c r="Y14365" s="49"/>
      <c r="Z14365" s="49"/>
      <c r="AA14365" s="49"/>
      <c r="AB14365" s="49"/>
      <c r="AC14365" s="49"/>
      <c r="AD14365" s="49"/>
      <c r="AE14365" s="95"/>
      <c r="AM14365" s="103"/>
      <c r="AT14365" s="10"/>
    </row>
    <row r="14366" spans="9:46" s="16" customFormat="1">
      <c r="I14366" s="47"/>
      <c r="P14366" s="48"/>
      <c r="Q14366" s="48"/>
      <c r="R14366" s="48"/>
      <c r="S14366" s="49"/>
      <c r="T14366" s="47"/>
      <c r="U14366" s="50"/>
      <c r="V14366" s="47"/>
      <c r="W14366" s="50"/>
      <c r="X14366" s="49"/>
      <c r="Y14366" s="49"/>
      <c r="Z14366" s="49"/>
      <c r="AA14366" s="49"/>
      <c r="AB14366" s="49"/>
      <c r="AC14366" s="49"/>
      <c r="AD14366" s="49"/>
      <c r="AE14366" s="95"/>
      <c r="AM14366" s="103"/>
      <c r="AT14366" s="10"/>
    </row>
    <row r="14367" spans="9:46" s="16" customFormat="1">
      <c r="I14367" s="47"/>
      <c r="P14367" s="48"/>
      <c r="Q14367" s="48"/>
      <c r="R14367" s="48"/>
      <c r="S14367" s="49"/>
      <c r="T14367" s="47"/>
      <c r="U14367" s="50"/>
      <c r="V14367" s="47"/>
      <c r="W14367" s="50"/>
      <c r="X14367" s="49"/>
      <c r="Y14367" s="49"/>
      <c r="Z14367" s="49"/>
      <c r="AA14367" s="49"/>
      <c r="AB14367" s="49"/>
      <c r="AC14367" s="49"/>
      <c r="AD14367" s="49"/>
      <c r="AE14367" s="95"/>
      <c r="AM14367" s="103"/>
      <c r="AT14367" s="10"/>
    </row>
    <row r="14368" spans="9:46" s="16" customFormat="1">
      <c r="I14368" s="47"/>
      <c r="P14368" s="48"/>
      <c r="Q14368" s="48"/>
      <c r="R14368" s="48"/>
      <c r="S14368" s="49"/>
      <c r="T14368" s="47"/>
      <c r="U14368" s="50"/>
      <c r="V14368" s="47"/>
      <c r="W14368" s="50"/>
      <c r="X14368" s="49"/>
      <c r="Y14368" s="49"/>
      <c r="Z14368" s="49"/>
      <c r="AA14368" s="49"/>
      <c r="AB14368" s="49"/>
      <c r="AC14368" s="49"/>
      <c r="AD14368" s="49"/>
      <c r="AE14368" s="95"/>
      <c r="AM14368" s="103"/>
      <c r="AT14368" s="10"/>
    </row>
    <row r="14369" spans="9:46" s="16" customFormat="1">
      <c r="I14369" s="47"/>
      <c r="P14369" s="48"/>
      <c r="Q14369" s="48"/>
      <c r="R14369" s="48"/>
      <c r="S14369" s="49"/>
      <c r="T14369" s="47"/>
      <c r="U14369" s="50"/>
      <c r="V14369" s="47"/>
      <c r="W14369" s="50"/>
      <c r="X14369" s="49"/>
      <c r="Y14369" s="49"/>
      <c r="Z14369" s="49"/>
      <c r="AA14369" s="49"/>
      <c r="AB14369" s="49"/>
      <c r="AC14369" s="49"/>
      <c r="AD14369" s="49"/>
      <c r="AE14369" s="95"/>
      <c r="AM14369" s="103"/>
      <c r="AT14369" s="10"/>
    </row>
    <row r="14370" spans="9:46" s="16" customFormat="1">
      <c r="I14370" s="47"/>
      <c r="P14370" s="48"/>
      <c r="Q14370" s="48"/>
      <c r="R14370" s="48"/>
      <c r="S14370" s="49"/>
      <c r="T14370" s="47"/>
      <c r="U14370" s="50"/>
      <c r="V14370" s="47"/>
      <c r="W14370" s="50"/>
      <c r="X14370" s="49"/>
      <c r="Y14370" s="49"/>
      <c r="Z14370" s="49"/>
      <c r="AA14370" s="49"/>
      <c r="AB14370" s="49"/>
      <c r="AC14370" s="49"/>
      <c r="AD14370" s="49"/>
      <c r="AE14370" s="95"/>
      <c r="AM14370" s="103"/>
      <c r="AT14370" s="10"/>
    </row>
    <row r="14371" spans="9:46" s="16" customFormat="1">
      <c r="I14371" s="47"/>
      <c r="P14371" s="48"/>
      <c r="Q14371" s="48"/>
      <c r="R14371" s="48"/>
      <c r="S14371" s="49"/>
      <c r="T14371" s="47"/>
      <c r="U14371" s="50"/>
      <c r="V14371" s="47"/>
      <c r="W14371" s="50"/>
      <c r="X14371" s="49"/>
      <c r="Y14371" s="49"/>
      <c r="Z14371" s="49"/>
      <c r="AA14371" s="49"/>
      <c r="AB14371" s="49"/>
      <c r="AC14371" s="49"/>
      <c r="AD14371" s="49"/>
      <c r="AE14371" s="95"/>
      <c r="AM14371" s="103"/>
      <c r="AT14371" s="10"/>
    </row>
    <row r="14372" spans="9:46" s="16" customFormat="1">
      <c r="I14372" s="47"/>
      <c r="P14372" s="48"/>
      <c r="Q14372" s="48"/>
      <c r="R14372" s="48"/>
      <c r="S14372" s="49"/>
      <c r="T14372" s="47"/>
      <c r="U14372" s="50"/>
      <c r="V14372" s="47"/>
      <c r="W14372" s="50"/>
      <c r="X14372" s="49"/>
      <c r="Y14372" s="49"/>
      <c r="Z14372" s="49"/>
      <c r="AA14372" s="49"/>
      <c r="AB14372" s="49"/>
      <c r="AC14372" s="49"/>
      <c r="AD14372" s="49"/>
      <c r="AE14372" s="95"/>
      <c r="AM14372" s="103"/>
      <c r="AT14372" s="10"/>
    </row>
    <row r="14373" spans="9:46" s="16" customFormat="1">
      <c r="I14373" s="47"/>
      <c r="P14373" s="48"/>
      <c r="Q14373" s="48"/>
      <c r="R14373" s="48"/>
      <c r="S14373" s="49"/>
      <c r="T14373" s="47"/>
      <c r="U14373" s="50"/>
      <c r="V14373" s="47"/>
      <c r="W14373" s="50"/>
      <c r="X14373" s="49"/>
      <c r="Y14373" s="49"/>
      <c r="Z14373" s="49"/>
      <c r="AA14373" s="49"/>
      <c r="AB14373" s="49"/>
      <c r="AC14373" s="49"/>
      <c r="AD14373" s="49"/>
      <c r="AE14373" s="95"/>
      <c r="AM14373" s="103"/>
      <c r="AT14373" s="10"/>
    </row>
    <row r="14374" spans="9:46" s="16" customFormat="1">
      <c r="I14374" s="47"/>
      <c r="P14374" s="48"/>
      <c r="Q14374" s="48"/>
      <c r="R14374" s="48"/>
      <c r="S14374" s="49"/>
      <c r="T14374" s="47"/>
      <c r="U14374" s="50"/>
      <c r="V14374" s="47"/>
      <c r="W14374" s="50"/>
      <c r="X14374" s="49"/>
      <c r="Y14374" s="49"/>
      <c r="Z14374" s="49"/>
      <c r="AA14374" s="49"/>
      <c r="AB14374" s="49"/>
      <c r="AC14374" s="49"/>
      <c r="AD14374" s="49"/>
      <c r="AE14374" s="95"/>
      <c r="AM14374" s="103"/>
      <c r="AT14374" s="10"/>
    </row>
    <row r="14375" spans="9:46" s="16" customFormat="1">
      <c r="I14375" s="47"/>
      <c r="P14375" s="48"/>
      <c r="Q14375" s="48"/>
      <c r="R14375" s="48"/>
      <c r="S14375" s="49"/>
      <c r="T14375" s="47"/>
      <c r="U14375" s="50"/>
      <c r="V14375" s="47"/>
      <c r="W14375" s="50"/>
      <c r="X14375" s="49"/>
      <c r="Y14375" s="49"/>
      <c r="Z14375" s="49"/>
      <c r="AA14375" s="49"/>
      <c r="AB14375" s="49"/>
      <c r="AC14375" s="49"/>
      <c r="AD14375" s="49"/>
      <c r="AE14375" s="95"/>
      <c r="AM14375" s="103"/>
      <c r="AT14375" s="10"/>
    </row>
    <row r="14376" spans="9:46" s="16" customFormat="1">
      <c r="I14376" s="47"/>
      <c r="P14376" s="48"/>
      <c r="Q14376" s="48"/>
      <c r="R14376" s="48"/>
      <c r="S14376" s="49"/>
      <c r="T14376" s="47"/>
      <c r="U14376" s="50"/>
      <c r="V14376" s="47"/>
      <c r="W14376" s="50"/>
      <c r="X14376" s="49"/>
      <c r="Y14376" s="49"/>
      <c r="Z14376" s="49"/>
      <c r="AA14376" s="49"/>
      <c r="AB14376" s="49"/>
      <c r="AC14376" s="49"/>
      <c r="AD14376" s="49"/>
      <c r="AE14376" s="95"/>
      <c r="AM14376" s="103"/>
      <c r="AT14376" s="10"/>
    </row>
    <row r="14377" spans="9:46" s="16" customFormat="1">
      <c r="I14377" s="47"/>
      <c r="P14377" s="48"/>
      <c r="Q14377" s="48"/>
      <c r="R14377" s="48"/>
      <c r="S14377" s="49"/>
      <c r="T14377" s="47"/>
      <c r="U14377" s="50"/>
      <c r="V14377" s="47"/>
      <c r="W14377" s="50"/>
      <c r="X14377" s="49"/>
      <c r="Y14377" s="49"/>
      <c r="Z14377" s="49"/>
      <c r="AA14377" s="49"/>
      <c r="AB14377" s="49"/>
      <c r="AC14377" s="49"/>
      <c r="AD14377" s="49"/>
      <c r="AE14377" s="95"/>
      <c r="AM14377" s="103"/>
      <c r="AT14377" s="10"/>
    </row>
    <row r="14378" spans="9:46" s="16" customFormat="1">
      <c r="I14378" s="47"/>
      <c r="P14378" s="48"/>
      <c r="Q14378" s="48"/>
      <c r="R14378" s="48"/>
      <c r="S14378" s="49"/>
      <c r="T14378" s="47"/>
      <c r="U14378" s="50"/>
      <c r="V14378" s="47"/>
      <c r="W14378" s="50"/>
      <c r="X14378" s="49"/>
      <c r="Y14378" s="49"/>
      <c r="Z14378" s="49"/>
      <c r="AA14378" s="49"/>
      <c r="AB14378" s="49"/>
      <c r="AC14378" s="49"/>
      <c r="AD14378" s="49"/>
      <c r="AE14378" s="95"/>
      <c r="AM14378" s="103"/>
      <c r="AT14378" s="10"/>
    </row>
    <row r="14379" spans="9:46" s="16" customFormat="1">
      <c r="I14379" s="47"/>
      <c r="P14379" s="48"/>
      <c r="Q14379" s="48"/>
      <c r="R14379" s="48"/>
      <c r="S14379" s="49"/>
      <c r="T14379" s="47"/>
      <c r="U14379" s="50"/>
      <c r="V14379" s="47"/>
      <c r="W14379" s="50"/>
      <c r="X14379" s="49"/>
      <c r="Y14379" s="49"/>
      <c r="Z14379" s="49"/>
      <c r="AA14379" s="49"/>
      <c r="AB14379" s="49"/>
      <c r="AC14379" s="49"/>
      <c r="AD14379" s="49"/>
      <c r="AE14379" s="95"/>
      <c r="AM14379" s="103"/>
      <c r="AT14379" s="10"/>
    </row>
    <row r="14380" spans="9:46" s="16" customFormat="1">
      <c r="I14380" s="47"/>
      <c r="P14380" s="48"/>
      <c r="Q14380" s="48"/>
      <c r="R14380" s="48"/>
      <c r="S14380" s="49"/>
      <c r="T14380" s="47"/>
      <c r="U14380" s="50"/>
      <c r="V14380" s="47"/>
      <c r="W14380" s="50"/>
      <c r="X14380" s="49"/>
      <c r="Y14380" s="49"/>
      <c r="Z14380" s="49"/>
      <c r="AA14380" s="49"/>
      <c r="AB14380" s="49"/>
      <c r="AC14380" s="49"/>
      <c r="AD14380" s="49"/>
      <c r="AE14380" s="95"/>
      <c r="AM14380" s="103"/>
      <c r="AT14380" s="10"/>
    </row>
    <row r="14381" spans="9:46" s="16" customFormat="1">
      <c r="I14381" s="47"/>
      <c r="P14381" s="48"/>
      <c r="Q14381" s="48"/>
      <c r="R14381" s="48"/>
      <c r="S14381" s="49"/>
      <c r="T14381" s="47"/>
      <c r="U14381" s="50"/>
      <c r="V14381" s="47"/>
      <c r="W14381" s="50"/>
      <c r="X14381" s="49"/>
      <c r="Y14381" s="49"/>
      <c r="Z14381" s="49"/>
      <c r="AA14381" s="49"/>
      <c r="AB14381" s="49"/>
      <c r="AC14381" s="49"/>
      <c r="AD14381" s="49"/>
      <c r="AE14381" s="95"/>
      <c r="AM14381" s="103"/>
      <c r="AT14381" s="10"/>
    </row>
    <row r="14382" spans="9:46" s="16" customFormat="1">
      <c r="I14382" s="47"/>
      <c r="P14382" s="48"/>
      <c r="Q14382" s="48"/>
      <c r="R14382" s="48"/>
      <c r="S14382" s="49"/>
      <c r="T14382" s="47"/>
      <c r="U14382" s="50"/>
      <c r="V14382" s="47"/>
      <c r="W14382" s="50"/>
      <c r="X14382" s="49"/>
      <c r="Y14382" s="49"/>
      <c r="Z14382" s="49"/>
      <c r="AA14382" s="49"/>
      <c r="AB14382" s="49"/>
      <c r="AC14382" s="49"/>
      <c r="AD14382" s="49"/>
      <c r="AE14382" s="95"/>
      <c r="AM14382" s="103"/>
      <c r="AT14382" s="10"/>
    </row>
    <row r="14383" spans="9:46" s="16" customFormat="1">
      <c r="I14383" s="47"/>
      <c r="P14383" s="48"/>
      <c r="Q14383" s="48"/>
      <c r="R14383" s="48"/>
      <c r="S14383" s="49"/>
      <c r="T14383" s="47"/>
      <c r="U14383" s="50"/>
      <c r="V14383" s="47"/>
      <c r="W14383" s="50"/>
      <c r="X14383" s="49"/>
      <c r="Y14383" s="49"/>
      <c r="Z14383" s="49"/>
      <c r="AA14383" s="49"/>
      <c r="AB14383" s="49"/>
      <c r="AC14383" s="49"/>
      <c r="AD14383" s="49"/>
      <c r="AE14383" s="95"/>
      <c r="AM14383" s="103"/>
      <c r="AT14383" s="10"/>
    </row>
    <row r="14384" spans="9:46" s="16" customFormat="1">
      <c r="I14384" s="47"/>
      <c r="P14384" s="48"/>
      <c r="Q14384" s="48"/>
      <c r="R14384" s="48"/>
      <c r="S14384" s="49"/>
      <c r="T14384" s="47"/>
      <c r="U14384" s="50"/>
      <c r="V14384" s="47"/>
      <c r="W14384" s="50"/>
      <c r="X14384" s="49"/>
      <c r="Y14384" s="49"/>
      <c r="Z14384" s="49"/>
      <c r="AA14384" s="49"/>
      <c r="AB14384" s="49"/>
      <c r="AC14384" s="49"/>
      <c r="AD14384" s="49"/>
      <c r="AE14384" s="95"/>
      <c r="AM14384" s="103"/>
      <c r="AT14384" s="10"/>
    </row>
    <row r="14385" spans="9:46" s="16" customFormat="1">
      <c r="I14385" s="47"/>
      <c r="P14385" s="48"/>
      <c r="Q14385" s="48"/>
      <c r="R14385" s="48"/>
      <c r="S14385" s="49"/>
      <c r="T14385" s="47"/>
      <c r="U14385" s="50"/>
      <c r="V14385" s="47"/>
      <c r="W14385" s="50"/>
      <c r="X14385" s="49"/>
      <c r="Y14385" s="49"/>
      <c r="Z14385" s="49"/>
      <c r="AA14385" s="49"/>
      <c r="AB14385" s="49"/>
      <c r="AC14385" s="49"/>
      <c r="AD14385" s="49"/>
      <c r="AE14385" s="95"/>
      <c r="AM14385" s="103"/>
      <c r="AT14385" s="10"/>
    </row>
    <row r="14386" spans="9:46" s="16" customFormat="1">
      <c r="I14386" s="47"/>
      <c r="P14386" s="48"/>
      <c r="Q14386" s="48"/>
      <c r="R14386" s="48"/>
      <c r="S14386" s="49"/>
      <c r="T14386" s="47"/>
      <c r="U14386" s="50"/>
      <c r="V14386" s="47"/>
      <c r="W14386" s="50"/>
      <c r="X14386" s="49"/>
      <c r="Y14386" s="49"/>
      <c r="Z14386" s="49"/>
      <c r="AA14386" s="49"/>
      <c r="AB14386" s="49"/>
      <c r="AC14386" s="49"/>
      <c r="AD14386" s="49"/>
      <c r="AE14386" s="95"/>
      <c r="AM14386" s="103"/>
      <c r="AT14386" s="10"/>
    </row>
    <row r="14387" spans="9:46" s="16" customFormat="1">
      <c r="I14387" s="47"/>
      <c r="P14387" s="48"/>
      <c r="Q14387" s="48"/>
      <c r="R14387" s="48"/>
      <c r="S14387" s="49"/>
      <c r="T14387" s="47"/>
      <c r="U14387" s="50"/>
      <c r="V14387" s="47"/>
      <c r="W14387" s="50"/>
      <c r="X14387" s="49"/>
      <c r="Y14387" s="49"/>
      <c r="Z14387" s="49"/>
      <c r="AA14387" s="49"/>
      <c r="AB14387" s="49"/>
      <c r="AC14387" s="49"/>
      <c r="AD14387" s="49"/>
      <c r="AE14387" s="95"/>
      <c r="AM14387" s="103"/>
      <c r="AT14387" s="10"/>
    </row>
    <row r="14388" spans="9:46" s="16" customFormat="1">
      <c r="I14388" s="47"/>
      <c r="P14388" s="48"/>
      <c r="Q14388" s="48"/>
      <c r="R14388" s="48"/>
      <c r="S14388" s="49"/>
      <c r="T14388" s="47"/>
      <c r="U14388" s="50"/>
      <c r="V14388" s="47"/>
      <c r="W14388" s="50"/>
      <c r="X14388" s="49"/>
      <c r="Y14388" s="49"/>
      <c r="Z14388" s="49"/>
      <c r="AA14388" s="49"/>
      <c r="AB14388" s="49"/>
      <c r="AC14388" s="49"/>
      <c r="AD14388" s="49"/>
      <c r="AE14388" s="95"/>
      <c r="AM14388" s="103"/>
      <c r="AT14388" s="10"/>
    </row>
    <row r="14389" spans="9:46" s="16" customFormat="1">
      <c r="I14389" s="47"/>
      <c r="P14389" s="48"/>
      <c r="Q14389" s="48"/>
      <c r="R14389" s="48"/>
      <c r="S14389" s="49"/>
      <c r="T14389" s="47"/>
      <c r="U14389" s="50"/>
      <c r="V14389" s="47"/>
      <c r="W14389" s="50"/>
      <c r="X14389" s="49"/>
      <c r="Y14389" s="49"/>
      <c r="Z14389" s="49"/>
      <c r="AA14389" s="49"/>
      <c r="AB14389" s="49"/>
      <c r="AC14389" s="49"/>
      <c r="AD14389" s="49"/>
      <c r="AE14389" s="95"/>
      <c r="AM14389" s="103"/>
      <c r="AT14389" s="10"/>
    </row>
    <row r="14390" spans="9:46" s="16" customFormat="1">
      <c r="I14390" s="47"/>
      <c r="P14390" s="48"/>
      <c r="Q14390" s="48"/>
      <c r="R14390" s="48"/>
      <c r="S14390" s="49"/>
      <c r="T14390" s="47"/>
      <c r="U14390" s="50"/>
      <c r="V14390" s="47"/>
      <c r="W14390" s="50"/>
      <c r="X14390" s="49"/>
      <c r="Y14390" s="49"/>
      <c r="Z14390" s="49"/>
      <c r="AA14390" s="49"/>
      <c r="AB14390" s="49"/>
      <c r="AC14390" s="49"/>
      <c r="AD14390" s="49"/>
      <c r="AE14390" s="95"/>
      <c r="AM14390" s="103"/>
      <c r="AT14390" s="10"/>
    </row>
    <row r="14391" spans="9:46" s="16" customFormat="1">
      <c r="I14391" s="47"/>
      <c r="P14391" s="48"/>
      <c r="Q14391" s="48"/>
      <c r="R14391" s="48"/>
      <c r="S14391" s="49"/>
      <c r="T14391" s="47"/>
      <c r="U14391" s="50"/>
      <c r="V14391" s="47"/>
      <c r="W14391" s="50"/>
      <c r="X14391" s="49"/>
      <c r="Y14391" s="49"/>
      <c r="Z14391" s="49"/>
      <c r="AA14391" s="49"/>
      <c r="AB14391" s="49"/>
      <c r="AC14391" s="49"/>
      <c r="AD14391" s="49"/>
      <c r="AE14391" s="95"/>
      <c r="AM14391" s="103"/>
      <c r="AT14391" s="10"/>
    </row>
    <row r="14392" spans="9:46" s="16" customFormat="1">
      <c r="I14392" s="47"/>
      <c r="P14392" s="48"/>
      <c r="Q14392" s="48"/>
      <c r="R14392" s="48"/>
      <c r="S14392" s="49"/>
      <c r="T14392" s="47"/>
      <c r="U14392" s="50"/>
      <c r="V14392" s="47"/>
      <c r="W14392" s="50"/>
      <c r="X14392" s="49"/>
      <c r="Y14392" s="49"/>
      <c r="Z14392" s="49"/>
      <c r="AA14392" s="49"/>
      <c r="AB14392" s="49"/>
      <c r="AC14392" s="49"/>
      <c r="AD14392" s="49"/>
      <c r="AE14392" s="95"/>
      <c r="AM14392" s="103"/>
      <c r="AT14392" s="10"/>
    </row>
    <row r="14393" spans="9:46" s="16" customFormat="1">
      <c r="I14393" s="47"/>
      <c r="P14393" s="48"/>
      <c r="Q14393" s="48"/>
      <c r="R14393" s="48"/>
      <c r="S14393" s="49"/>
      <c r="T14393" s="47"/>
      <c r="U14393" s="50"/>
      <c r="V14393" s="47"/>
      <c r="W14393" s="50"/>
      <c r="X14393" s="49"/>
      <c r="Y14393" s="49"/>
      <c r="Z14393" s="49"/>
      <c r="AA14393" s="49"/>
      <c r="AB14393" s="49"/>
      <c r="AC14393" s="49"/>
      <c r="AD14393" s="49"/>
      <c r="AE14393" s="95"/>
      <c r="AM14393" s="103"/>
      <c r="AT14393" s="10"/>
    </row>
    <row r="14394" spans="9:46" s="16" customFormat="1">
      <c r="I14394" s="47"/>
      <c r="P14394" s="48"/>
      <c r="Q14394" s="48"/>
      <c r="R14394" s="48"/>
      <c r="S14394" s="49"/>
      <c r="T14394" s="47"/>
      <c r="U14394" s="50"/>
      <c r="V14394" s="47"/>
      <c r="W14394" s="50"/>
      <c r="X14394" s="49"/>
      <c r="Y14394" s="49"/>
      <c r="Z14394" s="49"/>
      <c r="AA14394" s="49"/>
      <c r="AB14394" s="49"/>
      <c r="AC14394" s="49"/>
      <c r="AD14394" s="49"/>
      <c r="AE14394" s="95"/>
      <c r="AM14394" s="103"/>
      <c r="AT14394" s="10"/>
    </row>
    <row r="14395" spans="9:46" s="16" customFormat="1">
      <c r="I14395" s="47"/>
      <c r="P14395" s="48"/>
      <c r="Q14395" s="48"/>
      <c r="R14395" s="48"/>
      <c r="S14395" s="49"/>
      <c r="T14395" s="47"/>
      <c r="U14395" s="50"/>
      <c r="V14395" s="47"/>
      <c r="W14395" s="50"/>
      <c r="X14395" s="49"/>
      <c r="Y14395" s="49"/>
      <c r="Z14395" s="49"/>
      <c r="AA14395" s="49"/>
      <c r="AB14395" s="49"/>
      <c r="AC14395" s="49"/>
      <c r="AD14395" s="49"/>
      <c r="AE14395" s="95"/>
      <c r="AM14395" s="103"/>
      <c r="AT14395" s="10"/>
    </row>
    <row r="14396" spans="9:46" s="16" customFormat="1">
      <c r="I14396" s="47"/>
      <c r="P14396" s="48"/>
      <c r="Q14396" s="48"/>
      <c r="R14396" s="48"/>
      <c r="S14396" s="49"/>
      <c r="T14396" s="47"/>
      <c r="U14396" s="50"/>
      <c r="V14396" s="47"/>
      <c r="W14396" s="50"/>
      <c r="X14396" s="49"/>
      <c r="Y14396" s="49"/>
      <c r="Z14396" s="49"/>
      <c r="AA14396" s="49"/>
      <c r="AB14396" s="49"/>
      <c r="AC14396" s="49"/>
      <c r="AD14396" s="49"/>
      <c r="AE14396" s="95"/>
      <c r="AM14396" s="103"/>
      <c r="AT14396" s="10"/>
    </row>
    <row r="14397" spans="9:46" s="16" customFormat="1">
      <c r="I14397" s="47"/>
      <c r="P14397" s="48"/>
      <c r="Q14397" s="48"/>
      <c r="R14397" s="48"/>
      <c r="S14397" s="49"/>
      <c r="T14397" s="47"/>
      <c r="U14397" s="50"/>
      <c r="V14397" s="47"/>
      <c r="W14397" s="50"/>
      <c r="X14397" s="49"/>
      <c r="Y14397" s="49"/>
      <c r="Z14397" s="49"/>
      <c r="AA14397" s="49"/>
      <c r="AB14397" s="49"/>
      <c r="AC14397" s="49"/>
      <c r="AD14397" s="49"/>
      <c r="AE14397" s="95"/>
      <c r="AM14397" s="103"/>
      <c r="AT14397" s="10"/>
    </row>
    <row r="14398" spans="9:46" s="16" customFormat="1">
      <c r="I14398" s="47"/>
      <c r="P14398" s="48"/>
      <c r="Q14398" s="48"/>
      <c r="R14398" s="48"/>
      <c r="S14398" s="49"/>
      <c r="T14398" s="47"/>
      <c r="U14398" s="50"/>
      <c r="V14398" s="47"/>
      <c r="W14398" s="50"/>
      <c r="X14398" s="49"/>
      <c r="Y14398" s="49"/>
      <c r="Z14398" s="49"/>
      <c r="AA14398" s="49"/>
      <c r="AB14398" s="49"/>
      <c r="AC14398" s="49"/>
      <c r="AD14398" s="49"/>
      <c r="AE14398" s="95"/>
      <c r="AM14398" s="103"/>
      <c r="AT14398" s="10"/>
    </row>
    <row r="14399" spans="9:46" s="16" customFormat="1">
      <c r="I14399" s="47"/>
      <c r="P14399" s="48"/>
      <c r="Q14399" s="48"/>
      <c r="R14399" s="48"/>
      <c r="S14399" s="49"/>
      <c r="T14399" s="47"/>
      <c r="U14399" s="50"/>
      <c r="V14399" s="47"/>
      <c r="W14399" s="50"/>
      <c r="X14399" s="49"/>
      <c r="Y14399" s="49"/>
      <c r="Z14399" s="49"/>
      <c r="AA14399" s="49"/>
      <c r="AB14399" s="49"/>
      <c r="AC14399" s="49"/>
      <c r="AD14399" s="49"/>
      <c r="AE14399" s="95"/>
      <c r="AM14399" s="103"/>
      <c r="AT14399" s="10"/>
    </row>
    <row r="14400" spans="9:46" s="16" customFormat="1">
      <c r="I14400" s="47"/>
      <c r="P14400" s="48"/>
      <c r="Q14400" s="48"/>
      <c r="R14400" s="48"/>
      <c r="S14400" s="49"/>
      <c r="T14400" s="47"/>
      <c r="U14400" s="50"/>
      <c r="V14400" s="47"/>
      <c r="W14400" s="50"/>
      <c r="X14400" s="49"/>
      <c r="Y14400" s="49"/>
      <c r="Z14400" s="49"/>
      <c r="AA14400" s="49"/>
      <c r="AB14400" s="49"/>
      <c r="AC14400" s="49"/>
      <c r="AD14400" s="49"/>
      <c r="AE14400" s="95"/>
      <c r="AM14400" s="103"/>
      <c r="AT14400" s="10"/>
    </row>
    <row r="14401" spans="9:46" s="16" customFormat="1">
      <c r="I14401" s="47"/>
      <c r="P14401" s="48"/>
      <c r="Q14401" s="48"/>
      <c r="R14401" s="48"/>
      <c r="S14401" s="49"/>
      <c r="T14401" s="47"/>
      <c r="U14401" s="50"/>
      <c r="V14401" s="47"/>
      <c r="W14401" s="50"/>
      <c r="X14401" s="49"/>
      <c r="Y14401" s="49"/>
      <c r="Z14401" s="49"/>
      <c r="AA14401" s="49"/>
      <c r="AB14401" s="49"/>
      <c r="AC14401" s="49"/>
      <c r="AD14401" s="49"/>
      <c r="AE14401" s="95"/>
      <c r="AM14401" s="103"/>
      <c r="AT14401" s="10"/>
    </row>
    <row r="14402" spans="9:46" s="16" customFormat="1">
      <c r="I14402" s="47"/>
      <c r="P14402" s="48"/>
      <c r="Q14402" s="48"/>
      <c r="R14402" s="48"/>
      <c r="S14402" s="49"/>
      <c r="T14402" s="47"/>
      <c r="U14402" s="50"/>
      <c r="V14402" s="47"/>
      <c r="W14402" s="50"/>
      <c r="X14402" s="49"/>
      <c r="Y14402" s="49"/>
      <c r="Z14402" s="49"/>
      <c r="AA14402" s="49"/>
      <c r="AB14402" s="49"/>
      <c r="AC14402" s="49"/>
      <c r="AD14402" s="49"/>
      <c r="AE14402" s="95"/>
      <c r="AM14402" s="103"/>
      <c r="AT14402" s="10"/>
    </row>
    <row r="14403" spans="9:46" s="16" customFormat="1">
      <c r="I14403" s="47"/>
      <c r="P14403" s="48"/>
      <c r="Q14403" s="48"/>
      <c r="R14403" s="48"/>
      <c r="S14403" s="49"/>
      <c r="T14403" s="47"/>
      <c r="U14403" s="50"/>
      <c r="V14403" s="47"/>
      <c r="W14403" s="50"/>
      <c r="X14403" s="49"/>
      <c r="Y14403" s="49"/>
      <c r="Z14403" s="49"/>
      <c r="AA14403" s="49"/>
      <c r="AB14403" s="49"/>
      <c r="AC14403" s="49"/>
      <c r="AD14403" s="49"/>
      <c r="AE14403" s="95"/>
      <c r="AM14403" s="103"/>
      <c r="AT14403" s="10"/>
    </row>
    <row r="14404" spans="9:46" s="16" customFormat="1">
      <c r="I14404" s="47"/>
      <c r="P14404" s="48"/>
      <c r="Q14404" s="48"/>
      <c r="R14404" s="48"/>
      <c r="S14404" s="49"/>
      <c r="T14404" s="47"/>
      <c r="U14404" s="50"/>
      <c r="V14404" s="47"/>
      <c r="W14404" s="50"/>
      <c r="X14404" s="49"/>
      <c r="Y14404" s="49"/>
      <c r="Z14404" s="49"/>
      <c r="AA14404" s="49"/>
      <c r="AB14404" s="49"/>
      <c r="AC14404" s="49"/>
      <c r="AD14404" s="49"/>
      <c r="AE14404" s="95"/>
      <c r="AM14404" s="103"/>
      <c r="AT14404" s="10"/>
    </row>
    <row r="14405" spans="9:46" s="16" customFormat="1">
      <c r="I14405" s="47"/>
      <c r="P14405" s="48"/>
      <c r="Q14405" s="48"/>
      <c r="R14405" s="48"/>
      <c r="S14405" s="49"/>
      <c r="T14405" s="47"/>
      <c r="U14405" s="50"/>
      <c r="V14405" s="47"/>
      <c r="W14405" s="50"/>
      <c r="X14405" s="49"/>
      <c r="Y14405" s="49"/>
      <c r="Z14405" s="49"/>
      <c r="AA14405" s="49"/>
      <c r="AB14405" s="49"/>
      <c r="AC14405" s="49"/>
      <c r="AD14405" s="49"/>
      <c r="AE14405" s="95"/>
      <c r="AM14405" s="103"/>
      <c r="AT14405" s="10"/>
    </row>
    <row r="14406" spans="9:46" s="16" customFormat="1">
      <c r="I14406" s="47"/>
      <c r="P14406" s="48"/>
      <c r="Q14406" s="48"/>
      <c r="R14406" s="48"/>
      <c r="S14406" s="49"/>
      <c r="T14406" s="47"/>
      <c r="U14406" s="50"/>
      <c r="V14406" s="47"/>
      <c r="W14406" s="50"/>
      <c r="X14406" s="49"/>
      <c r="Y14406" s="49"/>
      <c r="Z14406" s="49"/>
      <c r="AA14406" s="49"/>
      <c r="AB14406" s="49"/>
      <c r="AC14406" s="49"/>
      <c r="AD14406" s="49"/>
      <c r="AE14406" s="95"/>
      <c r="AM14406" s="103"/>
      <c r="AT14406" s="10"/>
    </row>
    <row r="14407" spans="9:46" s="16" customFormat="1">
      <c r="I14407" s="47"/>
      <c r="P14407" s="48"/>
      <c r="Q14407" s="48"/>
      <c r="R14407" s="48"/>
      <c r="S14407" s="49"/>
      <c r="T14407" s="47"/>
      <c r="U14407" s="50"/>
      <c r="V14407" s="47"/>
      <c r="W14407" s="50"/>
      <c r="X14407" s="49"/>
      <c r="Y14407" s="49"/>
      <c r="Z14407" s="49"/>
      <c r="AA14407" s="49"/>
      <c r="AB14407" s="49"/>
      <c r="AC14407" s="49"/>
      <c r="AD14407" s="49"/>
      <c r="AE14407" s="95"/>
      <c r="AM14407" s="103"/>
      <c r="AT14407" s="10"/>
    </row>
    <row r="14408" spans="9:46" s="16" customFormat="1">
      <c r="I14408" s="47"/>
      <c r="P14408" s="48"/>
      <c r="Q14408" s="48"/>
      <c r="R14408" s="48"/>
      <c r="S14408" s="49"/>
      <c r="T14408" s="47"/>
      <c r="U14408" s="50"/>
      <c r="V14408" s="47"/>
      <c r="W14408" s="50"/>
      <c r="X14408" s="49"/>
      <c r="Y14408" s="49"/>
      <c r="Z14408" s="49"/>
      <c r="AA14408" s="49"/>
      <c r="AB14408" s="49"/>
      <c r="AC14408" s="49"/>
      <c r="AD14408" s="49"/>
      <c r="AE14408" s="95"/>
      <c r="AM14408" s="103"/>
      <c r="AT14408" s="10"/>
    </row>
    <row r="14409" spans="9:46" s="16" customFormat="1">
      <c r="I14409" s="47"/>
      <c r="P14409" s="48"/>
      <c r="Q14409" s="48"/>
      <c r="R14409" s="48"/>
      <c r="S14409" s="49"/>
      <c r="T14409" s="47"/>
      <c r="U14409" s="50"/>
      <c r="V14409" s="47"/>
      <c r="W14409" s="50"/>
      <c r="X14409" s="49"/>
      <c r="Y14409" s="49"/>
      <c r="Z14409" s="49"/>
      <c r="AA14409" s="49"/>
      <c r="AB14409" s="49"/>
      <c r="AC14409" s="49"/>
      <c r="AD14409" s="49"/>
      <c r="AE14409" s="95"/>
      <c r="AM14409" s="103"/>
      <c r="AT14409" s="10"/>
    </row>
    <row r="14410" spans="9:46" s="16" customFormat="1">
      <c r="I14410" s="47"/>
      <c r="P14410" s="48"/>
      <c r="Q14410" s="48"/>
      <c r="R14410" s="48"/>
      <c r="S14410" s="49"/>
      <c r="T14410" s="47"/>
      <c r="U14410" s="50"/>
      <c r="V14410" s="47"/>
      <c r="W14410" s="50"/>
      <c r="X14410" s="49"/>
      <c r="Y14410" s="49"/>
      <c r="Z14410" s="49"/>
      <c r="AA14410" s="49"/>
      <c r="AB14410" s="49"/>
      <c r="AC14410" s="49"/>
      <c r="AD14410" s="49"/>
      <c r="AE14410" s="95"/>
      <c r="AM14410" s="103"/>
      <c r="AT14410" s="10"/>
    </row>
    <row r="14411" spans="9:46" s="16" customFormat="1">
      <c r="I14411" s="47"/>
      <c r="P14411" s="48"/>
      <c r="Q14411" s="48"/>
      <c r="R14411" s="48"/>
      <c r="S14411" s="49"/>
      <c r="T14411" s="47"/>
      <c r="U14411" s="50"/>
      <c r="V14411" s="47"/>
      <c r="W14411" s="50"/>
      <c r="X14411" s="49"/>
      <c r="Y14411" s="49"/>
      <c r="Z14411" s="49"/>
      <c r="AA14411" s="49"/>
      <c r="AB14411" s="49"/>
      <c r="AC14411" s="49"/>
      <c r="AD14411" s="49"/>
      <c r="AE14411" s="95"/>
      <c r="AM14411" s="103"/>
      <c r="AT14411" s="10"/>
    </row>
    <row r="14412" spans="9:46" s="16" customFormat="1">
      <c r="I14412" s="47"/>
      <c r="P14412" s="48"/>
      <c r="Q14412" s="48"/>
      <c r="R14412" s="48"/>
      <c r="S14412" s="49"/>
      <c r="T14412" s="47"/>
      <c r="U14412" s="50"/>
      <c r="V14412" s="47"/>
      <c r="W14412" s="50"/>
      <c r="X14412" s="49"/>
      <c r="Y14412" s="49"/>
      <c r="Z14412" s="49"/>
      <c r="AA14412" s="49"/>
      <c r="AB14412" s="49"/>
      <c r="AC14412" s="49"/>
      <c r="AD14412" s="49"/>
      <c r="AE14412" s="95"/>
      <c r="AM14412" s="103"/>
      <c r="AT14412" s="10"/>
    </row>
    <row r="14413" spans="9:46" s="16" customFormat="1">
      <c r="I14413" s="47"/>
      <c r="P14413" s="48"/>
      <c r="Q14413" s="48"/>
      <c r="R14413" s="48"/>
      <c r="S14413" s="49"/>
      <c r="T14413" s="47"/>
      <c r="U14413" s="50"/>
      <c r="V14413" s="47"/>
      <c r="W14413" s="50"/>
      <c r="X14413" s="49"/>
      <c r="Y14413" s="49"/>
      <c r="Z14413" s="49"/>
      <c r="AA14413" s="49"/>
      <c r="AB14413" s="49"/>
      <c r="AC14413" s="49"/>
      <c r="AD14413" s="49"/>
      <c r="AE14413" s="95"/>
      <c r="AM14413" s="103"/>
      <c r="AT14413" s="10"/>
    </row>
    <row r="14414" spans="9:46" s="16" customFormat="1">
      <c r="I14414" s="47"/>
      <c r="P14414" s="48"/>
      <c r="Q14414" s="48"/>
      <c r="R14414" s="48"/>
      <c r="S14414" s="49"/>
      <c r="T14414" s="47"/>
      <c r="U14414" s="50"/>
      <c r="V14414" s="47"/>
      <c r="W14414" s="50"/>
      <c r="X14414" s="49"/>
      <c r="Y14414" s="49"/>
      <c r="Z14414" s="49"/>
      <c r="AA14414" s="49"/>
      <c r="AB14414" s="49"/>
      <c r="AC14414" s="49"/>
      <c r="AD14414" s="49"/>
      <c r="AE14414" s="95"/>
      <c r="AM14414" s="103"/>
      <c r="AT14414" s="10"/>
    </row>
    <row r="14415" spans="9:46" s="16" customFormat="1">
      <c r="I14415" s="47"/>
      <c r="P14415" s="48"/>
      <c r="Q14415" s="48"/>
      <c r="R14415" s="48"/>
      <c r="S14415" s="49"/>
      <c r="T14415" s="47"/>
      <c r="U14415" s="50"/>
      <c r="V14415" s="47"/>
      <c r="W14415" s="50"/>
      <c r="X14415" s="49"/>
      <c r="Y14415" s="49"/>
      <c r="Z14415" s="49"/>
      <c r="AA14415" s="49"/>
      <c r="AB14415" s="49"/>
      <c r="AC14415" s="49"/>
      <c r="AD14415" s="49"/>
      <c r="AE14415" s="95"/>
      <c r="AM14415" s="103"/>
      <c r="AT14415" s="10"/>
    </row>
    <row r="14416" spans="9:46" s="16" customFormat="1">
      <c r="I14416" s="47"/>
      <c r="P14416" s="48"/>
      <c r="Q14416" s="48"/>
      <c r="R14416" s="48"/>
      <c r="S14416" s="49"/>
      <c r="T14416" s="47"/>
      <c r="U14416" s="50"/>
      <c r="V14416" s="47"/>
      <c r="W14416" s="50"/>
      <c r="X14416" s="49"/>
      <c r="Y14416" s="49"/>
      <c r="Z14416" s="49"/>
      <c r="AA14416" s="49"/>
      <c r="AB14416" s="49"/>
      <c r="AC14416" s="49"/>
      <c r="AD14416" s="49"/>
      <c r="AE14416" s="95"/>
      <c r="AM14416" s="103"/>
      <c r="AT14416" s="10"/>
    </row>
    <row r="14417" spans="9:46" s="16" customFormat="1">
      <c r="I14417" s="47"/>
      <c r="P14417" s="48"/>
      <c r="Q14417" s="48"/>
      <c r="R14417" s="48"/>
      <c r="S14417" s="49"/>
      <c r="T14417" s="47"/>
      <c r="U14417" s="50"/>
      <c r="V14417" s="47"/>
      <c r="W14417" s="50"/>
      <c r="X14417" s="49"/>
      <c r="Y14417" s="49"/>
      <c r="Z14417" s="49"/>
      <c r="AA14417" s="49"/>
      <c r="AB14417" s="49"/>
      <c r="AC14417" s="49"/>
      <c r="AD14417" s="49"/>
      <c r="AE14417" s="95"/>
      <c r="AM14417" s="103"/>
      <c r="AT14417" s="10"/>
    </row>
    <row r="14418" spans="9:46" s="16" customFormat="1">
      <c r="I14418" s="47"/>
      <c r="P14418" s="48"/>
      <c r="Q14418" s="48"/>
      <c r="R14418" s="48"/>
      <c r="S14418" s="49"/>
      <c r="T14418" s="47"/>
      <c r="U14418" s="50"/>
      <c r="V14418" s="47"/>
      <c r="W14418" s="50"/>
      <c r="X14418" s="49"/>
      <c r="Y14418" s="49"/>
      <c r="Z14418" s="49"/>
      <c r="AA14418" s="49"/>
      <c r="AB14418" s="49"/>
      <c r="AC14418" s="49"/>
      <c r="AD14418" s="49"/>
      <c r="AE14418" s="95"/>
      <c r="AM14418" s="103"/>
      <c r="AT14418" s="10"/>
    </row>
    <row r="14419" spans="9:46" s="16" customFormat="1">
      <c r="I14419" s="47"/>
      <c r="P14419" s="48"/>
      <c r="Q14419" s="48"/>
      <c r="R14419" s="48"/>
      <c r="S14419" s="49"/>
      <c r="T14419" s="47"/>
      <c r="U14419" s="50"/>
      <c r="V14419" s="47"/>
      <c r="W14419" s="50"/>
      <c r="X14419" s="49"/>
      <c r="Y14419" s="49"/>
      <c r="Z14419" s="49"/>
      <c r="AA14419" s="49"/>
      <c r="AB14419" s="49"/>
      <c r="AC14419" s="49"/>
      <c r="AD14419" s="49"/>
      <c r="AE14419" s="95"/>
      <c r="AM14419" s="103"/>
      <c r="AT14419" s="10"/>
    </row>
    <row r="14420" spans="9:46" s="16" customFormat="1">
      <c r="I14420" s="47"/>
      <c r="P14420" s="48"/>
      <c r="Q14420" s="48"/>
      <c r="R14420" s="48"/>
      <c r="S14420" s="49"/>
      <c r="T14420" s="47"/>
      <c r="U14420" s="50"/>
      <c r="V14420" s="47"/>
      <c r="W14420" s="50"/>
      <c r="X14420" s="49"/>
      <c r="Y14420" s="49"/>
      <c r="Z14420" s="49"/>
      <c r="AA14420" s="49"/>
      <c r="AB14420" s="49"/>
      <c r="AC14420" s="49"/>
      <c r="AD14420" s="49"/>
      <c r="AE14420" s="95"/>
      <c r="AM14420" s="103"/>
      <c r="AT14420" s="10"/>
    </row>
    <row r="14421" spans="9:46" s="16" customFormat="1">
      <c r="I14421" s="47"/>
      <c r="P14421" s="48"/>
      <c r="Q14421" s="48"/>
      <c r="R14421" s="48"/>
      <c r="S14421" s="49"/>
      <c r="T14421" s="47"/>
      <c r="U14421" s="50"/>
      <c r="V14421" s="47"/>
      <c r="W14421" s="50"/>
      <c r="X14421" s="49"/>
      <c r="Y14421" s="49"/>
      <c r="Z14421" s="49"/>
      <c r="AA14421" s="49"/>
      <c r="AB14421" s="49"/>
      <c r="AC14421" s="49"/>
      <c r="AD14421" s="49"/>
      <c r="AE14421" s="95"/>
      <c r="AM14421" s="103"/>
      <c r="AT14421" s="10"/>
    </row>
    <row r="14422" spans="9:46" s="16" customFormat="1">
      <c r="I14422" s="47"/>
      <c r="P14422" s="48"/>
      <c r="Q14422" s="48"/>
      <c r="R14422" s="48"/>
      <c r="S14422" s="49"/>
      <c r="T14422" s="47"/>
      <c r="U14422" s="50"/>
      <c r="V14422" s="47"/>
      <c r="W14422" s="50"/>
      <c r="X14422" s="49"/>
      <c r="Y14422" s="49"/>
      <c r="Z14422" s="49"/>
      <c r="AA14422" s="49"/>
      <c r="AB14422" s="49"/>
      <c r="AC14422" s="49"/>
      <c r="AD14422" s="49"/>
      <c r="AE14422" s="95"/>
      <c r="AM14422" s="103"/>
      <c r="AT14422" s="10"/>
    </row>
    <row r="14423" spans="9:46" s="16" customFormat="1">
      <c r="I14423" s="47"/>
      <c r="P14423" s="48"/>
      <c r="Q14423" s="48"/>
      <c r="R14423" s="48"/>
      <c r="S14423" s="49"/>
      <c r="T14423" s="47"/>
      <c r="U14423" s="50"/>
      <c r="V14423" s="47"/>
      <c r="W14423" s="50"/>
      <c r="X14423" s="49"/>
      <c r="Y14423" s="49"/>
      <c r="Z14423" s="49"/>
      <c r="AA14423" s="49"/>
      <c r="AB14423" s="49"/>
      <c r="AC14423" s="49"/>
      <c r="AD14423" s="49"/>
      <c r="AE14423" s="95"/>
      <c r="AM14423" s="103"/>
      <c r="AT14423" s="10"/>
    </row>
    <row r="14424" spans="9:46" s="16" customFormat="1">
      <c r="I14424" s="47"/>
      <c r="P14424" s="48"/>
      <c r="Q14424" s="48"/>
      <c r="R14424" s="48"/>
      <c r="S14424" s="49"/>
      <c r="T14424" s="47"/>
      <c r="U14424" s="50"/>
      <c r="V14424" s="47"/>
      <c r="W14424" s="50"/>
      <c r="X14424" s="49"/>
      <c r="Y14424" s="49"/>
      <c r="Z14424" s="49"/>
      <c r="AA14424" s="49"/>
      <c r="AB14424" s="49"/>
      <c r="AC14424" s="49"/>
      <c r="AD14424" s="49"/>
      <c r="AE14424" s="95"/>
      <c r="AM14424" s="103"/>
      <c r="AT14424" s="10"/>
    </row>
    <row r="14425" spans="9:46" s="16" customFormat="1">
      <c r="I14425" s="47"/>
      <c r="P14425" s="48"/>
      <c r="Q14425" s="48"/>
      <c r="R14425" s="48"/>
      <c r="S14425" s="49"/>
      <c r="T14425" s="47"/>
      <c r="U14425" s="50"/>
      <c r="V14425" s="47"/>
      <c r="W14425" s="50"/>
      <c r="X14425" s="49"/>
      <c r="Y14425" s="49"/>
      <c r="Z14425" s="49"/>
      <c r="AA14425" s="49"/>
      <c r="AB14425" s="49"/>
      <c r="AC14425" s="49"/>
      <c r="AD14425" s="49"/>
      <c r="AE14425" s="95"/>
      <c r="AM14425" s="103"/>
      <c r="AT14425" s="10"/>
    </row>
    <row r="14426" spans="9:46" s="16" customFormat="1">
      <c r="I14426" s="47"/>
      <c r="P14426" s="48"/>
      <c r="Q14426" s="48"/>
      <c r="R14426" s="48"/>
      <c r="S14426" s="49"/>
      <c r="T14426" s="47"/>
      <c r="U14426" s="50"/>
      <c r="V14426" s="47"/>
      <c r="W14426" s="50"/>
      <c r="X14426" s="49"/>
      <c r="Y14426" s="49"/>
      <c r="Z14426" s="49"/>
      <c r="AA14426" s="49"/>
      <c r="AB14426" s="49"/>
      <c r="AC14426" s="49"/>
      <c r="AD14426" s="49"/>
      <c r="AE14426" s="95"/>
      <c r="AM14426" s="103"/>
      <c r="AT14426" s="10"/>
    </row>
    <row r="14427" spans="9:46" s="16" customFormat="1">
      <c r="I14427" s="47"/>
      <c r="P14427" s="48"/>
      <c r="Q14427" s="48"/>
      <c r="R14427" s="48"/>
      <c r="S14427" s="49"/>
      <c r="T14427" s="47"/>
      <c r="U14427" s="50"/>
      <c r="V14427" s="47"/>
      <c r="W14427" s="50"/>
      <c r="X14427" s="49"/>
      <c r="Y14427" s="49"/>
      <c r="Z14427" s="49"/>
      <c r="AA14427" s="49"/>
      <c r="AB14427" s="49"/>
      <c r="AC14427" s="49"/>
      <c r="AD14427" s="49"/>
      <c r="AE14427" s="95"/>
      <c r="AM14427" s="103"/>
      <c r="AT14427" s="10"/>
    </row>
    <row r="14428" spans="9:46" s="16" customFormat="1">
      <c r="I14428" s="47"/>
      <c r="P14428" s="48"/>
      <c r="Q14428" s="48"/>
      <c r="R14428" s="48"/>
      <c r="S14428" s="49"/>
      <c r="T14428" s="47"/>
      <c r="U14428" s="50"/>
      <c r="V14428" s="47"/>
      <c r="W14428" s="50"/>
      <c r="X14428" s="49"/>
      <c r="Y14428" s="49"/>
      <c r="Z14428" s="49"/>
      <c r="AA14428" s="49"/>
      <c r="AB14428" s="49"/>
      <c r="AC14428" s="49"/>
      <c r="AD14428" s="49"/>
      <c r="AE14428" s="95"/>
      <c r="AM14428" s="103"/>
      <c r="AT14428" s="10"/>
    </row>
    <row r="14429" spans="9:46" s="16" customFormat="1">
      <c r="I14429" s="47"/>
      <c r="P14429" s="48"/>
      <c r="Q14429" s="48"/>
      <c r="R14429" s="48"/>
      <c r="S14429" s="49"/>
      <c r="T14429" s="47"/>
      <c r="U14429" s="50"/>
      <c r="V14429" s="47"/>
      <c r="W14429" s="50"/>
      <c r="X14429" s="49"/>
      <c r="Y14429" s="49"/>
      <c r="Z14429" s="49"/>
      <c r="AA14429" s="49"/>
      <c r="AB14429" s="49"/>
      <c r="AC14429" s="49"/>
      <c r="AD14429" s="49"/>
      <c r="AE14429" s="95"/>
      <c r="AM14429" s="103"/>
      <c r="AT14429" s="10"/>
    </row>
    <row r="14430" spans="9:46" s="16" customFormat="1">
      <c r="I14430" s="47"/>
      <c r="P14430" s="48"/>
      <c r="Q14430" s="48"/>
      <c r="R14430" s="48"/>
      <c r="S14430" s="49"/>
      <c r="T14430" s="47"/>
      <c r="U14430" s="50"/>
      <c r="V14430" s="47"/>
      <c r="W14430" s="50"/>
      <c r="X14430" s="49"/>
      <c r="Y14430" s="49"/>
      <c r="Z14430" s="49"/>
      <c r="AA14430" s="49"/>
      <c r="AB14430" s="49"/>
      <c r="AC14430" s="49"/>
      <c r="AD14430" s="49"/>
      <c r="AE14430" s="95"/>
      <c r="AM14430" s="103"/>
      <c r="AT14430" s="10"/>
    </row>
    <row r="14431" spans="9:46" s="16" customFormat="1">
      <c r="I14431" s="47"/>
      <c r="P14431" s="48"/>
      <c r="Q14431" s="48"/>
      <c r="R14431" s="48"/>
      <c r="S14431" s="49"/>
      <c r="T14431" s="47"/>
      <c r="U14431" s="50"/>
      <c r="V14431" s="47"/>
      <c r="W14431" s="50"/>
      <c r="X14431" s="49"/>
      <c r="Y14431" s="49"/>
      <c r="Z14431" s="49"/>
      <c r="AA14431" s="49"/>
      <c r="AB14431" s="49"/>
      <c r="AC14431" s="49"/>
      <c r="AD14431" s="49"/>
      <c r="AE14431" s="95"/>
      <c r="AM14431" s="103"/>
      <c r="AT14431" s="10"/>
    </row>
    <row r="14432" spans="9:46" s="16" customFormat="1">
      <c r="I14432" s="47"/>
      <c r="P14432" s="48"/>
      <c r="Q14432" s="48"/>
      <c r="R14432" s="48"/>
      <c r="S14432" s="49"/>
      <c r="T14432" s="47"/>
      <c r="U14432" s="50"/>
      <c r="V14432" s="47"/>
      <c r="W14432" s="50"/>
      <c r="X14432" s="49"/>
      <c r="Y14432" s="49"/>
      <c r="Z14432" s="49"/>
      <c r="AA14432" s="49"/>
      <c r="AB14432" s="49"/>
      <c r="AC14432" s="49"/>
      <c r="AD14432" s="49"/>
      <c r="AE14432" s="95"/>
      <c r="AM14432" s="103"/>
      <c r="AT14432" s="10"/>
    </row>
    <row r="14433" spans="9:46" s="16" customFormat="1">
      <c r="I14433" s="47"/>
      <c r="P14433" s="48"/>
      <c r="Q14433" s="48"/>
      <c r="R14433" s="48"/>
      <c r="S14433" s="49"/>
      <c r="T14433" s="47"/>
      <c r="U14433" s="50"/>
      <c r="V14433" s="47"/>
      <c r="W14433" s="50"/>
      <c r="X14433" s="49"/>
      <c r="Y14433" s="49"/>
      <c r="Z14433" s="49"/>
      <c r="AA14433" s="49"/>
      <c r="AB14433" s="49"/>
      <c r="AC14433" s="49"/>
      <c r="AD14433" s="49"/>
      <c r="AE14433" s="95"/>
      <c r="AM14433" s="103"/>
      <c r="AT14433" s="10"/>
    </row>
    <row r="14434" spans="9:46" s="16" customFormat="1">
      <c r="I14434" s="47"/>
      <c r="P14434" s="48"/>
      <c r="Q14434" s="48"/>
      <c r="R14434" s="48"/>
      <c r="S14434" s="49"/>
      <c r="T14434" s="47"/>
      <c r="U14434" s="50"/>
      <c r="V14434" s="47"/>
      <c r="W14434" s="50"/>
      <c r="X14434" s="49"/>
      <c r="Y14434" s="49"/>
      <c r="Z14434" s="49"/>
      <c r="AA14434" s="49"/>
      <c r="AB14434" s="49"/>
      <c r="AC14434" s="49"/>
      <c r="AD14434" s="49"/>
      <c r="AE14434" s="95"/>
      <c r="AM14434" s="103"/>
      <c r="AT14434" s="10"/>
    </row>
    <row r="14435" spans="9:46" s="16" customFormat="1">
      <c r="I14435" s="47"/>
      <c r="P14435" s="48"/>
      <c r="Q14435" s="48"/>
      <c r="R14435" s="48"/>
      <c r="S14435" s="49"/>
      <c r="T14435" s="47"/>
      <c r="U14435" s="50"/>
      <c r="V14435" s="47"/>
      <c r="W14435" s="50"/>
      <c r="X14435" s="49"/>
      <c r="Y14435" s="49"/>
      <c r="Z14435" s="49"/>
      <c r="AA14435" s="49"/>
      <c r="AB14435" s="49"/>
      <c r="AC14435" s="49"/>
      <c r="AD14435" s="49"/>
      <c r="AE14435" s="95"/>
      <c r="AM14435" s="103"/>
      <c r="AT14435" s="10"/>
    </row>
    <row r="14436" spans="9:46" s="16" customFormat="1">
      <c r="I14436" s="47"/>
      <c r="P14436" s="48"/>
      <c r="Q14436" s="48"/>
      <c r="R14436" s="48"/>
      <c r="S14436" s="49"/>
      <c r="T14436" s="47"/>
      <c r="U14436" s="50"/>
      <c r="V14436" s="47"/>
      <c r="W14436" s="50"/>
      <c r="X14436" s="49"/>
      <c r="Y14436" s="49"/>
      <c r="Z14436" s="49"/>
      <c r="AA14436" s="49"/>
      <c r="AB14436" s="49"/>
      <c r="AC14436" s="49"/>
      <c r="AD14436" s="49"/>
      <c r="AE14436" s="95"/>
      <c r="AM14436" s="103"/>
      <c r="AT14436" s="10"/>
    </row>
    <row r="14437" spans="9:46" s="16" customFormat="1">
      <c r="I14437" s="47"/>
      <c r="P14437" s="48"/>
      <c r="Q14437" s="48"/>
      <c r="R14437" s="48"/>
      <c r="S14437" s="49"/>
      <c r="T14437" s="47"/>
      <c r="U14437" s="50"/>
      <c r="V14437" s="47"/>
      <c r="W14437" s="50"/>
      <c r="X14437" s="49"/>
      <c r="Y14437" s="49"/>
      <c r="Z14437" s="49"/>
      <c r="AA14437" s="49"/>
      <c r="AB14437" s="49"/>
      <c r="AC14437" s="49"/>
      <c r="AD14437" s="49"/>
      <c r="AE14437" s="95"/>
      <c r="AM14437" s="103"/>
      <c r="AT14437" s="10"/>
    </row>
    <row r="14438" spans="9:46" s="16" customFormat="1">
      <c r="I14438" s="47"/>
      <c r="P14438" s="48"/>
      <c r="Q14438" s="48"/>
      <c r="R14438" s="48"/>
      <c r="S14438" s="49"/>
      <c r="T14438" s="47"/>
      <c r="U14438" s="50"/>
      <c r="V14438" s="47"/>
      <c r="W14438" s="50"/>
      <c r="X14438" s="49"/>
      <c r="Y14438" s="49"/>
      <c r="Z14438" s="49"/>
      <c r="AA14438" s="49"/>
      <c r="AB14438" s="49"/>
      <c r="AC14438" s="49"/>
      <c r="AD14438" s="49"/>
      <c r="AE14438" s="95"/>
      <c r="AM14438" s="103"/>
      <c r="AT14438" s="10"/>
    </row>
    <row r="14439" spans="9:46" s="16" customFormat="1">
      <c r="I14439" s="47"/>
      <c r="P14439" s="48"/>
      <c r="Q14439" s="48"/>
      <c r="R14439" s="48"/>
      <c r="S14439" s="49"/>
      <c r="T14439" s="47"/>
      <c r="U14439" s="50"/>
      <c r="V14439" s="47"/>
      <c r="W14439" s="50"/>
      <c r="X14439" s="49"/>
      <c r="Y14439" s="49"/>
      <c r="Z14439" s="49"/>
      <c r="AA14439" s="49"/>
      <c r="AB14439" s="49"/>
      <c r="AC14439" s="49"/>
      <c r="AD14439" s="49"/>
      <c r="AE14439" s="95"/>
      <c r="AM14439" s="103"/>
      <c r="AT14439" s="10"/>
    </row>
    <row r="14440" spans="9:46" s="16" customFormat="1">
      <c r="I14440" s="47"/>
      <c r="P14440" s="48"/>
      <c r="Q14440" s="48"/>
      <c r="R14440" s="48"/>
      <c r="S14440" s="49"/>
      <c r="T14440" s="47"/>
      <c r="U14440" s="50"/>
      <c r="V14440" s="47"/>
      <c r="W14440" s="50"/>
      <c r="X14440" s="49"/>
      <c r="Y14440" s="49"/>
      <c r="Z14440" s="49"/>
      <c r="AA14440" s="49"/>
      <c r="AB14440" s="49"/>
      <c r="AC14440" s="49"/>
      <c r="AD14440" s="49"/>
      <c r="AE14440" s="95"/>
      <c r="AM14440" s="103"/>
      <c r="AT14440" s="10"/>
    </row>
    <row r="14441" spans="9:46" s="16" customFormat="1">
      <c r="I14441" s="47"/>
      <c r="P14441" s="48"/>
      <c r="Q14441" s="48"/>
      <c r="R14441" s="48"/>
      <c r="S14441" s="49"/>
      <c r="T14441" s="47"/>
      <c r="U14441" s="50"/>
      <c r="V14441" s="47"/>
      <c r="W14441" s="50"/>
      <c r="X14441" s="49"/>
      <c r="Y14441" s="49"/>
      <c r="Z14441" s="49"/>
      <c r="AA14441" s="49"/>
      <c r="AB14441" s="49"/>
      <c r="AC14441" s="49"/>
      <c r="AD14441" s="49"/>
      <c r="AE14441" s="95"/>
      <c r="AM14441" s="103"/>
      <c r="AT14441" s="10"/>
    </row>
    <row r="14442" spans="9:46" s="16" customFormat="1">
      <c r="I14442" s="47"/>
      <c r="P14442" s="48"/>
      <c r="Q14442" s="48"/>
      <c r="R14442" s="48"/>
      <c r="S14442" s="49"/>
      <c r="T14442" s="47"/>
      <c r="U14442" s="50"/>
      <c r="V14442" s="47"/>
      <c r="W14442" s="50"/>
      <c r="X14442" s="49"/>
      <c r="Y14442" s="49"/>
      <c r="Z14442" s="49"/>
      <c r="AA14442" s="49"/>
      <c r="AB14442" s="49"/>
      <c r="AC14442" s="49"/>
      <c r="AD14442" s="49"/>
      <c r="AE14442" s="95"/>
      <c r="AM14442" s="103"/>
      <c r="AT14442" s="10"/>
    </row>
    <row r="14443" spans="9:46" s="16" customFormat="1">
      <c r="I14443" s="47"/>
      <c r="P14443" s="48"/>
      <c r="Q14443" s="48"/>
      <c r="R14443" s="48"/>
      <c r="S14443" s="49"/>
      <c r="T14443" s="47"/>
      <c r="U14443" s="50"/>
      <c r="V14443" s="47"/>
      <c r="W14443" s="50"/>
      <c r="X14443" s="49"/>
      <c r="Y14443" s="49"/>
      <c r="Z14443" s="49"/>
      <c r="AA14443" s="49"/>
      <c r="AB14443" s="49"/>
      <c r="AC14443" s="49"/>
      <c r="AD14443" s="49"/>
      <c r="AE14443" s="95"/>
      <c r="AM14443" s="103"/>
      <c r="AT14443" s="10"/>
    </row>
    <row r="14444" spans="9:46" s="16" customFormat="1">
      <c r="I14444" s="47"/>
      <c r="P14444" s="48"/>
      <c r="Q14444" s="48"/>
      <c r="R14444" s="48"/>
      <c r="S14444" s="49"/>
      <c r="T14444" s="47"/>
      <c r="U14444" s="50"/>
      <c r="V14444" s="47"/>
      <c r="W14444" s="50"/>
      <c r="X14444" s="49"/>
      <c r="Y14444" s="49"/>
      <c r="Z14444" s="49"/>
      <c r="AA14444" s="49"/>
      <c r="AB14444" s="49"/>
      <c r="AC14444" s="49"/>
      <c r="AD14444" s="49"/>
      <c r="AE14444" s="95"/>
      <c r="AM14444" s="103"/>
      <c r="AT14444" s="10"/>
    </row>
    <row r="14445" spans="9:46" s="16" customFormat="1">
      <c r="I14445" s="47"/>
      <c r="P14445" s="48"/>
      <c r="Q14445" s="48"/>
      <c r="R14445" s="48"/>
      <c r="S14445" s="49"/>
      <c r="T14445" s="47"/>
      <c r="U14445" s="50"/>
      <c r="V14445" s="47"/>
      <c r="W14445" s="50"/>
      <c r="X14445" s="49"/>
      <c r="Y14445" s="49"/>
      <c r="Z14445" s="49"/>
      <c r="AA14445" s="49"/>
      <c r="AB14445" s="49"/>
      <c r="AC14445" s="49"/>
      <c r="AD14445" s="49"/>
      <c r="AE14445" s="95"/>
      <c r="AM14445" s="103"/>
      <c r="AT14445" s="10"/>
    </row>
    <row r="14446" spans="9:46" s="16" customFormat="1">
      <c r="I14446" s="47"/>
      <c r="P14446" s="48"/>
      <c r="Q14446" s="48"/>
      <c r="R14446" s="48"/>
      <c r="S14446" s="49"/>
      <c r="T14446" s="47"/>
      <c r="U14446" s="50"/>
      <c r="V14446" s="47"/>
      <c r="W14446" s="50"/>
      <c r="X14446" s="49"/>
      <c r="Y14446" s="49"/>
      <c r="Z14446" s="49"/>
      <c r="AA14446" s="49"/>
      <c r="AB14446" s="49"/>
      <c r="AC14446" s="49"/>
      <c r="AD14446" s="49"/>
      <c r="AE14446" s="95"/>
      <c r="AM14446" s="103"/>
      <c r="AT14446" s="10"/>
    </row>
    <row r="14447" spans="9:46" s="16" customFormat="1">
      <c r="I14447" s="47"/>
      <c r="P14447" s="48"/>
      <c r="Q14447" s="48"/>
      <c r="R14447" s="48"/>
      <c r="S14447" s="49"/>
      <c r="T14447" s="47"/>
      <c r="U14447" s="50"/>
      <c r="V14447" s="47"/>
      <c r="W14447" s="50"/>
      <c r="X14447" s="49"/>
      <c r="Y14447" s="49"/>
      <c r="Z14447" s="49"/>
      <c r="AA14447" s="49"/>
      <c r="AB14447" s="49"/>
      <c r="AC14447" s="49"/>
      <c r="AD14447" s="49"/>
      <c r="AE14447" s="95"/>
      <c r="AM14447" s="103"/>
      <c r="AT14447" s="10"/>
    </row>
    <row r="14448" spans="9:46" s="16" customFormat="1">
      <c r="I14448" s="47"/>
      <c r="P14448" s="48"/>
      <c r="Q14448" s="48"/>
      <c r="R14448" s="48"/>
      <c r="S14448" s="49"/>
      <c r="T14448" s="47"/>
      <c r="U14448" s="50"/>
      <c r="V14448" s="47"/>
      <c r="W14448" s="50"/>
      <c r="X14448" s="49"/>
      <c r="Y14448" s="49"/>
      <c r="Z14448" s="49"/>
      <c r="AA14448" s="49"/>
      <c r="AB14448" s="49"/>
      <c r="AC14448" s="49"/>
      <c r="AD14448" s="49"/>
      <c r="AE14448" s="95"/>
      <c r="AM14448" s="103"/>
      <c r="AT14448" s="10"/>
    </row>
    <row r="14449" spans="9:46" s="16" customFormat="1">
      <c r="I14449" s="47"/>
      <c r="P14449" s="48"/>
      <c r="Q14449" s="48"/>
      <c r="R14449" s="48"/>
      <c r="S14449" s="49"/>
      <c r="T14449" s="47"/>
      <c r="U14449" s="50"/>
      <c r="V14449" s="47"/>
      <c r="W14449" s="50"/>
      <c r="X14449" s="49"/>
      <c r="Y14449" s="49"/>
      <c r="Z14449" s="49"/>
      <c r="AA14449" s="49"/>
      <c r="AB14449" s="49"/>
      <c r="AC14449" s="49"/>
      <c r="AD14449" s="49"/>
      <c r="AE14449" s="95"/>
      <c r="AM14449" s="103"/>
      <c r="AT14449" s="10"/>
    </row>
    <row r="14450" spans="9:46" s="16" customFormat="1">
      <c r="I14450" s="47"/>
      <c r="P14450" s="48"/>
      <c r="Q14450" s="48"/>
      <c r="R14450" s="48"/>
      <c r="S14450" s="49"/>
      <c r="T14450" s="47"/>
      <c r="U14450" s="50"/>
      <c r="V14450" s="47"/>
      <c r="W14450" s="50"/>
      <c r="X14450" s="49"/>
      <c r="Y14450" s="49"/>
      <c r="Z14450" s="49"/>
      <c r="AA14450" s="49"/>
      <c r="AB14450" s="49"/>
      <c r="AC14450" s="49"/>
      <c r="AD14450" s="49"/>
      <c r="AE14450" s="95"/>
      <c r="AM14450" s="103"/>
      <c r="AT14450" s="10"/>
    </row>
    <row r="14451" spans="9:46" s="16" customFormat="1">
      <c r="I14451" s="47"/>
      <c r="P14451" s="48"/>
      <c r="Q14451" s="48"/>
      <c r="R14451" s="48"/>
      <c r="S14451" s="49"/>
      <c r="T14451" s="47"/>
      <c r="U14451" s="50"/>
      <c r="V14451" s="47"/>
      <c r="W14451" s="50"/>
      <c r="X14451" s="49"/>
      <c r="Y14451" s="49"/>
      <c r="Z14451" s="49"/>
      <c r="AA14451" s="49"/>
      <c r="AB14451" s="49"/>
      <c r="AC14451" s="49"/>
      <c r="AD14451" s="49"/>
      <c r="AE14451" s="95"/>
      <c r="AM14451" s="103"/>
      <c r="AT14451" s="10"/>
    </row>
    <row r="14452" spans="9:46" s="16" customFormat="1">
      <c r="I14452" s="47"/>
      <c r="P14452" s="48"/>
      <c r="Q14452" s="48"/>
      <c r="R14452" s="48"/>
      <c r="S14452" s="49"/>
      <c r="T14452" s="47"/>
      <c r="U14452" s="50"/>
      <c r="V14452" s="47"/>
      <c r="W14452" s="50"/>
      <c r="X14452" s="49"/>
      <c r="Y14452" s="49"/>
      <c r="Z14452" s="49"/>
      <c r="AA14452" s="49"/>
      <c r="AB14452" s="49"/>
      <c r="AC14452" s="49"/>
      <c r="AD14452" s="49"/>
      <c r="AE14452" s="95"/>
      <c r="AM14452" s="103"/>
      <c r="AT14452" s="10"/>
    </row>
    <row r="14453" spans="9:46" s="16" customFormat="1">
      <c r="I14453" s="47"/>
      <c r="P14453" s="48"/>
      <c r="Q14453" s="48"/>
      <c r="R14453" s="48"/>
      <c r="S14453" s="49"/>
      <c r="T14453" s="47"/>
      <c r="U14453" s="50"/>
      <c r="V14453" s="47"/>
      <c r="W14453" s="50"/>
      <c r="X14453" s="49"/>
      <c r="Y14453" s="49"/>
      <c r="Z14453" s="49"/>
      <c r="AA14453" s="49"/>
      <c r="AB14453" s="49"/>
      <c r="AC14453" s="49"/>
      <c r="AD14453" s="49"/>
      <c r="AE14453" s="95"/>
      <c r="AM14453" s="103"/>
      <c r="AT14453" s="10"/>
    </row>
    <row r="14454" spans="9:46" s="16" customFormat="1">
      <c r="I14454" s="47"/>
      <c r="P14454" s="48"/>
      <c r="Q14454" s="48"/>
      <c r="R14454" s="48"/>
      <c r="S14454" s="49"/>
      <c r="T14454" s="47"/>
      <c r="U14454" s="50"/>
      <c r="V14454" s="47"/>
      <c r="W14454" s="50"/>
      <c r="X14454" s="49"/>
      <c r="Y14454" s="49"/>
      <c r="Z14454" s="49"/>
      <c r="AA14454" s="49"/>
      <c r="AB14454" s="49"/>
      <c r="AC14454" s="49"/>
      <c r="AD14454" s="49"/>
      <c r="AE14454" s="95"/>
      <c r="AM14454" s="103"/>
      <c r="AT14454" s="10"/>
    </row>
    <row r="14455" spans="9:46" s="16" customFormat="1">
      <c r="I14455" s="47"/>
      <c r="P14455" s="48"/>
      <c r="Q14455" s="48"/>
      <c r="R14455" s="48"/>
      <c r="S14455" s="49"/>
      <c r="T14455" s="47"/>
      <c r="U14455" s="50"/>
      <c r="V14455" s="47"/>
      <c r="W14455" s="50"/>
      <c r="X14455" s="49"/>
      <c r="Y14455" s="49"/>
      <c r="Z14455" s="49"/>
      <c r="AA14455" s="49"/>
      <c r="AB14455" s="49"/>
      <c r="AC14455" s="49"/>
      <c r="AD14455" s="49"/>
      <c r="AE14455" s="95"/>
      <c r="AM14455" s="103"/>
      <c r="AT14455" s="10"/>
    </row>
    <row r="14456" spans="9:46" s="16" customFormat="1">
      <c r="I14456" s="47"/>
      <c r="P14456" s="48"/>
      <c r="Q14456" s="48"/>
      <c r="R14456" s="48"/>
      <c r="S14456" s="49"/>
      <c r="T14456" s="47"/>
      <c r="U14456" s="50"/>
      <c r="V14456" s="47"/>
      <c r="W14456" s="50"/>
      <c r="X14456" s="49"/>
      <c r="Y14456" s="49"/>
      <c r="Z14456" s="49"/>
      <c r="AA14456" s="49"/>
      <c r="AB14456" s="49"/>
      <c r="AC14456" s="49"/>
      <c r="AD14456" s="49"/>
      <c r="AE14456" s="95"/>
      <c r="AM14456" s="103"/>
      <c r="AT14456" s="10"/>
    </row>
    <row r="14457" spans="9:46" s="16" customFormat="1">
      <c r="I14457" s="47"/>
      <c r="P14457" s="48"/>
      <c r="Q14457" s="48"/>
      <c r="R14457" s="48"/>
      <c r="S14457" s="49"/>
      <c r="T14457" s="47"/>
      <c r="U14457" s="50"/>
      <c r="V14457" s="47"/>
      <c r="W14457" s="50"/>
      <c r="X14457" s="49"/>
      <c r="Y14457" s="49"/>
      <c r="Z14457" s="49"/>
      <c r="AA14457" s="49"/>
      <c r="AB14457" s="49"/>
      <c r="AC14457" s="49"/>
      <c r="AD14457" s="49"/>
      <c r="AE14457" s="95"/>
      <c r="AM14457" s="103"/>
      <c r="AT14457" s="10"/>
    </row>
    <row r="14458" spans="9:46" s="16" customFormat="1">
      <c r="I14458" s="47"/>
      <c r="P14458" s="48"/>
      <c r="Q14458" s="48"/>
      <c r="R14458" s="48"/>
      <c r="S14458" s="49"/>
      <c r="T14458" s="47"/>
      <c r="U14458" s="50"/>
      <c r="V14458" s="47"/>
      <c r="W14458" s="50"/>
      <c r="X14458" s="49"/>
      <c r="Y14458" s="49"/>
      <c r="Z14458" s="49"/>
      <c r="AA14458" s="49"/>
      <c r="AB14458" s="49"/>
      <c r="AC14458" s="49"/>
      <c r="AD14458" s="49"/>
      <c r="AE14458" s="95"/>
      <c r="AM14458" s="103"/>
      <c r="AT14458" s="10"/>
    </row>
    <row r="14459" spans="9:46" s="16" customFormat="1">
      <c r="I14459" s="47"/>
      <c r="P14459" s="48"/>
      <c r="Q14459" s="48"/>
      <c r="R14459" s="48"/>
      <c r="S14459" s="49"/>
      <c r="T14459" s="47"/>
      <c r="U14459" s="50"/>
      <c r="V14459" s="47"/>
      <c r="W14459" s="50"/>
      <c r="X14459" s="49"/>
      <c r="Y14459" s="49"/>
      <c r="Z14459" s="49"/>
      <c r="AA14459" s="49"/>
      <c r="AB14459" s="49"/>
      <c r="AC14459" s="49"/>
      <c r="AD14459" s="49"/>
      <c r="AE14459" s="95"/>
      <c r="AM14459" s="103"/>
      <c r="AT14459" s="10"/>
    </row>
    <row r="14460" spans="9:46" s="16" customFormat="1">
      <c r="I14460" s="47"/>
      <c r="P14460" s="48"/>
      <c r="Q14460" s="48"/>
      <c r="R14460" s="48"/>
      <c r="S14460" s="49"/>
      <c r="T14460" s="47"/>
      <c r="U14460" s="50"/>
      <c r="V14460" s="47"/>
      <c r="W14460" s="50"/>
      <c r="X14460" s="49"/>
      <c r="Y14460" s="49"/>
      <c r="Z14460" s="49"/>
      <c r="AA14460" s="49"/>
      <c r="AB14460" s="49"/>
      <c r="AC14460" s="49"/>
      <c r="AD14460" s="49"/>
      <c r="AE14460" s="95"/>
      <c r="AM14460" s="103"/>
      <c r="AT14460" s="10"/>
    </row>
    <row r="14461" spans="9:46" s="16" customFormat="1">
      <c r="I14461" s="47"/>
      <c r="P14461" s="48"/>
      <c r="Q14461" s="48"/>
      <c r="R14461" s="48"/>
      <c r="S14461" s="49"/>
      <c r="T14461" s="47"/>
      <c r="U14461" s="50"/>
      <c r="V14461" s="47"/>
      <c r="W14461" s="50"/>
      <c r="X14461" s="49"/>
      <c r="Y14461" s="49"/>
      <c r="Z14461" s="49"/>
      <c r="AA14461" s="49"/>
      <c r="AB14461" s="49"/>
      <c r="AC14461" s="49"/>
      <c r="AD14461" s="49"/>
      <c r="AE14461" s="95"/>
      <c r="AM14461" s="103"/>
      <c r="AT14461" s="10"/>
    </row>
    <row r="14462" spans="9:46" s="16" customFormat="1">
      <c r="I14462" s="47"/>
      <c r="P14462" s="48"/>
      <c r="Q14462" s="48"/>
      <c r="R14462" s="48"/>
      <c r="S14462" s="49"/>
      <c r="T14462" s="47"/>
      <c r="U14462" s="50"/>
      <c r="V14462" s="47"/>
      <c r="W14462" s="50"/>
      <c r="X14462" s="49"/>
      <c r="Y14462" s="49"/>
      <c r="Z14462" s="49"/>
      <c r="AA14462" s="49"/>
      <c r="AB14462" s="49"/>
      <c r="AC14462" s="49"/>
      <c r="AD14462" s="49"/>
      <c r="AE14462" s="95"/>
      <c r="AM14462" s="103"/>
      <c r="AT14462" s="10"/>
    </row>
    <row r="14463" spans="9:46" s="16" customFormat="1">
      <c r="I14463" s="47"/>
      <c r="P14463" s="48"/>
      <c r="Q14463" s="48"/>
      <c r="R14463" s="48"/>
      <c r="S14463" s="49"/>
      <c r="T14463" s="47"/>
      <c r="U14463" s="50"/>
      <c r="V14463" s="47"/>
      <c r="W14463" s="50"/>
      <c r="X14463" s="49"/>
      <c r="Y14463" s="49"/>
      <c r="Z14463" s="49"/>
      <c r="AA14463" s="49"/>
      <c r="AB14463" s="49"/>
      <c r="AC14463" s="49"/>
      <c r="AD14463" s="49"/>
      <c r="AE14463" s="95"/>
      <c r="AM14463" s="103"/>
      <c r="AT14463" s="10"/>
    </row>
    <row r="14464" spans="9:46" s="16" customFormat="1">
      <c r="I14464" s="47"/>
      <c r="P14464" s="48"/>
      <c r="Q14464" s="48"/>
      <c r="R14464" s="48"/>
      <c r="S14464" s="49"/>
      <c r="T14464" s="47"/>
      <c r="U14464" s="50"/>
      <c r="V14464" s="47"/>
      <c r="W14464" s="50"/>
      <c r="X14464" s="49"/>
      <c r="Y14464" s="49"/>
      <c r="Z14464" s="49"/>
      <c r="AA14464" s="49"/>
      <c r="AB14464" s="49"/>
      <c r="AC14464" s="49"/>
      <c r="AD14464" s="49"/>
      <c r="AE14464" s="95"/>
      <c r="AM14464" s="103"/>
      <c r="AT14464" s="10"/>
    </row>
    <row r="14465" spans="9:46" s="16" customFormat="1">
      <c r="I14465" s="47"/>
      <c r="P14465" s="48"/>
      <c r="Q14465" s="48"/>
      <c r="R14465" s="48"/>
      <c r="S14465" s="49"/>
      <c r="T14465" s="47"/>
      <c r="U14465" s="50"/>
      <c r="V14465" s="47"/>
      <c r="W14465" s="50"/>
      <c r="X14465" s="49"/>
      <c r="Y14465" s="49"/>
      <c r="Z14465" s="49"/>
      <c r="AA14465" s="49"/>
      <c r="AB14465" s="49"/>
      <c r="AC14465" s="49"/>
      <c r="AD14465" s="49"/>
      <c r="AE14465" s="95"/>
      <c r="AM14465" s="103"/>
      <c r="AT14465" s="10"/>
    </row>
    <row r="14466" spans="9:46" s="16" customFormat="1">
      <c r="I14466" s="47"/>
      <c r="P14466" s="48"/>
      <c r="Q14466" s="48"/>
      <c r="R14466" s="48"/>
      <c r="S14466" s="49"/>
      <c r="T14466" s="47"/>
      <c r="U14466" s="50"/>
      <c r="V14466" s="47"/>
      <c r="W14466" s="50"/>
      <c r="X14466" s="49"/>
      <c r="Y14466" s="49"/>
      <c r="Z14466" s="49"/>
      <c r="AA14466" s="49"/>
      <c r="AB14466" s="49"/>
      <c r="AC14466" s="49"/>
      <c r="AD14466" s="49"/>
      <c r="AE14466" s="95"/>
      <c r="AM14466" s="103"/>
      <c r="AT14466" s="10"/>
    </row>
    <row r="14467" spans="9:46" s="16" customFormat="1">
      <c r="I14467" s="47"/>
      <c r="P14467" s="48"/>
      <c r="Q14467" s="48"/>
      <c r="R14467" s="48"/>
      <c r="S14467" s="49"/>
      <c r="T14467" s="47"/>
      <c r="U14467" s="50"/>
      <c r="V14467" s="47"/>
      <c r="W14467" s="50"/>
      <c r="X14467" s="49"/>
      <c r="Y14467" s="49"/>
      <c r="Z14467" s="49"/>
      <c r="AA14467" s="49"/>
      <c r="AB14467" s="49"/>
      <c r="AC14467" s="49"/>
      <c r="AD14467" s="49"/>
      <c r="AE14467" s="95"/>
      <c r="AM14467" s="103"/>
      <c r="AT14467" s="10"/>
    </row>
    <row r="14468" spans="9:46" s="16" customFormat="1">
      <c r="I14468" s="47"/>
      <c r="P14468" s="48"/>
      <c r="Q14468" s="48"/>
      <c r="R14468" s="48"/>
      <c r="S14468" s="49"/>
      <c r="T14468" s="47"/>
      <c r="U14468" s="50"/>
      <c r="V14468" s="47"/>
      <c r="W14468" s="50"/>
      <c r="X14468" s="49"/>
      <c r="Y14468" s="49"/>
      <c r="Z14468" s="49"/>
      <c r="AA14468" s="49"/>
      <c r="AB14468" s="49"/>
      <c r="AC14468" s="49"/>
      <c r="AD14468" s="49"/>
      <c r="AE14468" s="95"/>
      <c r="AM14468" s="103"/>
      <c r="AT14468" s="10"/>
    </row>
    <row r="14469" spans="9:46" s="16" customFormat="1">
      <c r="I14469" s="47"/>
      <c r="P14469" s="48"/>
      <c r="Q14469" s="48"/>
      <c r="R14469" s="48"/>
      <c r="S14469" s="49"/>
      <c r="T14469" s="47"/>
      <c r="U14469" s="50"/>
      <c r="V14469" s="47"/>
      <c r="W14469" s="50"/>
      <c r="X14469" s="49"/>
      <c r="Y14469" s="49"/>
      <c r="Z14469" s="49"/>
      <c r="AA14469" s="49"/>
      <c r="AB14469" s="49"/>
      <c r="AC14469" s="49"/>
      <c r="AD14469" s="49"/>
      <c r="AE14469" s="95"/>
      <c r="AM14469" s="103"/>
      <c r="AT14469" s="10"/>
    </row>
    <row r="14470" spans="9:46" s="16" customFormat="1">
      <c r="I14470" s="47"/>
      <c r="P14470" s="48"/>
      <c r="Q14470" s="48"/>
      <c r="R14470" s="48"/>
      <c r="S14470" s="49"/>
      <c r="T14470" s="47"/>
      <c r="U14470" s="50"/>
      <c r="V14470" s="47"/>
      <c r="W14470" s="50"/>
      <c r="X14470" s="49"/>
      <c r="Y14470" s="49"/>
      <c r="Z14470" s="49"/>
      <c r="AA14470" s="49"/>
      <c r="AB14470" s="49"/>
      <c r="AC14470" s="49"/>
      <c r="AD14470" s="49"/>
      <c r="AE14470" s="95"/>
      <c r="AM14470" s="103"/>
      <c r="AT14470" s="10"/>
    </row>
    <row r="14471" spans="9:46" s="16" customFormat="1">
      <c r="I14471" s="47"/>
      <c r="P14471" s="48"/>
      <c r="Q14471" s="48"/>
      <c r="R14471" s="48"/>
      <c r="S14471" s="49"/>
      <c r="T14471" s="47"/>
      <c r="U14471" s="50"/>
      <c r="V14471" s="47"/>
      <c r="W14471" s="50"/>
      <c r="X14471" s="49"/>
      <c r="Y14471" s="49"/>
      <c r="Z14471" s="49"/>
      <c r="AA14471" s="49"/>
      <c r="AB14471" s="49"/>
      <c r="AC14471" s="49"/>
      <c r="AD14471" s="49"/>
      <c r="AE14471" s="95"/>
      <c r="AM14471" s="103"/>
      <c r="AT14471" s="10"/>
    </row>
    <row r="14472" spans="9:46" s="16" customFormat="1">
      <c r="I14472" s="47"/>
      <c r="P14472" s="48"/>
      <c r="Q14472" s="48"/>
      <c r="R14472" s="48"/>
      <c r="S14472" s="49"/>
      <c r="T14472" s="47"/>
      <c r="U14472" s="50"/>
      <c r="V14472" s="47"/>
      <c r="W14472" s="50"/>
      <c r="X14472" s="49"/>
      <c r="Y14472" s="49"/>
      <c r="Z14472" s="49"/>
      <c r="AA14472" s="49"/>
      <c r="AB14472" s="49"/>
      <c r="AC14472" s="49"/>
      <c r="AD14472" s="49"/>
      <c r="AE14472" s="95"/>
      <c r="AM14472" s="103"/>
      <c r="AT14472" s="10"/>
    </row>
    <row r="14473" spans="9:46" s="16" customFormat="1">
      <c r="I14473" s="47"/>
      <c r="P14473" s="48"/>
      <c r="Q14473" s="48"/>
      <c r="R14473" s="48"/>
      <c r="S14473" s="49"/>
      <c r="T14473" s="47"/>
      <c r="U14473" s="50"/>
      <c r="V14473" s="47"/>
      <c r="W14473" s="50"/>
      <c r="X14473" s="49"/>
      <c r="Y14473" s="49"/>
      <c r="Z14473" s="49"/>
      <c r="AA14473" s="49"/>
      <c r="AB14473" s="49"/>
      <c r="AC14473" s="49"/>
      <c r="AD14473" s="49"/>
      <c r="AE14473" s="95"/>
      <c r="AM14473" s="103"/>
      <c r="AT14473" s="10"/>
    </row>
    <row r="14474" spans="9:46" s="16" customFormat="1">
      <c r="I14474" s="47"/>
      <c r="P14474" s="48"/>
      <c r="Q14474" s="48"/>
      <c r="R14474" s="48"/>
      <c r="S14474" s="49"/>
      <c r="T14474" s="47"/>
      <c r="U14474" s="50"/>
      <c r="V14474" s="47"/>
      <c r="W14474" s="50"/>
      <c r="X14474" s="49"/>
      <c r="Y14474" s="49"/>
      <c r="Z14474" s="49"/>
      <c r="AA14474" s="49"/>
      <c r="AB14474" s="49"/>
      <c r="AC14474" s="49"/>
      <c r="AD14474" s="49"/>
      <c r="AE14474" s="95"/>
      <c r="AM14474" s="103"/>
      <c r="AT14474" s="10"/>
    </row>
    <row r="14475" spans="9:46" s="16" customFormat="1">
      <c r="I14475" s="47"/>
      <c r="P14475" s="48"/>
      <c r="Q14475" s="48"/>
      <c r="R14475" s="48"/>
      <c r="S14475" s="49"/>
      <c r="T14475" s="47"/>
      <c r="U14475" s="50"/>
      <c r="V14475" s="47"/>
      <c r="W14475" s="50"/>
      <c r="X14475" s="49"/>
      <c r="Y14475" s="49"/>
      <c r="Z14475" s="49"/>
      <c r="AA14475" s="49"/>
      <c r="AB14475" s="49"/>
      <c r="AC14475" s="49"/>
      <c r="AD14475" s="49"/>
      <c r="AE14475" s="95"/>
      <c r="AM14475" s="103"/>
      <c r="AT14475" s="10"/>
    </row>
    <row r="14476" spans="9:46" s="16" customFormat="1">
      <c r="I14476" s="47"/>
      <c r="P14476" s="48"/>
      <c r="Q14476" s="48"/>
      <c r="R14476" s="48"/>
      <c r="S14476" s="49"/>
      <c r="T14476" s="47"/>
      <c r="U14476" s="50"/>
      <c r="V14476" s="47"/>
      <c r="W14476" s="50"/>
      <c r="X14476" s="49"/>
      <c r="Y14476" s="49"/>
      <c r="Z14476" s="49"/>
      <c r="AA14476" s="49"/>
      <c r="AB14476" s="49"/>
      <c r="AC14476" s="49"/>
      <c r="AD14476" s="49"/>
      <c r="AE14476" s="95"/>
      <c r="AM14476" s="103"/>
      <c r="AT14476" s="10"/>
    </row>
    <row r="14477" spans="9:46" s="16" customFormat="1">
      <c r="I14477" s="47"/>
      <c r="P14477" s="48"/>
      <c r="Q14477" s="48"/>
      <c r="R14477" s="48"/>
      <c r="S14477" s="49"/>
      <c r="T14477" s="47"/>
      <c r="U14477" s="50"/>
      <c r="V14477" s="47"/>
      <c r="W14477" s="50"/>
      <c r="X14477" s="49"/>
      <c r="Y14477" s="49"/>
      <c r="Z14477" s="49"/>
      <c r="AA14477" s="49"/>
      <c r="AB14477" s="49"/>
      <c r="AC14477" s="49"/>
      <c r="AD14477" s="49"/>
      <c r="AE14477" s="95"/>
      <c r="AM14477" s="103"/>
      <c r="AT14477" s="10"/>
    </row>
    <row r="14478" spans="9:46" s="16" customFormat="1">
      <c r="I14478" s="47"/>
      <c r="P14478" s="48"/>
      <c r="Q14478" s="48"/>
      <c r="R14478" s="48"/>
      <c r="S14478" s="49"/>
      <c r="T14478" s="47"/>
      <c r="U14478" s="50"/>
      <c r="V14478" s="47"/>
      <c r="W14478" s="50"/>
      <c r="X14478" s="49"/>
      <c r="Y14478" s="49"/>
      <c r="Z14478" s="49"/>
      <c r="AA14478" s="49"/>
      <c r="AB14478" s="49"/>
      <c r="AC14478" s="49"/>
      <c r="AD14478" s="49"/>
      <c r="AE14478" s="95"/>
      <c r="AM14478" s="103"/>
      <c r="AT14478" s="10"/>
    </row>
    <row r="14479" spans="9:46" s="16" customFormat="1">
      <c r="I14479" s="47"/>
      <c r="P14479" s="48"/>
      <c r="Q14479" s="48"/>
      <c r="R14479" s="48"/>
      <c r="S14479" s="49"/>
      <c r="T14479" s="47"/>
      <c r="U14479" s="50"/>
      <c r="V14479" s="47"/>
      <c r="W14479" s="50"/>
      <c r="X14479" s="49"/>
      <c r="Y14479" s="49"/>
      <c r="Z14479" s="49"/>
      <c r="AA14479" s="49"/>
      <c r="AB14479" s="49"/>
      <c r="AC14479" s="49"/>
      <c r="AD14479" s="49"/>
      <c r="AE14479" s="95"/>
      <c r="AM14479" s="103"/>
      <c r="AT14479" s="10"/>
    </row>
    <row r="14480" spans="9:46" s="16" customFormat="1">
      <c r="I14480" s="47"/>
      <c r="P14480" s="48"/>
      <c r="Q14480" s="48"/>
      <c r="R14480" s="48"/>
      <c r="S14480" s="49"/>
      <c r="T14480" s="47"/>
      <c r="U14480" s="50"/>
      <c r="V14480" s="47"/>
      <c r="W14480" s="50"/>
      <c r="X14480" s="49"/>
      <c r="Y14480" s="49"/>
      <c r="Z14480" s="49"/>
      <c r="AA14480" s="49"/>
      <c r="AB14480" s="49"/>
      <c r="AC14480" s="49"/>
      <c r="AD14480" s="49"/>
      <c r="AE14480" s="95"/>
      <c r="AM14480" s="103"/>
      <c r="AT14480" s="10"/>
    </row>
    <row r="14481" spans="9:46" s="16" customFormat="1">
      <c r="I14481" s="47"/>
      <c r="P14481" s="48"/>
      <c r="Q14481" s="48"/>
      <c r="R14481" s="48"/>
      <c r="S14481" s="49"/>
      <c r="T14481" s="47"/>
      <c r="U14481" s="50"/>
      <c r="V14481" s="47"/>
      <c r="W14481" s="50"/>
      <c r="X14481" s="49"/>
      <c r="Y14481" s="49"/>
      <c r="Z14481" s="49"/>
      <c r="AA14481" s="49"/>
      <c r="AB14481" s="49"/>
      <c r="AC14481" s="49"/>
      <c r="AD14481" s="49"/>
      <c r="AE14481" s="95"/>
      <c r="AM14481" s="103"/>
      <c r="AT14481" s="10"/>
    </row>
    <row r="14482" spans="9:46" s="16" customFormat="1">
      <c r="I14482" s="47"/>
      <c r="P14482" s="48"/>
      <c r="Q14482" s="48"/>
      <c r="R14482" s="48"/>
      <c r="S14482" s="49"/>
      <c r="T14482" s="47"/>
      <c r="U14482" s="50"/>
      <c r="V14482" s="47"/>
      <c r="W14482" s="50"/>
      <c r="X14482" s="49"/>
      <c r="Y14482" s="49"/>
      <c r="Z14482" s="49"/>
      <c r="AA14482" s="49"/>
      <c r="AB14482" s="49"/>
      <c r="AC14482" s="49"/>
      <c r="AD14482" s="49"/>
      <c r="AE14482" s="95"/>
      <c r="AM14482" s="103"/>
      <c r="AT14482" s="10"/>
    </row>
    <row r="14483" spans="9:46" s="16" customFormat="1">
      <c r="I14483" s="47"/>
      <c r="P14483" s="48"/>
      <c r="Q14483" s="48"/>
      <c r="R14483" s="48"/>
      <c r="S14483" s="49"/>
      <c r="T14483" s="47"/>
      <c r="U14483" s="50"/>
      <c r="V14483" s="47"/>
      <c r="W14483" s="50"/>
      <c r="X14483" s="49"/>
      <c r="Y14483" s="49"/>
      <c r="Z14483" s="49"/>
      <c r="AA14483" s="49"/>
      <c r="AB14483" s="49"/>
      <c r="AC14483" s="49"/>
      <c r="AD14483" s="49"/>
      <c r="AE14483" s="95"/>
      <c r="AM14483" s="103"/>
      <c r="AT14483" s="10"/>
    </row>
    <row r="14484" spans="9:46" s="16" customFormat="1">
      <c r="I14484" s="47"/>
      <c r="P14484" s="48"/>
      <c r="Q14484" s="48"/>
      <c r="R14484" s="48"/>
      <c r="S14484" s="49"/>
      <c r="T14484" s="47"/>
      <c r="U14484" s="50"/>
      <c r="V14484" s="47"/>
      <c r="W14484" s="50"/>
      <c r="X14484" s="49"/>
      <c r="Y14484" s="49"/>
      <c r="Z14484" s="49"/>
      <c r="AA14484" s="49"/>
      <c r="AB14484" s="49"/>
      <c r="AC14484" s="49"/>
      <c r="AD14484" s="49"/>
      <c r="AE14484" s="95"/>
      <c r="AM14484" s="103"/>
      <c r="AT14484" s="10"/>
    </row>
    <row r="14485" spans="9:46" s="16" customFormat="1">
      <c r="I14485" s="47"/>
      <c r="P14485" s="48"/>
      <c r="Q14485" s="48"/>
      <c r="R14485" s="48"/>
      <c r="S14485" s="49"/>
      <c r="T14485" s="47"/>
      <c r="U14485" s="50"/>
      <c r="V14485" s="47"/>
      <c r="W14485" s="50"/>
      <c r="X14485" s="49"/>
      <c r="Y14485" s="49"/>
      <c r="Z14485" s="49"/>
      <c r="AA14485" s="49"/>
      <c r="AB14485" s="49"/>
      <c r="AC14485" s="49"/>
      <c r="AD14485" s="49"/>
      <c r="AE14485" s="95"/>
      <c r="AM14485" s="103"/>
      <c r="AT14485" s="10"/>
    </row>
    <row r="14486" spans="9:46" s="16" customFormat="1">
      <c r="I14486" s="47"/>
      <c r="P14486" s="48"/>
      <c r="Q14486" s="48"/>
      <c r="R14486" s="48"/>
      <c r="S14486" s="49"/>
      <c r="T14486" s="47"/>
      <c r="U14486" s="50"/>
      <c r="V14486" s="47"/>
      <c r="W14486" s="50"/>
      <c r="X14486" s="49"/>
      <c r="Y14486" s="49"/>
      <c r="Z14486" s="49"/>
      <c r="AA14486" s="49"/>
      <c r="AB14486" s="49"/>
      <c r="AC14486" s="49"/>
      <c r="AD14486" s="49"/>
      <c r="AE14486" s="95"/>
      <c r="AM14486" s="103"/>
      <c r="AT14486" s="10"/>
    </row>
    <row r="14487" spans="9:46" s="16" customFormat="1">
      <c r="I14487" s="47"/>
      <c r="P14487" s="48"/>
      <c r="Q14487" s="48"/>
      <c r="R14487" s="48"/>
      <c r="S14487" s="49"/>
      <c r="T14487" s="47"/>
      <c r="U14487" s="50"/>
      <c r="V14487" s="47"/>
      <c r="W14487" s="50"/>
      <c r="X14487" s="49"/>
      <c r="Y14487" s="49"/>
      <c r="Z14487" s="49"/>
      <c r="AA14487" s="49"/>
      <c r="AB14487" s="49"/>
      <c r="AC14487" s="49"/>
      <c r="AD14487" s="49"/>
      <c r="AE14487" s="95"/>
      <c r="AM14487" s="103"/>
      <c r="AT14487" s="10"/>
    </row>
    <row r="14488" spans="9:46" s="16" customFormat="1">
      <c r="I14488" s="47"/>
      <c r="P14488" s="48"/>
      <c r="Q14488" s="48"/>
      <c r="R14488" s="48"/>
      <c r="S14488" s="49"/>
      <c r="T14488" s="47"/>
      <c r="U14488" s="50"/>
      <c r="V14488" s="47"/>
      <c r="W14488" s="50"/>
      <c r="X14488" s="49"/>
      <c r="Y14488" s="49"/>
      <c r="Z14488" s="49"/>
      <c r="AA14488" s="49"/>
      <c r="AB14488" s="49"/>
      <c r="AC14488" s="49"/>
      <c r="AD14488" s="49"/>
      <c r="AE14488" s="95"/>
      <c r="AM14488" s="103"/>
      <c r="AT14488" s="10"/>
    </row>
    <row r="14489" spans="9:46" s="16" customFormat="1">
      <c r="I14489" s="47"/>
      <c r="P14489" s="48"/>
      <c r="Q14489" s="48"/>
      <c r="R14489" s="48"/>
      <c r="S14489" s="49"/>
      <c r="T14489" s="47"/>
      <c r="U14489" s="50"/>
      <c r="V14489" s="47"/>
      <c r="W14489" s="50"/>
      <c r="X14489" s="49"/>
      <c r="Y14489" s="49"/>
      <c r="Z14489" s="49"/>
      <c r="AA14489" s="49"/>
      <c r="AB14489" s="49"/>
      <c r="AC14489" s="49"/>
      <c r="AD14489" s="49"/>
      <c r="AE14489" s="95"/>
      <c r="AM14489" s="103"/>
      <c r="AT14489" s="10"/>
    </row>
    <row r="14490" spans="9:46" s="16" customFormat="1">
      <c r="I14490" s="47"/>
      <c r="P14490" s="48"/>
      <c r="Q14490" s="48"/>
      <c r="R14490" s="48"/>
      <c r="S14490" s="49"/>
      <c r="T14490" s="47"/>
      <c r="U14490" s="50"/>
      <c r="V14490" s="47"/>
      <c r="W14490" s="50"/>
      <c r="X14490" s="49"/>
      <c r="Y14490" s="49"/>
      <c r="Z14490" s="49"/>
      <c r="AA14490" s="49"/>
      <c r="AB14490" s="49"/>
      <c r="AC14490" s="49"/>
      <c r="AD14490" s="49"/>
      <c r="AE14490" s="95"/>
      <c r="AM14490" s="103"/>
      <c r="AT14490" s="10"/>
    </row>
    <row r="14491" spans="9:46" s="16" customFormat="1">
      <c r="I14491" s="47"/>
      <c r="P14491" s="48"/>
      <c r="Q14491" s="48"/>
      <c r="R14491" s="48"/>
      <c r="S14491" s="49"/>
      <c r="T14491" s="47"/>
      <c r="U14491" s="50"/>
      <c r="V14491" s="47"/>
      <c r="W14491" s="50"/>
      <c r="X14491" s="49"/>
      <c r="Y14491" s="49"/>
      <c r="Z14491" s="49"/>
      <c r="AA14491" s="49"/>
      <c r="AB14491" s="49"/>
      <c r="AC14491" s="49"/>
      <c r="AD14491" s="49"/>
      <c r="AE14491" s="95"/>
      <c r="AM14491" s="103"/>
      <c r="AT14491" s="10"/>
    </row>
    <row r="14492" spans="9:46" s="16" customFormat="1">
      <c r="I14492" s="47"/>
      <c r="P14492" s="48"/>
      <c r="Q14492" s="48"/>
      <c r="R14492" s="48"/>
      <c r="S14492" s="49"/>
      <c r="T14492" s="47"/>
      <c r="U14492" s="50"/>
      <c r="V14492" s="47"/>
      <c r="W14492" s="50"/>
      <c r="X14492" s="49"/>
      <c r="Y14492" s="49"/>
      <c r="Z14492" s="49"/>
      <c r="AA14492" s="49"/>
      <c r="AB14492" s="49"/>
      <c r="AC14492" s="49"/>
      <c r="AD14492" s="49"/>
      <c r="AE14492" s="95"/>
      <c r="AM14492" s="103"/>
      <c r="AT14492" s="10"/>
    </row>
    <row r="14493" spans="9:46" s="16" customFormat="1">
      <c r="I14493" s="47"/>
      <c r="P14493" s="48"/>
      <c r="Q14493" s="48"/>
      <c r="R14493" s="48"/>
      <c r="S14493" s="49"/>
      <c r="T14493" s="47"/>
      <c r="U14493" s="50"/>
      <c r="V14493" s="47"/>
      <c r="W14493" s="50"/>
      <c r="X14493" s="49"/>
      <c r="Y14493" s="49"/>
      <c r="Z14493" s="49"/>
      <c r="AA14493" s="49"/>
      <c r="AB14493" s="49"/>
      <c r="AC14493" s="49"/>
      <c r="AD14493" s="49"/>
      <c r="AE14493" s="95"/>
      <c r="AM14493" s="103"/>
      <c r="AT14493" s="10"/>
    </row>
    <row r="14494" spans="9:46" s="16" customFormat="1">
      <c r="I14494" s="47"/>
      <c r="P14494" s="48"/>
      <c r="Q14494" s="48"/>
      <c r="R14494" s="48"/>
      <c r="S14494" s="49"/>
      <c r="T14494" s="47"/>
      <c r="U14494" s="50"/>
      <c r="V14494" s="47"/>
      <c r="W14494" s="50"/>
      <c r="X14494" s="49"/>
      <c r="Y14494" s="49"/>
      <c r="Z14494" s="49"/>
      <c r="AA14494" s="49"/>
      <c r="AB14494" s="49"/>
      <c r="AC14494" s="49"/>
      <c r="AD14494" s="49"/>
      <c r="AE14494" s="95"/>
      <c r="AM14494" s="103"/>
      <c r="AT14494" s="10"/>
    </row>
    <row r="14495" spans="9:46" s="16" customFormat="1">
      <c r="I14495" s="47"/>
      <c r="P14495" s="48"/>
      <c r="Q14495" s="48"/>
      <c r="R14495" s="48"/>
      <c r="S14495" s="49"/>
      <c r="T14495" s="47"/>
      <c r="U14495" s="50"/>
      <c r="V14495" s="47"/>
      <c r="W14495" s="50"/>
      <c r="X14495" s="49"/>
      <c r="Y14495" s="49"/>
      <c r="Z14495" s="49"/>
      <c r="AA14495" s="49"/>
      <c r="AB14495" s="49"/>
      <c r="AC14495" s="49"/>
      <c r="AD14495" s="49"/>
      <c r="AE14495" s="95"/>
      <c r="AM14495" s="103"/>
      <c r="AT14495" s="10"/>
    </row>
    <row r="14496" spans="9:46" s="16" customFormat="1">
      <c r="I14496" s="47"/>
      <c r="P14496" s="48"/>
      <c r="Q14496" s="48"/>
      <c r="R14496" s="48"/>
      <c r="S14496" s="49"/>
      <c r="T14496" s="47"/>
      <c r="U14496" s="50"/>
      <c r="V14496" s="47"/>
      <c r="W14496" s="50"/>
      <c r="X14496" s="49"/>
      <c r="Y14496" s="49"/>
      <c r="Z14496" s="49"/>
      <c r="AA14496" s="49"/>
      <c r="AB14496" s="49"/>
      <c r="AC14496" s="49"/>
      <c r="AD14496" s="49"/>
      <c r="AE14496" s="95"/>
      <c r="AM14496" s="103"/>
      <c r="AT14496" s="10"/>
    </row>
    <row r="14497" spans="9:46" s="16" customFormat="1">
      <c r="I14497" s="47"/>
      <c r="P14497" s="48"/>
      <c r="Q14497" s="48"/>
      <c r="R14497" s="48"/>
      <c r="S14497" s="49"/>
      <c r="T14497" s="47"/>
      <c r="U14497" s="50"/>
      <c r="V14497" s="47"/>
      <c r="W14497" s="50"/>
      <c r="X14497" s="49"/>
      <c r="Y14497" s="49"/>
      <c r="Z14497" s="49"/>
      <c r="AA14497" s="49"/>
      <c r="AB14497" s="49"/>
      <c r="AC14497" s="49"/>
      <c r="AD14497" s="49"/>
      <c r="AE14497" s="95"/>
      <c r="AM14497" s="103"/>
      <c r="AT14497" s="10"/>
    </row>
    <row r="14498" spans="9:46" s="16" customFormat="1">
      <c r="I14498" s="47"/>
      <c r="P14498" s="48"/>
      <c r="Q14498" s="48"/>
      <c r="R14498" s="48"/>
      <c r="S14498" s="49"/>
      <c r="T14498" s="47"/>
      <c r="U14498" s="50"/>
      <c r="V14498" s="47"/>
      <c r="W14498" s="50"/>
      <c r="X14498" s="49"/>
      <c r="Y14498" s="49"/>
      <c r="Z14498" s="49"/>
      <c r="AA14498" s="49"/>
      <c r="AB14498" s="49"/>
      <c r="AC14498" s="49"/>
      <c r="AD14498" s="49"/>
      <c r="AE14498" s="95"/>
      <c r="AM14498" s="103"/>
      <c r="AT14498" s="10"/>
    </row>
    <row r="14499" spans="9:46" s="16" customFormat="1">
      <c r="I14499" s="47"/>
      <c r="P14499" s="48"/>
      <c r="Q14499" s="48"/>
      <c r="R14499" s="48"/>
      <c r="S14499" s="49"/>
      <c r="T14499" s="47"/>
      <c r="U14499" s="50"/>
      <c r="V14499" s="47"/>
      <c r="W14499" s="50"/>
      <c r="X14499" s="49"/>
      <c r="Y14499" s="49"/>
      <c r="Z14499" s="49"/>
      <c r="AA14499" s="49"/>
      <c r="AB14499" s="49"/>
      <c r="AC14499" s="49"/>
      <c r="AD14499" s="49"/>
      <c r="AE14499" s="95"/>
      <c r="AM14499" s="103"/>
      <c r="AT14499" s="10"/>
    </row>
    <row r="14500" spans="9:46" s="16" customFormat="1">
      <c r="I14500" s="47"/>
      <c r="P14500" s="48"/>
      <c r="Q14500" s="48"/>
      <c r="R14500" s="48"/>
      <c r="S14500" s="49"/>
      <c r="T14500" s="47"/>
      <c r="U14500" s="50"/>
      <c r="V14500" s="47"/>
      <c r="W14500" s="50"/>
      <c r="X14500" s="49"/>
      <c r="Y14500" s="49"/>
      <c r="Z14500" s="49"/>
      <c r="AA14500" s="49"/>
      <c r="AB14500" s="49"/>
      <c r="AC14500" s="49"/>
      <c r="AD14500" s="49"/>
      <c r="AE14500" s="95"/>
      <c r="AM14500" s="103"/>
      <c r="AT14500" s="10"/>
    </row>
    <row r="14501" spans="9:46" s="16" customFormat="1">
      <c r="I14501" s="47"/>
      <c r="P14501" s="48"/>
      <c r="Q14501" s="48"/>
      <c r="R14501" s="48"/>
      <c r="S14501" s="49"/>
      <c r="T14501" s="47"/>
      <c r="U14501" s="50"/>
      <c r="V14501" s="47"/>
      <c r="W14501" s="50"/>
      <c r="X14501" s="49"/>
      <c r="Y14501" s="49"/>
      <c r="Z14501" s="49"/>
      <c r="AA14501" s="49"/>
      <c r="AB14501" s="49"/>
      <c r="AC14501" s="49"/>
      <c r="AD14501" s="49"/>
      <c r="AE14501" s="95"/>
      <c r="AM14501" s="103"/>
      <c r="AT14501" s="10"/>
    </row>
    <row r="14502" spans="9:46" s="16" customFormat="1">
      <c r="I14502" s="47"/>
      <c r="P14502" s="48"/>
      <c r="Q14502" s="48"/>
      <c r="R14502" s="48"/>
      <c r="S14502" s="49"/>
      <c r="T14502" s="47"/>
      <c r="U14502" s="50"/>
      <c r="V14502" s="47"/>
      <c r="W14502" s="50"/>
      <c r="X14502" s="49"/>
      <c r="Y14502" s="49"/>
      <c r="Z14502" s="49"/>
      <c r="AA14502" s="49"/>
      <c r="AB14502" s="49"/>
      <c r="AC14502" s="49"/>
      <c r="AD14502" s="49"/>
      <c r="AE14502" s="95"/>
      <c r="AM14502" s="103"/>
      <c r="AT14502" s="10"/>
    </row>
    <row r="14503" spans="9:46" s="16" customFormat="1">
      <c r="I14503" s="47"/>
      <c r="P14503" s="48"/>
      <c r="Q14503" s="48"/>
      <c r="R14503" s="48"/>
      <c r="S14503" s="49"/>
      <c r="T14503" s="47"/>
      <c r="U14503" s="50"/>
      <c r="V14503" s="47"/>
      <c r="W14503" s="50"/>
      <c r="X14503" s="49"/>
      <c r="Y14503" s="49"/>
      <c r="Z14503" s="49"/>
      <c r="AA14503" s="49"/>
      <c r="AB14503" s="49"/>
      <c r="AC14503" s="49"/>
      <c r="AD14503" s="49"/>
      <c r="AE14503" s="95"/>
      <c r="AM14503" s="103"/>
      <c r="AT14503" s="10"/>
    </row>
    <row r="14504" spans="9:46" s="16" customFormat="1">
      <c r="I14504" s="47"/>
      <c r="P14504" s="48"/>
      <c r="Q14504" s="48"/>
      <c r="R14504" s="48"/>
      <c r="S14504" s="49"/>
      <c r="T14504" s="47"/>
      <c r="U14504" s="50"/>
      <c r="V14504" s="47"/>
      <c r="W14504" s="50"/>
      <c r="X14504" s="49"/>
      <c r="Y14504" s="49"/>
      <c r="Z14504" s="49"/>
      <c r="AA14504" s="49"/>
      <c r="AB14504" s="49"/>
      <c r="AC14504" s="49"/>
      <c r="AD14504" s="49"/>
      <c r="AE14504" s="95"/>
      <c r="AM14504" s="103"/>
      <c r="AT14504" s="10"/>
    </row>
    <row r="14505" spans="9:46" s="16" customFormat="1">
      <c r="I14505" s="47"/>
      <c r="P14505" s="48"/>
      <c r="Q14505" s="48"/>
      <c r="R14505" s="48"/>
      <c r="S14505" s="49"/>
      <c r="T14505" s="47"/>
      <c r="U14505" s="50"/>
      <c r="V14505" s="47"/>
      <c r="W14505" s="50"/>
      <c r="X14505" s="49"/>
      <c r="Y14505" s="49"/>
      <c r="Z14505" s="49"/>
      <c r="AA14505" s="49"/>
      <c r="AB14505" s="49"/>
      <c r="AC14505" s="49"/>
      <c r="AD14505" s="49"/>
      <c r="AE14505" s="95"/>
      <c r="AM14505" s="103"/>
      <c r="AT14505" s="10"/>
    </row>
    <row r="14506" spans="9:46" s="16" customFormat="1">
      <c r="I14506" s="47"/>
      <c r="P14506" s="48"/>
      <c r="Q14506" s="48"/>
      <c r="R14506" s="48"/>
      <c r="S14506" s="49"/>
      <c r="T14506" s="47"/>
      <c r="U14506" s="50"/>
      <c r="V14506" s="47"/>
      <c r="W14506" s="50"/>
      <c r="X14506" s="49"/>
      <c r="Y14506" s="49"/>
      <c r="Z14506" s="49"/>
      <c r="AA14506" s="49"/>
      <c r="AB14506" s="49"/>
      <c r="AC14506" s="49"/>
      <c r="AD14506" s="49"/>
      <c r="AE14506" s="95"/>
      <c r="AM14506" s="103"/>
      <c r="AT14506" s="10"/>
    </row>
    <row r="14507" spans="9:46" s="16" customFormat="1">
      <c r="I14507" s="47"/>
      <c r="P14507" s="48"/>
      <c r="Q14507" s="48"/>
      <c r="R14507" s="48"/>
      <c r="S14507" s="49"/>
      <c r="T14507" s="47"/>
      <c r="U14507" s="50"/>
      <c r="V14507" s="47"/>
      <c r="W14507" s="50"/>
      <c r="X14507" s="49"/>
      <c r="Y14507" s="49"/>
      <c r="Z14507" s="49"/>
      <c r="AA14507" s="49"/>
      <c r="AB14507" s="49"/>
      <c r="AC14507" s="49"/>
      <c r="AD14507" s="49"/>
      <c r="AE14507" s="95"/>
      <c r="AM14507" s="103"/>
      <c r="AT14507" s="10"/>
    </row>
    <row r="14508" spans="9:46" s="16" customFormat="1">
      <c r="I14508" s="47"/>
      <c r="P14508" s="48"/>
      <c r="Q14508" s="48"/>
      <c r="R14508" s="48"/>
      <c r="S14508" s="49"/>
      <c r="T14508" s="47"/>
      <c r="U14508" s="50"/>
      <c r="V14508" s="47"/>
      <c r="W14508" s="50"/>
      <c r="X14508" s="49"/>
      <c r="Y14508" s="49"/>
      <c r="Z14508" s="49"/>
      <c r="AA14508" s="49"/>
      <c r="AB14508" s="49"/>
      <c r="AC14508" s="49"/>
      <c r="AD14508" s="49"/>
      <c r="AE14508" s="95"/>
      <c r="AM14508" s="103"/>
      <c r="AT14508" s="10"/>
    </row>
    <row r="14509" spans="9:46" s="16" customFormat="1">
      <c r="I14509" s="47"/>
      <c r="P14509" s="48"/>
      <c r="Q14509" s="48"/>
      <c r="R14509" s="48"/>
      <c r="S14509" s="49"/>
      <c r="T14509" s="47"/>
      <c r="U14509" s="50"/>
      <c r="V14509" s="47"/>
      <c r="W14509" s="50"/>
      <c r="X14509" s="49"/>
      <c r="Y14509" s="49"/>
      <c r="Z14509" s="49"/>
      <c r="AA14509" s="49"/>
      <c r="AB14509" s="49"/>
      <c r="AC14509" s="49"/>
      <c r="AD14509" s="49"/>
      <c r="AE14509" s="95"/>
      <c r="AM14509" s="103"/>
      <c r="AT14509" s="10"/>
    </row>
    <row r="14510" spans="9:46" s="16" customFormat="1">
      <c r="I14510" s="47"/>
      <c r="P14510" s="48"/>
      <c r="Q14510" s="48"/>
      <c r="R14510" s="48"/>
      <c r="S14510" s="49"/>
      <c r="T14510" s="47"/>
      <c r="U14510" s="50"/>
      <c r="V14510" s="47"/>
      <c r="W14510" s="50"/>
      <c r="X14510" s="49"/>
      <c r="Y14510" s="49"/>
      <c r="Z14510" s="49"/>
      <c r="AA14510" s="49"/>
      <c r="AB14510" s="49"/>
      <c r="AC14510" s="49"/>
      <c r="AD14510" s="49"/>
      <c r="AE14510" s="95"/>
      <c r="AM14510" s="103"/>
      <c r="AT14510" s="10"/>
    </row>
    <row r="14511" spans="9:46" s="16" customFormat="1">
      <c r="I14511" s="47"/>
      <c r="P14511" s="48"/>
      <c r="Q14511" s="48"/>
      <c r="R14511" s="48"/>
      <c r="S14511" s="49"/>
      <c r="T14511" s="47"/>
      <c r="U14511" s="50"/>
      <c r="V14511" s="47"/>
      <c r="W14511" s="50"/>
      <c r="X14511" s="49"/>
      <c r="Y14511" s="49"/>
      <c r="Z14511" s="49"/>
      <c r="AA14511" s="49"/>
      <c r="AB14511" s="49"/>
      <c r="AC14511" s="49"/>
      <c r="AD14511" s="49"/>
      <c r="AE14511" s="95"/>
      <c r="AM14511" s="103"/>
      <c r="AT14511" s="10"/>
    </row>
    <row r="14512" spans="9:46" s="16" customFormat="1">
      <c r="I14512" s="47"/>
      <c r="P14512" s="48"/>
      <c r="Q14512" s="48"/>
      <c r="R14512" s="48"/>
      <c r="S14512" s="49"/>
      <c r="T14512" s="47"/>
      <c r="U14512" s="50"/>
      <c r="V14512" s="47"/>
      <c r="W14512" s="50"/>
      <c r="X14512" s="49"/>
      <c r="Y14512" s="49"/>
      <c r="Z14512" s="49"/>
      <c r="AA14512" s="49"/>
      <c r="AB14512" s="49"/>
      <c r="AC14512" s="49"/>
      <c r="AD14512" s="49"/>
      <c r="AE14512" s="95"/>
      <c r="AM14512" s="103"/>
      <c r="AT14512" s="10"/>
    </row>
    <row r="14513" spans="9:46" s="16" customFormat="1">
      <c r="I14513" s="47"/>
      <c r="P14513" s="48"/>
      <c r="Q14513" s="48"/>
      <c r="R14513" s="48"/>
      <c r="S14513" s="49"/>
      <c r="T14513" s="47"/>
      <c r="U14513" s="50"/>
      <c r="V14513" s="47"/>
      <c r="W14513" s="50"/>
      <c r="X14513" s="49"/>
      <c r="Y14513" s="49"/>
      <c r="Z14513" s="49"/>
      <c r="AA14513" s="49"/>
      <c r="AB14513" s="49"/>
      <c r="AC14513" s="49"/>
      <c r="AD14513" s="49"/>
      <c r="AE14513" s="95"/>
      <c r="AM14513" s="103"/>
      <c r="AT14513" s="10"/>
    </row>
    <row r="14514" spans="9:46" s="16" customFormat="1">
      <c r="I14514" s="47"/>
      <c r="P14514" s="48"/>
      <c r="Q14514" s="48"/>
      <c r="R14514" s="48"/>
      <c r="S14514" s="49"/>
      <c r="T14514" s="47"/>
      <c r="U14514" s="50"/>
      <c r="V14514" s="47"/>
      <c r="W14514" s="50"/>
      <c r="X14514" s="49"/>
      <c r="Y14514" s="49"/>
      <c r="Z14514" s="49"/>
      <c r="AA14514" s="49"/>
      <c r="AB14514" s="49"/>
      <c r="AC14514" s="49"/>
      <c r="AD14514" s="49"/>
      <c r="AE14514" s="95"/>
      <c r="AM14514" s="103"/>
      <c r="AT14514" s="10"/>
    </row>
    <row r="14515" spans="9:46" s="16" customFormat="1">
      <c r="I14515" s="47"/>
      <c r="P14515" s="48"/>
      <c r="Q14515" s="48"/>
      <c r="R14515" s="48"/>
      <c r="S14515" s="49"/>
      <c r="T14515" s="47"/>
      <c r="U14515" s="50"/>
      <c r="V14515" s="47"/>
      <c r="W14515" s="50"/>
      <c r="X14515" s="49"/>
      <c r="Y14515" s="49"/>
      <c r="Z14515" s="49"/>
      <c r="AA14515" s="49"/>
      <c r="AB14515" s="49"/>
      <c r="AC14515" s="49"/>
      <c r="AD14515" s="49"/>
      <c r="AE14515" s="95"/>
      <c r="AM14515" s="103"/>
      <c r="AT14515" s="10"/>
    </row>
    <row r="14516" spans="9:46" s="16" customFormat="1">
      <c r="I14516" s="47"/>
      <c r="P14516" s="48"/>
      <c r="Q14516" s="48"/>
      <c r="R14516" s="48"/>
      <c r="S14516" s="49"/>
      <c r="T14516" s="47"/>
      <c r="U14516" s="50"/>
      <c r="V14516" s="47"/>
      <c r="W14516" s="50"/>
      <c r="X14516" s="49"/>
      <c r="Y14516" s="49"/>
      <c r="Z14516" s="49"/>
      <c r="AA14516" s="49"/>
      <c r="AB14516" s="49"/>
      <c r="AC14516" s="49"/>
      <c r="AD14516" s="49"/>
      <c r="AE14516" s="95"/>
      <c r="AM14516" s="103"/>
      <c r="AT14516" s="10"/>
    </row>
    <row r="14517" spans="9:46" s="16" customFormat="1">
      <c r="I14517" s="47"/>
      <c r="P14517" s="48"/>
      <c r="Q14517" s="48"/>
      <c r="R14517" s="48"/>
      <c r="S14517" s="49"/>
      <c r="T14517" s="47"/>
      <c r="U14517" s="50"/>
      <c r="V14517" s="47"/>
      <c r="W14517" s="50"/>
      <c r="X14517" s="49"/>
      <c r="Y14517" s="49"/>
      <c r="Z14517" s="49"/>
      <c r="AA14517" s="49"/>
      <c r="AB14517" s="49"/>
      <c r="AC14517" s="49"/>
      <c r="AD14517" s="49"/>
      <c r="AE14517" s="95"/>
      <c r="AM14517" s="103"/>
      <c r="AT14517" s="10"/>
    </row>
    <row r="14518" spans="9:46" s="16" customFormat="1">
      <c r="I14518" s="47"/>
      <c r="P14518" s="48"/>
      <c r="Q14518" s="48"/>
      <c r="R14518" s="48"/>
      <c r="S14518" s="49"/>
      <c r="T14518" s="47"/>
      <c r="U14518" s="50"/>
      <c r="V14518" s="47"/>
      <c r="W14518" s="50"/>
      <c r="X14518" s="49"/>
      <c r="Y14518" s="49"/>
      <c r="Z14518" s="49"/>
      <c r="AA14518" s="49"/>
      <c r="AB14518" s="49"/>
      <c r="AC14518" s="49"/>
      <c r="AD14518" s="49"/>
      <c r="AE14518" s="95"/>
      <c r="AM14518" s="103"/>
      <c r="AT14518" s="10"/>
    </row>
    <row r="14519" spans="9:46" s="16" customFormat="1">
      <c r="I14519" s="47"/>
      <c r="P14519" s="48"/>
      <c r="Q14519" s="48"/>
      <c r="R14519" s="48"/>
      <c r="S14519" s="49"/>
      <c r="T14519" s="47"/>
      <c r="U14519" s="50"/>
      <c r="V14519" s="47"/>
      <c r="W14519" s="50"/>
      <c r="X14519" s="49"/>
      <c r="Y14519" s="49"/>
      <c r="Z14519" s="49"/>
      <c r="AA14519" s="49"/>
      <c r="AB14519" s="49"/>
      <c r="AC14519" s="49"/>
      <c r="AD14519" s="49"/>
      <c r="AE14519" s="95"/>
      <c r="AM14519" s="103"/>
      <c r="AT14519" s="10"/>
    </row>
    <row r="14520" spans="9:46" s="16" customFormat="1">
      <c r="I14520" s="47"/>
      <c r="P14520" s="48"/>
      <c r="Q14520" s="48"/>
      <c r="R14520" s="48"/>
      <c r="S14520" s="49"/>
      <c r="T14520" s="47"/>
      <c r="U14520" s="50"/>
      <c r="V14520" s="47"/>
      <c r="W14520" s="50"/>
      <c r="X14520" s="49"/>
      <c r="Y14520" s="49"/>
      <c r="Z14520" s="49"/>
      <c r="AA14520" s="49"/>
      <c r="AB14520" s="49"/>
      <c r="AC14520" s="49"/>
      <c r="AD14520" s="49"/>
      <c r="AE14520" s="95"/>
      <c r="AM14520" s="103"/>
      <c r="AT14520" s="10"/>
    </row>
    <row r="14521" spans="9:46" s="16" customFormat="1">
      <c r="I14521" s="47"/>
      <c r="P14521" s="48"/>
      <c r="Q14521" s="48"/>
      <c r="R14521" s="48"/>
      <c r="S14521" s="49"/>
      <c r="T14521" s="47"/>
      <c r="U14521" s="50"/>
      <c r="V14521" s="47"/>
      <c r="W14521" s="50"/>
      <c r="X14521" s="49"/>
      <c r="Y14521" s="49"/>
      <c r="Z14521" s="49"/>
      <c r="AA14521" s="49"/>
      <c r="AB14521" s="49"/>
      <c r="AC14521" s="49"/>
      <c r="AD14521" s="49"/>
      <c r="AE14521" s="95"/>
      <c r="AM14521" s="103"/>
      <c r="AT14521" s="10"/>
    </row>
    <row r="14522" spans="9:46" s="16" customFormat="1">
      <c r="I14522" s="47"/>
      <c r="P14522" s="48"/>
      <c r="Q14522" s="48"/>
      <c r="R14522" s="48"/>
      <c r="S14522" s="49"/>
      <c r="T14522" s="47"/>
      <c r="U14522" s="50"/>
      <c r="V14522" s="47"/>
      <c r="W14522" s="50"/>
      <c r="X14522" s="49"/>
      <c r="Y14522" s="49"/>
      <c r="Z14522" s="49"/>
      <c r="AA14522" s="49"/>
      <c r="AB14522" s="49"/>
      <c r="AC14522" s="49"/>
      <c r="AD14522" s="49"/>
      <c r="AE14522" s="95"/>
      <c r="AM14522" s="103"/>
      <c r="AT14522" s="10"/>
    </row>
    <row r="14523" spans="9:46" s="16" customFormat="1">
      <c r="I14523" s="47"/>
      <c r="P14523" s="48"/>
      <c r="Q14523" s="48"/>
      <c r="R14523" s="48"/>
      <c r="S14523" s="49"/>
      <c r="T14523" s="47"/>
      <c r="U14523" s="50"/>
      <c r="V14523" s="47"/>
      <c r="W14523" s="50"/>
      <c r="X14523" s="49"/>
      <c r="Y14523" s="49"/>
      <c r="Z14523" s="49"/>
      <c r="AA14523" s="49"/>
      <c r="AB14523" s="49"/>
      <c r="AC14523" s="49"/>
      <c r="AD14523" s="49"/>
      <c r="AE14523" s="95"/>
      <c r="AM14523" s="103"/>
      <c r="AT14523" s="10"/>
    </row>
    <row r="14524" spans="9:46" s="16" customFormat="1">
      <c r="I14524" s="47"/>
      <c r="P14524" s="48"/>
      <c r="Q14524" s="48"/>
      <c r="R14524" s="48"/>
      <c r="S14524" s="49"/>
      <c r="T14524" s="47"/>
      <c r="U14524" s="50"/>
      <c r="V14524" s="47"/>
      <c r="W14524" s="50"/>
      <c r="X14524" s="49"/>
      <c r="Y14524" s="49"/>
      <c r="Z14524" s="49"/>
      <c r="AA14524" s="49"/>
      <c r="AB14524" s="49"/>
      <c r="AC14524" s="49"/>
      <c r="AD14524" s="49"/>
      <c r="AE14524" s="95"/>
      <c r="AM14524" s="103"/>
      <c r="AT14524" s="10"/>
    </row>
    <row r="14525" spans="9:46" s="16" customFormat="1">
      <c r="I14525" s="47"/>
      <c r="P14525" s="48"/>
      <c r="Q14525" s="48"/>
      <c r="R14525" s="48"/>
      <c r="S14525" s="49"/>
      <c r="T14525" s="47"/>
      <c r="U14525" s="50"/>
      <c r="V14525" s="47"/>
      <c r="W14525" s="50"/>
      <c r="X14525" s="49"/>
      <c r="Y14525" s="49"/>
      <c r="Z14525" s="49"/>
      <c r="AA14525" s="49"/>
      <c r="AB14525" s="49"/>
      <c r="AC14525" s="49"/>
      <c r="AD14525" s="49"/>
      <c r="AE14525" s="95"/>
      <c r="AM14525" s="103"/>
      <c r="AT14525" s="10"/>
    </row>
    <row r="14526" spans="9:46" s="16" customFormat="1">
      <c r="I14526" s="47"/>
      <c r="P14526" s="48"/>
      <c r="Q14526" s="48"/>
      <c r="R14526" s="48"/>
      <c r="S14526" s="49"/>
      <c r="T14526" s="47"/>
      <c r="U14526" s="50"/>
      <c r="V14526" s="47"/>
      <c r="W14526" s="50"/>
      <c r="X14526" s="49"/>
      <c r="Y14526" s="49"/>
      <c r="Z14526" s="49"/>
      <c r="AA14526" s="49"/>
      <c r="AB14526" s="49"/>
      <c r="AC14526" s="49"/>
      <c r="AD14526" s="49"/>
      <c r="AE14526" s="95"/>
      <c r="AM14526" s="103"/>
      <c r="AT14526" s="10"/>
    </row>
    <row r="14527" spans="9:46" s="16" customFormat="1">
      <c r="I14527" s="47"/>
      <c r="P14527" s="48"/>
      <c r="Q14527" s="48"/>
      <c r="R14527" s="48"/>
      <c r="S14527" s="49"/>
      <c r="T14527" s="47"/>
      <c r="U14527" s="50"/>
      <c r="V14527" s="47"/>
      <c r="W14527" s="50"/>
      <c r="X14527" s="49"/>
      <c r="Y14527" s="49"/>
      <c r="Z14527" s="49"/>
      <c r="AA14527" s="49"/>
      <c r="AB14527" s="49"/>
      <c r="AC14527" s="49"/>
      <c r="AD14527" s="49"/>
      <c r="AE14527" s="95"/>
      <c r="AM14527" s="103"/>
      <c r="AT14527" s="10"/>
    </row>
    <row r="14528" spans="9:46" s="16" customFormat="1">
      <c r="I14528" s="47"/>
      <c r="P14528" s="48"/>
      <c r="Q14528" s="48"/>
      <c r="R14528" s="48"/>
      <c r="S14528" s="49"/>
      <c r="T14528" s="47"/>
      <c r="U14528" s="50"/>
      <c r="V14528" s="47"/>
      <c r="W14528" s="50"/>
      <c r="X14528" s="49"/>
      <c r="Y14528" s="49"/>
      <c r="Z14528" s="49"/>
      <c r="AA14528" s="49"/>
      <c r="AB14528" s="49"/>
      <c r="AC14528" s="49"/>
      <c r="AD14528" s="49"/>
      <c r="AE14528" s="95"/>
      <c r="AM14528" s="103"/>
      <c r="AT14528" s="10"/>
    </row>
    <row r="14529" spans="9:46" s="16" customFormat="1">
      <c r="I14529" s="47"/>
      <c r="P14529" s="48"/>
      <c r="Q14529" s="48"/>
      <c r="R14529" s="48"/>
      <c r="S14529" s="49"/>
      <c r="T14529" s="47"/>
      <c r="U14529" s="50"/>
      <c r="V14529" s="47"/>
      <c r="W14529" s="50"/>
      <c r="X14529" s="49"/>
      <c r="Y14529" s="49"/>
      <c r="Z14529" s="49"/>
      <c r="AA14529" s="49"/>
      <c r="AB14529" s="49"/>
      <c r="AC14529" s="49"/>
      <c r="AD14529" s="49"/>
      <c r="AE14529" s="95"/>
      <c r="AM14529" s="103"/>
      <c r="AT14529" s="10"/>
    </row>
    <row r="14530" spans="9:46" s="16" customFormat="1">
      <c r="I14530" s="47"/>
      <c r="P14530" s="48"/>
      <c r="Q14530" s="48"/>
      <c r="R14530" s="48"/>
      <c r="S14530" s="49"/>
      <c r="T14530" s="47"/>
      <c r="U14530" s="50"/>
      <c r="V14530" s="47"/>
      <c r="W14530" s="50"/>
      <c r="X14530" s="49"/>
      <c r="Y14530" s="49"/>
      <c r="Z14530" s="49"/>
      <c r="AA14530" s="49"/>
      <c r="AB14530" s="49"/>
      <c r="AC14530" s="49"/>
      <c r="AD14530" s="49"/>
      <c r="AE14530" s="95"/>
      <c r="AM14530" s="103"/>
      <c r="AT14530" s="10"/>
    </row>
    <row r="14531" spans="9:46" s="16" customFormat="1">
      <c r="I14531" s="47"/>
      <c r="P14531" s="48"/>
      <c r="Q14531" s="48"/>
      <c r="R14531" s="48"/>
      <c r="S14531" s="49"/>
      <c r="T14531" s="47"/>
      <c r="U14531" s="50"/>
      <c r="V14531" s="47"/>
      <c r="W14531" s="50"/>
      <c r="X14531" s="49"/>
      <c r="Y14531" s="49"/>
      <c r="Z14531" s="49"/>
      <c r="AA14531" s="49"/>
      <c r="AB14531" s="49"/>
      <c r="AC14531" s="49"/>
      <c r="AD14531" s="49"/>
      <c r="AE14531" s="95"/>
      <c r="AM14531" s="103"/>
      <c r="AT14531" s="10"/>
    </row>
    <row r="14532" spans="9:46" s="16" customFormat="1">
      <c r="I14532" s="47"/>
      <c r="P14532" s="48"/>
      <c r="Q14532" s="48"/>
      <c r="R14532" s="48"/>
      <c r="S14532" s="49"/>
      <c r="T14532" s="47"/>
      <c r="U14532" s="50"/>
      <c r="V14532" s="47"/>
      <c r="W14532" s="50"/>
      <c r="X14532" s="49"/>
      <c r="Y14532" s="49"/>
      <c r="Z14532" s="49"/>
      <c r="AA14532" s="49"/>
      <c r="AB14532" s="49"/>
      <c r="AC14532" s="49"/>
      <c r="AD14532" s="49"/>
      <c r="AE14532" s="95"/>
      <c r="AM14532" s="103"/>
      <c r="AT14532" s="10"/>
    </row>
    <row r="14533" spans="9:46" s="16" customFormat="1">
      <c r="I14533" s="47"/>
      <c r="P14533" s="48"/>
      <c r="Q14533" s="48"/>
      <c r="R14533" s="48"/>
      <c r="S14533" s="49"/>
      <c r="T14533" s="47"/>
      <c r="U14533" s="50"/>
      <c r="V14533" s="47"/>
      <c r="W14533" s="50"/>
      <c r="X14533" s="49"/>
      <c r="Y14533" s="49"/>
      <c r="Z14533" s="49"/>
      <c r="AA14533" s="49"/>
      <c r="AB14533" s="49"/>
      <c r="AC14533" s="49"/>
      <c r="AD14533" s="49"/>
      <c r="AE14533" s="95"/>
      <c r="AM14533" s="103"/>
      <c r="AT14533" s="10"/>
    </row>
    <row r="14534" spans="9:46" s="16" customFormat="1">
      <c r="I14534" s="47"/>
      <c r="P14534" s="48"/>
      <c r="Q14534" s="48"/>
      <c r="R14534" s="48"/>
      <c r="S14534" s="49"/>
      <c r="T14534" s="47"/>
      <c r="U14534" s="50"/>
      <c r="V14534" s="47"/>
      <c r="W14534" s="50"/>
      <c r="X14534" s="49"/>
      <c r="Y14534" s="49"/>
      <c r="Z14534" s="49"/>
      <c r="AA14534" s="49"/>
      <c r="AB14534" s="49"/>
      <c r="AC14534" s="49"/>
      <c r="AD14534" s="49"/>
      <c r="AE14534" s="95"/>
      <c r="AM14534" s="103"/>
      <c r="AT14534" s="10"/>
    </row>
    <row r="14535" spans="9:46" s="16" customFormat="1">
      <c r="I14535" s="47"/>
      <c r="P14535" s="48"/>
      <c r="Q14535" s="48"/>
      <c r="R14535" s="48"/>
      <c r="S14535" s="49"/>
      <c r="T14535" s="47"/>
      <c r="U14535" s="50"/>
      <c r="V14535" s="47"/>
      <c r="W14535" s="50"/>
      <c r="X14535" s="49"/>
      <c r="Y14535" s="49"/>
      <c r="Z14535" s="49"/>
      <c r="AA14535" s="49"/>
      <c r="AB14535" s="49"/>
      <c r="AC14535" s="49"/>
      <c r="AD14535" s="49"/>
      <c r="AE14535" s="95"/>
      <c r="AM14535" s="103"/>
      <c r="AT14535" s="10"/>
    </row>
    <row r="14536" spans="9:46" s="16" customFormat="1">
      <c r="I14536" s="47"/>
      <c r="P14536" s="48"/>
      <c r="Q14536" s="48"/>
      <c r="R14536" s="48"/>
      <c r="S14536" s="49"/>
      <c r="T14536" s="47"/>
      <c r="U14536" s="50"/>
      <c r="V14536" s="47"/>
      <c r="W14536" s="50"/>
      <c r="X14536" s="49"/>
      <c r="Y14536" s="49"/>
      <c r="Z14536" s="49"/>
      <c r="AA14536" s="49"/>
      <c r="AB14536" s="49"/>
      <c r="AC14536" s="49"/>
      <c r="AD14536" s="49"/>
      <c r="AE14536" s="95"/>
      <c r="AM14536" s="103"/>
      <c r="AT14536" s="10"/>
    </row>
    <row r="14537" spans="9:46" s="16" customFormat="1">
      <c r="I14537" s="47"/>
      <c r="P14537" s="48"/>
      <c r="Q14537" s="48"/>
      <c r="R14537" s="48"/>
      <c r="S14537" s="49"/>
      <c r="T14537" s="47"/>
      <c r="U14537" s="50"/>
      <c r="V14537" s="47"/>
      <c r="W14537" s="50"/>
      <c r="X14537" s="49"/>
      <c r="Y14537" s="49"/>
      <c r="Z14537" s="49"/>
      <c r="AA14537" s="49"/>
      <c r="AB14537" s="49"/>
      <c r="AC14537" s="49"/>
      <c r="AD14537" s="49"/>
      <c r="AE14537" s="95"/>
      <c r="AM14537" s="103"/>
      <c r="AT14537" s="10"/>
    </row>
    <row r="14538" spans="9:46" s="16" customFormat="1">
      <c r="I14538" s="47"/>
      <c r="P14538" s="48"/>
      <c r="Q14538" s="48"/>
      <c r="R14538" s="48"/>
      <c r="S14538" s="49"/>
      <c r="T14538" s="47"/>
      <c r="U14538" s="50"/>
      <c r="V14538" s="47"/>
      <c r="W14538" s="50"/>
      <c r="X14538" s="49"/>
      <c r="Y14538" s="49"/>
      <c r="Z14538" s="49"/>
      <c r="AA14538" s="49"/>
      <c r="AB14538" s="49"/>
      <c r="AC14538" s="49"/>
      <c r="AD14538" s="49"/>
      <c r="AE14538" s="95"/>
      <c r="AM14538" s="103"/>
      <c r="AT14538" s="10"/>
    </row>
    <row r="14539" spans="9:46" s="16" customFormat="1">
      <c r="I14539" s="47"/>
      <c r="P14539" s="48"/>
      <c r="Q14539" s="48"/>
      <c r="R14539" s="48"/>
      <c r="S14539" s="49"/>
      <c r="T14539" s="47"/>
      <c r="U14539" s="50"/>
      <c r="V14539" s="47"/>
      <c r="W14539" s="50"/>
      <c r="X14539" s="49"/>
      <c r="Y14539" s="49"/>
      <c r="Z14539" s="49"/>
      <c r="AA14539" s="49"/>
      <c r="AB14539" s="49"/>
      <c r="AC14539" s="49"/>
      <c r="AD14539" s="49"/>
      <c r="AE14539" s="95"/>
      <c r="AM14539" s="103"/>
      <c r="AT14539" s="10"/>
    </row>
    <row r="14540" spans="9:46" s="16" customFormat="1">
      <c r="I14540" s="47"/>
      <c r="P14540" s="48"/>
      <c r="Q14540" s="48"/>
      <c r="R14540" s="48"/>
      <c r="S14540" s="49"/>
      <c r="T14540" s="47"/>
      <c r="U14540" s="50"/>
      <c r="V14540" s="47"/>
      <c r="W14540" s="50"/>
      <c r="X14540" s="49"/>
      <c r="Y14540" s="49"/>
      <c r="Z14540" s="49"/>
      <c r="AA14540" s="49"/>
      <c r="AB14540" s="49"/>
      <c r="AC14540" s="49"/>
      <c r="AD14540" s="49"/>
      <c r="AE14540" s="95"/>
      <c r="AM14540" s="103"/>
      <c r="AT14540" s="10"/>
    </row>
    <row r="14541" spans="9:46" s="16" customFormat="1">
      <c r="I14541" s="47"/>
      <c r="P14541" s="48"/>
      <c r="Q14541" s="48"/>
      <c r="R14541" s="48"/>
      <c r="S14541" s="49"/>
      <c r="T14541" s="47"/>
      <c r="U14541" s="50"/>
      <c r="V14541" s="47"/>
      <c r="W14541" s="50"/>
      <c r="X14541" s="49"/>
      <c r="Y14541" s="49"/>
      <c r="Z14541" s="49"/>
      <c r="AA14541" s="49"/>
      <c r="AB14541" s="49"/>
      <c r="AC14541" s="49"/>
      <c r="AD14541" s="49"/>
      <c r="AE14541" s="95"/>
      <c r="AM14541" s="103"/>
      <c r="AT14541" s="10"/>
    </row>
    <row r="14542" spans="9:46" s="16" customFormat="1">
      <c r="I14542" s="47"/>
      <c r="P14542" s="48"/>
      <c r="Q14542" s="48"/>
      <c r="R14542" s="48"/>
      <c r="S14542" s="49"/>
      <c r="T14542" s="47"/>
      <c r="U14542" s="50"/>
      <c r="V14542" s="47"/>
      <c r="W14542" s="50"/>
      <c r="X14542" s="49"/>
      <c r="Y14542" s="49"/>
      <c r="Z14542" s="49"/>
      <c r="AA14542" s="49"/>
      <c r="AB14542" s="49"/>
      <c r="AC14542" s="49"/>
      <c r="AD14542" s="49"/>
      <c r="AE14542" s="95"/>
      <c r="AM14542" s="103"/>
      <c r="AT14542" s="10"/>
    </row>
    <row r="14543" spans="9:46" s="16" customFormat="1">
      <c r="I14543" s="47"/>
      <c r="P14543" s="48"/>
      <c r="Q14543" s="48"/>
      <c r="R14543" s="48"/>
      <c r="S14543" s="49"/>
      <c r="T14543" s="47"/>
      <c r="U14543" s="50"/>
      <c r="V14543" s="47"/>
      <c r="W14543" s="50"/>
      <c r="X14543" s="49"/>
      <c r="Y14543" s="49"/>
      <c r="Z14543" s="49"/>
      <c r="AA14543" s="49"/>
      <c r="AB14543" s="49"/>
      <c r="AC14543" s="49"/>
      <c r="AD14543" s="49"/>
      <c r="AE14543" s="95"/>
      <c r="AM14543" s="103"/>
      <c r="AT14543" s="10"/>
    </row>
    <row r="14544" spans="9:46" s="16" customFormat="1">
      <c r="I14544" s="47"/>
      <c r="P14544" s="48"/>
      <c r="Q14544" s="48"/>
      <c r="R14544" s="48"/>
      <c r="S14544" s="49"/>
      <c r="T14544" s="47"/>
      <c r="U14544" s="50"/>
      <c r="V14544" s="47"/>
      <c r="W14544" s="50"/>
      <c r="X14544" s="49"/>
      <c r="Y14544" s="49"/>
      <c r="Z14544" s="49"/>
      <c r="AA14544" s="49"/>
      <c r="AB14544" s="49"/>
      <c r="AC14544" s="49"/>
      <c r="AD14544" s="49"/>
      <c r="AE14544" s="95"/>
      <c r="AM14544" s="103"/>
      <c r="AT14544" s="10"/>
    </row>
    <row r="14545" spans="9:46" s="16" customFormat="1">
      <c r="I14545" s="47"/>
      <c r="P14545" s="48"/>
      <c r="Q14545" s="48"/>
      <c r="R14545" s="48"/>
      <c r="S14545" s="49"/>
      <c r="T14545" s="47"/>
      <c r="U14545" s="50"/>
      <c r="V14545" s="47"/>
      <c r="W14545" s="50"/>
      <c r="X14545" s="49"/>
      <c r="Y14545" s="49"/>
      <c r="Z14545" s="49"/>
      <c r="AA14545" s="49"/>
      <c r="AB14545" s="49"/>
      <c r="AC14545" s="49"/>
      <c r="AD14545" s="49"/>
      <c r="AE14545" s="95"/>
      <c r="AM14545" s="103"/>
      <c r="AT14545" s="10"/>
    </row>
    <row r="14546" spans="9:46" s="16" customFormat="1">
      <c r="I14546" s="47"/>
      <c r="P14546" s="48"/>
      <c r="Q14546" s="48"/>
      <c r="R14546" s="48"/>
      <c r="S14546" s="49"/>
      <c r="T14546" s="47"/>
      <c r="U14546" s="50"/>
      <c r="V14546" s="47"/>
      <c r="W14546" s="50"/>
      <c r="X14546" s="49"/>
      <c r="Y14546" s="49"/>
      <c r="Z14546" s="49"/>
      <c r="AA14546" s="49"/>
      <c r="AB14546" s="49"/>
      <c r="AC14546" s="49"/>
      <c r="AD14546" s="49"/>
      <c r="AE14546" s="95"/>
      <c r="AM14546" s="103"/>
      <c r="AT14546" s="10"/>
    </row>
    <row r="14547" spans="9:46" s="16" customFormat="1">
      <c r="I14547" s="47"/>
      <c r="P14547" s="48"/>
      <c r="Q14547" s="48"/>
      <c r="R14547" s="48"/>
      <c r="S14547" s="49"/>
      <c r="T14547" s="47"/>
      <c r="U14547" s="50"/>
      <c r="V14547" s="47"/>
      <c r="W14547" s="50"/>
      <c r="X14547" s="49"/>
      <c r="Y14547" s="49"/>
      <c r="Z14547" s="49"/>
      <c r="AA14547" s="49"/>
      <c r="AB14547" s="49"/>
      <c r="AC14547" s="49"/>
      <c r="AD14547" s="49"/>
      <c r="AE14547" s="95"/>
      <c r="AM14547" s="103"/>
      <c r="AT14547" s="10"/>
    </row>
    <row r="14548" spans="9:46" s="16" customFormat="1">
      <c r="I14548" s="47"/>
      <c r="P14548" s="48"/>
      <c r="Q14548" s="48"/>
      <c r="R14548" s="48"/>
      <c r="S14548" s="49"/>
      <c r="T14548" s="47"/>
      <c r="U14548" s="50"/>
      <c r="V14548" s="47"/>
      <c r="W14548" s="50"/>
      <c r="X14548" s="49"/>
      <c r="Y14548" s="49"/>
      <c r="Z14548" s="49"/>
      <c r="AA14548" s="49"/>
      <c r="AB14548" s="49"/>
      <c r="AC14548" s="49"/>
      <c r="AD14548" s="49"/>
      <c r="AE14548" s="95"/>
      <c r="AM14548" s="103"/>
      <c r="AT14548" s="10"/>
    </row>
    <row r="14549" spans="9:46" s="16" customFormat="1">
      <c r="I14549" s="47"/>
      <c r="P14549" s="48"/>
      <c r="Q14549" s="48"/>
      <c r="R14549" s="48"/>
      <c r="S14549" s="49"/>
      <c r="T14549" s="47"/>
      <c r="U14549" s="50"/>
      <c r="V14549" s="47"/>
      <c r="W14549" s="50"/>
      <c r="X14549" s="49"/>
      <c r="Y14549" s="49"/>
      <c r="Z14549" s="49"/>
      <c r="AA14549" s="49"/>
      <c r="AB14549" s="49"/>
      <c r="AC14549" s="49"/>
      <c r="AD14549" s="49"/>
      <c r="AE14549" s="95"/>
      <c r="AM14549" s="103"/>
      <c r="AT14549" s="10"/>
    </row>
    <row r="14550" spans="9:46" s="16" customFormat="1">
      <c r="I14550" s="47"/>
      <c r="P14550" s="48"/>
      <c r="Q14550" s="48"/>
      <c r="R14550" s="48"/>
      <c r="S14550" s="49"/>
      <c r="T14550" s="47"/>
      <c r="U14550" s="50"/>
      <c r="V14550" s="47"/>
      <c r="W14550" s="50"/>
      <c r="X14550" s="49"/>
      <c r="Y14550" s="49"/>
      <c r="Z14550" s="49"/>
      <c r="AA14550" s="49"/>
      <c r="AB14550" s="49"/>
      <c r="AC14550" s="49"/>
      <c r="AD14550" s="49"/>
      <c r="AE14550" s="95"/>
      <c r="AM14550" s="103"/>
      <c r="AT14550" s="10"/>
    </row>
    <row r="14551" spans="9:46" s="16" customFormat="1">
      <c r="I14551" s="47"/>
      <c r="P14551" s="48"/>
      <c r="Q14551" s="48"/>
      <c r="R14551" s="48"/>
      <c r="S14551" s="49"/>
      <c r="T14551" s="47"/>
      <c r="U14551" s="50"/>
      <c r="V14551" s="47"/>
      <c r="W14551" s="50"/>
      <c r="X14551" s="49"/>
      <c r="Y14551" s="49"/>
      <c r="Z14551" s="49"/>
      <c r="AA14551" s="49"/>
      <c r="AB14551" s="49"/>
      <c r="AC14551" s="49"/>
      <c r="AD14551" s="49"/>
      <c r="AE14551" s="95"/>
      <c r="AM14551" s="103"/>
      <c r="AT14551" s="10"/>
    </row>
    <row r="14552" spans="9:46" s="16" customFormat="1">
      <c r="I14552" s="47"/>
      <c r="P14552" s="48"/>
      <c r="Q14552" s="48"/>
      <c r="R14552" s="48"/>
      <c r="S14552" s="49"/>
      <c r="T14552" s="47"/>
      <c r="U14552" s="50"/>
      <c r="V14552" s="47"/>
      <c r="W14552" s="50"/>
      <c r="X14552" s="49"/>
      <c r="Y14552" s="49"/>
      <c r="Z14552" s="49"/>
      <c r="AA14552" s="49"/>
      <c r="AB14552" s="49"/>
      <c r="AC14552" s="49"/>
      <c r="AD14552" s="49"/>
      <c r="AE14552" s="95"/>
      <c r="AM14552" s="103"/>
      <c r="AT14552" s="10"/>
    </row>
    <row r="14553" spans="9:46" s="16" customFormat="1">
      <c r="I14553" s="47"/>
      <c r="P14553" s="48"/>
      <c r="Q14553" s="48"/>
      <c r="R14553" s="48"/>
      <c r="S14553" s="49"/>
      <c r="T14553" s="47"/>
      <c r="U14553" s="50"/>
      <c r="V14553" s="47"/>
      <c r="W14553" s="50"/>
      <c r="X14553" s="49"/>
      <c r="Y14553" s="49"/>
      <c r="Z14553" s="49"/>
      <c r="AA14553" s="49"/>
      <c r="AB14553" s="49"/>
      <c r="AC14553" s="49"/>
      <c r="AD14553" s="49"/>
      <c r="AE14553" s="95"/>
      <c r="AM14553" s="103"/>
      <c r="AT14553" s="10"/>
    </row>
    <row r="14554" spans="9:46" s="16" customFormat="1">
      <c r="I14554" s="47"/>
      <c r="P14554" s="48"/>
      <c r="Q14554" s="48"/>
      <c r="R14554" s="48"/>
      <c r="S14554" s="49"/>
      <c r="T14554" s="47"/>
      <c r="U14554" s="50"/>
      <c r="V14554" s="47"/>
      <c r="W14554" s="50"/>
      <c r="X14554" s="49"/>
      <c r="Y14554" s="49"/>
      <c r="Z14554" s="49"/>
      <c r="AA14554" s="49"/>
      <c r="AB14554" s="49"/>
      <c r="AC14554" s="49"/>
      <c r="AD14554" s="49"/>
      <c r="AE14554" s="95"/>
      <c r="AM14554" s="103"/>
      <c r="AT14554" s="10"/>
    </row>
    <row r="14555" spans="9:46" s="16" customFormat="1">
      <c r="I14555" s="47"/>
      <c r="P14555" s="48"/>
      <c r="Q14555" s="48"/>
      <c r="R14555" s="48"/>
      <c r="S14555" s="49"/>
      <c r="T14555" s="47"/>
      <c r="U14555" s="50"/>
      <c r="V14555" s="47"/>
      <c r="W14555" s="50"/>
      <c r="X14555" s="49"/>
      <c r="Y14555" s="49"/>
      <c r="Z14555" s="49"/>
      <c r="AA14555" s="49"/>
      <c r="AB14555" s="49"/>
      <c r="AC14555" s="49"/>
      <c r="AD14555" s="49"/>
      <c r="AE14555" s="95"/>
      <c r="AM14555" s="103"/>
      <c r="AT14555" s="10"/>
    </row>
    <row r="14556" spans="9:46" s="16" customFormat="1">
      <c r="I14556" s="47"/>
      <c r="P14556" s="48"/>
      <c r="Q14556" s="48"/>
      <c r="R14556" s="48"/>
      <c r="S14556" s="49"/>
      <c r="T14556" s="47"/>
      <c r="U14556" s="50"/>
      <c r="V14556" s="47"/>
      <c r="W14556" s="50"/>
      <c r="X14556" s="49"/>
      <c r="Y14556" s="49"/>
      <c r="Z14556" s="49"/>
      <c r="AA14556" s="49"/>
      <c r="AB14556" s="49"/>
      <c r="AC14556" s="49"/>
      <c r="AD14556" s="49"/>
      <c r="AE14556" s="95"/>
      <c r="AM14556" s="103"/>
      <c r="AT14556" s="10"/>
    </row>
    <row r="14557" spans="9:46" s="16" customFormat="1">
      <c r="I14557" s="47"/>
      <c r="P14557" s="48"/>
      <c r="Q14557" s="48"/>
      <c r="R14557" s="48"/>
      <c r="S14557" s="49"/>
      <c r="T14557" s="47"/>
      <c r="U14557" s="50"/>
      <c r="V14557" s="47"/>
      <c r="W14557" s="50"/>
      <c r="X14557" s="49"/>
      <c r="Y14557" s="49"/>
      <c r="Z14557" s="49"/>
      <c r="AA14557" s="49"/>
      <c r="AB14557" s="49"/>
      <c r="AC14557" s="49"/>
      <c r="AD14557" s="49"/>
      <c r="AE14557" s="95"/>
      <c r="AM14557" s="103"/>
      <c r="AT14557" s="10"/>
    </row>
    <row r="14558" spans="9:46" s="16" customFormat="1">
      <c r="I14558" s="47"/>
      <c r="P14558" s="48"/>
      <c r="Q14558" s="48"/>
      <c r="R14558" s="48"/>
      <c r="S14558" s="49"/>
      <c r="T14558" s="47"/>
      <c r="U14558" s="50"/>
      <c r="V14558" s="47"/>
      <c r="W14558" s="50"/>
      <c r="X14558" s="49"/>
      <c r="Y14558" s="49"/>
      <c r="Z14558" s="49"/>
      <c r="AA14558" s="49"/>
      <c r="AB14558" s="49"/>
      <c r="AC14558" s="49"/>
      <c r="AD14558" s="49"/>
      <c r="AE14558" s="95"/>
      <c r="AM14558" s="103"/>
      <c r="AT14558" s="10"/>
    </row>
    <row r="14559" spans="9:46" s="16" customFormat="1">
      <c r="I14559" s="47"/>
      <c r="P14559" s="48"/>
      <c r="Q14559" s="48"/>
      <c r="R14559" s="48"/>
      <c r="S14559" s="49"/>
      <c r="T14559" s="47"/>
      <c r="U14559" s="50"/>
      <c r="V14559" s="47"/>
      <c r="W14559" s="50"/>
      <c r="X14559" s="49"/>
      <c r="Y14559" s="49"/>
      <c r="Z14559" s="49"/>
      <c r="AA14559" s="49"/>
      <c r="AB14559" s="49"/>
      <c r="AC14559" s="49"/>
      <c r="AD14559" s="49"/>
      <c r="AE14559" s="95"/>
      <c r="AM14559" s="103"/>
      <c r="AT14559" s="10"/>
    </row>
    <row r="14560" spans="9:46" s="16" customFormat="1">
      <c r="I14560" s="47"/>
      <c r="P14560" s="48"/>
      <c r="Q14560" s="48"/>
      <c r="R14560" s="48"/>
      <c r="S14560" s="49"/>
      <c r="T14560" s="47"/>
      <c r="U14560" s="50"/>
      <c r="V14560" s="47"/>
      <c r="W14560" s="50"/>
      <c r="X14560" s="49"/>
      <c r="Y14560" s="49"/>
      <c r="Z14560" s="49"/>
      <c r="AA14560" s="49"/>
      <c r="AB14560" s="49"/>
      <c r="AC14560" s="49"/>
      <c r="AD14560" s="49"/>
      <c r="AE14560" s="95"/>
      <c r="AM14560" s="103"/>
      <c r="AT14560" s="10"/>
    </row>
    <row r="14561" spans="9:46" s="16" customFormat="1">
      <c r="I14561" s="47"/>
      <c r="P14561" s="48"/>
      <c r="Q14561" s="48"/>
      <c r="R14561" s="48"/>
      <c r="S14561" s="49"/>
      <c r="T14561" s="47"/>
      <c r="U14561" s="50"/>
      <c r="V14561" s="47"/>
      <c r="W14561" s="50"/>
      <c r="X14561" s="49"/>
      <c r="Y14561" s="49"/>
      <c r="Z14561" s="49"/>
      <c r="AA14561" s="49"/>
      <c r="AB14561" s="49"/>
      <c r="AC14561" s="49"/>
      <c r="AD14561" s="49"/>
      <c r="AE14561" s="95"/>
      <c r="AM14561" s="103"/>
      <c r="AT14561" s="10"/>
    </row>
    <row r="14562" spans="9:46" s="16" customFormat="1">
      <c r="I14562" s="47"/>
      <c r="P14562" s="48"/>
      <c r="Q14562" s="48"/>
      <c r="R14562" s="48"/>
      <c r="S14562" s="49"/>
      <c r="T14562" s="47"/>
      <c r="U14562" s="50"/>
      <c r="V14562" s="47"/>
      <c r="W14562" s="50"/>
      <c r="X14562" s="49"/>
      <c r="Y14562" s="49"/>
      <c r="Z14562" s="49"/>
      <c r="AA14562" s="49"/>
      <c r="AB14562" s="49"/>
      <c r="AC14562" s="49"/>
      <c r="AD14562" s="49"/>
      <c r="AE14562" s="95"/>
      <c r="AM14562" s="103"/>
      <c r="AT14562" s="10"/>
    </row>
    <row r="14563" spans="9:46" s="16" customFormat="1">
      <c r="I14563" s="47"/>
      <c r="P14563" s="48"/>
      <c r="Q14563" s="48"/>
      <c r="R14563" s="48"/>
      <c r="S14563" s="49"/>
      <c r="T14563" s="47"/>
      <c r="U14563" s="50"/>
      <c r="V14563" s="47"/>
      <c r="W14563" s="50"/>
      <c r="X14563" s="49"/>
      <c r="Y14563" s="49"/>
      <c r="Z14563" s="49"/>
      <c r="AA14563" s="49"/>
      <c r="AB14563" s="49"/>
      <c r="AC14563" s="49"/>
      <c r="AD14563" s="49"/>
      <c r="AE14563" s="95"/>
      <c r="AM14563" s="103"/>
      <c r="AT14563" s="10"/>
    </row>
    <row r="14564" spans="9:46" s="16" customFormat="1">
      <c r="I14564" s="47"/>
      <c r="P14564" s="48"/>
      <c r="Q14564" s="48"/>
      <c r="R14564" s="48"/>
      <c r="S14564" s="49"/>
      <c r="T14564" s="47"/>
      <c r="U14564" s="50"/>
      <c r="V14564" s="47"/>
      <c r="W14564" s="50"/>
      <c r="X14564" s="49"/>
      <c r="Y14564" s="49"/>
      <c r="Z14564" s="49"/>
      <c r="AA14564" s="49"/>
      <c r="AB14564" s="49"/>
      <c r="AC14564" s="49"/>
      <c r="AD14564" s="49"/>
      <c r="AE14564" s="95"/>
      <c r="AM14564" s="103"/>
      <c r="AT14564" s="10"/>
    </row>
    <row r="14565" spans="9:46" s="16" customFormat="1">
      <c r="I14565" s="47"/>
      <c r="P14565" s="48"/>
      <c r="Q14565" s="48"/>
      <c r="R14565" s="48"/>
      <c r="S14565" s="49"/>
      <c r="T14565" s="47"/>
      <c r="U14565" s="50"/>
      <c r="V14565" s="47"/>
      <c r="W14565" s="50"/>
      <c r="X14565" s="49"/>
      <c r="Y14565" s="49"/>
      <c r="Z14565" s="49"/>
      <c r="AA14565" s="49"/>
      <c r="AB14565" s="49"/>
      <c r="AC14565" s="49"/>
      <c r="AD14565" s="49"/>
      <c r="AE14565" s="95"/>
      <c r="AM14565" s="103"/>
      <c r="AT14565" s="10"/>
    </row>
    <row r="14566" spans="9:46" s="16" customFormat="1">
      <c r="I14566" s="47"/>
      <c r="P14566" s="48"/>
      <c r="Q14566" s="48"/>
      <c r="R14566" s="48"/>
      <c r="S14566" s="49"/>
      <c r="T14566" s="47"/>
      <c r="U14566" s="50"/>
      <c r="V14566" s="47"/>
      <c r="W14566" s="50"/>
      <c r="X14566" s="49"/>
      <c r="Y14566" s="49"/>
      <c r="Z14566" s="49"/>
      <c r="AA14566" s="49"/>
      <c r="AB14566" s="49"/>
      <c r="AC14566" s="49"/>
      <c r="AD14566" s="49"/>
      <c r="AE14566" s="95"/>
      <c r="AM14566" s="103"/>
      <c r="AT14566" s="10"/>
    </row>
    <row r="14567" spans="9:46" s="16" customFormat="1">
      <c r="I14567" s="47"/>
      <c r="P14567" s="48"/>
      <c r="Q14567" s="48"/>
      <c r="R14567" s="48"/>
      <c r="S14567" s="49"/>
      <c r="T14567" s="47"/>
      <c r="U14567" s="50"/>
      <c r="V14567" s="47"/>
      <c r="W14567" s="50"/>
      <c r="X14567" s="49"/>
      <c r="Y14567" s="49"/>
      <c r="Z14567" s="49"/>
      <c r="AA14567" s="49"/>
      <c r="AB14567" s="49"/>
      <c r="AC14567" s="49"/>
      <c r="AD14567" s="49"/>
      <c r="AE14567" s="95"/>
      <c r="AM14567" s="103"/>
      <c r="AT14567" s="10"/>
    </row>
    <row r="14568" spans="9:46" s="16" customFormat="1">
      <c r="I14568" s="47"/>
      <c r="P14568" s="48"/>
      <c r="Q14568" s="48"/>
      <c r="R14568" s="48"/>
      <c r="S14568" s="49"/>
      <c r="T14568" s="47"/>
      <c r="U14568" s="50"/>
      <c r="V14568" s="47"/>
      <c r="W14568" s="50"/>
      <c r="X14568" s="49"/>
      <c r="Y14568" s="49"/>
      <c r="Z14568" s="49"/>
      <c r="AA14568" s="49"/>
      <c r="AB14568" s="49"/>
      <c r="AC14568" s="49"/>
      <c r="AD14568" s="49"/>
      <c r="AE14568" s="95"/>
      <c r="AM14568" s="103"/>
      <c r="AT14568" s="10"/>
    </row>
    <row r="14569" spans="9:46" s="16" customFormat="1">
      <c r="I14569" s="47"/>
      <c r="P14569" s="48"/>
      <c r="Q14569" s="48"/>
      <c r="R14569" s="48"/>
      <c r="S14569" s="49"/>
      <c r="T14569" s="47"/>
      <c r="U14569" s="50"/>
      <c r="V14569" s="47"/>
      <c r="W14569" s="50"/>
      <c r="X14569" s="49"/>
      <c r="Y14569" s="49"/>
      <c r="Z14569" s="49"/>
      <c r="AA14569" s="49"/>
      <c r="AB14569" s="49"/>
      <c r="AC14569" s="49"/>
      <c r="AD14569" s="49"/>
      <c r="AE14569" s="95"/>
      <c r="AM14569" s="103"/>
      <c r="AT14569" s="10"/>
    </row>
    <row r="14570" spans="9:46" s="16" customFormat="1">
      <c r="I14570" s="47"/>
      <c r="P14570" s="48"/>
      <c r="Q14570" s="48"/>
      <c r="R14570" s="48"/>
      <c r="S14570" s="49"/>
      <c r="T14570" s="47"/>
      <c r="U14570" s="50"/>
      <c r="V14570" s="47"/>
      <c r="W14570" s="50"/>
      <c r="X14570" s="49"/>
      <c r="Y14570" s="49"/>
      <c r="Z14570" s="49"/>
      <c r="AA14570" s="49"/>
      <c r="AB14570" s="49"/>
      <c r="AC14570" s="49"/>
      <c r="AD14570" s="49"/>
      <c r="AE14570" s="95"/>
      <c r="AM14570" s="103"/>
      <c r="AT14570" s="10"/>
    </row>
    <row r="14571" spans="9:46" s="16" customFormat="1">
      <c r="I14571" s="47"/>
      <c r="P14571" s="48"/>
      <c r="Q14571" s="48"/>
      <c r="R14571" s="48"/>
      <c r="S14571" s="49"/>
      <c r="T14571" s="47"/>
      <c r="U14571" s="50"/>
      <c r="V14571" s="47"/>
      <c r="W14571" s="50"/>
      <c r="X14571" s="49"/>
      <c r="Y14571" s="49"/>
      <c r="Z14571" s="49"/>
      <c r="AA14571" s="49"/>
      <c r="AB14571" s="49"/>
      <c r="AC14571" s="49"/>
      <c r="AD14571" s="49"/>
      <c r="AE14571" s="95"/>
      <c r="AM14571" s="103"/>
      <c r="AT14571" s="10"/>
    </row>
    <row r="14572" spans="9:46" s="16" customFormat="1">
      <c r="I14572" s="47"/>
      <c r="P14572" s="48"/>
      <c r="Q14572" s="48"/>
      <c r="R14572" s="48"/>
      <c r="S14572" s="49"/>
      <c r="T14572" s="47"/>
      <c r="U14572" s="50"/>
      <c r="V14572" s="47"/>
      <c r="W14572" s="50"/>
      <c r="X14572" s="49"/>
      <c r="Y14572" s="49"/>
      <c r="Z14572" s="49"/>
      <c r="AA14572" s="49"/>
      <c r="AB14572" s="49"/>
      <c r="AC14572" s="49"/>
      <c r="AD14572" s="49"/>
      <c r="AE14572" s="95"/>
      <c r="AM14572" s="103"/>
      <c r="AT14572" s="10"/>
    </row>
    <row r="14573" spans="9:46" s="16" customFormat="1">
      <c r="I14573" s="47"/>
      <c r="P14573" s="48"/>
      <c r="Q14573" s="48"/>
      <c r="R14573" s="48"/>
      <c r="S14573" s="49"/>
      <c r="T14573" s="47"/>
      <c r="U14573" s="50"/>
      <c r="V14573" s="47"/>
      <c r="W14573" s="50"/>
      <c r="X14573" s="49"/>
      <c r="Y14573" s="49"/>
      <c r="Z14573" s="49"/>
      <c r="AA14573" s="49"/>
      <c r="AB14573" s="49"/>
      <c r="AC14573" s="49"/>
      <c r="AD14573" s="49"/>
      <c r="AE14573" s="95"/>
      <c r="AM14573" s="103"/>
      <c r="AT14573" s="10"/>
    </row>
    <row r="14574" spans="9:46" s="16" customFormat="1">
      <c r="I14574" s="47"/>
      <c r="P14574" s="48"/>
      <c r="Q14574" s="48"/>
      <c r="R14574" s="48"/>
      <c r="S14574" s="49"/>
      <c r="T14574" s="47"/>
      <c r="U14574" s="50"/>
      <c r="V14574" s="47"/>
      <c r="W14574" s="50"/>
      <c r="X14574" s="49"/>
      <c r="Y14574" s="49"/>
      <c r="Z14574" s="49"/>
      <c r="AA14574" s="49"/>
      <c r="AB14574" s="49"/>
      <c r="AC14574" s="49"/>
      <c r="AD14574" s="49"/>
      <c r="AE14574" s="95"/>
      <c r="AM14574" s="103"/>
      <c r="AT14574" s="10"/>
    </row>
    <row r="14575" spans="9:46" s="16" customFormat="1">
      <c r="I14575" s="47"/>
      <c r="P14575" s="48"/>
      <c r="Q14575" s="48"/>
      <c r="R14575" s="48"/>
      <c r="S14575" s="49"/>
      <c r="T14575" s="47"/>
      <c r="U14575" s="50"/>
      <c r="V14575" s="47"/>
      <c r="W14575" s="50"/>
      <c r="X14575" s="49"/>
      <c r="Y14575" s="49"/>
      <c r="Z14575" s="49"/>
      <c r="AA14575" s="49"/>
      <c r="AB14575" s="49"/>
      <c r="AC14575" s="49"/>
      <c r="AD14575" s="49"/>
      <c r="AE14575" s="95"/>
      <c r="AM14575" s="103"/>
      <c r="AT14575" s="10"/>
    </row>
    <row r="14576" spans="9:46" s="16" customFormat="1">
      <c r="I14576" s="47"/>
      <c r="P14576" s="48"/>
      <c r="Q14576" s="48"/>
      <c r="R14576" s="48"/>
      <c r="S14576" s="49"/>
      <c r="T14576" s="47"/>
      <c r="U14576" s="50"/>
      <c r="V14576" s="47"/>
      <c r="W14576" s="50"/>
      <c r="X14576" s="49"/>
      <c r="Y14576" s="49"/>
      <c r="Z14576" s="49"/>
      <c r="AA14576" s="49"/>
      <c r="AB14576" s="49"/>
      <c r="AC14576" s="49"/>
      <c r="AD14576" s="49"/>
      <c r="AE14576" s="95"/>
      <c r="AM14576" s="103"/>
      <c r="AT14576" s="10"/>
    </row>
    <row r="14577" spans="9:46" s="16" customFormat="1">
      <c r="I14577" s="47"/>
      <c r="P14577" s="48"/>
      <c r="Q14577" s="48"/>
      <c r="R14577" s="48"/>
      <c r="S14577" s="49"/>
      <c r="T14577" s="47"/>
      <c r="U14577" s="50"/>
      <c r="V14577" s="47"/>
      <c r="W14577" s="50"/>
      <c r="X14577" s="49"/>
      <c r="Y14577" s="49"/>
      <c r="Z14577" s="49"/>
      <c r="AA14577" s="49"/>
      <c r="AB14577" s="49"/>
      <c r="AC14577" s="49"/>
      <c r="AD14577" s="49"/>
      <c r="AE14577" s="95"/>
      <c r="AM14577" s="103"/>
      <c r="AT14577" s="10"/>
    </row>
    <row r="14578" spans="9:46" s="16" customFormat="1">
      <c r="I14578" s="47"/>
      <c r="P14578" s="48"/>
      <c r="Q14578" s="48"/>
      <c r="R14578" s="48"/>
      <c r="S14578" s="49"/>
      <c r="T14578" s="47"/>
      <c r="U14578" s="50"/>
      <c r="V14578" s="47"/>
      <c r="W14578" s="50"/>
      <c r="X14578" s="49"/>
      <c r="Y14578" s="49"/>
      <c r="Z14578" s="49"/>
      <c r="AA14578" s="49"/>
      <c r="AB14578" s="49"/>
      <c r="AC14578" s="49"/>
      <c r="AD14578" s="49"/>
      <c r="AE14578" s="95"/>
      <c r="AM14578" s="103"/>
      <c r="AT14578" s="10"/>
    </row>
    <row r="14579" spans="9:46" s="16" customFormat="1">
      <c r="I14579" s="47"/>
      <c r="P14579" s="48"/>
      <c r="Q14579" s="48"/>
      <c r="R14579" s="48"/>
      <c r="S14579" s="49"/>
      <c r="T14579" s="47"/>
      <c r="U14579" s="50"/>
      <c r="V14579" s="47"/>
      <c r="W14579" s="50"/>
      <c r="X14579" s="49"/>
      <c r="Y14579" s="49"/>
      <c r="Z14579" s="49"/>
      <c r="AA14579" s="49"/>
      <c r="AB14579" s="49"/>
      <c r="AC14579" s="49"/>
      <c r="AD14579" s="49"/>
      <c r="AE14579" s="95"/>
      <c r="AM14579" s="103"/>
      <c r="AT14579" s="10"/>
    </row>
    <row r="14580" spans="9:46" s="16" customFormat="1">
      <c r="I14580" s="47"/>
      <c r="P14580" s="48"/>
      <c r="Q14580" s="48"/>
      <c r="R14580" s="48"/>
      <c r="S14580" s="49"/>
      <c r="T14580" s="47"/>
      <c r="U14580" s="50"/>
      <c r="V14580" s="47"/>
      <c r="W14580" s="50"/>
      <c r="X14580" s="49"/>
      <c r="Y14580" s="49"/>
      <c r="Z14580" s="49"/>
      <c r="AA14580" s="49"/>
      <c r="AB14580" s="49"/>
      <c r="AC14580" s="49"/>
      <c r="AD14580" s="49"/>
      <c r="AE14580" s="95"/>
      <c r="AM14580" s="103"/>
      <c r="AT14580" s="10"/>
    </row>
    <row r="14581" spans="9:46" s="16" customFormat="1">
      <c r="I14581" s="47"/>
      <c r="P14581" s="48"/>
      <c r="Q14581" s="48"/>
      <c r="R14581" s="48"/>
      <c r="S14581" s="49"/>
      <c r="T14581" s="47"/>
      <c r="U14581" s="50"/>
      <c r="V14581" s="47"/>
      <c r="W14581" s="50"/>
      <c r="X14581" s="49"/>
      <c r="Y14581" s="49"/>
      <c r="Z14581" s="49"/>
      <c r="AA14581" s="49"/>
      <c r="AB14581" s="49"/>
      <c r="AC14581" s="49"/>
      <c r="AD14581" s="49"/>
      <c r="AE14581" s="95"/>
      <c r="AM14581" s="103"/>
      <c r="AT14581" s="10"/>
    </row>
    <row r="14582" spans="9:46" s="16" customFormat="1">
      <c r="I14582" s="47"/>
      <c r="P14582" s="48"/>
      <c r="Q14582" s="48"/>
      <c r="R14582" s="48"/>
      <c r="S14582" s="49"/>
      <c r="T14582" s="47"/>
      <c r="U14582" s="50"/>
      <c r="V14582" s="47"/>
      <c r="W14582" s="50"/>
      <c r="X14582" s="49"/>
      <c r="Y14582" s="49"/>
      <c r="Z14582" s="49"/>
      <c r="AA14582" s="49"/>
      <c r="AB14582" s="49"/>
      <c r="AC14582" s="49"/>
      <c r="AD14582" s="49"/>
      <c r="AE14582" s="95"/>
      <c r="AM14582" s="103"/>
      <c r="AT14582" s="10"/>
    </row>
    <row r="14583" spans="9:46" s="16" customFormat="1">
      <c r="I14583" s="47"/>
      <c r="P14583" s="48"/>
      <c r="Q14583" s="48"/>
      <c r="R14583" s="48"/>
      <c r="S14583" s="49"/>
      <c r="T14583" s="47"/>
      <c r="U14583" s="50"/>
      <c r="V14583" s="47"/>
      <c r="W14583" s="50"/>
      <c r="X14583" s="49"/>
      <c r="Y14583" s="49"/>
      <c r="Z14583" s="49"/>
      <c r="AA14583" s="49"/>
      <c r="AB14583" s="49"/>
      <c r="AC14583" s="49"/>
      <c r="AD14583" s="49"/>
      <c r="AE14583" s="95"/>
      <c r="AM14583" s="103"/>
      <c r="AT14583" s="10"/>
    </row>
    <row r="14584" spans="9:46" s="16" customFormat="1">
      <c r="I14584" s="47"/>
      <c r="P14584" s="48"/>
      <c r="Q14584" s="48"/>
      <c r="R14584" s="48"/>
      <c r="S14584" s="49"/>
      <c r="T14584" s="47"/>
      <c r="U14584" s="50"/>
      <c r="V14584" s="47"/>
      <c r="W14584" s="50"/>
      <c r="X14584" s="49"/>
      <c r="Y14584" s="49"/>
      <c r="Z14584" s="49"/>
      <c r="AA14584" s="49"/>
      <c r="AB14584" s="49"/>
      <c r="AC14584" s="49"/>
      <c r="AD14584" s="49"/>
      <c r="AE14584" s="95"/>
      <c r="AM14584" s="103"/>
      <c r="AT14584" s="10"/>
    </row>
    <row r="14585" spans="9:46" s="16" customFormat="1">
      <c r="I14585" s="47"/>
      <c r="P14585" s="48"/>
      <c r="Q14585" s="48"/>
      <c r="R14585" s="48"/>
      <c r="S14585" s="49"/>
      <c r="T14585" s="47"/>
      <c r="U14585" s="50"/>
      <c r="V14585" s="47"/>
      <c r="W14585" s="50"/>
      <c r="X14585" s="49"/>
      <c r="Y14585" s="49"/>
      <c r="Z14585" s="49"/>
      <c r="AA14585" s="49"/>
      <c r="AB14585" s="49"/>
      <c r="AC14585" s="49"/>
      <c r="AD14585" s="49"/>
      <c r="AE14585" s="95"/>
      <c r="AM14585" s="103"/>
      <c r="AT14585" s="10"/>
    </row>
    <row r="14586" spans="9:46" s="16" customFormat="1">
      <c r="I14586" s="47"/>
      <c r="P14586" s="48"/>
      <c r="Q14586" s="48"/>
      <c r="R14586" s="48"/>
      <c r="S14586" s="49"/>
      <c r="T14586" s="47"/>
      <c r="U14586" s="50"/>
      <c r="V14586" s="47"/>
      <c r="W14586" s="50"/>
      <c r="X14586" s="49"/>
      <c r="Y14586" s="49"/>
      <c r="Z14586" s="49"/>
      <c r="AA14586" s="49"/>
      <c r="AB14586" s="49"/>
      <c r="AC14586" s="49"/>
      <c r="AD14586" s="49"/>
      <c r="AE14586" s="95"/>
      <c r="AM14586" s="103"/>
      <c r="AT14586" s="10"/>
    </row>
    <row r="14587" spans="9:46" s="16" customFormat="1">
      <c r="I14587" s="47"/>
      <c r="P14587" s="48"/>
      <c r="Q14587" s="48"/>
      <c r="R14587" s="48"/>
      <c r="S14587" s="49"/>
      <c r="T14587" s="47"/>
      <c r="U14587" s="50"/>
      <c r="V14587" s="47"/>
      <c r="W14587" s="50"/>
      <c r="X14587" s="49"/>
      <c r="Y14587" s="49"/>
      <c r="Z14587" s="49"/>
      <c r="AA14587" s="49"/>
      <c r="AB14587" s="49"/>
      <c r="AC14587" s="49"/>
      <c r="AD14587" s="49"/>
      <c r="AE14587" s="95"/>
      <c r="AM14587" s="103"/>
      <c r="AT14587" s="10"/>
    </row>
    <row r="14588" spans="9:46" s="16" customFormat="1">
      <c r="I14588" s="47"/>
      <c r="P14588" s="48"/>
      <c r="Q14588" s="48"/>
      <c r="R14588" s="48"/>
      <c r="S14588" s="49"/>
      <c r="T14588" s="47"/>
      <c r="U14588" s="50"/>
      <c r="V14588" s="47"/>
      <c r="W14588" s="50"/>
      <c r="X14588" s="49"/>
      <c r="Y14588" s="49"/>
      <c r="Z14588" s="49"/>
      <c r="AA14588" s="49"/>
      <c r="AB14588" s="49"/>
      <c r="AC14588" s="49"/>
      <c r="AD14588" s="49"/>
      <c r="AE14588" s="95"/>
      <c r="AM14588" s="103"/>
      <c r="AT14588" s="10"/>
    </row>
    <row r="14589" spans="9:46" s="16" customFormat="1">
      <c r="I14589" s="47"/>
      <c r="P14589" s="48"/>
      <c r="Q14589" s="48"/>
      <c r="R14589" s="48"/>
      <c r="S14589" s="49"/>
      <c r="T14589" s="47"/>
      <c r="U14589" s="50"/>
      <c r="V14589" s="47"/>
      <c r="W14589" s="50"/>
      <c r="X14589" s="49"/>
      <c r="Y14589" s="49"/>
      <c r="Z14589" s="49"/>
      <c r="AA14589" s="49"/>
      <c r="AB14589" s="49"/>
      <c r="AC14589" s="49"/>
      <c r="AD14589" s="49"/>
      <c r="AE14589" s="95"/>
      <c r="AM14589" s="103"/>
      <c r="AT14589" s="10"/>
    </row>
    <row r="14590" spans="9:46" s="16" customFormat="1">
      <c r="I14590" s="47"/>
      <c r="P14590" s="48"/>
      <c r="Q14590" s="48"/>
      <c r="R14590" s="48"/>
      <c r="S14590" s="49"/>
      <c r="T14590" s="47"/>
      <c r="U14590" s="50"/>
      <c r="V14590" s="47"/>
      <c r="W14590" s="50"/>
      <c r="X14590" s="49"/>
      <c r="Y14590" s="49"/>
      <c r="Z14590" s="49"/>
      <c r="AA14590" s="49"/>
      <c r="AB14590" s="49"/>
      <c r="AC14590" s="49"/>
      <c r="AD14590" s="49"/>
      <c r="AE14590" s="95"/>
      <c r="AM14590" s="103"/>
      <c r="AT14590" s="10"/>
    </row>
    <row r="14591" spans="9:46" s="16" customFormat="1">
      <c r="I14591" s="47"/>
      <c r="P14591" s="48"/>
      <c r="Q14591" s="48"/>
      <c r="R14591" s="48"/>
      <c r="S14591" s="49"/>
      <c r="T14591" s="47"/>
      <c r="U14591" s="50"/>
      <c r="V14591" s="47"/>
      <c r="W14591" s="50"/>
      <c r="X14591" s="49"/>
      <c r="Y14591" s="49"/>
      <c r="Z14591" s="49"/>
      <c r="AA14591" s="49"/>
      <c r="AB14591" s="49"/>
      <c r="AC14591" s="49"/>
      <c r="AD14591" s="49"/>
      <c r="AE14591" s="95"/>
      <c r="AM14591" s="103"/>
      <c r="AT14591" s="10"/>
    </row>
    <row r="14592" spans="9:46" s="16" customFormat="1">
      <c r="I14592" s="47"/>
      <c r="P14592" s="48"/>
      <c r="Q14592" s="48"/>
      <c r="R14592" s="48"/>
      <c r="S14592" s="49"/>
      <c r="T14592" s="47"/>
      <c r="U14592" s="50"/>
      <c r="V14592" s="47"/>
      <c r="W14592" s="50"/>
      <c r="X14592" s="49"/>
      <c r="Y14592" s="49"/>
      <c r="Z14592" s="49"/>
      <c r="AA14592" s="49"/>
      <c r="AB14592" s="49"/>
      <c r="AC14592" s="49"/>
      <c r="AD14592" s="49"/>
      <c r="AE14592" s="95"/>
      <c r="AM14592" s="103"/>
      <c r="AT14592" s="10"/>
    </row>
    <row r="14593" spans="9:46" s="16" customFormat="1">
      <c r="I14593" s="47"/>
      <c r="P14593" s="48"/>
      <c r="Q14593" s="48"/>
      <c r="R14593" s="48"/>
      <c r="S14593" s="49"/>
      <c r="T14593" s="47"/>
      <c r="U14593" s="50"/>
      <c r="V14593" s="47"/>
      <c r="W14593" s="50"/>
      <c r="X14593" s="49"/>
      <c r="Y14593" s="49"/>
      <c r="Z14593" s="49"/>
      <c r="AA14593" s="49"/>
      <c r="AB14593" s="49"/>
      <c r="AC14593" s="49"/>
      <c r="AD14593" s="49"/>
      <c r="AE14593" s="95"/>
      <c r="AM14593" s="103"/>
      <c r="AT14593" s="10"/>
    </row>
    <row r="14594" spans="9:46" s="16" customFormat="1">
      <c r="I14594" s="47"/>
      <c r="P14594" s="48"/>
      <c r="Q14594" s="48"/>
      <c r="R14594" s="48"/>
      <c r="S14594" s="49"/>
      <c r="T14594" s="47"/>
      <c r="U14594" s="50"/>
      <c r="V14594" s="47"/>
      <c r="W14594" s="50"/>
      <c r="X14594" s="49"/>
      <c r="Y14594" s="49"/>
      <c r="Z14594" s="49"/>
      <c r="AA14594" s="49"/>
      <c r="AB14594" s="49"/>
      <c r="AC14594" s="49"/>
      <c r="AD14594" s="49"/>
      <c r="AE14594" s="95"/>
      <c r="AM14594" s="103"/>
      <c r="AT14594" s="10"/>
    </row>
    <row r="14595" spans="9:46" s="16" customFormat="1">
      <c r="I14595" s="47"/>
      <c r="P14595" s="48"/>
      <c r="Q14595" s="48"/>
      <c r="R14595" s="48"/>
      <c r="S14595" s="49"/>
      <c r="T14595" s="47"/>
      <c r="U14595" s="50"/>
      <c r="V14595" s="47"/>
      <c r="W14595" s="50"/>
      <c r="X14595" s="49"/>
      <c r="Y14595" s="49"/>
      <c r="Z14595" s="49"/>
      <c r="AA14595" s="49"/>
      <c r="AB14595" s="49"/>
      <c r="AC14595" s="49"/>
      <c r="AD14595" s="49"/>
      <c r="AE14595" s="95"/>
      <c r="AM14595" s="103"/>
      <c r="AT14595" s="10"/>
    </row>
    <row r="14596" spans="9:46" s="16" customFormat="1">
      <c r="I14596" s="47"/>
      <c r="P14596" s="48"/>
      <c r="Q14596" s="48"/>
      <c r="R14596" s="48"/>
      <c r="S14596" s="49"/>
      <c r="T14596" s="47"/>
      <c r="U14596" s="50"/>
      <c r="V14596" s="47"/>
      <c r="W14596" s="50"/>
      <c r="X14596" s="49"/>
      <c r="Y14596" s="49"/>
      <c r="Z14596" s="49"/>
      <c r="AA14596" s="49"/>
      <c r="AB14596" s="49"/>
      <c r="AC14596" s="49"/>
      <c r="AD14596" s="49"/>
      <c r="AE14596" s="95"/>
      <c r="AM14596" s="103"/>
      <c r="AT14596" s="10"/>
    </row>
    <row r="14597" spans="9:46" s="16" customFormat="1">
      <c r="I14597" s="47"/>
      <c r="P14597" s="48"/>
      <c r="Q14597" s="48"/>
      <c r="R14597" s="48"/>
      <c r="S14597" s="49"/>
      <c r="T14597" s="47"/>
      <c r="U14597" s="50"/>
      <c r="V14597" s="47"/>
      <c r="W14597" s="50"/>
      <c r="X14597" s="49"/>
      <c r="Y14597" s="49"/>
      <c r="Z14597" s="49"/>
      <c r="AA14597" s="49"/>
      <c r="AB14597" s="49"/>
      <c r="AC14597" s="49"/>
      <c r="AD14597" s="49"/>
      <c r="AE14597" s="95"/>
      <c r="AM14597" s="103"/>
      <c r="AT14597" s="10"/>
    </row>
    <row r="14598" spans="9:46" s="16" customFormat="1">
      <c r="I14598" s="47"/>
      <c r="P14598" s="48"/>
      <c r="Q14598" s="48"/>
      <c r="R14598" s="48"/>
      <c r="S14598" s="49"/>
      <c r="T14598" s="47"/>
      <c r="U14598" s="50"/>
      <c r="V14598" s="47"/>
      <c r="W14598" s="50"/>
      <c r="X14598" s="49"/>
      <c r="Y14598" s="49"/>
      <c r="Z14598" s="49"/>
      <c r="AA14598" s="49"/>
      <c r="AB14598" s="49"/>
      <c r="AC14598" s="49"/>
      <c r="AD14598" s="49"/>
      <c r="AE14598" s="95"/>
      <c r="AM14598" s="103"/>
      <c r="AT14598" s="10"/>
    </row>
    <row r="14599" spans="9:46" s="16" customFormat="1">
      <c r="I14599" s="47"/>
      <c r="P14599" s="48"/>
      <c r="Q14599" s="48"/>
      <c r="R14599" s="48"/>
      <c r="S14599" s="49"/>
      <c r="T14599" s="47"/>
      <c r="U14599" s="50"/>
      <c r="V14599" s="47"/>
      <c r="W14599" s="50"/>
      <c r="X14599" s="49"/>
      <c r="Y14599" s="49"/>
      <c r="Z14599" s="49"/>
      <c r="AA14599" s="49"/>
      <c r="AB14599" s="49"/>
      <c r="AC14599" s="49"/>
      <c r="AD14599" s="49"/>
      <c r="AE14599" s="95"/>
      <c r="AM14599" s="103"/>
      <c r="AT14599" s="10"/>
    </row>
    <row r="14600" spans="9:46" s="16" customFormat="1">
      <c r="I14600" s="47"/>
      <c r="P14600" s="48"/>
      <c r="Q14600" s="48"/>
      <c r="R14600" s="48"/>
      <c r="S14600" s="49"/>
      <c r="T14600" s="47"/>
      <c r="U14600" s="50"/>
      <c r="V14600" s="47"/>
      <c r="W14600" s="50"/>
      <c r="X14600" s="49"/>
      <c r="Y14600" s="49"/>
      <c r="Z14600" s="49"/>
      <c r="AA14600" s="49"/>
      <c r="AB14600" s="49"/>
      <c r="AC14600" s="49"/>
      <c r="AD14600" s="49"/>
      <c r="AE14600" s="95"/>
      <c r="AM14600" s="103"/>
      <c r="AT14600" s="10"/>
    </row>
    <row r="14601" spans="9:46" s="16" customFormat="1">
      <c r="I14601" s="47"/>
      <c r="P14601" s="48"/>
      <c r="Q14601" s="48"/>
      <c r="R14601" s="48"/>
      <c r="S14601" s="49"/>
      <c r="T14601" s="47"/>
      <c r="U14601" s="50"/>
      <c r="V14601" s="47"/>
      <c r="W14601" s="50"/>
      <c r="X14601" s="49"/>
      <c r="Y14601" s="49"/>
      <c r="Z14601" s="49"/>
      <c r="AA14601" s="49"/>
      <c r="AB14601" s="49"/>
      <c r="AC14601" s="49"/>
      <c r="AD14601" s="49"/>
      <c r="AE14601" s="95"/>
      <c r="AM14601" s="103"/>
      <c r="AT14601" s="10"/>
    </row>
    <row r="14602" spans="9:46" s="16" customFormat="1">
      <c r="I14602" s="47"/>
      <c r="P14602" s="48"/>
      <c r="Q14602" s="48"/>
      <c r="R14602" s="48"/>
      <c r="S14602" s="49"/>
      <c r="T14602" s="47"/>
      <c r="U14602" s="50"/>
      <c r="V14602" s="47"/>
      <c r="W14602" s="50"/>
      <c r="X14602" s="49"/>
      <c r="Y14602" s="49"/>
      <c r="Z14602" s="49"/>
      <c r="AA14602" s="49"/>
      <c r="AB14602" s="49"/>
      <c r="AC14602" s="49"/>
      <c r="AD14602" s="49"/>
      <c r="AE14602" s="95"/>
      <c r="AM14602" s="103"/>
      <c r="AT14602" s="10"/>
    </row>
    <row r="14603" spans="9:46" s="16" customFormat="1">
      <c r="I14603" s="47"/>
      <c r="P14603" s="48"/>
      <c r="Q14603" s="48"/>
      <c r="R14603" s="48"/>
      <c r="S14603" s="49"/>
      <c r="T14603" s="47"/>
      <c r="U14603" s="50"/>
      <c r="V14603" s="47"/>
      <c r="W14603" s="50"/>
      <c r="X14603" s="49"/>
      <c r="Y14603" s="49"/>
      <c r="Z14603" s="49"/>
      <c r="AA14603" s="49"/>
      <c r="AB14603" s="49"/>
      <c r="AC14603" s="49"/>
      <c r="AD14603" s="49"/>
      <c r="AE14603" s="95"/>
      <c r="AM14603" s="103"/>
      <c r="AT14603" s="10"/>
    </row>
    <row r="14604" spans="9:46" s="16" customFormat="1">
      <c r="I14604" s="47"/>
      <c r="P14604" s="48"/>
      <c r="Q14604" s="48"/>
      <c r="R14604" s="48"/>
      <c r="S14604" s="49"/>
      <c r="T14604" s="47"/>
      <c r="U14604" s="50"/>
      <c r="V14604" s="47"/>
      <c r="W14604" s="50"/>
      <c r="X14604" s="49"/>
      <c r="Y14604" s="49"/>
      <c r="Z14604" s="49"/>
      <c r="AA14604" s="49"/>
      <c r="AB14604" s="49"/>
      <c r="AC14604" s="49"/>
      <c r="AD14604" s="49"/>
      <c r="AE14604" s="95"/>
      <c r="AM14604" s="103"/>
      <c r="AT14604" s="10"/>
    </row>
    <row r="14605" spans="9:46" s="16" customFormat="1">
      <c r="I14605" s="47"/>
      <c r="P14605" s="48"/>
      <c r="Q14605" s="48"/>
      <c r="R14605" s="48"/>
      <c r="S14605" s="49"/>
      <c r="T14605" s="47"/>
      <c r="U14605" s="50"/>
      <c r="V14605" s="47"/>
      <c r="W14605" s="50"/>
      <c r="X14605" s="49"/>
      <c r="Y14605" s="49"/>
      <c r="Z14605" s="49"/>
      <c r="AA14605" s="49"/>
      <c r="AB14605" s="49"/>
      <c r="AC14605" s="49"/>
      <c r="AD14605" s="49"/>
      <c r="AE14605" s="95"/>
      <c r="AM14605" s="103"/>
      <c r="AT14605" s="10"/>
    </row>
    <row r="14606" spans="9:46" s="16" customFormat="1">
      <c r="I14606" s="47"/>
      <c r="P14606" s="48"/>
      <c r="Q14606" s="48"/>
      <c r="R14606" s="48"/>
      <c r="S14606" s="49"/>
      <c r="T14606" s="47"/>
      <c r="U14606" s="50"/>
      <c r="V14606" s="47"/>
      <c r="W14606" s="50"/>
      <c r="X14606" s="49"/>
      <c r="Y14606" s="49"/>
      <c r="Z14606" s="49"/>
      <c r="AA14606" s="49"/>
      <c r="AB14606" s="49"/>
      <c r="AC14606" s="49"/>
      <c r="AD14606" s="49"/>
      <c r="AE14606" s="95"/>
      <c r="AM14606" s="103"/>
      <c r="AT14606" s="10"/>
    </row>
    <row r="14607" spans="9:46" s="16" customFormat="1">
      <c r="I14607" s="47"/>
      <c r="P14607" s="48"/>
      <c r="Q14607" s="48"/>
      <c r="R14607" s="48"/>
      <c r="S14607" s="49"/>
      <c r="T14607" s="47"/>
      <c r="U14607" s="50"/>
      <c r="V14607" s="47"/>
      <c r="W14607" s="50"/>
      <c r="X14607" s="49"/>
      <c r="Y14607" s="49"/>
      <c r="Z14607" s="49"/>
      <c r="AA14607" s="49"/>
      <c r="AB14607" s="49"/>
      <c r="AC14607" s="49"/>
      <c r="AD14607" s="49"/>
      <c r="AE14607" s="95"/>
      <c r="AM14607" s="103"/>
      <c r="AT14607" s="10"/>
    </row>
    <row r="14608" spans="9:46" s="16" customFormat="1">
      <c r="I14608" s="47"/>
      <c r="P14608" s="48"/>
      <c r="Q14608" s="48"/>
      <c r="R14608" s="48"/>
      <c r="S14608" s="49"/>
      <c r="T14608" s="47"/>
      <c r="U14608" s="50"/>
      <c r="V14608" s="47"/>
      <c r="W14608" s="50"/>
      <c r="X14608" s="49"/>
      <c r="Y14608" s="49"/>
      <c r="Z14608" s="49"/>
      <c r="AA14608" s="49"/>
      <c r="AB14608" s="49"/>
      <c r="AC14608" s="49"/>
      <c r="AD14608" s="49"/>
      <c r="AE14608" s="95"/>
      <c r="AM14608" s="103"/>
      <c r="AT14608" s="10"/>
    </row>
    <row r="14609" spans="9:46" s="16" customFormat="1">
      <c r="I14609" s="47"/>
      <c r="P14609" s="48"/>
      <c r="Q14609" s="48"/>
      <c r="R14609" s="48"/>
      <c r="S14609" s="49"/>
      <c r="T14609" s="47"/>
      <c r="U14609" s="50"/>
      <c r="V14609" s="47"/>
      <c r="W14609" s="50"/>
      <c r="X14609" s="49"/>
      <c r="Y14609" s="49"/>
      <c r="Z14609" s="49"/>
      <c r="AA14609" s="49"/>
      <c r="AB14609" s="49"/>
      <c r="AC14609" s="49"/>
      <c r="AD14609" s="49"/>
      <c r="AE14609" s="95"/>
      <c r="AM14609" s="103"/>
      <c r="AT14609" s="10"/>
    </row>
    <row r="14610" spans="9:46" s="16" customFormat="1">
      <c r="I14610" s="47"/>
      <c r="P14610" s="48"/>
      <c r="Q14610" s="48"/>
      <c r="R14610" s="48"/>
      <c r="S14610" s="49"/>
      <c r="T14610" s="47"/>
      <c r="U14610" s="50"/>
      <c r="V14610" s="47"/>
      <c r="W14610" s="50"/>
      <c r="X14610" s="49"/>
      <c r="Y14610" s="49"/>
      <c r="Z14610" s="49"/>
      <c r="AA14610" s="49"/>
      <c r="AB14610" s="49"/>
      <c r="AC14610" s="49"/>
      <c r="AD14610" s="49"/>
      <c r="AE14610" s="95"/>
      <c r="AM14610" s="103"/>
      <c r="AT14610" s="10"/>
    </row>
    <row r="14611" spans="9:46" s="16" customFormat="1">
      <c r="I14611" s="47"/>
      <c r="P14611" s="48"/>
      <c r="Q14611" s="48"/>
      <c r="R14611" s="48"/>
      <c r="S14611" s="49"/>
      <c r="T14611" s="47"/>
      <c r="U14611" s="50"/>
      <c r="V14611" s="47"/>
      <c r="W14611" s="50"/>
      <c r="X14611" s="49"/>
      <c r="Y14611" s="49"/>
      <c r="Z14611" s="49"/>
      <c r="AA14611" s="49"/>
      <c r="AB14611" s="49"/>
      <c r="AC14611" s="49"/>
      <c r="AD14611" s="49"/>
      <c r="AE14611" s="95"/>
      <c r="AM14611" s="103"/>
      <c r="AT14611" s="10"/>
    </row>
    <row r="14612" spans="9:46" s="16" customFormat="1">
      <c r="I14612" s="47"/>
      <c r="P14612" s="48"/>
      <c r="Q14612" s="48"/>
      <c r="R14612" s="48"/>
      <c r="S14612" s="49"/>
      <c r="T14612" s="47"/>
      <c r="U14612" s="50"/>
      <c r="V14612" s="47"/>
      <c r="W14612" s="50"/>
      <c r="X14612" s="49"/>
      <c r="Y14612" s="49"/>
      <c r="Z14612" s="49"/>
      <c r="AA14612" s="49"/>
      <c r="AB14612" s="49"/>
      <c r="AC14612" s="49"/>
      <c r="AD14612" s="49"/>
      <c r="AE14612" s="95"/>
      <c r="AM14612" s="103"/>
      <c r="AT14612" s="10"/>
    </row>
    <row r="14613" spans="9:46" s="16" customFormat="1">
      <c r="I14613" s="47"/>
      <c r="P14613" s="48"/>
      <c r="Q14613" s="48"/>
      <c r="R14613" s="48"/>
      <c r="S14613" s="49"/>
      <c r="T14613" s="47"/>
      <c r="U14613" s="50"/>
      <c r="V14613" s="47"/>
      <c r="W14613" s="50"/>
      <c r="X14613" s="49"/>
      <c r="Y14613" s="49"/>
      <c r="Z14613" s="49"/>
      <c r="AA14613" s="49"/>
      <c r="AB14613" s="49"/>
      <c r="AC14613" s="49"/>
      <c r="AD14613" s="49"/>
      <c r="AE14613" s="95"/>
      <c r="AM14613" s="103"/>
      <c r="AT14613" s="10"/>
    </row>
    <row r="14614" spans="9:46" s="16" customFormat="1">
      <c r="I14614" s="47"/>
      <c r="P14614" s="48"/>
      <c r="Q14614" s="48"/>
      <c r="R14614" s="48"/>
      <c r="S14614" s="49"/>
      <c r="T14614" s="47"/>
      <c r="U14614" s="50"/>
      <c r="V14614" s="47"/>
      <c r="W14614" s="50"/>
      <c r="X14614" s="49"/>
      <c r="Y14614" s="49"/>
      <c r="Z14614" s="49"/>
      <c r="AA14614" s="49"/>
      <c r="AB14614" s="49"/>
      <c r="AC14614" s="49"/>
      <c r="AD14614" s="49"/>
      <c r="AE14614" s="95"/>
      <c r="AM14614" s="103"/>
      <c r="AT14614" s="10"/>
    </row>
    <row r="14615" spans="9:46" s="16" customFormat="1">
      <c r="I14615" s="47"/>
      <c r="P14615" s="48"/>
      <c r="Q14615" s="48"/>
      <c r="R14615" s="48"/>
      <c r="S14615" s="49"/>
      <c r="T14615" s="47"/>
      <c r="U14615" s="50"/>
      <c r="V14615" s="47"/>
      <c r="W14615" s="50"/>
      <c r="X14615" s="49"/>
      <c r="Y14615" s="49"/>
      <c r="Z14615" s="49"/>
      <c r="AA14615" s="49"/>
      <c r="AB14615" s="49"/>
      <c r="AC14615" s="49"/>
      <c r="AD14615" s="49"/>
      <c r="AE14615" s="95"/>
      <c r="AM14615" s="103"/>
      <c r="AT14615" s="10"/>
    </row>
    <row r="14616" spans="9:46" s="16" customFormat="1">
      <c r="I14616" s="47"/>
      <c r="P14616" s="48"/>
      <c r="Q14616" s="48"/>
      <c r="R14616" s="48"/>
      <c r="S14616" s="49"/>
      <c r="T14616" s="47"/>
      <c r="U14616" s="50"/>
      <c r="V14616" s="47"/>
      <c r="W14616" s="50"/>
      <c r="X14616" s="49"/>
      <c r="Y14616" s="49"/>
      <c r="Z14616" s="49"/>
      <c r="AA14616" s="49"/>
      <c r="AB14616" s="49"/>
      <c r="AC14616" s="49"/>
      <c r="AD14616" s="49"/>
      <c r="AE14616" s="95"/>
      <c r="AM14616" s="103"/>
      <c r="AT14616" s="10"/>
    </row>
    <row r="14617" spans="9:46" s="16" customFormat="1">
      <c r="I14617" s="47"/>
      <c r="P14617" s="48"/>
      <c r="Q14617" s="48"/>
      <c r="R14617" s="48"/>
      <c r="S14617" s="49"/>
      <c r="T14617" s="47"/>
      <c r="U14617" s="50"/>
      <c r="V14617" s="47"/>
      <c r="W14617" s="50"/>
      <c r="X14617" s="49"/>
      <c r="Y14617" s="49"/>
      <c r="Z14617" s="49"/>
      <c r="AA14617" s="49"/>
      <c r="AB14617" s="49"/>
      <c r="AC14617" s="49"/>
      <c r="AD14617" s="49"/>
      <c r="AE14617" s="95"/>
      <c r="AM14617" s="103"/>
      <c r="AT14617" s="10"/>
    </row>
    <row r="14618" spans="9:46" s="16" customFormat="1">
      <c r="I14618" s="47"/>
      <c r="P14618" s="48"/>
      <c r="Q14618" s="48"/>
      <c r="R14618" s="48"/>
      <c r="S14618" s="49"/>
      <c r="T14618" s="47"/>
      <c r="U14618" s="50"/>
      <c r="V14618" s="47"/>
      <c r="W14618" s="50"/>
      <c r="X14618" s="49"/>
      <c r="Y14618" s="49"/>
      <c r="Z14618" s="49"/>
      <c r="AA14618" s="49"/>
      <c r="AB14618" s="49"/>
      <c r="AC14618" s="49"/>
      <c r="AD14618" s="49"/>
      <c r="AE14618" s="95"/>
      <c r="AM14618" s="103"/>
      <c r="AT14618" s="10"/>
    </row>
    <row r="14619" spans="9:46" s="16" customFormat="1">
      <c r="I14619" s="47"/>
      <c r="P14619" s="48"/>
      <c r="Q14619" s="48"/>
      <c r="R14619" s="48"/>
      <c r="S14619" s="49"/>
      <c r="T14619" s="47"/>
      <c r="U14619" s="50"/>
      <c r="V14619" s="47"/>
      <c r="W14619" s="50"/>
      <c r="X14619" s="49"/>
      <c r="Y14619" s="49"/>
      <c r="Z14619" s="49"/>
      <c r="AA14619" s="49"/>
      <c r="AB14619" s="49"/>
      <c r="AC14619" s="49"/>
      <c r="AD14619" s="49"/>
      <c r="AE14619" s="95"/>
      <c r="AM14619" s="103"/>
      <c r="AT14619" s="10"/>
    </row>
    <row r="14620" spans="9:46" s="16" customFormat="1">
      <c r="I14620" s="47"/>
      <c r="P14620" s="48"/>
      <c r="Q14620" s="48"/>
      <c r="R14620" s="48"/>
      <c r="S14620" s="49"/>
      <c r="T14620" s="47"/>
      <c r="U14620" s="50"/>
      <c r="V14620" s="47"/>
      <c r="W14620" s="50"/>
      <c r="X14620" s="49"/>
      <c r="Y14620" s="49"/>
      <c r="Z14620" s="49"/>
      <c r="AA14620" s="49"/>
      <c r="AB14620" s="49"/>
      <c r="AC14620" s="49"/>
      <c r="AD14620" s="49"/>
      <c r="AE14620" s="95"/>
      <c r="AM14620" s="103"/>
      <c r="AT14620" s="10"/>
    </row>
    <row r="14621" spans="9:46" s="16" customFormat="1">
      <c r="I14621" s="47"/>
      <c r="P14621" s="48"/>
      <c r="Q14621" s="48"/>
      <c r="R14621" s="48"/>
      <c r="S14621" s="49"/>
      <c r="T14621" s="47"/>
      <c r="U14621" s="50"/>
      <c r="V14621" s="47"/>
      <c r="W14621" s="50"/>
      <c r="X14621" s="49"/>
      <c r="Y14621" s="49"/>
      <c r="Z14621" s="49"/>
      <c r="AA14621" s="49"/>
      <c r="AB14621" s="49"/>
      <c r="AC14621" s="49"/>
      <c r="AD14621" s="49"/>
      <c r="AE14621" s="95"/>
      <c r="AM14621" s="103"/>
      <c r="AT14621" s="10"/>
    </row>
    <row r="14622" spans="9:46" s="16" customFormat="1">
      <c r="I14622" s="47"/>
      <c r="P14622" s="48"/>
      <c r="Q14622" s="48"/>
      <c r="R14622" s="48"/>
      <c r="S14622" s="49"/>
      <c r="T14622" s="47"/>
      <c r="U14622" s="50"/>
      <c r="V14622" s="47"/>
      <c r="W14622" s="50"/>
      <c r="X14622" s="49"/>
      <c r="Y14622" s="49"/>
      <c r="Z14622" s="49"/>
      <c r="AA14622" s="49"/>
      <c r="AB14622" s="49"/>
      <c r="AC14622" s="49"/>
      <c r="AD14622" s="49"/>
      <c r="AE14622" s="95"/>
      <c r="AM14622" s="103"/>
      <c r="AT14622" s="10"/>
    </row>
    <row r="14623" spans="9:46" s="16" customFormat="1">
      <c r="I14623" s="47"/>
      <c r="P14623" s="48"/>
      <c r="Q14623" s="48"/>
      <c r="R14623" s="48"/>
      <c r="S14623" s="49"/>
      <c r="T14623" s="47"/>
      <c r="U14623" s="50"/>
      <c r="V14623" s="47"/>
      <c r="W14623" s="50"/>
      <c r="X14623" s="49"/>
      <c r="Y14623" s="49"/>
      <c r="Z14623" s="49"/>
      <c r="AA14623" s="49"/>
      <c r="AB14623" s="49"/>
      <c r="AC14623" s="49"/>
      <c r="AD14623" s="49"/>
      <c r="AE14623" s="95"/>
      <c r="AM14623" s="103"/>
      <c r="AT14623" s="10"/>
    </row>
    <row r="14624" spans="9:46" s="16" customFormat="1">
      <c r="I14624" s="47"/>
      <c r="P14624" s="48"/>
      <c r="Q14624" s="48"/>
      <c r="R14624" s="48"/>
      <c r="S14624" s="49"/>
      <c r="T14624" s="47"/>
      <c r="U14624" s="50"/>
      <c r="V14624" s="47"/>
      <c r="W14624" s="50"/>
      <c r="X14624" s="49"/>
      <c r="Y14624" s="49"/>
      <c r="Z14624" s="49"/>
      <c r="AA14624" s="49"/>
      <c r="AB14624" s="49"/>
      <c r="AC14624" s="49"/>
      <c r="AD14624" s="49"/>
      <c r="AE14624" s="95"/>
      <c r="AM14624" s="103"/>
      <c r="AT14624" s="10"/>
    </row>
    <row r="14625" spans="9:46" s="16" customFormat="1">
      <c r="I14625" s="47"/>
      <c r="P14625" s="48"/>
      <c r="Q14625" s="48"/>
      <c r="R14625" s="48"/>
      <c r="S14625" s="49"/>
      <c r="T14625" s="47"/>
      <c r="U14625" s="50"/>
      <c r="V14625" s="47"/>
      <c r="W14625" s="50"/>
      <c r="X14625" s="49"/>
      <c r="Y14625" s="49"/>
      <c r="Z14625" s="49"/>
      <c r="AA14625" s="49"/>
      <c r="AB14625" s="49"/>
      <c r="AC14625" s="49"/>
      <c r="AD14625" s="49"/>
      <c r="AE14625" s="95"/>
      <c r="AM14625" s="103"/>
      <c r="AT14625" s="10"/>
    </row>
    <row r="14626" spans="9:46" s="16" customFormat="1">
      <c r="I14626" s="47"/>
      <c r="P14626" s="48"/>
      <c r="Q14626" s="48"/>
      <c r="R14626" s="48"/>
      <c r="S14626" s="49"/>
      <c r="T14626" s="47"/>
      <c r="U14626" s="50"/>
      <c r="V14626" s="47"/>
      <c r="W14626" s="50"/>
      <c r="X14626" s="49"/>
      <c r="Y14626" s="49"/>
      <c r="Z14626" s="49"/>
      <c r="AA14626" s="49"/>
      <c r="AB14626" s="49"/>
      <c r="AC14626" s="49"/>
      <c r="AD14626" s="49"/>
      <c r="AE14626" s="95"/>
      <c r="AM14626" s="103"/>
      <c r="AT14626" s="10"/>
    </row>
    <row r="14627" spans="9:46" s="16" customFormat="1">
      <c r="I14627" s="47"/>
      <c r="P14627" s="48"/>
      <c r="Q14627" s="48"/>
      <c r="R14627" s="48"/>
      <c r="S14627" s="49"/>
      <c r="T14627" s="47"/>
      <c r="U14627" s="50"/>
      <c r="V14627" s="47"/>
      <c r="W14627" s="50"/>
      <c r="X14627" s="49"/>
      <c r="Y14627" s="49"/>
      <c r="Z14627" s="49"/>
      <c r="AA14627" s="49"/>
      <c r="AB14627" s="49"/>
      <c r="AC14627" s="49"/>
      <c r="AD14627" s="49"/>
      <c r="AE14627" s="95"/>
      <c r="AM14627" s="103"/>
      <c r="AT14627" s="10"/>
    </row>
    <row r="14628" spans="9:46" s="16" customFormat="1">
      <c r="I14628" s="47"/>
      <c r="P14628" s="48"/>
      <c r="Q14628" s="48"/>
      <c r="R14628" s="48"/>
      <c r="S14628" s="49"/>
      <c r="T14628" s="47"/>
      <c r="U14628" s="50"/>
      <c r="V14628" s="47"/>
      <c r="W14628" s="50"/>
      <c r="X14628" s="49"/>
      <c r="Y14628" s="49"/>
      <c r="Z14628" s="49"/>
      <c r="AA14628" s="49"/>
      <c r="AB14628" s="49"/>
      <c r="AC14628" s="49"/>
      <c r="AD14628" s="49"/>
      <c r="AE14628" s="95"/>
      <c r="AM14628" s="103"/>
      <c r="AT14628" s="10"/>
    </row>
    <row r="14629" spans="9:46" s="16" customFormat="1">
      <c r="I14629" s="47"/>
      <c r="P14629" s="48"/>
      <c r="Q14629" s="48"/>
      <c r="R14629" s="48"/>
      <c r="S14629" s="49"/>
      <c r="T14629" s="47"/>
      <c r="U14629" s="50"/>
      <c r="V14629" s="47"/>
      <c r="W14629" s="50"/>
      <c r="X14629" s="49"/>
      <c r="Y14629" s="49"/>
      <c r="Z14629" s="49"/>
      <c r="AA14629" s="49"/>
      <c r="AB14629" s="49"/>
      <c r="AC14629" s="49"/>
      <c r="AD14629" s="49"/>
      <c r="AE14629" s="95"/>
      <c r="AM14629" s="103"/>
      <c r="AT14629" s="10"/>
    </row>
    <row r="14630" spans="9:46" s="16" customFormat="1">
      <c r="I14630" s="47"/>
      <c r="P14630" s="48"/>
      <c r="Q14630" s="48"/>
      <c r="R14630" s="48"/>
      <c r="S14630" s="49"/>
      <c r="T14630" s="47"/>
      <c r="U14630" s="50"/>
      <c r="V14630" s="47"/>
      <c r="W14630" s="50"/>
      <c r="X14630" s="49"/>
      <c r="Y14630" s="49"/>
      <c r="Z14630" s="49"/>
      <c r="AA14630" s="49"/>
      <c r="AB14630" s="49"/>
      <c r="AC14630" s="49"/>
      <c r="AD14630" s="49"/>
      <c r="AE14630" s="95"/>
      <c r="AM14630" s="103"/>
      <c r="AT14630" s="10"/>
    </row>
    <row r="14631" spans="9:46" s="16" customFormat="1">
      <c r="I14631" s="47"/>
      <c r="P14631" s="48"/>
      <c r="Q14631" s="48"/>
      <c r="R14631" s="48"/>
      <c r="S14631" s="49"/>
      <c r="T14631" s="47"/>
      <c r="U14631" s="50"/>
      <c r="V14631" s="47"/>
      <c r="W14631" s="50"/>
      <c r="X14631" s="49"/>
      <c r="Y14631" s="49"/>
      <c r="Z14631" s="49"/>
      <c r="AA14631" s="49"/>
      <c r="AB14631" s="49"/>
      <c r="AC14631" s="49"/>
      <c r="AD14631" s="49"/>
      <c r="AE14631" s="95"/>
      <c r="AM14631" s="103"/>
      <c r="AT14631" s="10"/>
    </row>
    <row r="14632" spans="9:46" s="16" customFormat="1">
      <c r="I14632" s="47"/>
      <c r="P14632" s="48"/>
      <c r="Q14632" s="48"/>
      <c r="R14632" s="48"/>
      <c r="S14632" s="49"/>
      <c r="T14632" s="47"/>
      <c r="U14632" s="50"/>
      <c r="V14632" s="47"/>
      <c r="W14632" s="50"/>
      <c r="X14632" s="49"/>
      <c r="Y14632" s="49"/>
      <c r="Z14632" s="49"/>
      <c r="AA14632" s="49"/>
      <c r="AB14632" s="49"/>
      <c r="AC14632" s="49"/>
      <c r="AD14632" s="49"/>
      <c r="AE14632" s="95"/>
      <c r="AM14632" s="103"/>
      <c r="AT14632" s="10"/>
    </row>
    <row r="14633" spans="9:46" s="16" customFormat="1">
      <c r="I14633" s="47"/>
      <c r="P14633" s="48"/>
      <c r="Q14633" s="48"/>
      <c r="R14633" s="48"/>
      <c r="S14633" s="49"/>
      <c r="T14633" s="47"/>
      <c r="U14633" s="50"/>
      <c r="V14633" s="47"/>
      <c r="W14633" s="50"/>
      <c r="X14633" s="49"/>
      <c r="Y14633" s="49"/>
      <c r="Z14633" s="49"/>
      <c r="AA14633" s="49"/>
      <c r="AB14633" s="49"/>
      <c r="AC14633" s="49"/>
      <c r="AD14633" s="49"/>
      <c r="AE14633" s="95"/>
      <c r="AM14633" s="103"/>
      <c r="AT14633" s="10"/>
    </row>
    <row r="14634" spans="9:46" s="16" customFormat="1">
      <c r="I14634" s="47"/>
      <c r="P14634" s="48"/>
      <c r="Q14634" s="48"/>
      <c r="R14634" s="48"/>
      <c r="S14634" s="49"/>
      <c r="T14634" s="47"/>
      <c r="U14634" s="50"/>
      <c r="V14634" s="47"/>
      <c r="W14634" s="50"/>
      <c r="X14634" s="49"/>
      <c r="Y14634" s="49"/>
      <c r="Z14634" s="49"/>
      <c r="AA14634" s="49"/>
      <c r="AB14634" s="49"/>
      <c r="AC14634" s="49"/>
      <c r="AD14634" s="49"/>
      <c r="AE14634" s="95"/>
      <c r="AM14634" s="103"/>
      <c r="AT14634" s="10"/>
    </row>
    <row r="14635" spans="9:46" s="16" customFormat="1">
      <c r="I14635" s="47"/>
      <c r="P14635" s="48"/>
      <c r="Q14635" s="48"/>
      <c r="R14635" s="48"/>
      <c r="S14635" s="49"/>
      <c r="T14635" s="47"/>
      <c r="U14635" s="50"/>
      <c r="V14635" s="47"/>
      <c r="W14635" s="50"/>
      <c r="X14635" s="49"/>
      <c r="Y14635" s="49"/>
      <c r="Z14635" s="49"/>
      <c r="AA14635" s="49"/>
      <c r="AB14635" s="49"/>
      <c r="AC14635" s="49"/>
      <c r="AD14635" s="49"/>
      <c r="AE14635" s="95"/>
      <c r="AM14635" s="103"/>
      <c r="AT14635" s="10"/>
    </row>
    <row r="14636" spans="9:46" s="16" customFormat="1">
      <c r="I14636" s="47"/>
      <c r="P14636" s="48"/>
      <c r="Q14636" s="48"/>
      <c r="R14636" s="48"/>
      <c r="S14636" s="49"/>
      <c r="T14636" s="47"/>
      <c r="U14636" s="50"/>
      <c r="V14636" s="47"/>
      <c r="W14636" s="50"/>
      <c r="X14636" s="49"/>
      <c r="Y14636" s="49"/>
      <c r="Z14636" s="49"/>
      <c r="AA14636" s="49"/>
      <c r="AB14636" s="49"/>
      <c r="AC14636" s="49"/>
      <c r="AD14636" s="49"/>
      <c r="AE14636" s="95"/>
      <c r="AM14636" s="103"/>
      <c r="AT14636" s="10"/>
    </row>
    <row r="14637" spans="9:46" s="16" customFormat="1">
      <c r="I14637" s="47"/>
      <c r="P14637" s="48"/>
      <c r="Q14637" s="48"/>
      <c r="R14637" s="48"/>
      <c r="S14637" s="49"/>
      <c r="T14637" s="47"/>
      <c r="U14637" s="50"/>
      <c r="V14637" s="47"/>
      <c r="W14637" s="50"/>
      <c r="X14637" s="49"/>
      <c r="Y14637" s="49"/>
      <c r="Z14637" s="49"/>
      <c r="AA14637" s="49"/>
      <c r="AB14637" s="49"/>
      <c r="AC14637" s="49"/>
      <c r="AD14637" s="49"/>
      <c r="AE14637" s="95"/>
      <c r="AM14637" s="103"/>
      <c r="AT14637" s="10"/>
    </row>
    <row r="14638" spans="9:46" s="16" customFormat="1">
      <c r="I14638" s="47"/>
      <c r="P14638" s="48"/>
      <c r="Q14638" s="48"/>
      <c r="R14638" s="48"/>
      <c r="S14638" s="49"/>
      <c r="T14638" s="47"/>
      <c r="U14638" s="50"/>
      <c r="V14638" s="47"/>
      <c r="W14638" s="50"/>
      <c r="X14638" s="49"/>
      <c r="Y14638" s="49"/>
      <c r="Z14638" s="49"/>
      <c r="AA14638" s="49"/>
      <c r="AB14638" s="49"/>
      <c r="AC14638" s="49"/>
      <c r="AD14638" s="49"/>
      <c r="AE14638" s="95"/>
      <c r="AM14638" s="103"/>
      <c r="AT14638" s="10"/>
    </row>
    <row r="14639" spans="9:46" s="16" customFormat="1">
      <c r="I14639" s="47"/>
      <c r="P14639" s="48"/>
      <c r="Q14639" s="48"/>
      <c r="R14639" s="48"/>
      <c r="S14639" s="49"/>
      <c r="T14639" s="47"/>
      <c r="U14639" s="50"/>
      <c r="V14639" s="47"/>
      <c r="W14639" s="50"/>
      <c r="X14639" s="49"/>
      <c r="Y14639" s="49"/>
      <c r="Z14639" s="49"/>
      <c r="AA14639" s="49"/>
      <c r="AB14639" s="49"/>
      <c r="AC14639" s="49"/>
      <c r="AD14639" s="49"/>
      <c r="AE14639" s="95"/>
      <c r="AM14639" s="103"/>
      <c r="AT14639" s="10"/>
    </row>
    <row r="14640" spans="9:46" s="16" customFormat="1">
      <c r="I14640" s="47"/>
      <c r="P14640" s="48"/>
      <c r="Q14640" s="48"/>
      <c r="R14640" s="48"/>
      <c r="S14640" s="49"/>
      <c r="T14640" s="47"/>
      <c r="U14640" s="50"/>
      <c r="V14640" s="47"/>
      <c r="W14640" s="50"/>
      <c r="X14640" s="49"/>
      <c r="Y14640" s="49"/>
      <c r="Z14640" s="49"/>
      <c r="AA14640" s="49"/>
      <c r="AB14640" s="49"/>
      <c r="AC14640" s="49"/>
      <c r="AD14640" s="49"/>
      <c r="AE14640" s="95"/>
      <c r="AM14640" s="103"/>
      <c r="AT14640" s="10"/>
    </row>
    <row r="14641" spans="9:46" s="16" customFormat="1">
      <c r="I14641" s="47"/>
      <c r="P14641" s="48"/>
      <c r="Q14641" s="48"/>
      <c r="R14641" s="48"/>
      <c r="S14641" s="49"/>
      <c r="T14641" s="47"/>
      <c r="U14641" s="50"/>
      <c r="V14641" s="47"/>
      <c r="W14641" s="50"/>
      <c r="X14641" s="49"/>
      <c r="Y14641" s="49"/>
      <c r="Z14641" s="49"/>
      <c r="AA14641" s="49"/>
      <c r="AB14641" s="49"/>
      <c r="AC14641" s="49"/>
      <c r="AD14641" s="49"/>
      <c r="AE14641" s="95"/>
      <c r="AM14641" s="103"/>
      <c r="AT14641" s="10"/>
    </row>
    <row r="14642" spans="9:46" s="16" customFormat="1">
      <c r="I14642" s="47"/>
      <c r="P14642" s="48"/>
      <c r="Q14642" s="48"/>
      <c r="R14642" s="48"/>
      <c r="S14642" s="49"/>
      <c r="T14642" s="47"/>
      <c r="U14642" s="50"/>
      <c r="V14642" s="47"/>
      <c r="W14642" s="50"/>
      <c r="X14642" s="49"/>
      <c r="Y14642" s="49"/>
      <c r="Z14642" s="49"/>
      <c r="AA14642" s="49"/>
      <c r="AB14642" s="49"/>
      <c r="AC14642" s="49"/>
      <c r="AD14642" s="49"/>
      <c r="AE14642" s="95"/>
      <c r="AM14642" s="103"/>
      <c r="AT14642" s="10"/>
    </row>
    <row r="14643" spans="9:46" s="16" customFormat="1">
      <c r="I14643" s="47"/>
      <c r="P14643" s="48"/>
      <c r="Q14643" s="48"/>
      <c r="R14643" s="48"/>
      <c r="S14643" s="49"/>
      <c r="T14643" s="47"/>
      <c r="U14643" s="50"/>
      <c r="V14643" s="47"/>
      <c r="W14643" s="50"/>
      <c r="X14643" s="49"/>
      <c r="Y14643" s="49"/>
      <c r="Z14643" s="49"/>
      <c r="AA14643" s="49"/>
      <c r="AB14643" s="49"/>
      <c r="AC14643" s="49"/>
      <c r="AD14643" s="49"/>
      <c r="AE14643" s="95"/>
      <c r="AM14643" s="103"/>
      <c r="AT14643" s="10"/>
    </row>
    <row r="14644" spans="9:46" s="16" customFormat="1">
      <c r="I14644" s="47"/>
      <c r="P14644" s="48"/>
      <c r="Q14644" s="48"/>
      <c r="R14644" s="48"/>
      <c r="S14644" s="49"/>
      <c r="T14644" s="47"/>
      <c r="U14644" s="50"/>
      <c r="V14644" s="47"/>
      <c r="W14644" s="50"/>
      <c r="X14644" s="49"/>
      <c r="Y14644" s="49"/>
      <c r="Z14644" s="49"/>
      <c r="AA14644" s="49"/>
      <c r="AB14644" s="49"/>
      <c r="AC14644" s="49"/>
      <c r="AD14644" s="49"/>
      <c r="AE14644" s="95"/>
      <c r="AM14644" s="103"/>
      <c r="AT14644" s="10"/>
    </row>
    <row r="14645" spans="9:46" s="16" customFormat="1">
      <c r="I14645" s="47"/>
      <c r="P14645" s="48"/>
      <c r="Q14645" s="48"/>
      <c r="R14645" s="48"/>
      <c r="S14645" s="49"/>
      <c r="T14645" s="47"/>
      <c r="U14645" s="50"/>
      <c r="V14645" s="47"/>
      <c r="W14645" s="50"/>
      <c r="X14645" s="49"/>
      <c r="Y14645" s="49"/>
      <c r="Z14645" s="49"/>
      <c r="AA14645" s="49"/>
      <c r="AB14645" s="49"/>
      <c r="AC14645" s="49"/>
      <c r="AD14645" s="49"/>
      <c r="AE14645" s="95"/>
      <c r="AM14645" s="103"/>
      <c r="AT14645" s="10"/>
    </row>
    <row r="14646" spans="9:46" s="16" customFormat="1">
      <c r="I14646" s="47"/>
      <c r="P14646" s="48"/>
      <c r="Q14646" s="48"/>
      <c r="R14646" s="48"/>
      <c r="S14646" s="49"/>
      <c r="T14646" s="47"/>
      <c r="U14646" s="50"/>
      <c r="V14646" s="47"/>
      <c r="W14646" s="50"/>
      <c r="X14646" s="49"/>
      <c r="Y14646" s="49"/>
      <c r="Z14646" s="49"/>
      <c r="AA14646" s="49"/>
      <c r="AB14646" s="49"/>
      <c r="AC14646" s="49"/>
      <c r="AD14646" s="49"/>
      <c r="AE14646" s="95"/>
      <c r="AM14646" s="103"/>
      <c r="AT14646" s="10"/>
    </row>
    <row r="14647" spans="9:46" s="16" customFormat="1">
      <c r="I14647" s="47"/>
      <c r="P14647" s="48"/>
      <c r="Q14647" s="48"/>
      <c r="R14647" s="48"/>
      <c r="S14647" s="49"/>
      <c r="T14647" s="47"/>
      <c r="U14647" s="50"/>
      <c r="V14647" s="47"/>
      <c r="W14647" s="50"/>
      <c r="X14647" s="49"/>
      <c r="Y14647" s="49"/>
      <c r="Z14647" s="49"/>
      <c r="AA14647" s="49"/>
      <c r="AB14647" s="49"/>
      <c r="AC14647" s="49"/>
      <c r="AD14647" s="49"/>
      <c r="AE14647" s="95"/>
      <c r="AM14647" s="103"/>
      <c r="AT14647" s="10"/>
    </row>
    <row r="14648" spans="9:46" s="16" customFormat="1">
      <c r="I14648" s="47"/>
      <c r="P14648" s="48"/>
      <c r="Q14648" s="48"/>
      <c r="R14648" s="48"/>
      <c r="S14648" s="49"/>
      <c r="T14648" s="47"/>
      <c r="U14648" s="50"/>
      <c r="V14648" s="47"/>
      <c r="W14648" s="50"/>
      <c r="X14648" s="49"/>
      <c r="Y14648" s="49"/>
      <c r="Z14648" s="49"/>
      <c r="AA14648" s="49"/>
      <c r="AB14648" s="49"/>
      <c r="AC14648" s="49"/>
      <c r="AD14648" s="49"/>
      <c r="AE14648" s="95"/>
      <c r="AM14648" s="103"/>
      <c r="AT14648" s="10"/>
    </row>
    <row r="14649" spans="9:46" s="16" customFormat="1">
      <c r="I14649" s="47"/>
      <c r="P14649" s="48"/>
      <c r="Q14649" s="48"/>
      <c r="R14649" s="48"/>
      <c r="S14649" s="49"/>
      <c r="T14649" s="47"/>
      <c r="U14649" s="50"/>
      <c r="V14649" s="47"/>
      <c r="W14649" s="50"/>
      <c r="X14649" s="49"/>
      <c r="Y14649" s="49"/>
      <c r="Z14649" s="49"/>
      <c r="AA14649" s="49"/>
      <c r="AB14649" s="49"/>
      <c r="AC14649" s="49"/>
      <c r="AD14649" s="49"/>
      <c r="AE14649" s="95"/>
      <c r="AM14649" s="103"/>
      <c r="AT14649" s="10"/>
    </row>
    <row r="14650" spans="9:46" s="16" customFormat="1">
      <c r="I14650" s="47"/>
      <c r="P14650" s="48"/>
      <c r="Q14650" s="48"/>
      <c r="R14650" s="48"/>
      <c r="S14650" s="49"/>
      <c r="T14650" s="47"/>
      <c r="U14650" s="50"/>
      <c r="V14650" s="47"/>
      <c r="W14650" s="50"/>
      <c r="X14650" s="49"/>
      <c r="Y14650" s="49"/>
      <c r="Z14650" s="49"/>
      <c r="AA14650" s="49"/>
      <c r="AB14650" s="49"/>
      <c r="AC14650" s="49"/>
      <c r="AD14650" s="49"/>
      <c r="AE14650" s="95"/>
      <c r="AM14650" s="103"/>
      <c r="AT14650" s="10"/>
    </row>
    <row r="14651" spans="9:46" s="16" customFormat="1">
      <c r="I14651" s="47"/>
      <c r="P14651" s="48"/>
      <c r="Q14651" s="48"/>
      <c r="R14651" s="48"/>
      <c r="S14651" s="49"/>
      <c r="T14651" s="47"/>
      <c r="U14651" s="50"/>
      <c r="V14651" s="47"/>
      <c r="W14651" s="50"/>
      <c r="X14651" s="49"/>
      <c r="Y14651" s="49"/>
      <c r="Z14651" s="49"/>
      <c r="AA14651" s="49"/>
      <c r="AB14651" s="49"/>
      <c r="AC14651" s="49"/>
      <c r="AD14651" s="49"/>
      <c r="AE14651" s="95"/>
      <c r="AM14651" s="103"/>
      <c r="AT14651" s="10"/>
    </row>
    <row r="14652" spans="9:46" s="16" customFormat="1">
      <c r="I14652" s="47"/>
      <c r="P14652" s="48"/>
      <c r="Q14652" s="48"/>
      <c r="R14652" s="48"/>
      <c r="S14652" s="49"/>
      <c r="T14652" s="47"/>
      <c r="U14652" s="50"/>
      <c r="V14652" s="47"/>
      <c r="W14652" s="50"/>
      <c r="X14652" s="49"/>
      <c r="Y14652" s="49"/>
      <c r="Z14652" s="49"/>
      <c r="AA14652" s="49"/>
      <c r="AB14652" s="49"/>
      <c r="AC14652" s="49"/>
      <c r="AD14652" s="49"/>
      <c r="AE14652" s="95"/>
      <c r="AM14652" s="103"/>
      <c r="AT14652" s="10"/>
    </row>
    <row r="14653" spans="9:46" s="16" customFormat="1">
      <c r="I14653" s="47"/>
      <c r="P14653" s="48"/>
      <c r="Q14653" s="48"/>
      <c r="R14653" s="48"/>
      <c r="S14653" s="49"/>
      <c r="T14653" s="47"/>
      <c r="U14653" s="50"/>
      <c r="V14653" s="47"/>
      <c r="W14653" s="50"/>
      <c r="X14653" s="49"/>
      <c r="Y14653" s="49"/>
      <c r="Z14653" s="49"/>
      <c r="AA14653" s="49"/>
      <c r="AB14653" s="49"/>
      <c r="AC14653" s="49"/>
      <c r="AD14653" s="49"/>
      <c r="AE14653" s="95"/>
      <c r="AM14653" s="103"/>
      <c r="AT14653" s="10"/>
    </row>
    <row r="14654" spans="9:46" s="16" customFormat="1">
      <c r="I14654" s="47"/>
      <c r="P14654" s="48"/>
      <c r="Q14654" s="48"/>
      <c r="R14654" s="48"/>
      <c r="S14654" s="49"/>
      <c r="T14654" s="47"/>
      <c r="U14654" s="50"/>
      <c r="V14654" s="47"/>
      <c r="W14654" s="50"/>
      <c r="X14654" s="49"/>
      <c r="Y14654" s="49"/>
      <c r="Z14654" s="49"/>
      <c r="AA14654" s="49"/>
      <c r="AB14654" s="49"/>
      <c r="AC14654" s="49"/>
      <c r="AD14654" s="49"/>
      <c r="AE14654" s="95"/>
      <c r="AM14654" s="103"/>
      <c r="AT14654" s="10"/>
    </row>
    <row r="14655" spans="9:46" s="16" customFormat="1">
      <c r="I14655" s="47"/>
      <c r="P14655" s="48"/>
      <c r="Q14655" s="48"/>
      <c r="R14655" s="48"/>
      <c r="S14655" s="49"/>
      <c r="T14655" s="47"/>
      <c r="U14655" s="50"/>
      <c r="V14655" s="47"/>
      <c r="W14655" s="50"/>
      <c r="X14655" s="49"/>
      <c r="Y14655" s="49"/>
      <c r="Z14655" s="49"/>
      <c r="AA14655" s="49"/>
      <c r="AB14655" s="49"/>
      <c r="AC14655" s="49"/>
      <c r="AD14655" s="49"/>
      <c r="AE14655" s="95"/>
      <c r="AM14655" s="103"/>
      <c r="AT14655" s="10"/>
    </row>
    <row r="14656" spans="9:46" s="16" customFormat="1">
      <c r="I14656" s="47"/>
      <c r="P14656" s="48"/>
      <c r="Q14656" s="48"/>
      <c r="R14656" s="48"/>
      <c r="S14656" s="49"/>
      <c r="T14656" s="47"/>
      <c r="U14656" s="50"/>
      <c r="V14656" s="47"/>
      <c r="W14656" s="50"/>
      <c r="X14656" s="49"/>
      <c r="Y14656" s="49"/>
      <c r="Z14656" s="49"/>
      <c r="AA14656" s="49"/>
      <c r="AB14656" s="49"/>
      <c r="AC14656" s="49"/>
      <c r="AD14656" s="49"/>
      <c r="AE14656" s="95"/>
      <c r="AM14656" s="103"/>
      <c r="AT14656" s="10"/>
    </row>
    <row r="14657" spans="9:46" s="16" customFormat="1">
      <c r="I14657" s="47"/>
      <c r="P14657" s="48"/>
      <c r="Q14657" s="48"/>
      <c r="R14657" s="48"/>
      <c r="S14657" s="49"/>
      <c r="T14657" s="47"/>
      <c r="U14657" s="50"/>
      <c r="V14657" s="47"/>
      <c r="W14657" s="50"/>
      <c r="X14657" s="49"/>
      <c r="Y14657" s="49"/>
      <c r="Z14657" s="49"/>
      <c r="AA14657" s="49"/>
      <c r="AB14657" s="49"/>
      <c r="AC14657" s="49"/>
      <c r="AD14657" s="49"/>
      <c r="AE14657" s="95"/>
      <c r="AM14657" s="103"/>
      <c r="AT14657" s="10"/>
    </row>
    <row r="14658" spans="9:46" s="16" customFormat="1">
      <c r="I14658" s="47"/>
      <c r="P14658" s="48"/>
      <c r="Q14658" s="48"/>
      <c r="R14658" s="48"/>
      <c r="S14658" s="49"/>
      <c r="T14658" s="47"/>
      <c r="U14658" s="50"/>
      <c r="V14658" s="47"/>
      <c r="W14658" s="50"/>
      <c r="X14658" s="49"/>
      <c r="Y14658" s="49"/>
      <c r="Z14658" s="49"/>
      <c r="AA14658" s="49"/>
      <c r="AB14658" s="49"/>
      <c r="AC14658" s="49"/>
      <c r="AD14658" s="49"/>
      <c r="AE14658" s="95"/>
      <c r="AM14658" s="103"/>
      <c r="AT14658" s="10"/>
    </row>
    <row r="14659" spans="9:46" s="16" customFormat="1">
      <c r="I14659" s="47"/>
      <c r="P14659" s="48"/>
      <c r="Q14659" s="48"/>
      <c r="R14659" s="48"/>
      <c r="S14659" s="49"/>
      <c r="T14659" s="47"/>
      <c r="U14659" s="50"/>
      <c r="V14659" s="47"/>
      <c r="W14659" s="50"/>
      <c r="X14659" s="49"/>
      <c r="Y14659" s="49"/>
      <c r="Z14659" s="49"/>
      <c r="AA14659" s="49"/>
      <c r="AB14659" s="49"/>
      <c r="AC14659" s="49"/>
      <c r="AD14659" s="49"/>
      <c r="AE14659" s="95"/>
      <c r="AM14659" s="103"/>
      <c r="AT14659" s="10"/>
    </row>
    <row r="14660" spans="9:46" s="16" customFormat="1">
      <c r="I14660" s="47"/>
      <c r="P14660" s="48"/>
      <c r="Q14660" s="48"/>
      <c r="R14660" s="48"/>
      <c r="S14660" s="49"/>
      <c r="T14660" s="47"/>
      <c r="U14660" s="50"/>
      <c r="V14660" s="47"/>
      <c r="W14660" s="50"/>
      <c r="X14660" s="49"/>
      <c r="Y14660" s="49"/>
      <c r="Z14660" s="49"/>
      <c r="AA14660" s="49"/>
      <c r="AB14660" s="49"/>
      <c r="AC14660" s="49"/>
      <c r="AD14660" s="49"/>
      <c r="AE14660" s="95"/>
      <c r="AM14660" s="103"/>
      <c r="AT14660" s="10"/>
    </row>
    <row r="14661" spans="9:46" s="16" customFormat="1">
      <c r="I14661" s="47"/>
      <c r="P14661" s="48"/>
      <c r="Q14661" s="48"/>
      <c r="R14661" s="48"/>
      <c r="S14661" s="49"/>
      <c r="T14661" s="47"/>
      <c r="U14661" s="50"/>
      <c r="V14661" s="47"/>
      <c r="W14661" s="50"/>
      <c r="X14661" s="49"/>
      <c r="Y14661" s="49"/>
      <c r="Z14661" s="49"/>
      <c r="AA14661" s="49"/>
      <c r="AB14661" s="49"/>
      <c r="AC14661" s="49"/>
      <c r="AD14661" s="49"/>
      <c r="AE14661" s="95"/>
      <c r="AM14661" s="103"/>
      <c r="AT14661" s="10"/>
    </row>
    <row r="14662" spans="9:46" s="16" customFormat="1">
      <c r="I14662" s="47"/>
      <c r="P14662" s="48"/>
      <c r="Q14662" s="48"/>
      <c r="R14662" s="48"/>
      <c r="S14662" s="49"/>
      <c r="T14662" s="47"/>
      <c r="U14662" s="50"/>
      <c r="V14662" s="47"/>
      <c r="W14662" s="50"/>
      <c r="X14662" s="49"/>
      <c r="Y14662" s="49"/>
      <c r="Z14662" s="49"/>
      <c r="AA14662" s="49"/>
      <c r="AB14662" s="49"/>
      <c r="AC14662" s="49"/>
      <c r="AD14662" s="49"/>
      <c r="AE14662" s="95"/>
      <c r="AM14662" s="103"/>
      <c r="AT14662" s="10"/>
    </row>
    <row r="14663" spans="9:46" s="16" customFormat="1">
      <c r="I14663" s="47"/>
      <c r="P14663" s="48"/>
      <c r="Q14663" s="48"/>
      <c r="R14663" s="48"/>
      <c r="S14663" s="49"/>
      <c r="T14663" s="47"/>
      <c r="U14663" s="50"/>
      <c r="V14663" s="47"/>
      <c r="W14663" s="50"/>
      <c r="X14663" s="49"/>
      <c r="Y14663" s="49"/>
      <c r="Z14663" s="49"/>
      <c r="AA14663" s="49"/>
      <c r="AB14663" s="49"/>
      <c r="AC14663" s="49"/>
      <c r="AD14663" s="49"/>
      <c r="AE14663" s="95"/>
      <c r="AM14663" s="103"/>
      <c r="AT14663" s="10"/>
    </row>
    <row r="14664" spans="9:46" s="16" customFormat="1">
      <c r="I14664" s="47"/>
      <c r="P14664" s="48"/>
      <c r="Q14664" s="48"/>
      <c r="R14664" s="48"/>
      <c r="S14664" s="49"/>
      <c r="T14664" s="47"/>
      <c r="U14664" s="50"/>
      <c r="V14664" s="47"/>
      <c r="W14664" s="50"/>
      <c r="X14664" s="49"/>
      <c r="Y14664" s="49"/>
      <c r="Z14664" s="49"/>
      <c r="AA14664" s="49"/>
      <c r="AB14664" s="49"/>
      <c r="AC14664" s="49"/>
      <c r="AD14664" s="49"/>
      <c r="AE14664" s="95"/>
      <c r="AM14664" s="103"/>
      <c r="AT14664" s="10"/>
    </row>
    <row r="14665" spans="9:46" s="16" customFormat="1">
      <c r="I14665" s="47"/>
      <c r="P14665" s="48"/>
      <c r="Q14665" s="48"/>
      <c r="R14665" s="48"/>
      <c r="S14665" s="49"/>
      <c r="T14665" s="47"/>
      <c r="U14665" s="50"/>
      <c r="V14665" s="47"/>
      <c r="W14665" s="50"/>
      <c r="X14665" s="49"/>
      <c r="Y14665" s="49"/>
      <c r="Z14665" s="49"/>
      <c r="AA14665" s="49"/>
      <c r="AB14665" s="49"/>
      <c r="AC14665" s="49"/>
      <c r="AD14665" s="49"/>
      <c r="AE14665" s="95"/>
      <c r="AM14665" s="103"/>
      <c r="AT14665" s="10"/>
    </row>
    <row r="14666" spans="9:46" s="16" customFormat="1">
      <c r="I14666" s="47"/>
      <c r="P14666" s="48"/>
      <c r="Q14666" s="48"/>
      <c r="R14666" s="48"/>
      <c r="S14666" s="49"/>
      <c r="T14666" s="47"/>
      <c r="U14666" s="50"/>
      <c r="V14666" s="47"/>
      <c r="W14666" s="50"/>
      <c r="X14666" s="49"/>
      <c r="Y14666" s="49"/>
      <c r="Z14666" s="49"/>
      <c r="AA14666" s="49"/>
      <c r="AB14666" s="49"/>
      <c r="AC14666" s="49"/>
      <c r="AD14666" s="49"/>
      <c r="AE14666" s="95"/>
      <c r="AM14666" s="103"/>
      <c r="AT14666" s="10"/>
    </row>
    <row r="14667" spans="9:46" s="16" customFormat="1">
      <c r="I14667" s="47"/>
      <c r="P14667" s="48"/>
      <c r="Q14667" s="48"/>
      <c r="R14667" s="48"/>
      <c r="S14667" s="49"/>
      <c r="T14667" s="47"/>
      <c r="U14667" s="50"/>
      <c r="V14667" s="47"/>
      <c r="W14667" s="50"/>
      <c r="X14667" s="49"/>
      <c r="Y14667" s="49"/>
      <c r="Z14667" s="49"/>
      <c r="AA14667" s="49"/>
      <c r="AB14667" s="49"/>
      <c r="AC14667" s="49"/>
      <c r="AD14667" s="49"/>
      <c r="AE14667" s="95"/>
      <c r="AM14667" s="103"/>
      <c r="AT14667" s="10"/>
    </row>
    <row r="14668" spans="9:46" s="16" customFormat="1">
      <c r="I14668" s="47"/>
      <c r="P14668" s="48"/>
      <c r="Q14668" s="48"/>
      <c r="R14668" s="48"/>
      <c r="S14668" s="49"/>
      <c r="T14668" s="47"/>
      <c r="U14668" s="50"/>
      <c r="V14668" s="47"/>
      <c r="W14668" s="50"/>
      <c r="X14668" s="49"/>
      <c r="Y14668" s="49"/>
      <c r="Z14668" s="49"/>
      <c r="AA14668" s="49"/>
      <c r="AB14668" s="49"/>
      <c r="AC14668" s="49"/>
      <c r="AD14668" s="49"/>
      <c r="AE14668" s="95"/>
      <c r="AM14668" s="103"/>
      <c r="AT14668" s="10"/>
    </row>
    <row r="14669" spans="9:46" s="16" customFormat="1">
      <c r="I14669" s="47"/>
      <c r="P14669" s="48"/>
      <c r="Q14669" s="48"/>
      <c r="R14669" s="48"/>
      <c r="S14669" s="49"/>
      <c r="T14669" s="47"/>
      <c r="U14669" s="50"/>
      <c r="V14669" s="47"/>
      <c r="W14669" s="50"/>
      <c r="X14669" s="49"/>
      <c r="Y14669" s="49"/>
      <c r="Z14669" s="49"/>
      <c r="AA14669" s="49"/>
      <c r="AB14669" s="49"/>
      <c r="AC14669" s="49"/>
      <c r="AD14669" s="49"/>
      <c r="AE14669" s="95"/>
      <c r="AM14669" s="103"/>
      <c r="AT14669" s="10"/>
    </row>
    <row r="14670" spans="9:46" s="16" customFormat="1">
      <c r="I14670" s="47"/>
      <c r="P14670" s="48"/>
      <c r="Q14670" s="48"/>
      <c r="R14670" s="48"/>
      <c r="S14670" s="49"/>
      <c r="T14670" s="47"/>
      <c r="U14670" s="50"/>
      <c r="V14670" s="47"/>
      <c r="W14670" s="50"/>
      <c r="X14670" s="49"/>
      <c r="Y14670" s="49"/>
      <c r="Z14670" s="49"/>
      <c r="AA14670" s="49"/>
      <c r="AB14670" s="49"/>
      <c r="AC14670" s="49"/>
      <c r="AD14670" s="49"/>
      <c r="AE14670" s="95"/>
      <c r="AM14670" s="103"/>
      <c r="AT14670" s="10"/>
    </row>
    <row r="14671" spans="9:46" s="16" customFormat="1">
      <c r="I14671" s="47"/>
      <c r="P14671" s="48"/>
      <c r="Q14671" s="48"/>
      <c r="R14671" s="48"/>
      <c r="S14671" s="49"/>
      <c r="T14671" s="47"/>
      <c r="U14671" s="50"/>
      <c r="V14671" s="47"/>
      <c r="W14671" s="50"/>
      <c r="X14671" s="49"/>
      <c r="Y14671" s="49"/>
      <c r="Z14671" s="49"/>
      <c r="AA14671" s="49"/>
      <c r="AB14671" s="49"/>
      <c r="AC14671" s="49"/>
      <c r="AD14671" s="49"/>
      <c r="AE14671" s="95"/>
      <c r="AM14671" s="103"/>
      <c r="AT14671" s="10"/>
    </row>
    <row r="14672" spans="9:46" s="16" customFormat="1">
      <c r="I14672" s="47"/>
      <c r="P14672" s="48"/>
      <c r="Q14672" s="48"/>
      <c r="R14672" s="48"/>
      <c r="S14672" s="49"/>
      <c r="T14672" s="47"/>
      <c r="U14672" s="50"/>
      <c r="V14672" s="47"/>
      <c r="W14672" s="50"/>
      <c r="X14672" s="49"/>
      <c r="Y14672" s="49"/>
      <c r="Z14672" s="49"/>
      <c r="AA14672" s="49"/>
      <c r="AB14672" s="49"/>
      <c r="AC14672" s="49"/>
      <c r="AD14672" s="49"/>
      <c r="AE14672" s="95"/>
      <c r="AM14672" s="103"/>
      <c r="AT14672" s="10"/>
    </row>
    <row r="14673" spans="9:46" s="16" customFormat="1">
      <c r="I14673" s="47"/>
      <c r="P14673" s="48"/>
      <c r="Q14673" s="48"/>
      <c r="R14673" s="48"/>
      <c r="S14673" s="49"/>
      <c r="T14673" s="47"/>
      <c r="U14673" s="50"/>
      <c r="V14673" s="47"/>
      <c r="W14673" s="50"/>
      <c r="X14673" s="49"/>
      <c r="Y14673" s="49"/>
      <c r="Z14673" s="49"/>
      <c r="AA14673" s="49"/>
      <c r="AB14673" s="49"/>
      <c r="AC14673" s="49"/>
      <c r="AD14673" s="49"/>
      <c r="AE14673" s="95"/>
      <c r="AM14673" s="103"/>
      <c r="AT14673" s="10"/>
    </row>
    <row r="14674" spans="9:46" s="16" customFormat="1">
      <c r="I14674" s="47"/>
      <c r="P14674" s="48"/>
      <c r="Q14674" s="48"/>
      <c r="R14674" s="48"/>
      <c r="S14674" s="49"/>
      <c r="T14674" s="47"/>
      <c r="U14674" s="50"/>
      <c r="V14674" s="47"/>
      <c r="W14674" s="50"/>
      <c r="X14674" s="49"/>
      <c r="Y14674" s="49"/>
      <c r="Z14674" s="49"/>
      <c r="AA14674" s="49"/>
      <c r="AB14674" s="49"/>
      <c r="AC14674" s="49"/>
      <c r="AD14674" s="49"/>
      <c r="AE14674" s="95"/>
      <c r="AM14674" s="103"/>
      <c r="AT14674" s="10"/>
    </row>
    <row r="14675" spans="9:46" s="16" customFormat="1">
      <c r="I14675" s="47"/>
      <c r="P14675" s="48"/>
      <c r="Q14675" s="48"/>
      <c r="R14675" s="48"/>
      <c r="S14675" s="49"/>
      <c r="T14675" s="47"/>
      <c r="U14675" s="50"/>
      <c r="V14675" s="47"/>
      <c r="W14675" s="50"/>
      <c r="X14675" s="49"/>
      <c r="Y14675" s="49"/>
      <c r="Z14675" s="49"/>
      <c r="AA14675" s="49"/>
      <c r="AB14675" s="49"/>
      <c r="AC14675" s="49"/>
      <c r="AD14675" s="49"/>
      <c r="AE14675" s="95"/>
      <c r="AM14675" s="103"/>
      <c r="AT14675" s="10"/>
    </row>
    <row r="14676" spans="9:46" s="16" customFormat="1">
      <c r="I14676" s="47"/>
      <c r="P14676" s="48"/>
      <c r="Q14676" s="48"/>
      <c r="R14676" s="48"/>
      <c r="S14676" s="49"/>
      <c r="T14676" s="47"/>
      <c r="U14676" s="50"/>
      <c r="V14676" s="47"/>
      <c r="W14676" s="50"/>
      <c r="X14676" s="49"/>
      <c r="Y14676" s="49"/>
      <c r="Z14676" s="49"/>
      <c r="AA14676" s="49"/>
      <c r="AB14676" s="49"/>
      <c r="AC14676" s="49"/>
      <c r="AD14676" s="49"/>
      <c r="AE14676" s="95"/>
      <c r="AM14676" s="103"/>
      <c r="AT14676" s="10"/>
    </row>
    <row r="14677" spans="9:46" s="16" customFormat="1">
      <c r="I14677" s="47"/>
      <c r="P14677" s="48"/>
      <c r="Q14677" s="48"/>
      <c r="R14677" s="48"/>
      <c r="S14677" s="49"/>
      <c r="T14677" s="47"/>
      <c r="U14677" s="50"/>
      <c r="V14677" s="47"/>
      <c r="W14677" s="50"/>
      <c r="X14677" s="49"/>
      <c r="Y14677" s="49"/>
      <c r="Z14677" s="49"/>
      <c r="AA14677" s="49"/>
      <c r="AB14677" s="49"/>
      <c r="AC14677" s="49"/>
      <c r="AD14677" s="49"/>
      <c r="AE14677" s="95"/>
      <c r="AM14677" s="103"/>
      <c r="AT14677" s="10"/>
    </row>
    <row r="14678" spans="9:46" s="16" customFormat="1">
      <c r="I14678" s="47"/>
      <c r="P14678" s="48"/>
      <c r="Q14678" s="48"/>
      <c r="R14678" s="48"/>
      <c r="S14678" s="49"/>
      <c r="T14678" s="47"/>
      <c r="U14678" s="50"/>
      <c r="V14678" s="47"/>
      <c r="W14678" s="50"/>
      <c r="X14678" s="49"/>
      <c r="Y14678" s="49"/>
      <c r="Z14678" s="49"/>
      <c r="AA14678" s="49"/>
      <c r="AB14678" s="49"/>
      <c r="AC14678" s="49"/>
      <c r="AD14678" s="49"/>
      <c r="AE14678" s="95"/>
      <c r="AM14678" s="103"/>
      <c r="AT14678" s="10"/>
    </row>
    <row r="14679" spans="9:46" s="16" customFormat="1">
      <c r="I14679" s="47"/>
      <c r="P14679" s="48"/>
      <c r="Q14679" s="48"/>
      <c r="R14679" s="48"/>
      <c r="S14679" s="49"/>
      <c r="T14679" s="47"/>
      <c r="U14679" s="50"/>
      <c r="V14679" s="47"/>
      <c r="W14679" s="50"/>
      <c r="X14679" s="49"/>
      <c r="Y14679" s="49"/>
      <c r="Z14679" s="49"/>
      <c r="AA14679" s="49"/>
      <c r="AB14679" s="49"/>
      <c r="AC14679" s="49"/>
      <c r="AD14679" s="49"/>
      <c r="AE14679" s="95"/>
      <c r="AM14679" s="103"/>
      <c r="AT14679" s="10"/>
    </row>
    <row r="14680" spans="9:46" s="16" customFormat="1">
      <c r="I14680" s="47"/>
      <c r="P14680" s="48"/>
      <c r="Q14680" s="48"/>
      <c r="R14680" s="48"/>
      <c r="S14680" s="49"/>
      <c r="T14680" s="47"/>
      <c r="U14680" s="50"/>
      <c r="V14680" s="47"/>
      <c r="W14680" s="50"/>
      <c r="X14680" s="49"/>
      <c r="Y14680" s="49"/>
      <c r="Z14680" s="49"/>
      <c r="AA14680" s="49"/>
      <c r="AB14680" s="49"/>
      <c r="AC14680" s="49"/>
      <c r="AD14680" s="49"/>
      <c r="AE14680" s="95"/>
      <c r="AM14680" s="103"/>
      <c r="AT14680" s="10"/>
    </row>
    <row r="14681" spans="9:46" s="16" customFormat="1">
      <c r="I14681" s="47"/>
      <c r="P14681" s="48"/>
      <c r="Q14681" s="48"/>
      <c r="R14681" s="48"/>
      <c r="S14681" s="49"/>
      <c r="T14681" s="47"/>
      <c r="U14681" s="50"/>
      <c r="V14681" s="47"/>
      <c r="W14681" s="50"/>
      <c r="X14681" s="49"/>
      <c r="Y14681" s="49"/>
      <c r="Z14681" s="49"/>
      <c r="AA14681" s="49"/>
      <c r="AB14681" s="49"/>
      <c r="AC14681" s="49"/>
      <c r="AD14681" s="49"/>
      <c r="AE14681" s="95"/>
      <c r="AM14681" s="103"/>
      <c r="AT14681" s="10"/>
    </row>
    <row r="14682" spans="9:46" s="16" customFormat="1">
      <c r="I14682" s="47"/>
      <c r="P14682" s="48"/>
      <c r="Q14682" s="48"/>
      <c r="R14682" s="48"/>
      <c r="S14682" s="49"/>
      <c r="T14682" s="47"/>
      <c r="U14682" s="50"/>
      <c r="V14682" s="47"/>
      <c r="W14682" s="50"/>
      <c r="X14682" s="49"/>
      <c r="Y14682" s="49"/>
      <c r="Z14682" s="49"/>
      <c r="AA14682" s="49"/>
      <c r="AB14682" s="49"/>
      <c r="AC14682" s="49"/>
      <c r="AD14682" s="49"/>
      <c r="AE14682" s="95"/>
      <c r="AM14682" s="103"/>
      <c r="AT14682" s="10"/>
    </row>
    <row r="14683" spans="9:46" s="16" customFormat="1">
      <c r="I14683" s="47"/>
      <c r="P14683" s="48"/>
      <c r="Q14683" s="48"/>
      <c r="R14683" s="48"/>
      <c r="S14683" s="49"/>
      <c r="T14683" s="47"/>
      <c r="U14683" s="50"/>
      <c r="V14683" s="47"/>
      <c r="W14683" s="50"/>
      <c r="X14683" s="49"/>
      <c r="Y14683" s="49"/>
      <c r="Z14683" s="49"/>
      <c r="AA14683" s="49"/>
      <c r="AB14683" s="49"/>
      <c r="AC14683" s="49"/>
      <c r="AD14683" s="49"/>
      <c r="AE14683" s="95"/>
      <c r="AM14683" s="103"/>
      <c r="AT14683" s="10"/>
    </row>
    <row r="14684" spans="9:46" s="16" customFormat="1">
      <c r="I14684" s="47"/>
      <c r="P14684" s="48"/>
      <c r="Q14684" s="48"/>
      <c r="R14684" s="48"/>
      <c r="S14684" s="49"/>
      <c r="T14684" s="47"/>
      <c r="U14684" s="50"/>
      <c r="V14684" s="47"/>
      <c r="W14684" s="50"/>
      <c r="X14684" s="49"/>
      <c r="Y14684" s="49"/>
      <c r="Z14684" s="49"/>
      <c r="AA14684" s="49"/>
      <c r="AB14684" s="49"/>
      <c r="AC14684" s="49"/>
      <c r="AD14684" s="49"/>
      <c r="AE14684" s="95"/>
      <c r="AM14684" s="103"/>
      <c r="AT14684" s="10"/>
    </row>
    <row r="14685" spans="9:46" s="16" customFormat="1">
      <c r="I14685" s="47"/>
      <c r="P14685" s="48"/>
      <c r="Q14685" s="48"/>
      <c r="R14685" s="48"/>
      <c r="S14685" s="49"/>
      <c r="T14685" s="47"/>
      <c r="U14685" s="50"/>
      <c r="V14685" s="47"/>
      <c r="W14685" s="50"/>
      <c r="X14685" s="49"/>
      <c r="Y14685" s="49"/>
      <c r="Z14685" s="49"/>
      <c r="AA14685" s="49"/>
      <c r="AB14685" s="49"/>
      <c r="AC14685" s="49"/>
      <c r="AD14685" s="49"/>
      <c r="AE14685" s="95"/>
      <c r="AM14685" s="103"/>
      <c r="AT14685" s="10"/>
    </row>
    <row r="14686" spans="9:46" s="16" customFormat="1">
      <c r="I14686" s="47"/>
      <c r="P14686" s="48"/>
      <c r="Q14686" s="48"/>
      <c r="R14686" s="48"/>
      <c r="S14686" s="49"/>
      <c r="T14686" s="47"/>
      <c r="U14686" s="50"/>
      <c r="V14686" s="47"/>
      <c r="W14686" s="50"/>
      <c r="X14686" s="49"/>
      <c r="Y14686" s="49"/>
      <c r="Z14686" s="49"/>
      <c r="AA14686" s="49"/>
      <c r="AB14686" s="49"/>
      <c r="AC14686" s="49"/>
      <c r="AD14686" s="49"/>
      <c r="AE14686" s="95"/>
      <c r="AM14686" s="103"/>
      <c r="AT14686" s="10"/>
    </row>
    <row r="14687" spans="9:46" s="16" customFormat="1">
      <c r="I14687" s="47"/>
      <c r="P14687" s="48"/>
      <c r="Q14687" s="48"/>
      <c r="R14687" s="48"/>
      <c r="S14687" s="49"/>
      <c r="T14687" s="47"/>
      <c r="U14687" s="50"/>
      <c r="V14687" s="47"/>
      <c r="W14687" s="50"/>
      <c r="X14687" s="49"/>
      <c r="Y14687" s="49"/>
      <c r="Z14687" s="49"/>
      <c r="AA14687" s="49"/>
      <c r="AB14687" s="49"/>
      <c r="AC14687" s="49"/>
      <c r="AD14687" s="49"/>
      <c r="AE14687" s="95"/>
      <c r="AM14687" s="103"/>
      <c r="AT14687" s="10"/>
    </row>
    <row r="14688" spans="9:46" s="16" customFormat="1">
      <c r="I14688" s="47"/>
      <c r="P14688" s="48"/>
      <c r="Q14688" s="48"/>
      <c r="R14688" s="48"/>
      <c r="S14688" s="49"/>
      <c r="T14688" s="47"/>
      <c r="U14688" s="50"/>
      <c r="V14688" s="47"/>
      <c r="W14688" s="50"/>
      <c r="X14688" s="49"/>
      <c r="Y14688" s="49"/>
      <c r="Z14688" s="49"/>
      <c r="AA14688" s="49"/>
      <c r="AB14688" s="49"/>
      <c r="AC14688" s="49"/>
      <c r="AD14688" s="49"/>
      <c r="AE14688" s="95"/>
      <c r="AM14688" s="103"/>
      <c r="AT14688" s="10"/>
    </row>
    <row r="14689" spans="9:46" s="16" customFormat="1">
      <c r="I14689" s="47"/>
      <c r="P14689" s="48"/>
      <c r="Q14689" s="48"/>
      <c r="R14689" s="48"/>
      <c r="S14689" s="49"/>
      <c r="T14689" s="47"/>
      <c r="U14689" s="50"/>
      <c r="V14689" s="47"/>
      <c r="W14689" s="50"/>
      <c r="X14689" s="49"/>
      <c r="Y14689" s="49"/>
      <c r="Z14689" s="49"/>
      <c r="AA14689" s="49"/>
      <c r="AB14689" s="49"/>
      <c r="AC14689" s="49"/>
      <c r="AD14689" s="49"/>
      <c r="AE14689" s="95"/>
      <c r="AM14689" s="103"/>
      <c r="AT14689" s="10"/>
    </row>
    <row r="14690" spans="9:46" s="16" customFormat="1">
      <c r="I14690" s="47"/>
      <c r="P14690" s="48"/>
      <c r="Q14690" s="48"/>
      <c r="R14690" s="48"/>
      <c r="S14690" s="49"/>
      <c r="T14690" s="47"/>
      <c r="U14690" s="50"/>
      <c r="V14690" s="47"/>
      <c r="W14690" s="50"/>
      <c r="X14690" s="49"/>
      <c r="Y14690" s="49"/>
      <c r="Z14690" s="49"/>
      <c r="AA14690" s="49"/>
      <c r="AB14690" s="49"/>
      <c r="AC14690" s="49"/>
      <c r="AD14690" s="49"/>
      <c r="AE14690" s="95"/>
      <c r="AM14690" s="103"/>
      <c r="AT14690" s="10"/>
    </row>
    <row r="14691" spans="9:46" s="16" customFormat="1">
      <c r="I14691" s="47"/>
      <c r="P14691" s="48"/>
      <c r="Q14691" s="48"/>
      <c r="R14691" s="48"/>
      <c r="S14691" s="49"/>
      <c r="T14691" s="47"/>
      <c r="U14691" s="50"/>
      <c r="V14691" s="47"/>
      <c r="W14691" s="50"/>
      <c r="X14691" s="49"/>
      <c r="Y14691" s="49"/>
      <c r="Z14691" s="49"/>
      <c r="AA14691" s="49"/>
      <c r="AB14691" s="49"/>
      <c r="AC14691" s="49"/>
      <c r="AD14691" s="49"/>
      <c r="AE14691" s="95"/>
      <c r="AM14691" s="103"/>
      <c r="AT14691" s="10"/>
    </row>
    <row r="14692" spans="9:46" s="16" customFormat="1">
      <c r="I14692" s="47"/>
      <c r="P14692" s="48"/>
      <c r="Q14692" s="48"/>
      <c r="R14692" s="48"/>
      <c r="S14692" s="49"/>
      <c r="T14692" s="47"/>
      <c r="U14692" s="50"/>
      <c r="V14692" s="47"/>
      <c r="W14692" s="50"/>
      <c r="X14692" s="49"/>
      <c r="Y14692" s="49"/>
      <c r="Z14692" s="49"/>
      <c r="AA14692" s="49"/>
      <c r="AB14692" s="49"/>
      <c r="AC14692" s="49"/>
      <c r="AD14692" s="49"/>
      <c r="AE14692" s="95"/>
      <c r="AM14692" s="103"/>
      <c r="AT14692" s="10"/>
    </row>
    <row r="14693" spans="9:46" s="16" customFormat="1">
      <c r="I14693" s="47"/>
      <c r="P14693" s="48"/>
      <c r="Q14693" s="48"/>
      <c r="R14693" s="48"/>
      <c r="S14693" s="49"/>
      <c r="T14693" s="47"/>
      <c r="U14693" s="50"/>
      <c r="V14693" s="47"/>
      <c r="W14693" s="50"/>
      <c r="X14693" s="49"/>
      <c r="Y14693" s="49"/>
      <c r="Z14693" s="49"/>
      <c r="AA14693" s="49"/>
      <c r="AB14693" s="49"/>
      <c r="AC14693" s="49"/>
      <c r="AD14693" s="49"/>
      <c r="AE14693" s="95"/>
      <c r="AM14693" s="103"/>
      <c r="AT14693" s="10"/>
    </row>
    <row r="14694" spans="9:46" s="16" customFormat="1">
      <c r="I14694" s="47"/>
      <c r="P14694" s="48"/>
      <c r="Q14694" s="48"/>
      <c r="R14694" s="48"/>
      <c r="S14694" s="49"/>
      <c r="T14694" s="47"/>
      <c r="U14694" s="50"/>
      <c r="V14694" s="47"/>
      <c r="W14694" s="50"/>
      <c r="X14694" s="49"/>
      <c r="Y14694" s="49"/>
      <c r="Z14694" s="49"/>
      <c r="AA14694" s="49"/>
      <c r="AB14694" s="49"/>
      <c r="AC14694" s="49"/>
      <c r="AD14694" s="49"/>
      <c r="AE14694" s="95"/>
      <c r="AM14694" s="103"/>
      <c r="AT14694" s="10"/>
    </row>
    <row r="14695" spans="9:46" s="16" customFormat="1">
      <c r="I14695" s="47"/>
      <c r="P14695" s="48"/>
      <c r="Q14695" s="48"/>
      <c r="R14695" s="48"/>
      <c r="S14695" s="49"/>
      <c r="T14695" s="47"/>
      <c r="U14695" s="50"/>
      <c r="V14695" s="47"/>
      <c r="W14695" s="50"/>
      <c r="X14695" s="49"/>
      <c r="Y14695" s="49"/>
      <c r="Z14695" s="49"/>
      <c r="AA14695" s="49"/>
      <c r="AB14695" s="49"/>
      <c r="AC14695" s="49"/>
      <c r="AD14695" s="49"/>
      <c r="AE14695" s="95"/>
      <c r="AM14695" s="103"/>
      <c r="AT14695" s="10"/>
    </row>
    <row r="14696" spans="9:46" s="16" customFormat="1">
      <c r="I14696" s="47"/>
      <c r="P14696" s="48"/>
      <c r="Q14696" s="48"/>
      <c r="R14696" s="48"/>
      <c r="S14696" s="49"/>
      <c r="T14696" s="47"/>
      <c r="U14696" s="50"/>
      <c r="V14696" s="47"/>
      <c r="W14696" s="50"/>
      <c r="X14696" s="49"/>
      <c r="Y14696" s="49"/>
      <c r="Z14696" s="49"/>
      <c r="AA14696" s="49"/>
      <c r="AB14696" s="49"/>
      <c r="AC14696" s="49"/>
      <c r="AD14696" s="49"/>
      <c r="AE14696" s="95"/>
      <c r="AM14696" s="103"/>
      <c r="AT14696" s="10"/>
    </row>
    <row r="14697" spans="9:46" s="16" customFormat="1">
      <c r="I14697" s="47"/>
      <c r="P14697" s="48"/>
      <c r="Q14697" s="48"/>
      <c r="R14697" s="48"/>
      <c r="S14697" s="49"/>
      <c r="T14697" s="47"/>
      <c r="U14697" s="50"/>
      <c r="V14697" s="47"/>
      <c r="W14697" s="50"/>
      <c r="X14697" s="49"/>
      <c r="Y14697" s="49"/>
      <c r="Z14697" s="49"/>
      <c r="AA14697" s="49"/>
      <c r="AB14697" s="49"/>
      <c r="AC14697" s="49"/>
      <c r="AD14697" s="49"/>
      <c r="AE14697" s="95"/>
      <c r="AM14697" s="103"/>
      <c r="AT14697" s="10"/>
    </row>
    <row r="14698" spans="9:46" s="16" customFormat="1">
      <c r="I14698" s="47"/>
      <c r="P14698" s="48"/>
      <c r="Q14698" s="48"/>
      <c r="R14698" s="48"/>
      <c r="S14698" s="49"/>
      <c r="T14698" s="47"/>
      <c r="U14698" s="50"/>
      <c r="V14698" s="47"/>
      <c r="W14698" s="50"/>
      <c r="X14698" s="49"/>
      <c r="Y14698" s="49"/>
      <c r="Z14698" s="49"/>
      <c r="AA14698" s="49"/>
      <c r="AB14698" s="49"/>
      <c r="AC14698" s="49"/>
      <c r="AD14698" s="49"/>
      <c r="AE14698" s="95"/>
      <c r="AM14698" s="103"/>
      <c r="AT14698" s="10"/>
    </row>
    <row r="14699" spans="9:46" s="16" customFormat="1">
      <c r="I14699" s="47"/>
      <c r="P14699" s="48"/>
      <c r="Q14699" s="48"/>
      <c r="R14699" s="48"/>
      <c r="S14699" s="49"/>
      <c r="T14699" s="47"/>
      <c r="U14699" s="50"/>
      <c r="V14699" s="47"/>
      <c r="W14699" s="50"/>
      <c r="X14699" s="49"/>
      <c r="Y14699" s="49"/>
      <c r="Z14699" s="49"/>
      <c r="AA14699" s="49"/>
      <c r="AB14699" s="49"/>
      <c r="AC14699" s="49"/>
      <c r="AD14699" s="49"/>
      <c r="AE14699" s="95"/>
      <c r="AM14699" s="103"/>
      <c r="AT14699" s="10"/>
    </row>
    <row r="14700" spans="9:46" s="16" customFormat="1">
      <c r="I14700" s="47"/>
      <c r="P14700" s="48"/>
      <c r="Q14700" s="48"/>
      <c r="R14700" s="48"/>
      <c r="S14700" s="49"/>
      <c r="T14700" s="47"/>
      <c r="U14700" s="50"/>
      <c r="V14700" s="47"/>
      <c r="W14700" s="50"/>
      <c r="X14700" s="49"/>
      <c r="Y14700" s="49"/>
      <c r="Z14700" s="49"/>
      <c r="AA14700" s="49"/>
      <c r="AB14700" s="49"/>
      <c r="AC14700" s="49"/>
      <c r="AD14700" s="49"/>
      <c r="AE14700" s="95"/>
      <c r="AM14700" s="103"/>
      <c r="AT14700" s="10"/>
    </row>
    <row r="14701" spans="9:46" s="16" customFormat="1">
      <c r="I14701" s="47"/>
      <c r="P14701" s="48"/>
      <c r="Q14701" s="48"/>
      <c r="R14701" s="48"/>
      <c r="S14701" s="49"/>
      <c r="T14701" s="47"/>
      <c r="U14701" s="50"/>
      <c r="V14701" s="47"/>
      <c r="W14701" s="50"/>
      <c r="X14701" s="49"/>
      <c r="Y14701" s="49"/>
      <c r="Z14701" s="49"/>
      <c r="AA14701" s="49"/>
      <c r="AB14701" s="49"/>
      <c r="AC14701" s="49"/>
      <c r="AD14701" s="49"/>
      <c r="AE14701" s="95"/>
      <c r="AM14701" s="103"/>
      <c r="AT14701" s="10"/>
    </row>
    <row r="14702" spans="9:46" s="16" customFormat="1">
      <c r="I14702" s="47"/>
      <c r="P14702" s="48"/>
      <c r="Q14702" s="48"/>
      <c r="R14702" s="48"/>
      <c r="S14702" s="49"/>
      <c r="T14702" s="47"/>
      <c r="U14702" s="50"/>
      <c r="V14702" s="47"/>
      <c r="W14702" s="50"/>
      <c r="X14702" s="49"/>
      <c r="Y14702" s="49"/>
      <c r="Z14702" s="49"/>
      <c r="AA14702" s="49"/>
      <c r="AB14702" s="49"/>
      <c r="AC14702" s="49"/>
      <c r="AD14702" s="49"/>
      <c r="AE14702" s="95"/>
      <c r="AM14702" s="103"/>
      <c r="AT14702" s="10"/>
    </row>
    <row r="14703" spans="9:46" s="16" customFormat="1">
      <c r="I14703" s="47"/>
      <c r="P14703" s="48"/>
      <c r="Q14703" s="48"/>
      <c r="R14703" s="48"/>
      <c r="S14703" s="49"/>
      <c r="T14703" s="47"/>
      <c r="U14703" s="50"/>
      <c r="V14703" s="47"/>
      <c r="W14703" s="50"/>
      <c r="X14703" s="49"/>
      <c r="Y14703" s="49"/>
      <c r="Z14703" s="49"/>
      <c r="AA14703" s="49"/>
      <c r="AB14703" s="49"/>
      <c r="AC14703" s="49"/>
      <c r="AD14703" s="49"/>
      <c r="AE14703" s="95"/>
      <c r="AM14703" s="103"/>
      <c r="AT14703" s="10"/>
    </row>
    <row r="14704" spans="9:46" s="16" customFormat="1">
      <c r="I14704" s="47"/>
      <c r="P14704" s="48"/>
      <c r="Q14704" s="48"/>
      <c r="R14704" s="48"/>
      <c r="S14704" s="49"/>
      <c r="T14704" s="47"/>
      <c r="U14704" s="50"/>
      <c r="V14704" s="47"/>
      <c r="W14704" s="50"/>
      <c r="X14704" s="49"/>
      <c r="Y14704" s="49"/>
      <c r="Z14704" s="49"/>
      <c r="AA14704" s="49"/>
      <c r="AB14704" s="49"/>
      <c r="AC14704" s="49"/>
      <c r="AD14704" s="49"/>
      <c r="AE14704" s="95"/>
      <c r="AM14704" s="103"/>
      <c r="AT14704" s="10"/>
    </row>
    <row r="14705" spans="9:46" s="16" customFormat="1">
      <c r="I14705" s="47"/>
      <c r="P14705" s="48"/>
      <c r="Q14705" s="48"/>
      <c r="R14705" s="48"/>
      <c r="S14705" s="49"/>
      <c r="T14705" s="47"/>
      <c r="U14705" s="50"/>
      <c r="V14705" s="47"/>
      <c r="W14705" s="50"/>
      <c r="X14705" s="49"/>
      <c r="Y14705" s="49"/>
      <c r="Z14705" s="49"/>
      <c r="AA14705" s="49"/>
      <c r="AB14705" s="49"/>
      <c r="AC14705" s="49"/>
      <c r="AD14705" s="49"/>
      <c r="AE14705" s="95"/>
      <c r="AM14705" s="103"/>
      <c r="AT14705" s="10"/>
    </row>
    <row r="14706" spans="9:46" s="16" customFormat="1">
      <c r="I14706" s="47"/>
      <c r="P14706" s="48"/>
      <c r="Q14706" s="48"/>
      <c r="R14706" s="48"/>
      <c r="S14706" s="49"/>
      <c r="T14706" s="47"/>
      <c r="U14706" s="50"/>
      <c r="V14706" s="47"/>
      <c r="W14706" s="50"/>
      <c r="X14706" s="49"/>
      <c r="Y14706" s="49"/>
      <c r="Z14706" s="49"/>
      <c r="AA14706" s="49"/>
      <c r="AB14706" s="49"/>
      <c r="AC14706" s="49"/>
      <c r="AD14706" s="49"/>
      <c r="AE14706" s="95"/>
      <c r="AM14706" s="103"/>
      <c r="AT14706" s="10"/>
    </row>
    <row r="14707" spans="9:46" s="16" customFormat="1">
      <c r="I14707" s="47"/>
      <c r="P14707" s="48"/>
      <c r="Q14707" s="48"/>
      <c r="R14707" s="48"/>
      <c r="S14707" s="49"/>
      <c r="T14707" s="47"/>
      <c r="U14707" s="50"/>
      <c r="V14707" s="47"/>
      <c r="W14707" s="50"/>
      <c r="X14707" s="49"/>
      <c r="Y14707" s="49"/>
      <c r="Z14707" s="49"/>
      <c r="AA14707" s="49"/>
      <c r="AB14707" s="49"/>
      <c r="AC14707" s="49"/>
      <c r="AD14707" s="49"/>
      <c r="AE14707" s="95"/>
      <c r="AM14707" s="103"/>
      <c r="AT14707" s="10"/>
    </row>
    <row r="14708" spans="9:46" s="16" customFormat="1">
      <c r="I14708" s="47"/>
      <c r="P14708" s="48"/>
      <c r="Q14708" s="48"/>
      <c r="R14708" s="48"/>
      <c r="S14708" s="49"/>
      <c r="T14708" s="47"/>
      <c r="U14708" s="50"/>
      <c r="V14708" s="47"/>
      <c r="W14708" s="50"/>
      <c r="X14708" s="49"/>
      <c r="Y14708" s="49"/>
      <c r="Z14708" s="49"/>
      <c r="AA14708" s="49"/>
      <c r="AB14708" s="49"/>
      <c r="AC14708" s="49"/>
      <c r="AD14708" s="49"/>
      <c r="AE14708" s="95"/>
      <c r="AM14708" s="103"/>
      <c r="AT14708" s="10"/>
    </row>
    <row r="14709" spans="9:46" s="16" customFormat="1">
      <c r="I14709" s="47"/>
      <c r="P14709" s="48"/>
      <c r="Q14709" s="48"/>
      <c r="R14709" s="48"/>
      <c r="S14709" s="49"/>
      <c r="T14709" s="47"/>
      <c r="U14709" s="50"/>
      <c r="V14709" s="47"/>
      <c r="W14709" s="50"/>
      <c r="X14709" s="49"/>
      <c r="Y14709" s="49"/>
      <c r="Z14709" s="49"/>
      <c r="AA14709" s="49"/>
      <c r="AB14709" s="49"/>
      <c r="AC14709" s="49"/>
      <c r="AD14709" s="49"/>
      <c r="AE14709" s="95"/>
      <c r="AM14709" s="103"/>
      <c r="AT14709" s="10"/>
    </row>
    <row r="14710" spans="9:46" s="16" customFormat="1">
      <c r="I14710" s="47"/>
      <c r="P14710" s="48"/>
      <c r="Q14710" s="48"/>
      <c r="R14710" s="48"/>
      <c r="S14710" s="49"/>
      <c r="T14710" s="47"/>
      <c r="U14710" s="50"/>
      <c r="V14710" s="47"/>
      <c r="W14710" s="50"/>
      <c r="X14710" s="49"/>
      <c r="Y14710" s="49"/>
      <c r="Z14710" s="49"/>
      <c r="AA14710" s="49"/>
      <c r="AB14710" s="49"/>
      <c r="AC14710" s="49"/>
      <c r="AD14710" s="49"/>
      <c r="AE14710" s="95"/>
      <c r="AM14710" s="103"/>
      <c r="AT14710" s="10"/>
    </row>
    <row r="14711" spans="9:46" s="16" customFormat="1">
      <c r="I14711" s="47"/>
      <c r="P14711" s="48"/>
      <c r="Q14711" s="48"/>
      <c r="R14711" s="48"/>
      <c r="S14711" s="49"/>
      <c r="T14711" s="47"/>
      <c r="U14711" s="50"/>
      <c r="V14711" s="47"/>
      <c r="W14711" s="50"/>
      <c r="X14711" s="49"/>
      <c r="Y14711" s="49"/>
      <c r="Z14711" s="49"/>
      <c r="AA14711" s="49"/>
      <c r="AB14711" s="49"/>
      <c r="AC14711" s="49"/>
      <c r="AD14711" s="49"/>
      <c r="AE14711" s="95"/>
      <c r="AM14711" s="103"/>
      <c r="AT14711" s="10"/>
    </row>
    <row r="14712" spans="9:46" s="16" customFormat="1">
      <c r="I14712" s="47"/>
      <c r="P14712" s="48"/>
      <c r="Q14712" s="48"/>
      <c r="R14712" s="48"/>
      <c r="S14712" s="49"/>
      <c r="T14712" s="47"/>
      <c r="U14712" s="50"/>
      <c r="V14712" s="47"/>
      <c r="W14712" s="50"/>
      <c r="X14712" s="49"/>
      <c r="Y14712" s="49"/>
      <c r="Z14712" s="49"/>
      <c r="AA14712" s="49"/>
      <c r="AB14712" s="49"/>
      <c r="AC14712" s="49"/>
      <c r="AD14712" s="49"/>
      <c r="AE14712" s="95"/>
      <c r="AM14712" s="103"/>
      <c r="AT14712" s="10"/>
    </row>
    <row r="14713" spans="9:46" s="16" customFormat="1">
      <c r="I14713" s="47"/>
      <c r="P14713" s="48"/>
      <c r="Q14713" s="48"/>
      <c r="R14713" s="48"/>
      <c r="S14713" s="49"/>
      <c r="T14713" s="47"/>
      <c r="U14713" s="50"/>
      <c r="V14713" s="47"/>
      <c r="W14713" s="50"/>
      <c r="X14713" s="49"/>
      <c r="Y14713" s="49"/>
      <c r="Z14713" s="49"/>
      <c r="AA14713" s="49"/>
      <c r="AB14713" s="49"/>
      <c r="AC14713" s="49"/>
      <c r="AD14713" s="49"/>
      <c r="AE14713" s="95"/>
      <c r="AM14713" s="103"/>
      <c r="AT14713" s="10"/>
    </row>
    <row r="14714" spans="9:46" s="16" customFormat="1">
      <c r="I14714" s="47"/>
      <c r="P14714" s="48"/>
      <c r="Q14714" s="48"/>
      <c r="R14714" s="48"/>
      <c r="S14714" s="49"/>
      <c r="T14714" s="47"/>
      <c r="U14714" s="50"/>
      <c r="V14714" s="47"/>
      <c r="W14714" s="50"/>
      <c r="X14714" s="49"/>
      <c r="Y14714" s="49"/>
      <c r="Z14714" s="49"/>
      <c r="AA14714" s="49"/>
      <c r="AB14714" s="49"/>
      <c r="AC14714" s="49"/>
      <c r="AD14714" s="49"/>
      <c r="AE14714" s="95"/>
      <c r="AM14714" s="103"/>
      <c r="AT14714" s="10"/>
    </row>
    <row r="14715" spans="9:46" s="16" customFormat="1">
      <c r="I14715" s="47"/>
      <c r="P14715" s="48"/>
      <c r="Q14715" s="48"/>
      <c r="R14715" s="48"/>
      <c r="S14715" s="49"/>
      <c r="T14715" s="47"/>
      <c r="U14715" s="50"/>
      <c r="V14715" s="47"/>
      <c r="W14715" s="50"/>
      <c r="X14715" s="49"/>
      <c r="Y14715" s="49"/>
      <c r="Z14715" s="49"/>
      <c r="AA14715" s="49"/>
      <c r="AB14715" s="49"/>
      <c r="AC14715" s="49"/>
      <c r="AD14715" s="49"/>
      <c r="AE14715" s="95"/>
      <c r="AM14715" s="103"/>
      <c r="AT14715" s="10"/>
    </row>
    <row r="14716" spans="9:46" s="16" customFormat="1">
      <c r="I14716" s="47"/>
      <c r="P14716" s="48"/>
      <c r="Q14716" s="48"/>
      <c r="R14716" s="48"/>
      <c r="S14716" s="49"/>
      <c r="T14716" s="47"/>
      <c r="U14716" s="50"/>
      <c r="V14716" s="47"/>
      <c r="W14716" s="50"/>
      <c r="X14716" s="49"/>
      <c r="Y14716" s="49"/>
      <c r="Z14716" s="49"/>
      <c r="AA14716" s="49"/>
      <c r="AB14716" s="49"/>
      <c r="AC14716" s="49"/>
      <c r="AD14716" s="49"/>
      <c r="AE14716" s="95"/>
      <c r="AM14716" s="103"/>
      <c r="AT14716" s="10"/>
    </row>
    <row r="14717" spans="9:46" s="16" customFormat="1">
      <c r="I14717" s="47"/>
      <c r="P14717" s="48"/>
      <c r="Q14717" s="48"/>
      <c r="R14717" s="48"/>
      <c r="S14717" s="49"/>
      <c r="T14717" s="47"/>
      <c r="U14717" s="50"/>
      <c r="V14717" s="47"/>
      <c r="W14717" s="50"/>
      <c r="X14717" s="49"/>
      <c r="Y14717" s="49"/>
      <c r="Z14717" s="49"/>
      <c r="AA14717" s="49"/>
      <c r="AB14717" s="49"/>
      <c r="AC14717" s="49"/>
      <c r="AD14717" s="49"/>
      <c r="AE14717" s="95"/>
      <c r="AM14717" s="103"/>
      <c r="AT14717" s="10"/>
    </row>
    <row r="14718" spans="9:46" s="16" customFormat="1">
      <c r="I14718" s="47"/>
      <c r="P14718" s="48"/>
      <c r="Q14718" s="48"/>
      <c r="R14718" s="48"/>
      <c r="S14718" s="49"/>
      <c r="T14718" s="47"/>
      <c r="U14718" s="50"/>
      <c r="V14718" s="47"/>
      <c r="W14718" s="50"/>
      <c r="X14718" s="49"/>
      <c r="Y14718" s="49"/>
      <c r="Z14718" s="49"/>
      <c r="AA14718" s="49"/>
      <c r="AB14718" s="49"/>
      <c r="AC14718" s="49"/>
      <c r="AD14718" s="49"/>
      <c r="AE14718" s="95"/>
      <c r="AM14718" s="103"/>
      <c r="AT14718" s="10"/>
    </row>
    <row r="14719" spans="9:46" s="16" customFormat="1">
      <c r="I14719" s="47"/>
      <c r="P14719" s="48"/>
      <c r="Q14719" s="48"/>
      <c r="R14719" s="48"/>
      <c r="S14719" s="49"/>
      <c r="T14719" s="47"/>
      <c r="U14719" s="50"/>
      <c r="V14719" s="47"/>
      <c r="W14719" s="50"/>
      <c r="X14719" s="49"/>
      <c r="Y14719" s="49"/>
      <c r="Z14719" s="49"/>
      <c r="AA14719" s="49"/>
      <c r="AB14719" s="49"/>
      <c r="AC14719" s="49"/>
      <c r="AD14719" s="49"/>
      <c r="AE14719" s="95"/>
      <c r="AM14719" s="103"/>
      <c r="AT14719" s="10"/>
    </row>
    <row r="14720" spans="9:46" s="16" customFormat="1">
      <c r="I14720" s="47"/>
      <c r="P14720" s="48"/>
      <c r="Q14720" s="48"/>
      <c r="R14720" s="48"/>
      <c r="S14720" s="49"/>
      <c r="T14720" s="47"/>
      <c r="U14720" s="50"/>
      <c r="V14720" s="47"/>
      <c r="W14720" s="50"/>
      <c r="X14720" s="49"/>
      <c r="Y14720" s="49"/>
      <c r="Z14720" s="49"/>
      <c r="AA14720" s="49"/>
      <c r="AB14720" s="49"/>
      <c r="AC14720" s="49"/>
      <c r="AD14720" s="49"/>
      <c r="AE14720" s="95"/>
      <c r="AM14720" s="103"/>
      <c r="AT14720" s="10"/>
    </row>
    <row r="14721" spans="9:46" s="16" customFormat="1">
      <c r="I14721" s="47"/>
      <c r="P14721" s="48"/>
      <c r="Q14721" s="48"/>
      <c r="R14721" s="48"/>
      <c r="S14721" s="49"/>
      <c r="T14721" s="47"/>
      <c r="U14721" s="50"/>
      <c r="V14721" s="47"/>
      <c r="W14721" s="50"/>
      <c r="X14721" s="49"/>
      <c r="Y14721" s="49"/>
      <c r="Z14721" s="49"/>
      <c r="AA14721" s="49"/>
      <c r="AB14721" s="49"/>
      <c r="AC14721" s="49"/>
      <c r="AD14721" s="49"/>
      <c r="AE14721" s="95"/>
      <c r="AM14721" s="103"/>
      <c r="AT14721" s="10"/>
    </row>
    <row r="14722" spans="9:46" s="16" customFormat="1">
      <c r="I14722" s="47"/>
      <c r="P14722" s="48"/>
      <c r="Q14722" s="48"/>
      <c r="R14722" s="48"/>
      <c r="S14722" s="49"/>
      <c r="T14722" s="47"/>
      <c r="U14722" s="50"/>
      <c r="V14722" s="47"/>
      <c r="W14722" s="50"/>
      <c r="X14722" s="49"/>
      <c r="Y14722" s="49"/>
      <c r="Z14722" s="49"/>
      <c r="AA14722" s="49"/>
      <c r="AB14722" s="49"/>
      <c r="AC14722" s="49"/>
      <c r="AD14722" s="49"/>
      <c r="AE14722" s="95"/>
      <c r="AM14722" s="103"/>
      <c r="AT14722" s="10"/>
    </row>
    <row r="14723" spans="9:46" s="16" customFormat="1">
      <c r="I14723" s="47"/>
      <c r="P14723" s="48"/>
      <c r="Q14723" s="48"/>
      <c r="R14723" s="48"/>
      <c r="S14723" s="49"/>
      <c r="T14723" s="47"/>
      <c r="U14723" s="50"/>
      <c r="V14723" s="47"/>
      <c r="W14723" s="50"/>
      <c r="X14723" s="49"/>
      <c r="Y14723" s="49"/>
      <c r="Z14723" s="49"/>
      <c r="AA14723" s="49"/>
      <c r="AB14723" s="49"/>
      <c r="AC14723" s="49"/>
      <c r="AD14723" s="49"/>
      <c r="AE14723" s="95"/>
      <c r="AM14723" s="103"/>
      <c r="AT14723" s="10"/>
    </row>
    <row r="14724" spans="9:46" s="16" customFormat="1">
      <c r="I14724" s="47"/>
      <c r="P14724" s="48"/>
      <c r="Q14724" s="48"/>
      <c r="R14724" s="48"/>
      <c r="S14724" s="49"/>
      <c r="T14724" s="47"/>
      <c r="U14724" s="50"/>
      <c r="V14724" s="47"/>
      <c r="W14724" s="50"/>
      <c r="X14724" s="49"/>
      <c r="Y14724" s="49"/>
      <c r="Z14724" s="49"/>
      <c r="AA14724" s="49"/>
      <c r="AB14724" s="49"/>
      <c r="AC14724" s="49"/>
      <c r="AD14724" s="49"/>
      <c r="AE14724" s="95"/>
      <c r="AM14724" s="103"/>
      <c r="AT14724" s="10"/>
    </row>
    <row r="14725" spans="9:46" s="16" customFormat="1">
      <c r="I14725" s="47"/>
      <c r="P14725" s="48"/>
      <c r="Q14725" s="48"/>
      <c r="R14725" s="48"/>
      <c r="S14725" s="49"/>
      <c r="T14725" s="47"/>
      <c r="U14725" s="50"/>
      <c r="V14725" s="47"/>
      <c r="W14725" s="50"/>
      <c r="X14725" s="49"/>
      <c r="Y14725" s="49"/>
      <c r="Z14725" s="49"/>
      <c r="AA14725" s="49"/>
      <c r="AB14725" s="49"/>
      <c r="AC14725" s="49"/>
      <c r="AD14725" s="49"/>
      <c r="AE14725" s="95"/>
      <c r="AM14725" s="103"/>
      <c r="AT14725" s="10"/>
    </row>
    <row r="14726" spans="9:46" s="16" customFormat="1">
      <c r="I14726" s="47"/>
      <c r="P14726" s="48"/>
      <c r="Q14726" s="48"/>
      <c r="R14726" s="48"/>
      <c r="S14726" s="49"/>
      <c r="T14726" s="47"/>
      <c r="U14726" s="50"/>
      <c r="V14726" s="47"/>
      <c r="W14726" s="50"/>
      <c r="X14726" s="49"/>
      <c r="Y14726" s="49"/>
      <c r="Z14726" s="49"/>
      <c r="AA14726" s="49"/>
      <c r="AB14726" s="49"/>
      <c r="AC14726" s="49"/>
      <c r="AD14726" s="49"/>
      <c r="AE14726" s="95"/>
      <c r="AM14726" s="103"/>
      <c r="AT14726" s="10"/>
    </row>
    <row r="14727" spans="9:46" s="16" customFormat="1">
      <c r="I14727" s="47"/>
      <c r="P14727" s="48"/>
      <c r="Q14727" s="48"/>
      <c r="R14727" s="48"/>
      <c r="S14727" s="49"/>
      <c r="T14727" s="47"/>
      <c r="U14727" s="50"/>
      <c r="V14727" s="47"/>
      <c r="W14727" s="50"/>
      <c r="X14727" s="49"/>
      <c r="Y14727" s="49"/>
      <c r="Z14727" s="49"/>
      <c r="AA14727" s="49"/>
      <c r="AB14727" s="49"/>
      <c r="AC14727" s="49"/>
      <c r="AD14727" s="49"/>
      <c r="AE14727" s="95"/>
      <c r="AM14727" s="103"/>
      <c r="AT14727" s="10"/>
    </row>
    <row r="14728" spans="9:46" s="16" customFormat="1">
      <c r="I14728" s="47"/>
      <c r="P14728" s="48"/>
      <c r="Q14728" s="48"/>
      <c r="R14728" s="48"/>
      <c r="S14728" s="49"/>
      <c r="T14728" s="47"/>
      <c r="U14728" s="50"/>
      <c r="V14728" s="47"/>
      <c r="W14728" s="50"/>
      <c r="X14728" s="49"/>
      <c r="Y14728" s="49"/>
      <c r="Z14728" s="49"/>
      <c r="AA14728" s="49"/>
      <c r="AB14728" s="49"/>
      <c r="AC14728" s="49"/>
      <c r="AD14728" s="49"/>
      <c r="AE14728" s="95"/>
      <c r="AM14728" s="103"/>
      <c r="AT14728" s="10"/>
    </row>
    <row r="14729" spans="9:46" s="16" customFormat="1">
      <c r="I14729" s="47"/>
      <c r="P14729" s="48"/>
      <c r="Q14729" s="48"/>
      <c r="R14729" s="48"/>
      <c r="S14729" s="49"/>
      <c r="T14729" s="47"/>
      <c r="U14729" s="50"/>
      <c r="V14729" s="47"/>
      <c r="W14729" s="50"/>
      <c r="X14729" s="49"/>
      <c r="Y14729" s="49"/>
      <c r="Z14729" s="49"/>
      <c r="AA14729" s="49"/>
      <c r="AB14729" s="49"/>
      <c r="AC14729" s="49"/>
      <c r="AD14729" s="49"/>
      <c r="AE14729" s="95"/>
      <c r="AM14729" s="103"/>
      <c r="AT14729" s="10"/>
    </row>
    <row r="14730" spans="9:46" s="16" customFormat="1">
      <c r="I14730" s="47"/>
      <c r="P14730" s="48"/>
      <c r="Q14730" s="48"/>
      <c r="R14730" s="48"/>
      <c r="S14730" s="49"/>
      <c r="T14730" s="47"/>
      <c r="U14730" s="50"/>
      <c r="V14730" s="47"/>
      <c r="W14730" s="50"/>
      <c r="X14730" s="49"/>
      <c r="Y14730" s="49"/>
      <c r="Z14730" s="49"/>
      <c r="AA14730" s="49"/>
      <c r="AB14730" s="49"/>
      <c r="AC14730" s="49"/>
      <c r="AD14730" s="49"/>
      <c r="AE14730" s="95"/>
      <c r="AM14730" s="103"/>
      <c r="AT14730" s="10"/>
    </row>
    <row r="14731" spans="9:46" s="16" customFormat="1">
      <c r="I14731" s="47"/>
      <c r="P14731" s="48"/>
      <c r="Q14731" s="48"/>
      <c r="R14731" s="48"/>
      <c r="S14731" s="49"/>
      <c r="T14731" s="47"/>
      <c r="U14731" s="50"/>
      <c r="V14731" s="47"/>
      <c r="W14731" s="50"/>
      <c r="X14731" s="49"/>
      <c r="Y14731" s="49"/>
      <c r="Z14731" s="49"/>
      <c r="AA14731" s="49"/>
      <c r="AB14731" s="49"/>
      <c r="AC14731" s="49"/>
      <c r="AD14731" s="49"/>
      <c r="AE14731" s="95"/>
      <c r="AM14731" s="103"/>
      <c r="AT14731" s="10"/>
    </row>
    <row r="14732" spans="9:46" s="16" customFormat="1">
      <c r="I14732" s="47"/>
      <c r="P14732" s="48"/>
      <c r="Q14732" s="48"/>
      <c r="R14732" s="48"/>
      <c r="S14732" s="49"/>
      <c r="T14732" s="47"/>
      <c r="U14732" s="50"/>
      <c r="V14732" s="47"/>
      <c r="W14732" s="50"/>
      <c r="X14732" s="49"/>
      <c r="Y14732" s="49"/>
      <c r="Z14732" s="49"/>
      <c r="AA14732" s="49"/>
      <c r="AB14732" s="49"/>
      <c r="AC14732" s="49"/>
      <c r="AD14732" s="49"/>
      <c r="AE14732" s="95"/>
      <c r="AM14732" s="103"/>
      <c r="AT14732" s="10"/>
    </row>
    <row r="14733" spans="9:46" s="16" customFormat="1">
      <c r="I14733" s="47"/>
      <c r="P14733" s="48"/>
      <c r="Q14733" s="48"/>
      <c r="R14733" s="48"/>
      <c r="S14733" s="49"/>
      <c r="T14733" s="47"/>
      <c r="U14733" s="50"/>
      <c r="V14733" s="47"/>
      <c r="W14733" s="50"/>
      <c r="X14733" s="49"/>
      <c r="Y14733" s="49"/>
      <c r="Z14733" s="49"/>
      <c r="AA14733" s="49"/>
      <c r="AB14733" s="49"/>
      <c r="AC14733" s="49"/>
      <c r="AD14733" s="49"/>
      <c r="AE14733" s="95"/>
      <c r="AM14733" s="103"/>
      <c r="AT14733" s="10"/>
    </row>
    <row r="14734" spans="9:46" s="16" customFormat="1">
      <c r="I14734" s="47"/>
      <c r="P14734" s="48"/>
      <c r="Q14734" s="48"/>
      <c r="R14734" s="48"/>
      <c r="S14734" s="49"/>
      <c r="T14734" s="47"/>
      <c r="U14734" s="50"/>
      <c r="V14734" s="47"/>
      <c r="W14734" s="50"/>
      <c r="X14734" s="49"/>
      <c r="Y14734" s="49"/>
      <c r="Z14734" s="49"/>
      <c r="AA14734" s="49"/>
      <c r="AB14734" s="49"/>
      <c r="AC14734" s="49"/>
      <c r="AD14734" s="49"/>
      <c r="AE14734" s="95"/>
      <c r="AM14734" s="103"/>
      <c r="AT14734" s="10"/>
    </row>
    <row r="14735" spans="9:46" s="16" customFormat="1">
      <c r="I14735" s="47"/>
      <c r="P14735" s="48"/>
      <c r="Q14735" s="48"/>
      <c r="R14735" s="48"/>
      <c r="S14735" s="49"/>
      <c r="T14735" s="47"/>
      <c r="U14735" s="50"/>
      <c r="V14735" s="47"/>
      <c r="W14735" s="50"/>
      <c r="X14735" s="49"/>
      <c r="Y14735" s="49"/>
      <c r="Z14735" s="49"/>
      <c r="AA14735" s="49"/>
      <c r="AB14735" s="49"/>
      <c r="AC14735" s="49"/>
      <c r="AD14735" s="49"/>
      <c r="AE14735" s="95"/>
      <c r="AM14735" s="103"/>
      <c r="AT14735" s="10"/>
    </row>
    <row r="14736" spans="9:46" s="16" customFormat="1">
      <c r="I14736" s="47"/>
      <c r="P14736" s="48"/>
      <c r="Q14736" s="48"/>
      <c r="R14736" s="48"/>
      <c r="S14736" s="49"/>
      <c r="T14736" s="47"/>
      <c r="U14736" s="50"/>
      <c r="V14736" s="47"/>
      <c r="W14736" s="50"/>
      <c r="X14736" s="49"/>
      <c r="Y14736" s="49"/>
      <c r="Z14736" s="49"/>
      <c r="AA14736" s="49"/>
      <c r="AB14736" s="49"/>
      <c r="AC14736" s="49"/>
      <c r="AD14736" s="49"/>
      <c r="AE14736" s="95"/>
      <c r="AM14736" s="103"/>
      <c r="AT14736" s="10"/>
    </row>
    <row r="14737" spans="9:46" s="16" customFormat="1">
      <c r="I14737" s="47"/>
      <c r="P14737" s="48"/>
      <c r="Q14737" s="48"/>
      <c r="R14737" s="48"/>
      <c r="S14737" s="49"/>
      <c r="T14737" s="47"/>
      <c r="U14737" s="50"/>
      <c r="V14737" s="47"/>
      <c r="W14737" s="50"/>
      <c r="X14737" s="49"/>
      <c r="Y14737" s="49"/>
      <c r="Z14737" s="49"/>
      <c r="AA14737" s="49"/>
      <c r="AB14737" s="49"/>
      <c r="AC14737" s="49"/>
      <c r="AD14737" s="49"/>
      <c r="AE14737" s="95"/>
      <c r="AM14737" s="103"/>
      <c r="AT14737" s="10"/>
    </row>
    <row r="14738" spans="9:46" s="16" customFormat="1">
      <c r="I14738" s="47"/>
      <c r="P14738" s="48"/>
      <c r="Q14738" s="48"/>
      <c r="R14738" s="48"/>
      <c r="S14738" s="49"/>
      <c r="T14738" s="47"/>
      <c r="U14738" s="50"/>
      <c r="V14738" s="47"/>
      <c r="W14738" s="50"/>
      <c r="X14738" s="49"/>
      <c r="Y14738" s="49"/>
      <c r="Z14738" s="49"/>
      <c r="AA14738" s="49"/>
      <c r="AB14738" s="49"/>
      <c r="AC14738" s="49"/>
      <c r="AD14738" s="49"/>
      <c r="AE14738" s="95"/>
      <c r="AM14738" s="103"/>
      <c r="AT14738" s="10"/>
    </row>
    <row r="14739" spans="9:46" s="16" customFormat="1">
      <c r="I14739" s="47"/>
      <c r="P14739" s="48"/>
      <c r="Q14739" s="48"/>
      <c r="R14739" s="48"/>
      <c r="S14739" s="49"/>
      <c r="T14739" s="47"/>
      <c r="U14739" s="50"/>
      <c r="V14739" s="47"/>
      <c r="W14739" s="50"/>
      <c r="X14739" s="49"/>
      <c r="Y14739" s="49"/>
      <c r="Z14739" s="49"/>
      <c r="AA14739" s="49"/>
      <c r="AB14739" s="49"/>
      <c r="AC14739" s="49"/>
      <c r="AD14739" s="49"/>
      <c r="AE14739" s="95"/>
      <c r="AM14739" s="103"/>
      <c r="AT14739" s="10"/>
    </row>
    <row r="14740" spans="9:46" s="16" customFormat="1">
      <c r="I14740" s="47"/>
      <c r="P14740" s="48"/>
      <c r="Q14740" s="48"/>
      <c r="R14740" s="48"/>
      <c r="S14740" s="49"/>
      <c r="T14740" s="47"/>
      <c r="U14740" s="50"/>
      <c r="V14740" s="47"/>
      <c r="W14740" s="50"/>
      <c r="X14740" s="49"/>
      <c r="Y14740" s="49"/>
      <c r="Z14740" s="49"/>
      <c r="AA14740" s="49"/>
      <c r="AB14740" s="49"/>
      <c r="AC14740" s="49"/>
      <c r="AD14740" s="49"/>
      <c r="AE14740" s="95"/>
      <c r="AM14740" s="103"/>
      <c r="AT14740" s="10"/>
    </row>
    <row r="14741" spans="9:46" s="16" customFormat="1">
      <c r="I14741" s="47"/>
      <c r="P14741" s="48"/>
      <c r="Q14741" s="48"/>
      <c r="R14741" s="48"/>
      <c r="S14741" s="49"/>
      <c r="T14741" s="47"/>
      <c r="U14741" s="50"/>
      <c r="V14741" s="47"/>
      <c r="W14741" s="50"/>
      <c r="X14741" s="49"/>
      <c r="Y14741" s="49"/>
      <c r="Z14741" s="49"/>
      <c r="AA14741" s="49"/>
      <c r="AB14741" s="49"/>
      <c r="AC14741" s="49"/>
      <c r="AD14741" s="49"/>
      <c r="AE14741" s="95"/>
      <c r="AM14741" s="103"/>
      <c r="AT14741" s="10"/>
    </row>
    <row r="14742" spans="9:46" s="16" customFormat="1">
      <c r="I14742" s="47"/>
      <c r="P14742" s="48"/>
      <c r="Q14742" s="48"/>
      <c r="R14742" s="48"/>
      <c r="S14742" s="49"/>
      <c r="T14742" s="47"/>
      <c r="U14742" s="50"/>
      <c r="V14742" s="47"/>
      <c r="W14742" s="50"/>
      <c r="X14742" s="49"/>
      <c r="Y14742" s="49"/>
      <c r="Z14742" s="49"/>
      <c r="AA14742" s="49"/>
      <c r="AB14742" s="49"/>
      <c r="AC14742" s="49"/>
      <c r="AD14742" s="49"/>
      <c r="AE14742" s="95"/>
      <c r="AM14742" s="103"/>
      <c r="AT14742" s="10"/>
    </row>
    <row r="14743" spans="9:46" s="16" customFormat="1">
      <c r="I14743" s="47"/>
      <c r="P14743" s="48"/>
      <c r="Q14743" s="48"/>
      <c r="R14743" s="48"/>
      <c r="S14743" s="49"/>
      <c r="T14743" s="47"/>
      <c r="U14743" s="50"/>
      <c r="V14743" s="47"/>
      <c r="W14743" s="50"/>
      <c r="X14743" s="49"/>
      <c r="Y14743" s="49"/>
      <c r="Z14743" s="49"/>
      <c r="AA14743" s="49"/>
      <c r="AB14743" s="49"/>
      <c r="AC14743" s="49"/>
      <c r="AD14743" s="49"/>
      <c r="AE14743" s="95"/>
      <c r="AM14743" s="103"/>
      <c r="AT14743" s="10"/>
    </row>
    <row r="14744" spans="9:46" s="16" customFormat="1">
      <c r="I14744" s="47"/>
      <c r="P14744" s="48"/>
      <c r="Q14744" s="48"/>
      <c r="R14744" s="48"/>
      <c r="S14744" s="49"/>
      <c r="T14744" s="47"/>
      <c r="U14744" s="50"/>
      <c r="V14744" s="47"/>
      <c r="W14744" s="50"/>
      <c r="X14744" s="49"/>
      <c r="Y14744" s="49"/>
      <c r="Z14744" s="49"/>
      <c r="AA14744" s="49"/>
      <c r="AB14744" s="49"/>
      <c r="AC14744" s="49"/>
      <c r="AD14744" s="49"/>
      <c r="AE14744" s="95"/>
      <c r="AM14744" s="103"/>
      <c r="AT14744" s="10"/>
    </row>
    <row r="14745" spans="9:46" s="16" customFormat="1">
      <c r="I14745" s="47"/>
      <c r="P14745" s="48"/>
      <c r="Q14745" s="48"/>
      <c r="R14745" s="48"/>
      <c r="S14745" s="49"/>
      <c r="T14745" s="47"/>
      <c r="U14745" s="50"/>
      <c r="V14745" s="47"/>
      <c r="W14745" s="50"/>
      <c r="X14745" s="49"/>
      <c r="Y14745" s="49"/>
      <c r="Z14745" s="49"/>
      <c r="AA14745" s="49"/>
      <c r="AB14745" s="49"/>
      <c r="AC14745" s="49"/>
      <c r="AD14745" s="49"/>
      <c r="AE14745" s="95"/>
      <c r="AM14745" s="103"/>
      <c r="AT14745" s="10"/>
    </row>
    <row r="14746" spans="9:46" s="16" customFormat="1">
      <c r="I14746" s="47"/>
      <c r="P14746" s="48"/>
      <c r="Q14746" s="48"/>
      <c r="R14746" s="48"/>
      <c r="S14746" s="49"/>
      <c r="T14746" s="47"/>
      <c r="U14746" s="50"/>
      <c r="V14746" s="47"/>
      <c r="W14746" s="50"/>
      <c r="X14746" s="49"/>
      <c r="Y14746" s="49"/>
      <c r="Z14746" s="49"/>
      <c r="AA14746" s="49"/>
      <c r="AB14746" s="49"/>
      <c r="AC14746" s="49"/>
      <c r="AD14746" s="49"/>
      <c r="AE14746" s="95"/>
      <c r="AM14746" s="103"/>
      <c r="AT14746" s="10"/>
    </row>
    <row r="14747" spans="9:46" s="16" customFormat="1">
      <c r="I14747" s="47"/>
      <c r="P14747" s="48"/>
      <c r="Q14747" s="48"/>
      <c r="R14747" s="48"/>
      <c r="S14747" s="49"/>
      <c r="T14747" s="47"/>
      <c r="U14747" s="50"/>
      <c r="V14747" s="47"/>
      <c r="W14747" s="50"/>
      <c r="X14747" s="49"/>
      <c r="Y14747" s="49"/>
      <c r="Z14747" s="49"/>
      <c r="AA14747" s="49"/>
      <c r="AB14747" s="49"/>
      <c r="AC14747" s="49"/>
      <c r="AD14747" s="49"/>
      <c r="AE14747" s="95"/>
      <c r="AM14747" s="103"/>
      <c r="AT14747" s="10"/>
    </row>
    <row r="14748" spans="9:46" s="16" customFormat="1">
      <c r="I14748" s="47"/>
      <c r="P14748" s="48"/>
      <c r="Q14748" s="48"/>
      <c r="R14748" s="48"/>
      <c r="S14748" s="49"/>
      <c r="T14748" s="47"/>
      <c r="U14748" s="50"/>
      <c r="V14748" s="47"/>
      <c r="W14748" s="50"/>
      <c r="X14748" s="49"/>
      <c r="Y14748" s="49"/>
      <c r="Z14748" s="49"/>
      <c r="AA14748" s="49"/>
      <c r="AB14748" s="49"/>
      <c r="AC14748" s="49"/>
      <c r="AD14748" s="49"/>
      <c r="AE14748" s="95"/>
      <c r="AM14748" s="103"/>
      <c r="AT14748" s="10"/>
    </row>
    <row r="14749" spans="9:46" s="16" customFormat="1">
      <c r="I14749" s="47"/>
      <c r="P14749" s="48"/>
      <c r="Q14749" s="48"/>
      <c r="R14749" s="48"/>
      <c r="S14749" s="49"/>
      <c r="T14749" s="47"/>
      <c r="U14749" s="50"/>
      <c r="V14749" s="47"/>
      <c r="W14749" s="50"/>
      <c r="X14749" s="49"/>
      <c r="Y14749" s="49"/>
      <c r="Z14749" s="49"/>
      <c r="AA14749" s="49"/>
      <c r="AB14749" s="49"/>
      <c r="AC14749" s="49"/>
      <c r="AD14749" s="49"/>
      <c r="AE14749" s="95"/>
      <c r="AM14749" s="103"/>
      <c r="AT14749" s="10"/>
    </row>
    <row r="14750" spans="9:46" s="16" customFormat="1">
      <c r="I14750" s="47"/>
      <c r="P14750" s="48"/>
      <c r="Q14750" s="48"/>
      <c r="R14750" s="48"/>
      <c r="S14750" s="49"/>
      <c r="T14750" s="47"/>
      <c r="U14750" s="50"/>
      <c r="V14750" s="47"/>
      <c r="W14750" s="50"/>
      <c r="X14750" s="49"/>
      <c r="Y14750" s="49"/>
      <c r="Z14750" s="49"/>
      <c r="AA14750" s="49"/>
      <c r="AB14750" s="49"/>
      <c r="AC14750" s="49"/>
      <c r="AD14750" s="49"/>
      <c r="AE14750" s="95"/>
      <c r="AM14750" s="103"/>
      <c r="AT14750" s="10"/>
    </row>
    <row r="14751" spans="9:46" s="16" customFormat="1">
      <c r="I14751" s="47"/>
      <c r="P14751" s="48"/>
      <c r="Q14751" s="48"/>
      <c r="R14751" s="48"/>
      <c r="S14751" s="49"/>
      <c r="T14751" s="47"/>
      <c r="U14751" s="50"/>
      <c r="V14751" s="47"/>
      <c r="W14751" s="50"/>
      <c r="X14751" s="49"/>
      <c r="Y14751" s="49"/>
      <c r="Z14751" s="49"/>
      <c r="AA14751" s="49"/>
      <c r="AB14751" s="49"/>
      <c r="AC14751" s="49"/>
      <c r="AD14751" s="49"/>
      <c r="AE14751" s="95"/>
      <c r="AM14751" s="103"/>
      <c r="AT14751" s="10"/>
    </row>
    <row r="14752" spans="9:46" s="16" customFormat="1">
      <c r="I14752" s="47"/>
      <c r="P14752" s="48"/>
      <c r="Q14752" s="48"/>
      <c r="R14752" s="48"/>
      <c r="S14752" s="49"/>
      <c r="T14752" s="47"/>
      <c r="U14752" s="50"/>
      <c r="V14752" s="47"/>
      <c r="W14752" s="50"/>
      <c r="X14752" s="49"/>
      <c r="Y14752" s="49"/>
      <c r="Z14752" s="49"/>
      <c r="AA14752" s="49"/>
      <c r="AB14752" s="49"/>
      <c r="AC14752" s="49"/>
      <c r="AD14752" s="49"/>
      <c r="AE14752" s="95"/>
      <c r="AM14752" s="103"/>
      <c r="AT14752" s="10"/>
    </row>
    <row r="14753" spans="9:46" s="16" customFormat="1">
      <c r="I14753" s="47"/>
      <c r="P14753" s="48"/>
      <c r="Q14753" s="48"/>
      <c r="R14753" s="48"/>
      <c r="S14753" s="49"/>
      <c r="T14753" s="47"/>
      <c r="U14753" s="50"/>
      <c r="V14753" s="47"/>
      <c r="W14753" s="50"/>
      <c r="X14753" s="49"/>
      <c r="Y14753" s="49"/>
      <c r="Z14753" s="49"/>
      <c r="AA14753" s="49"/>
      <c r="AB14753" s="49"/>
      <c r="AC14753" s="49"/>
      <c r="AD14753" s="49"/>
      <c r="AE14753" s="95"/>
      <c r="AM14753" s="103"/>
      <c r="AT14753" s="10"/>
    </row>
    <row r="14754" spans="9:46" s="16" customFormat="1">
      <c r="I14754" s="47"/>
      <c r="P14754" s="48"/>
      <c r="Q14754" s="48"/>
      <c r="R14754" s="48"/>
      <c r="S14754" s="49"/>
      <c r="T14754" s="47"/>
      <c r="U14754" s="50"/>
      <c r="V14754" s="47"/>
      <c r="W14754" s="50"/>
      <c r="X14754" s="49"/>
      <c r="Y14754" s="49"/>
      <c r="Z14754" s="49"/>
      <c r="AA14754" s="49"/>
      <c r="AB14754" s="49"/>
      <c r="AC14754" s="49"/>
      <c r="AD14754" s="49"/>
      <c r="AE14754" s="95"/>
      <c r="AM14754" s="103"/>
      <c r="AT14754" s="10"/>
    </row>
    <row r="14755" spans="9:46" s="16" customFormat="1">
      <c r="I14755" s="47"/>
      <c r="P14755" s="48"/>
      <c r="Q14755" s="48"/>
      <c r="R14755" s="48"/>
      <c r="S14755" s="49"/>
      <c r="T14755" s="47"/>
      <c r="U14755" s="50"/>
      <c r="V14755" s="47"/>
      <c r="W14755" s="50"/>
      <c r="X14755" s="49"/>
      <c r="Y14755" s="49"/>
      <c r="Z14755" s="49"/>
      <c r="AA14755" s="49"/>
      <c r="AB14755" s="49"/>
      <c r="AC14755" s="49"/>
      <c r="AD14755" s="49"/>
      <c r="AE14755" s="95"/>
      <c r="AM14755" s="103"/>
      <c r="AT14755" s="10"/>
    </row>
    <row r="14756" spans="9:46" s="16" customFormat="1">
      <c r="I14756" s="47"/>
      <c r="P14756" s="48"/>
      <c r="Q14756" s="48"/>
      <c r="R14756" s="48"/>
      <c r="S14756" s="49"/>
      <c r="T14756" s="47"/>
      <c r="U14756" s="50"/>
      <c r="V14756" s="47"/>
      <c r="W14756" s="50"/>
      <c r="X14756" s="49"/>
      <c r="Y14756" s="49"/>
      <c r="Z14756" s="49"/>
      <c r="AA14756" s="49"/>
      <c r="AB14756" s="49"/>
      <c r="AC14756" s="49"/>
      <c r="AD14756" s="49"/>
      <c r="AE14756" s="95"/>
      <c r="AM14756" s="103"/>
      <c r="AT14756" s="10"/>
    </row>
    <row r="14757" spans="9:46" s="16" customFormat="1">
      <c r="I14757" s="47"/>
      <c r="P14757" s="48"/>
      <c r="Q14757" s="48"/>
      <c r="R14757" s="48"/>
      <c r="S14757" s="49"/>
      <c r="T14757" s="47"/>
      <c r="U14757" s="50"/>
      <c r="V14757" s="47"/>
      <c r="W14757" s="50"/>
      <c r="X14757" s="49"/>
      <c r="Y14757" s="49"/>
      <c r="Z14757" s="49"/>
      <c r="AA14757" s="49"/>
      <c r="AB14757" s="49"/>
      <c r="AC14757" s="49"/>
      <c r="AD14757" s="49"/>
      <c r="AE14757" s="95"/>
      <c r="AM14757" s="103"/>
      <c r="AT14757" s="10"/>
    </row>
    <row r="14758" spans="9:46" s="16" customFormat="1">
      <c r="I14758" s="47"/>
      <c r="P14758" s="48"/>
      <c r="Q14758" s="48"/>
      <c r="R14758" s="48"/>
      <c r="S14758" s="49"/>
      <c r="T14758" s="47"/>
      <c r="U14758" s="50"/>
      <c r="V14758" s="47"/>
      <c r="W14758" s="50"/>
      <c r="X14758" s="49"/>
      <c r="Y14758" s="49"/>
      <c r="Z14758" s="49"/>
      <c r="AA14758" s="49"/>
      <c r="AB14758" s="49"/>
      <c r="AC14758" s="49"/>
      <c r="AD14758" s="49"/>
      <c r="AE14758" s="95"/>
      <c r="AM14758" s="103"/>
      <c r="AT14758" s="10"/>
    </row>
    <row r="14759" spans="9:46" s="16" customFormat="1">
      <c r="I14759" s="47"/>
      <c r="P14759" s="48"/>
      <c r="Q14759" s="48"/>
      <c r="R14759" s="48"/>
      <c r="S14759" s="49"/>
      <c r="T14759" s="47"/>
      <c r="U14759" s="50"/>
      <c r="V14759" s="47"/>
      <c r="W14759" s="50"/>
      <c r="X14759" s="49"/>
      <c r="Y14759" s="49"/>
      <c r="Z14759" s="49"/>
      <c r="AA14759" s="49"/>
      <c r="AB14759" s="49"/>
      <c r="AC14759" s="49"/>
      <c r="AD14759" s="49"/>
      <c r="AE14759" s="95"/>
      <c r="AM14759" s="103"/>
      <c r="AT14759" s="10"/>
    </row>
    <row r="14760" spans="9:46" s="16" customFormat="1">
      <c r="I14760" s="47"/>
      <c r="P14760" s="48"/>
      <c r="Q14760" s="48"/>
      <c r="R14760" s="48"/>
      <c r="S14760" s="49"/>
      <c r="T14760" s="47"/>
      <c r="U14760" s="50"/>
      <c r="V14760" s="47"/>
      <c r="W14760" s="50"/>
      <c r="X14760" s="49"/>
      <c r="Y14760" s="49"/>
      <c r="Z14760" s="49"/>
      <c r="AA14760" s="49"/>
      <c r="AB14760" s="49"/>
      <c r="AC14760" s="49"/>
      <c r="AD14760" s="49"/>
      <c r="AE14760" s="95"/>
      <c r="AM14760" s="103"/>
      <c r="AT14760" s="10"/>
    </row>
    <row r="14761" spans="9:46" s="16" customFormat="1">
      <c r="I14761" s="47"/>
      <c r="P14761" s="48"/>
      <c r="Q14761" s="48"/>
      <c r="R14761" s="48"/>
      <c r="S14761" s="49"/>
      <c r="T14761" s="47"/>
      <c r="U14761" s="50"/>
      <c r="V14761" s="47"/>
      <c r="W14761" s="50"/>
      <c r="X14761" s="49"/>
      <c r="Y14761" s="49"/>
      <c r="Z14761" s="49"/>
      <c r="AA14761" s="49"/>
      <c r="AB14761" s="49"/>
      <c r="AC14761" s="49"/>
      <c r="AD14761" s="49"/>
      <c r="AE14761" s="95"/>
      <c r="AM14761" s="103"/>
      <c r="AT14761" s="10"/>
    </row>
    <row r="14762" spans="9:46" s="16" customFormat="1">
      <c r="I14762" s="47"/>
      <c r="P14762" s="48"/>
      <c r="Q14762" s="48"/>
      <c r="R14762" s="48"/>
      <c r="S14762" s="49"/>
      <c r="T14762" s="47"/>
      <c r="U14762" s="50"/>
      <c r="V14762" s="47"/>
      <c r="W14762" s="50"/>
      <c r="X14762" s="49"/>
      <c r="Y14762" s="49"/>
      <c r="Z14762" s="49"/>
      <c r="AA14762" s="49"/>
      <c r="AB14762" s="49"/>
      <c r="AC14762" s="49"/>
      <c r="AD14762" s="49"/>
      <c r="AE14762" s="95"/>
      <c r="AM14762" s="103"/>
      <c r="AT14762" s="10"/>
    </row>
    <row r="14763" spans="9:46" s="16" customFormat="1">
      <c r="I14763" s="47"/>
      <c r="P14763" s="48"/>
      <c r="Q14763" s="48"/>
      <c r="R14763" s="48"/>
      <c r="S14763" s="49"/>
      <c r="T14763" s="47"/>
      <c r="U14763" s="50"/>
      <c r="V14763" s="47"/>
      <c r="W14763" s="50"/>
      <c r="X14763" s="49"/>
      <c r="Y14763" s="49"/>
      <c r="Z14763" s="49"/>
      <c r="AA14763" s="49"/>
      <c r="AB14763" s="49"/>
      <c r="AC14763" s="49"/>
      <c r="AD14763" s="49"/>
      <c r="AE14763" s="95"/>
      <c r="AM14763" s="103"/>
      <c r="AT14763" s="10"/>
    </row>
    <row r="14764" spans="9:46" s="16" customFormat="1">
      <c r="I14764" s="47"/>
      <c r="P14764" s="48"/>
      <c r="Q14764" s="48"/>
      <c r="R14764" s="48"/>
      <c r="S14764" s="49"/>
      <c r="T14764" s="47"/>
      <c r="U14764" s="50"/>
      <c r="V14764" s="47"/>
      <c r="W14764" s="50"/>
      <c r="X14764" s="49"/>
      <c r="Y14764" s="49"/>
      <c r="Z14764" s="49"/>
      <c r="AA14764" s="49"/>
      <c r="AB14764" s="49"/>
      <c r="AC14764" s="49"/>
      <c r="AD14764" s="49"/>
      <c r="AE14764" s="95"/>
      <c r="AM14764" s="103"/>
      <c r="AT14764" s="10"/>
    </row>
    <row r="14765" spans="9:46" s="16" customFormat="1">
      <c r="I14765" s="47"/>
      <c r="P14765" s="48"/>
      <c r="Q14765" s="48"/>
      <c r="R14765" s="48"/>
      <c r="S14765" s="49"/>
      <c r="T14765" s="47"/>
      <c r="U14765" s="50"/>
      <c r="V14765" s="47"/>
      <c r="W14765" s="50"/>
      <c r="X14765" s="49"/>
      <c r="Y14765" s="49"/>
      <c r="Z14765" s="49"/>
      <c r="AA14765" s="49"/>
      <c r="AB14765" s="49"/>
      <c r="AC14765" s="49"/>
      <c r="AD14765" s="49"/>
      <c r="AE14765" s="95"/>
      <c r="AM14765" s="103"/>
      <c r="AT14765" s="10"/>
    </row>
    <row r="14766" spans="9:46" s="16" customFormat="1">
      <c r="I14766" s="47"/>
      <c r="P14766" s="48"/>
      <c r="Q14766" s="48"/>
      <c r="R14766" s="48"/>
      <c r="S14766" s="49"/>
      <c r="T14766" s="47"/>
      <c r="U14766" s="50"/>
      <c r="V14766" s="47"/>
      <c r="W14766" s="50"/>
      <c r="X14766" s="49"/>
      <c r="Y14766" s="49"/>
      <c r="Z14766" s="49"/>
      <c r="AA14766" s="49"/>
      <c r="AB14766" s="49"/>
      <c r="AC14766" s="49"/>
      <c r="AD14766" s="49"/>
      <c r="AE14766" s="95"/>
      <c r="AM14766" s="103"/>
      <c r="AT14766" s="10"/>
    </row>
    <row r="14767" spans="9:46" s="16" customFormat="1">
      <c r="I14767" s="47"/>
      <c r="P14767" s="48"/>
      <c r="Q14767" s="48"/>
      <c r="R14767" s="48"/>
      <c r="S14767" s="49"/>
      <c r="T14767" s="47"/>
      <c r="U14767" s="50"/>
      <c r="V14767" s="47"/>
      <c r="W14767" s="50"/>
      <c r="X14767" s="49"/>
      <c r="Y14767" s="49"/>
      <c r="Z14767" s="49"/>
      <c r="AA14767" s="49"/>
      <c r="AB14767" s="49"/>
      <c r="AC14767" s="49"/>
      <c r="AD14767" s="49"/>
      <c r="AE14767" s="95"/>
      <c r="AM14767" s="103"/>
      <c r="AT14767" s="10"/>
    </row>
    <row r="14768" spans="9:46" s="16" customFormat="1">
      <c r="I14768" s="47"/>
      <c r="P14768" s="48"/>
      <c r="Q14768" s="48"/>
      <c r="R14768" s="48"/>
      <c r="S14768" s="49"/>
      <c r="T14768" s="47"/>
      <c r="U14768" s="50"/>
      <c r="V14768" s="47"/>
      <c r="W14768" s="50"/>
      <c r="X14768" s="49"/>
      <c r="Y14768" s="49"/>
      <c r="Z14768" s="49"/>
      <c r="AA14768" s="49"/>
      <c r="AB14768" s="49"/>
      <c r="AC14768" s="49"/>
      <c r="AD14768" s="49"/>
      <c r="AE14768" s="95"/>
      <c r="AM14768" s="103"/>
      <c r="AT14768" s="10"/>
    </row>
    <row r="14769" spans="9:46" s="16" customFormat="1">
      <c r="I14769" s="47"/>
      <c r="P14769" s="48"/>
      <c r="Q14769" s="48"/>
      <c r="R14769" s="48"/>
      <c r="S14769" s="49"/>
      <c r="T14769" s="47"/>
      <c r="U14769" s="50"/>
      <c r="V14769" s="47"/>
      <c r="W14769" s="50"/>
      <c r="X14769" s="49"/>
      <c r="Y14769" s="49"/>
      <c r="Z14769" s="49"/>
      <c r="AA14769" s="49"/>
      <c r="AB14769" s="49"/>
      <c r="AC14769" s="49"/>
      <c r="AD14769" s="49"/>
      <c r="AE14769" s="95"/>
      <c r="AM14769" s="103"/>
      <c r="AT14769" s="10"/>
    </row>
    <row r="14770" spans="9:46" s="16" customFormat="1">
      <c r="I14770" s="47"/>
      <c r="P14770" s="48"/>
      <c r="Q14770" s="48"/>
      <c r="R14770" s="48"/>
      <c r="S14770" s="49"/>
      <c r="T14770" s="47"/>
      <c r="U14770" s="50"/>
      <c r="V14770" s="47"/>
      <c r="W14770" s="50"/>
      <c r="X14770" s="49"/>
      <c r="Y14770" s="49"/>
      <c r="Z14770" s="49"/>
      <c r="AA14770" s="49"/>
      <c r="AB14770" s="49"/>
      <c r="AC14770" s="49"/>
      <c r="AD14770" s="49"/>
      <c r="AE14770" s="95"/>
      <c r="AM14770" s="103"/>
      <c r="AT14770" s="10"/>
    </row>
    <row r="14771" spans="9:46" s="16" customFormat="1">
      <c r="I14771" s="47"/>
      <c r="P14771" s="48"/>
      <c r="Q14771" s="48"/>
      <c r="R14771" s="48"/>
      <c r="S14771" s="49"/>
      <c r="T14771" s="47"/>
      <c r="U14771" s="50"/>
      <c r="V14771" s="47"/>
      <c r="W14771" s="50"/>
      <c r="X14771" s="49"/>
      <c r="Y14771" s="49"/>
      <c r="Z14771" s="49"/>
      <c r="AA14771" s="49"/>
      <c r="AB14771" s="49"/>
      <c r="AC14771" s="49"/>
      <c r="AD14771" s="49"/>
      <c r="AE14771" s="95"/>
      <c r="AM14771" s="103"/>
      <c r="AT14771" s="10"/>
    </row>
    <row r="14772" spans="9:46" s="16" customFormat="1">
      <c r="I14772" s="47"/>
      <c r="P14772" s="48"/>
      <c r="Q14772" s="48"/>
      <c r="R14772" s="48"/>
      <c r="S14772" s="49"/>
      <c r="T14772" s="47"/>
      <c r="U14772" s="50"/>
      <c r="V14772" s="47"/>
      <c r="W14772" s="50"/>
      <c r="X14772" s="49"/>
      <c r="Y14772" s="49"/>
      <c r="Z14772" s="49"/>
      <c r="AA14772" s="49"/>
      <c r="AB14772" s="49"/>
      <c r="AC14772" s="49"/>
      <c r="AD14772" s="49"/>
      <c r="AE14772" s="95"/>
      <c r="AM14772" s="103"/>
      <c r="AT14772" s="10"/>
    </row>
    <row r="14773" spans="9:46" s="16" customFormat="1">
      <c r="I14773" s="47"/>
      <c r="P14773" s="48"/>
      <c r="Q14773" s="48"/>
      <c r="R14773" s="48"/>
      <c r="S14773" s="49"/>
      <c r="T14773" s="47"/>
      <c r="U14773" s="50"/>
      <c r="V14773" s="47"/>
      <c r="W14773" s="50"/>
      <c r="X14773" s="49"/>
      <c r="Y14773" s="49"/>
      <c r="Z14773" s="49"/>
      <c r="AA14773" s="49"/>
      <c r="AB14773" s="49"/>
      <c r="AC14773" s="49"/>
      <c r="AD14773" s="49"/>
      <c r="AE14773" s="95"/>
      <c r="AM14773" s="103"/>
      <c r="AT14773" s="10"/>
    </row>
    <row r="14774" spans="9:46" s="16" customFormat="1">
      <c r="I14774" s="47"/>
      <c r="P14774" s="48"/>
      <c r="Q14774" s="48"/>
      <c r="R14774" s="48"/>
      <c r="S14774" s="49"/>
      <c r="T14774" s="47"/>
      <c r="U14774" s="50"/>
      <c r="V14774" s="47"/>
      <c r="W14774" s="50"/>
      <c r="X14774" s="49"/>
      <c r="Y14774" s="49"/>
      <c r="Z14774" s="49"/>
      <c r="AA14774" s="49"/>
      <c r="AB14774" s="49"/>
      <c r="AC14774" s="49"/>
      <c r="AD14774" s="49"/>
      <c r="AE14774" s="95"/>
      <c r="AM14774" s="103"/>
      <c r="AT14774" s="10"/>
    </row>
    <row r="14775" spans="9:46" s="16" customFormat="1">
      <c r="I14775" s="47"/>
      <c r="P14775" s="48"/>
      <c r="Q14775" s="48"/>
      <c r="R14775" s="48"/>
      <c r="S14775" s="49"/>
      <c r="T14775" s="47"/>
      <c r="U14775" s="50"/>
      <c r="V14775" s="47"/>
      <c r="W14775" s="50"/>
      <c r="X14775" s="49"/>
      <c r="Y14775" s="49"/>
      <c r="Z14775" s="49"/>
      <c r="AA14775" s="49"/>
      <c r="AB14775" s="49"/>
      <c r="AC14775" s="49"/>
      <c r="AD14775" s="49"/>
      <c r="AE14775" s="95"/>
      <c r="AM14775" s="103"/>
      <c r="AT14775" s="10"/>
    </row>
    <row r="14776" spans="9:46" s="16" customFormat="1">
      <c r="I14776" s="47"/>
      <c r="P14776" s="48"/>
      <c r="Q14776" s="48"/>
      <c r="R14776" s="48"/>
      <c r="S14776" s="49"/>
      <c r="T14776" s="47"/>
      <c r="U14776" s="50"/>
      <c r="V14776" s="47"/>
      <c r="W14776" s="50"/>
      <c r="X14776" s="49"/>
      <c r="Y14776" s="49"/>
      <c r="Z14776" s="49"/>
      <c r="AA14776" s="49"/>
      <c r="AB14776" s="49"/>
      <c r="AC14776" s="49"/>
      <c r="AD14776" s="49"/>
      <c r="AE14776" s="95"/>
      <c r="AM14776" s="103"/>
      <c r="AT14776" s="10"/>
    </row>
    <row r="14777" spans="9:46" s="16" customFormat="1">
      <c r="I14777" s="47"/>
      <c r="P14777" s="48"/>
      <c r="Q14777" s="48"/>
      <c r="R14777" s="48"/>
      <c r="S14777" s="49"/>
      <c r="T14777" s="47"/>
      <c r="U14777" s="50"/>
      <c r="V14777" s="47"/>
      <c r="W14777" s="50"/>
      <c r="X14777" s="49"/>
      <c r="Y14777" s="49"/>
      <c r="Z14777" s="49"/>
      <c r="AA14777" s="49"/>
      <c r="AB14777" s="49"/>
      <c r="AC14777" s="49"/>
      <c r="AD14777" s="49"/>
      <c r="AE14777" s="95"/>
      <c r="AM14777" s="103"/>
      <c r="AT14777" s="10"/>
    </row>
    <row r="14778" spans="9:46" s="16" customFormat="1">
      <c r="I14778" s="47"/>
      <c r="P14778" s="48"/>
      <c r="Q14778" s="48"/>
      <c r="R14778" s="48"/>
      <c r="S14778" s="49"/>
      <c r="T14778" s="47"/>
      <c r="U14778" s="50"/>
      <c r="V14778" s="47"/>
      <c r="W14778" s="50"/>
      <c r="X14778" s="49"/>
      <c r="Y14778" s="49"/>
      <c r="Z14778" s="49"/>
      <c r="AA14778" s="49"/>
      <c r="AB14778" s="49"/>
      <c r="AC14778" s="49"/>
      <c r="AD14778" s="49"/>
      <c r="AE14778" s="95"/>
      <c r="AM14778" s="103"/>
      <c r="AT14778" s="10"/>
    </row>
    <row r="14779" spans="9:46" s="16" customFormat="1">
      <c r="I14779" s="47"/>
      <c r="P14779" s="48"/>
      <c r="Q14779" s="48"/>
      <c r="R14779" s="48"/>
      <c r="S14779" s="49"/>
      <c r="T14779" s="47"/>
      <c r="U14779" s="50"/>
      <c r="V14779" s="47"/>
      <c r="W14779" s="50"/>
      <c r="X14779" s="49"/>
      <c r="Y14779" s="49"/>
      <c r="Z14779" s="49"/>
      <c r="AA14779" s="49"/>
      <c r="AB14779" s="49"/>
      <c r="AC14779" s="49"/>
      <c r="AD14779" s="49"/>
      <c r="AE14779" s="95"/>
      <c r="AM14779" s="103"/>
      <c r="AT14779" s="10"/>
    </row>
    <row r="14780" spans="9:46" s="16" customFormat="1">
      <c r="I14780" s="47"/>
      <c r="P14780" s="48"/>
      <c r="Q14780" s="48"/>
      <c r="R14780" s="48"/>
      <c r="S14780" s="49"/>
      <c r="T14780" s="47"/>
      <c r="U14780" s="50"/>
      <c r="V14780" s="47"/>
      <c r="W14780" s="50"/>
      <c r="X14780" s="49"/>
      <c r="Y14780" s="49"/>
      <c r="Z14780" s="49"/>
      <c r="AA14780" s="49"/>
      <c r="AB14780" s="49"/>
      <c r="AC14780" s="49"/>
      <c r="AD14780" s="49"/>
      <c r="AE14780" s="95"/>
      <c r="AM14780" s="103"/>
      <c r="AT14780" s="10"/>
    </row>
    <row r="14781" spans="9:46" s="16" customFormat="1">
      <c r="I14781" s="47"/>
      <c r="P14781" s="48"/>
      <c r="Q14781" s="48"/>
      <c r="R14781" s="48"/>
      <c r="S14781" s="49"/>
      <c r="T14781" s="47"/>
      <c r="U14781" s="50"/>
      <c r="V14781" s="47"/>
      <c r="W14781" s="50"/>
      <c r="X14781" s="49"/>
      <c r="Y14781" s="49"/>
      <c r="Z14781" s="49"/>
      <c r="AA14781" s="49"/>
      <c r="AB14781" s="49"/>
      <c r="AC14781" s="49"/>
      <c r="AD14781" s="49"/>
      <c r="AE14781" s="95"/>
      <c r="AM14781" s="103"/>
      <c r="AT14781" s="10"/>
    </row>
    <row r="14782" spans="9:46" s="16" customFormat="1">
      <c r="I14782" s="47"/>
      <c r="P14782" s="48"/>
      <c r="Q14782" s="48"/>
      <c r="R14782" s="48"/>
      <c r="S14782" s="49"/>
      <c r="T14782" s="47"/>
      <c r="U14782" s="50"/>
      <c r="V14782" s="47"/>
      <c r="W14782" s="50"/>
      <c r="X14782" s="49"/>
      <c r="Y14782" s="49"/>
      <c r="Z14782" s="49"/>
      <c r="AA14782" s="49"/>
      <c r="AB14782" s="49"/>
      <c r="AC14782" s="49"/>
      <c r="AD14782" s="49"/>
      <c r="AE14782" s="95"/>
      <c r="AM14782" s="103"/>
      <c r="AT14782" s="10"/>
    </row>
    <row r="14783" spans="9:46" s="16" customFormat="1">
      <c r="I14783" s="47"/>
      <c r="P14783" s="48"/>
      <c r="Q14783" s="48"/>
      <c r="R14783" s="48"/>
      <c r="S14783" s="49"/>
      <c r="T14783" s="47"/>
      <c r="U14783" s="50"/>
      <c r="V14783" s="47"/>
      <c r="W14783" s="50"/>
      <c r="X14783" s="49"/>
      <c r="Y14783" s="49"/>
      <c r="Z14783" s="49"/>
      <c r="AA14783" s="49"/>
      <c r="AB14783" s="49"/>
      <c r="AC14783" s="49"/>
      <c r="AD14783" s="49"/>
      <c r="AE14783" s="95"/>
      <c r="AM14783" s="103"/>
      <c r="AT14783" s="10"/>
    </row>
    <row r="14784" spans="9:46" s="16" customFormat="1">
      <c r="I14784" s="47"/>
      <c r="P14784" s="48"/>
      <c r="Q14784" s="48"/>
      <c r="R14784" s="48"/>
      <c r="S14784" s="49"/>
      <c r="T14784" s="47"/>
      <c r="U14784" s="50"/>
      <c r="V14784" s="47"/>
      <c r="W14784" s="50"/>
      <c r="X14784" s="49"/>
      <c r="Y14784" s="49"/>
      <c r="Z14784" s="49"/>
      <c r="AA14784" s="49"/>
      <c r="AB14784" s="49"/>
      <c r="AC14784" s="49"/>
      <c r="AD14784" s="49"/>
      <c r="AE14784" s="95"/>
      <c r="AM14784" s="103"/>
      <c r="AT14784" s="10"/>
    </row>
    <row r="14785" spans="9:46" s="16" customFormat="1">
      <c r="I14785" s="47"/>
      <c r="P14785" s="48"/>
      <c r="Q14785" s="48"/>
      <c r="R14785" s="48"/>
      <c r="S14785" s="49"/>
      <c r="T14785" s="47"/>
      <c r="U14785" s="50"/>
      <c r="V14785" s="47"/>
      <c r="W14785" s="50"/>
      <c r="X14785" s="49"/>
      <c r="Y14785" s="49"/>
      <c r="Z14785" s="49"/>
      <c r="AA14785" s="49"/>
      <c r="AB14785" s="49"/>
      <c r="AC14785" s="49"/>
      <c r="AD14785" s="49"/>
      <c r="AE14785" s="95"/>
      <c r="AM14785" s="103"/>
      <c r="AT14785" s="10"/>
    </row>
    <row r="14786" spans="9:46" s="16" customFormat="1">
      <c r="I14786" s="47"/>
      <c r="P14786" s="48"/>
      <c r="Q14786" s="48"/>
      <c r="R14786" s="48"/>
      <c r="S14786" s="49"/>
      <c r="T14786" s="47"/>
      <c r="U14786" s="50"/>
      <c r="V14786" s="47"/>
      <c r="W14786" s="50"/>
      <c r="X14786" s="49"/>
      <c r="Y14786" s="49"/>
      <c r="Z14786" s="49"/>
      <c r="AA14786" s="49"/>
      <c r="AB14786" s="49"/>
      <c r="AC14786" s="49"/>
      <c r="AD14786" s="49"/>
      <c r="AE14786" s="95"/>
      <c r="AM14786" s="103"/>
      <c r="AT14786" s="10"/>
    </row>
    <row r="14787" spans="9:46" s="16" customFormat="1">
      <c r="I14787" s="47"/>
      <c r="P14787" s="48"/>
      <c r="Q14787" s="48"/>
      <c r="R14787" s="48"/>
      <c r="S14787" s="49"/>
      <c r="T14787" s="47"/>
      <c r="U14787" s="50"/>
      <c r="V14787" s="47"/>
      <c r="W14787" s="50"/>
      <c r="X14787" s="49"/>
      <c r="Y14787" s="49"/>
      <c r="Z14787" s="49"/>
      <c r="AA14787" s="49"/>
      <c r="AB14787" s="49"/>
      <c r="AC14787" s="49"/>
      <c r="AD14787" s="49"/>
      <c r="AE14787" s="95"/>
      <c r="AM14787" s="103"/>
      <c r="AT14787" s="10"/>
    </row>
    <row r="14788" spans="9:46" s="16" customFormat="1">
      <c r="I14788" s="47"/>
      <c r="P14788" s="48"/>
      <c r="Q14788" s="48"/>
      <c r="R14788" s="48"/>
      <c r="S14788" s="49"/>
      <c r="T14788" s="47"/>
      <c r="U14788" s="50"/>
      <c r="V14788" s="47"/>
      <c r="W14788" s="50"/>
      <c r="X14788" s="49"/>
      <c r="Y14788" s="49"/>
      <c r="Z14788" s="49"/>
      <c r="AA14788" s="49"/>
      <c r="AB14788" s="49"/>
      <c r="AC14788" s="49"/>
      <c r="AD14788" s="49"/>
      <c r="AE14788" s="95"/>
      <c r="AM14788" s="103"/>
      <c r="AT14788" s="10"/>
    </row>
    <row r="14789" spans="9:46" s="16" customFormat="1">
      <c r="I14789" s="47"/>
      <c r="P14789" s="48"/>
      <c r="Q14789" s="48"/>
      <c r="R14789" s="48"/>
      <c r="S14789" s="49"/>
      <c r="T14789" s="47"/>
      <c r="U14789" s="50"/>
      <c r="V14789" s="47"/>
      <c r="W14789" s="50"/>
      <c r="X14789" s="49"/>
      <c r="Y14789" s="49"/>
      <c r="Z14789" s="49"/>
      <c r="AA14789" s="49"/>
      <c r="AB14789" s="49"/>
      <c r="AC14789" s="49"/>
      <c r="AD14789" s="49"/>
      <c r="AE14789" s="95"/>
      <c r="AM14789" s="103"/>
      <c r="AT14789" s="10"/>
    </row>
    <row r="14790" spans="9:46" s="16" customFormat="1">
      <c r="I14790" s="47"/>
      <c r="P14790" s="48"/>
      <c r="Q14790" s="48"/>
      <c r="R14790" s="48"/>
      <c r="S14790" s="49"/>
      <c r="T14790" s="47"/>
      <c r="U14790" s="50"/>
      <c r="V14790" s="47"/>
      <c r="W14790" s="50"/>
      <c r="X14790" s="49"/>
      <c r="Y14790" s="49"/>
      <c r="Z14790" s="49"/>
      <c r="AA14790" s="49"/>
      <c r="AB14790" s="49"/>
      <c r="AC14790" s="49"/>
      <c r="AD14790" s="49"/>
      <c r="AE14790" s="95"/>
      <c r="AM14790" s="103"/>
      <c r="AT14790" s="10"/>
    </row>
    <row r="14791" spans="9:46" s="16" customFormat="1">
      <c r="I14791" s="47"/>
      <c r="P14791" s="48"/>
      <c r="Q14791" s="48"/>
      <c r="R14791" s="48"/>
      <c r="S14791" s="49"/>
      <c r="T14791" s="47"/>
      <c r="U14791" s="50"/>
      <c r="V14791" s="47"/>
      <c r="W14791" s="50"/>
      <c r="X14791" s="49"/>
      <c r="Y14791" s="49"/>
      <c r="Z14791" s="49"/>
      <c r="AA14791" s="49"/>
      <c r="AB14791" s="49"/>
      <c r="AC14791" s="49"/>
      <c r="AD14791" s="49"/>
      <c r="AE14791" s="95"/>
      <c r="AM14791" s="103"/>
      <c r="AT14791" s="10"/>
    </row>
    <row r="14792" spans="9:46" s="16" customFormat="1">
      <c r="I14792" s="47"/>
      <c r="P14792" s="48"/>
      <c r="Q14792" s="48"/>
      <c r="R14792" s="48"/>
      <c r="S14792" s="49"/>
      <c r="T14792" s="47"/>
      <c r="U14792" s="50"/>
      <c r="V14792" s="47"/>
      <c r="W14792" s="50"/>
      <c r="X14792" s="49"/>
      <c r="Y14792" s="49"/>
      <c r="Z14792" s="49"/>
      <c r="AA14792" s="49"/>
      <c r="AB14792" s="49"/>
      <c r="AC14792" s="49"/>
      <c r="AD14792" s="49"/>
      <c r="AE14792" s="95"/>
      <c r="AM14792" s="103"/>
      <c r="AT14792" s="10"/>
    </row>
    <row r="14793" spans="9:46" s="16" customFormat="1">
      <c r="I14793" s="47"/>
      <c r="P14793" s="48"/>
      <c r="Q14793" s="48"/>
      <c r="R14793" s="48"/>
      <c r="S14793" s="49"/>
      <c r="T14793" s="47"/>
      <c r="U14793" s="50"/>
      <c r="V14793" s="47"/>
      <c r="W14793" s="50"/>
      <c r="X14793" s="49"/>
      <c r="Y14793" s="49"/>
      <c r="Z14793" s="49"/>
      <c r="AA14793" s="49"/>
      <c r="AB14793" s="49"/>
      <c r="AC14793" s="49"/>
      <c r="AD14793" s="49"/>
      <c r="AE14793" s="95"/>
      <c r="AM14793" s="103"/>
      <c r="AT14793" s="10"/>
    </row>
    <row r="14794" spans="9:46" s="16" customFormat="1">
      <c r="I14794" s="47"/>
      <c r="P14794" s="48"/>
      <c r="Q14794" s="48"/>
      <c r="R14794" s="48"/>
      <c r="S14794" s="49"/>
      <c r="T14794" s="47"/>
      <c r="U14794" s="50"/>
      <c r="V14794" s="47"/>
      <c r="W14794" s="50"/>
      <c r="X14794" s="49"/>
      <c r="Y14794" s="49"/>
      <c r="Z14794" s="49"/>
      <c r="AA14794" s="49"/>
      <c r="AB14794" s="49"/>
      <c r="AC14794" s="49"/>
      <c r="AD14794" s="49"/>
      <c r="AE14794" s="95"/>
      <c r="AM14794" s="103"/>
      <c r="AT14794" s="10"/>
    </row>
    <row r="14795" spans="9:46" s="16" customFormat="1">
      <c r="I14795" s="47"/>
      <c r="P14795" s="48"/>
      <c r="Q14795" s="48"/>
      <c r="R14795" s="48"/>
      <c r="S14795" s="49"/>
      <c r="T14795" s="47"/>
      <c r="U14795" s="50"/>
      <c r="V14795" s="47"/>
      <c r="W14795" s="50"/>
      <c r="X14795" s="49"/>
      <c r="Y14795" s="49"/>
      <c r="Z14795" s="49"/>
      <c r="AA14795" s="49"/>
      <c r="AB14795" s="49"/>
      <c r="AC14795" s="49"/>
      <c r="AD14795" s="49"/>
      <c r="AE14795" s="95"/>
      <c r="AM14795" s="103"/>
      <c r="AT14795" s="10"/>
    </row>
    <row r="14796" spans="9:46" s="16" customFormat="1">
      <c r="I14796" s="47"/>
      <c r="P14796" s="48"/>
      <c r="Q14796" s="48"/>
      <c r="R14796" s="48"/>
      <c r="S14796" s="49"/>
      <c r="T14796" s="47"/>
      <c r="U14796" s="50"/>
      <c r="V14796" s="47"/>
      <c r="W14796" s="50"/>
      <c r="X14796" s="49"/>
      <c r="Y14796" s="49"/>
      <c r="Z14796" s="49"/>
      <c r="AA14796" s="49"/>
      <c r="AB14796" s="49"/>
      <c r="AC14796" s="49"/>
      <c r="AD14796" s="49"/>
      <c r="AE14796" s="95"/>
      <c r="AM14796" s="103"/>
      <c r="AT14796" s="10"/>
    </row>
    <row r="14797" spans="9:46" s="16" customFormat="1">
      <c r="I14797" s="47"/>
      <c r="P14797" s="48"/>
      <c r="Q14797" s="48"/>
      <c r="R14797" s="48"/>
      <c r="S14797" s="49"/>
      <c r="T14797" s="47"/>
      <c r="U14797" s="50"/>
      <c r="V14797" s="47"/>
      <c r="W14797" s="50"/>
      <c r="X14797" s="49"/>
      <c r="Y14797" s="49"/>
      <c r="Z14797" s="49"/>
      <c r="AA14797" s="49"/>
      <c r="AB14797" s="49"/>
      <c r="AC14797" s="49"/>
      <c r="AD14797" s="49"/>
      <c r="AE14797" s="95"/>
      <c r="AM14797" s="103"/>
      <c r="AT14797" s="10"/>
    </row>
    <row r="14798" spans="9:46" s="16" customFormat="1">
      <c r="I14798" s="47"/>
      <c r="P14798" s="48"/>
      <c r="Q14798" s="48"/>
      <c r="R14798" s="48"/>
      <c r="S14798" s="49"/>
      <c r="T14798" s="47"/>
      <c r="U14798" s="50"/>
      <c r="V14798" s="47"/>
      <c r="W14798" s="50"/>
      <c r="X14798" s="49"/>
      <c r="Y14798" s="49"/>
      <c r="Z14798" s="49"/>
      <c r="AA14798" s="49"/>
      <c r="AB14798" s="49"/>
      <c r="AC14798" s="49"/>
      <c r="AD14798" s="49"/>
      <c r="AE14798" s="95"/>
      <c r="AM14798" s="103"/>
      <c r="AT14798" s="10"/>
    </row>
    <row r="14799" spans="9:46" s="16" customFormat="1">
      <c r="I14799" s="47"/>
      <c r="P14799" s="48"/>
      <c r="Q14799" s="48"/>
      <c r="R14799" s="48"/>
      <c r="S14799" s="49"/>
      <c r="T14799" s="47"/>
      <c r="U14799" s="50"/>
      <c r="V14799" s="47"/>
      <c r="W14799" s="50"/>
      <c r="X14799" s="49"/>
      <c r="Y14799" s="49"/>
      <c r="Z14799" s="49"/>
      <c r="AA14799" s="49"/>
      <c r="AB14799" s="49"/>
      <c r="AC14799" s="49"/>
      <c r="AD14799" s="49"/>
      <c r="AE14799" s="95"/>
      <c r="AM14799" s="103"/>
      <c r="AT14799" s="10"/>
    </row>
    <row r="14800" spans="9:46" s="16" customFormat="1">
      <c r="I14800" s="47"/>
      <c r="P14800" s="48"/>
      <c r="Q14800" s="48"/>
      <c r="R14800" s="48"/>
      <c r="S14800" s="49"/>
      <c r="T14800" s="47"/>
      <c r="U14800" s="50"/>
      <c r="V14800" s="47"/>
      <c r="W14800" s="50"/>
      <c r="X14800" s="49"/>
      <c r="Y14800" s="49"/>
      <c r="Z14800" s="49"/>
      <c r="AA14800" s="49"/>
      <c r="AB14800" s="49"/>
      <c r="AC14800" s="49"/>
      <c r="AD14800" s="49"/>
      <c r="AE14800" s="95"/>
      <c r="AM14800" s="103"/>
      <c r="AT14800" s="10"/>
    </row>
    <row r="14801" spans="9:46" s="16" customFormat="1">
      <c r="I14801" s="47"/>
      <c r="P14801" s="48"/>
      <c r="Q14801" s="48"/>
      <c r="R14801" s="48"/>
      <c r="S14801" s="49"/>
      <c r="T14801" s="47"/>
      <c r="U14801" s="50"/>
      <c r="V14801" s="47"/>
      <c r="W14801" s="50"/>
      <c r="X14801" s="49"/>
      <c r="Y14801" s="49"/>
      <c r="Z14801" s="49"/>
      <c r="AA14801" s="49"/>
      <c r="AB14801" s="49"/>
      <c r="AC14801" s="49"/>
      <c r="AD14801" s="49"/>
      <c r="AE14801" s="95"/>
      <c r="AM14801" s="103"/>
      <c r="AT14801" s="10"/>
    </row>
    <row r="14802" spans="9:46" s="16" customFormat="1">
      <c r="I14802" s="47"/>
      <c r="P14802" s="48"/>
      <c r="Q14802" s="48"/>
      <c r="R14802" s="48"/>
      <c r="S14802" s="49"/>
      <c r="T14802" s="47"/>
      <c r="U14802" s="50"/>
      <c r="V14802" s="47"/>
      <c r="W14802" s="50"/>
      <c r="X14802" s="49"/>
      <c r="Y14802" s="49"/>
      <c r="Z14802" s="49"/>
      <c r="AA14802" s="49"/>
      <c r="AB14802" s="49"/>
      <c r="AC14802" s="49"/>
      <c r="AD14802" s="49"/>
      <c r="AE14802" s="95"/>
      <c r="AM14802" s="103"/>
      <c r="AT14802" s="10"/>
    </row>
    <row r="14803" spans="9:46" s="16" customFormat="1">
      <c r="I14803" s="47"/>
      <c r="P14803" s="48"/>
      <c r="Q14803" s="48"/>
      <c r="R14803" s="48"/>
      <c r="S14803" s="49"/>
      <c r="T14803" s="47"/>
      <c r="U14803" s="50"/>
      <c r="V14803" s="47"/>
      <c r="W14803" s="50"/>
      <c r="X14803" s="49"/>
      <c r="Y14803" s="49"/>
      <c r="Z14803" s="49"/>
      <c r="AA14803" s="49"/>
      <c r="AB14803" s="49"/>
      <c r="AC14803" s="49"/>
      <c r="AD14803" s="49"/>
      <c r="AE14803" s="95"/>
      <c r="AM14803" s="103"/>
      <c r="AT14803" s="10"/>
    </row>
    <row r="14804" spans="9:46" s="16" customFormat="1">
      <c r="I14804" s="47"/>
      <c r="P14804" s="48"/>
      <c r="Q14804" s="48"/>
      <c r="R14804" s="48"/>
      <c r="S14804" s="49"/>
      <c r="T14804" s="47"/>
      <c r="U14804" s="50"/>
      <c r="V14804" s="47"/>
      <c r="W14804" s="50"/>
      <c r="X14804" s="49"/>
      <c r="Y14804" s="49"/>
      <c r="Z14804" s="49"/>
      <c r="AA14804" s="49"/>
      <c r="AB14804" s="49"/>
      <c r="AC14804" s="49"/>
      <c r="AD14804" s="49"/>
      <c r="AE14804" s="95"/>
      <c r="AM14804" s="103"/>
      <c r="AT14804" s="10"/>
    </row>
    <row r="14805" spans="9:46" s="16" customFormat="1">
      <c r="I14805" s="47"/>
      <c r="P14805" s="48"/>
      <c r="Q14805" s="48"/>
      <c r="R14805" s="48"/>
      <c r="S14805" s="49"/>
      <c r="T14805" s="47"/>
      <c r="U14805" s="50"/>
      <c r="V14805" s="47"/>
      <c r="W14805" s="50"/>
      <c r="X14805" s="49"/>
      <c r="Y14805" s="49"/>
      <c r="Z14805" s="49"/>
      <c r="AA14805" s="49"/>
      <c r="AB14805" s="49"/>
      <c r="AC14805" s="49"/>
      <c r="AD14805" s="49"/>
      <c r="AE14805" s="95"/>
      <c r="AM14805" s="103"/>
      <c r="AT14805" s="10"/>
    </row>
    <row r="14806" spans="9:46" s="16" customFormat="1">
      <c r="I14806" s="47"/>
      <c r="P14806" s="48"/>
      <c r="Q14806" s="48"/>
      <c r="R14806" s="48"/>
      <c r="S14806" s="49"/>
      <c r="T14806" s="47"/>
      <c r="U14806" s="50"/>
      <c r="V14806" s="47"/>
      <c r="W14806" s="50"/>
      <c r="X14806" s="49"/>
      <c r="Y14806" s="49"/>
      <c r="Z14806" s="49"/>
      <c r="AA14806" s="49"/>
      <c r="AB14806" s="49"/>
      <c r="AC14806" s="49"/>
      <c r="AD14806" s="49"/>
      <c r="AE14806" s="95"/>
      <c r="AM14806" s="103"/>
      <c r="AT14806" s="10"/>
    </row>
    <row r="14807" spans="9:46" s="16" customFormat="1">
      <c r="I14807" s="47"/>
      <c r="P14807" s="48"/>
      <c r="Q14807" s="48"/>
      <c r="R14807" s="48"/>
      <c r="S14807" s="49"/>
      <c r="T14807" s="47"/>
      <c r="U14807" s="50"/>
      <c r="V14807" s="47"/>
      <c r="W14807" s="50"/>
      <c r="X14807" s="49"/>
      <c r="Y14807" s="49"/>
      <c r="Z14807" s="49"/>
      <c r="AA14807" s="49"/>
      <c r="AB14807" s="49"/>
      <c r="AC14807" s="49"/>
      <c r="AD14807" s="49"/>
      <c r="AE14807" s="95"/>
      <c r="AM14807" s="103"/>
      <c r="AT14807" s="10"/>
    </row>
    <row r="14808" spans="9:46" s="16" customFormat="1">
      <c r="I14808" s="47"/>
      <c r="P14808" s="48"/>
      <c r="Q14808" s="48"/>
      <c r="R14808" s="48"/>
      <c r="S14808" s="49"/>
      <c r="T14808" s="47"/>
      <c r="U14808" s="50"/>
      <c r="V14808" s="47"/>
      <c r="W14808" s="50"/>
      <c r="X14808" s="49"/>
      <c r="Y14808" s="49"/>
      <c r="Z14808" s="49"/>
      <c r="AA14808" s="49"/>
      <c r="AB14808" s="49"/>
      <c r="AC14808" s="49"/>
      <c r="AD14808" s="49"/>
      <c r="AE14808" s="95"/>
      <c r="AM14808" s="103"/>
      <c r="AT14808" s="10"/>
    </row>
    <row r="14809" spans="9:46" s="16" customFormat="1">
      <c r="I14809" s="47"/>
      <c r="P14809" s="48"/>
      <c r="Q14809" s="48"/>
      <c r="R14809" s="48"/>
      <c r="S14809" s="49"/>
      <c r="T14809" s="47"/>
      <c r="U14809" s="50"/>
      <c r="V14809" s="47"/>
      <c r="W14809" s="50"/>
      <c r="X14809" s="49"/>
      <c r="Y14809" s="49"/>
      <c r="Z14809" s="49"/>
      <c r="AA14809" s="49"/>
      <c r="AB14809" s="49"/>
      <c r="AC14809" s="49"/>
      <c r="AD14809" s="49"/>
      <c r="AE14809" s="95"/>
      <c r="AM14809" s="103"/>
      <c r="AT14809" s="10"/>
    </row>
    <row r="14810" spans="9:46" s="16" customFormat="1">
      <c r="I14810" s="47"/>
      <c r="P14810" s="48"/>
      <c r="Q14810" s="48"/>
      <c r="R14810" s="48"/>
      <c r="S14810" s="49"/>
      <c r="T14810" s="47"/>
      <c r="U14810" s="50"/>
      <c r="V14810" s="47"/>
      <c r="W14810" s="50"/>
      <c r="X14810" s="49"/>
      <c r="Y14810" s="49"/>
      <c r="Z14810" s="49"/>
      <c r="AA14810" s="49"/>
      <c r="AB14810" s="49"/>
      <c r="AC14810" s="49"/>
      <c r="AD14810" s="49"/>
      <c r="AE14810" s="95"/>
      <c r="AM14810" s="103"/>
      <c r="AT14810" s="10"/>
    </row>
    <row r="14811" spans="9:46" s="16" customFormat="1">
      <c r="I14811" s="47"/>
      <c r="P14811" s="48"/>
      <c r="Q14811" s="48"/>
      <c r="R14811" s="48"/>
      <c r="S14811" s="49"/>
      <c r="T14811" s="47"/>
      <c r="U14811" s="50"/>
      <c r="V14811" s="47"/>
      <c r="W14811" s="50"/>
      <c r="X14811" s="49"/>
      <c r="Y14811" s="49"/>
      <c r="Z14811" s="49"/>
      <c r="AA14811" s="49"/>
      <c r="AB14811" s="49"/>
      <c r="AC14811" s="49"/>
      <c r="AD14811" s="49"/>
      <c r="AE14811" s="95"/>
      <c r="AM14811" s="103"/>
      <c r="AT14811" s="10"/>
    </row>
    <row r="14812" spans="9:46" s="16" customFormat="1">
      <c r="I14812" s="47"/>
      <c r="P14812" s="48"/>
      <c r="Q14812" s="48"/>
      <c r="R14812" s="48"/>
      <c r="S14812" s="49"/>
      <c r="T14812" s="47"/>
      <c r="U14812" s="50"/>
      <c r="V14812" s="47"/>
      <c r="W14812" s="50"/>
      <c r="X14812" s="49"/>
      <c r="Y14812" s="49"/>
      <c r="Z14812" s="49"/>
      <c r="AA14812" s="49"/>
      <c r="AB14812" s="49"/>
      <c r="AC14812" s="49"/>
      <c r="AD14812" s="49"/>
      <c r="AE14812" s="95"/>
      <c r="AM14812" s="103"/>
      <c r="AT14812" s="10"/>
    </row>
    <row r="14813" spans="9:46" s="16" customFormat="1">
      <c r="I14813" s="47"/>
      <c r="P14813" s="48"/>
      <c r="Q14813" s="48"/>
      <c r="R14813" s="48"/>
      <c r="S14813" s="49"/>
      <c r="T14813" s="47"/>
      <c r="U14813" s="50"/>
      <c r="V14813" s="47"/>
      <c r="W14813" s="50"/>
      <c r="X14813" s="49"/>
      <c r="Y14813" s="49"/>
      <c r="Z14813" s="49"/>
      <c r="AA14813" s="49"/>
      <c r="AB14813" s="49"/>
      <c r="AC14813" s="49"/>
      <c r="AD14813" s="49"/>
      <c r="AE14813" s="95"/>
      <c r="AM14813" s="103"/>
      <c r="AT14813" s="10"/>
    </row>
    <row r="14814" spans="9:46" s="16" customFormat="1">
      <c r="I14814" s="47"/>
      <c r="P14814" s="48"/>
      <c r="Q14814" s="48"/>
      <c r="R14814" s="48"/>
      <c r="S14814" s="49"/>
      <c r="T14814" s="47"/>
      <c r="U14814" s="50"/>
      <c r="V14814" s="47"/>
      <c r="W14814" s="50"/>
      <c r="X14814" s="49"/>
      <c r="Y14814" s="49"/>
      <c r="Z14814" s="49"/>
      <c r="AA14814" s="49"/>
      <c r="AB14814" s="49"/>
      <c r="AC14814" s="49"/>
      <c r="AD14814" s="49"/>
      <c r="AE14814" s="95"/>
      <c r="AM14814" s="103"/>
      <c r="AT14814" s="10"/>
    </row>
    <row r="14815" spans="9:46" s="16" customFormat="1">
      <c r="I14815" s="47"/>
      <c r="P14815" s="48"/>
      <c r="Q14815" s="48"/>
      <c r="R14815" s="48"/>
      <c r="S14815" s="49"/>
      <c r="T14815" s="47"/>
      <c r="U14815" s="50"/>
      <c r="V14815" s="47"/>
      <c r="W14815" s="50"/>
      <c r="X14815" s="49"/>
      <c r="Y14815" s="49"/>
      <c r="Z14815" s="49"/>
      <c r="AA14815" s="49"/>
      <c r="AB14815" s="49"/>
      <c r="AC14815" s="49"/>
      <c r="AD14815" s="49"/>
      <c r="AE14815" s="95"/>
      <c r="AM14815" s="103"/>
      <c r="AT14815" s="10"/>
    </row>
    <row r="14816" spans="9:46" s="16" customFormat="1">
      <c r="I14816" s="47"/>
      <c r="P14816" s="48"/>
      <c r="Q14816" s="48"/>
      <c r="R14816" s="48"/>
      <c r="S14816" s="49"/>
      <c r="T14816" s="47"/>
      <c r="U14816" s="50"/>
      <c r="V14816" s="47"/>
      <c r="W14816" s="50"/>
      <c r="X14816" s="49"/>
      <c r="Y14816" s="49"/>
      <c r="Z14816" s="49"/>
      <c r="AA14816" s="49"/>
      <c r="AB14816" s="49"/>
      <c r="AC14816" s="49"/>
      <c r="AD14816" s="49"/>
      <c r="AE14816" s="95"/>
      <c r="AM14816" s="103"/>
      <c r="AT14816" s="10"/>
    </row>
    <row r="14817" spans="9:46" s="16" customFormat="1">
      <c r="I14817" s="47"/>
      <c r="P14817" s="48"/>
      <c r="Q14817" s="48"/>
      <c r="R14817" s="48"/>
      <c r="S14817" s="49"/>
      <c r="T14817" s="47"/>
      <c r="U14817" s="50"/>
      <c r="V14817" s="47"/>
      <c r="W14817" s="50"/>
      <c r="X14817" s="49"/>
      <c r="Y14817" s="49"/>
      <c r="Z14817" s="49"/>
      <c r="AA14817" s="49"/>
      <c r="AB14817" s="49"/>
      <c r="AC14817" s="49"/>
      <c r="AD14817" s="49"/>
      <c r="AE14817" s="95"/>
      <c r="AM14817" s="103"/>
      <c r="AT14817" s="10"/>
    </row>
    <row r="14818" spans="9:46" s="16" customFormat="1">
      <c r="I14818" s="47"/>
      <c r="P14818" s="48"/>
      <c r="Q14818" s="48"/>
      <c r="R14818" s="48"/>
      <c r="S14818" s="49"/>
      <c r="T14818" s="47"/>
      <c r="U14818" s="50"/>
      <c r="V14818" s="47"/>
      <c r="W14818" s="50"/>
      <c r="X14818" s="49"/>
      <c r="Y14818" s="49"/>
      <c r="Z14818" s="49"/>
      <c r="AA14818" s="49"/>
      <c r="AB14818" s="49"/>
      <c r="AC14818" s="49"/>
      <c r="AD14818" s="49"/>
      <c r="AE14818" s="95"/>
      <c r="AM14818" s="103"/>
      <c r="AT14818" s="10"/>
    </row>
    <row r="14819" spans="9:46" s="16" customFormat="1">
      <c r="I14819" s="47"/>
      <c r="P14819" s="48"/>
      <c r="Q14819" s="48"/>
      <c r="R14819" s="48"/>
      <c r="S14819" s="49"/>
      <c r="T14819" s="47"/>
      <c r="U14819" s="50"/>
      <c r="V14819" s="47"/>
      <c r="W14819" s="50"/>
      <c r="X14819" s="49"/>
      <c r="Y14819" s="49"/>
      <c r="Z14819" s="49"/>
      <c r="AA14819" s="49"/>
      <c r="AB14819" s="49"/>
      <c r="AC14819" s="49"/>
      <c r="AD14819" s="49"/>
      <c r="AE14819" s="95"/>
      <c r="AM14819" s="103"/>
      <c r="AT14819" s="10"/>
    </row>
    <row r="14820" spans="9:46" s="16" customFormat="1">
      <c r="I14820" s="47"/>
      <c r="P14820" s="48"/>
      <c r="Q14820" s="48"/>
      <c r="R14820" s="48"/>
      <c r="S14820" s="49"/>
      <c r="T14820" s="47"/>
      <c r="U14820" s="50"/>
      <c r="V14820" s="47"/>
      <c r="W14820" s="50"/>
      <c r="X14820" s="49"/>
      <c r="Y14820" s="49"/>
      <c r="Z14820" s="49"/>
      <c r="AA14820" s="49"/>
      <c r="AB14820" s="49"/>
      <c r="AC14820" s="49"/>
      <c r="AD14820" s="49"/>
      <c r="AE14820" s="95"/>
      <c r="AM14820" s="103"/>
      <c r="AT14820" s="10"/>
    </row>
    <row r="14821" spans="9:46" s="16" customFormat="1">
      <c r="I14821" s="47"/>
      <c r="P14821" s="48"/>
      <c r="Q14821" s="48"/>
      <c r="R14821" s="48"/>
      <c r="S14821" s="49"/>
      <c r="T14821" s="47"/>
      <c r="U14821" s="50"/>
      <c r="V14821" s="47"/>
      <c r="W14821" s="50"/>
      <c r="X14821" s="49"/>
      <c r="Y14821" s="49"/>
      <c r="Z14821" s="49"/>
      <c r="AA14821" s="49"/>
      <c r="AB14821" s="49"/>
      <c r="AC14821" s="49"/>
      <c r="AD14821" s="49"/>
      <c r="AE14821" s="95"/>
      <c r="AM14821" s="103"/>
      <c r="AT14821" s="10"/>
    </row>
    <row r="14822" spans="9:46" s="16" customFormat="1">
      <c r="I14822" s="47"/>
      <c r="P14822" s="48"/>
      <c r="Q14822" s="48"/>
      <c r="R14822" s="48"/>
      <c r="S14822" s="49"/>
      <c r="T14822" s="47"/>
      <c r="U14822" s="50"/>
      <c r="V14822" s="47"/>
      <c r="W14822" s="50"/>
      <c r="X14822" s="49"/>
      <c r="Y14822" s="49"/>
      <c r="Z14822" s="49"/>
      <c r="AA14822" s="49"/>
      <c r="AB14822" s="49"/>
      <c r="AC14822" s="49"/>
      <c r="AD14822" s="49"/>
      <c r="AE14822" s="95"/>
      <c r="AM14822" s="103"/>
      <c r="AT14822" s="10"/>
    </row>
    <row r="14823" spans="9:46" s="16" customFormat="1">
      <c r="I14823" s="47"/>
      <c r="P14823" s="48"/>
      <c r="Q14823" s="48"/>
      <c r="R14823" s="48"/>
      <c r="S14823" s="49"/>
      <c r="T14823" s="47"/>
      <c r="U14823" s="50"/>
      <c r="V14823" s="47"/>
      <c r="W14823" s="50"/>
      <c r="X14823" s="49"/>
      <c r="Y14823" s="49"/>
      <c r="Z14823" s="49"/>
      <c r="AA14823" s="49"/>
      <c r="AB14823" s="49"/>
      <c r="AC14823" s="49"/>
      <c r="AD14823" s="49"/>
      <c r="AE14823" s="95"/>
      <c r="AM14823" s="103"/>
      <c r="AT14823" s="10"/>
    </row>
    <row r="14824" spans="9:46" s="16" customFormat="1">
      <c r="I14824" s="47"/>
      <c r="P14824" s="48"/>
      <c r="Q14824" s="48"/>
      <c r="R14824" s="48"/>
      <c r="S14824" s="49"/>
      <c r="T14824" s="47"/>
      <c r="U14824" s="50"/>
      <c r="V14824" s="47"/>
      <c r="W14824" s="50"/>
      <c r="X14824" s="49"/>
      <c r="Y14824" s="49"/>
      <c r="Z14824" s="49"/>
      <c r="AA14824" s="49"/>
      <c r="AB14824" s="49"/>
      <c r="AC14824" s="49"/>
      <c r="AD14824" s="49"/>
      <c r="AE14824" s="95"/>
      <c r="AM14824" s="103"/>
      <c r="AT14824" s="10"/>
    </row>
    <row r="14825" spans="9:46" s="16" customFormat="1">
      <c r="I14825" s="47"/>
      <c r="P14825" s="48"/>
      <c r="Q14825" s="48"/>
      <c r="R14825" s="48"/>
      <c r="S14825" s="49"/>
      <c r="T14825" s="47"/>
      <c r="U14825" s="50"/>
      <c r="V14825" s="47"/>
      <c r="W14825" s="50"/>
      <c r="X14825" s="49"/>
      <c r="Y14825" s="49"/>
      <c r="Z14825" s="49"/>
      <c r="AA14825" s="49"/>
      <c r="AB14825" s="49"/>
      <c r="AC14825" s="49"/>
      <c r="AD14825" s="49"/>
      <c r="AE14825" s="95"/>
      <c r="AM14825" s="103"/>
      <c r="AT14825" s="10"/>
    </row>
    <row r="14826" spans="9:46" s="16" customFormat="1">
      <c r="I14826" s="47"/>
      <c r="P14826" s="48"/>
      <c r="Q14826" s="48"/>
      <c r="R14826" s="48"/>
      <c r="S14826" s="49"/>
      <c r="T14826" s="47"/>
      <c r="U14826" s="50"/>
      <c r="V14826" s="47"/>
      <c r="W14826" s="50"/>
      <c r="X14826" s="49"/>
      <c r="Y14826" s="49"/>
      <c r="Z14826" s="49"/>
      <c r="AA14826" s="49"/>
      <c r="AB14826" s="49"/>
      <c r="AC14826" s="49"/>
      <c r="AD14826" s="49"/>
      <c r="AE14826" s="95"/>
      <c r="AM14826" s="103"/>
      <c r="AT14826" s="10"/>
    </row>
    <row r="14827" spans="9:46" s="16" customFormat="1">
      <c r="I14827" s="47"/>
      <c r="P14827" s="48"/>
      <c r="Q14827" s="48"/>
      <c r="R14827" s="48"/>
      <c r="S14827" s="49"/>
      <c r="T14827" s="47"/>
      <c r="U14827" s="50"/>
      <c r="V14827" s="47"/>
      <c r="W14827" s="50"/>
      <c r="X14827" s="49"/>
      <c r="Y14827" s="49"/>
      <c r="Z14827" s="49"/>
      <c r="AA14827" s="49"/>
      <c r="AB14827" s="49"/>
      <c r="AC14827" s="49"/>
      <c r="AD14827" s="49"/>
      <c r="AE14827" s="95"/>
      <c r="AM14827" s="103"/>
      <c r="AT14827" s="10"/>
    </row>
    <row r="14828" spans="9:46" s="16" customFormat="1">
      <c r="I14828" s="47"/>
      <c r="P14828" s="48"/>
      <c r="Q14828" s="48"/>
      <c r="R14828" s="48"/>
      <c r="S14828" s="49"/>
      <c r="T14828" s="47"/>
      <c r="U14828" s="50"/>
      <c r="V14828" s="47"/>
      <c r="W14828" s="50"/>
      <c r="X14828" s="49"/>
      <c r="Y14828" s="49"/>
      <c r="Z14828" s="49"/>
      <c r="AA14828" s="49"/>
      <c r="AB14828" s="49"/>
      <c r="AC14828" s="49"/>
      <c r="AD14828" s="49"/>
      <c r="AE14828" s="95"/>
      <c r="AM14828" s="103"/>
      <c r="AT14828" s="10"/>
    </row>
    <row r="14829" spans="9:46" s="16" customFormat="1">
      <c r="I14829" s="47"/>
      <c r="P14829" s="48"/>
      <c r="Q14829" s="48"/>
      <c r="R14829" s="48"/>
      <c r="S14829" s="49"/>
      <c r="T14829" s="47"/>
      <c r="U14829" s="50"/>
      <c r="V14829" s="47"/>
      <c r="W14829" s="50"/>
      <c r="X14829" s="49"/>
      <c r="Y14829" s="49"/>
      <c r="Z14829" s="49"/>
      <c r="AA14829" s="49"/>
      <c r="AB14829" s="49"/>
      <c r="AC14829" s="49"/>
      <c r="AD14829" s="49"/>
      <c r="AE14829" s="95"/>
      <c r="AM14829" s="103"/>
      <c r="AT14829" s="10"/>
    </row>
    <row r="14830" spans="9:46" s="16" customFormat="1">
      <c r="I14830" s="47"/>
      <c r="P14830" s="48"/>
      <c r="Q14830" s="48"/>
      <c r="R14830" s="48"/>
      <c r="S14830" s="49"/>
      <c r="T14830" s="47"/>
      <c r="U14830" s="50"/>
      <c r="V14830" s="47"/>
      <c r="W14830" s="50"/>
      <c r="X14830" s="49"/>
      <c r="Y14830" s="49"/>
      <c r="Z14830" s="49"/>
      <c r="AA14830" s="49"/>
      <c r="AB14830" s="49"/>
      <c r="AC14830" s="49"/>
      <c r="AD14830" s="49"/>
      <c r="AE14830" s="95"/>
      <c r="AM14830" s="103"/>
      <c r="AT14830" s="10"/>
    </row>
    <row r="14831" spans="9:46" s="16" customFormat="1">
      <c r="I14831" s="47"/>
      <c r="P14831" s="48"/>
      <c r="Q14831" s="48"/>
      <c r="R14831" s="48"/>
      <c r="S14831" s="49"/>
      <c r="T14831" s="47"/>
      <c r="U14831" s="50"/>
      <c r="V14831" s="47"/>
      <c r="W14831" s="50"/>
      <c r="X14831" s="49"/>
      <c r="Y14831" s="49"/>
      <c r="Z14831" s="49"/>
      <c r="AA14831" s="49"/>
      <c r="AB14831" s="49"/>
      <c r="AC14831" s="49"/>
      <c r="AD14831" s="49"/>
      <c r="AE14831" s="95"/>
      <c r="AM14831" s="103"/>
      <c r="AT14831" s="10"/>
    </row>
    <row r="14832" spans="9:46" s="16" customFormat="1">
      <c r="I14832" s="47"/>
      <c r="P14832" s="48"/>
      <c r="Q14832" s="48"/>
      <c r="R14832" s="48"/>
      <c r="S14832" s="49"/>
      <c r="T14832" s="47"/>
      <c r="U14832" s="50"/>
      <c r="V14832" s="47"/>
      <c r="W14832" s="50"/>
      <c r="X14832" s="49"/>
      <c r="Y14832" s="49"/>
      <c r="Z14832" s="49"/>
      <c r="AA14832" s="49"/>
      <c r="AB14832" s="49"/>
      <c r="AC14832" s="49"/>
      <c r="AD14832" s="49"/>
      <c r="AE14832" s="95"/>
      <c r="AM14832" s="103"/>
      <c r="AT14832" s="10"/>
    </row>
    <row r="14833" spans="9:46" s="16" customFormat="1">
      <c r="I14833" s="47"/>
      <c r="P14833" s="48"/>
      <c r="Q14833" s="48"/>
      <c r="R14833" s="48"/>
      <c r="S14833" s="49"/>
      <c r="T14833" s="47"/>
      <c r="U14833" s="50"/>
      <c r="V14833" s="47"/>
      <c r="W14833" s="50"/>
      <c r="X14833" s="49"/>
      <c r="Y14833" s="49"/>
      <c r="Z14833" s="49"/>
      <c r="AA14833" s="49"/>
      <c r="AB14833" s="49"/>
      <c r="AC14833" s="49"/>
      <c r="AD14833" s="49"/>
      <c r="AE14833" s="95"/>
      <c r="AM14833" s="103"/>
      <c r="AT14833" s="10"/>
    </row>
    <row r="14834" spans="9:46" s="16" customFormat="1">
      <c r="I14834" s="47"/>
      <c r="P14834" s="48"/>
      <c r="Q14834" s="48"/>
      <c r="R14834" s="48"/>
      <c r="S14834" s="49"/>
      <c r="T14834" s="47"/>
      <c r="U14834" s="50"/>
      <c r="V14834" s="47"/>
      <c r="W14834" s="50"/>
      <c r="X14834" s="49"/>
      <c r="Y14834" s="49"/>
      <c r="Z14834" s="49"/>
      <c r="AA14834" s="49"/>
      <c r="AB14834" s="49"/>
      <c r="AC14834" s="49"/>
      <c r="AD14834" s="49"/>
      <c r="AE14834" s="95"/>
      <c r="AM14834" s="103"/>
      <c r="AT14834" s="10"/>
    </row>
    <row r="14835" spans="9:46" s="16" customFormat="1">
      <c r="I14835" s="47"/>
      <c r="P14835" s="48"/>
      <c r="Q14835" s="48"/>
      <c r="R14835" s="48"/>
      <c r="S14835" s="49"/>
      <c r="T14835" s="47"/>
      <c r="U14835" s="50"/>
      <c r="V14835" s="47"/>
      <c r="W14835" s="50"/>
      <c r="X14835" s="49"/>
      <c r="Y14835" s="49"/>
      <c r="Z14835" s="49"/>
      <c r="AA14835" s="49"/>
      <c r="AB14835" s="49"/>
      <c r="AC14835" s="49"/>
      <c r="AD14835" s="49"/>
      <c r="AE14835" s="95"/>
      <c r="AM14835" s="103"/>
      <c r="AT14835" s="10"/>
    </row>
    <row r="14836" spans="9:46" s="16" customFormat="1">
      <c r="I14836" s="47"/>
      <c r="P14836" s="48"/>
      <c r="Q14836" s="48"/>
      <c r="R14836" s="48"/>
      <c r="S14836" s="49"/>
      <c r="T14836" s="47"/>
      <c r="U14836" s="50"/>
      <c r="V14836" s="47"/>
      <c r="W14836" s="50"/>
      <c r="X14836" s="49"/>
      <c r="Y14836" s="49"/>
      <c r="Z14836" s="49"/>
      <c r="AA14836" s="49"/>
      <c r="AB14836" s="49"/>
      <c r="AC14836" s="49"/>
      <c r="AD14836" s="49"/>
      <c r="AE14836" s="95"/>
      <c r="AM14836" s="103"/>
      <c r="AT14836" s="10"/>
    </row>
    <row r="14837" spans="9:46" s="16" customFormat="1">
      <c r="I14837" s="47"/>
      <c r="P14837" s="48"/>
      <c r="Q14837" s="48"/>
      <c r="R14837" s="48"/>
      <c r="S14837" s="49"/>
      <c r="T14837" s="47"/>
      <c r="U14837" s="50"/>
      <c r="V14837" s="47"/>
      <c r="W14837" s="50"/>
      <c r="X14837" s="49"/>
      <c r="Y14837" s="49"/>
      <c r="Z14837" s="49"/>
      <c r="AA14837" s="49"/>
      <c r="AB14837" s="49"/>
      <c r="AC14837" s="49"/>
      <c r="AD14837" s="49"/>
      <c r="AE14837" s="95"/>
      <c r="AM14837" s="103"/>
      <c r="AT14837" s="10"/>
    </row>
    <row r="14838" spans="9:46" s="16" customFormat="1">
      <c r="I14838" s="47"/>
      <c r="P14838" s="48"/>
      <c r="Q14838" s="48"/>
      <c r="R14838" s="48"/>
      <c r="S14838" s="49"/>
      <c r="T14838" s="47"/>
      <c r="U14838" s="50"/>
      <c r="V14838" s="47"/>
      <c r="W14838" s="50"/>
      <c r="X14838" s="49"/>
      <c r="Y14838" s="49"/>
      <c r="Z14838" s="49"/>
      <c r="AA14838" s="49"/>
      <c r="AB14838" s="49"/>
      <c r="AC14838" s="49"/>
      <c r="AD14838" s="49"/>
      <c r="AE14838" s="95"/>
      <c r="AM14838" s="103"/>
      <c r="AT14838" s="10"/>
    </row>
    <row r="14839" spans="9:46" s="16" customFormat="1">
      <c r="I14839" s="47"/>
      <c r="P14839" s="48"/>
      <c r="Q14839" s="48"/>
      <c r="R14839" s="48"/>
      <c r="S14839" s="49"/>
      <c r="T14839" s="47"/>
      <c r="U14839" s="50"/>
      <c r="V14839" s="47"/>
      <c r="W14839" s="50"/>
      <c r="X14839" s="49"/>
      <c r="Y14839" s="49"/>
      <c r="Z14839" s="49"/>
      <c r="AA14839" s="49"/>
      <c r="AB14839" s="49"/>
      <c r="AC14839" s="49"/>
      <c r="AD14839" s="49"/>
      <c r="AE14839" s="95"/>
      <c r="AM14839" s="103"/>
      <c r="AT14839" s="10"/>
    </row>
    <row r="14840" spans="9:46" s="16" customFormat="1">
      <c r="I14840" s="47"/>
      <c r="P14840" s="48"/>
      <c r="Q14840" s="48"/>
      <c r="R14840" s="48"/>
      <c r="S14840" s="49"/>
      <c r="T14840" s="47"/>
      <c r="U14840" s="50"/>
      <c r="V14840" s="47"/>
      <c r="W14840" s="50"/>
      <c r="X14840" s="49"/>
      <c r="Y14840" s="49"/>
      <c r="Z14840" s="49"/>
      <c r="AA14840" s="49"/>
      <c r="AB14840" s="49"/>
      <c r="AC14840" s="49"/>
      <c r="AD14840" s="49"/>
      <c r="AE14840" s="95"/>
      <c r="AM14840" s="103"/>
      <c r="AT14840" s="10"/>
    </row>
    <row r="14841" spans="9:46" s="16" customFormat="1">
      <c r="I14841" s="47"/>
      <c r="P14841" s="48"/>
      <c r="Q14841" s="48"/>
      <c r="R14841" s="48"/>
      <c r="S14841" s="49"/>
      <c r="T14841" s="47"/>
      <c r="U14841" s="50"/>
      <c r="V14841" s="47"/>
      <c r="W14841" s="50"/>
      <c r="X14841" s="49"/>
      <c r="Y14841" s="49"/>
      <c r="Z14841" s="49"/>
      <c r="AA14841" s="49"/>
      <c r="AB14841" s="49"/>
      <c r="AC14841" s="49"/>
      <c r="AD14841" s="49"/>
      <c r="AE14841" s="95"/>
      <c r="AM14841" s="103"/>
      <c r="AT14841" s="10"/>
    </row>
    <row r="14842" spans="9:46" s="16" customFormat="1">
      <c r="I14842" s="47"/>
      <c r="P14842" s="48"/>
      <c r="Q14842" s="48"/>
      <c r="R14842" s="48"/>
      <c r="S14842" s="49"/>
      <c r="T14842" s="47"/>
      <c r="U14842" s="50"/>
      <c r="V14842" s="47"/>
      <c r="W14842" s="50"/>
      <c r="X14842" s="49"/>
      <c r="Y14842" s="49"/>
      <c r="Z14842" s="49"/>
      <c r="AA14842" s="49"/>
      <c r="AB14842" s="49"/>
      <c r="AC14842" s="49"/>
      <c r="AD14842" s="49"/>
      <c r="AE14842" s="95"/>
      <c r="AM14842" s="103"/>
      <c r="AT14842" s="10"/>
    </row>
    <row r="14843" spans="9:46" s="16" customFormat="1">
      <c r="I14843" s="47"/>
      <c r="P14843" s="48"/>
      <c r="Q14843" s="48"/>
      <c r="R14843" s="48"/>
      <c r="S14843" s="49"/>
      <c r="T14843" s="47"/>
      <c r="U14843" s="50"/>
      <c r="V14843" s="47"/>
      <c r="W14843" s="50"/>
      <c r="X14843" s="49"/>
      <c r="Y14843" s="49"/>
      <c r="Z14843" s="49"/>
      <c r="AA14843" s="49"/>
      <c r="AB14843" s="49"/>
      <c r="AC14843" s="49"/>
      <c r="AD14843" s="49"/>
      <c r="AE14843" s="95"/>
      <c r="AM14843" s="103"/>
      <c r="AT14843" s="10"/>
    </row>
    <row r="14844" spans="9:46" s="16" customFormat="1">
      <c r="I14844" s="47"/>
      <c r="P14844" s="48"/>
      <c r="Q14844" s="48"/>
      <c r="R14844" s="48"/>
      <c r="S14844" s="49"/>
      <c r="T14844" s="47"/>
      <c r="U14844" s="50"/>
      <c r="V14844" s="47"/>
      <c r="W14844" s="50"/>
      <c r="X14844" s="49"/>
      <c r="Y14844" s="49"/>
      <c r="Z14844" s="49"/>
      <c r="AA14844" s="49"/>
      <c r="AB14844" s="49"/>
      <c r="AC14844" s="49"/>
      <c r="AD14844" s="49"/>
      <c r="AE14844" s="95"/>
      <c r="AM14844" s="103"/>
      <c r="AT14844" s="10"/>
    </row>
    <row r="14845" spans="9:46" s="16" customFormat="1">
      <c r="I14845" s="47"/>
      <c r="P14845" s="48"/>
      <c r="Q14845" s="48"/>
      <c r="R14845" s="48"/>
      <c r="S14845" s="49"/>
      <c r="T14845" s="47"/>
      <c r="U14845" s="50"/>
      <c r="V14845" s="47"/>
      <c r="W14845" s="50"/>
      <c r="X14845" s="49"/>
      <c r="Y14845" s="49"/>
      <c r="Z14845" s="49"/>
      <c r="AA14845" s="49"/>
      <c r="AB14845" s="49"/>
      <c r="AC14845" s="49"/>
      <c r="AD14845" s="49"/>
      <c r="AE14845" s="95"/>
      <c r="AM14845" s="103"/>
      <c r="AT14845" s="10"/>
    </row>
    <row r="14846" spans="9:46" s="16" customFormat="1">
      <c r="I14846" s="47"/>
      <c r="P14846" s="48"/>
      <c r="Q14846" s="48"/>
      <c r="R14846" s="48"/>
      <c r="S14846" s="49"/>
      <c r="T14846" s="47"/>
      <c r="U14846" s="50"/>
      <c r="V14846" s="47"/>
      <c r="W14846" s="50"/>
      <c r="X14846" s="49"/>
      <c r="Y14846" s="49"/>
      <c r="Z14846" s="49"/>
      <c r="AA14846" s="49"/>
      <c r="AB14846" s="49"/>
      <c r="AC14846" s="49"/>
      <c r="AD14846" s="49"/>
      <c r="AE14846" s="95"/>
      <c r="AM14846" s="103"/>
      <c r="AT14846" s="10"/>
    </row>
    <row r="14847" spans="9:46" s="16" customFormat="1">
      <c r="I14847" s="47"/>
      <c r="P14847" s="48"/>
      <c r="Q14847" s="48"/>
      <c r="R14847" s="48"/>
      <c r="S14847" s="49"/>
      <c r="T14847" s="47"/>
      <c r="U14847" s="50"/>
      <c r="V14847" s="47"/>
      <c r="W14847" s="50"/>
      <c r="X14847" s="49"/>
      <c r="Y14847" s="49"/>
      <c r="Z14847" s="49"/>
      <c r="AA14847" s="49"/>
      <c r="AB14847" s="49"/>
      <c r="AC14847" s="49"/>
      <c r="AD14847" s="49"/>
      <c r="AE14847" s="95"/>
      <c r="AM14847" s="103"/>
      <c r="AT14847" s="10"/>
    </row>
    <row r="14848" spans="9:46" s="16" customFormat="1">
      <c r="I14848" s="47"/>
      <c r="P14848" s="48"/>
      <c r="Q14848" s="48"/>
      <c r="R14848" s="48"/>
      <c r="S14848" s="49"/>
      <c r="T14848" s="47"/>
      <c r="U14848" s="50"/>
      <c r="V14848" s="47"/>
      <c r="W14848" s="50"/>
      <c r="X14848" s="49"/>
      <c r="Y14848" s="49"/>
      <c r="Z14848" s="49"/>
      <c r="AA14848" s="49"/>
      <c r="AB14848" s="49"/>
      <c r="AC14848" s="49"/>
      <c r="AD14848" s="49"/>
      <c r="AE14848" s="95"/>
      <c r="AM14848" s="103"/>
      <c r="AT14848" s="10"/>
    </row>
    <row r="14849" spans="9:46" s="16" customFormat="1">
      <c r="I14849" s="47"/>
      <c r="P14849" s="48"/>
      <c r="Q14849" s="48"/>
      <c r="R14849" s="48"/>
      <c r="S14849" s="49"/>
      <c r="T14849" s="47"/>
      <c r="U14849" s="50"/>
      <c r="V14849" s="47"/>
      <c r="W14849" s="50"/>
      <c r="X14849" s="49"/>
      <c r="Y14849" s="49"/>
      <c r="Z14849" s="49"/>
      <c r="AA14849" s="49"/>
      <c r="AB14849" s="49"/>
      <c r="AC14849" s="49"/>
      <c r="AD14849" s="49"/>
      <c r="AE14849" s="95"/>
      <c r="AM14849" s="103"/>
      <c r="AT14849" s="10"/>
    </row>
    <row r="14850" spans="9:46" s="16" customFormat="1">
      <c r="I14850" s="47"/>
      <c r="P14850" s="48"/>
      <c r="Q14850" s="48"/>
      <c r="R14850" s="48"/>
      <c r="S14850" s="49"/>
      <c r="T14850" s="47"/>
      <c r="U14850" s="50"/>
      <c r="V14850" s="47"/>
      <c r="W14850" s="50"/>
      <c r="X14850" s="49"/>
      <c r="Y14850" s="49"/>
      <c r="Z14850" s="49"/>
      <c r="AA14850" s="49"/>
      <c r="AB14850" s="49"/>
      <c r="AC14850" s="49"/>
      <c r="AD14850" s="49"/>
      <c r="AE14850" s="95"/>
      <c r="AM14850" s="103"/>
      <c r="AT14850" s="10"/>
    </row>
    <row r="14851" spans="9:46" s="16" customFormat="1">
      <c r="I14851" s="47"/>
      <c r="P14851" s="48"/>
      <c r="Q14851" s="48"/>
      <c r="R14851" s="48"/>
      <c r="S14851" s="49"/>
      <c r="T14851" s="47"/>
      <c r="U14851" s="50"/>
      <c r="V14851" s="47"/>
      <c r="W14851" s="50"/>
      <c r="X14851" s="49"/>
      <c r="Y14851" s="49"/>
      <c r="Z14851" s="49"/>
      <c r="AA14851" s="49"/>
      <c r="AB14851" s="49"/>
      <c r="AC14851" s="49"/>
      <c r="AD14851" s="49"/>
      <c r="AE14851" s="95"/>
      <c r="AM14851" s="103"/>
      <c r="AT14851" s="10"/>
    </row>
    <row r="14852" spans="9:46" s="16" customFormat="1">
      <c r="I14852" s="47"/>
      <c r="P14852" s="48"/>
      <c r="Q14852" s="48"/>
      <c r="R14852" s="48"/>
      <c r="S14852" s="49"/>
      <c r="T14852" s="47"/>
      <c r="U14852" s="50"/>
      <c r="V14852" s="47"/>
      <c r="W14852" s="50"/>
      <c r="X14852" s="49"/>
      <c r="Y14852" s="49"/>
      <c r="Z14852" s="49"/>
      <c r="AA14852" s="49"/>
      <c r="AB14852" s="49"/>
      <c r="AC14852" s="49"/>
      <c r="AD14852" s="49"/>
      <c r="AE14852" s="95"/>
      <c r="AM14852" s="103"/>
      <c r="AT14852" s="10"/>
    </row>
    <row r="14853" spans="9:46" s="16" customFormat="1">
      <c r="I14853" s="47"/>
      <c r="P14853" s="48"/>
      <c r="Q14853" s="48"/>
      <c r="R14853" s="48"/>
      <c r="S14853" s="49"/>
      <c r="T14853" s="47"/>
      <c r="U14853" s="50"/>
      <c r="V14853" s="47"/>
      <c r="W14853" s="50"/>
      <c r="X14853" s="49"/>
      <c r="Y14853" s="49"/>
      <c r="Z14853" s="49"/>
      <c r="AA14853" s="49"/>
      <c r="AB14853" s="49"/>
      <c r="AC14853" s="49"/>
      <c r="AD14853" s="49"/>
      <c r="AE14853" s="95"/>
      <c r="AM14853" s="103"/>
      <c r="AT14853" s="10"/>
    </row>
    <row r="14854" spans="9:46" s="16" customFormat="1">
      <c r="I14854" s="47"/>
      <c r="P14854" s="48"/>
      <c r="Q14854" s="48"/>
      <c r="R14854" s="48"/>
      <c r="S14854" s="49"/>
      <c r="T14854" s="47"/>
      <c r="U14854" s="50"/>
      <c r="V14854" s="47"/>
      <c r="W14854" s="50"/>
      <c r="X14854" s="49"/>
      <c r="Y14854" s="49"/>
      <c r="Z14854" s="49"/>
      <c r="AA14854" s="49"/>
      <c r="AB14854" s="49"/>
      <c r="AC14854" s="49"/>
      <c r="AD14854" s="49"/>
      <c r="AE14854" s="95"/>
      <c r="AM14854" s="103"/>
      <c r="AT14854" s="10"/>
    </row>
    <row r="14855" spans="9:46" s="16" customFormat="1">
      <c r="I14855" s="47"/>
      <c r="P14855" s="48"/>
      <c r="Q14855" s="48"/>
      <c r="R14855" s="48"/>
      <c r="S14855" s="49"/>
      <c r="T14855" s="47"/>
      <c r="U14855" s="50"/>
      <c r="V14855" s="47"/>
      <c r="W14855" s="50"/>
      <c r="X14855" s="49"/>
      <c r="Y14855" s="49"/>
      <c r="Z14855" s="49"/>
      <c r="AA14855" s="49"/>
      <c r="AB14855" s="49"/>
      <c r="AC14855" s="49"/>
      <c r="AD14855" s="49"/>
      <c r="AE14855" s="95"/>
      <c r="AM14855" s="103"/>
      <c r="AT14855" s="10"/>
    </row>
    <row r="14856" spans="9:46" s="16" customFormat="1">
      <c r="I14856" s="47"/>
      <c r="P14856" s="48"/>
      <c r="Q14856" s="48"/>
      <c r="R14856" s="48"/>
      <c r="S14856" s="49"/>
      <c r="T14856" s="47"/>
      <c r="U14856" s="50"/>
      <c r="V14856" s="47"/>
      <c r="W14856" s="50"/>
      <c r="X14856" s="49"/>
      <c r="Y14856" s="49"/>
      <c r="Z14856" s="49"/>
      <c r="AA14856" s="49"/>
      <c r="AB14856" s="49"/>
      <c r="AC14856" s="49"/>
      <c r="AD14856" s="49"/>
      <c r="AE14856" s="95"/>
      <c r="AM14856" s="103"/>
      <c r="AT14856" s="10"/>
    </row>
    <row r="14857" spans="9:46" s="16" customFormat="1">
      <c r="I14857" s="47"/>
      <c r="P14857" s="48"/>
      <c r="Q14857" s="48"/>
      <c r="R14857" s="48"/>
      <c r="S14857" s="49"/>
      <c r="T14857" s="47"/>
      <c r="U14857" s="50"/>
      <c r="V14857" s="47"/>
      <c r="W14857" s="50"/>
      <c r="X14857" s="49"/>
      <c r="Y14857" s="49"/>
      <c r="Z14857" s="49"/>
      <c r="AA14857" s="49"/>
      <c r="AB14857" s="49"/>
      <c r="AC14857" s="49"/>
      <c r="AD14857" s="49"/>
      <c r="AE14857" s="95"/>
      <c r="AM14857" s="103"/>
      <c r="AT14857" s="10"/>
    </row>
    <row r="14858" spans="9:46" s="16" customFormat="1">
      <c r="I14858" s="47"/>
      <c r="P14858" s="48"/>
      <c r="Q14858" s="48"/>
      <c r="R14858" s="48"/>
      <c r="S14858" s="49"/>
      <c r="T14858" s="47"/>
      <c r="U14858" s="50"/>
      <c r="V14858" s="47"/>
      <c r="W14858" s="50"/>
      <c r="X14858" s="49"/>
      <c r="Y14858" s="49"/>
      <c r="Z14858" s="49"/>
      <c r="AA14858" s="49"/>
      <c r="AB14858" s="49"/>
      <c r="AC14858" s="49"/>
      <c r="AD14858" s="49"/>
      <c r="AE14858" s="95"/>
      <c r="AM14858" s="103"/>
      <c r="AT14858" s="10"/>
    </row>
    <row r="14859" spans="9:46" s="16" customFormat="1">
      <c r="I14859" s="47"/>
      <c r="P14859" s="48"/>
      <c r="Q14859" s="48"/>
      <c r="R14859" s="48"/>
      <c r="S14859" s="49"/>
      <c r="T14859" s="47"/>
      <c r="U14859" s="50"/>
      <c r="V14859" s="47"/>
      <c r="W14859" s="50"/>
      <c r="X14859" s="49"/>
      <c r="Y14859" s="49"/>
      <c r="Z14859" s="49"/>
      <c r="AA14859" s="49"/>
      <c r="AB14859" s="49"/>
      <c r="AC14859" s="49"/>
      <c r="AD14859" s="49"/>
      <c r="AE14859" s="95"/>
      <c r="AM14859" s="103"/>
      <c r="AT14859" s="10"/>
    </row>
    <row r="14860" spans="9:46" s="16" customFormat="1">
      <c r="I14860" s="47"/>
      <c r="P14860" s="48"/>
      <c r="Q14860" s="48"/>
      <c r="R14860" s="48"/>
      <c r="S14860" s="49"/>
      <c r="T14860" s="47"/>
      <c r="U14860" s="50"/>
      <c r="V14860" s="47"/>
      <c r="W14860" s="50"/>
      <c r="X14860" s="49"/>
      <c r="Y14860" s="49"/>
      <c r="Z14860" s="49"/>
      <c r="AA14860" s="49"/>
      <c r="AB14860" s="49"/>
      <c r="AC14860" s="49"/>
      <c r="AD14860" s="49"/>
      <c r="AE14860" s="95"/>
      <c r="AM14860" s="103"/>
      <c r="AT14860" s="10"/>
    </row>
    <row r="14861" spans="9:46" s="16" customFormat="1">
      <c r="I14861" s="47"/>
      <c r="P14861" s="48"/>
      <c r="Q14861" s="48"/>
      <c r="R14861" s="48"/>
      <c r="S14861" s="49"/>
      <c r="T14861" s="47"/>
      <c r="U14861" s="50"/>
      <c r="V14861" s="47"/>
      <c r="W14861" s="50"/>
      <c r="X14861" s="49"/>
      <c r="Y14861" s="49"/>
      <c r="Z14861" s="49"/>
      <c r="AA14861" s="49"/>
      <c r="AB14861" s="49"/>
      <c r="AC14861" s="49"/>
      <c r="AD14861" s="49"/>
      <c r="AE14861" s="95"/>
      <c r="AM14861" s="103"/>
      <c r="AT14861" s="10"/>
    </row>
    <row r="14862" spans="9:46" s="16" customFormat="1">
      <c r="I14862" s="47"/>
      <c r="P14862" s="48"/>
      <c r="Q14862" s="48"/>
      <c r="R14862" s="48"/>
      <c r="S14862" s="49"/>
      <c r="T14862" s="47"/>
      <c r="U14862" s="50"/>
      <c r="V14862" s="47"/>
      <c r="W14862" s="50"/>
      <c r="X14862" s="49"/>
      <c r="Y14862" s="49"/>
      <c r="Z14862" s="49"/>
      <c r="AA14862" s="49"/>
      <c r="AB14862" s="49"/>
      <c r="AC14862" s="49"/>
      <c r="AD14862" s="49"/>
      <c r="AE14862" s="95"/>
      <c r="AM14862" s="103"/>
      <c r="AT14862" s="10"/>
    </row>
    <row r="14863" spans="9:46" s="16" customFormat="1">
      <c r="I14863" s="47"/>
      <c r="P14863" s="48"/>
      <c r="Q14863" s="48"/>
      <c r="R14863" s="48"/>
      <c r="S14863" s="49"/>
      <c r="T14863" s="47"/>
      <c r="U14863" s="50"/>
      <c r="V14863" s="47"/>
      <c r="W14863" s="50"/>
      <c r="X14863" s="49"/>
      <c r="Y14863" s="49"/>
      <c r="Z14863" s="49"/>
      <c r="AA14863" s="49"/>
      <c r="AB14863" s="49"/>
      <c r="AC14863" s="49"/>
      <c r="AD14863" s="49"/>
      <c r="AE14863" s="95"/>
      <c r="AM14863" s="103"/>
      <c r="AT14863" s="10"/>
    </row>
    <row r="14864" spans="9:46" s="16" customFormat="1">
      <c r="I14864" s="47"/>
      <c r="P14864" s="48"/>
      <c r="Q14864" s="48"/>
      <c r="R14864" s="48"/>
      <c r="S14864" s="49"/>
      <c r="T14864" s="47"/>
      <c r="U14864" s="50"/>
      <c r="V14864" s="47"/>
      <c r="W14864" s="50"/>
      <c r="X14864" s="49"/>
      <c r="Y14864" s="49"/>
      <c r="Z14864" s="49"/>
      <c r="AA14864" s="49"/>
      <c r="AB14864" s="49"/>
      <c r="AC14864" s="49"/>
      <c r="AD14864" s="49"/>
      <c r="AE14864" s="95"/>
      <c r="AM14864" s="103"/>
      <c r="AT14864" s="10"/>
    </row>
    <row r="14865" spans="9:46" s="16" customFormat="1">
      <c r="I14865" s="47"/>
      <c r="P14865" s="48"/>
      <c r="Q14865" s="48"/>
      <c r="R14865" s="48"/>
      <c r="S14865" s="49"/>
      <c r="T14865" s="47"/>
      <c r="U14865" s="50"/>
      <c r="V14865" s="47"/>
      <c r="W14865" s="50"/>
      <c r="X14865" s="49"/>
      <c r="Y14865" s="49"/>
      <c r="Z14865" s="49"/>
      <c r="AA14865" s="49"/>
      <c r="AB14865" s="49"/>
      <c r="AC14865" s="49"/>
      <c r="AD14865" s="49"/>
      <c r="AE14865" s="95"/>
      <c r="AM14865" s="103"/>
      <c r="AT14865" s="10"/>
    </row>
    <row r="14866" spans="9:46" s="16" customFormat="1">
      <c r="I14866" s="47"/>
      <c r="P14866" s="48"/>
      <c r="Q14866" s="48"/>
      <c r="R14866" s="48"/>
      <c r="S14866" s="49"/>
      <c r="T14866" s="47"/>
      <c r="U14866" s="50"/>
      <c r="V14866" s="47"/>
      <c r="W14866" s="50"/>
      <c r="X14866" s="49"/>
      <c r="Y14866" s="49"/>
      <c r="Z14866" s="49"/>
      <c r="AA14866" s="49"/>
      <c r="AB14866" s="49"/>
      <c r="AC14866" s="49"/>
      <c r="AD14866" s="49"/>
      <c r="AE14866" s="95"/>
      <c r="AM14866" s="103"/>
      <c r="AT14866" s="10"/>
    </row>
    <row r="14867" spans="9:46" s="16" customFormat="1">
      <c r="I14867" s="47"/>
      <c r="P14867" s="48"/>
      <c r="Q14867" s="48"/>
      <c r="R14867" s="48"/>
      <c r="S14867" s="49"/>
      <c r="T14867" s="47"/>
      <c r="U14867" s="50"/>
      <c r="V14867" s="47"/>
      <c r="W14867" s="50"/>
      <c r="X14867" s="49"/>
      <c r="Y14867" s="49"/>
      <c r="Z14867" s="49"/>
      <c r="AA14867" s="49"/>
      <c r="AB14867" s="49"/>
      <c r="AC14867" s="49"/>
      <c r="AD14867" s="49"/>
      <c r="AE14867" s="95"/>
      <c r="AM14867" s="103"/>
      <c r="AT14867" s="10"/>
    </row>
    <row r="14868" spans="9:46" s="16" customFormat="1">
      <c r="I14868" s="47"/>
      <c r="P14868" s="48"/>
      <c r="Q14868" s="48"/>
      <c r="R14868" s="48"/>
      <c r="S14868" s="49"/>
      <c r="T14868" s="47"/>
      <c r="U14868" s="50"/>
      <c r="V14868" s="47"/>
      <c r="W14868" s="50"/>
      <c r="X14868" s="49"/>
      <c r="Y14868" s="49"/>
      <c r="Z14868" s="49"/>
      <c r="AA14868" s="49"/>
      <c r="AB14868" s="49"/>
      <c r="AC14868" s="49"/>
      <c r="AD14868" s="49"/>
      <c r="AE14868" s="95"/>
      <c r="AM14868" s="103"/>
      <c r="AT14868" s="10"/>
    </row>
    <row r="14869" spans="9:46" s="16" customFormat="1">
      <c r="I14869" s="47"/>
      <c r="P14869" s="48"/>
      <c r="Q14869" s="48"/>
      <c r="R14869" s="48"/>
      <c r="S14869" s="49"/>
      <c r="T14869" s="47"/>
      <c r="U14869" s="50"/>
      <c r="V14869" s="47"/>
      <c r="W14869" s="50"/>
      <c r="X14869" s="49"/>
      <c r="Y14869" s="49"/>
      <c r="Z14869" s="49"/>
      <c r="AA14869" s="49"/>
      <c r="AB14869" s="49"/>
      <c r="AC14869" s="49"/>
      <c r="AD14869" s="49"/>
      <c r="AE14869" s="95"/>
      <c r="AM14869" s="103"/>
      <c r="AT14869" s="10"/>
    </row>
    <row r="14870" spans="9:46" s="16" customFormat="1">
      <c r="I14870" s="47"/>
      <c r="P14870" s="48"/>
      <c r="Q14870" s="48"/>
      <c r="R14870" s="48"/>
      <c r="S14870" s="49"/>
      <c r="T14870" s="47"/>
      <c r="U14870" s="50"/>
      <c r="V14870" s="47"/>
      <c r="W14870" s="50"/>
      <c r="X14870" s="49"/>
      <c r="Y14870" s="49"/>
      <c r="Z14870" s="49"/>
      <c r="AA14870" s="49"/>
      <c r="AB14870" s="49"/>
      <c r="AC14870" s="49"/>
      <c r="AD14870" s="49"/>
      <c r="AE14870" s="95"/>
      <c r="AM14870" s="103"/>
      <c r="AT14870" s="10"/>
    </row>
    <row r="14871" spans="9:46" s="16" customFormat="1">
      <c r="I14871" s="47"/>
      <c r="P14871" s="48"/>
      <c r="Q14871" s="48"/>
      <c r="R14871" s="48"/>
      <c r="S14871" s="49"/>
      <c r="T14871" s="47"/>
      <c r="U14871" s="50"/>
      <c r="V14871" s="47"/>
      <c r="W14871" s="50"/>
      <c r="X14871" s="49"/>
      <c r="Y14871" s="49"/>
      <c r="Z14871" s="49"/>
      <c r="AA14871" s="49"/>
      <c r="AB14871" s="49"/>
      <c r="AC14871" s="49"/>
      <c r="AD14871" s="49"/>
      <c r="AE14871" s="95"/>
      <c r="AM14871" s="103"/>
      <c r="AT14871" s="10"/>
    </row>
    <row r="14872" spans="9:46" s="16" customFormat="1">
      <c r="I14872" s="47"/>
      <c r="P14872" s="48"/>
      <c r="Q14872" s="48"/>
      <c r="R14872" s="48"/>
      <c r="S14872" s="49"/>
      <c r="T14872" s="47"/>
      <c r="U14872" s="50"/>
      <c r="V14872" s="47"/>
      <c r="W14872" s="50"/>
      <c r="X14872" s="49"/>
      <c r="Y14872" s="49"/>
      <c r="Z14872" s="49"/>
      <c r="AA14872" s="49"/>
      <c r="AB14872" s="49"/>
      <c r="AC14872" s="49"/>
      <c r="AD14872" s="49"/>
      <c r="AE14872" s="95"/>
      <c r="AM14872" s="103"/>
      <c r="AT14872" s="10"/>
    </row>
    <row r="14873" spans="9:46" s="16" customFormat="1">
      <c r="I14873" s="47"/>
      <c r="P14873" s="48"/>
      <c r="Q14873" s="48"/>
      <c r="R14873" s="48"/>
      <c r="S14873" s="49"/>
      <c r="T14873" s="47"/>
      <c r="U14873" s="50"/>
      <c r="V14873" s="47"/>
      <c r="W14873" s="50"/>
      <c r="X14873" s="49"/>
      <c r="Y14873" s="49"/>
      <c r="Z14873" s="49"/>
      <c r="AA14873" s="49"/>
      <c r="AB14873" s="49"/>
      <c r="AC14873" s="49"/>
      <c r="AD14873" s="49"/>
      <c r="AE14873" s="95"/>
      <c r="AM14873" s="103"/>
      <c r="AT14873" s="10"/>
    </row>
    <row r="14874" spans="9:46" s="16" customFormat="1">
      <c r="I14874" s="47"/>
      <c r="P14874" s="48"/>
      <c r="Q14874" s="48"/>
      <c r="R14874" s="48"/>
      <c r="S14874" s="49"/>
      <c r="T14874" s="47"/>
      <c r="U14874" s="50"/>
      <c r="V14874" s="47"/>
      <c r="W14874" s="50"/>
      <c r="X14874" s="49"/>
      <c r="Y14874" s="49"/>
      <c r="Z14874" s="49"/>
      <c r="AA14874" s="49"/>
      <c r="AB14874" s="49"/>
      <c r="AC14874" s="49"/>
      <c r="AD14874" s="49"/>
      <c r="AE14874" s="95"/>
      <c r="AM14874" s="103"/>
      <c r="AT14874" s="10"/>
    </row>
    <row r="14875" spans="9:46" s="16" customFormat="1">
      <c r="I14875" s="47"/>
      <c r="P14875" s="48"/>
      <c r="Q14875" s="48"/>
      <c r="R14875" s="48"/>
      <c r="S14875" s="49"/>
      <c r="T14875" s="47"/>
      <c r="U14875" s="50"/>
      <c r="V14875" s="47"/>
      <c r="W14875" s="50"/>
      <c r="X14875" s="49"/>
      <c r="Y14875" s="49"/>
      <c r="Z14875" s="49"/>
      <c r="AA14875" s="49"/>
      <c r="AB14875" s="49"/>
      <c r="AC14875" s="49"/>
      <c r="AD14875" s="49"/>
      <c r="AE14875" s="95"/>
      <c r="AM14875" s="103"/>
      <c r="AT14875" s="10"/>
    </row>
    <row r="14876" spans="9:46" s="16" customFormat="1">
      <c r="I14876" s="47"/>
      <c r="P14876" s="48"/>
      <c r="Q14876" s="48"/>
      <c r="R14876" s="48"/>
      <c r="S14876" s="49"/>
      <c r="T14876" s="47"/>
      <c r="U14876" s="50"/>
      <c r="V14876" s="47"/>
      <c r="W14876" s="50"/>
      <c r="X14876" s="49"/>
      <c r="Y14876" s="49"/>
      <c r="Z14876" s="49"/>
      <c r="AA14876" s="49"/>
      <c r="AB14876" s="49"/>
      <c r="AC14876" s="49"/>
      <c r="AD14876" s="49"/>
      <c r="AE14876" s="95"/>
      <c r="AM14876" s="103"/>
      <c r="AT14876" s="10"/>
    </row>
    <row r="14877" spans="9:46" s="16" customFormat="1">
      <c r="I14877" s="47"/>
      <c r="P14877" s="48"/>
      <c r="Q14877" s="48"/>
      <c r="R14877" s="48"/>
      <c r="S14877" s="49"/>
      <c r="T14877" s="47"/>
      <c r="U14877" s="50"/>
      <c r="V14877" s="47"/>
      <c r="W14877" s="50"/>
      <c r="X14877" s="49"/>
      <c r="Y14877" s="49"/>
      <c r="Z14877" s="49"/>
      <c r="AA14877" s="49"/>
      <c r="AB14877" s="49"/>
      <c r="AC14877" s="49"/>
      <c r="AD14877" s="49"/>
      <c r="AE14877" s="95"/>
      <c r="AM14877" s="103"/>
      <c r="AT14877" s="10"/>
    </row>
    <row r="14878" spans="9:46" s="16" customFormat="1">
      <c r="I14878" s="47"/>
      <c r="P14878" s="48"/>
      <c r="Q14878" s="48"/>
      <c r="R14878" s="48"/>
      <c r="S14878" s="49"/>
      <c r="T14878" s="47"/>
      <c r="U14878" s="50"/>
      <c r="V14878" s="47"/>
      <c r="W14878" s="50"/>
      <c r="X14878" s="49"/>
      <c r="Y14878" s="49"/>
      <c r="Z14878" s="49"/>
      <c r="AA14878" s="49"/>
      <c r="AB14878" s="49"/>
      <c r="AC14878" s="49"/>
      <c r="AD14878" s="49"/>
      <c r="AE14878" s="95"/>
      <c r="AM14878" s="103"/>
      <c r="AT14878" s="10"/>
    </row>
    <row r="14879" spans="9:46" s="16" customFormat="1">
      <c r="I14879" s="47"/>
      <c r="P14879" s="48"/>
      <c r="Q14879" s="48"/>
      <c r="R14879" s="48"/>
      <c r="S14879" s="49"/>
      <c r="T14879" s="47"/>
      <c r="U14879" s="50"/>
      <c r="V14879" s="47"/>
      <c r="W14879" s="50"/>
      <c r="X14879" s="49"/>
      <c r="Y14879" s="49"/>
      <c r="Z14879" s="49"/>
      <c r="AA14879" s="49"/>
      <c r="AB14879" s="49"/>
      <c r="AC14879" s="49"/>
      <c r="AD14879" s="49"/>
      <c r="AE14879" s="95"/>
      <c r="AM14879" s="103"/>
      <c r="AT14879" s="10"/>
    </row>
    <row r="14880" spans="9:46" s="16" customFormat="1">
      <c r="I14880" s="47"/>
      <c r="P14880" s="48"/>
      <c r="Q14880" s="48"/>
      <c r="R14880" s="48"/>
      <c r="S14880" s="49"/>
      <c r="T14880" s="47"/>
      <c r="U14880" s="50"/>
      <c r="V14880" s="47"/>
      <c r="W14880" s="50"/>
      <c r="X14880" s="49"/>
      <c r="Y14880" s="49"/>
      <c r="Z14880" s="49"/>
      <c r="AA14880" s="49"/>
      <c r="AB14880" s="49"/>
      <c r="AC14880" s="49"/>
      <c r="AD14880" s="49"/>
      <c r="AE14880" s="95"/>
      <c r="AM14880" s="103"/>
      <c r="AT14880" s="10"/>
    </row>
    <row r="14881" spans="9:46" s="16" customFormat="1">
      <c r="I14881" s="47"/>
      <c r="P14881" s="48"/>
      <c r="Q14881" s="48"/>
      <c r="R14881" s="48"/>
      <c r="S14881" s="49"/>
      <c r="T14881" s="47"/>
      <c r="U14881" s="50"/>
      <c r="V14881" s="47"/>
      <c r="W14881" s="50"/>
      <c r="X14881" s="49"/>
      <c r="Y14881" s="49"/>
      <c r="Z14881" s="49"/>
      <c r="AA14881" s="49"/>
      <c r="AB14881" s="49"/>
      <c r="AC14881" s="49"/>
      <c r="AD14881" s="49"/>
      <c r="AE14881" s="95"/>
      <c r="AM14881" s="103"/>
      <c r="AT14881" s="10"/>
    </row>
    <row r="14882" spans="9:46" s="16" customFormat="1">
      <c r="I14882" s="47"/>
      <c r="P14882" s="48"/>
      <c r="Q14882" s="48"/>
      <c r="R14882" s="48"/>
      <c r="S14882" s="49"/>
      <c r="T14882" s="47"/>
      <c r="U14882" s="50"/>
      <c r="V14882" s="47"/>
      <c r="W14882" s="50"/>
      <c r="X14882" s="49"/>
      <c r="Y14882" s="49"/>
      <c r="Z14882" s="49"/>
      <c r="AA14882" s="49"/>
      <c r="AB14882" s="49"/>
      <c r="AC14882" s="49"/>
      <c r="AD14882" s="49"/>
      <c r="AE14882" s="95"/>
      <c r="AM14882" s="103"/>
      <c r="AT14882" s="10"/>
    </row>
    <row r="14883" spans="9:46" s="16" customFormat="1">
      <c r="I14883" s="47"/>
      <c r="P14883" s="48"/>
      <c r="Q14883" s="48"/>
      <c r="R14883" s="48"/>
      <c r="S14883" s="49"/>
      <c r="T14883" s="47"/>
      <c r="U14883" s="50"/>
      <c r="V14883" s="47"/>
      <c r="W14883" s="50"/>
      <c r="X14883" s="49"/>
      <c r="Y14883" s="49"/>
      <c r="Z14883" s="49"/>
      <c r="AA14883" s="49"/>
      <c r="AB14883" s="49"/>
      <c r="AC14883" s="49"/>
      <c r="AD14883" s="49"/>
      <c r="AE14883" s="95"/>
      <c r="AM14883" s="103"/>
      <c r="AT14883" s="10"/>
    </row>
    <row r="14884" spans="9:46" s="16" customFormat="1">
      <c r="I14884" s="47"/>
      <c r="P14884" s="48"/>
      <c r="Q14884" s="48"/>
      <c r="R14884" s="48"/>
      <c r="S14884" s="49"/>
      <c r="T14884" s="47"/>
      <c r="U14884" s="50"/>
      <c r="V14884" s="47"/>
      <c r="W14884" s="50"/>
      <c r="X14884" s="49"/>
      <c r="Y14884" s="49"/>
      <c r="Z14884" s="49"/>
      <c r="AA14884" s="49"/>
      <c r="AB14884" s="49"/>
      <c r="AC14884" s="49"/>
      <c r="AD14884" s="49"/>
      <c r="AE14884" s="95"/>
      <c r="AM14884" s="103"/>
      <c r="AT14884" s="10"/>
    </row>
    <row r="14885" spans="9:46" s="16" customFormat="1">
      <c r="I14885" s="47"/>
      <c r="P14885" s="48"/>
      <c r="Q14885" s="48"/>
      <c r="R14885" s="48"/>
      <c r="S14885" s="49"/>
      <c r="T14885" s="47"/>
      <c r="U14885" s="50"/>
      <c r="V14885" s="47"/>
      <c r="W14885" s="50"/>
      <c r="X14885" s="49"/>
      <c r="Y14885" s="49"/>
      <c r="Z14885" s="49"/>
      <c r="AA14885" s="49"/>
      <c r="AB14885" s="49"/>
      <c r="AC14885" s="49"/>
      <c r="AD14885" s="49"/>
      <c r="AE14885" s="95"/>
      <c r="AM14885" s="103"/>
      <c r="AT14885" s="10"/>
    </row>
    <row r="14886" spans="9:46" s="16" customFormat="1">
      <c r="I14886" s="47"/>
      <c r="P14886" s="48"/>
      <c r="Q14886" s="48"/>
      <c r="R14886" s="48"/>
      <c r="S14886" s="49"/>
      <c r="T14886" s="47"/>
      <c r="U14886" s="50"/>
      <c r="V14886" s="47"/>
      <c r="W14886" s="50"/>
      <c r="X14886" s="49"/>
      <c r="Y14886" s="49"/>
      <c r="Z14886" s="49"/>
      <c r="AA14886" s="49"/>
      <c r="AB14886" s="49"/>
      <c r="AC14886" s="49"/>
      <c r="AD14886" s="49"/>
      <c r="AE14886" s="95"/>
      <c r="AM14886" s="103"/>
      <c r="AT14886" s="10"/>
    </row>
    <row r="14887" spans="9:46" s="16" customFormat="1">
      <c r="I14887" s="47"/>
      <c r="P14887" s="48"/>
      <c r="Q14887" s="48"/>
      <c r="R14887" s="48"/>
      <c r="S14887" s="49"/>
      <c r="T14887" s="47"/>
      <c r="U14887" s="50"/>
      <c r="V14887" s="47"/>
      <c r="W14887" s="50"/>
      <c r="X14887" s="49"/>
      <c r="Y14887" s="49"/>
      <c r="Z14887" s="49"/>
      <c r="AA14887" s="49"/>
      <c r="AB14887" s="49"/>
      <c r="AC14887" s="49"/>
      <c r="AD14887" s="49"/>
      <c r="AE14887" s="95"/>
      <c r="AM14887" s="103"/>
      <c r="AT14887" s="10"/>
    </row>
    <row r="14888" spans="9:46" s="16" customFormat="1">
      <c r="I14888" s="47"/>
      <c r="P14888" s="48"/>
      <c r="Q14888" s="48"/>
      <c r="R14888" s="48"/>
      <c r="S14888" s="49"/>
      <c r="T14888" s="47"/>
      <c r="U14888" s="50"/>
      <c r="V14888" s="47"/>
      <c r="W14888" s="50"/>
      <c r="X14888" s="49"/>
      <c r="Y14888" s="49"/>
      <c r="Z14888" s="49"/>
      <c r="AA14888" s="49"/>
      <c r="AB14888" s="49"/>
      <c r="AC14888" s="49"/>
      <c r="AD14888" s="49"/>
      <c r="AE14888" s="95"/>
      <c r="AM14888" s="103"/>
      <c r="AT14888" s="10"/>
    </row>
    <row r="14889" spans="9:46" s="16" customFormat="1">
      <c r="I14889" s="47"/>
      <c r="P14889" s="48"/>
      <c r="Q14889" s="48"/>
      <c r="R14889" s="48"/>
      <c r="S14889" s="49"/>
      <c r="T14889" s="47"/>
      <c r="U14889" s="50"/>
      <c r="V14889" s="47"/>
      <c r="W14889" s="50"/>
      <c r="X14889" s="49"/>
      <c r="Y14889" s="49"/>
      <c r="Z14889" s="49"/>
      <c r="AA14889" s="49"/>
      <c r="AB14889" s="49"/>
      <c r="AC14889" s="49"/>
      <c r="AD14889" s="49"/>
      <c r="AE14889" s="95"/>
      <c r="AM14889" s="103"/>
      <c r="AT14889" s="10"/>
    </row>
    <row r="14890" spans="9:46" s="16" customFormat="1">
      <c r="I14890" s="47"/>
      <c r="P14890" s="48"/>
      <c r="Q14890" s="48"/>
      <c r="R14890" s="48"/>
      <c r="S14890" s="49"/>
      <c r="T14890" s="47"/>
      <c r="U14890" s="50"/>
      <c r="V14890" s="47"/>
      <c r="W14890" s="50"/>
      <c r="X14890" s="49"/>
      <c r="Y14890" s="49"/>
      <c r="Z14890" s="49"/>
      <c r="AA14890" s="49"/>
      <c r="AB14890" s="49"/>
      <c r="AC14890" s="49"/>
      <c r="AD14890" s="49"/>
      <c r="AE14890" s="95"/>
      <c r="AM14890" s="103"/>
      <c r="AT14890" s="10"/>
    </row>
    <row r="14891" spans="9:46" s="16" customFormat="1">
      <c r="I14891" s="47"/>
      <c r="P14891" s="48"/>
      <c r="Q14891" s="48"/>
      <c r="R14891" s="48"/>
      <c r="S14891" s="49"/>
      <c r="T14891" s="47"/>
      <c r="U14891" s="50"/>
      <c r="V14891" s="47"/>
      <c r="W14891" s="50"/>
      <c r="X14891" s="49"/>
      <c r="Y14891" s="49"/>
      <c r="Z14891" s="49"/>
      <c r="AA14891" s="49"/>
      <c r="AB14891" s="49"/>
      <c r="AC14891" s="49"/>
      <c r="AD14891" s="49"/>
      <c r="AE14891" s="95"/>
      <c r="AM14891" s="103"/>
      <c r="AT14891" s="10"/>
    </row>
    <row r="14892" spans="9:46" s="16" customFormat="1">
      <c r="I14892" s="47"/>
      <c r="P14892" s="48"/>
      <c r="Q14892" s="48"/>
      <c r="R14892" s="48"/>
      <c r="S14892" s="49"/>
      <c r="T14892" s="47"/>
      <c r="U14892" s="50"/>
      <c r="V14892" s="47"/>
      <c r="W14892" s="50"/>
      <c r="X14892" s="49"/>
      <c r="Y14892" s="49"/>
      <c r="Z14892" s="49"/>
      <c r="AA14892" s="49"/>
      <c r="AB14892" s="49"/>
      <c r="AC14892" s="49"/>
      <c r="AD14892" s="49"/>
      <c r="AE14892" s="95"/>
      <c r="AM14892" s="103"/>
      <c r="AT14892" s="10"/>
    </row>
    <row r="14893" spans="9:46" s="16" customFormat="1">
      <c r="I14893" s="47"/>
      <c r="P14893" s="48"/>
      <c r="Q14893" s="48"/>
      <c r="R14893" s="48"/>
      <c r="S14893" s="49"/>
      <c r="T14893" s="47"/>
      <c r="U14893" s="50"/>
      <c r="V14893" s="47"/>
      <c r="W14893" s="50"/>
      <c r="X14893" s="49"/>
      <c r="Y14893" s="49"/>
      <c r="Z14893" s="49"/>
      <c r="AA14893" s="49"/>
      <c r="AB14893" s="49"/>
      <c r="AC14893" s="49"/>
      <c r="AD14893" s="49"/>
      <c r="AE14893" s="95"/>
      <c r="AM14893" s="103"/>
      <c r="AT14893" s="10"/>
    </row>
    <row r="14894" spans="9:46" s="16" customFormat="1">
      <c r="I14894" s="47"/>
      <c r="P14894" s="48"/>
      <c r="Q14894" s="48"/>
      <c r="R14894" s="48"/>
      <c r="S14894" s="49"/>
      <c r="T14894" s="47"/>
      <c r="U14894" s="50"/>
      <c r="V14894" s="47"/>
      <c r="W14894" s="50"/>
      <c r="X14894" s="49"/>
      <c r="Y14894" s="49"/>
      <c r="Z14894" s="49"/>
      <c r="AA14894" s="49"/>
      <c r="AB14894" s="49"/>
      <c r="AC14894" s="49"/>
      <c r="AD14894" s="49"/>
      <c r="AE14894" s="95"/>
      <c r="AM14894" s="103"/>
      <c r="AT14894" s="10"/>
    </row>
    <row r="14895" spans="9:46" s="16" customFormat="1">
      <c r="I14895" s="47"/>
      <c r="P14895" s="48"/>
      <c r="Q14895" s="48"/>
      <c r="R14895" s="48"/>
      <c r="S14895" s="49"/>
      <c r="T14895" s="47"/>
      <c r="U14895" s="50"/>
      <c r="V14895" s="47"/>
      <c r="W14895" s="50"/>
      <c r="X14895" s="49"/>
      <c r="Y14895" s="49"/>
      <c r="Z14895" s="49"/>
      <c r="AA14895" s="49"/>
      <c r="AB14895" s="49"/>
      <c r="AC14895" s="49"/>
      <c r="AD14895" s="49"/>
      <c r="AE14895" s="95"/>
      <c r="AM14895" s="103"/>
      <c r="AT14895" s="10"/>
    </row>
    <row r="14896" spans="9:46" s="16" customFormat="1">
      <c r="I14896" s="47"/>
      <c r="P14896" s="48"/>
      <c r="Q14896" s="48"/>
      <c r="R14896" s="48"/>
      <c r="S14896" s="49"/>
      <c r="T14896" s="47"/>
      <c r="U14896" s="50"/>
      <c r="V14896" s="47"/>
      <c r="W14896" s="50"/>
      <c r="X14896" s="49"/>
      <c r="Y14896" s="49"/>
      <c r="Z14896" s="49"/>
      <c r="AA14896" s="49"/>
      <c r="AB14896" s="49"/>
      <c r="AC14896" s="49"/>
      <c r="AD14896" s="49"/>
      <c r="AE14896" s="95"/>
      <c r="AM14896" s="103"/>
      <c r="AT14896" s="10"/>
    </row>
    <row r="14897" spans="9:46" s="16" customFormat="1">
      <c r="I14897" s="47"/>
      <c r="P14897" s="48"/>
      <c r="Q14897" s="48"/>
      <c r="R14897" s="48"/>
      <c r="S14897" s="49"/>
      <c r="T14897" s="47"/>
      <c r="U14897" s="50"/>
      <c r="V14897" s="47"/>
      <c r="W14897" s="50"/>
      <c r="X14897" s="49"/>
      <c r="Y14897" s="49"/>
      <c r="Z14897" s="49"/>
      <c r="AA14897" s="49"/>
      <c r="AB14897" s="49"/>
      <c r="AC14897" s="49"/>
      <c r="AD14897" s="49"/>
      <c r="AE14897" s="95"/>
      <c r="AM14897" s="103"/>
      <c r="AT14897" s="10"/>
    </row>
    <row r="14898" spans="9:46" s="16" customFormat="1">
      <c r="I14898" s="47"/>
      <c r="P14898" s="48"/>
      <c r="Q14898" s="48"/>
      <c r="R14898" s="48"/>
      <c r="S14898" s="49"/>
      <c r="T14898" s="47"/>
      <c r="U14898" s="50"/>
      <c r="V14898" s="47"/>
      <c r="W14898" s="50"/>
      <c r="X14898" s="49"/>
      <c r="Y14898" s="49"/>
      <c r="Z14898" s="49"/>
      <c r="AA14898" s="49"/>
      <c r="AB14898" s="49"/>
      <c r="AC14898" s="49"/>
      <c r="AD14898" s="49"/>
      <c r="AE14898" s="95"/>
      <c r="AM14898" s="103"/>
      <c r="AT14898" s="10"/>
    </row>
    <row r="14899" spans="9:46" s="16" customFormat="1">
      <c r="I14899" s="47"/>
      <c r="P14899" s="48"/>
      <c r="Q14899" s="48"/>
      <c r="R14899" s="48"/>
      <c r="S14899" s="49"/>
      <c r="T14899" s="47"/>
      <c r="U14899" s="50"/>
      <c r="V14899" s="47"/>
      <c r="W14899" s="50"/>
      <c r="X14899" s="49"/>
      <c r="Y14899" s="49"/>
      <c r="Z14899" s="49"/>
      <c r="AA14899" s="49"/>
      <c r="AB14899" s="49"/>
      <c r="AC14899" s="49"/>
      <c r="AD14899" s="49"/>
      <c r="AE14899" s="95"/>
      <c r="AM14899" s="103"/>
      <c r="AT14899" s="10"/>
    </row>
    <row r="14900" spans="9:46" s="16" customFormat="1">
      <c r="I14900" s="47"/>
      <c r="P14900" s="48"/>
      <c r="Q14900" s="48"/>
      <c r="R14900" s="48"/>
      <c r="S14900" s="49"/>
      <c r="T14900" s="47"/>
      <c r="U14900" s="50"/>
      <c r="V14900" s="47"/>
      <c r="W14900" s="50"/>
      <c r="X14900" s="49"/>
      <c r="Y14900" s="49"/>
      <c r="Z14900" s="49"/>
      <c r="AA14900" s="49"/>
      <c r="AB14900" s="49"/>
      <c r="AC14900" s="49"/>
      <c r="AD14900" s="49"/>
      <c r="AE14900" s="95"/>
      <c r="AM14900" s="103"/>
      <c r="AT14900" s="10"/>
    </row>
    <row r="14901" spans="9:46" s="16" customFormat="1">
      <c r="I14901" s="47"/>
      <c r="P14901" s="48"/>
      <c r="Q14901" s="48"/>
      <c r="R14901" s="48"/>
      <c r="S14901" s="49"/>
      <c r="T14901" s="47"/>
      <c r="U14901" s="50"/>
      <c r="V14901" s="47"/>
      <c r="W14901" s="50"/>
      <c r="X14901" s="49"/>
      <c r="Y14901" s="49"/>
      <c r="Z14901" s="49"/>
      <c r="AA14901" s="49"/>
      <c r="AB14901" s="49"/>
      <c r="AC14901" s="49"/>
      <c r="AD14901" s="49"/>
      <c r="AE14901" s="95"/>
      <c r="AM14901" s="103"/>
      <c r="AT14901" s="10"/>
    </row>
    <row r="14902" spans="9:46" s="16" customFormat="1">
      <c r="I14902" s="47"/>
      <c r="P14902" s="48"/>
      <c r="Q14902" s="48"/>
      <c r="R14902" s="48"/>
      <c r="S14902" s="49"/>
      <c r="T14902" s="47"/>
      <c r="U14902" s="50"/>
      <c r="V14902" s="47"/>
      <c r="W14902" s="50"/>
      <c r="X14902" s="49"/>
      <c r="Y14902" s="49"/>
      <c r="Z14902" s="49"/>
      <c r="AA14902" s="49"/>
      <c r="AB14902" s="49"/>
      <c r="AC14902" s="49"/>
      <c r="AD14902" s="49"/>
      <c r="AE14902" s="95"/>
      <c r="AM14902" s="103"/>
      <c r="AT14902" s="10"/>
    </row>
    <row r="14903" spans="9:46" s="16" customFormat="1">
      <c r="I14903" s="47"/>
      <c r="P14903" s="48"/>
      <c r="Q14903" s="48"/>
      <c r="R14903" s="48"/>
      <c r="S14903" s="49"/>
      <c r="T14903" s="47"/>
      <c r="U14903" s="50"/>
      <c r="V14903" s="47"/>
      <c r="W14903" s="50"/>
      <c r="X14903" s="49"/>
      <c r="Y14903" s="49"/>
      <c r="Z14903" s="49"/>
      <c r="AA14903" s="49"/>
      <c r="AB14903" s="49"/>
      <c r="AC14903" s="49"/>
      <c r="AD14903" s="49"/>
      <c r="AE14903" s="95"/>
      <c r="AM14903" s="103"/>
      <c r="AT14903" s="10"/>
    </row>
    <row r="14904" spans="9:46" s="16" customFormat="1">
      <c r="I14904" s="47"/>
      <c r="P14904" s="48"/>
      <c r="Q14904" s="48"/>
      <c r="R14904" s="48"/>
      <c r="S14904" s="49"/>
      <c r="T14904" s="47"/>
      <c r="U14904" s="50"/>
      <c r="V14904" s="47"/>
      <c r="W14904" s="50"/>
      <c r="X14904" s="49"/>
      <c r="Y14904" s="49"/>
      <c r="Z14904" s="49"/>
      <c r="AA14904" s="49"/>
      <c r="AB14904" s="49"/>
      <c r="AC14904" s="49"/>
      <c r="AD14904" s="49"/>
      <c r="AE14904" s="95"/>
      <c r="AM14904" s="103"/>
      <c r="AT14904" s="10"/>
    </row>
    <row r="14905" spans="9:46" s="16" customFormat="1">
      <c r="I14905" s="47"/>
      <c r="P14905" s="48"/>
      <c r="Q14905" s="48"/>
      <c r="R14905" s="48"/>
      <c r="S14905" s="49"/>
      <c r="T14905" s="47"/>
      <c r="U14905" s="50"/>
      <c r="V14905" s="47"/>
      <c r="W14905" s="50"/>
      <c r="X14905" s="49"/>
      <c r="Y14905" s="49"/>
      <c r="Z14905" s="49"/>
      <c r="AA14905" s="49"/>
      <c r="AB14905" s="49"/>
      <c r="AC14905" s="49"/>
      <c r="AD14905" s="49"/>
      <c r="AE14905" s="95"/>
      <c r="AM14905" s="103"/>
      <c r="AT14905" s="10"/>
    </row>
    <row r="14906" spans="9:46" s="16" customFormat="1">
      <c r="I14906" s="47"/>
      <c r="P14906" s="48"/>
      <c r="Q14906" s="48"/>
      <c r="R14906" s="48"/>
      <c r="S14906" s="49"/>
      <c r="T14906" s="47"/>
      <c r="U14906" s="50"/>
      <c r="V14906" s="47"/>
      <c r="W14906" s="50"/>
      <c r="X14906" s="49"/>
      <c r="Y14906" s="49"/>
      <c r="Z14906" s="49"/>
      <c r="AA14906" s="49"/>
      <c r="AB14906" s="49"/>
      <c r="AC14906" s="49"/>
      <c r="AD14906" s="49"/>
      <c r="AE14906" s="95"/>
      <c r="AM14906" s="103"/>
      <c r="AT14906" s="10"/>
    </row>
    <row r="14907" spans="9:46" s="16" customFormat="1">
      <c r="I14907" s="47"/>
      <c r="P14907" s="48"/>
      <c r="Q14907" s="48"/>
      <c r="R14907" s="48"/>
      <c r="S14907" s="49"/>
      <c r="T14907" s="47"/>
      <c r="U14907" s="50"/>
      <c r="V14907" s="47"/>
      <c r="W14907" s="50"/>
      <c r="X14907" s="49"/>
      <c r="Y14907" s="49"/>
      <c r="Z14907" s="49"/>
      <c r="AA14907" s="49"/>
      <c r="AB14907" s="49"/>
      <c r="AC14907" s="49"/>
      <c r="AD14907" s="49"/>
      <c r="AE14907" s="95"/>
      <c r="AM14907" s="103"/>
      <c r="AT14907" s="10"/>
    </row>
    <row r="14908" spans="9:46" s="16" customFormat="1">
      <c r="I14908" s="47"/>
      <c r="P14908" s="48"/>
      <c r="Q14908" s="48"/>
      <c r="R14908" s="48"/>
      <c r="S14908" s="49"/>
      <c r="T14908" s="47"/>
      <c r="U14908" s="50"/>
      <c r="V14908" s="47"/>
      <c r="W14908" s="50"/>
      <c r="X14908" s="49"/>
      <c r="Y14908" s="49"/>
      <c r="Z14908" s="49"/>
      <c r="AA14908" s="49"/>
      <c r="AB14908" s="49"/>
      <c r="AC14908" s="49"/>
      <c r="AD14908" s="49"/>
      <c r="AE14908" s="95"/>
      <c r="AM14908" s="103"/>
      <c r="AT14908" s="10"/>
    </row>
    <row r="14909" spans="9:46" s="16" customFormat="1">
      <c r="I14909" s="47"/>
      <c r="P14909" s="48"/>
      <c r="Q14909" s="48"/>
      <c r="R14909" s="48"/>
      <c r="S14909" s="49"/>
      <c r="T14909" s="47"/>
      <c r="U14909" s="50"/>
      <c r="V14909" s="47"/>
      <c r="W14909" s="50"/>
      <c r="X14909" s="49"/>
      <c r="Y14909" s="49"/>
      <c r="Z14909" s="49"/>
      <c r="AA14909" s="49"/>
      <c r="AB14909" s="49"/>
      <c r="AC14909" s="49"/>
      <c r="AD14909" s="49"/>
      <c r="AE14909" s="95"/>
      <c r="AM14909" s="103"/>
      <c r="AT14909" s="10"/>
    </row>
    <row r="14910" spans="9:46" s="16" customFormat="1">
      <c r="I14910" s="47"/>
      <c r="P14910" s="48"/>
      <c r="Q14910" s="48"/>
      <c r="R14910" s="48"/>
      <c r="S14910" s="49"/>
      <c r="T14910" s="47"/>
      <c r="U14910" s="50"/>
      <c r="V14910" s="47"/>
      <c r="W14910" s="50"/>
      <c r="X14910" s="49"/>
      <c r="Y14910" s="49"/>
      <c r="Z14910" s="49"/>
      <c r="AA14910" s="49"/>
      <c r="AB14910" s="49"/>
      <c r="AC14910" s="49"/>
      <c r="AD14910" s="49"/>
      <c r="AE14910" s="95"/>
      <c r="AM14910" s="103"/>
      <c r="AT14910" s="10"/>
    </row>
    <row r="14911" spans="9:46" s="16" customFormat="1">
      <c r="I14911" s="47"/>
      <c r="P14911" s="48"/>
      <c r="Q14911" s="48"/>
      <c r="R14911" s="48"/>
      <c r="S14911" s="49"/>
      <c r="T14911" s="47"/>
      <c r="U14911" s="50"/>
      <c r="V14911" s="47"/>
      <c r="W14911" s="50"/>
      <c r="X14911" s="49"/>
      <c r="Y14911" s="49"/>
      <c r="Z14911" s="49"/>
      <c r="AA14911" s="49"/>
      <c r="AB14911" s="49"/>
      <c r="AC14911" s="49"/>
      <c r="AD14911" s="49"/>
      <c r="AE14911" s="95"/>
      <c r="AM14911" s="103"/>
      <c r="AT14911" s="10"/>
    </row>
    <row r="14912" spans="9:46" s="16" customFormat="1">
      <c r="I14912" s="47"/>
      <c r="P14912" s="48"/>
      <c r="Q14912" s="48"/>
      <c r="R14912" s="48"/>
      <c r="S14912" s="49"/>
      <c r="T14912" s="47"/>
      <c r="U14912" s="50"/>
      <c r="V14912" s="47"/>
      <c r="W14912" s="50"/>
      <c r="X14912" s="49"/>
      <c r="Y14912" s="49"/>
      <c r="Z14912" s="49"/>
      <c r="AA14912" s="49"/>
      <c r="AB14912" s="49"/>
      <c r="AC14912" s="49"/>
      <c r="AD14912" s="49"/>
      <c r="AE14912" s="95"/>
      <c r="AM14912" s="103"/>
      <c r="AT14912" s="10"/>
    </row>
    <row r="14913" spans="9:46" s="16" customFormat="1">
      <c r="I14913" s="47"/>
      <c r="P14913" s="48"/>
      <c r="Q14913" s="48"/>
      <c r="R14913" s="48"/>
      <c r="S14913" s="49"/>
      <c r="T14913" s="47"/>
      <c r="U14913" s="50"/>
      <c r="V14913" s="47"/>
      <c r="W14913" s="50"/>
      <c r="X14913" s="49"/>
      <c r="Y14913" s="49"/>
      <c r="Z14913" s="49"/>
      <c r="AA14913" s="49"/>
      <c r="AB14913" s="49"/>
      <c r="AC14913" s="49"/>
      <c r="AD14913" s="49"/>
      <c r="AE14913" s="95"/>
      <c r="AM14913" s="103"/>
      <c r="AT14913" s="10"/>
    </row>
    <row r="14914" spans="9:46" s="16" customFormat="1">
      <c r="I14914" s="47"/>
      <c r="P14914" s="48"/>
      <c r="Q14914" s="48"/>
      <c r="R14914" s="48"/>
      <c r="S14914" s="49"/>
      <c r="T14914" s="47"/>
      <c r="U14914" s="50"/>
      <c r="V14914" s="47"/>
      <c r="W14914" s="50"/>
      <c r="X14914" s="49"/>
      <c r="Y14914" s="49"/>
      <c r="Z14914" s="49"/>
      <c r="AA14914" s="49"/>
      <c r="AB14914" s="49"/>
      <c r="AC14914" s="49"/>
      <c r="AD14914" s="49"/>
      <c r="AE14914" s="95"/>
      <c r="AM14914" s="103"/>
      <c r="AT14914" s="10"/>
    </row>
    <row r="14915" spans="9:46" s="16" customFormat="1">
      <c r="I14915" s="47"/>
      <c r="P14915" s="48"/>
      <c r="Q14915" s="48"/>
      <c r="R14915" s="48"/>
      <c r="S14915" s="49"/>
      <c r="T14915" s="47"/>
      <c r="U14915" s="50"/>
      <c r="V14915" s="47"/>
      <c r="W14915" s="50"/>
      <c r="X14915" s="49"/>
      <c r="Y14915" s="49"/>
      <c r="Z14915" s="49"/>
      <c r="AA14915" s="49"/>
      <c r="AB14915" s="49"/>
      <c r="AC14915" s="49"/>
      <c r="AD14915" s="49"/>
      <c r="AE14915" s="95"/>
      <c r="AM14915" s="103"/>
      <c r="AT14915" s="10"/>
    </row>
    <row r="14916" spans="9:46" s="16" customFormat="1">
      <c r="I14916" s="47"/>
      <c r="P14916" s="48"/>
      <c r="Q14916" s="48"/>
      <c r="R14916" s="48"/>
      <c r="S14916" s="49"/>
      <c r="T14916" s="47"/>
      <c r="U14916" s="50"/>
      <c r="V14916" s="47"/>
      <c r="W14916" s="50"/>
      <c r="X14916" s="49"/>
      <c r="Y14916" s="49"/>
      <c r="Z14916" s="49"/>
      <c r="AA14916" s="49"/>
      <c r="AB14916" s="49"/>
      <c r="AC14916" s="49"/>
      <c r="AD14916" s="49"/>
      <c r="AE14916" s="95"/>
      <c r="AM14916" s="103"/>
      <c r="AT14916" s="10"/>
    </row>
    <row r="14917" spans="9:46" s="16" customFormat="1">
      <c r="I14917" s="47"/>
      <c r="P14917" s="48"/>
      <c r="Q14917" s="48"/>
      <c r="R14917" s="48"/>
      <c r="S14917" s="49"/>
      <c r="T14917" s="47"/>
      <c r="U14917" s="50"/>
      <c r="V14917" s="47"/>
      <c r="W14917" s="50"/>
      <c r="X14917" s="49"/>
      <c r="Y14917" s="49"/>
      <c r="Z14917" s="49"/>
      <c r="AA14917" s="49"/>
      <c r="AB14917" s="49"/>
      <c r="AC14917" s="49"/>
      <c r="AD14917" s="49"/>
      <c r="AE14917" s="95"/>
      <c r="AM14917" s="103"/>
      <c r="AT14917" s="10"/>
    </row>
    <row r="14918" spans="9:46" s="16" customFormat="1">
      <c r="I14918" s="47"/>
      <c r="P14918" s="48"/>
      <c r="Q14918" s="48"/>
      <c r="R14918" s="48"/>
      <c r="S14918" s="49"/>
      <c r="T14918" s="47"/>
      <c r="U14918" s="50"/>
      <c r="V14918" s="47"/>
      <c r="W14918" s="50"/>
      <c r="X14918" s="49"/>
      <c r="Y14918" s="49"/>
      <c r="Z14918" s="49"/>
      <c r="AA14918" s="49"/>
      <c r="AB14918" s="49"/>
      <c r="AC14918" s="49"/>
      <c r="AD14918" s="49"/>
      <c r="AE14918" s="95"/>
      <c r="AM14918" s="103"/>
      <c r="AT14918" s="10"/>
    </row>
    <row r="14919" spans="9:46" s="16" customFormat="1">
      <c r="I14919" s="47"/>
      <c r="P14919" s="48"/>
      <c r="Q14919" s="48"/>
      <c r="R14919" s="48"/>
      <c r="S14919" s="49"/>
      <c r="T14919" s="47"/>
      <c r="U14919" s="50"/>
      <c r="V14919" s="47"/>
      <c r="W14919" s="50"/>
      <c r="X14919" s="49"/>
      <c r="Y14919" s="49"/>
      <c r="Z14919" s="49"/>
      <c r="AA14919" s="49"/>
      <c r="AB14919" s="49"/>
      <c r="AC14919" s="49"/>
      <c r="AD14919" s="49"/>
      <c r="AE14919" s="95"/>
      <c r="AM14919" s="103"/>
      <c r="AT14919" s="10"/>
    </row>
    <row r="14920" spans="9:46" s="16" customFormat="1">
      <c r="I14920" s="47"/>
      <c r="P14920" s="48"/>
      <c r="Q14920" s="48"/>
      <c r="R14920" s="48"/>
      <c r="S14920" s="49"/>
      <c r="T14920" s="47"/>
      <c r="U14920" s="50"/>
      <c r="V14920" s="47"/>
      <c r="W14920" s="50"/>
      <c r="X14920" s="49"/>
      <c r="Y14920" s="49"/>
      <c r="Z14920" s="49"/>
      <c r="AA14920" s="49"/>
      <c r="AB14920" s="49"/>
      <c r="AC14920" s="49"/>
      <c r="AD14920" s="49"/>
      <c r="AE14920" s="95"/>
      <c r="AM14920" s="103"/>
      <c r="AT14920" s="10"/>
    </row>
    <row r="14921" spans="9:46" s="16" customFormat="1">
      <c r="I14921" s="47"/>
      <c r="P14921" s="48"/>
      <c r="Q14921" s="48"/>
      <c r="R14921" s="48"/>
      <c r="S14921" s="49"/>
      <c r="T14921" s="47"/>
      <c r="U14921" s="50"/>
      <c r="V14921" s="47"/>
      <c r="W14921" s="50"/>
      <c r="X14921" s="49"/>
      <c r="Y14921" s="49"/>
      <c r="Z14921" s="49"/>
      <c r="AA14921" s="49"/>
      <c r="AB14921" s="49"/>
      <c r="AC14921" s="49"/>
      <c r="AD14921" s="49"/>
      <c r="AE14921" s="95"/>
      <c r="AM14921" s="103"/>
      <c r="AT14921" s="10"/>
    </row>
    <row r="14922" spans="9:46" s="16" customFormat="1">
      <c r="I14922" s="47"/>
      <c r="P14922" s="48"/>
      <c r="Q14922" s="48"/>
      <c r="R14922" s="48"/>
      <c r="S14922" s="49"/>
      <c r="T14922" s="47"/>
      <c r="U14922" s="50"/>
      <c r="V14922" s="47"/>
      <c r="W14922" s="50"/>
      <c r="X14922" s="49"/>
      <c r="Y14922" s="49"/>
      <c r="Z14922" s="49"/>
      <c r="AA14922" s="49"/>
      <c r="AB14922" s="49"/>
      <c r="AC14922" s="49"/>
      <c r="AD14922" s="49"/>
      <c r="AE14922" s="95"/>
      <c r="AM14922" s="103"/>
      <c r="AT14922" s="10"/>
    </row>
    <row r="14923" spans="9:46" s="16" customFormat="1">
      <c r="I14923" s="47"/>
      <c r="P14923" s="48"/>
      <c r="Q14923" s="48"/>
      <c r="R14923" s="48"/>
      <c r="S14923" s="49"/>
      <c r="T14923" s="47"/>
      <c r="U14923" s="50"/>
      <c r="V14923" s="47"/>
      <c r="W14923" s="50"/>
      <c r="X14923" s="49"/>
      <c r="Y14923" s="49"/>
      <c r="Z14923" s="49"/>
      <c r="AA14923" s="49"/>
      <c r="AB14923" s="49"/>
      <c r="AC14923" s="49"/>
      <c r="AD14923" s="49"/>
      <c r="AE14923" s="95"/>
      <c r="AM14923" s="103"/>
      <c r="AT14923" s="10"/>
    </row>
    <row r="14924" spans="9:46" s="16" customFormat="1">
      <c r="I14924" s="47"/>
      <c r="P14924" s="48"/>
      <c r="Q14924" s="48"/>
      <c r="R14924" s="48"/>
      <c r="S14924" s="49"/>
      <c r="T14924" s="47"/>
      <c r="U14924" s="50"/>
      <c r="V14924" s="47"/>
      <c r="W14924" s="50"/>
      <c r="X14924" s="49"/>
      <c r="Y14924" s="49"/>
      <c r="Z14924" s="49"/>
      <c r="AA14924" s="49"/>
      <c r="AB14924" s="49"/>
      <c r="AC14924" s="49"/>
      <c r="AD14924" s="49"/>
      <c r="AE14924" s="95"/>
      <c r="AM14924" s="103"/>
      <c r="AT14924" s="10"/>
    </row>
    <row r="14925" spans="9:46" s="16" customFormat="1">
      <c r="I14925" s="47"/>
      <c r="P14925" s="48"/>
      <c r="Q14925" s="48"/>
      <c r="R14925" s="48"/>
      <c r="S14925" s="49"/>
      <c r="T14925" s="47"/>
      <c r="U14925" s="50"/>
      <c r="V14925" s="47"/>
      <c r="W14925" s="50"/>
      <c r="X14925" s="49"/>
      <c r="Y14925" s="49"/>
      <c r="Z14925" s="49"/>
      <c r="AA14925" s="49"/>
      <c r="AB14925" s="49"/>
      <c r="AC14925" s="49"/>
      <c r="AD14925" s="49"/>
      <c r="AE14925" s="95"/>
      <c r="AM14925" s="103"/>
      <c r="AT14925" s="10"/>
    </row>
    <row r="14926" spans="9:46" s="16" customFormat="1">
      <c r="I14926" s="47"/>
      <c r="P14926" s="48"/>
      <c r="Q14926" s="48"/>
      <c r="R14926" s="48"/>
      <c r="S14926" s="49"/>
      <c r="T14926" s="47"/>
      <c r="U14926" s="50"/>
      <c r="V14926" s="47"/>
      <c r="W14926" s="50"/>
      <c r="X14926" s="49"/>
      <c r="Y14926" s="49"/>
      <c r="Z14926" s="49"/>
      <c r="AA14926" s="49"/>
      <c r="AB14926" s="49"/>
      <c r="AC14926" s="49"/>
      <c r="AD14926" s="49"/>
      <c r="AE14926" s="95"/>
      <c r="AM14926" s="103"/>
      <c r="AT14926" s="10"/>
    </row>
    <row r="14927" spans="9:46" s="16" customFormat="1">
      <c r="I14927" s="47"/>
      <c r="P14927" s="48"/>
      <c r="Q14927" s="48"/>
      <c r="R14927" s="48"/>
      <c r="S14927" s="49"/>
      <c r="T14927" s="47"/>
      <c r="U14927" s="50"/>
      <c r="V14927" s="47"/>
      <c r="W14927" s="50"/>
      <c r="X14927" s="49"/>
      <c r="Y14927" s="49"/>
      <c r="Z14927" s="49"/>
      <c r="AA14927" s="49"/>
      <c r="AB14927" s="49"/>
      <c r="AC14927" s="49"/>
      <c r="AD14927" s="49"/>
      <c r="AE14927" s="95"/>
      <c r="AM14927" s="103"/>
      <c r="AT14927" s="10"/>
    </row>
    <row r="14928" spans="9:46" s="16" customFormat="1">
      <c r="I14928" s="47"/>
      <c r="P14928" s="48"/>
      <c r="Q14928" s="48"/>
      <c r="R14928" s="48"/>
      <c r="S14928" s="49"/>
      <c r="T14928" s="47"/>
      <c r="U14928" s="50"/>
      <c r="V14928" s="47"/>
      <c r="W14928" s="50"/>
      <c r="X14928" s="49"/>
      <c r="Y14928" s="49"/>
      <c r="Z14928" s="49"/>
      <c r="AA14928" s="49"/>
      <c r="AB14928" s="49"/>
      <c r="AC14928" s="49"/>
      <c r="AD14928" s="49"/>
      <c r="AE14928" s="95"/>
      <c r="AM14928" s="103"/>
      <c r="AT14928" s="10"/>
    </row>
    <row r="14929" spans="9:46" s="16" customFormat="1">
      <c r="I14929" s="47"/>
      <c r="P14929" s="48"/>
      <c r="Q14929" s="48"/>
      <c r="R14929" s="48"/>
      <c r="S14929" s="49"/>
      <c r="T14929" s="47"/>
      <c r="U14929" s="50"/>
      <c r="V14929" s="47"/>
      <c r="W14929" s="50"/>
      <c r="X14929" s="49"/>
      <c r="Y14929" s="49"/>
      <c r="Z14929" s="49"/>
      <c r="AA14929" s="49"/>
      <c r="AB14929" s="49"/>
      <c r="AC14929" s="49"/>
      <c r="AD14929" s="49"/>
      <c r="AE14929" s="95"/>
      <c r="AM14929" s="103"/>
      <c r="AT14929" s="10"/>
    </row>
    <row r="14930" spans="9:46" s="16" customFormat="1">
      <c r="I14930" s="47"/>
      <c r="P14930" s="48"/>
      <c r="Q14930" s="48"/>
      <c r="R14930" s="48"/>
      <c r="S14930" s="49"/>
      <c r="T14930" s="47"/>
      <c r="U14930" s="50"/>
      <c r="V14930" s="47"/>
      <c r="W14930" s="50"/>
      <c r="X14930" s="49"/>
      <c r="Y14930" s="49"/>
      <c r="Z14930" s="49"/>
      <c r="AA14930" s="49"/>
      <c r="AB14930" s="49"/>
      <c r="AC14930" s="49"/>
      <c r="AD14930" s="49"/>
      <c r="AE14930" s="95"/>
      <c r="AM14930" s="103"/>
      <c r="AT14930" s="10"/>
    </row>
    <row r="14931" spans="9:46" s="16" customFormat="1">
      <c r="I14931" s="47"/>
      <c r="P14931" s="48"/>
      <c r="Q14931" s="48"/>
      <c r="R14931" s="48"/>
      <c r="S14931" s="49"/>
      <c r="T14931" s="47"/>
      <c r="U14931" s="50"/>
      <c r="V14931" s="47"/>
      <c r="W14931" s="50"/>
      <c r="X14931" s="49"/>
      <c r="Y14931" s="49"/>
      <c r="Z14931" s="49"/>
      <c r="AA14931" s="49"/>
      <c r="AB14931" s="49"/>
      <c r="AC14931" s="49"/>
      <c r="AD14931" s="49"/>
      <c r="AE14931" s="95"/>
      <c r="AM14931" s="103"/>
      <c r="AT14931" s="10"/>
    </row>
    <row r="14932" spans="9:46" s="16" customFormat="1">
      <c r="I14932" s="47"/>
      <c r="P14932" s="48"/>
      <c r="Q14932" s="48"/>
      <c r="R14932" s="48"/>
      <c r="S14932" s="49"/>
      <c r="T14932" s="47"/>
      <c r="U14932" s="50"/>
      <c r="V14932" s="47"/>
      <c r="W14932" s="50"/>
      <c r="X14932" s="49"/>
      <c r="Y14932" s="49"/>
      <c r="Z14932" s="49"/>
      <c r="AA14932" s="49"/>
      <c r="AB14932" s="49"/>
      <c r="AC14932" s="49"/>
      <c r="AD14932" s="49"/>
      <c r="AE14932" s="95"/>
      <c r="AM14932" s="103"/>
      <c r="AT14932" s="10"/>
    </row>
    <row r="14933" spans="9:46" s="16" customFormat="1">
      <c r="I14933" s="47"/>
      <c r="P14933" s="48"/>
      <c r="Q14933" s="48"/>
      <c r="R14933" s="48"/>
      <c r="S14933" s="49"/>
      <c r="T14933" s="47"/>
      <c r="U14933" s="50"/>
      <c r="V14933" s="47"/>
      <c r="W14933" s="50"/>
      <c r="X14933" s="49"/>
      <c r="Y14933" s="49"/>
      <c r="Z14933" s="49"/>
      <c r="AA14933" s="49"/>
      <c r="AB14933" s="49"/>
      <c r="AC14933" s="49"/>
      <c r="AD14933" s="49"/>
      <c r="AE14933" s="95"/>
      <c r="AM14933" s="103"/>
      <c r="AT14933" s="10"/>
    </row>
    <row r="14934" spans="9:46" s="16" customFormat="1">
      <c r="I14934" s="47"/>
      <c r="P14934" s="48"/>
      <c r="Q14934" s="48"/>
      <c r="R14934" s="48"/>
      <c r="S14934" s="49"/>
      <c r="T14934" s="47"/>
      <c r="U14934" s="50"/>
      <c r="V14934" s="47"/>
      <c r="W14934" s="50"/>
      <c r="X14934" s="49"/>
      <c r="Y14934" s="49"/>
      <c r="Z14934" s="49"/>
      <c r="AA14934" s="49"/>
      <c r="AB14934" s="49"/>
      <c r="AC14934" s="49"/>
      <c r="AD14934" s="49"/>
      <c r="AE14934" s="95"/>
      <c r="AM14934" s="103"/>
      <c r="AT14934" s="10"/>
    </row>
    <row r="14935" spans="9:46" s="16" customFormat="1">
      <c r="I14935" s="47"/>
      <c r="P14935" s="48"/>
      <c r="Q14935" s="48"/>
      <c r="R14935" s="48"/>
      <c r="S14935" s="49"/>
      <c r="T14935" s="47"/>
      <c r="U14935" s="50"/>
      <c r="V14935" s="47"/>
      <c r="W14935" s="50"/>
      <c r="X14935" s="49"/>
      <c r="Y14935" s="49"/>
      <c r="Z14935" s="49"/>
      <c r="AA14935" s="49"/>
      <c r="AB14935" s="49"/>
      <c r="AC14935" s="49"/>
      <c r="AD14935" s="49"/>
      <c r="AE14935" s="95"/>
      <c r="AM14935" s="103"/>
      <c r="AT14935" s="10"/>
    </row>
    <row r="14936" spans="9:46" s="16" customFormat="1">
      <c r="I14936" s="47"/>
      <c r="P14936" s="48"/>
      <c r="Q14936" s="48"/>
      <c r="R14936" s="48"/>
      <c r="S14936" s="49"/>
      <c r="T14936" s="47"/>
      <c r="U14936" s="50"/>
      <c r="V14936" s="47"/>
      <c r="W14936" s="50"/>
      <c r="X14936" s="49"/>
      <c r="Y14936" s="49"/>
      <c r="Z14936" s="49"/>
      <c r="AA14936" s="49"/>
      <c r="AB14936" s="49"/>
      <c r="AC14936" s="49"/>
      <c r="AD14936" s="49"/>
      <c r="AE14936" s="95"/>
      <c r="AM14936" s="103"/>
      <c r="AT14936" s="10"/>
    </row>
    <row r="14937" spans="9:46" s="16" customFormat="1">
      <c r="I14937" s="47"/>
      <c r="P14937" s="48"/>
      <c r="Q14937" s="48"/>
      <c r="R14937" s="48"/>
      <c r="S14937" s="49"/>
      <c r="T14937" s="47"/>
      <c r="U14937" s="50"/>
      <c r="V14937" s="47"/>
      <c r="W14937" s="50"/>
      <c r="X14937" s="49"/>
      <c r="Y14937" s="49"/>
      <c r="Z14937" s="49"/>
      <c r="AA14937" s="49"/>
      <c r="AB14937" s="49"/>
      <c r="AC14937" s="49"/>
      <c r="AD14937" s="49"/>
      <c r="AE14937" s="95"/>
      <c r="AM14937" s="103"/>
      <c r="AT14937" s="10"/>
    </row>
    <row r="14938" spans="9:46" s="16" customFormat="1">
      <c r="I14938" s="47"/>
      <c r="P14938" s="48"/>
      <c r="Q14938" s="48"/>
      <c r="R14938" s="48"/>
      <c r="S14938" s="49"/>
      <c r="T14938" s="47"/>
      <c r="U14938" s="50"/>
      <c r="V14938" s="47"/>
      <c r="W14938" s="50"/>
      <c r="X14938" s="49"/>
      <c r="Y14938" s="49"/>
      <c r="Z14938" s="49"/>
      <c r="AA14938" s="49"/>
      <c r="AB14938" s="49"/>
      <c r="AC14938" s="49"/>
      <c r="AD14938" s="49"/>
      <c r="AE14938" s="95"/>
      <c r="AM14938" s="103"/>
      <c r="AT14938" s="10"/>
    </row>
    <row r="14939" spans="9:46" s="16" customFormat="1">
      <c r="I14939" s="47"/>
      <c r="P14939" s="48"/>
      <c r="Q14939" s="48"/>
      <c r="R14939" s="48"/>
      <c r="S14939" s="49"/>
      <c r="T14939" s="47"/>
      <c r="U14939" s="50"/>
      <c r="V14939" s="47"/>
      <c r="W14939" s="50"/>
      <c r="X14939" s="49"/>
      <c r="Y14939" s="49"/>
      <c r="Z14939" s="49"/>
      <c r="AA14939" s="49"/>
      <c r="AB14939" s="49"/>
      <c r="AC14939" s="49"/>
      <c r="AD14939" s="49"/>
      <c r="AE14939" s="95"/>
      <c r="AM14939" s="103"/>
      <c r="AT14939" s="10"/>
    </row>
    <row r="14940" spans="9:46" s="16" customFormat="1">
      <c r="I14940" s="47"/>
      <c r="P14940" s="48"/>
      <c r="Q14940" s="48"/>
      <c r="R14940" s="48"/>
      <c r="S14940" s="49"/>
      <c r="T14940" s="47"/>
      <c r="U14940" s="50"/>
      <c r="V14940" s="47"/>
      <c r="W14940" s="50"/>
      <c r="X14940" s="49"/>
      <c r="Y14940" s="49"/>
      <c r="Z14940" s="49"/>
      <c r="AA14940" s="49"/>
      <c r="AB14940" s="49"/>
      <c r="AC14940" s="49"/>
      <c r="AD14940" s="49"/>
      <c r="AE14940" s="95"/>
      <c r="AM14940" s="103"/>
      <c r="AT14940" s="10"/>
    </row>
    <row r="14941" spans="9:46" s="16" customFormat="1">
      <c r="I14941" s="47"/>
      <c r="P14941" s="48"/>
      <c r="Q14941" s="48"/>
      <c r="R14941" s="48"/>
      <c r="S14941" s="49"/>
      <c r="T14941" s="47"/>
      <c r="U14941" s="50"/>
      <c r="V14941" s="47"/>
      <c r="W14941" s="50"/>
      <c r="X14941" s="49"/>
      <c r="Y14941" s="49"/>
      <c r="Z14941" s="49"/>
      <c r="AA14941" s="49"/>
      <c r="AB14941" s="49"/>
      <c r="AC14941" s="49"/>
      <c r="AD14941" s="49"/>
      <c r="AE14941" s="95"/>
      <c r="AM14941" s="103"/>
      <c r="AT14941" s="10"/>
    </row>
    <row r="14942" spans="9:46" s="16" customFormat="1">
      <c r="I14942" s="47"/>
      <c r="P14942" s="48"/>
      <c r="Q14942" s="48"/>
      <c r="R14942" s="48"/>
      <c r="S14942" s="49"/>
      <c r="T14942" s="47"/>
      <c r="U14942" s="50"/>
      <c r="V14942" s="47"/>
      <c r="W14942" s="50"/>
      <c r="X14942" s="49"/>
      <c r="Y14942" s="49"/>
      <c r="Z14942" s="49"/>
      <c r="AA14942" s="49"/>
      <c r="AB14942" s="49"/>
      <c r="AC14942" s="49"/>
      <c r="AD14942" s="49"/>
      <c r="AE14942" s="95"/>
      <c r="AM14942" s="103"/>
      <c r="AT14942" s="10"/>
    </row>
    <row r="14943" spans="9:46" s="16" customFormat="1">
      <c r="I14943" s="47"/>
      <c r="P14943" s="48"/>
      <c r="Q14943" s="48"/>
      <c r="R14943" s="48"/>
      <c r="S14943" s="49"/>
      <c r="T14943" s="47"/>
      <c r="U14943" s="50"/>
      <c r="V14943" s="47"/>
      <c r="W14943" s="50"/>
      <c r="X14943" s="49"/>
      <c r="Y14943" s="49"/>
      <c r="Z14943" s="49"/>
      <c r="AA14943" s="49"/>
      <c r="AB14943" s="49"/>
      <c r="AC14943" s="49"/>
      <c r="AD14943" s="49"/>
      <c r="AE14943" s="95"/>
      <c r="AM14943" s="103"/>
      <c r="AT14943" s="10"/>
    </row>
    <row r="14944" spans="9:46" s="16" customFormat="1">
      <c r="I14944" s="47"/>
      <c r="P14944" s="48"/>
      <c r="Q14944" s="48"/>
      <c r="R14944" s="48"/>
      <c r="S14944" s="49"/>
      <c r="T14944" s="47"/>
      <c r="U14944" s="50"/>
      <c r="V14944" s="47"/>
      <c r="W14944" s="50"/>
      <c r="X14944" s="49"/>
      <c r="Y14944" s="49"/>
      <c r="Z14944" s="49"/>
      <c r="AA14944" s="49"/>
      <c r="AB14944" s="49"/>
      <c r="AC14944" s="49"/>
      <c r="AD14944" s="49"/>
      <c r="AE14944" s="95"/>
      <c r="AM14944" s="103"/>
      <c r="AT14944" s="10"/>
    </row>
    <row r="14945" spans="9:46" s="16" customFormat="1">
      <c r="I14945" s="47"/>
      <c r="P14945" s="48"/>
      <c r="Q14945" s="48"/>
      <c r="R14945" s="48"/>
      <c r="S14945" s="49"/>
      <c r="T14945" s="47"/>
      <c r="U14945" s="50"/>
      <c r="V14945" s="47"/>
      <c r="W14945" s="50"/>
      <c r="X14945" s="49"/>
      <c r="Y14945" s="49"/>
      <c r="Z14945" s="49"/>
      <c r="AA14945" s="49"/>
      <c r="AB14945" s="49"/>
      <c r="AC14945" s="49"/>
      <c r="AD14945" s="49"/>
      <c r="AE14945" s="95"/>
      <c r="AM14945" s="103"/>
      <c r="AT14945" s="10"/>
    </row>
    <row r="14946" spans="9:46" s="16" customFormat="1">
      <c r="I14946" s="47"/>
      <c r="P14946" s="48"/>
      <c r="Q14946" s="48"/>
      <c r="R14946" s="48"/>
      <c r="S14946" s="49"/>
      <c r="T14946" s="47"/>
      <c r="U14946" s="50"/>
      <c r="V14946" s="47"/>
      <c r="W14946" s="50"/>
      <c r="X14946" s="49"/>
      <c r="Y14946" s="49"/>
      <c r="Z14946" s="49"/>
      <c r="AA14946" s="49"/>
      <c r="AB14946" s="49"/>
      <c r="AC14946" s="49"/>
      <c r="AD14946" s="49"/>
      <c r="AE14946" s="95"/>
      <c r="AM14946" s="103"/>
      <c r="AT14946" s="10"/>
    </row>
    <row r="14947" spans="9:46" s="16" customFormat="1">
      <c r="I14947" s="47"/>
      <c r="P14947" s="48"/>
      <c r="Q14947" s="48"/>
      <c r="R14947" s="48"/>
      <c r="S14947" s="49"/>
      <c r="T14947" s="47"/>
      <c r="U14947" s="50"/>
      <c r="V14947" s="47"/>
      <c r="W14947" s="50"/>
      <c r="X14947" s="49"/>
      <c r="Y14947" s="49"/>
      <c r="Z14947" s="49"/>
      <c r="AA14947" s="49"/>
      <c r="AB14947" s="49"/>
      <c r="AC14947" s="49"/>
      <c r="AD14947" s="49"/>
      <c r="AE14947" s="95"/>
      <c r="AM14947" s="103"/>
      <c r="AT14947" s="10"/>
    </row>
    <row r="14948" spans="9:46" s="16" customFormat="1">
      <c r="I14948" s="47"/>
      <c r="P14948" s="48"/>
      <c r="Q14948" s="48"/>
      <c r="R14948" s="48"/>
      <c r="S14948" s="49"/>
      <c r="T14948" s="47"/>
      <c r="U14948" s="50"/>
      <c r="V14948" s="47"/>
      <c r="W14948" s="50"/>
      <c r="X14948" s="49"/>
      <c r="Y14948" s="49"/>
      <c r="Z14948" s="49"/>
      <c r="AA14948" s="49"/>
      <c r="AB14948" s="49"/>
      <c r="AC14948" s="49"/>
      <c r="AD14948" s="49"/>
      <c r="AE14948" s="95"/>
      <c r="AM14948" s="103"/>
      <c r="AT14948" s="10"/>
    </row>
    <row r="14949" spans="9:46" s="16" customFormat="1">
      <c r="I14949" s="47"/>
      <c r="P14949" s="48"/>
      <c r="Q14949" s="48"/>
      <c r="R14949" s="48"/>
      <c r="S14949" s="49"/>
      <c r="T14949" s="47"/>
      <c r="U14949" s="50"/>
      <c r="V14949" s="47"/>
      <c r="W14949" s="50"/>
      <c r="X14949" s="49"/>
      <c r="Y14949" s="49"/>
      <c r="Z14949" s="49"/>
      <c r="AA14949" s="49"/>
      <c r="AB14949" s="49"/>
      <c r="AC14949" s="49"/>
      <c r="AD14949" s="49"/>
      <c r="AE14949" s="95"/>
      <c r="AM14949" s="103"/>
      <c r="AT14949" s="10"/>
    </row>
    <row r="14950" spans="9:46" s="16" customFormat="1">
      <c r="I14950" s="47"/>
      <c r="P14950" s="48"/>
      <c r="Q14950" s="48"/>
      <c r="R14950" s="48"/>
      <c r="S14950" s="49"/>
      <c r="T14950" s="47"/>
      <c r="U14950" s="50"/>
      <c r="V14950" s="47"/>
      <c r="W14950" s="50"/>
      <c r="X14950" s="49"/>
      <c r="Y14950" s="49"/>
      <c r="Z14950" s="49"/>
      <c r="AA14950" s="49"/>
      <c r="AB14950" s="49"/>
      <c r="AC14950" s="49"/>
      <c r="AD14950" s="49"/>
      <c r="AE14950" s="95"/>
      <c r="AM14950" s="103"/>
      <c r="AT14950" s="10"/>
    </row>
    <row r="14951" spans="9:46" s="16" customFormat="1">
      <c r="I14951" s="47"/>
      <c r="P14951" s="48"/>
      <c r="Q14951" s="48"/>
      <c r="R14951" s="48"/>
      <c r="S14951" s="49"/>
      <c r="T14951" s="47"/>
      <c r="U14951" s="50"/>
      <c r="V14951" s="47"/>
      <c r="W14951" s="50"/>
      <c r="X14951" s="49"/>
      <c r="Y14951" s="49"/>
      <c r="Z14951" s="49"/>
      <c r="AA14951" s="49"/>
      <c r="AB14951" s="49"/>
      <c r="AC14951" s="49"/>
      <c r="AD14951" s="49"/>
      <c r="AE14951" s="95"/>
      <c r="AM14951" s="103"/>
      <c r="AT14951" s="10"/>
    </row>
    <row r="14952" spans="9:46" s="16" customFormat="1">
      <c r="I14952" s="47"/>
      <c r="P14952" s="48"/>
      <c r="Q14952" s="48"/>
      <c r="R14952" s="48"/>
      <c r="S14952" s="49"/>
      <c r="T14952" s="47"/>
      <c r="U14952" s="50"/>
      <c r="V14952" s="47"/>
      <c r="W14952" s="50"/>
      <c r="X14952" s="49"/>
      <c r="Y14952" s="49"/>
      <c r="Z14952" s="49"/>
      <c r="AA14952" s="49"/>
      <c r="AB14952" s="49"/>
      <c r="AC14952" s="49"/>
      <c r="AD14952" s="49"/>
      <c r="AE14952" s="95"/>
      <c r="AM14952" s="103"/>
      <c r="AT14952" s="10"/>
    </row>
    <row r="14953" spans="9:46" s="16" customFormat="1">
      <c r="I14953" s="47"/>
      <c r="P14953" s="48"/>
      <c r="Q14953" s="48"/>
      <c r="R14953" s="48"/>
      <c r="S14953" s="49"/>
      <c r="T14953" s="47"/>
      <c r="U14953" s="50"/>
      <c r="V14953" s="47"/>
      <c r="W14953" s="50"/>
      <c r="X14953" s="49"/>
      <c r="Y14953" s="49"/>
      <c r="Z14953" s="49"/>
      <c r="AA14953" s="49"/>
      <c r="AB14953" s="49"/>
      <c r="AC14953" s="49"/>
      <c r="AD14953" s="49"/>
      <c r="AE14953" s="95"/>
      <c r="AM14953" s="103"/>
      <c r="AT14953" s="10"/>
    </row>
    <row r="14954" spans="9:46" s="16" customFormat="1">
      <c r="I14954" s="47"/>
      <c r="P14954" s="48"/>
      <c r="Q14954" s="48"/>
      <c r="R14954" s="48"/>
      <c r="S14954" s="49"/>
      <c r="T14954" s="47"/>
      <c r="U14954" s="50"/>
      <c r="V14954" s="47"/>
      <c r="W14954" s="50"/>
      <c r="X14954" s="49"/>
      <c r="Y14954" s="49"/>
      <c r="Z14954" s="49"/>
      <c r="AA14954" s="49"/>
      <c r="AB14954" s="49"/>
      <c r="AC14954" s="49"/>
      <c r="AD14954" s="49"/>
      <c r="AE14954" s="95"/>
      <c r="AM14954" s="103"/>
      <c r="AT14954" s="10"/>
    </row>
    <row r="14955" spans="9:46" s="16" customFormat="1">
      <c r="I14955" s="47"/>
      <c r="P14955" s="48"/>
      <c r="Q14955" s="48"/>
      <c r="R14955" s="48"/>
      <c r="S14955" s="49"/>
      <c r="T14955" s="47"/>
      <c r="U14955" s="50"/>
      <c r="V14955" s="47"/>
      <c r="W14955" s="50"/>
      <c r="X14955" s="49"/>
      <c r="Y14955" s="49"/>
      <c r="Z14955" s="49"/>
      <c r="AA14955" s="49"/>
      <c r="AB14955" s="49"/>
      <c r="AC14955" s="49"/>
      <c r="AD14955" s="49"/>
      <c r="AE14955" s="95"/>
      <c r="AM14955" s="103"/>
      <c r="AT14955" s="10"/>
    </row>
    <row r="14956" spans="9:46" s="16" customFormat="1">
      <c r="I14956" s="47"/>
      <c r="P14956" s="48"/>
      <c r="Q14956" s="48"/>
      <c r="R14956" s="48"/>
      <c r="S14956" s="49"/>
      <c r="T14956" s="47"/>
      <c r="U14956" s="50"/>
      <c r="V14956" s="47"/>
      <c r="W14956" s="50"/>
      <c r="X14956" s="49"/>
      <c r="Y14956" s="49"/>
      <c r="Z14956" s="49"/>
      <c r="AA14956" s="49"/>
      <c r="AB14956" s="49"/>
      <c r="AC14956" s="49"/>
      <c r="AD14956" s="49"/>
      <c r="AE14956" s="95"/>
      <c r="AM14956" s="103"/>
      <c r="AT14956" s="10"/>
    </row>
    <row r="14957" spans="9:46" s="16" customFormat="1">
      <c r="I14957" s="47"/>
      <c r="P14957" s="48"/>
      <c r="Q14957" s="48"/>
      <c r="R14957" s="48"/>
      <c r="S14957" s="49"/>
      <c r="T14957" s="47"/>
      <c r="U14957" s="50"/>
      <c r="V14957" s="47"/>
      <c r="W14957" s="50"/>
      <c r="X14957" s="49"/>
      <c r="Y14957" s="49"/>
      <c r="Z14957" s="49"/>
      <c r="AA14957" s="49"/>
      <c r="AB14957" s="49"/>
      <c r="AC14957" s="49"/>
      <c r="AD14957" s="49"/>
      <c r="AE14957" s="95"/>
      <c r="AM14957" s="103"/>
      <c r="AT14957" s="10"/>
    </row>
    <row r="14958" spans="9:46" s="16" customFormat="1">
      <c r="I14958" s="47"/>
      <c r="P14958" s="48"/>
      <c r="Q14958" s="48"/>
      <c r="R14958" s="48"/>
      <c r="S14958" s="49"/>
      <c r="T14958" s="47"/>
      <c r="U14958" s="50"/>
      <c r="V14958" s="47"/>
      <c r="W14958" s="50"/>
      <c r="X14958" s="49"/>
      <c r="Y14958" s="49"/>
      <c r="Z14958" s="49"/>
      <c r="AA14958" s="49"/>
      <c r="AB14958" s="49"/>
      <c r="AC14958" s="49"/>
      <c r="AD14958" s="49"/>
      <c r="AE14958" s="95"/>
      <c r="AM14958" s="103"/>
      <c r="AT14958" s="10"/>
    </row>
    <row r="14959" spans="9:46" s="16" customFormat="1">
      <c r="I14959" s="47"/>
      <c r="P14959" s="48"/>
      <c r="Q14959" s="48"/>
      <c r="R14959" s="48"/>
      <c r="S14959" s="49"/>
      <c r="T14959" s="47"/>
      <c r="U14959" s="50"/>
      <c r="V14959" s="47"/>
      <c r="W14959" s="50"/>
      <c r="X14959" s="49"/>
      <c r="Y14959" s="49"/>
      <c r="Z14959" s="49"/>
      <c r="AA14959" s="49"/>
      <c r="AB14959" s="49"/>
      <c r="AC14959" s="49"/>
      <c r="AD14959" s="49"/>
      <c r="AE14959" s="95"/>
      <c r="AM14959" s="103"/>
      <c r="AT14959" s="10"/>
    </row>
    <row r="14960" spans="9:46" s="16" customFormat="1">
      <c r="I14960" s="47"/>
      <c r="P14960" s="48"/>
      <c r="Q14960" s="48"/>
      <c r="R14960" s="48"/>
      <c r="S14960" s="49"/>
      <c r="T14960" s="47"/>
      <c r="U14960" s="50"/>
      <c r="V14960" s="47"/>
      <c r="W14960" s="50"/>
      <c r="X14960" s="49"/>
      <c r="Y14960" s="49"/>
      <c r="Z14960" s="49"/>
      <c r="AA14960" s="49"/>
      <c r="AB14960" s="49"/>
      <c r="AC14960" s="49"/>
      <c r="AD14960" s="49"/>
      <c r="AE14960" s="95"/>
      <c r="AM14960" s="103"/>
      <c r="AT14960" s="10"/>
    </row>
    <row r="14961" spans="9:46" s="16" customFormat="1">
      <c r="I14961" s="47"/>
      <c r="P14961" s="48"/>
      <c r="Q14961" s="48"/>
      <c r="R14961" s="48"/>
      <c r="S14961" s="49"/>
      <c r="T14961" s="47"/>
      <c r="U14961" s="50"/>
      <c r="V14961" s="47"/>
      <c r="W14961" s="50"/>
      <c r="X14961" s="49"/>
      <c r="Y14961" s="49"/>
      <c r="Z14961" s="49"/>
      <c r="AA14961" s="49"/>
      <c r="AB14961" s="49"/>
      <c r="AC14961" s="49"/>
      <c r="AD14961" s="49"/>
      <c r="AE14961" s="95"/>
      <c r="AM14961" s="103"/>
      <c r="AT14961" s="10"/>
    </row>
    <row r="14962" spans="9:46" s="16" customFormat="1">
      <c r="I14962" s="47"/>
      <c r="P14962" s="48"/>
      <c r="Q14962" s="48"/>
      <c r="R14962" s="48"/>
      <c r="S14962" s="49"/>
      <c r="T14962" s="47"/>
      <c r="U14962" s="50"/>
      <c r="V14962" s="47"/>
      <c r="W14962" s="50"/>
      <c r="X14962" s="49"/>
      <c r="Y14962" s="49"/>
      <c r="Z14962" s="49"/>
      <c r="AA14962" s="49"/>
      <c r="AB14962" s="49"/>
      <c r="AC14962" s="49"/>
      <c r="AD14962" s="49"/>
      <c r="AE14962" s="95"/>
      <c r="AM14962" s="103"/>
      <c r="AT14962" s="10"/>
    </row>
    <row r="14963" spans="9:46" s="16" customFormat="1">
      <c r="I14963" s="47"/>
      <c r="P14963" s="48"/>
      <c r="Q14963" s="48"/>
      <c r="R14963" s="48"/>
      <c r="S14963" s="49"/>
      <c r="T14963" s="47"/>
      <c r="U14963" s="50"/>
      <c r="V14963" s="47"/>
      <c r="W14963" s="50"/>
      <c r="X14963" s="49"/>
      <c r="Y14963" s="49"/>
      <c r="Z14963" s="49"/>
      <c r="AA14963" s="49"/>
      <c r="AB14963" s="49"/>
      <c r="AC14963" s="49"/>
      <c r="AD14963" s="49"/>
      <c r="AE14963" s="95"/>
      <c r="AM14963" s="103"/>
      <c r="AT14963" s="10"/>
    </row>
    <row r="14964" spans="9:46" s="16" customFormat="1">
      <c r="I14964" s="47"/>
      <c r="P14964" s="48"/>
      <c r="Q14964" s="48"/>
      <c r="R14964" s="48"/>
      <c r="S14964" s="49"/>
      <c r="T14964" s="47"/>
      <c r="U14964" s="50"/>
      <c r="V14964" s="47"/>
      <c r="W14964" s="50"/>
      <c r="X14964" s="49"/>
      <c r="Y14964" s="49"/>
      <c r="Z14964" s="49"/>
      <c r="AA14964" s="49"/>
      <c r="AB14964" s="49"/>
      <c r="AC14964" s="49"/>
      <c r="AD14964" s="49"/>
      <c r="AE14964" s="95"/>
      <c r="AM14964" s="103"/>
      <c r="AT14964" s="10"/>
    </row>
    <row r="14965" spans="9:46" s="16" customFormat="1">
      <c r="I14965" s="47"/>
      <c r="P14965" s="48"/>
      <c r="Q14965" s="48"/>
      <c r="R14965" s="48"/>
      <c r="S14965" s="49"/>
      <c r="T14965" s="47"/>
      <c r="U14965" s="50"/>
      <c r="V14965" s="47"/>
      <c r="W14965" s="50"/>
      <c r="X14965" s="49"/>
      <c r="Y14965" s="49"/>
      <c r="Z14965" s="49"/>
      <c r="AA14965" s="49"/>
      <c r="AB14965" s="49"/>
      <c r="AC14965" s="49"/>
      <c r="AD14965" s="49"/>
      <c r="AE14965" s="95"/>
      <c r="AM14965" s="103"/>
      <c r="AT14965" s="10"/>
    </row>
    <row r="14966" spans="9:46" s="16" customFormat="1">
      <c r="I14966" s="47"/>
      <c r="P14966" s="48"/>
      <c r="Q14966" s="48"/>
      <c r="R14966" s="48"/>
      <c r="S14966" s="49"/>
      <c r="T14966" s="47"/>
      <c r="U14966" s="50"/>
      <c r="V14966" s="47"/>
      <c r="W14966" s="50"/>
      <c r="X14966" s="49"/>
      <c r="Y14966" s="49"/>
      <c r="Z14966" s="49"/>
      <c r="AA14966" s="49"/>
      <c r="AB14966" s="49"/>
      <c r="AC14966" s="49"/>
      <c r="AD14966" s="49"/>
      <c r="AE14966" s="95"/>
      <c r="AM14966" s="103"/>
      <c r="AT14966" s="10"/>
    </row>
    <row r="14967" spans="9:46" s="16" customFormat="1">
      <c r="I14967" s="47"/>
      <c r="P14967" s="48"/>
      <c r="Q14967" s="48"/>
      <c r="R14967" s="48"/>
      <c r="S14967" s="49"/>
      <c r="T14967" s="47"/>
      <c r="U14967" s="50"/>
      <c r="V14967" s="47"/>
      <c r="W14967" s="50"/>
      <c r="X14967" s="49"/>
      <c r="Y14967" s="49"/>
      <c r="Z14967" s="49"/>
      <c r="AA14967" s="49"/>
      <c r="AB14967" s="49"/>
      <c r="AC14967" s="49"/>
      <c r="AD14967" s="49"/>
      <c r="AE14967" s="95"/>
      <c r="AM14967" s="103"/>
      <c r="AT14967" s="10"/>
    </row>
    <row r="14968" spans="9:46" s="16" customFormat="1">
      <c r="I14968" s="47"/>
      <c r="P14968" s="48"/>
      <c r="Q14968" s="48"/>
      <c r="R14968" s="48"/>
      <c r="S14968" s="49"/>
      <c r="T14968" s="47"/>
      <c r="U14968" s="50"/>
      <c r="V14968" s="47"/>
      <c r="W14968" s="50"/>
      <c r="X14968" s="49"/>
      <c r="Y14968" s="49"/>
      <c r="Z14968" s="49"/>
      <c r="AA14968" s="49"/>
      <c r="AB14968" s="49"/>
      <c r="AC14968" s="49"/>
      <c r="AD14968" s="49"/>
      <c r="AE14968" s="95"/>
      <c r="AM14968" s="103"/>
      <c r="AT14968" s="10"/>
    </row>
    <row r="14969" spans="9:46" s="16" customFormat="1">
      <c r="I14969" s="47"/>
      <c r="P14969" s="48"/>
      <c r="Q14969" s="48"/>
      <c r="R14969" s="48"/>
      <c r="S14969" s="49"/>
      <c r="T14969" s="47"/>
      <c r="U14969" s="50"/>
      <c r="V14969" s="47"/>
      <c r="W14969" s="50"/>
      <c r="X14969" s="49"/>
      <c r="Y14969" s="49"/>
      <c r="Z14969" s="49"/>
      <c r="AA14969" s="49"/>
      <c r="AB14969" s="49"/>
      <c r="AC14969" s="49"/>
      <c r="AD14969" s="49"/>
      <c r="AE14969" s="95"/>
      <c r="AM14969" s="103"/>
      <c r="AT14969" s="10"/>
    </row>
    <row r="14970" spans="9:46" s="16" customFormat="1">
      <c r="I14970" s="47"/>
      <c r="P14970" s="48"/>
      <c r="Q14970" s="48"/>
      <c r="R14970" s="48"/>
      <c r="S14970" s="49"/>
      <c r="T14970" s="47"/>
      <c r="U14970" s="50"/>
      <c r="V14970" s="47"/>
      <c r="W14970" s="50"/>
      <c r="X14970" s="49"/>
      <c r="Y14970" s="49"/>
      <c r="Z14970" s="49"/>
      <c r="AA14970" s="49"/>
      <c r="AB14970" s="49"/>
      <c r="AC14970" s="49"/>
      <c r="AD14970" s="49"/>
      <c r="AE14970" s="95"/>
      <c r="AM14970" s="103"/>
      <c r="AT14970" s="10"/>
    </row>
    <row r="14971" spans="9:46" s="16" customFormat="1">
      <c r="I14971" s="47"/>
      <c r="P14971" s="48"/>
      <c r="Q14971" s="48"/>
      <c r="R14971" s="48"/>
      <c r="S14971" s="49"/>
      <c r="T14971" s="47"/>
      <c r="U14971" s="50"/>
      <c r="V14971" s="47"/>
      <c r="W14971" s="50"/>
      <c r="X14971" s="49"/>
      <c r="Y14971" s="49"/>
      <c r="Z14971" s="49"/>
      <c r="AA14971" s="49"/>
      <c r="AB14971" s="49"/>
      <c r="AC14971" s="49"/>
      <c r="AD14971" s="49"/>
      <c r="AE14971" s="95"/>
      <c r="AM14971" s="103"/>
      <c r="AT14971" s="10"/>
    </row>
    <row r="14972" spans="9:46" s="16" customFormat="1">
      <c r="I14972" s="47"/>
      <c r="P14972" s="48"/>
      <c r="Q14972" s="48"/>
      <c r="R14972" s="48"/>
      <c r="S14972" s="49"/>
      <c r="T14972" s="47"/>
      <c r="U14972" s="50"/>
      <c r="V14972" s="47"/>
      <c r="W14972" s="50"/>
      <c r="X14972" s="49"/>
      <c r="Y14972" s="49"/>
      <c r="Z14972" s="49"/>
      <c r="AA14972" s="49"/>
      <c r="AB14972" s="49"/>
      <c r="AC14972" s="49"/>
      <c r="AD14972" s="49"/>
      <c r="AE14972" s="95"/>
      <c r="AM14972" s="103"/>
      <c r="AT14972" s="10"/>
    </row>
    <row r="14973" spans="9:46" s="16" customFormat="1">
      <c r="I14973" s="47"/>
      <c r="P14973" s="48"/>
      <c r="Q14973" s="48"/>
      <c r="R14973" s="48"/>
      <c r="S14973" s="49"/>
      <c r="T14973" s="47"/>
      <c r="U14973" s="50"/>
      <c r="V14973" s="47"/>
      <c r="W14973" s="50"/>
      <c r="X14973" s="49"/>
      <c r="Y14973" s="49"/>
      <c r="Z14973" s="49"/>
      <c r="AA14973" s="49"/>
      <c r="AB14973" s="49"/>
      <c r="AC14973" s="49"/>
      <c r="AD14973" s="49"/>
      <c r="AE14973" s="95"/>
      <c r="AM14973" s="103"/>
      <c r="AT14973" s="10"/>
    </row>
    <row r="14974" spans="9:46" s="16" customFormat="1">
      <c r="I14974" s="47"/>
      <c r="P14974" s="48"/>
      <c r="Q14974" s="48"/>
      <c r="R14974" s="48"/>
      <c r="S14974" s="49"/>
      <c r="T14974" s="47"/>
      <c r="U14974" s="50"/>
      <c r="V14974" s="47"/>
      <c r="W14974" s="50"/>
      <c r="X14974" s="49"/>
      <c r="Y14974" s="49"/>
      <c r="Z14974" s="49"/>
      <c r="AA14974" s="49"/>
      <c r="AB14974" s="49"/>
      <c r="AC14974" s="49"/>
      <c r="AD14974" s="49"/>
      <c r="AE14974" s="95"/>
      <c r="AM14974" s="103"/>
      <c r="AT14974" s="10"/>
    </row>
    <row r="14975" spans="9:46" s="16" customFormat="1">
      <c r="I14975" s="47"/>
      <c r="P14975" s="48"/>
      <c r="Q14975" s="48"/>
      <c r="R14975" s="48"/>
      <c r="S14975" s="49"/>
      <c r="T14975" s="47"/>
      <c r="U14975" s="50"/>
      <c r="V14975" s="47"/>
      <c r="W14975" s="50"/>
      <c r="X14975" s="49"/>
      <c r="Y14975" s="49"/>
      <c r="Z14975" s="49"/>
      <c r="AA14975" s="49"/>
      <c r="AB14975" s="49"/>
      <c r="AC14975" s="49"/>
      <c r="AD14975" s="49"/>
      <c r="AE14975" s="95"/>
      <c r="AM14975" s="103"/>
      <c r="AT14975" s="10"/>
    </row>
    <row r="14976" spans="9:46" s="16" customFormat="1">
      <c r="I14976" s="47"/>
      <c r="P14976" s="48"/>
      <c r="Q14976" s="48"/>
      <c r="R14976" s="48"/>
      <c r="S14976" s="49"/>
      <c r="T14976" s="47"/>
      <c r="U14976" s="50"/>
      <c r="V14976" s="47"/>
      <c r="W14976" s="50"/>
      <c r="X14976" s="49"/>
      <c r="Y14976" s="49"/>
      <c r="Z14976" s="49"/>
      <c r="AA14976" s="49"/>
      <c r="AB14976" s="49"/>
      <c r="AC14976" s="49"/>
      <c r="AD14976" s="49"/>
      <c r="AE14976" s="95"/>
      <c r="AM14976" s="103"/>
      <c r="AT14976" s="10"/>
    </row>
    <row r="14977" spans="9:46" s="16" customFormat="1">
      <c r="I14977" s="47"/>
      <c r="P14977" s="48"/>
      <c r="Q14977" s="48"/>
      <c r="R14977" s="48"/>
      <c r="S14977" s="49"/>
      <c r="T14977" s="47"/>
      <c r="U14977" s="50"/>
      <c r="V14977" s="47"/>
      <c r="W14977" s="50"/>
      <c r="X14977" s="49"/>
      <c r="Y14977" s="49"/>
      <c r="Z14977" s="49"/>
      <c r="AA14977" s="49"/>
      <c r="AB14977" s="49"/>
      <c r="AC14977" s="49"/>
      <c r="AD14977" s="49"/>
      <c r="AE14977" s="95"/>
      <c r="AM14977" s="103"/>
      <c r="AT14977" s="10"/>
    </row>
    <row r="14978" spans="9:46" s="16" customFormat="1">
      <c r="I14978" s="47"/>
      <c r="P14978" s="48"/>
      <c r="Q14978" s="48"/>
      <c r="R14978" s="48"/>
      <c r="S14978" s="49"/>
      <c r="T14978" s="47"/>
      <c r="U14978" s="50"/>
      <c r="V14978" s="47"/>
      <c r="W14978" s="50"/>
      <c r="X14978" s="49"/>
      <c r="Y14978" s="49"/>
      <c r="Z14978" s="49"/>
      <c r="AA14978" s="49"/>
      <c r="AB14978" s="49"/>
      <c r="AC14978" s="49"/>
      <c r="AD14978" s="49"/>
      <c r="AE14978" s="95"/>
      <c r="AM14978" s="103"/>
      <c r="AT14978" s="10"/>
    </row>
    <row r="14979" spans="9:46" s="16" customFormat="1">
      <c r="I14979" s="47"/>
      <c r="P14979" s="48"/>
      <c r="Q14979" s="48"/>
      <c r="R14979" s="48"/>
      <c r="S14979" s="49"/>
      <c r="T14979" s="47"/>
      <c r="U14979" s="50"/>
      <c r="V14979" s="47"/>
      <c r="W14979" s="50"/>
      <c r="X14979" s="49"/>
      <c r="Y14979" s="49"/>
      <c r="Z14979" s="49"/>
      <c r="AA14979" s="49"/>
      <c r="AB14979" s="49"/>
      <c r="AC14979" s="49"/>
      <c r="AD14979" s="49"/>
      <c r="AE14979" s="95"/>
      <c r="AM14979" s="103"/>
      <c r="AT14979" s="10"/>
    </row>
    <row r="14980" spans="9:46" s="16" customFormat="1">
      <c r="I14980" s="47"/>
      <c r="P14980" s="48"/>
      <c r="Q14980" s="48"/>
      <c r="R14980" s="48"/>
      <c r="S14980" s="49"/>
      <c r="T14980" s="47"/>
      <c r="U14980" s="50"/>
      <c r="V14980" s="47"/>
      <c r="W14980" s="50"/>
      <c r="X14980" s="49"/>
      <c r="Y14980" s="49"/>
      <c r="Z14980" s="49"/>
      <c r="AA14980" s="49"/>
      <c r="AB14980" s="49"/>
      <c r="AC14980" s="49"/>
      <c r="AD14980" s="49"/>
      <c r="AE14980" s="95"/>
      <c r="AM14980" s="103"/>
      <c r="AT14980" s="10"/>
    </row>
    <row r="14981" spans="9:46" s="16" customFormat="1">
      <c r="I14981" s="47"/>
      <c r="P14981" s="48"/>
      <c r="Q14981" s="48"/>
      <c r="R14981" s="48"/>
      <c r="S14981" s="49"/>
      <c r="T14981" s="47"/>
      <c r="U14981" s="50"/>
      <c r="V14981" s="47"/>
      <c r="W14981" s="50"/>
      <c r="X14981" s="49"/>
      <c r="Y14981" s="49"/>
      <c r="Z14981" s="49"/>
      <c r="AA14981" s="49"/>
      <c r="AB14981" s="49"/>
      <c r="AC14981" s="49"/>
      <c r="AD14981" s="49"/>
      <c r="AE14981" s="95"/>
      <c r="AM14981" s="103"/>
      <c r="AT14981" s="10"/>
    </row>
    <row r="14982" spans="9:46" s="16" customFormat="1">
      <c r="I14982" s="47"/>
      <c r="P14982" s="48"/>
      <c r="Q14982" s="48"/>
      <c r="R14982" s="48"/>
      <c r="S14982" s="49"/>
      <c r="T14982" s="47"/>
      <c r="U14982" s="50"/>
      <c r="V14982" s="47"/>
      <c r="W14982" s="50"/>
      <c r="X14982" s="49"/>
      <c r="Y14982" s="49"/>
      <c r="Z14982" s="49"/>
      <c r="AA14982" s="49"/>
      <c r="AB14982" s="49"/>
      <c r="AC14982" s="49"/>
      <c r="AD14982" s="49"/>
      <c r="AE14982" s="95"/>
      <c r="AM14982" s="103"/>
      <c r="AT14982" s="10"/>
    </row>
    <row r="14983" spans="9:46" s="16" customFormat="1">
      <c r="I14983" s="47"/>
      <c r="P14983" s="48"/>
      <c r="Q14983" s="48"/>
      <c r="R14983" s="48"/>
      <c r="S14983" s="49"/>
      <c r="T14983" s="47"/>
      <c r="U14983" s="50"/>
      <c r="V14983" s="47"/>
      <c r="W14983" s="50"/>
      <c r="X14983" s="49"/>
      <c r="Y14983" s="49"/>
      <c r="Z14983" s="49"/>
      <c r="AA14983" s="49"/>
      <c r="AB14983" s="49"/>
      <c r="AC14983" s="49"/>
      <c r="AD14983" s="49"/>
      <c r="AE14983" s="95"/>
      <c r="AM14983" s="103"/>
      <c r="AT14983" s="10"/>
    </row>
    <row r="14984" spans="9:46" s="16" customFormat="1">
      <c r="I14984" s="47"/>
      <c r="P14984" s="48"/>
      <c r="Q14984" s="48"/>
      <c r="R14984" s="48"/>
      <c r="S14984" s="49"/>
      <c r="T14984" s="47"/>
      <c r="U14984" s="50"/>
      <c r="V14984" s="47"/>
      <c r="W14984" s="50"/>
      <c r="X14984" s="49"/>
      <c r="Y14984" s="49"/>
      <c r="Z14984" s="49"/>
      <c r="AA14984" s="49"/>
      <c r="AB14984" s="49"/>
      <c r="AC14984" s="49"/>
      <c r="AD14984" s="49"/>
      <c r="AE14984" s="95"/>
      <c r="AM14984" s="103"/>
      <c r="AT14984" s="10"/>
    </row>
    <row r="14985" spans="9:46" s="16" customFormat="1">
      <c r="I14985" s="47"/>
      <c r="P14985" s="48"/>
      <c r="Q14985" s="48"/>
      <c r="R14985" s="48"/>
      <c r="S14985" s="49"/>
      <c r="T14985" s="47"/>
      <c r="U14985" s="50"/>
      <c r="V14985" s="47"/>
      <c r="W14985" s="50"/>
      <c r="X14985" s="49"/>
      <c r="Y14985" s="49"/>
      <c r="Z14985" s="49"/>
      <c r="AA14985" s="49"/>
      <c r="AB14985" s="49"/>
      <c r="AC14985" s="49"/>
      <c r="AD14985" s="49"/>
      <c r="AE14985" s="95"/>
      <c r="AM14985" s="103"/>
      <c r="AT14985" s="10"/>
    </row>
    <row r="14986" spans="9:46" s="16" customFormat="1">
      <c r="I14986" s="47"/>
      <c r="P14986" s="48"/>
      <c r="Q14986" s="48"/>
      <c r="R14986" s="48"/>
      <c r="S14986" s="49"/>
      <c r="T14986" s="47"/>
      <c r="U14986" s="50"/>
      <c r="V14986" s="47"/>
      <c r="W14986" s="50"/>
      <c r="X14986" s="49"/>
      <c r="Y14986" s="49"/>
      <c r="Z14986" s="49"/>
      <c r="AA14986" s="49"/>
      <c r="AB14986" s="49"/>
      <c r="AC14986" s="49"/>
      <c r="AD14986" s="49"/>
      <c r="AE14986" s="95"/>
      <c r="AM14986" s="103"/>
      <c r="AT14986" s="10"/>
    </row>
    <row r="14987" spans="9:46" s="16" customFormat="1">
      <c r="I14987" s="47"/>
      <c r="P14987" s="48"/>
      <c r="Q14987" s="48"/>
      <c r="R14987" s="48"/>
      <c r="S14987" s="49"/>
      <c r="T14987" s="47"/>
      <c r="U14987" s="50"/>
      <c r="V14987" s="47"/>
      <c r="W14987" s="50"/>
      <c r="X14987" s="49"/>
      <c r="Y14987" s="49"/>
      <c r="Z14987" s="49"/>
      <c r="AA14987" s="49"/>
      <c r="AB14987" s="49"/>
      <c r="AC14987" s="49"/>
      <c r="AD14987" s="49"/>
      <c r="AE14987" s="95"/>
      <c r="AM14987" s="103"/>
      <c r="AT14987" s="10"/>
    </row>
    <row r="14988" spans="9:46" s="16" customFormat="1">
      <c r="I14988" s="47"/>
      <c r="P14988" s="48"/>
      <c r="Q14988" s="48"/>
      <c r="R14988" s="48"/>
      <c r="S14988" s="49"/>
      <c r="T14988" s="47"/>
      <c r="U14988" s="50"/>
      <c r="V14988" s="47"/>
      <c r="W14988" s="50"/>
      <c r="X14988" s="49"/>
      <c r="Y14988" s="49"/>
      <c r="Z14988" s="49"/>
      <c r="AA14988" s="49"/>
      <c r="AB14988" s="49"/>
      <c r="AC14988" s="49"/>
      <c r="AD14988" s="49"/>
      <c r="AE14988" s="95"/>
      <c r="AM14988" s="103"/>
      <c r="AT14988" s="10"/>
    </row>
    <row r="14989" spans="9:46" s="16" customFormat="1">
      <c r="I14989" s="47"/>
      <c r="P14989" s="48"/>
      <c r="Q14989" s="48"/>
      <c r="R14989" s="48"/>
      <c r="S14989" s="49"/>
      <c r="T14989" s="47"/>
      <c r="U14989" s="50"/>
      <c r="V14989" s="47"/>
      <c r="W14989" s="50"/>
      <c r="X14989" s="49"/>
      <c r="Y14989" s="49"/>
      <c r="Z14989" s="49"/>
      <c r="AA14989" s="49"/>
      <c r="AB14989" s="49"/>
      <c r="AC14989" s="49"/>
      <c r="AD14989" s="49"/>
      <c r="AE14989" s="95"/>
      <c r="AM14989" s="103"/>
      <c r="AT14989" s="10"/>
    </row>
    <row r="14990" spans="9:46" s="16" customFormat="1">
      <c r="I14990" s="47"/>
      <c r="P14990" s="48"/>
      <c r="Q14990" s="48"/>
      <c r="R14990" s="48"/>
      <c r="S14990" s="49"/>
      <c r="T14990" s="47"/>
      <c r="U14990" s="50"/>
      <c r="V14990" s="47"/>
      <c r="W14990" s="50"/>
      <c r="X14990" s="49"/>
      <c r="Y14990" s="49"/>
      <c r="Z14990" s="49"/>
      <c r="AA14990" s="49"/>
      <c r="AB14990" s="49"/>
      <c r="AC14990" s="49"/>
      <c r="AD14990" s="49"/>
      <c r="AE14990" s="95"/>
      <c r="AM14990" s="103"/>
      <c r="AT14990" s="10"/>
    </row>
    <row r="14991" spans="9:46" s="16" customFormat="1">
      <c r="I14991" s="47"/>
      <c r="P14991" s="48"/>
      <c r="Q14991" s="48"/>
      <c r="R14991" s="48"/>
      <c r="S14991" s="49"/>
      <c r="T14991" s="47"/>
      <c r="U14991" s="50"/>
      <c r="V14991" s="47"/>
      <c r="W14991" s="50"/>
      <c r="X14991" s="49"/>
      <c r="Y14991" s="49"/>
      <c r="Z14991" s="49"/>
      <c r="AA14991" s="49"/>
      <c r="AB14991" s="49"/>
      <c r="AC14991" s="49"/>
      <c r="AD14991" s="49"/>
      <c r="AE14991" s="95"/>
      <c r="AM14991" s="103"/>
      <c r="AT14991" s="10"/>
    </row>
    <row r="14992" spans="9:46" s="16" customFormat="1">
      <c r="I14992" s="47"/>
      <c r="P14992" s="48"/>
      <c r="Q14992" s="48"/>
      <c r="R14992" s="48"/>
      <c r="S14992" s="49"/>
      <c r="T14992" s="47"/>
      <c r="U14992" s="50"/>
      <c r="V14992" s="47"/>
      <c r="W14992" s="50"/>
      <c r="X14992" s="49"/>
      <c r="Y14992" s="49"/>
      <c r="Z14992" s="49"/>
      <c r="AA14992" s="49"/>
      <c r="AB14992" s="49"/>
      <c r="AC14992" s="49"/>
      <c r="AD14992" s="49"/>
      <c r="AE14992" s="95"/>
      <c r="AM14992" s="103"/>
      <c r="AT14992" s="10"/>
    </row>
    <row r="14993" spans="9:46" s="16" customFormat="1">
      <c r="I14993" s="47"/>
      <c r="P14993" s="48"/>
      <c r="Q14993" s="48"/>
      <c r="R14993" s="48"/>
      <c r="S14993" s="49"/>
      <c r="T14993" s="47"/>
      <c r="U14993" s="50"/>
      <c r="V14993" s="47"/>
      <c r="W14993" s="50"/>
      <c r="X14993" s="49"/>
      <c r="Y14993" s="49"/>
      <c r="Z14993" s="49"/>
      <c r="AA14993" s="49"/>
      <c r="AB14993" s="49"/>
      <c r="AC14993" s="49"/>
      <c r="AD14993" s="49"/>
      <c r="AE14993" s="95"/>
      <c r="AM14993" s="103"/>
      <c r="AT14993" s="10"/>
    </row>
    <row r="14994" spans="9:46" s="16" customFormat="1">
      <c r="I14994" s="47"/>
      <c r="P14994" s="48"/>
      <c r="Q14994" s="48"/>
      <c r="R14994" s="48"/>
      <c r="S14994" s="49"/>
      <c r="T14994" s="47"/>
      <c r="U14994" s="50"/>
      <c r="V14994" s="47"/>
      <c r="W14994" s="50"/>
      <c r="X14994" s="49"/>
      <c r="Y14994" s="49"/>
      <c r="Z14994" s="49"/>
      <c r="AA14994" s="49"/>
      <c r="AB14994" s="49"/>
      <c r="AC14994" s="49"/>
      <c r="AD14994" s="49"/>
      <c r="AE14994" s="95"/>
      <c r="AM14994" s="103"/>
      <c r="AT14994" s="10"/>
    </row>
    <row r="14995" spans="9:46" s="16" customFormat="1">
      <c r="I14995" s="47"/>
      <c r="P14995" s="48"/>
      <c r="Q14995" s="48"/>
      <c r="R14995" s="48"/>
      <c r="S14995" s="49"/>
      <c r="T14995" s="47"/>
      <c r="U14995" s="50"/>
      <c r="V14995" s="47"/>
      <c r="W14995" s="50"/>
      <c r="X14995" s="49"/>
      <c r="Y14995" s="49"/>
      <c r="Z14995" s="49"/>
      <c r="AA14995" s="49"/>
      <c r="AB14995" s="49"/>
      <c r="AC14995" s="49"/>
      <c r="AD14995" s="49"/>
      <c r="AE14995" s="95"/>
      <c r="AM14995" s="103"/>
      <c r="AT14995" s="10"/>
    </row>
    <row r="14996" spans="9:46" s="16" customFormat="1">
      <c r="I14996" s="47"/>
      <c r="P14996" s="48"/>
      <c r="Q14996" s="48"/>
      <c r="R14996" s="48"/>
      <c r="S14996" s="49"/>
      <c r="T14996" s="47"/>
      <c r="U14996" s="50"/>
      <c r="V14996" s="47"/>
      <c r="W14996" s="50"/>
      <c r="X14996" s="49"/>
      <c r="Y14996" s="49"/>
      <c r="Z14996" s="49"/>
      <c r="AA14996" s="49"/>
      <c r="AB14996" s="49"/>
      <c r="AC14996" s="49"/>
      <c r="AD14996" s="49"/>
      <c r="AE14996" s="95"/>
      <c r="AM14996" s="103"/>
      <c r="AT14996" s="10"/>
    </row>
    <row r="14997" spans="9:46" s="16" customFormat="1">
      <c r="I14997" s="47"/>
      <c r="P14997" s="48"/>
      <c r="Q14997" s="48"/>
      <c r="R14997" s="48"/>
      <c r="S14997" s="49"/>
      <c r="T14997" s="47"/>
      <c r="U14997" s="50"/>
      <c r="V14997" s="47"/>
      <c r="W14997" s="50"/>
      <c r="X14997" s="49"/>
      <c r="Y14997" s="49"/>
      <c r="Z14997" s="49"/>
      <c r="AA14997" s="49"/>
      <c r="AB14997" s="49"/>
      <c r="AC14997" s="49"/>
      <c r="AD14997" s="49"/>
      <c r="AE14997" s="95"/>
      <c r="AM14997" s="103"/>
      <c r="AT14997" s="10"/>
    </row>
    <row r="14998" spans="9:46" s="16" customFormat="1">
      <c r="I14998" s="47"/>
      <c r="P14998" s="48"/>
      <c r="Q14998" s="48"/>
      <c r="R14998" s="48"/>
      <c r="S14998" s="49"/>
      <c r="T14998" s="47"/>
      <c r="U14998" s="50"/>
      <c r="V14998" s="47"/>
      <c r="W14998" s="50"/>
      <c r="X14998" s="49"/>
      <c r="Y14998" s="49"/>
      <c r="Z14998" s="49"/>
      <c r="AA14998" s="49"/>
      <c r="AB14998" s="49"/>
      <c r="AC14998" s="49"/>
      <c r="AD14998" s="49"/>
      <c r="AE14998" s="95"/>
      <c r="AM14998" s="103"/>
      <c r="AT14998" s="10"/>
    </row>
    <row r="14999" spans="9:46" s="16" customFormat="1">
      <c r="I14999" s="47"/>
      <c r="P14999" s="48"/>
      <c r="Q14999" s="48"/>
      <c r="R14999" s="48"/>
      <c r="S14999" s="49"/>
      <c r="T14999" s="47"/>
      <c r="U14999" s="50"/>
      <c r="V14999" s="47"/>
      <c r="W14999" s="50"/>
      <c r="X14999" s="49"/>
      <c r="Y14999" s="49"/>
      <c r="Z14999" s="49"/>
      <c r="AA14999" s="49"/>
      <c r="AB14999" s="49"/>
      <c r="AC14999" s="49"/>
      <c r="AD14999" s="49"/>
      <c r="AE14999" s="95"/>
      <c r="AM14999" s="103"/>
      <c r="AT14999" s="10"/>
    </row>
    <row r="15000" spans="9:46" s="16" customFormat="1">
      <c r="I15000" s="47"/>
      <c r="P15000" s="48"/>
      <c r="Q15000" s="48"/>
      <c r="R15000" s="48"/>
      <c r="S15000" s="49"/>
      <c r="T15000" s="47"/>
      <c r="U15000" s="50"/>
      <c r="V15000" s="47"/>
      <c r="W15000" s="50"/>
      <c r="X15000" s="49"/>
      <c r="Y15000" s="49"/>
      <c r="Z15000" s="49"/>
      <c r="AA15000" s="49"/>
      <c r="AB15000" s="49"/>
      <c r="AC15000" s="49"/>
      <c r="AD15000" s="49"/>
      <c r="AE15000" s="95"/>
      <c r="AM15000" s="103"/>
      <c r="AT15000" s="10"/>
    </row>
    <row r="15001" spans="9:46" s="16" customFormat="1">
      <c r="I15001" s="47"/>
      <c r="P15001" s="48"/>
      <c r="Q15001" s="48"/>
      <c r="R15001" s="48"/>
      <c r="S15001" s="49"/>
      <c r="T15001" s="47"/>
      <c r="U15001" s="50"/>
      <c r="V15001" s="47"/>
      <c r="W15001" s="50"/>
      <c r="X15001" s="49"/>
      <c r="Y15001" s="49"/>
      <c r="Z15001" s="49"/>
      <c r="AA15001" s="49"/>
      <c r="AB15001" s="49"/>
      <c r="AC15001" s="49"/>
      <c r="AD15001" s="49"/>
      <c r="AE15001" s="95"/>
      <c r="AM15001" s="103"/>
      <c r="AT15001" s="10"/>
    </row>
    <row r="15002" spans="9:46" s="16" customFormat="1">
      <c r="I15002" s="47"/>
      <c r="P15002" s="48"/>
      <c r="Q15002" s="48"/>
      <c r="R15002" s="48"/>
      <c r="S15002" s="49"/>
      <c r="T15002" s="47"/>
      <c r="U15002" s="50"/>
      <c r="V15002" s="47"/>
      <c r="W15002" s="50"/>
      <c r="X15002" s="49"/>
      <c r="Y15002" s="49"/>
      <c r="Z15002" s="49"/>
      <c r="AA15002" s="49"/>
      <c r="AB15002" s="49"/>
      <c r="AC15002" s="49"/>
      <c r="AD15002" s="49"/>
      <c r="AE15002" s="95"/>
      <c r="AM15002" s="103"/>
      <c r="AT15002" s="10"/>
    </row>
    <row r="15003" spans="9:46" s="16" customFormat="1">
      <c r="I15003" s="47"/>
      <c r="P15003" s="48"/>
      <c r="Q15003" s="48"/>
      <c r="R15003" s="48"/>
      <c r="S15003" s="49"/>
      <c r="T15003" s="47"/>
      <c r="U15003" s="50"/>
      <c r="V15003" s="47"/>
      <c r="W15003" s="50"/>
      <c r="X15003" s="49"/>
      <c r="Y15003" s="49"/>
      <c r="Z15003" s="49"/>
      <c r="AA15003" s="49"/>
      <c r="AB15003" s="49"/>
      <c r="AC15003" s="49"/>
      <c r="AD15003" s="49"/>
      <c r="AE15003" s="95"/>
      <c r="AM15003" s="103"/>
      <c r="AT15003" s="10"/>
    </row>
    <row r="15004" spans="9:46" s="16" customFormat="1">
      <c r="I15004" s="47"/>
      <c r="P15004" s="48"/>
      <c r="Q15004" s="48"/>
      <c r="R15004" s="48"/>
      <c r="S15004" s="49"/>
      <c r="T15004" s="47"/>
      <c r="U15004" s="50"/>
      <c r="V15004" s="47"/>
      <c r="W15004" s="50"/>
      <c r="X15004" s="49"/>
      <c r="Y15004" s="49"/>
      <c r="Z15004" s="49"/>
      <c r="AA15004" s="49"/>
      <c r="AB15004" s="49"/>
      <c r="AC15004" s="49"/>
      <c r="AD15004" s="49"/>
      <c r="AE15004" s="95"/>
      <c r="AM15004" s="103"/>
      <c r="AT15004" s="10"/>
    </row>
    <row r="15005" spans="9:46" s="16" customFormat="1">
      <c r="I15005" s="47"/>
      <c r="P15005" s="48"/>
      <c r="Q15005" s="48"/>
      <c r="R15005" s="48"/>
      <c r="S15005" s="49"/>
      <c r="T15005" s="47"/>
      <c r="U15005" s="50"/>
      <c r="V15005" s="47"/>
      <c r="W15005" s="50"/>
      <c r="X15005" s="49"/>
      <c r="Y15005" s="49"/>
      <c r="Z15005" s="49"/>
      <c r="AA15005" s="49"/>
      <c r="AB15005" s="49"/>
      <c r="AC15005" s="49"/>
      <c r="AD15005" s="49"/>
      <c r="AE15005" s="95"/>
      <c r="AM15005" s="103"/>
      <c r="AT15005" s="10"/>
    </row>
    <row r="15006" spans="9:46" s="16" customFormat="1">
      <c r="I15006" s="47"/>
      <c r="P15006" s="48"/>
      <c r="Q15006" s="48"/>
      <c r="R15006" s="48"/>
      <c r="S15006" s="49"/>
      <c r="T15006" s="47"/>
      <c r="U15006" s="50"/>
      <c r="V15006" s="47"/>
      <c r="W15006" s="50"/>
      <c r="X15006" s="49"/>
      <c r="Y15006" s="49"/>
      <c r="Z15006" s="49"/>
      <c r="AA15006" s="49"/>
      <c r="AB15006" s="49"/>
      <c r="AC15006" s="49"/>
      <c r="AD15006" s="49"/>
      <c r="AE15006" s="95"/>
      <c r="AM15006" s="103"/>
      <c r="AT15006" s="10"/>
    </row>
    <row r="15007" spans="9:46" s="16" customFormat="1">
      <c r="I15007" s="47"/>
      <c r="P15007" s="48"/>
      <c r="Q15007" s="48"/>
      <c r="R15007" s="48"/>
      <c r="S15007" s="49"/>
      <c r="T15007" s="47"/>
      <c r="U15007" s="50"/>
      <c r="V15007" s="47"/>
      <c r="W15007" s="50"/>
      <c r="X15007" s="49"/>
      <c r="Y15007" s="49"/>
      <c r="Z15007" s="49"/>
      <c r="AA15007" s="49"/>
      <c r="AB15007" s="49"/>
      <c r="AC15007" s="49"/>
      <c r="AD15007" s="49"/>
      <c r="AE15007" s="95"/>
      <c r="AM15007" s="103"/>
      <c r="AT15007" s="10"/>
    </row>
    <row r="15008" spans="9:46" s="16" customFormat="1">
      <c r="I15008" s="47"/>
      <c r="P15008" s="48"/>
      <c r="Q15008" s="48"/>
      <c r="R15008" s="48"/>
      <c r="S15008" s="49"/>
      <c r="T15008" s="47"/>
      <c r="U15008" s="50"/>
      <c r="V15008" s="47"/>
      <c r="W15008" s="50"/>
      <c r="X15008" s="49"/>
      <c r="Y15008" s="49"/>
      <c r="Z15008" s="49"/>
      <c r="AA15008" s="49"/>
      <c r="AB15008" s="49"/>
      <c r="AC15008" s="49"/>
      <c r="AD15008" s="49"/>
      <c r="AE15008" s="95"/>
      <c r="AM15008" s="103"/>
      <c r="AT15008" s="10"/>
    </row>
    <row r="15009" spans="9:46" s="16" customFormat="1">
      <c r="I15009" s="47"/>
      <c r="P15009" s="48"/>
      <c r="Q15009" s="48"/>
      <c r="R15009" s="48"/>
      <c r="S15009" s="49"/>
      <c r="T15009" s="47"/>
      <c r="U15009" s="50"/>
      <c r="V15009" s="47"/>
      <c r="W15009" s="50"/>
      <c r="X15009" s="49"/>
      <c r="Y15009" s="49"/>
      <c r="Z15009" s="49"/>
      <c r="AA15009" s="49"/>
      <c r="AB15009" s="49"/>
      <c r="AC15009" s="49"/>
      <c r="AD15009" s="49"/>
      <c r="AE15009" s="95"/>
      <c r="AM15009" s="103"/>
      <c r="AT15009" s="10"/>
    </row>
    <row r="15010" spans="9:46" s="16" customFormat="1">
      <c r="I15010" s="47"/>
      <c r="P15010" s="48"/>
      <c r="Q15010" s="48"/>
      <c r="R15010" s="48"/>
      <c r="S15010" s="49"/>
      <c r="T15010" s="47"/>
      <c r="U15010" s="50"/>
      <c r="V15010" s="47"/>
      <c r="W15010" s="50"/>
      <c r="X15010" s="49"/>
      <c r="Y15010" s="49"/>
      <c r="Z15010" s="49"/>
      <c r="AA15010" s="49"/>
      <c r="AB15010" s="49"/>
      <c r="AC15010" s="49"/>
      <c r="AD15010" s="49"/>
      <c r="AE15010" s="95"/>
      <c r="AM15010" s="103"/>
      <c r="AT15010" s="10"/>
    </row>
    <row r="15011" spans="9:46" s="16" customFormat="1">
      <c r="I15011" s="47"/>
      <c r="P15011" s="48"/>
      <c r="Q15011" s="48"/>
      <c r="R15011" s="48"/>
      <c r="S15011" s="49"/>
      <c r="T15011" s="47"/>
      <c r="U15011" s="50"/>
      <c r="V15011" s="47"/>
      <c r="W15011" s="50"/>
      <c r="X15011" s="49"/>
      <c r="Y15011" s="49"/>
      <c r="Z15011" s="49"/>
      <c r="AA15011" s="49"/>
      <c r="AB15011" s="49"/>
      <c r="AC15011" s="49"/>
      <c r="AD15011" s="49"/>
      <c r="AE15011" s="95"/>
      <c r="AM15011" s="103"/>
      <c r="AT15011" s="10"/>
    </row>
    <row r="15012" spans="9:46" s="16" customFormat="1">
      <c r="I15012" s="47"/>
      <c r="P15012" s="48"/>
      <c r="Q15012" s="48"/>
      <c r="R15012" s="48"/>
      <c r="S15012" s="49"/>
      <c r="T15012" s="47"/>
      <c r="U15012" s="50"/>
      <c r="V15012" s="47"/>
      <c r="W15012" s="50"/>
      <c r="X15012" s="49"/>
      <c r="Y15012" s="49"/>
      <c r="Z15012" s="49"/>
      <c r="AA15012" s="49"/>
      <c r="AB15012" s="49"/>
      <c r="AC15012" s="49"/>
      <c r="AD15012" s="49"/>
      <c r="AE15012" s="95"/>
      <c r="AM15012" s="103"/>
      <c r="AT15012" s="10"/>
    </row>
    <row r="15013" spans="9:46" s="16" customFormat="1">
      <c r="I15013" s="47"/>
      <c r="P15013" s="48"/>
      <c r="Q15013" s="48"/>
      <c r="R15013" s="48"/>
      <c r="S15013" s="49"/>
      <c r="T15013" s="47"/>
      <c r="U15013" s="50"/>
      <c r="V15013" s="47"/>
      <c r="W15013" s="50"/>
      <c r="X15013" s="49"/>
      <c r="Y15013" s="49"/>
      <c r="Z15013" s="49"/>
      <c r="AA15013" s="49"/>
      <c r="AB15013" s="49"/>
      <c r="AC15013" s="49"/>
      <c r="AD15013" s="49"/>
      <c r="AE15013" s="95"/>
      <c r="AM15013" s="103"/>
      <c r="AT15013" s="10"/>
    </row>
    <row r="15014" spans="9:46" s="16" customFormat="1">
      <c r="I15014" s="47"/>
      <c r="P15014" s="48"/>
      <c r="Q15014" s="48"/>
      <c r="R15014" s="48"/>
      <c r="S15014" s="49"/>
      <c r="T15014" s="47"/>
      <c r="U15014" s="50"/>
      <c r="V15014" s="47"/>
      <c r="W15014" s="50"/>
      <c r="X15014" s="49"/>
      <c r="Y15014" s="49"/>
      <c r="Z15014" s="49"/>
      <c r="AA15014" s="49"/>
      <c r="AB15014" s="49"/>
      <c r="AC15014" s="49"/>
      <c r="AD15014" s="49"/>
      <c r="AE15014" s="95"/>
      <c r="AM15014" s="103"/>
      <c r="AT15014" s="10"/>
    </row>
    <row r="15015" spans="9:46" s="16" customFormat="1">
      <c r="I15015" s="47"/>
      <c r="P15015" s="48"/>
      <c r="Q15015" s="48"/>
      <c r="R15015" s="48"/>
      <c r="S15015" s="49"/>
      <c r="T15015" s="47"/>
      <c r="U15015" s="50"/>
      <c r="V15015" s="47"/>
      <c r="W15015" s="50"/>
      <c r="X15015" s="49"/>
      <c r="Y15015" s="49"/>
      <c r="Z15015" s="49"/>
      <c r="AA15015" s="49"/>
      <c r="AB15015" s="49"/>
      <c r="AC15015" s="49"/>
      <c r="AD15015" s="49"/>
      <c r="AE15015" s="95"/>
      <c r="AM15015" s="103"/>
      <c r="AT15015" s="10"/>
    </row>
    <row r="15016" spans="9:46" s="16" customFormat="1">
      <c r="I15016" s="47"/>
      <c r="P15016" s="48"/>
      <c r="Q15016" s="48"/>
      <c r="R15016" s="48"/>
      <c r="S15016" s="49"/>
      <c r="T15016" s="47"/>
      <c r="U15016" s="50"/>
      <c r="V15016" s="47"/>
      <c r="W15016" s="50"/>
      <c r="X15016" s="49"/>
      <c r="Y15016" s="49"/>
      <c r="Z15016" s="49"/>
      <c r="AA15016" s="49"/>
      <c r="AB15016" s="49"/>
      <c r="AC15016" s="49"/>
      <c r="AD15016" s="49"/>
      <c r="AE15016" s="95"/>
      <c r="AM15016" s="103"/>
      <c r="AT15016" s="10"/>
    </row>
    <row r="15017" spans="9:46" s="16" customFormat="1">
      <c r="I15017" s="47"/>
      <c r="P15017" s="48"/>
      <c r="Q15017" s="48"/>
      <c r="R15017" s="48"/>
      <c r="S15017" s="49"/>
      <c r="T15017" s="47"/>
      <c r="U15017" s="50"/>
      <c r="V15017" s="47"/>
      <c r="W15017" s="50"/>
      <c r="X15017" s="49"/>
      <c r="Y15017" s="49"/>
      <c r="Z15017" s="49"/>
      <c r="AA15017" s="49"/>
      <c r="AB15017" s="49"/>
      <c r="AC15017" s="49"/>
      <c r="AD15017" s="49"/>
      <c r="AE15017" s="95"/>
      <c r="AM15017" s="103"/>
      <c r="AT15017" s="10"/>
    </row>
    <row r="15018" spans="9:46" s="16" customFormat="1">
      <c r="I15018" s="47"/>
      <c r="P15018" s="48"/>
      <c r="Q15018" s="48"/>
      <c r="R15018" s="48"/>
      <c r="S15018" s="49"/>
      <c r="T15018" s="47"/>
      <c r="U15018" s="50"/>
      <c r="V15018" s="47"/>
      <c r="W15018" s="50"/>
      <c r="X15018" s="49"/>
      <c r="Y15018" s="49"/>
      <c r="Z15018" s="49"/>
      <c r="AA15018" s="49"/>
      <c r="AB15018" s="49"/>
      <c r="AC15018" s="49"/>
      <c r="AD15018" s="49"/>
      <c r="AE15018" s="95"/>
      <c r="AM15018" s="103"/>
      <c r="AT15018" s="10"/>
    </row>
    <row r="15019" spans="9:46" s="16" customFormat="1">
      <c r="I15019" s="47"/>
      <c r="P15019" s="48"/>
      <c r="Q15019" s="48"/>
      <c r="R15019" s="48"/>
      <c r="S15019" s="49"/>
      <c r="T15019" s="47"/>
      <c r="U15019" s="50"/>
      <c r="V15019" s="47"/>
      <c r="W15019" s="50"/>
      <c r="X15019" s="49"/>
      <c r="Y15019" s="49"/>
      <c r="Z15019" s="49"/>
      <c r="AA15019" s="49"/>
      <c r="AB15019" s="49"/>
      <c r="AC15019" s="49"/>
      <c r="AD15019" s="49"/>
      <c r="AE15019" s="95"/>
      <c r="AM15019" s="103"/>
      <c r="AT15019" s="10"/>
    </row>
    <row r="15020" spans="9:46" s="16" customFormat="1">
      <c r="I15020" s="47"/>
      <c r="P15020" s="48"/>
      <c r="Q15020" s="48"/>
      <c r="R15020" s="48"/>
      <c r="S15020" s="49"/>
      <c r="T15020" s="47"/>
      <c r="U15020" s="50"/>
      <c r="V15020" s="47"/>
      <c r="W15020" s="50"/>
      <c r="X15020" s="49"/>
      <c r="Y15020" s="49"/>
      <c r="Z15020" s="49"/>
      <c r="AA15020" s="49"/>
      <c r="AB15020" s="49"/>
      <c r="AC15020" s="49"/>
      <c r="AD15020" s="49"/>
      <c r="AE15020" s="95"/>
      <c r="AM15020" s="103"/>
      <c r="AT15020" s="10"/>
    </row>
    <row r="15021" spans="9:46" s="16" customFormat="1">
      <c r="I15021" s="47"/>
      <c r="P15021" s="48"/>
      <c r="Q15021" s="48"/>
      <c r="R15021" s="48"/>
      <c r="S15021" s="49"/>
      <c r="T15021" s="47"/>
      <c r="U15021" s="50"/>
      <c r="V15021" s="47"/>
      <c r="W15021" s="50"/>
      <c r="X15021" s="49"/>
      <c r="Y15021" s="49"/>
      <c r="Z15021" s="49"/>
      <c r="AA15021" s="49"/>
      <c r="AB15021" s="49"/>
      <c r="AC15021" s="49"/>
      <c r="AD15021" s="49"/>
      <c r="AE15021" s="95"/>
      <c r="AM15021" s="103"/>
      <c r="AT15021" s="10"/>
    </row>
    <row r="15022" spans="9:46" s="16" customFormat="1">
      <c r="I15022" s="47"/>
      <c r="P15022" s="48"/>
      <c r="Q15022" s="48"/>
      <c r="R15022" s="48"/>
      <c r="S15022" s="49"/>
      <c r="T15022" s="47"/>
      <c r="U15022" s="50"/>
      <c r="V15022" s="47"/>
      <c r="W15022" s="50"/>
      <c r="X15022" s="49"/>
      <c r="Y15022" s="49"/>
      <c r="Z15022" s="49"/>
      <c r="AA15022" s="49"/>
      <c r="AB15022" s="49"/>
      <c r="AC15022" s="49"/>
      <c r="AD15022" s="49"/>
      <c r="AE15022" s="95"/>
      <c r="AM15022" s="103"/>
      <c r="AT15022" s="10"/>
    </row>
    <row r="15023" spans="9:46" s="16" customFormat="1">
      <c r="I15023" s="47"/>
      <c r="P15023" s="48"/>
      <c r="Q15023" s="48"/>
      <c r="R15023" s="48"/>
      <c r="S15023" s="49"/>
      <c r="T15023" s="47"/>
      <c r="U15023" s="50"/>
      <c r="V15023" s="47"/>
      <c r="W15023" s="50"/>
      <c r="X15023" s="49"/>
      <c r="Y15023" s="49"/>
      <c r="Z15023" s="49"/>
      <c r="AA15023" s="49"/>
      <c r="AB15023" s="49"/>
      <c r="AC15023" s="49"/>
      <c r="AD15023" s="49"/>
      <c r="AE15023" s="95"/>
      <c r="AM15023" s="103"/>
      <c r="AT15023" s="10"/>
    </row>
    <row r="15024" spans="9:46" s="16" customFormat="1">
      <c r="I15024" s="47"/>
      <c r="P15024" s="48"/>
      <c r="Q15024" s="48"/>
      <c r="R15024" s="48"/>
      <c r="S15024" s="49"/>
      <c r="T15024" s="47"/>
      <c r="U15024" s="50"/>
      <c r="V15024" s="47"/>
      <c r="W15024" s="50"/>
      <c r="X15024" s="49"/>
      <c r="Y15024" s="49"/>
      <c r="Z15024" s="49"/>
      <c r="AA15024" s="49"/>
      <c r="AB15024" s="49"/>
      <c r="AC15024" s="49"/>
      <c r="AD15024" s="49"/>
      <c r="AE15024" s="95"/>
      <c r="AM15024" s="103"/>
      <c r="AT15024" s="10"/>
    </row>
    <row r="15025" spans="9:46" s="16" customFormat="1">
      <c r="I15025" s="47"/>
      <c r="P15025" s="48"/>
      <c r="Q15025" s="48"/>
      <c r="R15025" s="48"/>
      <c r="S15025" s="49"/>
      <c r="T15025" s="47"/>
      <c r="U15025" s="50"/>
      <c r="V15025" s="47"/>
      <c r="W15025" s="50"/>
      <c r="X15025" s="49"/>
      <c r="Y15025" s="49"/>
      <c r="Z15025" s="49"/>
      <c r="AA15025" s="49"/>
      <c r="AB15025" s="49"/>
      <c r="AC15025" s="49"/>
      <c r="AD15025" s="49"/>
      <c r="AE15025" s="95"/>
      <c r="AM15025" s="103"/>
      <c r="AT15025" s="10"/>
    </row>
    <row r="15026" spans="9:46" s="16" customFormat="1">
      <c r="I15026" s="47"/>
      <c r="P15026" s="48"/>
      <c r="Q15026" s="48"/>
      <c r="R15026" s="48"/>
      <c r="S15026" s="49"/>
      <c r="T15026" s="47"/>
      <c r="U15026" s="50"/>
      <c r="V15026" s="47"/>
      <c r="W15026" s="50"/>
      <c r="X15026" s="49"/>
      <c r="Y15026" s="49"/>
      <c r="Z15026" s="49"/>
      <c r="AA15026" s="49"/>
      <c r="AB15026" s="49"/>
      <c r="AC15026" s="49"/>
      <c r="AD15026" s="49"/>
      <c r="AE15026" s="95"/>
      <c r="AM15026" s="103"/>
      <c r="AT15026" s="10"/>
    </row>
    <row r="15027" spans="9:46" s="16" customFormat="1">
      <c r="I15027" s="47"/>
      <c r="P15027" s="48"/>
      <c r="Q15027" s="48"/>
      <c r="R15027" s="48"/>
      <c r="S15027" s="49"/>
      <c r="T15027" s="47"/>
      <c r="U15027" s="50"/>
      <c r="V15027" s="47"/>
      <c r="W15027" s="50"/>
      <c r="X15027" s="49"/>
      <c r="Y15027" s="49"/>
      <c r="Z15027" s="49"/>
      <c r="AA15027" s="49"/>
      <c r="AB15027" s="49"/>
      <c r="AC15027" s="49"/>
      <c r="AD15027" s="49"/>
      <c r="AE15027" s="95"/>
      <c r="AM15027" s="103"/>
      <c r="AT15027" s="10"/>
    </row>
    <row r="15028" spans="9:46" s="16" customFormat="1">
      <c r="I15028" s="47"/>
      <c r="P15028" s="48"/>
      <c r="Q15028" s="48"/>
      <c r="R15028" s="48"/>
      <c r="S15028" s="49"/>
      <c r="T15028" s="47"/>
      <c r="U15028" s="50"/>
      <c r="V15028" s="47"/>
      <c r="W15028" s="50"/>
      <c r="X15028" s="49"/>
      <c r="Y15028" s="49"/>
      <c r="Z15028" s="49"/>
      <c r="AA15028" s="49"/>
      <c r="AB15028" s="49"/>
      <c r="AC15028" s="49"/>
      <c r="AD15028" s="49"/>
      <c r="AE15028" s="95"/>
      <c r="AM15028" s="103"/>
      <c r="AT15028" s="10"/>
    </row>
    <row r="15029" spans="9:46" s="16" customFormat="1">
      <c r="I15029" s="47"/>
      <c r="P15029" s="48"/>
      <c r="Q15029" s="48"/>
      <c r="R15029" s="48"/>
      <c r="S15029" s="49"/>
      <c r="T15029" s="47"/>
      <c r="U15029" s="50"/>
      <c r="V15029" s="47"/>
      <c r="W15029" s="50"/>
      <c r="X15029" s="49"/>
      <c r="Y15029" s="49"/>
      <c r="Z15029" s="49"/>
      <c r="AA15029" s="49"/>
      <c r="AB15029" s="49"/>
      <c r="AC15029" s="49"/>
      <c r="AD15029" s="49"/>
      <c r="AE15029" s="95"/>
      <c r="AM15029" s="103"/>
      <c r="AT15029" s="10"/>
    </row>
    <row r="15030" spans="9:46" s="16" customFormat="1">
      <c r="I15030" s="47"/>
      <c r="P15030" s="48"/>
      <c r="Q15030" s="48"/>
      <c r="R15030" s="48"/>
      <c r="S15030" s="49"/>
      <c r="T15030" s="47"/>
      <c r="U15030" s="50"/>
      <c r="V15030" s="47"/>
      <c r="W15030" s="50"/>
      <c r="X15030" s="49"/>
      <c r="Y15030" s="49"/>
      <c r="Z15030" s="49"/>
      <c r="AA15030" s="49"/>
      <c r="AB15030" s="49"/>
      <c r="AC15030" s="49"/>
      <c r="AD15030" s="49"/>
      <c r="AE15030" s="95"/>
      <c r="AM15030" s="103"/>
      <c r="AT15030" s="10"/>
    </row>
    <row r="15031" spans="9:46" s="16" customFormat="1">
      <c r="I15031" s="47"/>
      <c r="P15031" s="48"/>
      <c r="Q15031" s="48"/>
      <c r="R15031" s="48"/>
      <c r="S15031" s="49"/>
      <c r="T15031" s="47"/>
      <c r="U15031" s="50"/>
      <c r="V15031" s="47"/>
      <c r="W15031" s="50"/>
      <c r="X15031" s="49"/>
      <c r="Y15031" s="49"/>
      <c r="Z15031" s="49"/>
      <c r="AA15031" s="49"/>
      <c r="AB15031" s="49"/>
      <c r="AC15031" s="49"/>
      <c r="AD15031" s="49"/>
      <c r="AE15031" s="95"/>
      <c r="AM15031" s="103"/>
      <c r="AT15031" s="10"/>
    </row>
    <row r="15032" spans="9:46" s="16" customFormat="1">
      <c r="I15032" s="47"/>
      <c r="P15032" s="48"/>
      <c r="Q15032" s="48"/>
      <c r="R15032" s="48"/>
      <c r="S15032" s="49"/>
      <c r="T15032" s="47"/>
      <c r="U15032" s="50"/>
      <c r="V15032" s="47"/>
      <c r="W15032" s="50"/>
      <c r="X15032" s="49"/>
      <c r="Y15032" s="49"/>
      <c r="Z15032" s="49"/>
      <c r="AA15032" s="49"/>
      <c r="AB15032" s="49"/>
      <c r="AC15032" s="49"/>
      <c r="AD15032" s="49"/>
      <c r="AE15032" s="95"/>
      <c r="AM15032" s="103"/>
      <c r="AT15032" s="10"/>
    </row>
    <row r="15033" spans="9:46" s="16" customFormat="1">
      <c r="I15033" s="47"/>
      <c r="P15033" s="48"/>
      <c r="Q15033" s="48"/>
      <c r="R15033" s="48"/>
      <c r="S15033" s="49"/>
      <c r="T15033" s="47"/>
      <c r="U15033" s="50"/>
      <c r="V15033" s="47"/>
      <c r="W15033" s="50"/>
      <c r="X15033" s="49"/>
      <c r="Y15033" s="49"/>
      <c r="Z15033" s="49"/>
      <c r="AA15033" s="49"/>
      <c r="AB15033" s="49"/>
      <c r="AC15033" s="49"/>
      <c r="AD15033" s="49"/>
      <c r="AE15033" s="95"/>
      <c r="AM15033" s="103"/>
      <c r="AT15033" s="10"/>
    </row>
    <row r="15034" spans="9:46" s="16" customFormat="1">
      <c r="I15034" s="47"/>
      <c r="P15034" s="48"/>
      <c r="Q15034" s="48"/>
      <c r="R15034" s="48"/>
      <c r="S15034" s="49"/>
      <c r="T15034" s="47"/>
      <c r="U15034" s="50"/>
      <c r="V15034" s="47"/>
      <c r="W15034" s="50"/>
      <c r="X15034" s="49"/>
      <c r="Y15034" s="49"/>
      <c r="Z15034" s="49"/>
      <c r="AA15034" s="49"/>
      <c r="AB15034" s="49"/>
      <c r="AC15034" s="49"/>
      <c r="AD15034" s="49"/>
      <c r="AE15034" s="95"/>
      <c r="AM15034" s="103"/>
      <c r="AT15034" s="10"/>
    </row>
    <row r="15035" spans="9:46" s="16" customFormat="1">
      <c r="I15035" s="47"/>
      <c r="P15035" s="48"/>
      <c r="Q15035" s="48"/>
      <c r="R15035" s="48"/>
      <c r="S15035" s="49"/>
      <c r="T15035" s="47"/>
      <c r="U15035" s="50"/>
      <c r="V15035" s="47"/>
      <c r="W15035" s="50"/>
      <c r="X15035" s="49"/>
      <c r="Y15035" s="49"/>
      <c r="Z15035" s="49"/>
      <c r="AA15035" s="49"/>
      <c r="AB15035" s="49"/>
      <c r="AC15035" s="49"/>
      <c r="AD15035" s="49"/>
      <c r="AE15035" s="95"/>
      <c r="AM15035" s="103"/>
      <c r="AT15035" s="10"/>
    </row>
    <row r="15036" spans="9:46" s="16" customFormat="1">
      <c r="I15036" s="47"/>
      <c r="P15036" s="48"/>
      <c r="Q15036" s="48"/>
      <c r="R15036" s="48"/>
      <c r="S15036" s="49"/>
      <c r="T15036" s="47"/>
      <c r="U15036" s="50"/>
      <c r="V15036" s="47"/>
      <c r="W15036" s="50"/>
      <c r="X15036" s="49"/>
      <c r="Y15036" s="49"/>
      <c r="Z15036" s="49"/>
      <c r="AA15036" s="49"/>
      <c r="AB15036" s="49"/>
      <c r="AC15036" s="49"/>
      <c r="AD15036" s="49"/>
      <c r="AE15036" s="95"/>
      <c r="AM15036" s="103"/>
      <c r="AT15036" s="10"/>
    </row>
    <row r="15037" spans="9:46" s="16" customFormat="1">
      <c r="I15037" s="47"/>
      <c r="P15037" s="48"/>
      <c r="Q15037" s="48"/>
      <c r="R15037" s="48"/>
      <c r="S15037" s="49"/>
      <c r="T15037" s="47"/>
      <c r="U15037" s="50"/>
      <c r="V15037" s="47"/>
      <c r="W15037" s="50"/>
      <c r="X15037" s="49"/>
      <c r="Y15037" s="49"/>
      <c r="Z15037" s="49"/>
      <c r="AA15037" s="49"/>
      <c r="AB15037" s="49"/>
      <c r="AC15037" s="49"/>
      <c r="AD15037" s="49"/>
      <c r="AE15037" s="95"/>
      <c r="AM15037" s="103"/>
      <c r="AT15037" s="10"/>
    </row>
    <row r="15038" spans="9:46" s="16" customFormat="1">
      <c r="I15038" s="47"/>
      <c r="P15038" s="48"/>
      <c r="Q15038" s="48"/>
      <c r="R15038" s="48"/>
      <c r="S15038" s="49"/>
      <c r="T15038" s="47"/>
      <c r="U15038" s="50"/>
      <c r="V15038" s="47"/>
      <c r="W15038" s="50"/>
      <c r="X15038" s="49"/>
      <c r="Y15038" s="49"/>
      <c r="Z15038" s="49"/>
      <c r="AA15038" s="49"/>
      <c r="AB15038" s="49"/>
      <c r="AC15038" s="49"/>
      <c r="AD15038" s="49"/>
      <c r="AE15038" s="95"/>
      <c r="AM15038" s="103"/>
      <c r="AT15038" s="10"/>
    </row>
    <row r="15039" spans="9:46" s="16" customFormat="1">
      <c r="I15039" s="47"/>
      <c r="P15039" s="48"/>
      <c r="Q15039" s="48"/>
      <c r="R15039" s="48"/>
      <c r="S15039" s="49"/>
      <c r="T15039" s="47"/>
      <c r="U15039" s="50"/>
      <c r="V15039" s="47"/>
      <c r="W15039" s="50"/>
      <c r="X15039" s="49"/>
      <c r="Y15039" s="49"/>
      <c r="Z15039" s="49"/>
      <c r="AA15039" s="49"/>
      <c r="AB15039" s="49"/>
      <c r="AC15039" s="49"/>
      <c r="AD15039" s="49"/>
      <c r="AE15039" s="95"/>
      <c r="AM15039" s="103"/>
      <c r="AT15039" s="10"/>
    </row>
    <row r="15040" spans="9:46" s="16" customFormat="1">
      <c r="I15040" s="47"/>
      <c r="P15040" s="48"/>
      <c r="Q15040" s="48"/>
      <c r="R15040" s="48"/>
      <c r="S15040" s="49"/>
      <c r="T15040" s="47"/>
      <c r="U15040" s="50"/>
      <c r="V15040" s="47"/>
      <c r="W15040" s="50"/>
      <c r="X15040" s="49"/>
      <c r="Y15040" s="49"/>
      <c r="Z15040" s="49"/>
      <c r="AA15040" s="49"/>
      <c r="AB15040" s="49"/>
      <c r="AC15040" s="49"/>
      <c r="AD15040" s="49"/>
      <c r="AE15040" s="95"/>
      <c r="AM15040" s="103"/>
      <c r="AT15040" s="10"/>
    </row>
    <row r="15041" spans="9:46" s="16" customFormat="1">
      <c r="I15041" s="47"/>
      <c r="P15041" s="48"/>
      <c r="Q15041" s="48"/>
      <c r="R15041" s="48"/>
      <c r="S15041" s="49"/>
      <c r="T15041" s="47"/>
      <c r="U15041" s="50"/>
      <c r="V15041" s="47"/>
      <c r="W15041" s="50"/>
      <c r="X15041" s="49"/>
      <c r="Y15041" s="49"/>
      <c r="Z15041" s="49"/>
      <c r="AA15041" s="49"/>
      <c r="AB15041" s="49"/>
      <c r="AC15041" s="49"/>
      <c r="AD15041" s="49"/>
      <c r="AE15041" s="95"/>
      <c r="AM15041" s="103"/>
      <c r="AT15041" s="10"/>
    </row>
    <row r="15042" spans="9:46" s="16" customFormat="1">
      <c r="I15042" s="47"/>
      <c r="P15042" s="48"/>
      <c r="Q15042" s="48"/>
      <c r="R15042" s="48"/>
      <c r="S15042" s="49"/>
      <c r="T15042" s="47"/>
      <c r="U15042" s="50"/>
      <c r="V15042" s="47"/>
      <c r="W15042" s="50"/>
      <c r="X15042" s="49"/>
      <c r="Y15042" s="49"/>
      <c r="Z15042" s="49"/>
      <c r="AA15042" s="49"/>
      <c r="AB15042" s="49"/>
      <c r="AC15042" s="49"/>
      <c r="AD15042" s="49"/>
      <c r="AE15042" s="95"/>
      <c r="AM15042" s="103"/>
      <c r="AT15042" s="10"/>
    </row>
    <row r="15043" spans="9:46" s="16" customFormat="1">
      <c r="I15043" s="47"/>
      <c r="P15043" s="48"/>
      <c r="Q15043" s="48"/>
      <c r="R15043" s="48"/>
      <c r="S15043" s="49"/>
      <c r="T15043" s="47"/>
      <c r="U15043" s="50"/>
      <c r="V15043" s="47"/>
      <c r="W15043" s="50"/>
      <c r="X15043" s="49"/>
      <c r="Y15043" s="49"/>
      <c r="Z15043" s="49"/>
      <c r="AA15043" s="49"/>
      <c r="AB15043" s="49"/>
      <c r="AC15043" s="49"/>
      <c r="AD15043" s="49"/>
      <c r="AE15043" s="95"/>
      <c r="AM15043" s="103"/>
      <c r="AT15043" s="10"/>
    </row>
    <row r="15044" spans="9:46" s="16" customFormat="1">
      <c r="I15044" s="47"/>
      <c r="P15044" s="48"/>
      <c r="Q15044" s="48"/>
      <c r="R15044" s="48"/>
      <c r="S15044" s="49"/>
      <c r="T15044" s="47"/>
      <c r="U15044" s="50"/>
      <c r="V15044" s="47"/>
      <c r="W15044" s="50"/>
      <c r="X15044" s="49"/>
      <c r="Y15044" s="49"/>
      <c r="Z15044" s="49"/>
      <c r="AA15044" s="49"/>
      <c r="AB15044" s="49"/>
      <c r="AC15044" s="49"/>
      <c r="AD15044" s="49"/>
      <c r="AE15044" s="95"/>
      <c r="AM15044" s="103"/>
      <c r="AT15044" s="10"/>
    </row>
    <row r="15045" spans="9:46" s="16" customFormat="1">
      <c r="I15045" s="47"/>
      <c r="P15045" s="48"/>
      <c r="Q15045" s="48"/>
      <c r="R15045" s="48"/>
      <c r="S15045" s="49"/>
      <c r="T15045" s="47"/>
      <c r="U15045" s="50"/>
      <c r="V15045" s="47"/>
      <c r="W15045" s="50"/>
      <c r="X15045" s="49"/>
      <c r="Y15045" s="49"/>
      <c r="Z15045" s="49"/>
      <c r="AA15045" s="49"/>
      <c r="AB15045" s="49"/>
      <c r="AC15045" s="49"/>
      <c r="AD15045" s="49"/>
      <c r="AE15045" s="95"/>
      <c r="AM15045" s="103"/>
      <c r="AT15045" s="10"/>
    </row>
    <row r="15046" spans="9:46" s="16" customFormat="1">
      <c r="I15046" s="47"/>
      <c r="P15046" s="48"/>
      <c r="Q15046" s="48"/>
      <c r="R15046" s="48"/>
      <c r="S15046" s="49"/>
      <c r="T15046" s="47"/>
      <c r="U15046" s="50"/>
      <c r="V15046" s="47"/>
      <c r="W15046" s="50"/>
      <c r="X15046" s="49"/>
      <c r="Y15046" s="49"/>
      <c r="Z15046" s="49"/>
      <c r="AA15046" s="49"/>
      <c r="AB15046" s="49"/>
      <c r="AC15046" s="49"/>
      <c r="AD15046" s="49"/>
      <c r="AE15046" s="95"/>
      <c r="AM15046" s="103"/>
      <c r="AT15046" s="10"/>
    </row>
    <row r="15047" spans="9:46" s="16" customFormat="1">
      <c r="I15047" s="47"/>
      <c r="P15047" s="48"/>
      <c r="Q15047" s="48"/>
      <c r="R15047" s="48"/>
      <c r="S15047" s="49"/>
      <c r="T15047" s="47"/>
      <c r="U15047" s="50"/>
      <c r="V15047" s="47"/>
      <c r="W15047" s="50"/>
      <c r="X15047" s="49"/>
      <c r="Y15047" s="49"/>
      <c r="Z15047" s="49"/>
      <c r="AA15047" s="49"/>
      <c r="AB15047" s="49"/>
      <c r="AC15047" s="49"/>
      <c r="AD15047" s="49"/>
      <c r="AE15047" s="95"/>
      <c r="AM15047" s="103"/>
      <c r="AT15047" s="10"/>
    </row>
    <row r="15048" spans="9:46" s="16" customFormat="1">
      <c r="I15048" s="47"/>
      <c r="P15048" s="48"/>
      <c r="Q15048" s="48"/>
      <c r="R15048" s="48"/>
      <c r="S15048" s="49"/>
      <c r="T15048" s="47"/>
      <c r="U15048" s="50"/>
      <c r="V15048" s="47"/>
      <c r="W15048" s="50"/>
      <c r="X15048" s="49"/>
      <c r="Y15048" s="49"/>
      <c r="Z15048" s="49"/>
      <c r="AA15048" s="49"/>
      <c r="AB15048" s="49"/>
      <c r="AC15048" s="49"/>
      <c r="AD15048" s="49"/>
      <c r="AE15048" s="95"/>
      <c r="AM15048" s="103"/>
      <c r="AT15048" s="10"/>
    </row>
    <row r="15049" spans="9:46" s="16" customFormat="1">
      <c r="I15049" s="47"/>
      <c r="P15049" s="48"/>
      <c r="Q15049" s="48"/>
      <c r="R15049" s="48"/>
      <c r="S15049" s="49"/>
      <c r="T15049" s="47"/>
      <c r="U15049" s="50"/>
      <c r="V15049" s="47"/>
      <c r="W15049" s="50"/>
      <c r="X15049" s="49"/>
      <c r="Y15049" s="49"/>
      <c r="Z15049" s="49"/>
      <c r="AA15049" s="49"/>
      <c r="AB15049" s="49"/>
      <c r="AC15049" s="49"/>
      <c r="AD15049" s="49"/>
      <c r="AE15049" s="95"/>
      <c r="AM15049" s="103"/>
      <c r="AT15049" s="10"/>
    </row>
    <row r="15050" spans="9:46" s="16" customFormat="1">
      <c r="I15050" s="47"/>
      <c r="P15050" s="48"/>
      <c r="Q15050" s="48"/>
      <c r="R15050" s="48"/>
      <c r="S15050" s="49"/>
      <c r="T15050" s="47"/>
      <c r="U15050" s="50"/>
      <c r="V15050" s="47"/>
      <c r="W15050" s="50"/>
      <c r="X15050" s="49"/>
      <c r="Y15050" s="49"/>
      <c r="Z15050" s="49"/>
      <c r="AA15050" s="49"/>
      <c r="AB15050" s="49"/>
      <c r="AC15050" s="49"/>
      <c r="AD15050" s="49"/>
      <c r="AE15050" s="95"/>
      <c r="AM15050" s="103"/>
      <c r="AT15050" s="10"/>
    </row>
    <row r="15051" spans="9:46" s="16" customFormat="1">
      <c r="I15051" s="47"/>
      <c r="P15051" s="48"/>
      <c r="Q15051" s="48"/>
      <c r="R15051" s="48"/>
      <c r="S15051" s="49"/>
      <c r="T15051" s="47"/>
      <c r="U15051" s="50"/>
      <c r="V15051" s="47"/>
      <c r="W15051" s="50"/>
      <c r="X15051" s="49"/>
      <c r="Y15051" s="49"/>
      <c r="Z15051" s="49"/>
      <c r="AA15051" s="49"/>
      <c r="AB15051" s="49"/>
      <c r="AC15051" s="49"/>
      <c r="AD15051" s="49"/>
      <c r="AE15051" s="95"/>
      <c r="AM15051" s="103"/>
      <c r="AT15051" s="10"/>
    </row>
    <row r="15052" spans="9:46" s="16" customFormat="1">
      <c r="I15052" s="47"/>
      <c r="P15052" s="48"/>
      <c r="Q15052" s="48"/>
      <c r="R15052" s="48"/>
      <c r="S15052" s="49"/>
      <c r="T15052" s="47"/>
      <c r="U15052" s="50"/>
      <c r="V15052" s="47"/>
      <c r="W15052" s="50"/>
      <c r="X15052" s="49"/>
      <c r="Y15052" s="49"/>
      <c r="Z15052" s="49"/>
      <c r="AA15052" s="49"/>
      <c r="AB15052" s="49"/>
      <c r="AC15052" s="49"/>
      <c r="AD15052" s="49"/>
      <c r="AE15052" s="95"/>
      <c r="AM15052" s="103"/>
      <c r="AT15052" s="10"/>
    </row>
    <row r="15053" spans="9:46" s="16" customFormat="1">
      <c r="I15053" s="47"/>
      <c r="P15053" s="48"/>
      <c r="Q15053" s="48"/>
      <c r="R15053" s="48"/>
      <c r="S15053" s="49"/>
      <c r="T15053" s="47"/>
      <c r="U15053" s="50"/>
      <c r="V15053" s="47"/>
      <c r="W15053" s="50"/>
      <c r="X15053" s="49"/>
      <c r="Y15053" s="49"/>
      <c r="Z15053" s="49"/>
      <c r="AA15053" s="49"/>
      <c r="AB15053" s="49"/>
      <c r="AC15053" s="49"/>
      <c r="AD15053" s="49"/>
      <c r="AE15053" s="95"/>
      <c r="AM15053" s="103"/>
      <c r="AT15053" s="10"/>
    </row>
    <row r="15054" spans="9:46" s="16" customFormat="1">
      <c r="I15054" s="47"/>
      <c r="P15054" s="48"/>
      <c r="Q15054" s="48"/>
      <c r="R15054" s="48"/>
      <c r="S15054" s="49"/>
      <c r="T15054" s="47"/>
      <c r="U15054" s="50"/>
      <c r="V15054" s="47"/>
      <c r="W15054" s="50"/>
      <c r="X15054" s="49"/>
      <c r="Y15054" s="49"/>
      <c r="Z15054" s="49"/>
      <c r="AA15054" s="49"/>
      <c r="AB15054" s="49"/>
      <c r="AC15054" s="49"/>
      <c r="AD15054" s="49"/>
      <c r="AE15054" s="95"/>
      <c r="AM15054" s="103"/>
      <c r="AT15054" s="10"/>
    </row>
    <row r="15055" spans="9:46" s="16" customFormat="1">
      <c r="I15055" s="47"/>
      <c r="P15055" s="48"/>
      <c r="Q15055" s="48"/>
      <c r="R15055" s="48"/>
      <c r="S15055" s="49"/>
      <c r="T15055" s="47"/>
      <c r="U15055" s="50"/>
      <c r="V15055" s="47"/>
      <c r="W15055" s="50"/>
      <c r="X15055" s="49"/>
      <c r="Y15055" s="49"/>
      <c r="Z15055" s="49"/>
      <c r="AA15055" s="49"/>
      <c r="AB15055" s="49"/>
      <c r="AC15055" s="49"/>
      <c r="AD15055" s="49"/>
      <c r="AE15055" s="95"/>
      <c r="AM15055" s="103"/>
      <c r="AT15055" s="10"/>
    </row>
    <row r="15056" spans="9:46" s="16" customFormat="1">
      <c r="I15056" s="47"/>
      <c r="P15056" s="48"/>
      <c r="Q15056" s="48"/>
      <c r="R15056" s="48"/>
      <c r="S15056" s="49"/>
      <c r="T15056" s="47"/>
      <c r="U15056" s="50"/>
      <c r="V15056" s="47"/>
      <c r="W15056" s="50"/>
      <c r="X15056" s="49"/>
      <c r="Y15056" s="49"/>
      <c r="Z15056" s="49"/>
      <c r="AA15056" s="49"/>
      <c r="AB15056" s="49"/>
      <c r="AC15056" s="49"/>
      <c r="AD15056" s="49"/>
      <c r="AE15056" s="95"/>
      <c r="AM15056" s="103"/>
      <c r="AT15056" s="10"/>
    </row>
    <row r="15057" spans="9:46" s="16" customFormat="1">
      <c r="I15057" s="47"/>
      <c r="P15057" s="48"/>
      <c r="Q15057" s="48"/>
      <c r="R15057" s="48"/>
      <c r="S15057" s="49"/>
      <c r="T15057" s="47"/>
      <c r="U15057" s="50"/>
      <c r="V15057" s="47"/>
      <c r="W15057" s="50"/>
      <c r="X15057" s="49"/>
      <c r="Y15057" s="49"/>
      <c r="Z15057" s="49"/>
      <c r="AA15057" s="49"/>
      <c r="AB15057" s="49"/>
      <c r="AC15057" s="49"/>
      <c r="AD15057" s="49"/>
      <c r="AE15057" s="95"/>
      <c r="AM15057" s="103"/>
      <c r="AT15057" s="10"/>
    </row>
    <row r="15058" spans="9:46" s="16" customFormat="1">
      <c r="I15058" s="47"/>
      <c r="P15058" s="48"/>
      <c r="Q15058" s="48"/>
      <c r="R15058" s="48"/>
      <c r="S15058" s="49"/>
      <c r="T15058" s="47"/>
      <c r="U15058" s="50"/>
      <c r="V15058" s="47"/>
      <c r="W15058" s="50"/>
      <c r="X15058" s="49"/>
      <c r="Y15058" s="49"/>
      <c r="Z15058" s="49"/>
      <c r="AA15058" s="49"/>
      <c r="AB15058" s="49"/>
      <c r="AC15058" s="49"/>
      <c r="AD15058" s="49"/>
      <c r="AE15058" s="95"/>
      <c r="AM15058" s="103"/>
      <c r="AT15058" s="10"/>
    </row>
    <row r="15059" spans="9:46" s="16" customFormat="1">
      <c r="I15059" s="47"/>
      <c r="P15059" s="48"/>
      <c r="Q15059" s="48"/>
      <c r="R15059" s="48"/>
      <c r="S15059" s="49"/>
      <c r="T15059" s="47"/>
      <c r="U15059" s="50"/>
      <c r="V15059" s="47"/>
      <c r="W15059" s="50"/>
      <c r="X15059" s="49"/>
      <c r="Y15059" s="49"/>
      <c r="Z15059" s="49"/>
      <c r="AA15059" s="49"/>
      <c r="AB15059" s="49"/>
      <c r="AC15059" s="49"/>
      <c r="AD15059" s="49"/>
      <c r="AE15059" s="95"/>
      <c r="AM15059" s="103"/>
      <c r="AT15059" s="10"/>
    </row>
    <row r="15060" spans="9:46" s="16" customFormat="1">
      <c r="I15060" s="47"/>
      <c r="P15060" s="48"/>
      <c r="Q15060" s="48"/>
      <c r="R15060" s="48"/>
      <c r="S15060" s="49"/>
      <c r="T15060" s="47"/>
      <c r="U15060" s="50"/>
      <c r="V15060" s="47"/>
      <c r="W15060" s="50"/>
      <c r="X15060" s="49"/>
      <c r="Y15060" s="49"/>
      <c r="Z15060" s="49"/>
      <c r="AA15060" s="49"/>
      <c r="AB15060" s="49"/>
      <c r="AC15060" s="49"/>
      <c r="AD15060" s="49"/>
      <c r="AE15060" s="95"/>
      <c r="AM15060" s="103"/>
      <c r="AT15060" s="10"/>
    </row>
    <row r="15061" spans="9:46" s="16" customFormat="1">
      <c r="I15061" s="47"/>
      <c r="P15061" s="48"/>
      <c r="Q15061" s="48"/>
      <c r="R15061" s="48"/>
      <c r="S15061" s="49"/>
      <c r="T15061" s="47"/>
      <c r="U15061" s="50"/>
      <c r="V15061" s="47"/>
      <c r="W15061" s="50"/>
      <c r="X15061" s="49"/>
      <c r="Y15061" s="49"/>
      <c r="Z15061" s="49"/>
      <c r="AA15061" s="49"/>
      <c r="AB15061" s="49"/>
      <c r="AC15061" s="49"/>
      <c r="AD15061" s="49"/>
      <c r="AE15061" s="95"/>
      <c r="AM15061" s="103"/>
      <c r="AT15061" s="10"/>
    </row>
    <row r="15062" spans="9:46" s="16" customFormat="1">
      <c r="I15062" s="47"/>
      <c r="P15062" s="48"/>
      <c r="Q15062" s="48"/>
      <c r="R15062" s="48"/>
      <c r="S15062" s="49"/>
      <c r="T15062" s="47"/>
      <c r="U15062" s="50"/>
      <c r="V15062" s="47"/>
      <c r="W15062" s="50"/>
      <c r="X15062" s="49"/>
      <c r="Y15062" s="49"/>
      <c r="Z15062" s="49"/>
      <c r="AA15062" s="49"/>
      <c r="AB15062" s="49"/>
      <c r="AC15062" s="49"/>
      <c r="AD15062" s="49"/>
      <c r="AE15062" s="95"/>
      <c r="AM15062" s="103"/>
      <c r="AT15062" s="10"/>
    </row>
    <row r="15063" spans="9:46" s="16" customFormat="1">
      <c r="I15063" s="47"/>
      <c r="P15063" s="48"/>
      <c r="Q15063" s="48"/>
      <c r="R15063" s="48"/>
      <c r="S15063" s="49"/>
      <c r="T15063" s="47"/>
      <c r="U15063" s="50"/>
      <c r="V15063" s="47"/>
      <c r="W15063" s="50"/>
      <c r="X15063" s="49"/>
      <c r="Y15063" s="49"/>
      <c r="Z15063" s="49"/>
      <c r="AA15063" s="49"/>
      <c r="AB15063" s="49"/>
      <c r="AC15063" s="49"/>
      <c r="AD15063" s="49"/>
      <c r="AE15063" s="95"/>
      <c r="AM15063" s="103"/>
      <c r="AT15063" s="10"/>
    </row>
    <row r="15064" spans="9:46" s="16" customFormat="1">
      <c r="I15064" s="47"/>
      <c r="P15064" s="48"/>
      <c r="Q15064" s="48"/>
      <c r="R15064" s="48"/>
      <c r="S15064" s="49"/>
      <c r="T15064" s="47"/>
      <c r="U15064" s="50"/>
      <c r="V15064" s="47"/>
      <c r="W15064" s="50"/>
      <c r="X15064" s="49"/>
      <c r="Y15064" s="49"/>
      <c r="Z15064" s="49"/>
      <c r="AA15064" s="49"/>
      <c r="AB15064" s="49"/>
      <c r="AC15064" s="49"/>
      <c r="AD15064" s="49"/>
      <c r="AE15064" s="95"/>
      <c r="AM15064" s="103"/>
      <c r="AT15064" s="10"/>
    </row>
    <row r="15065" spans="9:46" s="16" customFormat="1">
      <c r="I15065" s="47"/>
      <c r="P15065" s="48"/>
      <c r="Q15065" s="48"/>
      <c r="R15065" s="48"/>
      <c r="S15065" s="49"/>
      <c r="T15065" s="47"/>
      <c r="U15065" s="50"/>
      <c r="V15065" s="47"/>
      <c r="W15065" s="50"/>
      <c r="X15065" s="49"/>
      <c r="Y15065" s="49"/>
      <c r="Z15065" s="49"/>
      <c r="AA15065" s="49"/>
      <c r="AB15065" s="49"/>
      <c r="AC15065" s="49"/>
      <c r="AD15065" s="49"/>
      <c r="AE15065" s="95"/>
      <c r="AM15065" s="103"/>
      <c r="AT15065" s="10"/>
    </row>
    <row r="15066" spans="9:46" s="16" customFormat="1">
      <c r="I15066" s="47"/>
      <c r="P15066" s="48"/>
      <c r="Q15066" s="48"/>
      <c r="R15066" s="48"/>
      <c r="S15066" s="49"/>
      <c r="T15066" s="47"/>
      <c r="U15066" s="50"/>
      <c r="V15066" s="47"/>
      <c r="W15066" s="50"/>
      <c r="X15066" s="49"/>
      <c r="Y15066" s="49"/>
      <c r="Z15066" s="49"/>
      <c r="AA15066" s="49"/>
      <c r="AB15066" s="49"/>
      <c r="AC15066" s="49"/>
      <c r="AD15066" s="49"/>
      <c r="AE15066" s="95"/>
      <c r="AM15066" s="103"/>
      <c r="AT15066" s="10"/>
    </row>
    <row r="15067" spans="9:46" s="16" customFormat="1">
      <c r="I15067" s="47"/>
      <c r="P15067" s="48"/>
      <c r="Q15067" s="48"/>
      <c r="R15067" s="48"/>
      <c r="S15067" s="49"/>
      <c r="T15067" s="47"/>
      <c r="U15067" s="50"/>
      <c r="V15067" s="47"/>
      <c r="W15067" s="50"/>
      <c r="X15067" s="49"/>
      <c r="Y15067" s="49"/>
      <c r="Z15067" s="49"/>
      <c r="AA15067" s="49"/>
      <c r="AB15067" s="49"/>
      <c r="AC15067" s="49"/>
      <c r="AD15067" s="49"/>
      <c r="AE15067" s="95"/>
      <c r="AM15067" s="103"/>
      <c r="AT15067" s="10"/>
    </row>
    <row r="15068" spans="9:46" s="16" customFormat="1">
      <c r="I15068" s="47"/>
      <c r="P15068" s="48"/>
      <c r="Q15068" s="48"/>
      <c r="R15068" s="48"/>
      <c r="S15068" s="49"/>
      <c r="T15068" s="47"/>
      <c r="U15068" s="50"/>
      <c r="V15068" s="47"/>
      <c r="W15068" s="50"/>
      <c r="X15068" s="49"/>
      <c r="Y15068" s="49"/>
      <c r="Z15068" s="49"/>
      <c r="AA15068" s="49"/>
      <c r="AB15068" s="49"/>
      <c r="AC15068" s="49"/>
      <c r="AD15068" s="49"/>
      <c r="AE15068" s="95"/>
      <c r="AM15068" s="103"/>
      <c r="AT15068" s="10"/>
    </row>
    <row r="15069" spans="9:46" s="16" customFormat="1">
      <c r="I15069" s="47"/>
      <c r="P15069" s="48"/>
      <c r="Q15069" s="48"/>
      <c r="R15069" s="48"/>
      <c r="S15069" s="49"/>
      <c r="T15069" s="47"/>
      <c r="U15069" s="50"/>
      <c r="V15069" s="47"/>
      <c r="W15069" s="50"/>
      <c r="X15069" s="49"/>
      <c r="Y15069" s="49"/>
      <c r="Z15069" s="49"/>
      <c r="AA15069" s="49"/>
      <c r="AB15069" s="49"/>
      <c r="AC15069" s="49"/>
      <c r="AD15069" s="49"/>
      <c r="AE15069" s="95"/>
      <c r="AM15069" s="103"/>
      <c r="AT15069" s="10"/>
    </row>
    <row r="15070" spans="9:46" s="16" customFormat="1">
      <c r="I15070" s="47"/>
      <c r="P15070" s="48"/>
      <c r="Q15070" s="48"/>
      <c r="R15070" s="48"/>
      <c r="S15070" s="49"/>
      <c r="T15070" s="47"/>
      <c r="U15070" s="50"/>
      <c r="V15070" s="47"/>
      <c r="W15070" s="50"/>
      <c r="X15070" s="49"/>
      <c r="Y15070" s="49"/>
      <c r="Z15070" s="49"/>
      <c r="AA15070" s="49"/>
      <c r="AB15070" s="49"/>
      <c r="AC15070" s="49"/>
      <c r="AD15070" s="49"/>
      <c r="AE15070" s="95"/>
      <c r="AM15070" s="103"/>
      <c r="AT15070" s="10"/>
    </row>
    <row r="15071" spans="9:46" s="16" customFormat="1">
      <c r="I15071" s="47"/>
      <c r="P15071" s="48"/>
      <c r="Q15071" s="48"/>
      <c r="R15071" s="48"/>
      <c r="S15071" s="49"/>
      <c r="T15071" s="47"/>
      <c r="U15071" s="50"/>
      <c r="V15071" s="47"/>
      <c r="W15071" s="50"/>
      <c r="X15071" s="49"/>
      <c r="Y15071" s="49"/>
      <c r="Z15071" s="49"/>
      <c r="AA15071" s="49"/>
      <c r="AB15071" s="49"/>
      <c r="AC15071" s="49"/>
      <c r="AD15071" s="49"/>
      <c r="AE15071" s="95"/>
      <c r="AM15071" s="103"/>
      <c r="AT15071" s="10"/>
    </row>
    <row r="15072" spans="9:46" s="16" customFormat="1">
      <c r="I15072" s="47"/>
      <c r="P15072" s="48"/>
      <c r="Q15072" s="48"/>
      <c r="R15072" s="48"/>
      <c r="S15072" s="49"/>
      <c r="T15072" s="47"/>
      <c r="U15072" s="50"/>
      <c r="V15072" s="47"/>
      <c r="W15072" s="50"/>
      <c r="X15072" s="49"/>
      <c r="Y15072" s="49"/>
      <c r="Z15072" s="49"/>
      <c r="AA15072" s="49"/>
      <c r="AB15072" s="49"/>
      <c r="AC15072" s="49"/>
      <c r="AD15072" s="49"/>
      <c r="AE15072" s="95"/>
      <c r="AM15072" s="103"/>
      <c r="AT15072" s="10"/>
    </row>
    <row r="15073" spans="9:46" s="16" customFormat="1">
      <c r="I15073" s="47"/>
      <c r="P15073" s="48"/>
      <c r="Q15073" s="48"/>
      <c r="R15073" s="48"/>
      <c r="S15073" s="49"/>
      <c r="T15073" s="47"/>
      <c r="U15073" s="50"/>
      <c r="V15073" s="47"/>
      <c r="W15073" s="50"/>
      <c r="X15073" s="49"/>
      <c r="Y15073" s="49"/>
      <c r="Z15073" s="49"/>
      <c r="AA15073" s="49"/>
      <c r="AB15073" s="49"/>
      <c r="AC15073" s="49"/>
      <c r="AD15073" s="49"/>
      <c r="AE15073" s="95"/>
      <c r="AM15073" s="103"/>
      <c r="AT15073" s="10"/>
    </row>
    <row r="15074" spans="9:46" s="16" customFormat="1">
      <c r="I15074" s="47"/>
      <c r="P15074" s="48"/>
      <c r="Q15074" s="48"/>
      <c r="R15074" s="48"/>
      <c r="S15074" s="49"/>
      <c r="T15074" s="47"/>
      <c r="U15074" s="50"/>
      <c r="V15074" s="47"/>
      <c r="W15074" s="50"/>
      <c r="X15074" s="49"/>
      <c r="Y15074" s="49"/>
      <c r="Z15074" s="49"/>
      <c r="AA15074" s="49"/>
      <c r="AB15074" s="49"/>
      <c r="AC15074" s="49"/>
      <c r="AD15074" s="49"/>
      <c r="AE15074" s="95"/>
      <c r="AM15074" s="103"/>
      <c r="AT15074" s="10"/>
    </row>
    <row r="15075" spans="9:46" s="16" customFormat="1">
      <c r="I15075" s="47"/>
      <c r="P15075" s="48"/>
      <c r="Q15075" s="48"/>
      <c r="R15075" s="48"/>
      <c r="S15075" s="49"/>
      <c r="T15075" s="47"/>
      <c r="U15075" s="50"/>
      <c r="V15075" s="47"/>
      <c r="W15075" s="50"/>
      <c r="X15075" s="49"/>
      <c r="Y15075" s="49"/>
      <c r="Z15075" s="49"/>
      <c r="AA15075" s="49"/>
      <c r="AB15075" s="49"/>
      <c r="AC15075" s="49"/>
      <c r="AD15075" s="49"/>
      <c r="AE15075" s="95"/>
      <c r="AM15075" s="103"/>
      <c r="AT15075" s="10"/>
    </row>
    <row r="15076" spans="9:46" s="16" customFormat="1">
      <c r="I15076" s="47"/>
      <c r="P15076" s="48"/>
      <c r="Q15076" s="48"/>
      <c r="R15076" s="48"/>
      <c r="S15076" s="49"/>
      <c r="T15076" s="47"/>
      <c r="U15076" s="50"/>
      <c r="V15076" s="47"/>
      <c r="W15076" s="50"/>
      <c r="X15076" s="49"/>
      <c r="Y15076" s="49"/>
      <c r="Z15076" s="49"/>
      <c r="AA15076" s="49"/>
      <c r="AB15076" s="49"/>
      <c r="AC15076" s="49"/>
      <c r="AD15076" s="49"/>
      <c r="AE15076" s="95"/>
      <c r="AM15076" s="103"/>
      <c r="AT15076" s="10"/>
    </row>
    <row r="15077" spans="9:46" s="16" customFormat="1">
      <c r="I15077" s="47"/>
      <c r="P15077" s="48"/>
      <c r="Q15077" s="48"/>
      <c r="R15077" s="48"/>
      <c r="S15077" s="49"/>
      <c r="T15077" s="47"/>
      <c r="U15077" s="50"/>
      <c r="V15077" s="47"/>
      <c r="W15077" s="50"/>
      <c r="X15077" s="49"/>
      <c r="Y15077" s="49"/>
      <c r="Z15077" s="49"/>
      <c r="AA15077" s="49"/>
      <c r="AB15077" s="49"/>
      <c r="AC15077" s="49"/>
      <c r="AD15077" s="49"/>
      <c r="AE15077" s="95"/>
      <c r="AM15077" s="103"/>
      <c r="AT15077" s="10"/>
    </row>
    <row r="15078" spans="9:46" s="16" customFormat="1">
      <c r="I15078" s="47"/>
      <c r="P15078" s="48"/>
      <c r="Q15078" s="48"/>
      <c r="R15078" s="48"/>
      <c r="S15078" s="49"/>
      <c r="T15078" s="47"/>
      <c r="U15078" s="50"/>
      <c r="V15078" s="47"/>
      <c r="W15078" s="50"/>
      <c r="X15078" s="49"/>
      <c r="Y15078" s="49"/>
      <c r="Z15078" s="49"/>
      <c r="AA15078" s="49"/>
      <c r="AB15078" s="49"/>
      <c r="AC15078" s="49"/>
      <c r="AD15078" s="49"/>
      <c r="AE15078" s="95"/>
      <c r="AM15078" s="103"/>
      <c r="AT15078" s="10"/>
    </row>
    <row r="15079" spans="9:46" s="16" customFormat="1">
      <c r="I15079" s="47"/>
      <c r="P15079" s="48"/>
      <c r="Q15079" s="48"/>
      <c r="R15079" s="48"/>
      <c r="S15079" s="49"/>
      <c r="T15079" s="47"/>
      <c r="U15079" s="50"/>
      <c r="V15079" s="47"/>
      <c r="W15079" s="50"/>
      <c r="X15079" s="49"/>
      <c r="Y15079" s="49"/>
      <c r="Z15079" s="49"/>
      <c r="AA15079" s="49"/>
      <c r="AB15079" s="49"/>
      <c r="AC15079" s="49"/>
      <c r="AD15079" s="49"/>
      <c r="AE15079" s="95"/>
      <c r="AM15079" s="103"/>
      <c r="AT15079" s="10"/>
    </row>
    <row r="15080" spans="9:46" s="16" customFormat="1">
      <c r="I15080" s="47"/>
      <c r="P15080" s="48"/>
      <c r="Q15080" s="48"/>
      <c r="R15080" s="48"/>
      <c r="S15080" s="49"/>
      <c r="T15080" s="47"/>
      <c r="U15080" s="50"/>
      <c r="V15080" s="47"/>
      <c r="W15080" s="50"/>
      <c r="X15080" s="49"/>
      <c r="Y15080" s="49"/>
      <c r="Z15080" s="49"/>
      <c r="AA15080" s="49"/>
      <c r="AB15080" s="49"/>
      <c r="AC15080" s="49"/>
      <c r="AD15080" s="49"/>
      <c r="AE15080" s="95"/>
      <c r="AM15080" s="103"/>
      <c r="AT15080" s="10"/>
    </row>
    <row r="15081" spans="9:46" s="16" customFormat="1">
      <c r="I15081" s="47"/>
      <c r="P15081" s="48"/>
      <c r="Q15081" s="48"/>
      <c r="R15081" s="48"/>
      <c r="S15081" s="49"/>
      <c r="T15081" s="47"/>
      <c r="U15081" s="50"/>
      <c r="V15081" s="47"/>
      <c r="W15081" s="50"/>
      <c r="X15081" s="49"/>
      <c r="Y15081" s="49"/>
      <c r="Z15081" s="49"/>
      <c r="AA15081" s="49"/>
      <c r="AB15081" s="49"/>
      <c r="AC15081" s="49"/>
      <c r="AD15081" s="49"/>
      <c r="AE15081" s="95"/>
      <c r="AM15081" s="103"/>
      <c r="AT15081" s="10"/>
    </row>
    <row r="15082" spans="9:46" s="16" customFormat="1">
      <c r="I15082" s="47"/>
      <c r="P15082" s="48"/>
      <c r="Q15082" s="48"/>
      <c r="R15082" s="48"/>
      <c r="S15082" s="49"/>
      <c r="T15082" s="47"/>
      <c r="U15082" s="50"/>
      <c r="V15082" s="47"/>
      <c r="W15082" s="50"/>
      <c r="X15082" s="49"/>
      <c r="Y15082" s="49"/>
      <c r="Z15082" s="49"/>
      <c r="AA15082" s="49"/>
      <c r="AB15082" s="49"/>
      <c r="AC15082" s="49"/>
      <c r="AD15082" s="49"/>
      <c r="AE15082" s="95"/>
      <c r="AM15082" s="103"/>
      <c r="AT15082" s="10"/>
    </row>
    <row r="15083" spans="9:46" s="16" customFormat="1">
      <c r="I15083" s="47"/>
      <c r="P15083" s="48"/>
      <c r="Q15083" s="48"/>
      <c r="R15083" s="48"/>
      <c r="S15083" s="49"/>
      <c r="T15083" s="47"/>
      <c r="U15083" s="50"/>
      <c r="V15083" s="47"/>
      <c r="W15083" s="50"/>
      <c r="X15083" s="49"/>
      <c r="Y15083" s="49"/>
      <c r="Z15083" s="49"/>
      <c r="AA15083" s="49"/>
      <c r="AB15083" s="49"/>
      <c r="AC15083" s="49"/>
      <c r="AD15083" s="49"/>
      <c r="AE15083" s="95"/>
      <c r="AM15083" s="103"/>
      <c r="AT15083" s="10"/>
    </row>
    <row r="15084" spans="9:46" s="16" customFormat="1">
      <c r="I15084" s="47"/>
      <c r="P15084" s="48"/>
      <c r="Q15084" s="48"/>
      <c r="R15084" s="48"/>
      <c r="S15084" s="49"/>
      <c r="T15084" s="47"/>
      <c r="U15084" s="50"/>
      <c r="V15084" s="47"/>
      <c r="W15084" s="50"/>
      <c r="X15084" s="49"/>
      <c r="Y15084" s="49"/>
      <c r="Z15084" s="49"/>
      <c r="AA15084" s="49"/>
      <c r="AB15084" s="49"/>
      <c r="AC15084" s="49"/>
      <c r="AD15084" s="49"/>
      <c r="AE15084" s="95"/>
      <c r="AM15084" s="103"/>
      <c r="AT15084" s="10"/>
    </row>
    <row r="15085" spans="9:46" s="16" customFormat="1">
      <c r="I15085" s="47"/>
      <c r="P15085" s="48"/>
      <c r="Q15085" s="48"/>
      <c r="R15085" s="48"/>
      <c r="S15085" s="49"/>
      <c r="T15085" s="47"/>
      <c r="U15085" s="50"/>
      <c r="V15085" s="47"/>
      <c r="W15085" s="50"/>
      <c r="X15085" s="49"/>
      <c r="Y15085" s="49"/>
      <c r="Z15085" s="49"/>
      <c r="AA15085" s="49"/>
      <c r="AB15085" s="49"/>
      <c r="AC15085" s="49"/>
      <c r="AD15085" s="49"/>
      <c r="AE15085" s="95"/>
      <c r="AM15085" s="103"/>
      <c r="AT15085" s="10"/>
    </row>
    <row r="15086" spans="9:46" s="16" customFormat="1">
      <c r="I15086" s="47"/>
      <c r="P15086" s="48"/>
      <c r="Q15086" s="48"/>
      <c r="R15086" s="48"/>
      <c r="S15086" s="49"/>
      <c r="T15086" s="47"/>
      <c r="U15086" s="50"/>
      <c r="V15086" s="47"/>
      <c r="W15086" s="50"/>
      <c r="X15086" s="49"/>
      <c r="Y15086" s="49"/>
      <c r="Z15086" s="49"/>
      <c r="AA15086" s="49"/>
      <c r="AB15086" s="49"/>
      <c r="AC15086" s="49"/>
      <c r="AD15086" s="49"/>
      <c r="AE15086" s="95"/>
      <c r="AM15086" s="103"/>
      <c r="AT15086" s="10"/>
    </row>
    <row r="15087" spans="9:46" s="16" customFormat="1">
      <c r="I15087" s="47"/>
      <c r="P15087" s="48"/>
      <c r="Q15087" s="48"/>
      <c r="R15087" s="48"/>
      <c r="S15087" s="49"/>
      <c r="T15087" s="47"/>
      <c r="U15087" s="50"/>
      <c r="V15087" s="47"/>
      <c r="W15087" s="50"/>
      <c r="X15087" s="49"/>
      <c r="Y15087" s="49"/>
      <c r="Z15087" s="49"/>
      <c r="AA15087" s="49"/>
      <c r="AB15087" s="49"/>
      <c r="AC15087" s="49"/>
      <c r="AD15087" s="49"/>
      <c r="AE15087" s="95"/>
      <c r="AM15087" s="103"/>
      <c r="AT15087" s="10"/>
    </row>
    <row r="15088" spans="9:46" s="16" customFormat="1">
      <c r="I15088" s="47"/>
      <c r="P15088" s="48"/>
      <c r="Q15088" s="48"/>
      <c r="R15088" s="48"/>
      <c r="S15088" s="49"/>
      <c r="T15088" s="47"/>
      <c r="U15088" s="50"/>
      <c r="V15088" s="47"/>
      <c r="W15088" s="50"/>
      <c r="X15088" s="49"/>
      <c r="Y15088" s="49"/>
      <c r="Z15088" s="49"/>
      <c r="AA15088" s="49"/>
      <c r="AB15088" s="49"/>
      <c r="AC15088" s="49"/>
      <c r="AD15088" s="49"/>
      <c r="AE15088" s="95"/>
      <c r="AM15088" s="103"/>
      <c r="AT15088" s="10"/>
    </row>
    <row r="15089" spans="9:46" s="16" customFormat="1">
      <c r="I15089" s="47"/>
      <c r="P15089" s="48"/>
      <c r="Q15089" s="48"/>
      <c r="R15089" s="48"/>
      <c r="S15089" s="49"/>
      <c r="T15089" s="47"/>
      <c r="U15089" s="50"/>
      <c r="V15089" s="47"/>
      <c r="W15089" s="50"/>
      <c r="X15089" s="49"/>
      <c r="Y15089" s="49"/>
      <c r="Z15089" s="49"/>
      <c r="AA15089" s="49"/>
      <c r="AB15089" s="49"/>
      <c r="AC15089" s="49"/>
      <c r="AD15089" s="49"/>
      <c r="AE15089" s="95"/>
      <c r="AM15089" s="103"/>
      <c r="AT15089" s="10"/>
    </row>
    <row r="15090" spans="9:46" s="16" customFormat="1">
      <c r="I15090" s="47"/>
      <c r="P15090" s="48"/>
      <c r="Q15090" s="48"/>
      <c r="R15090" s="48"/>
      <c r="S15090" s="49"/>
      <c r="T15090" s="47"/>
      <c r="U15090" s="50"/>
      <c r="V15090" s="47"/>
      <c r="W15090" s="50"/>
      <c r="X15090" s="49"/>
      <c r="Y15090" s="49"/>
      <c r="Z15090" s="49"/>
      <c r="AA15090" s="49"/>
      <c r="AB15090" s="49"/>
      <c r="AC15090" s="49"/>
      <c r="AD15090" s="49"/>
      <c r="AE15090" s="95"/>
      <c r="AM15090" s="103"/>
      <c r="AT15090" s="10"/>
    </row>
    <row r="15091" spans="9:46" s="16" customFormat="1">
      <c r="I15091" s="47"/>
      <c r="P15091" s="48"/>
      <c r="Q15091" s="48"/>
      <c r="R15091" s="48"/>
      <c r="S15091" s="49"/>
      <c r="T15091" s="47"/>
      <c r="U15091" s="50"/>
      <c r="V15091" s="47"/>
      <c r="W15091" s="50"/>
      <c r="X15091" s="49"/>
      <c r="Y15091" s="49"/>
      <c r="Z15091" s="49"/>
      <c r="AA15091" s="49"/>
      <c r="AB15091" s="49"/>
      <c r="AC15091" s="49"/>
      <c r="AD15091" s="49"/>
      <c r="AE15091" s="95"/>
      <c r="AM15091" s="103"/>
      <c r="AT15091" s="10"/>
    </row>
    <row r="15092" spans="9:46" s="16" customFormat="1">
      <c r="I15092" s="47"/>
      <c r="P15092" s="48"/>
      <c r="Q15092" s="48"/>
      <c r="R15092" s="48"/>
      <c r="S15092" s="49"/>
      <c r="T15092" s="47"/>
      <c r="U15092" s="50"/>
      <c r="V15092" s="47"/>
      <c r="W15092" s="50"/>
      <c r="X15092" s="49"/>
      <c r="Y15092" s="49"/>
      <c r="Z15092" s="49"/>
      <c r="AA15092" s="49"/>
      <c r="AB15092" s="49"/>
      <c r="AC15092" s="49"/>
      <c r="AD15092" s="49"/>
      <c r="AE15092" s="95"/>
      <c r="AM15092" s="103"/>
      <c r="AT15092" s="10"/>
    </row>
    <row r="15093" spans="9:46" s="16" customFormat="1">
      <c r="I15093" s="47"/>
      <c r="P15093" s="48"/>
      <c r="Q15093" s="48"/>
      <c r="R15093" s="48"/>
      <c r="S15093" s="49"/>
      <c r="T15093" s="47"/>
      <c r="U15093" s="50"/>
      <c r="V15093" s="47"/>
      <c r="W15093" s="50"/>
      <c r="X15093" s="49"/>
      <c r="Y15093" s="49"/>
      <c r="Z15093" s="49"/>
      <c r="AA15093" s="49"/>
      <c r="AB15093" s="49"/>
      <c r="AC15093" s="49"/>
      <c r="AD15093" s="49"/>
      <c r="AE15093" s="95"/>
      <c r="AM15093" s="103"/>
      <c r="AT15093" s="10"/>
    </row>
    <row r="15094" spans="9:46" s="16" customFormat="1">
      <c r="I15094" s="47"/>
      <c r="P15094" s="48"/>
      <c r="Q15094" s="48"/>
      <c r="R15094" s="48"/>
      <c r="S15094" s="49"/>
      <c r="T15094" s="47"/>
      <c r="U15094" s="50"/>
      <c r="V15094" s="47"/>
      <c r="W15094" s="50"/>
      <c r="X15094" s="49"/>
      <c r="Y15094" s="49"/>
      <c r="Z15094" s="49"/>
      <c r="AA15094" s="49"/>
      <c r="AB15094" s="49"/>
      <c r="AC15094" s="49"/>
      <c r="AD15094" s="49"/>
      <c r="AE15094" s="95"/>
      <c r="AM15094" s="103"/>
      <c r="AT15094" s="10"/>
    </row>
    <row r="15095" spans="9:46" s="16" customFormat="1">
      <c r="I15095" s="47"/>
      <c r="P15095" s="48"/>
      <c r="Q15095" s="48"/>
      <c r="R15095" s="48"/>
      <c r="S15095" s="49"/>
      <c r="T15095" s="47"/>
      <c r="U15095" s="50"/>
      <c r="V15095" s="47"/>
      <c r="W15095" s="50"/>
      <c r="X15095" s="49"/>
      <c r="Y15095" s="49"/>
      <c r="Z15095" s="49"/>
      <c r="AA15095" s="49"/>
      <c r="AB15095" s="49"/>
      <c r="AC15095" s="49"/>
      <c r="AD15095" s="49"/>
      <c r="AE15095" s="95"/>
      <c r="AM15095" s="103"/>
      <c r="AT15095" s="10"/>
    </row>
    <row r="15096" spans="9:46" s="16" customFormat="1">
      <c r="I15096" s="47"/>
      <c r="P15096" s="48"/>
      <c r="Q15096" s="48"/>
      <c r="R15096" s="48"/>
      <c r="S15096" s="49"/>
      <c r="T15096" s="47"/>
      <c r="U15096" s="50"/>
      <c r="V15096" s="47"/>
      <c r="W15096" s="50"/>
      <c r="X15096" s="49"/>
      <c r="Y15096" s="49"/>
      <c r="Z15096" s="49"/>
      <c r="AA15096" s="49"/>
      <c r="AB15096" s="49"/>
      <c r="AC15096" s="49"/>
      <c r="AD15096" s="49"/>
      <c r="AE15096" s="95"/>
      <c r="AM15096" s="103"/>
      <c r="AT15096" s="10"/>
    </row>
    <row r="15097" spans="9:46" s="16" customFormat="1">
      <c r="I15097" s="47"/>
      <c r="P15097" s="48"/>
      <c r="Q15097" s="48"/>
      <c r="R15097" s="48"/>
      <c r="S15097" s="49"/>
      <c r="T15097" s="47"/>
      <c r="U15097" s="50"/>
      <c r="V15097" s="47"/>
      <c r="W15097" s="50"/>
      <c r="X15097" s="49"/>
      <c r="Y15097" s="49"/>
      <c r="Z15097" s="49"/>
      <c r="AA15097" s="49"/>
      <c r="AB15097" s="49"/>
      <c r="AC15097" s="49"/>
      <c r="AD15097" s="49"/>
      <c r="AE15097" s="95"/>
      <c r="AM15097" s="103"/>
      <c r="AT15097" s="10"/>
    </row>
    <row r="15098" spans="9:46" s="16" customFormat="1">
      <c r="I15098" s="47"/>
      <c r="P15098" s="48"/>
      <c r="Q15098" s="48"/>
      <c r="R15098" s="48"/>
      <c r="S15098" s="49"/>
      <c r="T15098" s="47"/>
      <c r="U15098" s="50"/>
      <c r="V15098" s="47"/>
      <c r="W15098" s="50"/>
      <c r="X15098" s="49"/>
      <c r="Y15098" s="49"/>
      <c r="Z15098" s="49"/>
      <c r="AA15098" s="49"/>
      <c r="AB15098" s="49"/>
      <c r="AC15098" s="49"/>
      <c r="AD15098" s="49"/>
      <c r="AE15098" s="95"/>
      <c r="AM15098" s="103"/>
      <c r="AT15098" s="10"/>
    </row>
    <row r="15099" spans="9:46" s="16" customFormat="1">
      <c r="I15099" s="47"/>
      <c r="P15099" s="48"/>
      <c r="Q15099" s="48"/>
      <c r="R15099" s="48"/>
      <c r="S15099" s="49"/>
      <c r="T15099" s="47"/>
      <c r="U15099" s="50"/>
      <c r="V15099" s="47"/>
      <c r="W15099" s="50"/>
      <c r="X15099" s="49"/>
      <c r="Y15099" s="49"/>
      <c r="Z15099" s="49"/>
      <c r="AA15099" s="49"/>
      <c r="AB15099" s="49"/>
      <c r="AC15099" s="49"/>
      <c r="AD15099" s="49"/>
      <c r="AE15099" s="95"/>
      <c r="AM15099" s="103"/>
      <c r="AT15099" s="10"/>
    </row>
    <row r="15100" spans="9:46" s="16" customFormat="1">
      <c r="I15100" s="47"/>
      <c r="P15100" s="48"/>
      <c r="Q15100" s="48"/>
      <c r="R15100" s="48"/>
      <c r="S15100" s="49"/>
      <c r="T15100" s="47"/>
      <c r="U15100" s="50"/>
      <c r="V15100" s="47"/>
      <c r="W15100" s="50"/>
      <c r="X15100" s="49"/>
      <c r="Y15100" s="49"/>
      <c r="Z15100" s="49"/>
      <c r="AA15100" s="49"/>
      <c r="AB15100" s="49"/>
      <c r="AC15100" s="49"/>
      <c r="AD15100" s="49"/>
      <c r="AE15100" s="95"/>
      <c r="AM15100" s="103"/>
      <c r="AT15100" s="10"/>
    </row>
    <row r="15101" spans="9:46" s="16" customFormat="1">
      <c r="I15101" s="47"/>
      <c r="P15101" s="48"/>
      <c r="Q15101" s="48"/>
      <c r="R15101" s="48"/>
      <c r="S15101" s="49"/>
      <c r="T15101" s="47"/>
      <c r="U15101" s="50"/>
      <c r="V15101" s="47"/>
      <c r="W15101" s="50"/>
      <c r="X15101" s="49"/>
      <c r="Y15101" s="49"/>
      <c r="Z15101" s="49"/>
      <c r="AA15101" s="49"/>
      <c r="AB15101" s="49"/>
      <c r="AC15101" s="49"/>
      <c r="AD15101" s="49"/>
      <c r="AE15101" s="95"/>
      <c r="AM15101" s="103"/>
      <c r="AT15101" s="10"/>
    </row>
    <row r="15102" spans="9:46" s="16" customFormat="1">
      <c r="I15102" s="47"/>
      <c r="P15102" s="48"/>
      <c r="Q15102" s="48"/>
      <c r="R15102" s="48"/>
      <c r="S15102" s="49"/>
      <c r="T15102" s="47"/>
      <c r="U15102" s="50"/>
      <c r="V15102" s="47"/>
      <c r="W15102" s="50"/>
      <c r="X15102" s="49"/>
      <c r="Y15102" s="49"/>
      <c r="Z15102" s="49"/>
      <c r="AA15102" s="49"/>
      <c r="AB15102" s="49"/>
      <c r="AC15102" s="49"/>
      <c r="AD15102" s="49"/>
      <c r="AE15102" s="95"/>
      <c r="AM15102" s="103"/>
      <c r="AT15102" s="10"/>
    </row>
    <row r="15103" spans="9:46" s="16" customFormat="1">
      <c r="I15103" s="47"/>
      <c r="P15103" s="48"/>
      <c r="Q15103" s="48"/>
      <c r="R15103" s="48"/>
      <c r="S15103" s="49"/>
      <c r="T15103" s="47"/>
      <c r="U15103" s="50"/>
      <c r="V15103" s="47"/>
      <c r="W15103" s="50"/>
      <c r="X15103" s="49"/>
      <c r="Y15103" s="49"/>
      <c r="Z15103" s="49"/>
      <c r="AA15103" s="49"/>
      <c r="AB15103" s="49"/>
      <c r="AC15103" s="49"/>
      <c r="AD15103" s="49"/>
      <c r="AE15103" s="95"/>
      <c r="AM15103" s="103"/>
      <c r="AT15103" s="10"/>
    </row>
    <row r="15104" spans="9:46" s="16" customFormat="1">
      <c r="I15104" s="47"/>
      <c r="P15104" s="48"/>
      <c r="Q15104" s="48"/>
      <c r="R15104" s="48"/>
      <c r="S15104" s="49"/>
      <c r="T15104" s="47"/>
      <c r="U15104" s="50"/>
      <c r="V15104" s="47"/>
      <c r="W15104" s="50"/>
      <c r="X15104" s="49"/>
      <c r="Y15104" s="49"/>
      <c r="Z15104" s="49"/>
      <c r="AA15104" s="49"/>
      <c r="AB15104" s="49"/>
      <c r="AC15104" s="49"/>
      <c r="AD15104" s="49"/>
      <c r="AE15104" s="95"/>
      <c r="AM15104" s="103"/>
      <c r="AT15104" s="10"/>
    </row>
    <row r="15105" spans="9:46" s="16" customFormat="1">
      <c r="I15105" s="47"/>
      <c r="P15105" s="48"/>
      <c r="Q15105" s="48"/>
      <c r="R15105" s="48"/>
      <c r="S15105" s="49"/>
      <c r="T15105" s="47"/>
      <c r="U15105" s="50"/>
      <c r="V15105" s="47"/>
      <c r="W15105" s="50"/>
      <c r="X15105" s="49"/>
      <c r="Y15105" s="49"/>
      <c r="Z15105" s="49"/>
      <c r="AA15105" s="49"/>
      <c r="AB15105" s="49"/>
      <c r="AC15105" s="49"/>
      <c r="AD15105" s="49"/>
      <c r="AE15105" s="95"/>
      <c r="AM15105" s="103"/>
      <c r="AT15105" s="10"/>
    </row>
    <row r="15106" spans="9:46" s="16" customFormat="1">
      <c r="I15106" s="47"/>
      <c r="P15106" s="48"/>
      <c r="Q15106" s="48"/>
      <c r="R15106" s="48"/>
      <c r="S15106" s="49"/>
      <c r="T15106" s="47"/>
      <c r="U15106" s="50"/>
      <c r="V15106" s="47"/>
      <c r="W15106" s="50"/>
      <c r="X15106" s="49"/>
      <c r="Y15106" s="49"/>
      <c r="Z15106" s="49"/>
      <c r="AA15106" s="49"/>
      <c r="AB15106" s="49"/>
      <c r="AC15106" s="49"/>
      <c r="AD15106" s="49"/>
      <c r="AE15106" s="95"/>
      <c r="AM15106" s="103"/>
      <c r="AT15106" s="10"/>
    </row>
    <row r="15107" spans="9:46" s="16" customFormat="1">
      <c r="I15107" s="47"/>
      <c r="P15107" s="48"/>
      <c r="Q15107" s="48"/>
      <c r="R15107" s="48"/>
      <c r="S15107" s="49"/>
      <c r="T15107" s="47"/>
      <c r="U15107" s="50"/>
      <c r="V15107" s="47"/>
      <c r="W15107" s="50"/>
      <c r="X15107" s="49"/>
      <c r="Y15107" s="49"/>
      <c r="Z15107" s="49"/>
      <c r="AA15107" s="49"/>
      <c r="AB15107" s="49"/>
      <c r="AC15107" s="49"/>
      <c r="AD15107" s="49"/>
      <c r="AE15107" s="95"/>
      <c r="AM15107" s="103"/>
      <c r="AT15107" s="10"/>
    </row>
    <row r="15108" spans="9:46" s="16" customFormat="1">
      <c r="I15108" s="47"/>
      <c r="P15108" s="48"/>
      <c r="Q15108" s="48"/>
      <c r="R15108" s="48"/>
      <c r="S15108" s="49"/>
      <c r="T15108" s="47"/>
      <c r="U15108" s="50"/>
      <c r="V15108" s="47"/>
      <c r="W15108" s="50"/>
      <c r="X15108" s="49"/>
      <c r="Y15108" s="49"/>
      <c r="Z15108" s="49"/>
      <c r="AA15108" s="49"/>
      <c r="AB15108" s="49"/>
      <c r="AC15108" s="49"/>
      <c r="AD15108" s="49"/>
      <c r="AE15108" s="95"/>
      <c r="AM15108" s="103"/>
      <c r="AT15108" s="10"/>
    </row>
    <row r="15109" spans="9:46" s="16" customFormat="1">
      <c r="I15109" s="47"/>
      <c r="P15109" s="48"/>
      <c r="Q15109" s="48"/>
      <c r="R15109" s="48"/>
      <c r="S15109" s="49"/>
      <c r="T15109" s="47"/>
      <c r="U15109" s="50"/>
      <c r="V15109" s="47"/>
      <c r="W15109" s="50"/>
      <c r="X15109" s="49"/>
      <c r="Y15109" s="49"/>
      <c r="Z15109" s="49"/>
      <c r="AA15109" s="49"/>
      <c r="AB15109" s="49"/>
      <c r="AC15109" s="49"/>
      <c r="AD15109" s="49"/>
      <c r="AE15109" s="95"/>
      <c r="AM15109" s="103"/>
      <c r="AT15109" s="10"/>
    </row>
    <row r="15110" spans="9:46" s="16" customFormat="1">
      <c r="I15110" s="47"/>
      <c r="P15110" s="48"/>
      <c r="Q15110" s="48"/>
      <c r="R15110" s="48"/>
      <c r="S15110" s="49"/>
      <c r="T15110" s="47"/>
      <c r="U15110" s="50"/>
      <c r="V15110" s="47"/>
      <c r="W15110" s="50"/>
      <c r="X15110" s="49"/>
      <c r="Y15110" s="49"/>
      <c r="Z15110" s="49"/>
      <c r="AA15110" s="49"/>
      <c r="AB15110" s="49"/>
      <c r="AC15110" s="49"/>
      <c r="AD15110" s="49"/>
      <c r="AE15110" s="95"/>
      <c r="AM15110" s="103"/>
      <c r="AT15110" s="10"/>
    </row>
    <row r="15111" spans="9:46" s="16" customFormat="1">
      <c r="I15111" s="47"/>
      <c r="P15111" s="48"/>
      <c r="Q15111" s="48"/>
      <c r="R15111" s="48"/>
      <c r="S15111" s="49"/>
      <c r="T15111" s="47"/>
      <c r="U15111" s="50"/>
      <c r="V15111" s="47"/>
      <c r="W15111" s="50"/>
      <c r="X15111" s="49"/>
      <c r="Y15111" s="49"/>
      <c r="Z15111" s="49"/>
      <c r="AA15111" s="49"/>
      <c r="AB15111" s="49"/>
      <c r="AC15111" s="49"/>
      <c r="AD15111" s="49"/>
      <c r="AE15111" s="95"/>
      <c r="AM15111" s="103"/>
      <c r="AT15111" s="10"/>
    </row>
    <row r="15112" spans="9:46" s="16" customFormat="1">
      <c r="I15112" s="47"/>
      <c r="P15112" s="48"/>
      <c r="Q15112" s="48"/>
      <c r="R15112" s="48"/>
      <c r="S15112" s="49"/>
      <c r="T15112" s="47"/>
      <c r="U15112" s="50"/>
      <c r="V15112" s="47"/>
      <c r="W15112" s="50"/>
      <c r="X15112" s="49"/>
      <c r="Y15112" s="49"/>
      <c r="Z15112" s="49"/>
      <c r="AA15112" s="49"/>
      <c r="AB15112" s="49"/>
      <c r="AC15112" s="49"/>
      <c r="AD15112" s="49"/>
      <c r="AE15112" s="95"/>
      <c r="AM15112" s="103"/>
      <c r="AT15112" s="10"/>
    </row>
    <row r="15113" spans="9:46" s="16" customFormat="1">
      <c r="I15113" s="47"/>
      <c r="P15113" s="48"/>
      <c r="Q15113" s="48"/>
      <c r="R15113" s="48"/>
      <c r="S15113" s="49"/>
      <c r="T15113" s="47"/>
      <c r="U15113" s="50"/>
      <c r="V15113" s="47"/>
      <c r="W15113" s="50"/>
      <c r="X15113" s="49"/>
      <c r="Y15113" s="49"/>
      <c r="Z15113" s="49"/>
      <c r="AA15113" s="49"/>
      <c r="AB15113" s="49"/>
      <c r="AC15113" s="49"/>
      <c r="AD15113" s="49"/>
      <c r="AE15113" s="95"/>
      <c r="AM15113" s="103"/>
      <c r="AT15113" s="10"/>
    </row>
    <row r="15114" spans="9:46" s="16" customFormat="1">
      <c r="I15114" s="47"/>
      <c r="P15114" s="48"/>
      <c r="Q15114" s="48"/>
      <c r="R15114" s="48"/>
      <c r="S15114" s="49"/>
      <c r="T15114" s="47"/>
      <c r="U15114" s="50"/>
      <c r="V15114" s="47"/>
      <c r="W15114" s="50"/>
      <c r="X15114" s="49"/>
      <c r="Y15114" s="49"/>
      <c r="Z15114" s="49"/>
      <c r="AA15114" s="49"/>
      <c r="AB15114" s="49"/>
      <c r="AC15114" s="49"/>
      <c r="AD15114" s="49"/>
      <c r="AE15114" s="95"/>
      <c r="AM15114" s="103"/>
      <c r="AT15114" s="10"/>
    </row>
    <row r="15115" spans="9:46" s="16" customFormat="1">
      <c r="I15115" s="47"/>
      <c r="P15115" s="48"/>
      <c r="Q15115" s="48"/>
      <c r="R15115" s="48"/>
      <c r="S15115" s="49"/>
      <c r="T15115" s="47"/>
      <c r="U15115" s="50"/>
      <c r="V15115" s="47"/>
      <c r="W15115" s="50"/>
      <c r="X15115" s="49"/>
      <c r="Y15115" s="49"/>
      <c r="Z15115" s="49"/>
      <c r="AA15115" s="49"/>
      <c r="AB15115" s="49"/>
      <c r="AC15115" s="49"/>
      <c r="AD15115" s="49"/>
      <c r="AE15115" s="95"/>
      <c r="AM15115" s="103"/>
      <c r="AT15115" s="10"/>
    </row>
    <row r="15116" spans="9:46" s="16" customFormat="1">
      <c r="I15116" s="47"/>
      <c r="P15116" s="48"/>
      <c r="Q15116" s="48"/>
      <c r="R15116" s="48"/>
      <c r="S15116" s="49"/>
      <c r="T15116" s="47"/>
      <c r="U15116" s="50"/>
      <c r="V15116" s="47"/>
      <c r="W15116" s="50"/>
      <c r="X15116" s="49"/>
      <c r="Y15116" s="49"/>
      <c r="Z15116" s="49"/>
      <c r="AA15116" s="49"/>
      <c r="AB15116" s="49"/>
      <c r="AC15116" s="49"/>
      <c r="AD15116" s="49"/>
      <c r="AE15116" s="95"/>
      <c r="AM15116" s="103"/>
      <c r="AT15116" s="10"/>
    </row>
    <row r="15117" spans="9:46" s="16" customFormat="1">
      <c r="I15117" s="47"/>
      <c r="P15117" s="48"/>
      <c r="Q15117" s="48"/>
      <c r="R15117" s="48"/>
      <c r="S15117" s="49"/>
      <c r="T15117" s="47"/>
      <c r="U15117" s="50"/>
      <c r="V15117" s="47"/>
      <c r="W15117" s="50"/>
      <c r="X15117" s="49"/>
      <c r="Y15117" s="49"/>
      <c r="Z15117" s="49"/>
      <c r="AA15117" s="49"/>
      <c r="AB15117" s="49"/>
      <c r="AC15117" s="49"/>
      <c r="AD15117" s="49"/>
      <c r="AE15117" s="95"/>
      <c r="AM15117" s="103"/>
      <c r="AT15117" s="10"/>
    </row>
    <row r="15118" spans="9:46" s="16" customFormat="1">
      <c r="I15118" s="47"/>
      <c r="P15118" s="48"/>
      <c r="Q15118" s="48"/>
      <c r="R15118" s="48"/>
      <c r="S15118" s="49"/>
      <c r="T15118" s="47"/>
      <c r="U15118" s="50"/>
      <c r="V15118" s="47"/>
      <c r="W15118" s="50"/>
      <c r="X15118" s="49"/>
      <c r="Y15118" s="49"/>
      <c r="Z15118" s="49"/>
      <c r="AA15118" s="49"/>
      <c r="AB15118" s="49"/>
      <c r="AC15118" s="49"/>
      <c r="AD15118" s="49"/>
      <c r="AE15118" s="95"/>
      <c r="AM15118" s="103"/>
      <c r="AT15118" s="10"/>
    </row>
    <row r="15119" spans="9:46" s="16" customFormat="1">
      <c r="I15119" s="47"/>
      <c r="P15119" s="48"/>
      <c r="Q15119" s="48"/>
      <c r="R15119" s="48"/>
      <c r="S15119" s="49"/>
      <c r="T15119" s="47"/>
      <c r="U15119" s="50"/>
      <c r="V15119" s="47"/>
      <c r="W15119" s="50"/>
      <c r="X15119" s="49"/>
      <c r="Y15119" s="49"/>
      <c r="Z15119" s="49"/>
      <c r="AA15119" s="49"/>
      <c r="AB15119" s="49"/>
      <c r="AC15119" s="49"/>
      <c r="AD15119" s="49"/>
      <c r="AE15119" s="95"/>
      <c r="AM15119" s="103"/>
      <c r="AT15119" s="10"/>
    </row>
    <row r="15120" spans="9:46" s="16" customFormat="1">
      <c r="I15120" s="47"/>
      <c r="P15120" s="48"/>
      <c r="Q15120" s="48"/>
      <c r="R15120" s="48"/>
      <c r="S15120" s="49"/>
      <c r="T15120" s="47"/>
      <c r="U15120" s="50"/>
      <c r="V15120" s="47"/>
      <c r="W15120" s="50"/>
      <c r="X15120" s="49"/>
      <c r="Y15120" s="49"/>
      <c r="Z15120" s="49"/>
      <c r="AA15120" s="49"/>
      <c r="AB15120" s="49"/>
      <c r="AC15120" s="49"/>
      <c r="AD15120" s="49"/>
      <c r="AE15120" s="95"/>
      <c r="AM15120" s="103"/>
      <c r="AT15120" s="10"/>
    </row>
    <row r="15121" spans="9:46" s="16" customFormat="1">
      <c r="I15121" s="47"/>
      <c r="P15121" s="48"/>
      <c r="Q15121" s="48"/>
      <c r="R15121" s="48"/>
      <c r="S15121" s="49"/>
      <c r="T15121" s="47"/>
      <c r="U15121" s="50"/>
      <c r="V15121" s="47"/>
      <c r="W15121" s="50"/>
      <c r="X15121" s="49"/>
      <c r="Y15121" s="49"/>
      <c r="Z15121" s="49"/>
      <c r="AA15121" s="49"/>
      <c r="AB15121" s="49"/>
      <c r="AC15121" s="49"/>
      <c r="AD15121" s="49"/>
      <c r="AE15121" s="95"/>
      <c r="AM15121" s="103"/>
      <c r="AT15121" s="10"/>
    </row>
    <row r="15122" spans="9:46" s="16" customFormat="1">
      <c r="I15122" s="47"/>
      <c r="P15122" s="48"/>
      <c r="Q15122" s="48"/>
      <c r="R15122" s="48"/>
      <c r="S15122" s="49"/>
      <c r="T15122" s="47"/>
      <c r="U15122" s="50"/>
      <c r="V15122" s="47"/>
      <c r="W15122" s="50"/>
      <c r="X15122" s="49"/>
      <c r="Y15122" s="49"/>
      <c r="Z15122" s="49"/>
      <c r="AA15122" s="49"/>
      <c r="AB15122" s="49"/>
      <c r="AC15122" s="49"/>
      <c r="AD15122" s="49"/>
      <c r="AE15122" s="95"/>
      <c r="AM15122" s="103"/>
      <c r="AT15122" s="10"/>
    </row>
    <row r="15123" spans="9:46" s="16" customFormat="1">
      <c r="I15123" s="47"/>
      <c r="P15123" s="48"/>
      <c r="Q15123" s="48"/>
      <c r="R15123" s="48"/>
      <c r="S15123" s="49"/>
      <c r="T15123" s="47"/>
      <c r="U15123" s="50"/>
      <c r="V15123" s="47"/>
      <c r="W15123" s="50"/>
      <c r="X15123" s="49"/>
      <c r="Y15123" s="49"/>
      <c r="Z15123" s="49"/>
      <c r="AA15123" s="49"/>
      <c r="AB15123" s="49"/>
      <c r="AC15123" s="49"/>
      <c r="AD15123" s="49"/>
      <c r="AE15123" s="95"/>
      <c r="AM15123" s="103"/>
      <c r="AT15123" s="10"/>
    </row>
    <row r="15124" spans="9:46" s="16" customFormat="1">
      <c r="I15124" s="47"/>
      <c r="P15124" s="48"/>
      <c r="Q15124" s="48"/>
      <c r="R15124" s="48"/>
      <c r="S15124" s="49"/>
      <c r="T15124" s="47"/>
      <c r="U15124" s="50"/>
      <c r="V15124" s="47"/>
      <c r="W15124" s="50"/>
      <c r="X15124" s="49"/>
      <c r="Y15124" s="49"/>
      <c r="Z15124" s="49"/>
      <c r="AA15124" s="49"/>
      <c r="AB15124" s="49"/>
      <c r="AC15124" s="49"/>
      <c r="AD15124" s="49"/>
      <c r="AE15124" s="95"/>
      <c r="AM15124" s="103"/>
      <c r="AT15124" s="10"/>
    </row>
    <row r="15125" spans="9:46" s="16" customFormat="1">
      <c r="I15125" s="47"/>
      <c r="P15125" s="48"/>
      <c r="Q15125" s="48"/>
      <c r="R15125" s="48"/>
      <c r="S15125" s="49"/>
      <c r="T15125" s="47"/>
      <c r="U15125" s="50"/>
      <c r="V15125" s="47"/>
      <c r="W15125" s="50"/>
      <c r="X15125" s="49"/>
      <c r="Y15125" s="49"/>
      <c r="Z15125" s="49"/>
      <c r="AA15125" s="49"/>
      <c r="AB15125" s="49"/>
      <c r="AC15125" s="49"/>
      <c r="AD15125" s="49"/>
      <c r="AE15125" s="95"/>
      <c r="AM15125" s="103"/>
      <c r="AT15125" s="10"/>
    </row>
    <row r="15126" spans="9:46" s="16" customFormat="1">
      <c r="I15126" s="47"/>
      <c r="P15126" s="48"/>
      <c r="Q15126" s="48"/>
      <c r="R15126" s="48"/>
      <c r="S15126" s="49"/>
      <c r="T15126" s="47"/>
      <c r="U15126" s="50"/>
      <c r="V15126" s="47"/>
      <c r="W15126" s="50"/>
      <c r="X15126" s="49"/>
      <c r="Y15126" s="49"/>
      <c r="Z15126" s="49"/>
      <c r="AA15126" s="49"/>
      <c r="AB15126" s="49"/>
      <c r="AC15126" s="49"/>
      <c r="AD15126" s="49"/>
      <c r="AE15126" s="95"/>
      <c r="AM15126" s="103"/>
      <c r="AT15126" s="10"/>
    </row>
    <row r="15127" spans="9:46" s="16" customFormat="1">
      <c r="I15127" s="47"/>
      <c r="P15127" s="48"/>
      <c r="Q15127" s="48"/>
      <c r="R15127" s="48"/>
      <c r="S15127" s="49"/>
      <c r="T15127" s="47"/>
      <c r="U15127" s="50"/>
      <c r="V15127" s="47"/>
      <c r="W15127" s="50"/>
      <c r="X15127" s="49"/>
      <c r="Y15127" s="49"/>
      <c r="Z15127" s="49"/>
      <c r="AA15127" s="49"/>
      <c r="AB15127" s="49"/>
      <c r="AC15127" s="49"/>
      <c r="AD15127" s="49"/>
      <c r="AE15127" s="95"/>
      <c r="AM15127" s="103"/>
      <c r="AT15127" s="10"/>
    </row>
    <row r="15128" spans="9:46" s="16" customFormat="1">
      <c r="I15128" s="47"/>
      <c r="P15128" s="48"/>
      <c r="Q15128" s="48"/>
      <c r="R15128" s="48"/>
      <c r="S15128" s="49"/>
      <c r="T15128" s="47"/>
      <c r="U15128" s="50"/>
      <c r="V15128" s="47"/>
      <c r="W15128" s="50"/>
      <c r="X15128" s="49"/>
      <c r="Y15128" s="49"/>
      <c r="Z15128" s="49"/>
      <c r="AA15128" s="49"/>
      <c r="AB15128" s="49"/>
      <c r="AC15128" s="49"/>
      <c r="AD15128" s="49"/>
      <c r="AE15128" s="95"/>
      <c r="AM15128" s="103"/>
      <c r="AT15128" s="10"/>
    </row>
    <row r="15129" spans="9:46" s="16" customFormat="1">
      <c r="I15129" s="47"/>
      <c r="P15129" s="48"/>
      <c r="Q15129" s="48"/>
      <c r="R15129" s="48"/>
      <c r="S15129" s="49"/>
      <c r="T15129" s="47"/>
      <c r="U15129" s="50"/>
      <c r="V15129" s="47"/>
      <c r="W15129" s="50"/>
      <c r="X15129" s="49"/>
      <c r="Y15129" s="49"/>
      <c r="Z15129" s="49"/>
      <c r="AA15129" s="49"/>
      <c r="AB15129" s="49"/>
      <c r="AC15129" s="49"/>
      <c r="AD15129" s="49"/>
      <c r="AE15129" s="95"/>
      <c r="AM15129" s="103"/>
      <c r="AT15129" s="10"/>
    </row>
    <row r="15130" spans="9:46" s="16" customFormat="1">
      <c r="I15130" s="47"/>
      <c r="P15130" s="48"/>
      <c r="Q15130" s="48"/>
      <c r="R15130" s="48"/>
      <c r="S15130" s="49"/>
      <c r="T15130" s="47"/>
      <c r="U15130" s="50"/>
      <c r="V15130" s="47"/>
      <c r="W15130" s="50"/>
      <c r="X15130" s="49"/>
      <c r="Y15130" s="49"/>
      <c r="Z15130" s="49"/>
      <c r="AA15130" s="49"/>
      <c r="AB15130" s="49"/>
      <c r="AC15130" s="49"/>
      <c r="AD15130" s="49"/>
      <c r="AE15130" s="95"/>
      <c r="AM15130" s="103"/>
      <c r="AT15130" s="10"/>
    </row>
    <row r="15131" spans="9:46" s="16" customFormat="1">
      <c r="I15131" s="47"/>
      <c r="P15131" s="48"/>
      <c r="Q15131" s="48"/>
      <c r="R15131" s="48"/>
      <c r="S15131" s="49"/>
      <c r="T15131" s="47"/>
      <c r="U15131" s="50"/>
      <c r="V15131" s="47"/>
      <c r="W15131" s="50"/>
      <c r="X15131" s="49"/>
      <c r="Y15131" s="49"/>
      <c r="Z15131" s="49"/>
      <c r="AA15131" s="49"/>
      <c r="AB15131" s="49"/>
      <c r="AC15131" s="49"/>
      <c r="AD15131" s="49"/>
      <c r="AE15131" s="95"/>
      <c r="AM15131" s="103"/>
      <c r="AT15131" s="10"/>
    </row>
    <row r="15132" spans="9:46" s="16" customFormat="1">
      <c r="I15132" s="47"/>
      <c r="P15132" s="48"/>
      <c r="Q15132" s="48"/>
      <c r="R15132" s="48"/>
      <c r="S15132" s="49"/>
      <c r="T15132" s="47"/>
      <c r="U15132" s="50"/>
      <c r="V15132" s="47"/>
      <c r="W15132" s="50"/>
      <c r="X15132" s="49"/>
      <c r="Y15132" s="49"/>
      <c r="Z15132" s="49"/>
      <c r="AA15132" s="49"/>
      <c r="AB15132" s="49"/>
      <c r="AC15132" s="49"/>
      <c r="AD15132" s="49"/>
      <c r="AE15132" s="95"/>
      <c r="AM15132" s="103"/>
      <c r="AT15132" s="10"/>
    </row>
    <row r="15133" spans="9:46" s="16" customFormat="1">
      <c r="I15133" s="47"/>
      <c r="P15133" s="48"/>
      <c r="Q15133" s="48"/>
      <c r="R15133" s="48"/>
      <c r="S15133" s="49"/>
      <c r="T15133" s="47"/>
      <c r="U15133" s="50"/>
      <c r="V15133" s="47"/>
      <c r="W15133" s="50"/>
      <c r="X15133" s="49"/>
      <c r="Y15133" s="49"/>
      <c r="Z15133" s="49"/>
      <c r="AA15133" s="49"/>
      <c r="AB15133" s="49"/>
      <c r="AC15133" s="49"/>
      <c r="AD15133" s="49"/>
      <c r="AE15133" s="95"/>
      <c r="AM15133" s="103"/>
      <c r="AT15133" s="10"/>
    </row>
    <row r="15134" spans="9:46" s="16" customFormat="1">
      <c r="I15134" s="47"/>
      <c r="P15134" s="48"/>
      <c r="Q15134" s="48"/>
      <c r="R15134" s="48"/>
      <c r="S15134" s="49"/>
      <c r="T15134" s="47"/>
      <c r="U15134" s="50"/>
      <c r="V15134" s="47"/>
      <c r="W15134" s="50"/>
      <c r="X15134" s="49"/>
      <c r="Y15134" s="49"/>
      <c r="Z15134" s="49"/>
      <c r="AA15134" s="49"/>
      <c r="AB15134" s="49"/>
      <c r="AC15134" s="49"/>
      <c r="AD15134" s="49"/>
      <c r="AE15134" s="95"/>
      <c r="AM15134" s="103"/>
      <c r="AT15134" s="10"/>
    </row>
    <row r="15135" spans="9:46" s="16" customFormat="1">
      <c r="I15135" s="47"/>
      <c r="P15135" s="48"/>
      <c r="Q15135" s="48"/>
      <c r="R15135" s="48"/>
      <c r="S15135" s="49"/>
      <c r="T15135" s="47"/>
      <c r="U15135" s="50"/>
      <c r="V15135" s="47"/>
      <c r="W15135" s="50"/>
      <c r="X15135" s="49"/>
      <c r="Y15135" s="49"/>
      <c r="Z15135" s="49"/>
      <c r="AA15135" s="49"/>
      <c r="AB15135" s="49"/>
      <c r="AC15135" s="49"/>
      <c r="AD15135" s="49"/>
      <c r="AE15135" s="95"/>
      <c r="AM15135" s="103"/>
      <c r="AT15135" s="10"/>
    </row>
    <row r="15136" spans="9:46" s="16" customFormat="1">
      <c r="I15136" s="47"/>
      <c r="P15136" s="48"/>
      <c r="Q15136" s="48"/>
      <c r="R15136" s="48"/>
      <c r="S15136" s="49"/>
      <c r="T15136" s="47"/>
      <c r="U15136" s="50"/>
      <c r="V15136" s="47"/>
      <c r="W15136" s="50"/>
      <c r="X15136" s="49"/>
      <c r="Y15136" s="49"/>
      <c r="Z15136" s="49"/>
      <c r="AA15136" s="49"/>
      <c r="AB15136" s="49"/>
      <c r="AC15136" s="49"/>
      <c r="AD15136" s="49"/>
      <c r="AE15136" s="95"/>
      <c r="AM15136" s="103"/>
      <c r="AT15136" s="10"/>
    </row>
    <row r="15137" spans="9:46" s="16" customFormat="1">
      <c r="I15137" s="47"/>
      <c r="P15137" s="48"/>
      <c r="Q15137" s="48"/>
      <c r="R15137" s="48"/>
      <c r="S15137" s="49"/>
      <c r="T15137" s="47"/>
      <c r="U15137" s="50"/>
      <c r="V15137" s="47"/>
      <c r="W15137" s="50"/>
      <c r="X15137" s="49"/>
      <c r="Y15137" s="49"/>
      <c r="Z15137" s="49"/>
      <c r="AA15137" s="49"/>
      <c r="AB15137" s="49"/>
      <c r="AC15137" s="49"/>
      <c r="AD15137" s="49"/>
      <c r="AE15137" s="95"/>
      <c r="AM15137" s="103"/>
      <c r="AT15137" s="10"/>
    </row>
    <row r="15138" spans="9:46" s="16" customFormat="1">
      <c r="I15138" s="47"/>
      <c r="P15138" s="48"/>
      <c r="Q15138" s="48"/>
      <c r="R15138" s="48"/>
      <c r="S15138" s="49"/>
      <c r="T15138" s="47"/>
      <c r="U15138" s="50"/>
      <c r="V15138" s="47"/>
      <c r="W15138" s="50"/>
      <c r="X15138" s="49"/>
      <c r="Y15138" s="49"/>
      <c r="Z15138" s="49"/>
      <c r="AA15138" s="49"/>
      <c r="AB15138" s="49"/>
      <c r="AC15138" s="49"/>
      <c r="AD15138" s="49"/>
      <c r="AE15138" s="95"/>
      <c r="AM15138" s="103"/>
      <c r="AT15138" s="10"/>
    </row>
    <row r="15139" spans="9:46" s="16" customFormat="1">
      <c r="I15139" s="47"/>
      <c r="P15139" s="48"/>
      <c r="Q15139" s="48"/>
      <c r="R15139" s="48"/>
      <c r="S15139" s="49"/>
      <c r="T15139" s="47"/>
      <c r="U15139" s="50"/>
      <c r="V15139" s="47"/>
      <c r="W15139" s="50"/>
      <c r="X15139" s="49"/>
      <c r="Y15139" s="49"/>
      <c r="Z15139" s="49"/>
      <c r="AA15139" s="49"/>
      <c r="AB15139" s="49"/>
      <c r="AC15139" s="49"/>
      <c r="AD15139" s="49"/>
      <c r="AE15139" s="95"/>
      <c r="AM15139" s="103"/>
      <c r="AT15139" s="10"/>
    </row>
    <row r="15140" spans="9:46" s="16" customFormat="1">
      <c r="I15140" s="47"/>
      <c r="P15140" s="48"/>
      <c r="Q15140" s="48"/>
      <c r="R15140" s="48"/>
      <c r="S15140" s="49"/>
      <c r="T15140" s="47"/>
      <c r="U15140" s="50"/>
      <c r="V15140" s="47"/>
      <c r="W15140" s="50"/>
      <c r="X15140" s="49"/>
      <c r="Y15140" s="49"/>
      <c r="Z15140" s="49"/>
      <c r="AA15140" s="49"/>
      <c r="AB15140" s="49"/>
      <c r="AC15140" s="49"/>
      <c r="AD15140" s="49"/>
      <c r="AE15140" s="95"/>
      <c r="AM15140" s="103"/>
      <c r="AT15140" s="10"/>
    </row>
    <row r="15141" spans="9:46" s="16" customFormat="1">
      <c r="I15141" s="47"/>
      <c r="P15141" s="48"/>
      <c r="Q15141" s="48"/>
      <c r="R15141" s="48"/>
      <c r="S15141" s="49"/>
      <c r="T15141" s="47"/>
      <c r="U15141" s="50"/>
      <c r="V15141" s="47"/>
      <c r="W15141" s="50"/>
      <c r="X15141" s="49"/>
      <c r="Y15141" s="49"/>
      <c r="Z15141" s="49"/>
      <c r="AA15141" s="49"/>
      <c r="AB15141" s="49"/>
      <c r="AC15141" s="49"/>
      <c r="AD15141" s="49"/>
      <c r="AE15141" s="95"/>
      <c r="AM15141" s="103"/>
      <c r="AT15141" s="10"/>
    </row>
    <row r="15142" spans="9:46" s="16" customFormat="1">
      <c r="I15142" s="47"/>
      <c r="P15142" s="48"/>
      <c r="Q15142" s="48"/>
      <c r="R15142" s="48"/>
      <c r="S15142" s="49"/>
      <c r="T15142" s="47"/>
      <c r="U15142" s="50"/>
      <c r="V15142" s="47"/>
      <c r="W15142" s="50"/>
      <c r="X15142" s="49"/>
      <c r="Y15142" s="49"/>
      <c r="Z15142" s="49"/>
      <c r="AA15142" s="49"/>
      <c r="AB15142" s="49"/>
      <c r="AC15142" s="49"/>
      <c r="AD15142" s="49"/>
      <c r="AE15142" s="95"/>
      <c r="AM15142" s="103"/>
      <c r="AT15142" s="10"/>
    </row>
    <row r="15143" spans="9:46" s="16" customFormat="1">
      <c r="I15143" s="47"/>
      <c r="P15143" s="48"/>
      <c r="Q15143" s="48"/>
      <c r="R15143" s="48"/>
      <c r="S15143" s="49"/>
      <c r="T15143" s="47"/>
      <c r="U15143" s="50"/>
      <c r="V15143" s="47"/>
      <c r="W15143" s="50"/>
      <c r="X15143" s="49"/>
      <c r="Y15143" s="49"/>
      <c r="Z15143" s="49"/>
      <c r="AA15143" s="49"/>
      <c r="AB15143" s="49"/>
      <c r="AC15143" s="49"/>
      <c r="AD15143" s="49"/>
      <c r="AE15143" s="95"/>
      <c r="AM15143" s="103"/>
      <c r="AT15143" s="10"/>
    </row>
    <row r="15144" spans="9:46" s="16" customFormat="1">
      <c r="I15144" s="47"/>
      <c r="P15144" s="48"/>
      <c r="Q15144" s="48"/>
      <c r="R15144" s="48"/>
      <c r="S15144" s="49"/>
      <c r="T15144" s="47"/>
      <c r="U15144" s="50"/>
      <c r="V15144" s="47"/>
      <c r="W15144" s="50"/>
      <c r="X15144" s="49"/>
      <c r="Y15144" s="49"/>
      <c r="Z15144" s="49"/>
      <c r="AA15144" s="49"/>
      <c r="AB15144" s="49"/>
      <c r="AC15144" s="49"/>
      <c r="AD15144" s="49"/>
      <c r="AE15144" s="95"/>
      <c r="AM15144" s="103"/>
      <c r="AT15144" s="10"/>
    </row>
    <row r="15145" spans="9:46" s="16" customFormat="1">
      <c r="I15145" s="47"/>
      <c r="P15145" s="48"/>
      <c r="Q15145" s="48"/>
      <c r="R15145" s="48"/>
      <c r="S15145" s="49"/>
      <c r="T15145" s="47"/>
      <c r="U15145" s="50"/>
      <c r="V15145" s="47"/>
      <c r="W15145" s="50"/>
      <c r="X15145" s="49"/>
      <c r="Y15145" s="49"/>
      <c r="Z15145" s="49"/>
      <c r="AA15145" s="49"/>
      <c r="AB15145" s="49"/>
      <c r="AC15145" s="49"/>
      <c r="AD15145" s="49"/>
      <c r="AE15145" s="95"/>
      <c r="AM15145" s="103"/>
      <c r="AT15145" s="10"/>
    </row>
    <row r="15146" spans="9:46" s="16" customFormat="1">
      <c r="I15146" s="47"/>
      <c r="P15146" s="48"/>
      <c r="Q15146" s="48"/>
      <c r="R15146" s="48"/>
      <c r="S15146" s="49"/>
      <c r="T15146" s="47"/>
      <c r="U15146" s="50"/>
      <c r="V15146" s="47"/>
      <c r="W15146" s="50"/>
      <c r="X15146" s="49"/>
      <c r="Y15146" s="49"/>
      <c r="Z15146" s="49"/>
      <c r="AA15146" s="49"/>
      <c r="AB15146" s="49"/>
      <c r="AC15146" s="49"/>
      <c r="AD15146" s="49"/>
      <c r="AE15146" s="95"/>
      <c r="AM15146" s="103"/>
      <c r="AT15146" s="10"/>
    </row>
    <row r="15147" spans="9:46" s="16" customFormat="1">
      <c r="I15147" s="47"/>
      <c r="P15147" s="48"/>
      <c r="Q15147" s="48"/>
      <c r="R15147" s="48"/>
      <c r="S15147" s="49"/>
      <c r="T15147" s="47"/>
      <c r="U15147" s="50"/>
      <c r="V15147" s="47"/>
      <c r="W15147" s="50"/>
      <c r="X15147" s="49"/>
      <c r="Y15147" s="49"/>
      <c r="Z15147" s="49"/>
      <c r="AA15147" s="49"/>
      <c r="AB15147" s="49"/>
      <c r="AC15147" s="49"/>
      <c r="AD15147" s="49"/>
      <c r="AE15147" s="95"/>
      <c r="AM15147" s="103"/>
      <c r="AT15147" s="10"/>
    </row>
    <row r="15148" spans="9:46" s="16" customFormat="1">
      <c r="I15148" s="47"/>
      <c r="P15148" s="48"/>
      <c r="Q15148" s="48"/>
      <c r="R15148" s="48"/>
      <c r="S15148" s="49"/>
      <c r="T15148" s="47"/>
      <c r="U15148" s="50"/>
      <c r="V15148" s="47"/>
      <c r="W15148" s="50"/>
      <c r="X15148" s="49"/>
      <c r="Y15148" s="49"/>
      <c r="Z15148" s="49"/>
      <c r="AA15148" s="49"/>
      <c r="AB15148" s="49"/>
      <c r="AC15148" s="49"/>
      <c r="AD15148" s="49"/>
      <c r="AE15148" s="95"/>
      <c r="AM15148" s="103"/>
      <c r="AT15148" s="10"/>
    </row>
    <row r="15149" spans="9:46" s="16" customFormat="1">
      <c r="I15149" s="47"/>
      <c r="P15149" s="48"/>
      <c r="Q15149" s="48"/>
      <c r="R15149" s="48"/>
      <c r="S15149" s="49"/>
      <c r="T15149" s="47"/>
      <c r="U15149" s="50"/>
      <c r="V15149" s="47"/>
      <c r="W15149" s="50"/>
      <c r="X15149" s="49"/>
      <c r="Y15149" s="49"/>
      <c r="Z15149" s="49"/>
      <c r="AA15149" s="49"/>
      <c r="AB15149" s="49"/>
      <c r="AC15149" s="49"/>
      <c r="AD15149" s="49"/>
      <c r="AE15149" s="95"/>
      <c r="AM15149" s="103"/>
      <c r="AT15149" s="10"/>
    </row>
    <row r="15150" spans="9:46" s="16" customFormat="1">
      <c r="I15150" s="47"/>
      <c r="P15150" s="48"/>
      <c r="Q15150" s="48"/>
      <c r="R15150" s="48"/>
      <c r="S15150" s="49"/>
      <c r="T15150" s="47"/>
      <c r="U15150" s="50"/>
      <c r="V15150" s="47"/>
      <c r="W15150" s="50"/>
      <c r="X15150" s="49"/>
      <c r="Y15150" s="49"/>
      <c r="Z15150" s="49"/>
      <c r="AA15150" s="49"/>
      <c r="AB15150" s="49"/>
      <c r="AC15150" s="49"/>
      <c r="AD15150" s="49"/>
      <c r="AE15150" s="95"/>
      <c r="AM15150" s="103"/>
      <c r="AT15150" s="10"/>
    </row>
    <row r="15151" spans="9:46" s="16" customFormat="1">
      <c r="I15151" s="47"/>
      <c r="P15151" s="48"/>
      <c r="Q15151" s="48"/>
      <c r="R15151" s="48"/>
      <c r="S15151" s="49"/>
      <c r="T15151" s="47"/>
      <c r="U15151" s="50"/>
      <c r="V15151" s="47"/>
      <c r="W15151" s="50"/>
      <c r="X15151" s="49"/>
      <c r="Y15151" s="49"/>
      <c r="Z15151" s="49"/>
      <c r="AA15151" s="49"/>
      <c r="AB15151" s="49"/>
      <c r="AC15151" s="49"/>
      <c r="AD15151" s="49"/>
      <c r="AE15151" s="95"/>
      <c r="AM15151" s="103"/>
      <c r="AT15151" s="10"/>
    </row>
    <row r="15152" spans="9:46" s="16" customFormat="1">
      <c r="I15152" s="47"/>
      <c r="P15152" s="48"/>
      <c r="Q15152" s="48"/>
      <c r="R15152" s="48"/>
      <c r="S15152" s="49"/>
      <c r="T15152" s="47"/>
      <c r="U15152" s="50"/>
      <c r="V15152" s="47"/>
      <c r="W15152" s="50"/>
      <c r="X15152" s="49"/>
      <c r="Y15152" s="49"/>
      <c r="Z15152" s="49"/>
      <c r="AA15152" s="49"/>
      <c r="AB15152" s="49"/>
      <c r="AC15152" s="49"/>
      <c r="AD15152" s="49"/>
      <c r="AE15152" s="95"/>
      <c r="AM15152" s="103"/>
      <c r="AT15152" s="10"/>
    </row>
    <row r="15153" spans="9:46" s="16" customFormat="1">
      <c r="I15153" s="47"/>
      <c r="P15153" s="48"/>
      <c r="Q15153" s="48"/>
      <c r="R15153" s="48"/>
      <c r="S15153" s="49"/>
      <c r="T15153" s="47"/>
      <c r="U15153" s="50"/>
      <c r="V15153" s="47"/>
      <c r="W15153" s="50"/>
      <c r="X15153" s="49"/>
      <c r="Y15153" s="49"/>
      <c r="Z15153" s="49"/>
      <c r="AA15153" s="49"/>
      <c r="AB15153" s="49"/>
      <c r="AC15153" s="49"/>
      <c r="AD15153" s="49"/>
      <c r="AE15153" s="95"/>
      <c r="AM15153" s="103"/>
      <c r="AT15153" s="10"/>
    </row>
    <row r="15154" spans="9:46" s="16" customFormat="1">
      <c r="I15154" s="47"/>
      <c r="P15154" s="48"/>
      <c r="Q15154" s="48"/>
      <c r="R15154" s="48"/>
      <c r="S15154" s="49"/>
      <c r="T15154" s="47"/>
      <c r="U15154" s="50"/>
      <c r="V15154" s="47"/>
      <c r="W15154" s="50"/>
      <c r="X15154" s="49"/>
      <c r="Y15154" s="49"/>
      <c r="Z15154" s="49"/>
      <c r="AA15154" s="49"/>
      <c r="AB15154" s="49"/>
      <c r="AC15154" s="49"/>
      <c r="AD15154" s="49"/>
      <c r="AE15154" s="95"/>
      <c r="AM15154" s="103"/>
      <c r="AT15154" s="10"/>
    </row>
    <row r="15155" spans="9:46" s="16" customFormat="1">
      <c r="I15155" s="47"/>
      <c r="P15155" s="48"/>
      <c r="Q15155" s="48"/>
      <c r="R15155" s="48"/>
      <c r="S15155" s="49"/>
      <c r="T15155" s="47"/>
      <c r="U15155" s="50"/>
      <c r="V15155" s="47"/>
      <c r="W15155" s="50"/>
      <c r="X15155" s="49"/>
      <c r="Y15155" s="49"/>
      <c r="Z15155" s="49"/>
      <c r="AA15155" s="49"/>
      <c r="AB15155" s="49"/>
      <c r="AC15155" s="49"/>
      <c r="AD15155" s="49"/>
      <c r="AE15155" s="95"/>
      <c r="AM15155" s="103"/>
      <c r="AT15155" s="10"/>
    </row>
    <row r="15156" spans="9:46" s="16" customFormat="1">
      <c r="I15156" s="47"/>
      <c r="P15156" s="48"/>
      <c r="Q15156" s="48"/>
      <c r="R15156" s="48"/>
      <c r="S15156" s="49"/>
      <c r="T15156" s="47"/>
      <c r="U15156" s="50"/>
      <c r="V15156" s="47"/>
      <c r="W15156" s="50"/>
      <c r="X15156" s="49"/>
      <c r="Y15156" s="49"/>
      <c r="Z15156" s="49"/>
      <c r="AA15156" s="49"/>
      <c r="AB15156" s="49"/>
      <c r="AC15156" s="49"/>
      <c r="AD15156" s="49"/>
      <c r="AE15156" s="95"/>
      <c r="AM15156" s="103"/>
      <c r="AT15156" s="10"/>
    </row>
    <row r="15157" spans="9:46" s="16" customFormat="1">
      <c r="I15157" s="47"/>
      <c r="P15157" s="48"/>
      <c r="Q15157" s="48"/>
      <c r="R15157" s="48"/>
      <c r="S15157" s="49"/>
      <c r="T15157" s="47"/>
      <c r="U15157" s="50"/>
      <c r="V15157" s="47"/>
      <c r="W15157" s="50"/>
      <c r="X15157" s="49"/>
      <c r="Y15157" s="49"/>
      <c r="Z15157" s="49"/>
      <c r="AA15157" s="49"/>
      <c r="AB15157" s="49"/>
      <c r="AC15157" s="49"/>
      <c r="AD15157" s="49"/>
      <c r="AE15157" s="95"/>
      <c r="AM15157" s="103"/>
      <c r="AT15157" s="10"/>
    </row>
    <row r="15158" spans="9:46" s="16" customFormat="1">
      <c r="I15158" s="47"/>
      <c r="P15158" s="48"/>
      <c r="Q15158" s="48"/>
      <c r="R15158" s="48"/>
      <c r="S15158" s="49"/>
      <c r="T15158" s="47"/>
      <c r="U15158" s="50"/>
      <c r="V15158" s="47"/>
      <c r="W15158" s="50"/>
      <c r="X15158" s="49"/>
      <c r="Y15158" s="49"/>
      <c r="Z15158" s="49"/>
      <c r="AA15158" s="49"/>
      <c r="AB15158" s="49"/>
      <c r="AC15158" s="49"/>
      <c r="AD15158" s="49"/>
      <c r="AE15158" s="95"/>
      <c r="AM15158" s="103"/>
      <c r="AT15158" s="10"/>
    </row>
    <row r="15159" spans="9:46" s="16" customFormat="1">
      <c r="I15159" s="47"/>
      <c r="P15159" s="48"/>
      <c r="Q15159" s="48"/>
      <c r="R15159" s="48"/>
      <c r="S15159" s="49"/>
      <c r="T15159" s="47"/>
      <c r="U15159" s="50"/>
      <c r="V15159" s="47"/>
      <c r="W15159" s="50"/>
      <c r="X15159" s="49"/>
      <c r="Y15159" s="49"/>
      <c r="Z15159" s="49"/>
      <c r="AA15159" s="49"/>
      <c r="AB15159" s="49"/>
      <c r="AC15159" s="49"/>
      <c r="AD15159" s="49"/>
      <c r="AE15159" s="95"/>
      <c r="AM15159" s="103"/>
      <c r="AT15159" s="10"/>
    </row>
    <row r="15160" spans="9:46" s="16" customFormat="1">
      <c r="I15160" s="47"/>
      <c r="P15160" s="48"/>
      <c r="Q15160" s="48"/>
      <c r="R15160" s="48"/>
      <c r="S15160" s="49"/>
      <c r="T15160" s="47"/>
      <c r="U15160" s="50"/>
      <c r="V15160" s="47"/>
      <c r="W15160" s="50"/>
      <c r="X15160" s="49"/>
      <c r="Y15160" s="49"/>
      <c r="Z15160" s="49"/>
      <c r="AA15160" s="49"/>
      <c r="AB15160" s="49"/>
      <c r="AC15160" s="49"/>
      <c r="AD15160" s="49"/>
      <c r="AE15160" s="95"/>
      <c r="AM15160" s="103"/>
      <c r="AT15160" s="10"/>
    </row>
    <row r="15161" spans="9:46" s="16" customFormat="1">
      <c r="I15161" s="47"/>
      <c r="P15161" s="48"/>
      <c r="Q15161" s="48"/>
      <c r="R15161" s="48"/>
      <c r="S15161" s="49"/>
      <c r="T15161" s="47"/>
      <c r="U15161" s="50"/>
      <c r="V15161" s="47"/>
      <c r="W15161" s="50"/>
      <c r="X15161" s="49"/>
      <c r="Y15161" s="49"/>
      <c r="Z15161" s="49"/>
      <c r="AA15161" s="49"/>
      <c r="AB15161" s="49"/>
      <c r="AC15161" s="49"/>
      <c r="AD15161" s="49"/>
      <c r="AE15161" s="95"/>
      <c r="AM15161" s="103"/>
      <c r="AT15161" s="10"/>
    </row>
    <row r="15162" spans="9:46" s="16" customFormat="1">
      <c r="I15162" s="47"/>
      <c r="P15162" s="48"/>
      <c r="Q15162" s="48"/>
      <c r="R15162" s="48"/>
      <c r="S15162" s="49"/>
      <c r="T15162" s="47"/>
      <c r="U15162" s="50"/>
      <c r="V15162" s="47"/>
      <c r="W15162" s="50"/>
      <c r="X15162" s="49"/>
      <c r="Y15162" s="49"/>
      <c r="Z15162" s="49"/>
      <c r="AA15162" s="49"/>
      <c r="AB15162" s="49"/>
      <c r="AC15162" s="49"/>
      <c r="AD15162" s="49"/>
      <c r="AE15162" s="95"/>
      <c r="AM15162" s="103"/>
      <c r="AT15162" s="10"/>
    </row>
    <row r="15163" spans="9:46" s="16" customFormat="1">
      <c r="I15163" s="47"/>
      <c r="P15163" s="48"/>
      <c r="Q15163" s="48"/>
      <c r="R15163" s="48"/>
      <c r="S15163" s="49"/>
      <c r="T15163" s="47"/>
      <c r="U15163" s="50"/>
      <c r="V15163" s="47"/>
      <c r="W15163" s="50"/>
      <c r="X15163" s="49"/>
      <c r="Y15163" s="49"/>
      <c r="Z15163" s="49"/>
      <c r="AA15163" s="49"/>
      <c r="AB15163" s="49"/>
      <c r="AC15163" s="49"/>
      <c r="AD15163" s="49"/>
      <c r="AE15163" s="95"/>
      <c r="AM15163" s="103"/>
      <c r="AT15163" s="10"/>
    </row>
    <row r="15164" spans="9:46" s="16" customFormat="1">
      <c r="I15164" s="47"/>
      <c r="P15164" s="48"/>
      <c r="Q15164" s="48"/>
      <c r="R15164" s="48"/>
      <c r="S15164" s="49"/>
      <c r="T15164" s="47"/>
      <c r="U15164" s="50"/>
      <c r="V15164" s="47"/>
      <c r="W15164" s="50"/>
      <c r="X15164" s="49"/>
      <c r="Y15164" s="49"/>
      <c r="Z15164" s="49"/>
      <c r="AA15164" s="49"/>
      <c r="AB15164" s="49"/>
      <c r="AC15164" s="49"/>
      <c r="AD15164" s="49"/>
      <c r="AE15164" s="95"/>
      <c r="AM15164" s="103"/>
      <c r="AT15164" s="10"/>
    </row>
    <row r="15165" spans="9:46" s="16" customFormat="1">
      <c r="I15165" s="47"/>
      <c r="P15165" s="48"/>
      <c r="Q15165" s="48"/>
      <c r="R15165" s="48"/>
      <c r="S15165" s="49"/>
      <c r="T15165" s="47"/>
      <c r="U15165" s="50"/>
      <c r="V15165" s="47"/>
      <c r="W15165" s="50"/>
      <c r="X15165" s="49"/>
      <c r="Y15165" s="49"/>
      <c r="Z15165" s="49"/>
      <c r="AA15165" s="49"/>
      <c r="AB15165" s="49"/>
      <c r="AC15165" s="49"/>
      <c r="AD15165" s="49"/>
      <c r="AE15165" s="95"/>
      <c r="AM15165" s="103"/>
      <c r="AT15165" s="10"/>
    </row>
    <row r="15166" spans="9:46" s="16" customFormat="1">
      <c r="I15166" s="47"/>
      <c r="P15166" s="48"/>
      <c r="Q15166" s="48"/>
      <c r="R15166" s="48"/>
      <c r="S15166" s="49"/>
      <c r="T15166" s="47"/>
      <c r="U15166" s="50"/>
      <c r="V15166" s="47"/>
      <c r="W15166" s="50"/>
      <c r="X15166" s="49"/>
      <c r="Y15166" s="49"/>
      <c r="Z15166" s="49"/>
      <c r="AA15166" s="49"/>
      <c r="AB15166" s="49"/>
      <c r="AC15166" s="49"/>
      <c r="AD15166" s="49"/>
      <c r="AE15166" s="95"/>
      <c r="AM15166" s="103"/>
      <c r="AT15166" s="10"/>
    </row>
    <row r="15167" spans="9:46" s="16" customFormat="1">
      <c r="I15167" s="47"/>
      <c r="P15167" s="48"/>
      <c r="Q15167" s="48"/>
      <c r="R15167" s="48"/>
      <c r="S15167" s="49"/>
      <c r="T15167" s="47"/>
      <c r="U15167" s="50"/>
      <c r="V15167" s="47"/>
      <c r="W15167" s="50"/>
      <c r="X15167" s="49"/>
      <c r="Y15167" s="49"/>
      <c r="Z15167" s="49"/>
      <c r="AA15167" s="49"/>
      <c r="AB15167" s="49"/>
      <c r="AC15167" s="49"/>
      <c r="AD15167" s="49"/>
      <c r="AE15167" s="95"/>
      <c r="AM15167" s="103"/>
      <c r="AT15167" s="10"/>
    </row>
    <row r="15168" spans="9:46" s="16" customFormat="1">
      <c r="I15168" s="47"/>
      <c r="P15168" s="48"/>
      <c r="Q15168" s="48"/>
      <c r="R15168" s="48"/>
      <c r="S15168" s="49"/>
      <c r="T15168" s="47"/>
      <c r="U15168" s="50"/>
      <c r="V15168" s="47"/>
      <c r="W15168" s="50"/>
      <c r="X15168" s="49"/>
      <c r="Y15168" s="49"/>
      <c r="Z15168" s="49"/>
      <c r="AA15168" s="49"/>
      <c r="AB15168" s="49"/>
      <c r="AC15168" s="49"/>
      <c r="AD15168" s="49"/>
      <c r="AE15168" s="95"/>
      <c r="AM15168" s="103"/>
      <c r="AT15168" s="10"/>
    </row>
    <row r="15169" spans="9:46" s="16" customFormat="1">
      <c r="I15169" s="47"/>
      <c r="P15169" s="48"/>
      <c r="Q15169" s="48"/>
      <c r="R15169" s="48"/>
      <c r="S15169" s="49"/>
      <c r="T15169" s="47"/>
      <c r="U15169" s="50"/>
      <c r="V15169" s="47"/>
      <c r="W15169" s="50"/>
      <c r="X15169" s="49"/>
      <c r="Y15169" s="49"/>
      <c r="Z15169" s="49"/>
      <c r="AA15169" s="49"/>
      <c r="AB15169" s="49"/>
      <c r="AC15169" s="49"/>
      <c r="AD15169" s="49"/>
      <c r="AE15169" s="95"/>
      <c r="AM15169" s="103"/>
      <c r="AT15169" s="10"/>
    </row>
    <row r="15170" spans="9:46" s="16" customFormat="1">
      <c r="I15170" s="47"/>
      <c r="P15170" s="48"/>
      <c r="Q15170" s="48"/>
      <c r="R15170" s="48"/>
      <c r="S15170" s="49"/>
      <c r="T15170" s="47"/>
      <c r="U15170" s="50"/>
      <c r="V15170" s="47"/>
      <c r="W15170" s="50"/>
      <c r="X15170" s="49"/>
      <c r="Y15170" s="49"/>
      <c r="Z15170" s="49"/>
      <c r="AA15170" s="49"/>
      <c r="AB15170" s="49"/>
      <c r="AC15170" s="49"/>
      <c r="AD15170" s="49"/>
      <c r="AE15170" s="95"/>
      <c r="AM15170" s="103"/>
      <c r="AT15170" s="10"/>
    </row>
    <row r="15171" spans="9:46" s="16" customFormat="1">
      <c r="I15171" s="47"/>
      <c r="P15171" s="48"/>
      <c r="Q15171" s="48"/>
      <c r="R15171" s="48"/>
      <c r="S15171" s="49"/>
      <c r="T15171" s="47"/>
      <c r="U15171" s="50"/>
      <c r="V15171" s="47"/>
      <c r="W15171" s="50"/>
      <c r="X15171" s="49"/>
      <c r="Y15171" s="49"/>
      <c r="Z15171" s="49"/>
      <c r="AA15171" s="49"/>
      <c r="AB15171" s="49"/>
      <c r="AC15171" s="49"/>
      <c r="AD15171" s="49"/>
      <c r="AE15171" s="95"/>
      <c r="AM15171" s="103"/>
      <c r="AT15171" s="10"/>
    </row>
    <row r="15172" spans="9:46" s="16" customFormat="1">
      <c r="I15172" s="47"/>
      <c r="P15172" s="48"/>
      <c r="Q15172" s="48"/>
      <c r="R15172" s="48"/>
      <c r="S15172" s="49"/>
      <c r="T15172" s="47"/>
      <c r="U15172" s="50"/>
      <c r="V15172" s="47"/>
      <c r="W15172" s="50"/>
      <c r="X15172" s="49"/>
      <c r="Y15172" s="49"/>
      <c r="Z15172" s="49"/>
      <c r="AA15172" s="49"/>
      <c r="AB15172" s="49"/>
      <c r="AC15172" s="49"/>
      <c r="AD15172" s="49"/>
      <c r="AE15172" s="95"/>
      <c r="AM15172" s="103"/>
      <c r="AT15172" s="10"/>
    </row>
    <row r="15173" spans="9:46" s="16" customFormat="1">
      <c r="I15173" s="47"/>
      <c r="P15173" s="48"/>
      <c r="Q15173" s="48"/>
      <c r="R15173" s="48"/>
      <c r="S15173" s="49"/>
      <c r="T15173" s="47"/>
      <c r="U15173" s="50"/>
      <c r="V15173" s="47"/>
      <c r="W15173" s="50"/>
      <c r="X15173" s="49"/>
      <c r="Y15173" s="49"/>
      <c r="Z15173" s="49"/>
      <c r="AA15173" s="49"/>
      <c r="AB15173" s="49"/>
      <c r="AC15173" s="49"/>
      <c r="AD15173" s="49"/>
      <c r="AE15173" s="95"/>
      <c r="AM15173" s="103"/>
      <c r="AT15173" s="10"/>
    </row>
    <row r="15174" spans="9:46" s="16" customFormat="1">
      <c r="I15174" s="47"/>
      <c r="P15174" s="48"/>
      <c r="Q15174" s="48"/>
      <c r="R15174" s="48"/>
      <c r="S15174" s="49"/>
      <c r="T15174" s="47"/>
      <c r="U15174" s="50"/>
      <c r="V15174" s="47"/>
      <c r="W15174" s="50"/>
      <c r="X15174" s="49"/>
      <c r="Y15174" s="49"/>
      <c r="Z15174" s="49"/>
      <c r="AA15174" s="49"/>
      <c r="AB15174" s="49"/>
      <c r="AC15174" s="49"/>
      <c r="AD15174" s="49"/>
      <c r="AE15174" s="95"/>
      <c r="AM15174" s="103"/>
      <c r="AT15174" s="10"/>
    </row>
    <row r="15175" spans="9:46" s="16" customFormat="1">
      <c r="I15175" s="47"/>
      <c r="P15175" s="48"/>
      <c r="Q15175" s="48"/>
      <c r="R15175" s="48"/>
      <c r="S15175" s="49"/>
      <c r="T15175" s="47"/>
      <c r="U15175" s="50"/>
      <c r="V15175" s="47"/>
      <c r="W15175" s="50"/>
      <c r="X15175" s="49"/>
      <c r="Y15175" s="49"/>
      <c r="Z15175" s="49"/>
      <c r="AA15175" s="49"/>
      <c r="AB15175" s="49"/>
      <c r="AC15175" s="49"/>
      <c r="AD15175" s="49"/>
      <c r="AE15175" s="95"/>
      <c r="AM15175" s="103"/>
      <c r="AT15175" s="10"/>
    </row>
    <row r="15176" spans="9:46" s="16" customFormat="1">
      <c r="I15176" s="47"/>
      <c r="P15176" s="48"/>
      <c r="Q15176" s="48"/>
      <c r="R15176" s="48"/>
      <c r="S15176" s="49"/>
      <c r="T15176" s="47"/>
      <c r="U15176" s="50"/>
      <c r="V15176" s="47"/>
      <c r="W15176" s="50"/>
      <c r="X15176" s="49"/>
      <c r="Y15176" s="49"/>
      <c r="Z15176" s="49"/>
      <c r="AA15176" s="49"/>
      <c r="AB15176" s="49"/>
      <c r="AC15176" s="49"/>
      <c r="AD15176" s="49"/>
      <c r="AE15176" s="95"/>
      <c r="AM15176" s="103"/>
      <c r="AT15176" s="10"/>
    </row>
    <row r="15177" spans="9:46" s="16" customFormat="1">
      <c r="I15177" s="47"/>
      <c r="P15177" s="48"/>
      <c r="Q15177" s="48"/>
      <c r="R15177" s="48"/>
      <c r="S15177" s="49"/>
      <c r="T15177" s="47"/>
      <c r="U15177" s="50"/>
      <c r="V15177" s="47"/>
      <c r="W15177" s="50"/>
      <c r="X15177" s="49"/>
      <c r="Y15177" s="49"/>
      <c r="Z15177" s="49"/>
      <c r="AA15177" s="49"/>
      <c r="AB15177" s="49"/>
      <c r="AC15177" s="49"/>
      <c r="AD15177" s="49"/>
      <c r="AE15177" s="95"/>
      <c r="AM15177" s="103"/>
      <c r="AT15177" s="10"/>
    </row>
    <row r="15178" spans="9:46" s="16" customFormat="1">
      <c r="I15178" s="47"/>
      <c r="P15178" s="48"/>
      <c r="Q15178" s="48"/>
      <c r="R15178" s="48"/>
      <c r="S15178" s="49"/>
      <c r="T15178" s="47"/>
      <c r="U15178" s="50"/>
      <c r="V15178" s="47"/>
      <c r="W15178" s="50"/>
      <c r="X15178" s="49"/>
      <c r="Y15178" s="49"/>
      <c r="Z15178" s="49"/>
      <c r="AA15178" s="49"/>
      <c r="AB15178" s="49"/>
      <c r="AC15178" s="49"/>
      <c r="AD15178" s="49"/>
      <c r="AE15178" s="95"/>
      <c r="AM15178" s="103"/>
      <c r="AT15178" s="10"/>
    </row>
    <row r="15179" spans="9:46" s="16" customFormat="1">
      <c r="I15179" s="47"/>
      <c r="P15179" s="48"/>
      <c r="Q15179" s="48"/>
      <c r="R15179" s="48"/>
      <c r="S15179" s="49"/>
      <c r="T15179" s="47"/>
      <c r="U15179" s="50"/>
      <c r="V15179" s="47"/>
      <c r="W15179" s="50"/>
      <c r="X15179" s="49"/>
      <c r="Y15179" s="49"/>
      <c r="Z15179" s="49"/>
      <c r="AA15179" s="49"/>
      <c r="AB15179" s="49"/>
      <c r="AC15179" s="49"/>
      <c r="AD15179" s="49"/>
      <c r="AE15179" s="95"/>
      <c r="AM15179" s="103"/>
      <c r="AT15179" s="10"/>
    </row>
    <row r="15180" spans="9:46" s="16" customFormat="1">
      <c r="I15180" s="47"/>
      <c r="P15180" s="48"/>
      <c r="Q15180" s="48"/>
      <c r="R15180" s="48"/>
      <c r="S15180" s="49"/>
      <c r="T15180" s="47"/>
      <c r="U15180" s="50"/>
      <c r="V15180" s="47"/>
      <c r="W15180" s="50"/>
      <c r="X15180" s="49"/>
      <c r="Y15180" s="49"/>
      <c r="Z15180" s="49"/>
      <c r="AA15180" s="49"/>
      <c r="AB15180" s="49"/>
      <c r="AC15180" s="49"/>
      <c r="AD15180" s="49"/>
      <c r="AE15180" s="95"/>
      <c r="AM15180" s="103"/>
      <c r="AT15180" s="10"/>
    </row>
    <row r="15181" spans="9:46" s="16" customFormat="1">
      <c r="I15181" s="47"/>
      <c r="P15181" s="48"/>
      <c r="Q15181" s="48"/>
      <c r="R15181" s="48"/>
      <c r="S15181" s="49"/>
      <c r="T15181" s="47"/>
      <c r="U15181" s="50"/>
      <c r="V15181" s="47"/>
      <c r="W15181" s="50"/>
      <c r="X15181" s="49"/>
      <c r="Y15181" s="49"/>
      <c r="Z15181" s="49"/>
      <c r="AA15181" s="49"/>
      <c r="AB15181" s="49"/>
      <c r="AC15181" s="49"/>
      <c r="AD15181" s="49"/>
      <c r="AE15181" s="95"/>
      <c r="AM15181" s="103"/>
      <c r="AT15181" s="10"/>
    </row>
    <row r="15182" spans="9:46" s="16" customFormat="1">
      <c r="I15182" s="47"/>
      <c r="P15182" s="48"/>
      <c r="Q15182" s="48"/>
      <c r="R15182" s="48"/>
      <c r="S15182" s="49"/>
      <c r="T15182" s="47"/>
      <c r="U15182" s="50"/>
      <c r="V15182" s="47"/>
      <c r="W15182" s="50"/>
      <c r="X15182" s="49"/>
      <c r="Y15182" s="49"/>
      <c r="Z15182" s="49"/>
      <c r="AA15182" s="49"/>
      <c r="AB15182" s="49"/>
      <c r="AC15182" s="49"/>
      <c r="AD15182" s="49"/>
      <c r="AE15182" s="95"/>
      <c r="AM15182" s="103"/>
      <c r="AT15182" s="10"/>
    </row>
    <row r="15183" spans="9:46" s="16" customFormat="1">
      <c r="I15183" s="47"/>
      <c r="P15183" s="48"/>
      <c r="Q15183" s="48"/>
      <c r="R15183" s="48"/>
      <c r="S15183" s="49"/>
      <c r="T15183" s="47"/>
      <c r="U15183" s="50"/>
      <c r="V15183" s="47"/>
      <c r="W15183" s="50"/>
      <c r="X15183" s="49"/>
      <c r="Y15183" s="49"/>
      <c r="Z15183" s="49"/>
      <c r="AA15183" s="49"/>
      <c r="AB15183" s="49"/>
      <c r="AC15183" s="49"/>
      <c r="AD15183" s="49"/>
      <c r="AE15183" s="95"/>
      <c r="AM15183" s="103"/>
      <c r="AT15183" s="10"/>
    </row>
    <row r="15184" spans="9:46" s="16" customFormat="1">
      <c r="I15184" s="47"/>
      <c r="P15184" s="48"/>
      <c r="Q15184" s="48"/>
      <c r="R15184" s="48"/>
      <c r="S15184" s="49"/>
      <c r="T15184" s="47"/>
      <c r="U15184" s="50"/>
      <c r="V15184" s="47"/>
      <c r="W15184" s="50"/>
      <c r="X15184" s="49"/>
      <c r="Y15184" s="49"/>
      <c r="Z15184" s="49"/>
      <c r="AA15184" s="49"/>
      <c r="AB15184" s="49"/>
      <c r="AC15184" s="49"/>
      <c r="AD15184" s="49"/>
      <c r="AE15184" s="95"/>
      <c r="AM15184" s="103"/>
      <c r="AT15184" s="10"/>
    </row>
    <row r="15185" spans="9:46" s="16" customFormat="1">
      <c r="I15185" s="47"/>
      <c r="P15185" s="48"/>
      <c r="Q15185" s="48"/>
      <c r="R15185" s="48"/>
      <c r="S15185" s="49"/>
      <c r="T15185" s="47"/>
      <c r="U15185" s="50"/>
      <c r="V15185" s="47"/>
      <c r="W15185" s="50"/>
      <c r="X15185" s="49"/>
      <c r="Y15185" s="49"/>
      <c r="Z15185" s="49"/>
      <c r="AA15185" s="49"/>
      <c r="AB15185" s="49"/>
      <c r="AC15185" s="49"/>
      <c r="AD15185" s="49"/>
      <c r="AE15185" s="95"/>
      <c r="AM15185" s="103"/>
      <c r="AT15185" s="10"/>
    </row>
    <row r="15186" spans="9:46" s="16" customFormat="1">
      <c r="I15186" s="47"/>
      <c r="P15186" s="48"/>
      <c r="Q15186" s="48"/>
      <c r="R15186" s="48"/>
      <c r="S15186" s="49"/>
      <c r="T15186" s="47"/>
      <c r="U15186" s="50"/>
      <c r="V15186" s="47"/>
      <c r="W15186" s="50"/>
      <c r="X15186" s="49"/>
      <c r="Y15186" s="49"/>
      <c r="Z15186" s="49"/>
      <c r="AA15186" s="49"/>
      <c r="AB15186" s="49"/>
      <c r="AC15186" s="49"/>
      <c r="AD15186" s="49"/>
      <c r="AE15186" s="95"/>
      <c r="AM15186" s="103"/>
      <c r="AT15186" s="10"/>
    </row>
    <row r="15187" spans="9:46" s="16" customFormat="1">
      <c r="I15187" s="47"/>
      <c r="P15187" s="48"/>
      <c r="Q15187" s="48"/>
      <c r="R15187" s="48"/>
      <c r="S15187" s="49"/>
      <c r="T15187" s="47"/>
      <c r="U15187" s="50"/>
      <c r="V15187" s="47"/>
      <c r="W15187" s="50"/>
      <c r="X15187" s="49"/>
      <c r="Y15187" s="49"/>
      <c r="Z15187" s="49"/>
      <c r="AA15187" s="49"/>
      <c r="AB15187" s="49"/>
      <c r="AC15187" s="49"/>
      <c r="AD15187" s="49"/>
      <c r="AE15187" s="95"/>
      <c r="AM15187" s="103"/>
      <c r="AT15187" s="10"/>
    </row>
    <row r="15188" spans="9:46" s="16" customFormat="1">
      <c r="I15188" s="47"/>
      <c r="P15188" s="48"/>
      <c r="Q15188" s="48"/>
      <c r="R15188" s="48"/>
      <c r="S15188" s="49"/>
      <c r="T15188" s="47"/>
      <c r="U15188" s="50"/>
      <c r="V15188" s="47"/>
      <c r="W15188" s="50"/>
      <c r="X15188" s="49"/>
      <c r="Y15188" s="49"/>
      <c r="Z15188" s="49"/>
      <c r="AA15188" s="49"/>
      <c r="AB15188" s="49"/>
      <c r="AC15188" s="49"/>
      <c r="AD15188" s="49"/>
      <c r="AE15188" s="95"/>
      <c r="AM15188" s="103"/>
      <c r="AT15188" s="10"/>
    </row>
    <row r="15189" spans="9:46" s="16" customFormat="1">
      <c r="I15189" s="47"/>
      <c r="P15189" s="48"/>
      <c r="Q15189" s="48"/>
      <c r="R15189" s="48"/>
      <c r="S15189" s="49"/>
      <c r="T15189" s="47"/>
      <c r="U15189" s="50"/>
      <c r="V15189" s="47"/>
      <c r="W15189" s="50"/>
      <c r="X15189" s="49"/>
      <c r="Y15189" s="49"/>
      <c r="Z15189" s="49"/>
      <c r="AA15189" s="49"/>
      <c r="AB15189" s="49"/>
      <c r="AC15189" s="49"/>
      <c r="AD15189" s="49"/>
      <c r="AE15189" s="95"/>
      <c r="AM15189" s="103"/>
      <c r="AT15189" s="10"/>
    </row>
    <row r="15190" spans="9:46" s="16" customFormat="1">
      <c r="I15190" s="47"/>
      <c r="P15190" s="48"/>
      <c r="Q15190" s="48"/>
      <c r="R15190" s="48"/>
      <c r="S15190" s="49"/>
      <c r="T15190" s="47"/>
      <c r="U15190" s="50"/>
      <c r="V15190" s="47"/>
      <c r="W15190" s="50"/>
      <c r="X15190" s="49"/>
      <c r="Y15190" s="49"/>
      <c r="Z15190" s="49"/>
      <c r="AA15190" s="49"/>
      <c r="AB15190" s="49"/>
      <c r="AC15190" s="49"/>
      <c r="AD15190" s="49"/>
      <c r="AE15190" s="95"/>
      <c r="AM15190" s="103"/>
      <c r="AT15190" s="10"/>
    </row>
    <row r="15191" spans="9:46" s="16" customFormat="1">
      <c r="I15191" s="47"/>
      <c r="P15191" s="48"/>
      <c r="Q15191" s="48"/>
      <c r="R15191" s="48"/>
      <c r="S15191" s="49"/>
      <c r="T15191" s="47"/>
      <c r="U15191" s="50"/>
      <c r="V15191" s="47"/>
      <c r="W15191" s="50"/>
      <c r="X15191" s="49"/>
      <c r="Y15191" s="49"/>
      <c r="Z15191" s="49"/>
      <c r="AA15191" s="49"/>
      <c r="AB15191" s="49"/>
      <c r="AC15191" s="49"/>
      <c r="AD15191" s="49"/>
      <c r="AE15191" s="95"/>
      <c r="AM15191" s="103"/>
      <c r="AT15191" s="10"/>
    </row>
    <row r="15192" spans="9:46" s="16" customFormat="1">
      <c r="I15192" s="47"/>
      <c r="P15192" s="48"/>
      <c r="Q15192" s="48"/>
      <c r="R15192" s="48"/>
      <c r="S15192" s="49"/>
      <c r="T15192" s="47"/>
      <c r="U15192" s="50"/>
      <c r="V15192" s="47"/>
      <c r="W15192" s="50"/>
      <c r="X15192" s="49"/>
      <c r="Y15192" s="49"/>
      <c r="Z15192" s="49"/>
      <c r="AA15192" s="49"/>
      <c r="AB15192" s="49"/>
      <c r="AC15192" s="49"/>
      <c r="AD15192" s="49"/>
      <c r="AE15192" s="95"/>
      <c r="AM15192" s="103"/>
      <c r="AT15192" s="10"/>
    </row>
    <row r="15193" spans="9:46" s="16" customFormat="1">
      <c r="I15193" s="47"/>
      <c r="P15193" s="48"/>
      <c r="Q15193" s="48"/>
      <c r="R15193" s="48"/>
      <c r="S15193" s="49"/>
      <c r="T15193" s="47"/>
      <c r="U15193" s="50"/>
      <c r="V15193" s="47"/>
      <c r="W15193" s="50"/>
      <c r="X15193" s="49"/>
      <c r="Y15193" s="49"/>
      <c r="Z15193" s="49"/>
      <c r="AA15193" s="49"/>
      <c r="AB15193" s="49"/>
      <c r="AC15193" s="49"/>
      <c r="AD15193" s="49"/>
      <c r="AE15193" s="95"/>
      <c r="AM15193" s="103"/>
      <c r="AT15193" s="10"/>
    </row>
    <row r="15194" spans="9:46" s="16" customFormat="1">
      <c r="I15194" s="47"/>
      <c r="P15194" s="48"/>
      <c r="Q15194" s="48"/>
      <c r="R15194" s="48"/>
      <c r="S15194" s="49"/>
      <c r="T15194" s="47"/>
      <c r="U15194" s="50"/>
      <c r="V15194" s="47"/>
      <c r="W15194" s="50"/>
      <c r="X15194" s="49"/>
      <c r="Y15194" s="49"/>
      <c r="Z15194" s="49"/>
      <c r="AA15194" s="49"/>
      <c r="AB15194" s="49"/>
      <c r="AC15194" s="49"/>
      <c r="AD15194" s="49"/>
      <c r="AE15194" s="95"/>
      <c r="AM15194" s="103"/>
      <c r="AT15194" s="10"/>
    </row>
    <row r="15195" spans="9:46" s="16" customFormat="1">
      <c r="I15195" s="47"/>
      <c r="P15195" s="48"/>
      <c r="Q15195" s="48"/>
      <c r="R15195" s="48"/>
      <c r="S15195" s="49"/>
      <c r="T15195" s="47"/>
      <c r="U15195" s="50"/>
      <c r="V15195" s="47"/>
      <c r="W15195" s="50"/>
      <c r="X15195" s="49"/>
      <c r="Y15195" s="49"/>
      <c r="Z15195" s="49"/>
      <c r="AA15195" s="49"/>
      <c r="AB15195" s="49"/>
      <c r="AC15195" s="49"/>
      <c r="AD15195" s="49"/>
      <c r="AE15195" s="95"/>
      <c r="AM15195" s="103"/>
      <c r="AT15195" s="10"/>
    </row>
    <row r="15196" spans="9:46" s="16" customFormat="1">
      <c r="I15196" s="47"/>
      <c r="P15196" s="48"/>
      <c r="Q15196" s="48"/>
      <c r="R15196" s="48"/>
      <c r="S15196" s="49"/>
      <c r="T15196" s="47"/>
      <c r="U15196" s="50"/>
      <c r="V15196" s="47"/>
      <c r="W15196" s="50"/>
      <c r="X15196" s="49"/>
      <c r="Y15196" s="49"/>
      <c r="Z15196" s="49"/>
      <c r="AA15196" s="49"/>
      <c r="AB15196" s="49"/>
      <c r="AC15196" s="49"/>
      <c r="AD15196" s="49"/>
      <c r="AE15196" s="95"/>
      <c r="AM15196" s="103"/>
      <c r="AT15196" s="10"/>
    </row>
    <row r="15197" spans="9:46" s="16" customFormat="1">
      <c r="I15197" s="47"/>
      <c r="P15197" s="48"/>
      <c r="Q15197" s="48"/>
      <c r="R15197" s="48"/>
      <c r="S15197" s="49"/>
      <c r="T15197" s="47"/>
      <c r="U15197" s="50"/>
      <c r="V15197" s="47"/>
      <c r="W15197" s="50"/>
      <c r="X15197" s="49"/>
      <c r="Y15197" s="49"/>
      <c r="Z15197" s="49"/>
      <c r="AA15197" s="49"/>
      <c r="AB15197" s="49"/>
      <c r="AC15197" s="49"/>
      <c r="AD15197" s="49"/>
      <c r="AE15197" s="95"/>
      <c r="AM15197" s="103"/>
      <c r="AT15197" s="10"/>
    </row>
    <row r="15198" spans="9:46" s="16" customFormat="1">
      <c r="I15198" s="47"/>
      <c r="P15198" s="48"/>
      <c r="Q15198" s="48"/>
      <c r="R15198" s="48"/>
      <c r="S15198" s="49"/>
      <c r="T15198" s="47"/>
      <c r="U15198" s="50"/>
      <c r="V15198" s="47"/>
      <c r="W15198" s="50"/>
      <c r="X15198" s="49"/>
      <c r="Y15198" s="49"/>
      <c r="Z15198" s="49"/>
      <c r="AA15198" s="49"/>
      <c r="AB15198" s="49"/>
      <c r="AC15198" s="49"/>
      <c r="AD15198" s="49"/>
      <c r="AE15198" s="95"/>
      <c r="AM15198" s="103"/>
      <c r="AT15198" s="10"/>
    </row>
    <row r="15199" spans="9:46" s="16" customFormat="1">
      <c r="I15199" s="47"/>
      <c r="P15199" s="48"/>
      <c r="Q15199" s="48"/>
      <c r="R15199" s="48"/>
      <c r="S15199" s="49"/>
      <c r="T15199" s="47"/>
      <c r="U15199" s="50"/>
      <c r="V15199" s="47"/>
      <c r="W15199" s="50"/>
      <c r="X15199" s="49"/>
      <c r="Y15199" s="49"/>
      <c r="Z15199" s="49"/>
      <c r="AA15199" s="49"/>
      <c r="AB15199" s="49"/>
      <c r="AC15199" s="49"/>
      <c r="AD15199" s="49"/>
      <c r="AE15199" s="95"/>
      <c r="AM15199" s="103"/>
      <c r="AT15199" s="10"/>
    </row>
    <row r="15200" spans="9:46" s="16" customFormat="1">
      <c r="I15200" s="47"/>
      <c r="P15200" s="48"/>
      <c r="Q15200" s="48"/>
      <c r="R15200" s="48"/>
      <c r="S15200" s="49"/>
      <c r="T15200" s="47"/>
      <c r="U15200" s="50"/>
      <c r="V15200" s="47"/>
      <c r="W15200" s="50"/>
      <c r="X15200" s="49"/>
      <c r="Y15200" s="49"/>
      <c r="Z15200" s="49"/>
      <c r="AA15200" s="49"/>
      <c r="AB15200" s="49"/>
      <c r="AC15200" s="49"/>
      <c r="AD15200" s="49"/>
      <c r="AE15200" s="95"/>
      <c r="AM15200" s="103"/>
      <c r="AT15200" s="10"/>
    </row>
    <row r="15201" spans="9:46" s="16" customFormat="1">
      <c r="I15201" s="47"/>
      <c r="P15201" s="48"/>
      <c r="Q15201" s="48"/>
      <c r="R15201" s="48"/>
      <c r="S15201" s="49"/>
      <c r="T15201" s="47"/>
      <c r="U15201" s="50"/>
      <c r="V15201" s="47"/>
      <c r="W15201" s="50"/>
      <c r="X15201" s="49"/>
      <c r="Y15201" s="49"/>
      <c r="Z15201" s="49"/>
      <c r="AA15201" s="49"/>
      <c r="AB15201" s="49"/>
      <c r="AC15201" s="49"/>
      <c r="AD15201" s="49"/>
      <c r="AE15201" s="95"/>
      <c r="AM15201" s="103"/>
      <c r="AT15201" s="10"/>
    </row>
    <row r="15202" spans="9:46" s="16" customFormat="1">
      <c r="I15202" s="47"/>
      <c r="P15202" s="48"/>
      <c r="Q15202" s="48"/>
      <c r="R15202" s="48"/>
      <c r="S15202" s="49"/>
      <c r="T15202" s="47"/>
      <c r="U15202" s="50"/>
      <c r="V15202" s="47"/>
      <c r="W15202" s="50"/>
      <c r="X15202" s="49"/>
      <c r="Y15202" s="49"/>
      <c r="Z15202" s="49"/>
      <c r="AA15202" s="49"/>
      <c r="AB15202" s="49"/>
      <c r="AC15202" s="49"/>
      <c r="AD15202" s="49"/>
      <c r="AE15202" s="95"/>
      <c r="AM15202" s="103"/>
      <c r="AT15202" s="10"/>
    </row>
    <row r="15203" spans="9:46" s="16" customFormat="1">
      <c r="I15203" s="47"/>
      <c r="P15203" s="48"/>
      <c r="Q15203" s="48"/>
      <c r="R15203" s="48"/>
      <c r="S15203" s="49"/>
      <c r="T15203" s="47"/>
      <c r="U15203" s="50"/>
      <c r="V15203" s="47"/>
      <c r="W15203" s="50"/>
      <c r="X15203" s="49"/>
      <c r="Y15203" s="49"/>
      <c r="Z15203" s="49"/>
      <c r="AA15203" s="49"/>
      <c r="AB15203" s="49"/>
      <c r="AC15203" s="49"/>
      <c r="AD15203" s="49"/>
      <c r="AE15203" s="95"/>
      <c r="AM15203" s="103"/>
      <c r="AT15203" s="10"/>
    </row>
    <row r="15204" spans="9:46" s="16" customFormat="1">
      <c r="I15204" s="47"/>
      <c r="P15204" s="48"/>
      <c r="Q15204" s="48"/>
      <c r="R15204" s="48"/>
      <c r="S15204" s="49"/>
      <c r="T15204" s="47"/>
      <c r="U15204" s="50"/>
      <c r="V15204" s="47"/>
      <c r="W15204" s="50"/>
      <c r="X15204" s="49"/>
      <c r="Y15204" s="49"/>
      <c r="Z15204" s="49"/>
      <c r="AA15204" s="49"/>
      <c r="AB15204" s="49"/>
      <c r="AC15204" s="49"/>
      <c r="AD15204" s="49"/>
      <c r="AE15204" s="95"/>
      <c r="AM15204" s="103"/>
      <c r="AT15204" s="10"/>
    </row>
    <row r="15205" spans="9:46" s="16" customFormat="1">
      <c r="I15205" s="47"/>
      <c r="P15205" s="48"/>
      <c r="Q15205" s="48"/>
      <c r="R15205" s="48"/>
      <c r="S15205" s="49"/>
      <c r="T15205" s="47"/>
      <c r="U15205" s="50"/>
      <c r="V15205" s="47"/>
      <c r="W15205" s="50"/>
      <c r="X15205" s="49"/>
      <c r="Y15205" s="49"/>
      <c r="Z15205" s="49"/>
      <c r="AA15205" s="49"/>
      <c r="AB15205" s="49"/>
      <c r="AC15205" s="49"/>
      <c r="AD15205" s="49"/>
      <c r="AE15205" s="95"/>
      <c r="AM15205" s="103"/>
      <c r="AT15205" s="10"/>
    </row>
    <row r="15206" spans="9:46" s="16" customFormat="1">
      <c r="I15206" s="47"/>
      <c r="P15206" s="48"/>
      <c r="Q15206" s="48"/>
      <c r="R15206" s="48"/>
      <c r="S15206" s="49"/>
      <c r="T15206" s="47"/>
      <c r="U15206" s="50"/>
      <c r="V15206" s="47"/>
      <c r="W15206" s="50"/>
      <c r="X15206" s="49"/>
      <c r="Y15206" s="49"/>
      <c r="Z15206" s="49"/>
      <c r="AA15206" s="49"/>
      <c r="AB15206" s="49"/>
      <c r="AC15206" s="49"/>
      <c r="AD15206" s="49"/>
      <c r="AE15206" s="95"/>
      <c r="AM15206" s="103"/>
      <c r="AT15206" s="10"/>
    </row>
    <row r="15207" spans="9:46" s="16" customFormat="1">
      <c r="I15207" s="47"/>
      <c r="P15207" s="48"/>
      <c r="Q15207" s="48"/>
      <c r="R15207" s="48"/>
      <c r="S15207" s="49"/>
      <c r="T15207" s="47"/>
      <c r="U15207" s="50"/>
      <c r="V15207" s="47"/>
      <c r="W15207" s="50"/>
      <c r="X15207" s="49"/>
      <c r="Y15207" s="49"/>
      <c r="Z15207" s="49"/>
      <c r="AA15207" s="49"/>
      <c r="AB15207" s="49"/>
      <c r="AC15207" s="49"/>
      <c r="AD15207" s="49"/>
      <c r="AE15207" s="95"/>
      <c r="AM15207" s="103"/>
      <c r="AT15207" s="10"/>
    </row>
    <row r="15208" spans="9:46" s="16" customFormat="1">
      <c r="I15208" s="47"/>
      <c r="P15208" s="48"/>
      <c r="Q15208" s="48"/>
      <c r="R15208" s="48"/>
      <c r="S15208" s="49"/>
      <c r="T15208" s="47"/>
      <c r="U15208" s="50"/>
      <c r="V15208" s="47"/>
      <c r="W15208" s="50"/>
      <c r="X15208" s="49"/>
      <c r="Y15208" s="49"/>
      <c r="Z15208" s="49"/>
      <c r="AA15208" s="49"/>
      <c r="AB15208" s="49"/>
      <c r="AC15208" s="49"/>
      <c r="AD15208" s="49"/>
      <c r="AE15208" s="95"/>
      <c r="AM15208" s="103"/>
      <c r="AT15208" s="10"/>
    </row>
    <row r="15209" spans="9:46" s="16" customFormat="1">
      <c r="I15209" s="47"/>
      <c r="P15209" s="48"/>
      <c r="Q15209" s="48"/>
      <c r="R15209" s="48"/>
      <c r="S15209" s="49"/>
      <c r="T15209" s="47"/>
      <c r="U15209" s="50"/>
      <c r="V15209" s="47"/>
      <c r="W15209" s="50"/>
      <c r="X15209" s="49"/>
      <c r="Y15209" s="49"/>
      <c r="Z15209" s="49"/>
      <c r="AA15209" s="49"/>
      <c r="AB15209" s="49"/>
      <c r="AC15209" s="49"/>
      <c r="AD15209" s="49"/>
      <c r="AE15209" s="95"/>
      <c r="AM15209" s="103"/>
      <c r="AT15209" s="10"/>
    </row>
    <row r="15210" spans="9:46" s="16" customFormat="1">
      <c r="I15210" s="47"/>
      <c r="P15210" s="48"/>
      <c r="Q15210" s="48"/>
      <c r="R15210" s="48"/>
      <c r="S15210" s="49"/>
      <c r="T15210" s="47"/>
      <c r="U15210" s="50"/>
      <c r="V15210" s="47"/>
      <c r="W15210" s="50"/>
      <c r="X15210" s="49"/>
      <c r="Y15210" s="49"/>
      <c r="Z15210" s="49"/>
      <c r="AA15210" s="49"/>
      <c r="AB15210" s="49"/>
      <c r="AC15210" s="49"/>
      <c r="AD15210" s="49"/>
      <c r="AE15210" s="95"/>
      <c r="AM15210" s="103"/>
      <c r="AT15210" s="10"/>
    </row>
    <row r="15211" spans="9:46" s="16" customFormat="1">
      <c r="I15211" s="47"/>
      <c r="P15211" s="48"/>
      <c r="Q15211" s="48"/>
      <c r="R15211" s="48"/>
      <c r="S15211" s="49"/>
      <c r="T15211" s="47"/>
      <c r="U15211" s="50"/>
      <c r="V15211" s="47"/>
      <c r="W15211" s="50"/>
      <c r="X15211" s="49"/>
      <c r="Y15211" s="49"/>
      <c r="Z15211" s="49"/>
      <c r="AA15211" s="49"/>
      <c r="AB15211" s="49"/>
      <c r="AC15211" s="49"/>
      <c r="AD15211" s="49"/>
      <c r="AE15211" s="95"/>
      <c r="AM15211" s="103"/>
      <c r="AT15211" s="10"/>
    </row>
    <row r="15212" spans="9:46" s="16" customFormat="1">
      <c r="I15212" s="47"/>
      <c r="P15212" s="48"/>
      <c r="Q15212" s="48"/>
      <c r="R15212" s="48"/>
      <c r="S15212" s="49"/>
      <c r="T15212" s="47"/>
      <c r="U15212" s="50"/>
      <c r="V15212" s="47"/>
      <c r="W15212" s="50"/>
      <c r="X15212" s="49"/>
      <c r="Y15212" s="49"/>
      <c r="Z15212" s="49"/>
      <c r="AA15212" s="49"/>
      <c r="AB15212" s="49"/>
      <c r="AC15212" s="49"/>
      <c r="AD15212" s="49"/>
      <c r="AE15212" s="95"/>
      <c r="AM15212" s="103"/>
      <c r="AT15212" s="10"/>
    </row>
    <row r="15213" spans="9:46" s="16" customFormat="1">
      <c r="I15213" s="47"/>
      <c r="P15213" s="48"/>
      <c r="Q15213" s="48"/>
      <c r="R15213" s="48"/>
      <c r="S15213" s="49"/>
      <c r="T15213" s="47"/>
      <c r="U15213" s="50"/>
      <c r="V15213" s="47"/>
      <c r="W15213" s="50"/>
      <c r="X15213" s="49"/>
      <c r="Y15213" s="49"/>
      <c r="Z15213" s="49"/>
      <c r="AA15213" s="49"/>
      <c r="AB15213" s="49"/>
      <c r="AC15213" s="49"/>
      <c r="AD15213" s="49"/>
      <c r="AE15213" s="95"/>
      <c r="AM15213" s="103"/>
      <c r="AT15213" s="10"/>
    </row>
    <row r="15214" spans="9:46" s="16" customFormat="1">
      <c r="I15214" s="47"/>
      <c r="P15214" s="48"/>
      <c r="Q15214" s="48"/>
      <c r="R15214" s="48"/>
      <c r="S15214" s="49"/>
      <c r="T15214" s="47"/>
      <c r="U15214" s="50"/>
      <c r="V15214" s="47"/>
      <c r="W15214" s="50"/>
      <c r="X15214" s="49"/>
      <c r="Y15214" s="49"/>
      <c r="Z15214" s="49"/>
      <c r="AA15214" s="49"/>
      <c r="AB15214" s="49"/>
      <c r="AC15214" s="49"/>
      <c r="AD15214" s="49"/>
      <c r="AE15214" s="95"/>
      <c r="AM15214" s="103"/>
      <c r="AT15214" s="10"/>
    </row>
    <row r="15215" spans="9:46" s="16" customFormat="1">
      <c r="I15215" s="47"/>
      <c r="P15215" s="48"/>
      <c r="Q15215" s="48"/>
      <c r="R15215" s="48"/>
      <c r="S15215" s="49"/>
      <c r="T15215" s="47"/>
      <c r="U15215" s="50"/>
      <c r="V15215" s="47"/>
      <c r="W15215" s="50"/>
      <c r="X15215" s="49"/>
      <c r="Y15215" s="49"/>
      <c r="Z15215" s="49"/>
      <c r="AA15215" s="49"/>
      <c r="AB15215" s="49"/>
      <c r="AC15215" s="49"/>
      <c r="AD15215" s="49"/>
      <c r="AE15215" s="95"/>
      <c r="AM15215" s="103"/>
      <c r="AT15215" s="10"/>
    </row>
    <row r="15216" spans="9:46" s="16" customFormat="1">
      <c r="I15216" s="47"/>
      <c r="P15216" s="48"/>
      <c r="Q15216" s="48"/>
      <c r="R15216" s="48"/>
      <c r="S15216" s="49"/>
      <c r="T15216" s="47"/>
      <c r="U15216" s="50"/>
      <c r="V15216" s="47"/>
      <c r="W15216" s="50"/>
      <c r="X15216" s="49"/>
      <c r="Y15216" s="49"/>
      <c r="Z15216" s="49"/>
      <c r="AA15216" s="49"/>
      <c r="AB15216" s="49"/>
      <c r="AC15216" s="49"/>
      <c r="AD15216" s="49"/>
      <c r="AE15216" s="95"/>
      <c r="AM15216" s="103"/>
      <c r="AT15216" s="10"/>
    </row>
    <row r="15217" spans="9:46" s="16" customFormat="1">
      <c r="I15217" s="47"/>
      <c r="P15217" s="48"/>
      <c r="Q15217" s="48"/>
      <c r="R15217" s="48"/>
      <c r="S15217" s="49"/>
      <c r="T15217" s="47"/>
      <c r="U15217" s="50"/>
      <c r="V15217" s="47"/>
      <c r="W15217" s="50"/>
      <c r="X15217" s="49"/>
      <c r="Y15217" s="49"/>
      <c r="Z15217" s="49"/>
      <c r="AA15217" s="49"/>
      <c r="AB15217" s="49"/>
      <c r="AC15217" s="49"/>
      <c r="AD15217" s="49"/>
      <c r="AE15217" s="95"/>
      <c r="AM15217" s="103"/>
      <c r="AT15217" s="10"/>
    </row>
    <row r="15218" spans="9:46" s="16" customFormat="1">
      <c r="I15218" s="47"/>
      <c r="P15218" s="48"/>
      <c r="Q15218" s="48"/>
      <c r="R15218" s="48"/>
      <c r="S15218" s="49"/>
      <c r="T15218" s="47"/>
      <c r="U15218" s="50"/>
      <c r="V15218" s="47"/>
      <c r="W15218" s="50"/>
      <c r="X15218" s="49"/>
      <c r="Y15218" s="49"/>
      <c r="Z15218" s="49"/>
      <c r="AA15218" s="49"/>
      <c r="AB15218" s="49"/>
      <c r="AC15218" s="49"/>
      <c r="AD15218" s="49"/>
      <c r="AE15218" s="95"/>
      <c r="AM15218" s="103"/>
      <c r="AT15218" s="10"/>
    </row>
    <row r="15219" spans="9:46" s="16" customFormat="1">
      <c r="I15219" s="47"/>
      <c r="P15219" s="48"/>
      <c r="Q15219" s="48"/>
      <c r="R15219" s="48"/>
      <c r="S15219" s="49"/>
      <c r="T15219" s="47"/>
      <c r="U15219" s="50"/>
      <c r="V15219" s="47"/>
      <c r="W15219" s="50"/>
      <c r="X15219" s="49"/>
      <c r="Y15219" s="49"/>
      <c r="Z15219" s="49"/>
      <c r="AA15219" s="49"/>
      <c r="AB15219" s="49"/>
      <c r="AC15219" s="49"/>
      <c r="AD15219" s="49"/>
      <c r="AE15219" s="95"/>
      <c r="AM15219" s="103"/>
      <c r="AT15219" s="10"/>
    </row>
    <row r="15220" spans="9:46" s="16" customFormat="1">
      <c r="I15220" s="47"/>
      <c r="P15220" s="48"/>
      <c r="Q15220" s="48"/>
      <c r="R15220" s="48"/>
      <c r="S15220" s="49"/>
      <c r="T15220" s="47"/>
      <c r="U15220" s="50"/>
      <c r="V15220" s="47"/>
      <c r="W15220" s="50"/>
      <c r="X15220" s="49"/>
      <c r="Y15220" s="49"/>
      <c r="Z15220" s="49"/>
      <c r="AA15220" s="49"/>
      <c r="AB15220" s="49"/>
      <c r="AC15220" s="49"/>
      <c r="AD15220" s="49"/>
      <c r="AE15220" s="95"/>
      <c r="AM15220" s="103"/>
      <c r="AT15220" s="10"/>
    </row>
    <row r="15221" spans="9:46" s="16" customFormat="1">
      <c r="I15221" s="47"/>
      <c r="P15221" s="48"/>
      <c r="Q15221" s="48"/>
      <c r="R15221" s="48"/>
      <c r="S15221" s="49"/>
      <c r="T15221" s="47"/>
      <c r="U15221" s="50"/>
      <c r="V15221" s="47"/>
      <c r="W15221" s="50"/>
      <c r="X15221" s="49"/>
      <c r="Y15221" s="49"/>
      <c r="Z15221" s="49"/>
      <c r="AA15221" s="49"/>
      <c r="AB15221" s="49"/>
      <c r="AC15221" s="49"/>
      <c r="AD15221" s="49"/>
      <c r="AE15221" s="95"/>
      <c r="AM15221" s="103"/>
      <c r="AT15221" s="10"/>
    </row>
    <row r="15222" spans="9:46" s="16" customFormat="1">
      <c r="I15222" s="47"/>
      <c r="P15222" s="48"/>
      <c r="Q15222" s="48"/>
      <c r="R15222" s="48"/>
      <c r="S15222" s="49"/>
      <c r="T15222" s="47"/>
      <c r="U15222" s="50"/>
      <c r="V15222" s="47"/>
      <c r="W15222" s="50"/>
      <c r="X15222" s="49"/>
      <c r="Y15222" s="49"/>
      <c r="Z15222" s="49"/>
      <c r="AA15222" s="49"/>
      <c r="AB15222" s="49"/>
      <c r="AC15222" s="49"/>
      <c r="AD15222" s="49"/>
      <c r="AE15222" s="95"/>
      <c r="AM15222" s="103"/>
      <c r="AT15222" s="10"/>
    </row>
    <row r="15223" spans="9:46" s="16" customFormat="1">
      <c r="I15223" s="47"/>
      <c r="P15223" s="48"/>
      <c r="Q15223" s="48"/>
      <c r="R15223" s="48"/>
      <c r="S15223" s="49"/>
      <c r="T15223" s="47"/>
      <c r="U15223" s="50"/>
      <c r="V15223" s="47"/>
      <c r="W15223" s="50"/>
      <c r="X15223" s="49"/>
      <c r="Y15223" s="49"/>
      <c r="Z15223" s="49"/>
      <c r="AA15223" s="49"/>
      <c r="AB15223" s="49"/>
      <c r="AC15223" s="49"/>
      <c r="AD15223" s="49"/>
      <c r="AE15223" s="95"/>
      <c r="AM15223" s="103"/>
      <c r="AT15223" s="10"/>
    </row>
    <row r="15224" spans="9:46" s="16" customFormat="1">
      <c r="I15224" s="47"/>
      <c r="P15224" s="48"/>
      <c r="Q15224" s="48"/>
      <c r="R15224" s="48"/>
      <c r="S15224" s="49"/>
      <c r="T15224" s="47"/>
      <c r="U15224" s="50"/>
      <c r="V15224" s="47"/>
      <c r="W15224" s="50"/>
      <c r="X15224" s="49"/>
      <c r="Y15224" s="49"/>
      <c r="Z15224" s="49"/>
      <c r="AA15224" s="49"/>
      <c r="AB15224" s="49"/>
      <c r="AC15224" s="49"/>
      <c r="AD15224" s="49"/>
      <c r="AE15224" s="95"/>
      <c r="AM15224" s="103"/>
      <c r="AT15224" s="10"/>
    </row>
    <row r="15225" spans="9:46" s="16" customFormat="1">
      <c r="I15225" s="47"/>
      <c r="P15225" s="48"/>
      <c r="Q15225" s="48"/>
      <c r="R15225" s="48"/>
      <c r="S15225" s="49"/>
      <c r="T15225" s="47"/>
      <c r="U15225" s="50"/>
      <c r="V15225" s="47"/>
      <c r="W15225" s="50"/>
      <c r="X15225" s="49"/>
      <c r="Y15225" s="49"/>
      <c r="Z15225" s="49"/>
      <c r="AA15225" s="49"/>
      <c r="AB15225" s="49"/>
      <c r="AC15225" s="49"/>
      <c r="AD15225" s="49"/>
      <c r="AE15225" s="95"/>
      <c r="AM15225" s="103"/>
      <c r="AT15225" s="10"/>
    </row>
    <row r="15226" spans="9:46" s="16" customFormat="1">
      <c r="I15226" s="47"/>
      <c r="P15226" s="48"/>
      <c r="Q15226" s="48"/>
      <c r="R15226" s="48"/>
      <c r="S15226" s="49"/>
      <c r="T15226" s="47"/>
      <c r="U15226" s="50"/>
      <c r="V15226" s="47"/>
      <c r="W15226" s="50"/>
      <c r="X15226" s="49"/>
      <c r="Y15226" s="49"/>
      <c r="Z15226" s="49"/>
      <c r="AA15226" s="49"/>
      <c r="AB15226" s="49"/>
      <c r="AC15226" s="49"/>
      <c r="AD15226" s="49"/>
      <c r="AE15226" s="95"/>
      <c r="AM15226" s="103"/>
      <c r="AT15226" s="10"/>
    </row>
    <row r="15227" spans="9:46" s="16" customFormat="1">
      <c r="I15227" s="47"/>
      <c r="P15227" s="48"/>
      <c r="Q15227" s="48"/>
      <c r="R15227" s="48"/>
      <c r="S15227" s="49"/>
      <c r="T15227" s="47"/>
      <c r="U15227" s="50"/>
      <c r="V15227" s="47"/>
      <c r="W15227" s="50"/>
      <c r="X15227" s="49"/>
      <c r="Y15227" s="49"/>
      <c r="Z15227" s="49"/>
      <c r="AA15227" s="49"/>
      <c r="AB15227" s="49"/>
      <c r="AC15227" s="49"/>
      <c r="AD15227" s="49"/>
      <c r="AE15227" s="95"/>
      <c r="AM15227" s="103"/>
      <c r="AT15227" s="10"/>
    </row>
    <row r="15228" spans="9:46" s="16" customFormat="1">
      <c r="I15228" s="47"/>
      <c r="P15228" s="48"/>
      <c r="Q15228" s="48"/>
      <c r="R15228" s="48"/>
      <c r="S15228" s="49"/>
      <c r="T15228" s="47"/>
      <c r="U15228" s="50"/>
      <c r="V15228" s="47"/>
      <c r="W15228" s="50"/>
      <c r="X15228" s="49"/>
      <c r="Y15228" s="49"/>
      <c r="Z15228" s="49"/>
      <c r="AA15228" s="49"/>
      <c r="AB15228" s="49"/>
      <c r="AC15228" s="49"/>
      <c r="AD15228" s="49"/>
      <c r="AE15228" s="95"/>
      <c r="AM15228" s="103"/>
      <c r="AT15228" s="10"/>
    </row>
    <row r="15229" spans="9:46" s="16" customFormat="1">
      <c r="I15229" s="47"/>
      <c r="P15229" s="48"/>
      <c r="Q15229" s="48"/>
      <c r="R15229" s="48"/>
      <c r="S15229" s="49"/>
      <c r="T15229" s="47"/>
      <c r="U15229" s="50"/>
      <c r="V15229" s="47"/>
      <c r="W15229" s="50"/>
      <c r="X15229" s="49"/>
      <c r="Y15229" s="49"/>
      <c r="Z15229" s="49"/>
      <c r="AA15229" s="49"/>
      <c r="AB15229" s="49"/>
      <c r="AC15229" s="49"/>
      <c r="AD15229" s="49"/>
      <c r="AE15229" s="95"/>
      <c r="AM15229" s="103"/>
      <c r="AT15229" s="10"/>
    </row>
    <row r="15230" spans="9:46" s="16" customFormat="1">
      <c r="I15230" s="47"/>
      <c r="P15230" s="48"/>
      <c r="Q15230" s="48"/>
      <c r="R15230" s="48"/>
      <c r="S15230" s="49"/>
      <c r="T15230" s="47"/>
      <c r="U15230" s="50"/>
      <c r="V15230" s="47"/>
      <c r="W15230" s="50"/>
      <c r="X15230" s="49"/>
      <c r="Y15230" s="49"/>
      <c r="Z15230" s="49"/>
      <c r="AA15230" s="49"/>
      <c r="AB15230" s="49"/>
      <c r="AC15230" s="49"/>
      <c r="AD15230" s="49"/>
      <c r="AE15230" s="95"/>
      <c r="AM15230" s="103"/>
      <c r="AT15230" s="10"/>
    </row>
    <row r="15231" spans="9:46" s="16" customFormat="1">
      <c r="I15231" s="47"/>
      <c r="P15231" s="48"/>
      <c r="Q15231" s="48"/>
      <c r="R15231" s="48"/>
      <c r="S15231" s="49"/>
      <c r="T15231" s="47"/>
      <c r="U15231" s="50"/>
      <c r="V15231" s="47"/>
      <c r="W15231" s="50"/>
      <c r="X15231" s="49"/>
      <c r="Y15231" s="49"/>
      <c r="Z15231" s="49"/>
      <c r="AA15231" s="49"/>
      <c r="AB15231" s="49"/>
      <c r="AC15231" s="49"/>
      <c r="AD15231" s="49"/>
      <c r="AE15231" s="95"/>
      <c r="AM15231" s="103"/>
      <c r="AT15231" s="10"/>
    </row>
    <row r="15232" spans="9:46" s="16" customFormat="1">
      <c r="I15232" s="47"/>
      <c r="P15232" s="48"/>
      <c r="Q15232" s="48"/>
      <c r="R15232" s="48"/>
      <c r="S15232" s="49"/>
      <c r="T15232" s="47"/>
      <c r="U15232" s="50"/>
      <c r="V15232" s="47"/>
      <c r="W15232" s="50"/>
      <c r="X15232" s="49"/>
      <c r="Y15232" s="49"/>
      <c r="Z15232" s="49"/>
      <c r="AA15232" s="49"/>
      <c r="AB15232" s="49"/>
      <c r="AC15232" s="49"/>
      <c r="AD15232" s="49"/>
      <c r="AE15232" s="95"/>
      <c r="AM15232" s="103"/>
      <c r="AT15232" s="10"/>
    </row>
    <row r="15233" spans="9:46" s="16" customFormat="1">
      <c r="I15233" s="47"/>
      <c r="P15233" s="48"/>
      <c r="Q15233" s="48"/>
      <c r="R15233" s="48"/>
      <c r="S15233" s="49"/>
      <c r="T15233" s="47"/>
      <c r="U15233" s="50"/>
      <c r="V15233" s="47"/>
      <c r="W15233" s="50"/>
      <c r="X15233" s="49"/>
      <c r="Y15233" s="49"/>
      <c r="Z15233" s="49"/>
      <c r="AA15233" s="49"/>
      <c r="AB15233" s="49"/>
      <c r="AC15233" s="49"/>
      <c r="AD15233" s="49"/>
      <c r="AE15233" s="95"/>
      <c r="AM15233" s="103"/>
      <c r="AT15233" s="10"/>
    </row>
    <row r="15234" spans="9:46" s="16" customFormat="1">
      <c r="I15234" s="47"/>
      <c r="P15234" s="48"/>
      <c r="Q15234" s="48"/>
      <c r="R15234" s="48"/>
      <c r="S15234" s="49"/>
      <c r="T15234" s="47"/>
      <c r="U15234" s="50"/>
      <c r="V15234" s="47"/>
      <c r="W15234" s="50"/>
      <c r="X15234" s="49"/>
      <c r="Y15234" s="49"/>
      <c r="Z15234" s="49"/>
      <c r="AA15234" s="49"/>
      <c r="AB15234" s="49"/>
      <c r="AC15234" s="49"/>
      <c r="AD15234" s="49"/>
      <c r="AE15234" s="95"/>
      <c r="AM15234" s="103"/>
      <c r="AT15234" s="10"/>
    </row>
    <row r="15235" spans="9:46" s="16" customFormat="1">
      <c r="I15235" s="47"/>
      <c r="P15235" s="48"/>
      <c r="Q15235" s="48"/>
      <c r="R15235" s="48"/>
      <c r="S15235" s="49"/>
      <c r="T15235" s="47"/>
      <c r="U15235" s="50"/>
      <c r="V15235" s="47"/>
      <c r="W15235" s="50"/>
      <c r="X15235" s="49"/>
      <c r="Y15235" s="49"/>
      <c r="Z15235" s="49"/>
      <c r="AA15235" s="49"/>
      <c r="AB15235" s="49"/>
      <c r="AC15235" s="49"/>
      <c r="AD15235" s="49"/>
      <c r="AE15235" s="95"/>
      <c r="AM15235" s="103"/>
      <c r="AT15235" s="10"/>
    </row>
    <row r="15236" spans="9:46" s="16" customFormat="1">
      <c r="I15236" s="47"/>
      <c r="P15236" s="48"/>
      <c r="Q15236" s="48"/>
      <c r="R15236" s="48"/>
      <c r="S15236" s="49"/>
      <c r="T15236" s="47"/>
      <c r="U15236" s="50"/>
      <c r="V15236" s="47"/>
      <c r="W15236" s="50"/>
      <c r="X15236" s="49"/>
      <c r="Y15236" s="49"/>
      <c r="Z15236" s="49"/>
      <c r="AA15236" s="49"/>
      <c r="AB15236" s="49"/>
      <c r="AC15236" s="49"/>
      <c r="AD15236" s="49"/>
      <c r="AE15236" s="95"/>
      <c r="AM15236" s="103"/>
      <c r="AT15236" s="10"/>
    </row>
    <row r="15237" spans="9:46" s="16" customFormat="1">
      <c r="I15237" s="47"/>
      <c r="P15237" s="48"/>
      <c r="Q15237" s="48"/>
      <c r="R15237" s="48"/>
      <c r="S15237" s="49"/>
      <c r="T15237" s="47"/>
      <c r="U15237" s="50"/>
      <c r="V15237" s="47"/>
      <c r="W15237" s="50"/>
      <c r="X15237" s="49"/>
      <c r="Y15237" s="49"/>
      <c r="Z15237" s="49"/>
      <c r="AA15237" s="49"/>
      <c r="AB15237" s="49"/>
      <c r="AC15237" s="49"/>
      <c r="AD15237" s="49"/>
      <c r="AE15237" s="95"/>
      <c r="AM15237" s="103"/>
      <c r="AT15237" s="10"/>
    </row>
    <row r="15238" spans="9:46" s="16" customFormat="1">
      <c r="I15238" s="47"/>
      <c r="P15238" s="48"/>
      <c r="Q15238" s="48"/>
      <c r="R15238" s="48"/>
      <c r="S15238" s="49"/>
      <c r="T15238" s="47"/>
      <c r="U15238" s="50"/>
      <c r="V15238" s="47"/>
      <c r="W15238" s="50"/>
      <c r="X15238" s="49"/>
      <c r="Y15238" s="49"/>
      <c r="Z15238" s="49"/>
      <c r="AA15238" s="49"/>
      <c r="AB15238" s="49"/>
      <c r="AC15238" s="49"/>
      <c r="AD15238" s="49"/>
      <c r="AE15238" s="95"/>
      <c r="AM15238" s="103"/>
      <c r="AT15238" s="10"/>
    </row>
    <row r="15239" spans="9:46" s="16" customFormat="1">
      <c r="I15239" s="47"/>
      <c r="P15239" s="48"/>
      <c r="Q15239" s="48"/>
      <c r="R15239" s="48"/>
      <c r="S15239" s="49"/>
      <c r="T15239" s="47"/>
      <c r="U15239" s="50"/>
      <c r="V15239" s="47"/>
      <c r="W15239" s="50"/>
      <c r="X15239" s="49"/>
      <c r="Y15239" s="49"/>
      <c r="Z15239" s="49"/>
      <c r="AA15239" s="49"/>
      <c r="AB15239" s="49"/>
      <c r="AC15239" s="49"/>
      <c r="AD15239" s="49"/>
      <c r="AE15239" s="95"/>
      <c r="AM15239" s="103"/>
      <c r="AT15239" s="10"/>
    </row>
    <row r="15240" spans="9:46" s="16" customFormat="1">
      <c r="I15240" s="47"/>
      <c r="P15240" s="48"/>
      <c r="Q15240" s="48"/>
      <c r="R15240" s="48"/>
      <c r="S15240" s="49"/>
      <c r="T15240" s="47"/>
      <c r="U15240" s="50"/>
      <c r="V15240" s="47"/>
      <c r="W15240" s="50"/>
      <c r="X15240" s="49"/>
      <c r="Y15240" s="49"/>
      <c r="Z15240" s="49"/>
      <c r="AA15240" s="49"/>
      <c r="AB15240" s="49"/>
      <c r="AC15240" s="49"/>
      <c r="AD15240" s="49"/>
      <c r="AE15240" s="95"/>
      <c r="AM15240" s="103"/>
      <c r="AT15240" s="10"/>
    </row>
    <row r="15241" spans="9:46" s="16" customFormat="1">
      <c r="I15241" s="47"/>
      <c r="P15241" s="48"/>
      <c r="Q15241" s="48"/>
      <c r="R15241" s="48"/>
      <c r="S15241" s="49"/>
      <c r="T15241" s="47"/>
      <c r="U15241" s="50"/>
      <c r="V15241" s="47"/>
      <c r="W15241" s="50"/>
      <c r="X15241" s="49"/>
      <c r="Y15241" s="49"/>
      <c r="Z15241" s="49"/>
      <c r="AA15241" s="49"/>
      <c r="AB15241" s="49"/>
      <c r="AC15241" s="49"/>
      <c r="AD15241" s="49"/>
      <c r="AE15241" s="95"/>
      <c r="AM15241" s="103"/>
      <c r="AT15241" s="10"/>
    </row>
    <row r="15242" spans="9:46" s="16" customFormat="1">
      <c r="I15242" s="47"/>
      <c r="P15242" s="48"/>
      <c r="Q15242" s="48"/>
      <c r="R15242" s="48"/>
      <c r="S15242" s="49"/>
      <c r="T15242" s="47"/>
      <c r="U15242" s="50"/>
      <c r="V15242" s="47"/>
      <c r="W15242" s="50"/>
      <c r="X15242" s="49"/>
      <c r="Y15242" s="49"/>
      <c r="Z15242" s="49"/>
      <c r="AA15242" s="49"/>
      <c r="AB15242" s="49"/>
      <c r="AC15242" s="49"/>
      <c r="AD15242" s="49"/>
      <c r="AE15242" s="95"/>
      <c r="AM15242" s="103"/>
      <c r="AT15242" s="10"/>
    </row>
    <row r="15243" spans="9:46" s="16" customFormat="1">
      <c r="I15243" s="47"/>
      <c r="P15243" s="48"/>
      <c r="Q15243" s="48"/>
      <c r="R15243" s="48"/>
      <c r="S15243" s="49"/>
      <c r="T15243" s="47"/>
      <c r="U15243" s="50"/>
      <c r="V15243" s="47"/>
      <c r="W15243" s="50"/>
      <c r="X15243" s="49"/>
      <c r="Y15243" s="49"/>
      <c r="Z15243" s="49"/>
      <c r="AA15243" s="49"/>
      <c r="AB15243" s="49"/>
      <c r="AC15243" s="49"/>
      <c r="AD15243" s="49"/>
      <c r="AE15243" s="95"/>
      <c r="AM15243" s="103"/>
      <c r="AT15243" s="10"/>
    </row>
    <row r="15244" spans="9:46" s="16" customFormat="1">
      <c r="I15244" s="47"/>
      <c r="P15244" s="48"/>
      <c r="Q15244" s="48"/>
      <c r="R15244" s="48"/>
      <c r="S15244" s="49"/>
      <c r="T15244" s="47"/>
      <c r="U15244" s="50"/>
      <c r="V15244" s="47"/>
      <c r="W15244" s="50"/>
      <c r="X15244" s="49"/>
      <c r="Y15244" s="49"/>
      <c r="Z15244" s="49"/>
      <c r="AA15244" s="49"/>
      <c r="AB15244" s="49"/>
      <c r="AC15244" s="49"/>
      <c r="AD15244" s="49"/>
      <c r="AE15244" s="95"/>
      <c r="AM15244" s="103"/>
      <c r="AT15244" s="10"/>
    </row>
    <row r="15245" spans="9:46" s="16" customFormat="1">
      <c r="I15245" s="47"/>
      <c r="P15245" s="48"/>
      <c r="Q15245" s="48"/>
      <c r="R15245" s="48"/>
      <c r="S15245" s="49"/>
      <c r="T15245" s="47"/>
      <c r="U15245" s="50"/>
      <c r="V15245" s="47"/>
      <c r="W15245" s="50"/>
      <c r="X15245" s="49"/>
      <c r="Y15245" s="49"/>
      <c r="Z15245" s="49"/>
      <c r="AA15245" s="49"/>
      <c r="AB15245" s="49"/>
      <c r="AC15245" s="49"/>
      <c r="AD15245" s="49"/>
      <c r="AE15245" s="95"/>
      <c r="AM15245" s="103"/>
      <c r="AT15245" s="10"/>
    </row>
    <row r="15246" spans="9:46" s="16" customFormat="1">
      <c r="I15246" s="47"/>
      <c r="P15246" s="48"/>
      <c r="Q15246" s="48"/>
      <c r="R15246" s="48"/>
      <c r="S15246" s="49"/>
      <c r="T15246" s="47"/>
      <c r="U15246" s="50"/>
      <c r="V15246" s="47"/>
      <c r="W15246" s="50"/>
      <c r="X15246" s="49"/>
      <c r="Y15246" s="49"/>
      <c r="Z15246" s="49"/>
      <c r="AA15246" s="49"/>
      <c r="AB15246" s="49"/>
      <c r="AC15246" s="49"/>
      <c r="AD15246" s="49"/>
      <c r="AE15246" s="95"/>
      <c r="AM15246" s="103"/>
      <c r="AT15246" s="10"/>
    </row>
    <row r="15247" spans="9:46" s="16" customFormat="1">
      <c r="I15247" s="47"/>
      <c r="P15247" s="48"/>
      <c r="Q15247" s="48"/>
      <c r="R15247" s="48"/>
      <c r="S15247" s="49"/>
      <c r="T15247" s="47"/>
      <c r="U15247" s="50"/>
      <c r="V15247" s="47"/>
      <c r="W15247" s="50"/>
      <c r="X15247" s="49"/>
      <c r="Y15247" s="49"/>
      <c r="Z15247" s="49"/>
      <c r="AA15247" s="49"/>
      <c r="AB15247" s="49"/>
      <c r="AC15247" s="49"/>
      <c r="AD15247" s="49"/>
      <c r="AE15247" s="95"/>
      <c r="AM15247" s="103"/>
      <c r="AT15247" s="10"/>
    </row>
    <row r="15248" spans="9:46" s="16" customFormat="1">
      <c r="I15248" s="47"/>
      <c r="P15248" s="48"/>
      <c r="Q15248" s="48"/>
      <c r="R15248" s="48"/>
      <c r="S15248" s="49"/>
      <c r="T15248" s="47"/>
      <c r="U15248" s="50"/>
      <c r="V15248" s="47"/>
      <c r="W15248" s="50"/>
      <c r="X15248" s="49"/>
      <c r="Y15248" s="49"/>
      <c r="Z15248" s="49"/>
      <c r="AA15248" s="49"/>
      <c r="AB15248" s="49"/>
      <c r="AC15248" s="49"/>
      <c r="AD15248" s="49"/>
      <c r="AE15248" s="95"/>
      <c r="AM15248" s="103"/>
      <c r="AT15248" s="10"/>
    </row>
    <row r="15249" spans="9:46" s="16" customFormat="1">
      <c r="I15249" s="47"/>
      <c r="P15249" s="48"/>
      <c r="Q15249" s="48"/>
      <c r="R15249" s="48"/>
      <c r="S15249" s="49"/>
      <c r="T15249" s="47"/>
      <c r="U15249" s="50"/>
      <c r="V15249" s="47"/>
      <c r="W15249" s="50"/>
      <c r="X15249" s="49"/>
      <c r="Y15249" s="49"/>
      <c r="Z15249" s="49"/>
      <c r="AA15249" s="49"/>
      <c r="AB15249" s="49"/>
      <c r="AC15249" s="49"/>
      <c r="AD15249" s="49"/>
      <c r="AE15249" s="95"/>
      <c r="AM15249" s="103"/>
      <c r="AT15249" s="10"/>
    </row>
    <row r="15250" spans="9:46" s="16" customFormat="1">
      <c r="I15250" s="47"/>
      <c r="P15250" s="48"/>
      <c r="Q15250" s="48"/>
      <c r="R15250" s="48"/>
      <c r="S15250" s="49"/>
      <c r="T15250" s="47"/>
      <c r="U15250" s="50"/>
      <c r="V15250" s="47"/>
      <c r="W15250" s="50"/>
      <c r="X15250" s="49"/>
      <c r="Y15250" s="49"/>
      <c r="Z15250" s="49"/>
      <c r="AA15250" s="49"/>
      <c r="AB15250" s="49"/>
      <c r="AC15250" s="49"/>
      <c r="AD15250" s="49"/>
      <c r="AE15250" s="95"/>
      <c r="AM15250" s="103"/>
      <c r="AT15250" s="10"/>
    </row>
    <row r="15251" spans="9:46" s="16" customFormat="1">
      <c r="I15251" s="47"/>
      <c r="P15251" s="48"/>
      <c r="Q15251" s="48"/>
      <c r="R15251" s="48"/>
      <c r="S15251" s="49"/>
      <c r="T15251" s="47"/>
      <c r="U15251" s="50"/>
      <c r="V15251" s="47"/>
      <c r="W15251" s="50"/>
      <c r="X15251" s="49"/>
      <c r="Y15251" s="49"/>
      <c r="Z15251" s="49"/>
      <c r="AA15251" s="49"/>
      <c r="AB15251" s="49"/>
      <c r="AC15251" s="49"/>
      <c r="AD15251" s="49"/>
      <c r="AE15251" s="95"/>
      <c r="AM15251" s="103"/>
      <c r="AT15251" s="10"/>
    </row>
    <row r="15252" spans="9:46" s="16" customFormat="1">
      <c r="I15252" s="47"/>
      <c r="P15252" s="48"/>
      <c r="Q15252" s="48"/>
      <c r="R15252" s="48"/>
      <c r="S15252" s="49"/>
      <c r="T15252" s="47"/>
      <c r="U15252" s="50"/>
      <c r="V15252" s="47"/>
      <c r="W15252" s="50"/>
      <c r="X15252" s="49"/>
      <c r="Y15252" s="49"/>
      <c r="Z15252" s="49"/>
      <c r="AA15252" s="49"/>
      <c r="AB15252" s="49"/>
      <c r="AC15252" s="49"/>
      <c r="AD15252" s="49"/>
      <c r="AE15252" s="95"/>
      <c r="AM15252" s="103"/>
      <c r="AT15252" s="10"/>
    </row>
    <row r="15253" spans="9:46" s="16" customFormat="1">
      <c r="I15253" s="47"/>
      <c r="P15253" s="48"/>
      <c r="Q15253" s="48"/>
      <c r="R15253" s="48"/>
      <c r="S15253" s="49"/>
      <c r="T15253" s="47"/>
      <c r="U15253" s="50"/>
      <c r="V15253" s="47"/>
      <c r="W15253" s="50"/>
      <c r="X15253" s="49"/>
      <c r="Y15253" s="49"/>
      <c r="Z15253" s="49"/>
      <c r="AA15253" s="49"/>
      <c r="AB15253" s="49"/>
      <c r="AC15253" s="49"/>
      <c r="AD15253" s="49"/>
      <c r="AE15253" s="95"/>
      <c r="AM15253" s="103"/>
      <c r="AT15253" s="10"/>
    </row>
    <row r="15254" spans="9:46" s="16" customFormat="1">
      <c r="I15254" s="47"/>
      <c r="P15254" s="48"/>
      <c r="Q15254" s="48"/>
      <c r="R15254" s="48"/>
      <c r="S15254" s="49"/>
      <c r="T15254" s="47"/>
      <c r="U15254" s="50"/>
      <c r="V15254" s="47"/>
      <c r="W15254" s="50"/>
      <c r="X15254" s="49"/>
      <c r="Y15254" s="49"/>
      <c r="Z15254" s="49"/>
      <c r="AA15254" s="49"/>
      <c r="AB15254" s="49"/>
      <c r="AC15254" s="49"/>
      <c r="AD15254" s="49"/>
      <c r="AE15254" s="95"/>
      <c r="AM15254" s="103"/>
      <c r="AT15254" s="10"/>
    </row>
    <row r="15255" spans="9:46" s="16" customFormat="1">
      <c r="I15255" s="47"/>
      <c r="P15255" s="48"/>
      <c r="Q15255" s="48"/>
      <c r="R15255" s="48"/>
      <c r="S15255" s="49"/>
      <c r="T15255" s="47"/>
      <c r="U15255" s="50"/>
      <c r="V15255" s="47"/>
      <c r="W15255" s="50"/>
      <c r="X15255" s="49"/>
      <c r="Y15255" s="49"/>
      <c r="Z15255" s="49"/>
      <c r="AA15255" s="49"/>
      <c r="AB15255" s="49"/>
      <c r="AC15255" s="49"/>
      <c r="AD15255" s="49"/>
      <c r="AE15255" s="95"/>
      <c r="AM15255" s="103"/>
      <c r="AT15255" s="10"/>
    </row>
    <row r="15256" spans="9:46" s="16" customFormat="1">
      <c r="I15256" s="47"/>
      <c r="P15256" s="48"/>
      <c r="Q15256" s="48"/>
      <c r="R15256" s="48"/>
      <c r="S15256" s="49"/>
      <c r="T15256" s="47"/>
      <c r="U15256" s="50"/>
      <c r="V15256" s="47"/>
      <c r="W15256" s="50"/>
      <c r="X15256" s="49"/>
      <c r="Y15256" s="49"/>
      <c r="Z15256" s="49"/>
      <c r="AA15256" s="49"/>
      <c r="AB15256" s="49"/>
      <c r="AC15256" s="49"/>
      <c r="AD15256" s="49"/>
      <c r="AE15256" s="95"/>
      <c r="AM15256" s="103"/>
      <c r="AT15256" s="10"/>
    </row>
    <row r="15257" spans="9:46" s="16" customFormat="1">
      <c r="I15257" s="47"/>
      <c r="P15257" s="48"/>
      <c r="Q15257" s="48"/>
      <c r="R15257" s="48"/>
      <c r="S15257" s="49"/>
      <c r="T15257" s="47"/>
      <c r="U15257" s="50"/>
      <c r="V15257" s="47"/>
      <c r="W15257" s="50"/>
      <c r="X15257" s="49"/>
      <c r="Y15257" s="49"/>
      <c r="Z15257" s="49"/>
      <c r="AA15257" s="49"/>
      <c r="AB15257" s="49"/>
      <c r="AC15257" s="49"/>
      <c r="AD15257" s="49"/>
      <c r="AE15257" s="95"/>
      <c r="AM15257" s="103"/>
      <c r="AT15257" s="10"/>
    </row>
    <row r="15258" spans="9:46" s="16" customFormat="1">
      <c r="I15258" s="47"/>
      <c r="P15258" s="48"/>
      <c r="Q15258" s="48"/>
      <c r="R15258" s="48"/>
      <c r="S15258" s="49"/>
      <c r="T15258" s="47"/>
      <c r="U15258" s="50"/>
      <c r="V15258" s="47"/>
      <c r="W15258" s="50"/>
      <c r="X15258" s="49"/>
      <c r="Y15258" s="49"/>
      <c r="Z15258" s="49"/>
      <c r="AA15258" s="49"/>
      <c r="AB15258" s="49"/>
      <c r="AC15258" s="49"/>
      <c r="AD15258" s="49"/>
      <c r="AE15258" s="95"/>
      <c r="AM15258" s="103"/>
      <c r="AT15258" s="10"/>
    </row>
    <row r="15259" spans="9:46" s="16" customFormat="1">
      <c r="I15259" s="47"/>
      <c r="P15259" s="48"/>
      <c r="Q15259" s="48"/>
      <c r="R15259" s="48"/>
      <c r="S15259" s="49"/>
      <c r="T15259" s="47"/>
      <c r="U15259" s="50"/>
      <c r="V15259" s="47"/>
      <c r="W15259" s="50"/>
      <c r="X15259" s="49"/>
      <c r="Y15259" s="49"/>
      <c r="Z15259" s="49"/>
      <c r="AA15259" s="49"/>
      <c r="AB15259" s="49"/>
      <c r="AC15259" s="49"/>
      <c r="AD15259" s="49"/>
      <c r="AE15259" s="95"/>
      <c r="AM15259" s="103"/>
      <c r="AT15259" s="10"/>
    </row>
    <row r="15260" spans="9:46" s="16" customFormat="1">
      <c r="I15260" s="47"/>
      <c r="P15260" s="48"/>
      <c r="Q15260" s="48"/>
      <c r="R15260" s="48"/>
      <c r="S15260" s="49"/>
      <c r="T15260" s="47"/>
      <c r="U15260" s="50"/>
      <c r="V15260" s="47"/>
      <c r="W15260" s="50"/>
      <c r="X15260" s="49"/>
      <c r="Y15260" s="49"/>
      <c r="Z15260" s="49"/>
      <c r="AA15260" s="49"/>
      <c r="AB15260" s="49"/>
      <c r="AC15260" s="49"/>
      <c r="AD15260" s="49"/>
      <c r="AE15260" s="95"/>
      <c r="AM15260" s="103"/>
      <c r="AT15260" s="10"/>
    </row>
    <row r="15261" spans="9:46" s="16" customFormat="1">
      <c r="I15261" s="47"/>
      <c r="P15261" s="48"/>
      <c r="Q15261" s="48"/>
      <c r="R15261" s="48"/>
      <c r="S15261" s="49"/>
      <c r="T15261" s="47"/>
      <c r="U15261" s="50"/>
      <c r="V15261" s="47"/>
      <c r="W15261" s="50"/>
      <c r="X15261" s="49"/>
      <c r="Y15261" s="49"/>
      <c r="Z15261" s="49"/>
      <c r="AA15261" s="49"/>
      <c r="AB15261" s="49"/>
      <c r="AC15261" s="49"/>
      <c r="AD15261" s="49"/>
      <c r="AE15261" s="95"/>
      <c r="AM15261" s="103"/>
      <c r="AT15261" s="10"/>
    </row>
    <row r="15262" spans="9:46" s="16" customFormat="1">
      <c r="I15262" s="47"/>
      <c r="P15262" s="48"/>
      <c r="Q15262" s="48"/>
      <c r="R15262" s="48"/>
      <c r="S15262" s="49"/>
      <c r="T15262" s="47"/>
      <c r="U15262" s="50"/>
      <c r="V15262" s="47"/>
      <c r="W15262" s="50"/>
      <c r="X15262" s="49"/>
      <c r="Y15262" s="49"/>
      <c r="Z15262" s="49"/>
      <c r="AA15262" s="49"/>
      <c r="AB15262" s="49"/>
      <c r="AC15262" s="49"/>
      <c r="AD15262" s="49"/>
      <c r="AE15262" s="95"/>
      <c r="AM15262" s="103"/>
      <c r="AT15262" s="10"/>
    </row>
    <row r="15263" spans="9:46" s="16" customFormat="1">
      <c r="I15263" s="47"/>
      <c r="P15263" s="48"/>
      <c r="Q15263" s="48"/>
      <c r="R15263" s="48"/>
      <c r="S15263" s="49"/>
      <c r="T15263" s="47"/>
      <c r="U15263" s="50"/>
      <c r="V15263" s="47"/>
      <c r="W15263" s="50"/>
      <c r="X15263" s="49"/>
      <c r="Y15263" s="49"/>
      <c r="Z15263" s="49"/>
      <c r="AA15263" s="49"/>
      <c r="AB15263" s="49"/>
      <c r="AC15263" s="49"/>
      <c r="AD15263" s="49"/>
      <c r="AE15263" s="95"/>
      <c r="AM15263" s="103"/>
      <c r="AT15263" s="10"/>
    </row>
    <row r="15264" spans="9:46" s="16" customFormat="1">
      <c r="I15264" s="47"/>
      <c r="P15264" s="48"/>
      <c r="Q15264" s="48"/>
      <c r="R15264" s="48"/>
      <c r="S15264" s="49"/>
      <c r="T15264" s="47"/>
      <c r="U15264" s="50"/>
      <c r="V15264" s="47"/>
      <c r="W15264" s="50"/>
      <c r="X15264" s="49"/>
      <c r="Y15264" s="49"/>
      <c r="Z15264" s="49"/>
      <c r="AA15264" s="49"/>
      <c r="AB15264" s="49"/>
      <c r="AC15264" s="49"/>
      <c r="AD15264" s="49"/>
      <c r="AE15264" s="95"/>
      <c r="AM15264" s="103"/>
      <c r="AT15264" s="10"/>
    </row>
    <row r="15265" spans="9:46" s="16" customFormat="1">
      <c r="I15265" s="47"/>
      <c r="P15265" s="48"/>
      <c r="Q15265" s="48"/>
      <c r="R15265" s="48"/>
      <c r="S15265" s="49"/>
      <c r="T15265" s="47"/>
      <c r="U15265" s="50"/>
      <c r="V15265" s="47"/>
      <c r="W15265" s="50"/>
      <c r="X15265" s="49"/>
      <c r="Y15265" s="49"/>
      <c r="Z15265" s="49"/>
      <c r="AA15265" s="49"/>
      <c r="AB15265" s="49"/>
      <c r="AC15265" s="49"/>
      <c r="AD15265" s="49"/>
      <c r="AE15265" s="95"/>
      <c r="AM15265" s="103"/>
      <c r="AT15265" s="10"/>
    </row>
    <row r="15266" spans="9:46" s="16" customFormat="1">
      <c r="I15266" s="47"/>
      <c r="P15266" s="48"/>
      <c r="Q15266" s="48"/>
      <c r="R15266" s="48"/>
      <c r="S15266" s="49"/>
      <c r="T15266" s="47"/>
      <c r="U15266" s="50"/>
      <c r="V15266" s="47"/>
      <c r="W15266" s="50"/>
      <c r="X15266" s="49"/>
      <c r="Y15266" s="49"/>
      <c r="Z15266" s="49"/>
      <c r="AA15266" s="49"/>
      <c r="AB15266" s="49"/>
      <c r="AC15266" s="49"/>
      <c r="AD15266" s="49"/>
      <c r="AE15266" s="95"/>
      <c r="AM15266" s="103"/>
      <c r="AT15266" s="10"/>
    </row>
    <row r="15267" spans="9:46" s="16" customFormat="1">
      <c r="I15267" s="47"/>
      <c r="P15267" s="48"/>
      <c r="Q15267" s="48"/>
      <c r="R15267" s="48"/>
      <c r="S15267" s="49"/>
      <c r="T15267" s="47"/>
      <c r="U15267" s="50"/>
      <c r="V15267" s="47"/>
      <c r="W15267" s="50"/>
      <c r="X15267" s="49"/>
      <c r="Y15267" s="49"/>
      <c r="Z15267" s="49"/>
      <c r="AA15267" s="49"/>
      <c r="AB15267" s="49"/>
      <c r="AC15267" s="49"/>
      <c r="AD15267" s="49"/>
      <c r="AE15267" s="95"/>
      <c r="AM15267" s="103"/>
      <c r="AT15267" s="10"/>
    </row>
    <row r="15268" spans="9:46" s="16" customFormat="1">
      <c r="I15268" s="47"/>
      <c r="P15268" s="48"/>
      <c r="Q15268" s="48"/>
      <c r="R15268" s="48"/>
      <c r="S15268" s="49"/>
      <c r="T15268" s="47"/>
      <c r="U15268" s="50"/>
      <c r="V15268" s="47"/>
      <c r="W15268" s="50"/>
      <c r="X15268" s="49"/>
      <c r="Y15268" s="49"/>
      <c r="Z15268" s="49"/>
      <c r="AA15268" s="49"/>
      <c r="AB15268" s="49"/>
      <c r="AC15268" s="49"/>
      <c r="AD15268" s="49"/>
      <c r="AE15268" s="95"/>
      <c r="AM15268" s="103"/>
      <c r="AT15268" s="10"/>
    </row>
    <row r="15269" spans="9:46" s="16" customFormat="1">
      <c r="I15269" s="47"/>
      <c r="P15269" s="48"/>
      <c r="Q15269" s="48"/>
      <c r="R15269" s="48"/>
      <c r="S15269" s="49"/>
      <c r="T15269" s="47"/>
      <c r="U15269" s="50"/>
      <c r="V15269" s="47"/>
      <c r="W15269" s="50"/>
      <c r="X15269" s="49"/>
      <c r="Y15269" s="49"/>
      <c r="Z15269" s="49"/>
      <c r="AA15269" s="49"/>
      <c r="AB15269" s="49"/>
      <c r="AC15269" s="49"/>
      <c r="AD15269" s="49"/>
      <c r="AE15269" s="95"/>
      <c r="AM15269" s="103"/>
      <c r="AT15269" s="10"/>
    </row>
    <row r="15270" spans="9:46" s="16" customFormat="1">
      <c r="I15270" s="47"/>
      <c r="P15270" s="48"/>
      <c r="Q15270" s="48"/>
      <c r="R15270" s="48"/>
      <c r="S15270" s="49"/>
      <c r="T15270" s="47"/>
      <c r="U15270" s="50"/>
      <c r="V15270" s="47"/>
      <c r="W15270" s="50"/>
      <c r="X15270" s="49"/>
      <c r="Y15270" s="49"/>
      <c r="Z15270" s="49"/>
      <c r="AA15270" s="49"/>
      <c r="AB15270" s="49"/>
      <c r="AC15270" s="49"/>
      <c r="AD15270" s="49"/>
      <c r="AE15270" s="95"/>
      <c r="AM15270" s="103"/>
      <c r="AT15270" s="10"/>
    </row>
    <row r="15271" spans="9:46" s="16" customFormat="1">
      <c r="I15271" s="47"/>
      <c r="P15271" s="48"/>
      <c r="Q15271" s="48"/>
      <c r="R15271" s="48"/>
      <c r="S15271" s="49"/>
      <c r="T15271" s="47"/>
      <c r="U15271" s="50"/>
      <c r="V15271" s="47"/>
      <c r="W15271" s="50"/>
      <c r="X15271" s="49"/>
      <c r="Y15271" s="49"/>
      <c r="Z15271" s="49"/>
      <c r="AA15271" s="49"/>
      <c r="AB15271" s="49"/>
      <c r="AC15271" s="49"/>
      <c r="AD15271" s="49"/>
      <c r="AE15271" s="95"/>
      <c r="AM15271" s="103"/>
      <c r="AT15271" s="10"/>
    </row>
    <row r="15272" spans="9:46" s="16" customFormat="1">
      <c r="I15272" s="47"/>
      <c r="P15272" s="48"/>
      <c r="Q15272" s="48"/>
      <c r="R15272" s="48"/>
      <c r="S15272" s="49"/>
      <c r="T15272" s="47"/>
      <c r="U15272" s="50"/>
      <c r="V15272" s="47"/>
      <c r="W15272" s="50"/>
      <c r="X15272" s="49"/>
      <c r="Y15272" s="49"/>
      <c r="Z15272" s="49"/>
      <c r="AA15272" s="49"/>
      <c r="AB15272" s="49"/>
      <c r="AC15272" s="49"/>
      <c r="AD15272" s="49"/>
      <c r="AE15272" s="95"/>
      <c r="AM15272" s="103"/>
      <c r="AT15272" s="10"/>
    </row>
    <row r="15273" spans="9:46" s="16" customFormat="1">
      <c r="I15273" s="47"/>
      <c r="P15273" s="48"/>
      <c r="Q15273" s="48"/>
      <c r="R15273" s="48"/>
      <c r="S15273" s="49"/>
      <c r="T15273" s="47"/>
      <c r="U15273" s="50"/>
      <c r="V15273" s="47"/>
      <c r="W15273" s="50"/>
      <c r="X15273" s="49"/>
      <c r="Y15273" s="49"/>
      <c r="Z15273" s="49"/>
      <c r="AA15273" s="49"/>
      <c r="AB15273" s="49"/>
      <c r="AC15273" s="49"/>
      <c r="AD15273" s="49"/>
      <c r="AE15273" s="95"/>
      <c r="AM15273" s="103"/>
      <c r="AT15273" s="10"/>
    </row>
    <row r="15274" spans="9:46" s="16" customFormat="1">
      <c r="I15274" s="47"/>
      <c r="P15274" s="48"/>
      <c r="Q15274" s="48"/>
      <c r="R15274" s="48"/>
      <c r="S15274" s="49"/>
      <c r="T15274" s="47"/>
      <c r="U15274" s="50"/>
      <c r="V15274" s="47"/>
      <c r="W15274" s="50"/>
      <c r="X15274" s="49"/>
      <c r="Y15274" s="49"/>
      <c r="Z15274" s="49"/>
      <c r="AA15274" s="49"/>
      <c r="AB15274" s="49"/>
      <c r="AC15274" s="49"/>
      <c r="AD15274" s="49"/>
      <c r="AE15274" s="95"/>
      <c r="AM15274" s="103"/>
      <c r="AT15274" s="10"/>
    </row>
    <row r="15275" spans="9:46" s="16" customFormat="1">
      <c r="I15275" s="47"/>
      <c r="P15275" s="48"/>
      <c r="Q15275" s="48"/>
      <c r="R15275" s="48"/>
      <c r="S15275" s="49"/>
      <c r="T15275" s="47"/>
      <c r="U15275" s="50"/>
      <c r="V15275" s="47"/>
      <c r="W15275" s="50"/>
      <c r="X15275" s="49"/>
      <c r="Y15275" s="49"/>
      <c r="Z15275" s="49"/>
      <c r="AA15275" s="49"/>
      <c r="AB15275" s="49"/>
      <c r="AC15275" s="49"/>
      <c r="AD15275" s="49"/>
      <c r="AE15275" s="95"/>
      <c r="AM15275" s="103"/>
      <c r="AT15275" s="10"/>
    </row>
    <row r="15276" spans="9:46" s="16" customFormat="1">
      <c r="I15276" s="47"/>
      <c r="P15276" s="48"/>
      <c r="Q15276" s="48"/>
      <c r="R15276" s="48"/>
      <c r="S15276" s="49"/>
      <c r="T15276" s="47"/>
      <c r="U15276" s="50"/>
      <c r="V15276" s="47"/>
      <c r="W15276" s="50"/>
      <c r="X15276" s="49"/>
      <c r="Y15276" s="49"/>
      <c r="Z15276" s="49"/>
      <c r="AA15276" s="49"/>
      <c r="AB15276" s="49"/>
      <c r="AC15276" s="49"/>
      <c r="AD15276" s="49"/>
      <c r="AE15276" s="95"/>
      <c r="AM15276" s="103"/>
      <c r="AT15276" s="10"/>
    </row>
    <row r="15277" spans="9:46" s="16" customFormat="1">
      <c r="I15277" s="47"/>
      <c r="P15277" s="48"/>
      <c r="Q15277" s="48"/>
      <c r="R15277" s="48"/>
      <c r="S15277" s="49"/>
      <c r="T15277" s="47"/>
      <c r="U15277" s="50"/>
      <c r="V15277" s="47"/>
      <c r="W15277" s="50"/>
      <c r="X15277" s="49"/>
      <c r="Y15277" s="49"/>
      <c r="Z15277" s="49"/>
      <c r="AA15277" s="49"/>
      <c r="AB15277" s="49"/>
      <c r="AC15277" s="49"/>
      <c r="AD15277" s="49"/>
      <c r="AE15277" s="95"/>
      <c r="AM15277" s="103"/>
      <c r="AT15277" s="10"/>
    </row>
    <row r="15278" spans="9:46" s="16" customFormat="1">
      <c r="I15278" s="47"/>
      <c r="P15278" s="48"/>
      <c r="Q15278" s="48"/>
      <c r="R15278" s="48"/>
      <c r="S15278" s="49"/>
      <c r="T15278" s="47"/>
      <c r="U15278" s="50"/>
      <c r="V15278" s="47"/>
      <c r="W15278" s="50"/>
      <c r="X15278" s="49"/>
      <c r="Y15278" s="49"/>
      <c r="Z15278" s="49"/>
      <c r="AA15278" s="49"/>
      <c r="AB15278" s="49"/>
      <c r="AC15278" s="49"/>
      <c r="AD15278" s="49"/>
      <c r="AE15278" s="95"/>
      <c r="AM15278" s="103"/>
      <c r="AT15278" s="10"/>
    </row>
    <row r="15279" spans="9:46" s="16" customFormat="1">
      <c r="I15279" s="47"/>
      <c r="P15279" s="48"/>
      <c r="Q15279" s="48"/>
      <c r="R15279" s="48"/>
      <c r="S15279" s="49"/>
      <c r="T15279" s="47"/>
      <c r="U15279" s="50"/>
      <c r="V15279" s="47"/>
      <c r="W15279" s="50"/>
      <c r="X15279" s="49"/>
      <c r="Y15279" s="49"/>
      <c r="Z15279" s="49"/>
      <c r="AA15279" s="49"/>
      <c r="AB15279" s="49"/>
      <c r="AC15279" s="49"/>
      <c r="AD15279" s="49"/>
      <c r="AE15279" s="95"/>
      <c r="AM15279" s="103"/>
      <c r="AT15279" s="10"/>
    </row>
    <row r="15280" spans="9:46" s="16" customFormat="1">
      <c r="I15280" s="47"/>
      <c r="P15280" s="48"/>
      <c r="Q15280" s="48"/>
      <c r="R15280" s="48"/>
      <c r="S15280" s="49"/>
      <c r="T15280" s="47"/>
      <c r="U15280" s="50"/>
      <c r="V15280" s="47"/>
      <c r="W15280" s="50"/>
      <c r="X15280" s="49"/>
      <c r="Y15280" s="49"/>
      <c r="Z15280" s="49"/>
      <c r="AA15280" s="49"/>
      <c r="AB15280" s="49"/>
      <c r="AC15280" s="49"/>
      <c r="AD15280" s="49"/>
      <c r="AE15280" s="95"/>
      <c r="AM15280" s="103"/>
      <c r="AT15280" s="10"/>
    </row>
    <row r="15281" spans="9:46" s="16" customFormat="1">
      <c r="I15281" s="47"/>
      <c r="P15281" s="48"/>
      <c r="Q15281" s="48"/>
      <c r="R15281" s="48"/>
      <c r="S15281" s="49"/>
      <c r="T15281" s="47"/>
      <c r="U15281" s="50"/>
      <c r="V15281" s="47"/>
      <c r="W15281" s="50"/>
      <c r="X15281" s="49"/>
      <c r="Y15281" s="49"/>
      <c r="Z15281" s="49"/>
      <c r="AA15281" s="49"/>
      <c r="AB15281" s="49"/>
      <c r="AC15281" s="49"/>
      <c r="AD15281" s="49"/>
      <c r="AE15281" s="95"/>
      <c r="AM15281" s="103"/>
      <c r="AT15281" s="10"/>
    </row>
    <row r="15282" spans="9:46" s="16" customFormat="1">
      <c r="I15282" s="47"/>
      <c r="P15282" s="48"/>
      <c r="Q15282" s="48"/>
      <c r="R15282" s="48"/>
      <c r="S15282" s="49"/>
      <c r="T15282" s="47"/>
      <c r="U15282" s="50"/>
      <c r="V15282" s="47"/>
      <c r="W15282" s="50"/>
      <c r="X15282" s="49"/>
      <c r="Y15282" s="49"/>
      <c r="Z15282" s="49"/>
      <c r="AA15282" s="49"/>
      <c r="AB15282" s="49"/>
      <c r="AC15282" s="49"/>
      <c r="AD15282" s="49"/>
      <c r="AE15282" s="95"/>
      <c r="AM15282" s="103"/>
      <c r="AT15282" s="10"/>
    </row>
    <row r="15283" spans="9:46" s="16" customFormat="1">
      <c r="I15283" s="47"/>
      <c r="P15283" s="48"/>
      <c r="Q15283" s="48"/>
      <c r="R15283" s="48"/>
      <c r="S15283" s="49"/>
      <c r="T15283" s="47"/>
      <c r="U15283" s="50"/>
      <c r="V15283" s="47"/>
      <c r="W15283" s="50"/>
      <c r="X15283" s="49"/>
      <c r="Y15283" s="49"/>
      <c r="Z15283" s="49"/>
      <c r="AA15283" s="49"/>
      <c r="AB15283" s="49"/>
      <c r="AC15283" s="49"/>
      <c r="AD15283" s="49"/>
      <c r="AE15283" s="95"/>
      <c r="AM15283" s="103"/>
      <c r="AT15283" s="10"/>
    </row>
    <row r="15284" spans="9:46" s="16" customFormat="1">
      <c r="I15284" s="47"/>
      <c r="P15284" s="48"/>
      <c r="Q15284" s="48"/>
      <c r="R15284" s="48"/>
      <c r="S15284" s="49"/>
      <c r="T15284" s="47"/>
      <c r="U15284" s="50"/>
      <c r="V15284" s="47"/>
      <c r="W15284" s="50"/>
      <c r="X15284" s="49"/>
      <c r="Y15284" s="49"/>
      <c r="Z15284" s="49"/>
      <c r="AA15284" s="49"/>
      <c r="AB15284" s="49"/>
      <c r="AC15284" s="49"/>
      <c r="AD15284" s="49"/>
      <c r="AE15284" s="95"/>
      <c r="AM15284" s="103"/>
      <c r="AT15284" s="10"/>
    </row>
    <row r="15285" spans="9:46" s="16" customFormat="1">
      <c r="I15285" s="47"/>
      <c r="P15285" s="48"/>
      <c r="Q15285" s="48"/>
      <c r="R15285" s="48"/>
      <c r="S15285" s="49"/>
      <c r="T15285" s="47"/>
      <c r="U15285" s="50"/>
      <c r="V15285" s="47"/>
      <c r="W15285" s="50"/>
      <c r="X15285" s="49"/>
      <c r="Y15285" s="49"/>
      <c r="Z15285" s="49"/>
      <c r="AA15285" s="49"/>
      <c r="AB15285" s="49"/>
      <c r="AC15285" s="49"/>
      <c r="AD15285" s="49"/>
      <c r="AE15285" s="95"/>
      <c r="AM15285" s="103"/>
      <c r="AT15285" s="10"/>
    </row>
    <row r="15286" spans="9:46" s="16" customFormat="1">
      <c r="I15286" s="47"/>
      <c r="P15286" s="48"/>
      <c r="Q15286" s="48"/>
      <c r="R15286" s="48"/>
      <c r="S15286" s="49"/>
      <c r="T15286" s="47"/>
      <c r="U15286" s="50"/>
      <c r="V15286" s="47"/>
      <c r="W15286" s="50"/>
      <c r="X15286" s="49"/>
      <c r="Y15286" s="49"/>
      <c r="Z15286" s="49"/>
      <c r="AA15286" s="49"/>
      <c r="AB15286" s="49"/>
      <c r="AC15286" s="49"/>
      <c r="AD15286" s="49"/>
      <c r="AE15286" s="95"/>
      <c r="AM15286" s="103"/>
      <c r="AT15286" s="10"/>
    </row>
    <row r="15287" spans="9:46" s="16" customFormat="1">
      <c r="I15287" s="47"/>
      <c r="P15287" s="48"/>
      <c r="Q15287" s="48"/>
      <c r="R15287" s="48"/>
      <c r="S15287" s="49"/>
      <c r="T15287" s="47"/>
      <c r="U15287" s="50"/>
      <c r="V15287" s="47"/>
      <c r="W15287" s="50"/>
      <c r="X15287" s="49"/>
      <c r="Y15287" s="49"/>
      <c r="Z15287" s="49"/>
      <c r="AA15287" s="49"/>
      <c r="AB15287" s="49"/>
      <c r="AC15287" s="49"/>
      <c r="AD15287" s="49"/>
      <c r="AE15287" s="95"/>
      <c r="AM15287" s="103"/>
      <c r="AT15287" s="10"/>
    </row>
    <row r="15288" spans="9:46" s="16" customFormat="1">
      <c r="I15288" s="47"/>
      <c r="P15288" s="48"/>
      <c r="Q15288" s="48"/>
      <c r="R15288" s="48"/>
      <c r="S15288" s="49"/>
      <c r="T15288" s="47"/>
      <c r="U15288" s="50"/>
      <c r="V15288" s="47"/>
      <c r="W15288" s="50"/>
      <c r="X15288" s="49"/>
      <c r="Y15288" s="49"/>
      <c r="Z15288" s="49"/>
      <c r="AA15288" s="49"/>
      <c r="AB15288" s="49"/>
      <c r="AC15288" s="49"/>
      <c r="AD15288" s="49"/>
      <c r="AE15288" s="95"/>
      <c r="AM15288" s="103"/>
      <c r="AT15288" s="10"/>
    </row>
    <row r="15289" spans="9:46" s="16" customFormat="1">
      <c r="I15289" s="47"/>
      <c r="P15289" s="48"/>
      <c r="Q15289" s="48"/>
      <c r="R15289" s="48"/>
      <c r="S15289" s="49"/>
      <c r="T15289" s="47"/>
      <c r="U15289" s="50"/>
      <c r="V15289" s="47"/>
      <c r="W15289" s="50"/>
      <c r="X15289" s="49"/>
      <c r="Y15289" s="49"/>
      <c r="Z15289" s="49"/>
      <c r="AA15289" s="49"/>
      <c r="AB15289" s="49"/>
      <c r="AC15289" s="49"/>
      <c r="AD15289" s="49"/>
      <c r="AE15289" s="95"/>
      <c r="AM15289" s="103"/>
      <c r="AT15289" s="10"/>
    </row>
    <row r="15290" spans="9:46" s="16" customFormat="1">
      <c r="I15290" s="47"/>
      <c r="P15290" s="48"/>
      <c r="Q15290" s="48"/>
      <c r="R15290" s="48"/>
      <c r="S15290" s="49"/>
      <c r="T15290" s="47"/>
      <c r="U15290" s="50"/>
      <c r="V15290" s="47"/>
      <c r="W15290" s="50"/>
      <c r="X15290" s="49"/>
      <c r="Y15290" s="49"/>
      <c r="Z15290" s="49"/>
      <c r="AA15290" s="49"/>
      <c r="AB15290" s="49"/>
      <c r="AC15290" s="49"/>
      <c r="AD15290" s="49"/>
      <c r="AE15290" s="95"/>
      <c r="AM15290" s="103"/>
      <c r="AT15290" s="10"/>
    </row>
    <row r="15291" spans="9:46" s="16" customFormat="1">
      <c r="I15291" s="47"/>
      <c r="P15291" s="48"/>
      <c r="Q15291" s="48"/>
      <c r="R15291" s="48"/>
      <c r="S15291" s="49"/>
      <c r="T15291" s="47"/>
      <c r="U15291" s="50"/>
      <c r="V15291" s="47"/>
      <c r="W15291" s="50"/>
      <c r="X15291" s="49"/>
      <c r="Y15291" s="49"/>
      <c r="Z15291" s="49"/>
      <c r="AA15291" s="49"/>
      <c r="AB15291" s="49"/>
      <c r="AC15291" s="49"/>
      <c r="AD15291" s="49"/>
      <c r="AE15291" s="95"/>
      <c r="AM15291" s="103"/>
      <c r="AT15291" s="10"/>
    </row>
    <row r="15292" spans="9:46" s="16" customFormat="1">
      <c r="I15292" s="47"/>
      <c r="P15292" s="48"/>
      <c r="Q15292" s="48"/>
      <c r="R15292" s="48"/>
      <c r="S15292" s="49"/>
      <c r="T15292" s="47"/>
      <c r="U15292" s="50"/>
      <c r="V15292" s="47"/>
      <c r="W15292" s="50"/>
      <c r="X15292" s="49"/>
      <c r="Y15292" s="49"/>
      <c r="Z15292" s="49"/>
      <c r="AA15292" s="49"/>
      <c r="AB15292" s="49"/>
      <c r="AC15292" s="49"/>
      <c r="AD15292" s="49"/>
      <c r="AE15292" s="95"/>
      <c r="AM15292" s="103"/>
      <c r="AT15292" s="10"/>
    </row>
    <row r="15293" spans="9:46" s="16" customFormat="1">
      <c r="I15293" s="47"/>
      <c r="P15293" s="48"/>
      <c r="Q15293" s="48"/>
      <c r="R15293" s="48"/>
      <c r="S15293" s="49"/>
      <c r="T15293" s="47"/>
      <c r="U15293" s="50"/>
      <c r="V15293" s="47"/>
      <c r="W15293" s="50"/>
      <c r="X15293" s="49"/>
      <c r="Y15293" s="49"/>
      <c r="Z15293" s="49"/>
      <c r="AA15293" s="49"/>
      <c r="AB15293" s="49"/>
      <c r="AC15293" s="49"/>
      <c r="AD15293" s="49"/>
      <c r="AE15293" s="95"/>
      <c r="AM15293" s="103"/>
      <c r="AT15293" s="10"/>
    </row>
    <row r="15294" spans="9:46" s="16" customFormat="1">
      <c r="I15294" s="47"/>
      <c r="P15294" s="48"/>
      <c r="Q15294" s="48"/>
      <c r="R15294" s="48"/>
      <c r="S15294" s="49"/>
      <c r="T15294" s="47"/>
      <c r="U15294" s="50"/>
      <c r="V15294" s="47"/>
      <c r="W15294" s="50"/>
      <c r="X15294" s="49"/>
      <c r="Y15294" s="49"/>
      <c r="Z15294" s="49"/>
      <c r="AA15294" s="49"/>
      <c r="AB15294" s="49"/>
      <c r="AC15294" s="49"/>
      <c r="AD15294" s="49"/>
      <c r="AE15294" s="95"/>
      <c r="AM15294" s="103"/>
      <c r="AT15294" s="10"/>
    </row>
    <row r="15295" spans="9:46" s="16" customFormat="1">
      <c r="I15295" s="47"/>
      <c r="P15295" s="48"/>
      <c r="Q15295" s="48"/>
      <c r="R15295" s="48"/>
      <c r="S15295" s="49"/>
      <c r="T15295" s="47"/>
      <c r="U15295" s="50"/>
      <c r="V15295" s="47"/>
      <c r="W15295" s="50"/>
      <c r="X15295" s="49"/>
      <c r="Y15295" s="49"/>
      <c r="Z15295" s="49"/>
      <c r="AA15295" s="49"/>
      <c r="AB15295" s="49"/>
      <c r="AC15295" s="49"/>
      <c r="AD15295" s="49"/>
      <c r="AE15295" s="95"/>
      <c r="AM15295" s="103"/>
      <c r="AT15295" s="10"/>
    </row>
    <row r="15296" spans="9:46" s="16" customFormat="1">
      <c r="I15296" s="47"/>
      <c r="P15296" s="48"/>
      <c r="Q15296" s="48"/>
      <c r="R15296" s="48"/>
      <c r="S15296" s="49"/>
      <c r="T15296" s="47"/>
      <c r="U15296" s="50"/>
      <c r="V15296" s="47"/>
      <c r="W15296" s="50"/>
      <c r="X15296" s="49"/>
      <c r="Y15296" s="49"/>
      <c r="Z15296" s="49"/>
      <c r="AA15296" s="49"/>
      <c r="AB15296" s="49"/>
      <c r="AC15296" s="49"/>
      <c r="AD15296" s="49"/>
      <c r="AE15296" s="95"/>
      <c r="AM15296" s="103"/>
      <c r="AT15296" s="10"/>
    </row>
    <row r="15297" spans="9:46" s="16" customFormat="1">
      <c r="I15297" s="47"/>
      <c r="P15297" s="48"/>
      <c r="Q15297" s="48"/>
      <c r="R15297" s="48"/>
      <c r="S15297" s="49"/>
      <c r="T15297" s="47"/>
      <c r="U15297" s="50"/>
      <c r="V15297" s="47"/>
      <c r="W15297" s="50"/>
      <c r="X15297" s="49"/>
      <c r="Y15297" s="49"/>
      <c r="Z15297" s="49"/>
      <c r="AA15297" s="49"/>
      <c r="AB15297" s="49"/>
      <c r="AC15297" s="49"/>
      <c r="AD15297" s="49"/>
      <c r="AE15297" s="95"/>
      <c r="AM15297" s="103"/>
      <c r="AT15297" s="10"/>
    </row>
    <row r="15298" spans="9:46" s="16" customFormat="1">
      <c r="I15298" s="47"/>
      <c r="P15298" s="48"/>
      <c r="Q15298" s="48"/>
      <c r="R15298" s="48"/>
      <c r="S15298" s="49"/>
      <c r="T15298" s="47"/>
      <c r="U15298" s="50"/>
      <c r="V15298" s="47"/>
      <c r="W15298" s="50"/>
      <c r="X15298" s="49"/>
      <c r="Y15298" s="49"/>
      <c r="Z15298" s="49"/>
      <c r="AA15298" s="49"/>
      <c r="AB15298" s="49"/>
      <c r="AC15298" s="49"/>
      <c r="AD15298" s="49"/>
      <c r="AE15298" s="95"/>
      <c r="AM15298" s="103"/>
      <c r="AT15298" s="10"/>
    </row>
    <row r="15299" spans="9:46" s="16" customFormat="1">
      <c r="I15299" s="47"/>
      <c r="P15299" s="48"/>
      <c r="Q15299" s="48"/>
      <c r="R15299" s="48"/>
      <c r="S15299" s="49"/>
      <c r="T15299" s="47"/>
      <c r="U15299" s="50"/>
      <c r="V15299" s="47"/>
      <c r="W15299" s="50"/>
      <c r="X15299" s="49"/>
      <c r="Y15299" s="49"/>
      <c r="Z15299" s="49"/>
      <c r="AA15299" s="49"/>
      <c r="AB15299" s="49"/>
      <c r="AC15299" s="49"/>
      <c r="AD15299" s="49"/>
      <c r="AE15299" s="95"/>
      <c r="AM15299" s="103"/>
      <c r="AT15299" s="10"/>
    </row>
    <row r="15300" spans="9:46" s="16" customFormat="1">
      <c r="I15300" s="47"/>
      <c r="P15300" s="48"/>
      <c r="Q15300" s="48"/>
      <c r="R15300" s="48"/>
      <c r="S15300" s="49"/>
      <c r="T15300" s="47"/>
      <c r="U15300" s="50"/>
      <c r="V15300" s="47"/>
      <c r="W15300" s="50"/>
      <c r="X15300" s="49"/>
      <c r="Y15300" s="49"/>
      <c r="Z15300" s="49"/>
      <c r="AA15300" s="49"/>
      <c r="AB15300" s="49"/>
      <c r="AC15300" s="49"/>
      <c r="AD15300" s="49"/>
      <c r="AE15300" s="95"/>
      <c r="AM15300" s="103"/>
      <c r="AT15300" s="10"/>
    </row>
    <row r="15301" spans="9:46" s="16" customFormat="1">
      <c r="I15301" s="47"/>
      <c r="P15301" s="48"/>
      <c r="Q15301" s="48"/>
      <c r="R15301" s="48"/>
      <c r="S15301" s="49"/>
      <c r="T15301" s="47"/>
      <c r="U15301" s="50"/>
      <c r="V15301" s="47"/>
      <c r="W15301" s="50"/>
      <c r="X15301" s="49"/>
      <c r="Y15301" s="49"/>
      <c r="Z15301" s="49"/>
      <c r="AA15301" s="49"/>
      <c r="AB15301" s="49"/>
      <c r="AC15301" s="49"/>
      <c r="AD15301" s="49"/>
      <c r="AE15301" s="95"/>
      <c r="AM15301" s="103"/>
      <c r="AT15301" s="10"/>
    </row>
    <row r="15302" spans="9:46" s="16" customFormat="1">
      <c r="I15302" s="47"/>
      <c r="P15302" s="48"/>
      <c r="Q15302" s="48"/>
      <c r="R15302" s="48"/>
      <c r="S15302" s="49"/>
      <c r="T15302" s="47"/>
      <c r="U15302" s="50"/>
      <c r="V15302" s="47"/>
      <c r="W15302" s="50"/>
      <c r="X15302" s="49"/>
      <c r="Y15302" s="49"/>
      <c r="Z15302" s="49"/>
      <c r="AA15302" s="49"/>
      <c r="AB15302" s="49"/>
      <c r="AC15302" s="49"/>
      <c r="AD15302" s="49"/>
      <c r="AE15302" s="95"/>
      <c r="AM15302" s="103"/>
      <c r="AT15302" s="10"/>
    </row>
    <row r="15303" spans="9:46" s="16" customFormat="1">
      <c r="I15303" s="47"/>
      <c r="P15303" s="48"/>
      <c r="Q15303" s="48"/>
      <c r="R15303" s="48"/>
      <c r="S15303" s="49"/>
      <c r="T15303" s="47"/>
      <c r="U15303" s="50"/>
      <c r="V15303" s="47"/>
      <c r="W15303" s="50"/>
      <c r="X15303" s="49"/>
      <c r="Y15303" s="49"/>
      <c r="Z15303" s="49"/>
      <c r="AA15303" s="49"/>
      <c r="AB15303" s="49"/>
      <c r="AC15303" s="49"/>
      <c r="AD15303" s="49"/>
      <c r="AE15303" s="95"/>
      <c r="AM15303" s="103"/>
      <c r="AT15303" s="10"/>
    </row>
    <row r="15304" spans="9:46" s="16" customFormat="1">
      <c r="I15304" s="47"/>
      <c r="P15304" s="48"/>
      <c r="Q15304" s="48"/>
      <c r="R15304" s="48"/>
      <c r="S15304" s="49"/>
      <c r="T15304" s="47"/>
      <c r="U15304" s="50"/>
      <c r="V15304" s="47"/>
      <c r="W15304" s="50"/>
      <c r="X15304" s="49"/>
      <c r="Y15304" s="49"/>
      <c r="Z15304" s="49"/>
      <c r="AA15304" s="49"/>
      <c r="AB15304" s="49"/>
      <c r="AC15304" s="49"/>
      <c r="AD15304" s="49"/>
      <c r="AE15304" s="95"/>
      <c r="AM15304" s="103"/>
      <c r="AT15304" s="10"/>
    </row>
    <row r="15305" spans="9:46" s="16" customFormat="1">
      <c r="I15305" s="47"/>
      <c r="P15305" s="48"/>
      <c r="Q15305" s="48"/>
      <c r="R15305" s="48"/>
      <c r="S15305" s="49"/>
      <c r="T15305" s="47"/>
      <c r="U15305" s="50"/>
      <c r="V15305" s="47"/>
      <c r="W15305" s="50"/>
      <c r="X15305" s="49"/>
      <c r="Y15305" s="49"/>
      <c r="Z15305" s="49"/>
      <c r="AA15305" s="49"/>
      <c r="AB15305" s="49"/>
      <c r="AC15305" s="49"/>
      <c r="AD15305" s="49"/>
      <c r="AE15305" s="95"/>
      <c r="AM15305" s="103"/>
      <c r="AT15305" s="10"/>
    </row>
    <row r="15306" spans="9:46" s="16" customFormat="1">
      <c r="I15306" s="47"/>
      <c r="P15306" s="48"/>
      <c r="Q15306" s="48"/>
      <c r="R15306" s="48"/>
      <c r="S15306" s="49"/>
      <c r="T15306" s="47"/>
      <c r="U15306" s="50"/>
      <c r="V15306" s="47"/>
      <c r="W15306" s="50"/>
      <c r="X15306" s="49"/>
      <c r="Y15306" s="49"/>
      <c r="Z15306" s="49"/>
      <c r="AA15306" s="49"/>
      <c r="AB15306" s="49"/>
      <c r="AC15306" s="49"/>
      <c r="AD15306" s="49"/>
      <c r="AE15306" s="95"/>
      <c r="AM15306" s="103"/>
      <c r="AT15306" s="10"/>
    </row>
    <row r="15307" spans="9:46" s="16" customFormat="1">
      <c r="I15307" s="47"/>
      <c r="P15307" s="48"/>
      <c r="Q15307" s="48"/>
      <c r="R15307" s="48"/>
      <c r="S15307" s="49"/>
      <c r="T15307" s="47"/>
      <c r="U15307" s="50"/>
      <c r="V15307" s="47"/>
      <c r="W15307" s="50"/>
      <c r="X15307" s="49"/>
      <c r="Y15307" s="49"/>
      <c r="Z15307" s="49"/>
      <c r="AA15307" s="49"/>
      <c r="AB15307" s="49"/>
      <c r="AC15307" s="49"/>
      <c r="AD15307" s="49"/>
      <c r="AE15307" s="95"/>
      <c r="AM15307" s="103"/>
      <c r="AT15307" s="10"/>
    </row>
    <row r="15308" spans="9:46" s="16" customFormat="1">
      <c r="I15308" s="47"/>
      <c r="P15308" s="48"/>
      <c r="Q15308" s="48"/>
      <c r="R15308" s="48"/>
      <c r="S15308" s="49"/>
      <c r="T15308" s="47"/>
      <c r="U15308" s="50"/>
      <c r="V15308" s="47"/>
      <c r="W15308" s="50"/>
      <c r="X15308" s="49"/>
      <c r="Y15308" s="49"/>
      <c r="Z15308" s="49"/>
      <c r="AA15308" s="49"/>
      <c r="AB15308" s="49"/>
      <c r="AC15308" s="49"/>
      <c r="AD15308" s="49"/>
      <c r="AE15308" s="95"/>
      <c r="AM15308" s="103"/>
      <c r="AT15308" s="10"/>
    </row>
    <row r="15309" spans="9:46" s="16" customFormat="1">
      <c r="I15309" s="47"/>
      <c r="P15309" s="48"/>
      <c r="Q15309" s="48"/>
      <c r="R15309" s="48"/>
      <c r="S15309" s="49"/>
      <c r="T15309" s="47"/>
      <c r="U15309" s="50"/>
      <c r="V15309" s="47"/>
      <c r="W15309" s="50"/>
      <c r="X15309" s="49"/>
      <c r="Y15309" s="49"/>
      <c r="Z15309" s="49"/>
      <c r="AA15309" s="49"/>
      <c r="AB15309" s="49"/>
      <c r="AC15309" s="49"/>
      <c r="AD15309" s="49"/>
      <c r="AE15309" s="95"/>
      <c r="AM15309" s="103"/>
      <c r="AT15309" s="10"/>
    </row>
    <row r="15310" spans="9:46" s="16" customFormat="1">
      <c r="I15310" s="47"/>
      <c r="P15310" s="48"/>
      <c r="Q15310" s="48"/>
      <c r="R15310" s="48"/>
      <c r="S15310" s="49"/>
      <c r="T15310" s="47"/>
      <c r="U15310" s="50"/>
      <c r="V15310" s="47"/>
      <c r="W15310" s="50"/>
      <c r="X15310" s="49"/>
      <c r="Y15310" s="49"/>
      <c r="Z15310" s="49"/>
      <c r="AA15310" s="49"/>
      <c r="AB15310" s="49"/>
      <c r="AC15310" s="49"/>
      <c r="AD15310" s="49"/>
      <c r="AE15310" s="95"/>
      <c r="AM15310" s="103"/>
      <c r="AT15310" s="10"/>
    </row>
    <row r="15311" spans="9:46" s="16" customFormat="1">
      <c r="I15311" s="47"/>
      <c r="P15311" s="48"/>
      <c r="Q15311" s="48"/>
      <c r="R15311" s="48"/>
      <c r="S15311" s="49"/>
      <c r="T15311" s="47"/>
      <c r="U15311" s="50"/>
      <c r="V15311" s="47"/>
      <c r="W15311" s="50"/>
      <c r="X15311" s="49"/>
      <c r="Y15311" s="49"/>
      <c r="Z15311" s="49"/>
      <c r="AA15311" s="49"/>
      <c r="AB15311" s="49"/>
      <c r="AC15311" s="49"/>
      <c r="AD15311" s="49"/>
      <c r="AE15311" s="95"/>
      <c r="AM15311" s="103"/>
      <c r="AT15311" s="10"/>
    </row>
    <row r="15312" spans="9:46" s="16" customFormat="1">
      <c r="I15312" s="47"/>
      <c r="P15312" s="48"/>
      <c r="Q15312" s="48"/>
      <c r="R15312" s="48"/>
      <c r="S15312" s="49"/>
      <c r="T15312" s="47"/>
      <c r="U15312" s="50"/>
      <c r="V15312" s="47"/>
      <c r="W15312" s="50"/>
      <c r="X15312" s="49"/>
      <c r="Y15312" s="49"/>
      <c r="Z15312" s="49"/>
      <c r="AA15312" s="49"/>
      <c r="AB15312" s="49"/>
      <c r="AC15312" s="49"/>
      <c r="AD15312" s="49"/>
      <c r="AE15312" s="95"/>
      <c r="AM15312" s="103"/>
      <c r="AT15312" s="10"/>
    </row>
    <row r="15313" spans="9:46" s="16" customFormat="1">
      <c r="I15313" s="47"/>
      <c r="P15313" s="48"/>
      <c r="Q15313" s="48"/>
      <c r="R15313" s="48"/>
      <c r="S15313" s="49"/>
      <c r="T15313" s="47"/>
      <c r="U15313" s="50"/>
      <c r="V15313" s="47"/>
      <c r="W15313" s="50"/>
      <c r="X15313" s="49"/>
      <c r="Y15313" s="49"/>
      <c r="Z15313" s="49"/>
      <c r="AA15313" s="49"/>
      <c r="AB15313" s="49"/>
      <c r="AC15313" s="49"/>
      <c r="AD15313" s="49"/>
      <c r="AE15313" s="95"/>
      <c r="AM15313" s="103"/>
      <c r="AT15313" s="10"/>
    </row>
    <row r="15314" spans="9:46" s="16" customFormat="1">
      <c r="I15314" s="47"/>
      <c r="P15314" s="48"/>
      <c r="Q15314" s="48"/>
      <c r="R15314" s="48"/>
      <c r="S15314" s="49"/>
      <c r="T15314" s="47"/>
      <c r="U15314" s="50"/>
      <c r="V15314" s="47"/>
      <c r="W15314" s="50"/>
      <c r="X15314" s="49"/>
      <c r="Y15314" s="49"/>
      <c r="Z15314" s="49"/>
      <c r="AA15314" s="49"/>
      <c r="AB15314" s="49"/>
      <c r="AC15314" s="49"/>
      <c r="AD15314" s="49"/>
      <c r="AE15314" s="95"/>
      <c r="AM15314" s="103"/>
      <c r="AT15314" s="10"/>
    </row>
    <row r="15315" spans="9:46" s="16" customFormat="1">
      <c r="I15315" s="47"/>
      <c r="P15315" s="48"/>
      <c r="Q15315" s="48"/>
      <c r="R15315" s="48"/>
      <c r="S15315" s="49"/>
      <c r="T15315" s="47"/>
      <c r="U15315" s="50"/>
      <c r="V15315" s="47"/>
      <c r="W15315" s="50"/>
      <c r="X15315" s="49"/>
      <c r="Y15315" s="49"/>
      <c r="Z15315" s="49"/>
      <c r="AA15315" s="49"/>
      <c r="AB15315" s="49"/>
      <c r="AC15315" s="49"/>
      <c r="AD15315" s="49"/>
      <c r="AE15315" s="95"/>
      <c r="AM15315" s="103"/>
      <c r="AT15315" s="10"/>
    </row>
    <row r="15316" spans="9:46" s="16" customFormat="1">
      <c r="I15316" s="47"/>
      <c r="P15316" s="48"/>
      <c r="Q15316" s="48"/>
      <c r="R15316" s="48"/>
      <c r="S15316" s="49"/>
      <c r="T15316" s="47"/>
      <c r="U15316" s="50"/>
      <c r="V15316" s="47"/>
      <c r="W15316" s="50"/>
      <c r="X15316" s="49"/>
      <c r="Y15316" s="49"/>
      <c r="Z15316" s="49"/>
      <c r="AA15316" s="49"/>
      <c r="AB15316" s="49"/>
      <c r="AC15316" s="49"/>
      <c r="AD15316" s="49"/>
      <c r="AE15316" s="95"/>
      <c r="AM15316" s="103"/>
      <c r="AT15316" s="10"/>
    </row>
    <row r="15317" spans="9:46" s="16" customFormat="1">
      <c r="I15317" s="47"/>
      <c r="P15317" s="48"/>
      <c r="Q15317" s="48"/>
      <c r="R15317" s="48"/>
      <c r="S15317" s="49"/>
      <c r="T15317" s="47"/>
      <c r="U15317" s="50"/>
      <c r="V15317" s="47"/>
      <c r="W15317" s="50"/>
      <c r="X15317" s="49"/>
      <c r="Y15317" s="49"/>
      <c r="Z15317" s="49"/>
      <c r="AA15317" s="49"/>
      <c r="AB15317" s="49"/>
      <c r="AC15317" s="49"/>
      <c r="AD15317" s="49"/>
      <c r="AE15317" s="95"/>
      <c r="AM15317" s="103"/>
      <c r="AT15317" s="10"/>
    </row>
    <row r="15318" spans="9:46" s="16" customFormat="1">
      <c r="I15318" s="47"/>
      <c r="P15318" s="48"/>
      <c r="Q15318" s="48"/>
      <c r="R15318" s="48"/>
      <c r="S15318" s="49"/>
      <c r="T15318" s="47"/>
      <c r="U15318" s="50"/>
      <c r="V15318" s="47"/>
      <c r="W15318" s="50"/>
      <c r="X15318" s="49"/>
      <c r="Y15318" s="49"/>
      <c r="Z15318" s="49"/>
      <c r="AA15318" s="49"/>
      <c r="AB15318" s="49"/>
      <c r="AC15318" s="49"/>
      <c r="AD15318" s="49"/>
      <c r="AE15318" s="95"/>
      <c r="AM15318" s="103"/>
      <c r="AT15318" s="10"/>
    </row>
    <row r="15319" spans="9:46" s="16" customFormat="1">
      <c r="I15319" s="47"/>
      <c r="P15319" s="48"/>
      <c r="Q15319" s="48"/>
      <c r="R15319" s="48"/>
      <c r="S15319" s="49"/>
      <c r="T15319" s="47"/>
      <c r="U15319" s="50"/>
      <c r="V15319" s="47"/>
      <c r="W15319" s="50"/>
      <c r="X15319" s="49"/>
      <c r="Y15319" s="49"/>
      <c r="Z15319" s="49"/>
      <c r="AA15319" s="49"/>
      <c r="AB15319" s="49"/>
      <c r="AC15319" s="49"/>
      <c r="AD15319" s="49"/>
      <c r="AE15319" s="95"/>
      <c r="AM15319" s="103"/>
      <c r="AT15319" s="10"/>
    </row>
    <row r="15320" spans="9:46" s="16" customFormat="1">
      <c r="I15320" s="47"/>
      <c r="P15320" s="48"/>
      <c r="Q15320" s="48"/>
      <c r="R15320" s="48"/>
      <c r="S15320" s="49"/>
      <c r="T15320" s="47"/>
      <c r="U15320" s="50"/>
      <c r="V15320" s="47"/>
      <c r="W15320" s="50"/>
      <c r="X15320" s="49"/>
      <c r="Y15320" s="49"/>
      <c r="Z15320" s="49"/>
      <c r="AA15320" s="49"/>
      <c r="AB15320" s="49"/>
      <c r="AC15320" s="49"/>
      <c r="AD15320" s="49"/>
      <c r="AE15320" s="95"/>
      <c r="AM15320" s="103"/>
      <c r="AT15320" s="10"/>
    </row>
    <row r="15321" spans="9:46" s="16" customFormat="1">
      <c r="I15321" s="47"/>
      <c r="P15321" s="48"/>
      <c r="Q15321" s="48"/>
      <c r="R15321" s="48"/>
      <c r="S15321" s="49"/>
      <c r="T15321" s="47"/>
      <c r="U15321" s="50"/>
      <c r="V15321" s="47"/>
      <c r="W15321" s="50"/>
      <c r="X15321" s="49"/>
      <c r="Y15321" s="49"/>
      <c r="Z15321" s="49"/>
      <c r="AA15321" s="49"/>
      <c r="AB15321" s="49"/>
      <c r="AC15321" s="49"/>
      <c r="AD15321" s="49"/>
      <c r="AE15321" s="95"/>
      <c r="AM15321" s="103"/>
      <c r="AT15321" s="10"/>
    </row>
    <row r="15322" spans="9:46" s="16" customFormat="1">
      <c r="I15322" s="47"/>
      <c r="P15322" s="48"/>
      <c r="Q15322" s="48"/>
      <c r="R15322" s="48"/>
      <c r="S15322" s="49"/>
      <c r="T15322" s="47"/>
      <c r="U15322" s="50"/>
      <c r="V15322" s="47"/>
      <c r="W15322" s="50"/>
      <c r="X15322" s="49"/>
      <c r="Y15322" s="49"/>
      <c r="Z15322" s="49"/>
      <c r="AA15322" s="49"/>
      <c r="AB15322" s="49"/>
      <c r="AC15322" s="49"/>
      <c r="AD15322" s="49"/>
      <c r="AE15322" s="95"/>
      <c r="AM15322" s="103"/>
      <c r="AT15322" s="10"/>
    </row>
    <row r="15323" spans="9:46" s="16" customFormat="1">
      <c r="I15323" s="47"/>
      <c r="P15323" s="48"/>
      <c r="Q15323" s="48"/>
      <c r="R15323" s="48"/>
      <c r="S15323" s="49"/>
      <c r="T15323" s="47"/>
      <c r="U15323" s="50"/>
      <c r="V15323" s="47"/>
      <c r="W15323" s="50"/>
      <c r="X15323" s="49"/>
      <c r="Y15323" s="49"/>
      <c r="Z15323" s="49"/>
      <c r="AA15323" s="49"/>
      <c r="AB15323" s="49"/>
      <c r="AC15323" s="49"/>
      <c r="AD15323" s="49"/>
      <c r="AE15323" s="95"/>
      <c r="AM15323" s="103"/>
      <c r="AT15323" s="10"/>
    </row>
    <row r="15324" spans="9:46" s="16" customFormat="1">
      <c r="I15324" s="47"/>
      <c r="P15324" s="48"/>
      <c r="Q15324" s="48"/>
      <c r="R15324" s="48"/>
      <c r="S15324" s="49"/>
      <c r="T15324" s="47"/>
      <c r="U15324" s="50"/>
      <c r="V15324" s="47"/>
      <c r="W15324" s="50"/>
      <c r="X15324" s="49"/>
      <c r="Y15324" s="49"/>
      <c r="Z15324" s="49"/>
      <c r="AA15324" s="49"/>
      <c r="AB15324" s="49"/>
      <c r="AC15324" s="49"/>
      <c r="AD15324" s="49"/>
      <c r="AE15324" s="95"/>
      <c r="AM15324" s="103"/>
      <c r="AT15324" s="10"/>
    </row>
    <row r="15325" spans="9:46" s="16" customFormat="1">
      <c r="I15325" s="47"/>
      <c r="P15325" s="48"/>
      <c r="Q15325" s="48"/>
      <c r="R15325" s="48"/>
      <c r="S15325" s="49"/>
      <c r="T15325" s="47"/>
      <c r="U15325" s="50"/>
      <c r="V15325" s="47"/>
      <c r="W15325" s="50"/>
      <c r="X15325" s="49"/>
      <c r="Y15325" s="49"/>
      <c r="Z15325" s="49"/>
      <c r="AA15325" s="49"/>
      <c r="AB15325" s="49"/>
      <c r="AC15325" s="49"/>
      <c r="AD15325" s="49"/>
      <c r="AE15325" s="95"/>
      <c r="AM15325" s="103"/>
      <c r="AT15325" s="10"/>
    </row>
    <row r="15326" spans="9:46" s="16" customFormat="1">
      <c r="I15326" s="47"/>
      <c r="P15326" s="48"/>
      <c r="Q15326" s="48"/>
      <c r="R15326" s="48"/>
      <c r="S15326" s="49"/>
      <c r="T15326" s="47"/>
      <c r="U15326" s="50"/>
      <c r="V15326" s="47"/>
      <c r="W15326" s="50"/>
      <c r="X15326" s="49"/>
      <c r="Y15326" s="49"/>
      <c r="Z15326" s="49"/>
      <c r="AA15326" s="49"/>
      <c r="AB15326" s="49"/>
      <c r="AC15326" s="49"/>
      <c r="AD15326" s="49"/>
      <c r="AE15326" s="95"/>
      <c r="AM15326" s="103"/>
      <c r="AT15326" s="10"/>
    </row>
    <row r="15327" spans="9:46" s="16" customFormat="1">
      <c r="I15327" s="47"/>
      <c r="P15327" s="48"/>
      <c r="Q15327" s="48"/>
      <c r="R15327" s="48"/>
      <c r="S15327" s="49"/>
      <c r="T15327" s="47"/>
      <c r="U15327" s="50"/>
      <c r="V15327" s="47"/>
      <c r="W15327" s="50"/>
      <c r="X15327" s="49"/>
      <c r="Y15327" s="49"/>
      <c r="Z15327" s="49"/>
      <c r="AA15327" s="49"/>
      <c r="AB15327" s="49"/>
      <c r="AC15327" s="49"/>
      <c r="AD15327" s="49"/>
      <c r="AE15327" s="95"/>
      <c r="AM15327" s="103"/>
      <c r="AT15327" s="10"/>
    </row>
    <row r="15328" spans="9:46" s="16" customFormat="1">
      <c r="I15328" s="47"/>
      <c r="P15328" s="48"/>
      <c r="Q15328" s="48"/>
      <c r="R15328" s="48"/>
      <c r="S15328" s="49"/>
      <c r="T15328" s="47"/>
      <c r="U15328" s="50"/>
      <c r="V15328" s="47"/>
      <c r="W15328" s="50"/>
      <c r="X15328" s="49"/>
      <c r="Y15328" s="49"/>
      <c r="Z15328" s="49"/>
      <c r="AA15328" s="49"/>
      <c r="AB15328" s="49"/>
      <c r="AC15328" s="49"/>
      <c r="AD15328" s="49"/>
      <c r="AE15328" s="95"/>
      <c r="AM15328" s="103"/>
      <c r="AT15328" s="10"/>
    </row>
    <row r="15329" spans="9:46" s="16" customFormat="1">
      <c r="I15329" s="47"/>
      <c r="P15329" s="48"/>
      <c r="Q15329" s="48"/>
      <c r="R15329" s="48"/>
      <c r="S15329" s="49"/>
      <c r="T15329" s="47"/>
      <c r="U15329" s="50"/>
      <c r="V15329" s="47"/>
      <c r="W15329" s="50"/>
      <c r="X15329" s="49"/>
      <c r="Y15329" s="49"/>
      <c r="Z15329" s="49"/>
      <c r="AA15329" s="49"/>
      <c r="AB15329" s="49"/>
      <c r="AC15329" s="49"/>
      <c r="AD15329" s="49"/>
      <c r="AE15329" s="95"/>
      <c r="AM15329" s="103"/>
      <c r="AT15329" s="10"/>
    </row>
    <row r="15330" spans="9:46" s="16" customFormat="1">
      <c r="I15330" s="47"/>
      <c r="P15330" s="48"/>
      <c r="Q15330" s="48"/>
      <c r="R15330" s="48"/>
      <c r="S15330" s="49"/>
      <c r="T15330" s="47"/>
      <c r="U15330" s="50"/>
      <c r="V15330" s="47"/>
      <c r="W15330" s="50"/>
      <c r="X15330" s="49"/>
      <c r="Y15330" s="49"/>
      <c r="Z15330" s="49"/>
      <c r="AA15330" s="49"/>
      <c r="AB15330" s="49"/>
      <c r="AC15330" s="49"/>
      <c r="AD15330" s="49"/>
      <c r="AE15330" s="95"/>
      <c r="AM15330" s="103"/>
      <c r="AT15330" s="10"/>
    </row>
    <row r="15331" spans="9:46" s="16" customFormat="1">
      <c r="I15331" s="47"/>
      <c r="P15331" s="48"/>
      <c r="Q15331" s="48"/>
      <c r="R15331" s="48"/>
      <c r="S15331" s="49"/>
      <c r="T15331" s="47"/>
      <c r="U15331" s="50"/>
      <c r="V15331" s="47"/>
      <c r="W15331" s="50"/>
      <c r="X15331" s="49"/>
      <c r="Y15331" s="49"/>
      <c r="Z15331" s="49"/>
      <c r="AA15331" s="49"/>
      <c r="AB15331" s="49"/>
      <c r="AC15331" s="49"/>
      <c r="AD15331" s="49"/>
      <c r="AE15331" s="95"/>
      <c r="AM15331" s="103"/>
      <c r="AT15331" s="10"/>
    </row>
    <row r="15332" spans="9:46" s="16" customFormat="1">
      <c r="I15332" s="47"/>
      <c r="P15332" s="48"/>
      <c r="Q15332" s="48"/>
      <c r="R15332" s="48"/>
      <c r="S15332" s="49"/>
      <c r="T15332" s="47"/>
      <c r="U15332" s="50"/>
      <c r="V15332" s="47"/>
      <c r="W15332" s="50"/>
      <c r="X15332" s="49"/>
      <c r="Y15332" s="49"/>
      <c r="Z15332" s="49"/>
      <c r="AA15332" s="49"/>
      <c r="AB15332" s="49"/>
      <c r="AC15332" s="49"/>
      <c r="AD15332" s="49"/>
      <c r="AE15332" s="95"/>
      <c r="AM15332" s="103"/>
      <c r="AT15332" s="10"/>
    </row>
    <row r="15333" spans="9:46" s="16" customFormat="1">
      <c r="I15333" s="47"/>
      <c r="P15333" s="48"/>
      <c r="Q15333" s="48"/>
      <c r="R15333" s="48"/>
      <c r="S15333" s="49"/>
      <c r="T15333" s="47"/>
      <c r="U15333" s="50"/>
      <c r="V15333" s="47"/>
      <c r="W15333" s="50"/>
      <c r="X15333" s="49"/>
      <c r="Y15333" s="49"/>
      <c r="Z15333" s="49"/>
      <c r="AA15333" s="49"/>
      <c r="AB15333" s="49"/>
      <c r="AC15333" s="49"/>
      <c r="AD15333" s="49"/>
      <c r="AE15333" s="95"/>
      <c r="AM15333" s="103"/>
      <c r="AT15333" s="10"/>
    </row>
    <row r="15334" spans="9:46" s="16" customFormat="1">
      <c r="I15334" s="47"/>
      <c r="P15334" s="48"/>
      <c r="Q15334" s="48"/>
      <c r="R15334" s="48"/>
      <c r="S15334" s="49"/>
      <c r="T15334" s="47"/>
      <c r="U15334" s="50"/>
      <c r="V15334" s="47"/>
      <c r="W15334" s="50"/>
      <c r="X15334" s="49"/>
      <c r="Y15334" s="49"/>
      <c r="Z15334" s="49"/>
      <c r="AA15334" s="49"/>
      <c r="AB15334" s="49"/>
      <c r="AC15334" s="49"/>
      <c r="AD15334" s="49"/>
      <c r="AE15334" s="95"/>
      <c r="AM15334" s="103"/>
      <c r="AT15334" s="10"/>
    </row>
    <row r="15335" spans="9:46" s="16" customFormat="1">
      <c r="I15335" s="47"/>
      <c r="P15335" s="48"/>
      <c r="Q15335" s="48"/>
      <c r="R15335" s="48"/>
      <c r="S15335" s="49"/>
      <c r="T15335" s="47"/>
      <c r="U15335" s="50"/>
      <c r="V15335" s="47"/>
      <c r="W15335" s="50"/>
      <c r="X15335" s="49"/>
      <c r="Y15335" s="49"/>
      <c r="Z15335" s="49"/>
      <c r="AA15335" s="49"/>
      <c r="AB15335" s="49"/>
      <c r="AC15335" s="49"/>
      <c r="AD15335" s="49"/>
      <c r="AE15335" s="95"/>
      <c r="AM15335" s="103"/>
      <c r="AT15335" s="10"/>
    </row>
    <row r="15336" spans="9:46" s="16" customFormat="1">
      <c r="I15336" s="47"/>
      <c r="P15336" s="48"/>
      <c r="Q15336" s="48"/>
      <c r="R15336" s="48"/>
      <c r="S15336" s="49"/>
      <c r="T15336" s="47"/>
      <c r="U15336" s="50"/>
      <c r="V15336" s="47"/>
      <c r="W15336" s="50"/>
      <c r="X15336" s="49"/>
      <c r="Y15336" s="49"/>
      <c r="Z15336" s="49"/>
      <c r="AA15336" s="49"/>
      <c r="AB15336" s="49"/>
      <c r="AC15336" s="49"/>
      <c r="AD15336" s="49"/>
      <c r="AE15336" s="95"/>
      <c r="AM15336" s="103"/>
      <c r="AT15336" s="10"/>
    </row>
    <row r="15337" spans="9:46" s="16" customFormat="1">
      <c r="I15337" s="47"/>
      <c r="P15337" s="48"/>
      <c r="Q15337" s="48"/>
      <c r="R15337" s="48"/>
      <c r="S15337" s="49"/>
      <c r="T15337" s="47"/>
      <c r="U15337" s="50"/>
      <c r="V15337" s="47"/>
      <c r="W15337" s="50"/>
      <c r="X15337" s="49"/>
      <c r="Y15337" s="49"/>
      <c r="Z15337" s="49"/>
      <c r="AA15337" s="49"/>
      <c r="AB15337" s="49"/>
      <c r="AC15337" s="49"/>
      <c r="AD15337" s="49"/>
      <c r="AE15337" s="95"/>
      <c r="AM15337" s="103"/>
      <c r="AT15337" s="10"/>
    </row>
    <row r="15338" spans="9:46" s="16" customFormat="1">
      <c r="I15338" s="47"/>
      <c r="P15338" s="48"/>
      <c r="Q15338" s="48"/>
      <c r="R15338" s="48"/>
      <c r="S15338" s="49"/>
      <c r="T15338" s="47"/>
      <c r="U15338" s="50"/>
      <c r="V15338" s="47"/>
      <c r="W15338" s="50"/>
      <c r="X15338" s="49"/>
      <c r="Y15338" s="49"/>
      <c r="Z15338" s="49"/>
      <c r="AA15338" s="49"/>
      <c r="AB15338" s="49"/>
      <c r="AC15338" s="49"/>
      <c r="AD15338" s="49"/>
      <c r="AE15338" s="95"/>
      <c r="AM15338" s="103"/>
      <c r="AT15338" s="10"/>
    </row>
    <row r="15339" spans="9:46" s="16" customFormat="1">
      <c r="I15339" s="47"/>
      <c r="P15339" s="48"/>
      <c r="Q15339" s="48"/>
      <c r="R15339" s="48"/>
      <c r="S15339" s="49"/>
      <c r="T15339" s="47"/>
      <c r="U15339" s="50"/>
      <c r="V15339" s="47"/>
      <c r="W15339" s="50"/>
      <c r="X15339" s="49"/>
      <c r="Y15339" s="49"/>
      <c r="Z15339" s="49"/>
      <c r="AA15339" s="49"/>
      <c r="AB15339" s="49"/>
      <c r="AC15339" s="49"/>
      <c r="AD15339" s="49"/>
      <c r="AE15339" s="95"/>
      <c r="AM15339" s="103"/>
      <c r="AT15339" s="10"/>
    </row>
    <row r="15340" spans="9:46" s="16" customFormat="1">
      <c r="I15340" s="47"/>
      <c r="P15340" s="48"/>
      <c r="Q15340" s="48"/>
      <c r="R15340" s="48"/>
      <c r="S15340" s="49"/>
      <c r="T15340" s="47"/>
      <c r="U15340" s="50"/>
      <c r="V15340" s="47"/>
      <c r="W15340" s="50"/>
      <c r="X15340" s="49"/>
      <c r="Y15340" s="49"/>
      <c r="Z15340" s="49"/>
      <c r="AA15340" s="49"/>
      <c r="AB15340" s="49"/>
      <c r="AC15340" s="49"/>
      <c r="AD15340" s="49"/>
      <c r="AE15340" s="95"/>
      <c r="AM15340" s="103"/>
      <c r="AT15340" s="10"/>
    </row>
    <row r="15341" spans="9:46" s="16" customFormat="1">
      <c r="I15341" s="47"/>
      <c r="P15341" s="48"/>
      <c r="Q15341" s="48"/>
      <c r="R15341" s="48"/>
      <c r="S15341" s="49"/>
      <c r="T15341" s="47"/>
      <c r="U15341" s="50"/>
      <c r="V15341" s="47"/>
      <c r="W15341" s="50"/>
      <c r="X15341" s="49"/>
      <c r="Y15341" s="49"/>
      <c r="Z15341" s="49"/>
      <c r="AA15341" s="49"/>
      <c r="AB15341" s="49"/>
      <c r="AC15341" s="49"/>
      <c r="AD15341" s="49"/>
      <c r="AE15341" s="95"/>
      <c r="AM15341" s="103"/>
      <c r="AT15341" s="10"/>
    </row>
    <row r="15342" spans="9:46" s="16" customFormat="1">
      <c r="I15342" s="47"/>
      <c r="P15342" s="48"/>
      <c r="Q15342" s="48"/>
      <c r="R15342" s="48"/>
      <c r="S15342" s="49"/>
      <c r="T15342" s="47"/>
      <c r="U15342" s="50"/>
      <c r="V15342" s="47"/>
      <c r="W15342" s="50"/>
      <c r="X15342" s="49"/>
      <c r="Y15342" s="49"/>
      <c r="Z15342" s="49"/>
      <c r="AA15342" s="49"/>
      <c r="AB15342" s="49"/>
      <c r="AC15342" s="49"/>
      <c r="AD15342" s="49"/>
      <c r="AE15342" s="95"/>
      <c r="AM15342" s="103"/>
      <c r="AT15342" s="10"/>
    </row>
    <row r="15343" spans="9:46" s="16" customFormat="1">
      <c r="I15343" s="47"/>
      <c r="P15343" s="48"/>
      <c r="Q15343" s="48"/>
      <c r="R15343" s="48"/>
      <c r="S15343" s="49"/>
      <c r="T15343" s="47"/>
      <c r="U15343" s="50"/>
      <c r="V15343" s="47"/>
      <c r="W15343" s="50"/>
      <c r="X15343" s="49"/>
      <c r="Y15343" s="49"/>
      <c r="Z15343" s="49"/>
      <c r="AA15343" s="49"/>
      <c r="AB15343" s="49"/>
      <c r="AC15343" s="49"/>
      <c r="AD15343" s="49"/>
      <c r="AE15343" s="95"/>
      <c r="AM15343" s="103"/>
      <c r="AT15343" s="10"/>
    </row>
    <row r="15344" spans="9:46" s="16" customFormat="1">
      <c r="I15344" s="47"/>
      <c r="P15344" s="48"/>
      <c r="Q15344" s="48"/>
      <c r="R15344" s="48"/>
      <c r="S15344" s="49"/>
      <c r="T15344" s="47"/>
      <c r="U15344" s="50"/>
      <c r="V15344" s="47"/>
      <c r="W15344" s="50"/>
      <c r="X15344" s="49"/>
      <c r="Y15344" s="49"/>
      <c r="Z15344" s="49"/>
      <c r="AA15344" s="49"/>
      <c r="AB15344" s="49"/>
      <c r="AC15344" s="49"/>
      <c r="AD15344" s="49"/>
      <c r="AE15344" s="95"/>
      <c r="AM15344" s="103"/>
      <c r="AT15344" s="10"/>
    </row>
    <row r="15345" spans="9:46" s="16" customFormat="1">
      <c r="I15345" s="47"/>
      <c r="P15345" s="48"/>
      <c r="Q15345" s="48"/>
      <c r="R15345" s="48"/>
      <c r="S15345" s="49"/>
      <c r="T15345" s="47"/>
      <c r="U15345" s="50"/>
      <c r="V15345" s="47"/>
      <c r="W15345" s="50"/>
      <c r="X15345" s="49"/>
      <c r="Y15345" s="49"/>
      <c r="Z15345" s="49"/>
      <c r="AA15345" s="49"/>
      <c r="AB15345" s="49"/>
      <c r="AC15345" s="49"/>
      <c r="AD15345" s="49"/>
      <c r="AE15345" s="95"/>
      <c r="AM15345" s="103"/>
      <c r="AT15345" s="10"/>
    </row>
    <row r="15346" spans="9:46" s="16" customFormat="1">
      <c r="I15346" s="47"/>
      <c r="P15346" s="48"/>
      <c r="Q15346" s="48"/>
      <c r="R15346" s="48"/>
      <c r="S15346" s="49"/>
      <c r="T15346" s="47"/>
      <c r="U15346" s="50"/>
      <c r="V15346" s="47"/>
      <c r="W15346" s="50"/>
      <c r="X15346" s="49"/>
      <c r="Y15346" s="49"/>
      <c r="Z15346" s="49"/>
      <c r="AA15346" s="49"/>
      <c r="AB15346" s="49"/>
      <c r="AC15346" s="49"/>
      <c r="AD15346" s="49"/>
      <c r="AE15346" s="95"/>
      <c r="AM15346" s="103"/>
      <c r="AT15346" s="10"/>
    </row>
    <row r="15347" spans="9:46" s="16" customFormat="1">
      <c r="I15347" s="47"/>
      <c r="P15347" s="48"/>
      <c r="Q15347" s="48"/>
      <c r="R15347" s="48"/>
      <c r="S15347" s="49"/>
      <c r="T15347" s="47"/>
      <c r="U15347" s="50"/>
      <c r="V15347" s="47"/>
      <c r="W15347" s="50"/>
      <c r="X15347" s="49"/>
      <c r="Y15347" s="49"/>
      <c r="Z15347" s="49"/>
      <c r="AA15347" s="49"/>
      <c r="AB15347" s="49"/>
      <c r="AC15347" s="49"/>
      <c r="AD15347" s="49"/>
      <c r="AE15347" s="95"/>
      <c r="AM15347" s="103"/>
      <c r="AT15347" s="10"/>
    </row>
    <row r="15348" spans="9:46" s="16" customFormat="1">
      <c r="I15348" s="47"/>
      <c r="P15348" s="48"/>
      <c r="Q15348" s="48"/>
      <c r="R15348" s="48"/>
      <c r="S15348" s="49"/>
      <c r="T15348" s="47"/>
      <c r="U15348" s="50"/>
      <c r="V15348" s="47"/>
      <c r="W15348" s="50"/>
      <c r="X15348" s="49"/>
      <c r="Y15348" s="49"/>
      <c r="Z15348" s="49"/>
      <c r="AA15348" s="49"/>
      <c r="AB15348" s="49"/>
      <c r="AC15348" s="49"/>
      <c r="AD15348" s="49"/>
      <c r="AE15348" s="95"/>
      <c r="AM15348" s="103"/>
      <c r="AT15348" s="10"/>
    </row>
    <row r="15349" spans="9:46" s="16" customFormat="1">
      <c r="I15349" s="47"/>
      <c r="P15349" s="48"/>
      <c r="Q15349" s="48"/>
      <c r="R15349" s="48"/>
      <c r="S15349" s="49"/>
      <c r="T15349" s="47"/>
      <c r="U15349" s="50"/>
      <c r="V15349" s="47"/>
      <c r="W15349" s="50"/>
      <c r="X15349" s="49"/>
      <c r="Y15349" s="49"/>
      <c r="Z15349" s="49"/>
      <c r="AA15349" s="49"/>
      <c r="AB15349" s="49"/>
      <c r="AC15349" s="49"/>
      <c r="AD15349" s="49"/>
      <c r="AE15349" s="95"/>
      <c r="AM15349" s="103"/>
      <c r="AT15349" s="10"/>
    </row>
    <row r="15350" spans="9:46" s="16" customFormat="1">
      <c r="I15350" s="47"/>
      <c r="P15350" s="48"/>
      <c r="Q15350" s="48"/>
      <c r="R15350" s="48"/>
      <c r="S15350" s="49"/>
      <c r="T15350" s="47"/>
      <c r="U15350" s="50"/>
      <c r="V15350" s="47"/>
      <c r="W15350" s="50"/>
      <c r="X15350" s="49"/>
      <c r="Y15350" s="49"/>
      <c r="Z15350" s="49"/>
      <c r="AA15350" s="49"/>
      <c r="AB15350" s="49"/>
      <c r="AC15350" s="49"/>
      <c r="AD15350" s="49"/>
      <c r="AE15350" s="95"/>
      <c r="AM15350" s="103"/>
      <c r="AT15350" s="10"/>
    </row>
    <row r="15351" spans="9:46" s="16" customFormat="1">
      <c r="I15351" s="47"/>
      <c r="P15351" s="48"/>
      <c r="Q15351" s="48"/>
      <c r="R15351" s="48"/>
      <c r="S15351" s="49"/>
      <c r="T15351" s="47"/>
      <c r="U15351" s="50"/>
      <c r="V15351" s="47"/>
      <c r="W15351" s="50"/>
      <c r="X15351" s="49"/>
      <c r="Y15351" s="49"/>
      <c r="Z15351" s="49"/>
      <c r="AA15351" s="49"/>
      <c r="AB15351" s="49"/>
      <c r="AC15351" s="49"/>
      <c r="AD15351" s="49"/>
      <c r="AE15351" s="95"/>
      <c r="AM15351" s="103"/>
      <c r="AT15351" s="10"/>
    </row>
    <row r="15352" spans="9:46" s="16" customFormat="1">
      <c r="I15352" s="47"/>
      <c r="P15352" s="48"/>
      <c r="Q15352" s="48"/>
      <c r="R15352" s="48"/>
      <c r="S15352" s="49"/>
      <c r="T15352" s="47"/>
      <c r="U15352" s="50"/>
      <c r="V15352" s="47"/>
      <c r="W15352" s="50"/>
      <c r="X15352" s="49"/>
      <c r="Y15352" s="49"/>
      <c r="Z15352" s="49"/>
      <c r="AA15352" s="49"/>
      <c r="AB15352" s="49"/>
      <c r="AC15352" s="49"/>
      <c r="AD15352" s="49"/>
      <c r="AE15352" s="95"/>
      <c r="AM15352" s="103"/>
      <c r="AT15352" s="10"/>
    </row>
    <row r="15353" spans="9:46" s="16" customFormat="1">
      <c r="I15353" s="47"/>
      <c r="P15353" s="48"/>
      <c r="Q15353" s="48"/>
      <c r="R15353" s="48"/>
      <c r="S15353" s="49"/>
      <c r="T15353" s="47"/>
      <c r="U15353" s="50"/>
      <c r="V15353" s="47"/>
      <c r="W15353" s="50"/>
      <c r="X15353" s="49"/>
      <c r="Y15353" s="49"/>
      <c r="Z15353" s="49"/>
      <c r="AA15353" s="49"/>
      <c r="AB15353" s="49"/>
      <c r="AC15353" s="49"/>
      <c r="AD15353" s="49"/>
      <c r="AE15353" s="95"/>
      <c r="AM15353" s="103"/>
      <c r="AT15353" s="10"/>
    </row>
    <row r="15354" spans="9:46" s="16" customFormat="1">
      <c r="I15354" s="47"/>
      <c r="P15354" s="48"/>
      <c r="Q15354" s="48"/>
      <c r="R15354" s="48"/>
      <c r="S15354" s="49"/>
      <c r="T15354" s="47"/>
      <c r="U15354" s="50"/>
      <c r="V15354" s="47"/>
      <c r="W15354" s="50"/>
      <c r="X15354" s="49"/>
      <c r="Y15354" s="49"/>
      <c r="Z15354" s="49"/>
      <c r="AA15354" s="49"/>
      <c r="AB15354" s="49"/>
      <c r="AC15354" s="49"/>
      <c r="AD15354" s="49"/>
      <c r="AE15354" s="95"/>
      <c r="AM15354" s="103"/>
      <c r="AT15354" s="10"/>
    </row>
    <row r="15355" spans="9:46" s="16" customFormat="1">
      <c r="I15355" s="47"/>
      <c r="P15355" s="48"/>
      <c r="Q15355" s="48"/>
      <c r="R15355" s="48"/>
      <c r="S15355" s="49"/>
      <c r="T15355" s="47"/>
      <c r="U15355" s="50"/>
      <c r="V15355" s="47"/>
      <c r="W15355" s="50"/>
      <c r="X15355" s="49"/>
      <c r="Y15355" s="49"/>
      <c r="Z15355" s="49"/>
      <c r="AA15355" s="49"/>
      <c r="AB15355" s="49"/>
      <c r="AC15355" s="49"/>
      <c r="AD15355" s="49"/>
      <c r="AE15355" s="95"/>
      <c r="AM15355" s="103"/>
      <c r="AT15355" s="10"/>
    </row>
    <row r="15356" spans="9:46" s="16" customFormat="1">
      <c r="I15356" s="47"/>
      <c r="P15356" s="48"/>
      <c r="Q15356" s="48"/>
      <c r="R15356" s="48"/>
      <c r="S15356" s="49"/>
      <c r="T15356" s="47"/>
      <c r="U15356" s="50"/>
      <c r="V15356" s="47"/>
      <c r="W15356" s="50"/>
      <c r="X15356" s="49"/>
      <c r="Y15356" s="49"/>
      <c r="Z15356" s="49"/>
      <c r="AA15356" s="49"/>
      <c r="AB15356" s="49"/>
      <c r="AC15356" s="49"/>
      <c r="AD15356" s="49"/>
      <c r="AE15356" s="95"/>
      <c r="AM15356" s="103"/>
      <c r="AT15356" s="10"/>
    </row>
    <row r="15357" spans="9:46" s="16" customFormat="1">
      <c r="I15357" s="47"/>
      <c r="P15357" s="48"/>
      <c r="Q15357" s="48"/>
      <c r="R15357" s="48"/>
      <c r="S15357" s="49"/>
      <c r="T15357" s="47"/>
      <c r="U15357" s="50"/>
      <c r="V15357" s="47"/>
      <c r="W15357" s="50"/>
      <c r="X15357" s="49"/>
      <c r="Y15357" s="49"/>
      <c r="Z15357" s="49"/>
      <c r="AA15357" s="49"/>
      <c r="AB15357" s="49"/>
      <c r="AC15357" s="49"/>
      <c r="AD15357" s="49"/>
      <c r="AE15357" s="95"/>
      <c r="AM15357" s="103"/>
      <c r="AT15357" s="10"/>
    </row>
    <row r="15358" spans="9:46" s="16" customFormat="1">
      <c r="I15358" s="47"/>
      <c r="P15358" s="48"/>
      <c r="Q15358" s="48"/>
      <c r="R15358" s="48"/>
      <c r="S15358" s="49"/>
      <c r="T15358" s="47"/>
      <c r="U15358" s="50"/>
      <c r="V15358" s="47"/>
      <c r="W15358" s="50"/>
      <c r="X15358" s="49"/>
      <c r="Y15358" s="49"/>
      <c r="Z15358" s="49"/>
      <c r="AA15358" s="49"/>
      <c r="AB15358" s="49"/>
      <c r="AC15358" s="49"/>
      <c r="AD15358" s="49"/>
      <c r="AE15358" s="95"/>
      <c r="AM15358" s="103"/>
      <c r="AT15358" s="10"/>
    </row>
    <row r="15359" spans="9:46" s="16" customFormat="1">
      <c r="I15359" s="47"/>
      <c r="P15359" s="48"/>
      <c r="Q15359" s="48"/>
      <c r="R15359" s="48"/>
      <c r="S15359" s="49"/>
      <c r="T15359" s="47"/>
      <c r="U15359" s="50"/>
      <c r="V15359" s="47"/>
      <c r="W15359" s="50"/>
      <c r="X15359" s="49"/>
      <c r="Y15359" s="49"/>
      <c r="Z15359" s="49"/>
      <c r="AA15359" s="49"/>
      <c r="AB15359" s="49"/>
      <c r="AC15359" s="49"/>
      <c r="AD15359" s="49"/>
      <c r="AE15359" s="95"/>
      <c r="AM15359" s="103"/>
      <c r="AT15359" s="10"/>
    </row>
    <row r="15360" spans="9:46" s="16" customFormat="1">
      <c r="I15360" s="47"/>
      <c r="P15360" s="48"/>
      <c r="Q15360" s="48"/>
      <c r="R15360" s="48"/>
      <c r="S15360" s="49"/>
      <c r="T15360" s="47"/>
      <c r="U15360" s="50"/>
      <c r="V15360" s="47"/>
      <c r="W15360" s="50"/>
      <c r="X15360" s="49"/>
      <c r="Y15360" s="49"/>
      <c r="Z15360" s="49"/>
      <c r="AA15360" s="49"/>
      <c r="AB15360" s="49"/>
      <c r="AC15360" s="49"/>
      <c r="AD15360" s="49"/>
      <c r="AE15360" s="95"/>
      <c r="AM15360" s="103"/>
      <c r="AT15360" s="10"/>
    </row>
    <row r="15361" spans="9:46" s="16" customFormat="1">
      <c r="I15361" s="47"/>
      <c r="P15361" s="48"/>
      <c r="Q15361" s="48"/>
      <c r="R15361" s="48"/>
      <c r="S15361" s="49"/>
      <c r="T15361" s="47"/>
      <c r="U15361" s="50"/>
      <c r="V15361" s="47"/>
      <c r="W15361" s="50"/>
      <c r="X15361" s="49"/>
      <c r="Y15361" s="49"/>
      <c r="Z15361" s="49"/>
      <c r="AA15361" s="49"/>
      <c r="AB15361" s="49"/>
      <c r="AC15361" s="49"/>
      <c r="AD15361" s="49"/>
      <c r="AE15361" s="95"/>
      <c r="AM15361" s="103"/>
      <c r="AT15361" s="10"/>
    </row>
    <row r="15362" spans="9:46" s="16" customFormat="1">
      <c r="I15362" s="47"/>
      <c r="P15362" s="48"/>
      <c r="Q15362" s="48"/>
      <c r="R15362" s="48"/>
      <c r="S15362" s="49"/>
      <c r="T15362" s="47"/>
      <c r="U15362" s="50"/>
      <c r="V15362" s="47"/>
      <c r="W15362" s="50"/>
      <c r="X15362" s="49"/>
      <c r="Y15362" s="49"/>
      <c r="Z15362" s="49"/>
      <c r="AA15362" s="49"/>
      <c r="AB15362" s="49"/>
      <c r="AC15362" s="49"/>
      <c r="AD15362" s="49"/>
      <c r="AE15362" s="95"/>
      <c r="AM15362" s="103"/>
      <c r="AT15362" s="10"/>
    </row>
    <row r="15363" spans="9:46" s="16" customFormat="1">
      <c r="I15363" s="47"/>
      <c r="P15363" s="48"/>
      <c r="Q15363" s="48"/>
      <c r="R15363" s="48"/>
      <c r="S15363" s="49"/>
      <c r="T15363" s="47"/>
      <c r="U15363" s="50"/>
      <c r="V15363" s="47"/>
      <c r="W15363" s="50"/>
      <c r="X15363" s="49"/>
      <c r="Y15363" s="49"/>
      <c r="Z15363" s="49"/>
      <c r="AA15363" s="49"/>
      <c r="AB15363" s="49"/>
      <c r="AC15363" s="49"/>
      <c r="AD15363" s="49"/>
      <c r="AE15363" s="95"/>
      <c r="AM15363" s="103"/>
      <c r="AT15363" s="10"/>
    </row>
    <row r="15364" spans="9:46" s="16" customFormat="1">
      <c r="I15364" s="47"/>
      <c r="P15364" s="48"/>
      <c r="Q15364" s="48"/>
      <c r="R15364" s="48"/>
      <c r="S15364" s="49"/>
      <c r="T15364" s="47"/>
      <c r="U15364" s="50"/>
      <c r="V15364" s="47"/>
      <c r="W15364" s="50"/>
      <c r="X15364" s="49"/>
      <c r="Y15364" s="49"/>
      <c r="Z15364" s="49"/>
      <c r="AA15364" s="49"/>
      <c r="AB15364" s="49"/>
      <c r="AC15364" s="49"/>
      <c r="AD15364" s="49"/>
      <c r="AE15364" s="95"/>
      <c r="AM15364" s="103"/>
      <c r="AT15364" s="10"/>
    </row>
    <row r="15365" spans="9:46" s="16" customFormat="1">
      <c r="I15365" s="47"/>
      <c r="P15365" s="48"/>
      <c r="Q15365" s="48"/>
      <c r="R15365" s="48"/>
      <c r="S15365" s="49"/>
      <c r="T15365" s="47"/>
      <c r="U15365" s="50"/>
      <c r="V15365" s="47"/>
      <c r="W15365" s="50"/>
      <c r="X15365" s="49"/>
      <c r="Y15365" s="49"/>
      <c r="Z15365" s="49"/>
      <c r="AA15365" s="49"/>
      <c r="AB15365" s="49"/>
      <c r="AC15365" s="49"/>
      <c r="AD15365" s="49"/>
      <c r="AE15365" s="95"/>
      <c r="AM15365" s="103"/>
      <c r="AT15365" s="10"/>
    </row>
    <row r="15366" spans="9:46" s="16" customFormat="1">
      <c r="I15366" s="47"/>
      <c r="P15366" s="48"/>
      <c r="Q15366" s="48"/>
      <c r="R15366" s="48"/>
      <c r="S15366" s="49"/>
      <c r="T15366" s="47"/>
      <c r="U15366" s="50"/>
      <c r="V15366" s="47"/>
      <c r="W15366" s="50"/>
      <c r="X15366" s="49"/>
      <c r="Y15366" s="49"/>
      <c r="Z15366" s="49"/>
      <c r="AA15366" s="49"/>
      <c r="AB15366" s="49"/>
      <c r="AC15366" s="49"/>
      <c r="AD15366" s="49"/>
      <c r="AE15366" s="95"/>
      <c r="AM15366" s="103"/>
      <c r="AT15366" s="10"/>
    </row>
    <row r="15367" spans="9:46" s="16" customFormat="1">
      <c r="I15367" s="47"/>
      <c r="P15367" s="48"/>
      <c r="Q15367" s="48"/>
      <c r="R15367" s="48"/>
      <c r="S15367" s="49"/>
      <c r="T15367" s="47"/>
      <c r="U15367" s="50"/>
      <c r="V15367" s="47"/>
      <c r="W15367" s="50"/>
      <c r="X15367" s="49"/>
      <c r="Y15367" s="49"/>
      <c r="Z15367" s="49"/>
      <c r="AA15367" s="49"/>
      <c r="AB15367" s="49"/>
      <c r="AC15367" s="49"/>
      <c r="AD15367" s="49"/>
      <c r="AE15367" s="95"/>
      <c r="AM15367" s="103"/>
      <c r="AT15367" s="10"/>
    </row>
    <row r="15368" spans="9:46" s="16" customFormat="1">
      <c r="I15368" s="47"/>
      <c r="P15368" s="48"/>
      <c r="Q15368" s="48"/>
      <c r="R15368" s="48"/>
      <c r="S15368" s="49"/>
      <c r="T15368" s="47"/>
      <c r="U15368" s="50"/>
      <c r="V15368" s="47"/>
      <c r="W15368" s="50"/>
      <c r="X15368" s="49"/>
      <c r="Y15368" s="49"/>
      <c r="Z15368" s="49"/>
      <c r="AA15368" s="49"/>
      <c r="AB15368" s="49"/>
      <c r="AC15368" s="49"/>
      <c r="AD15368" s="49"/>
      <c r="AE15368" s="95"/>
      <c r="AM15368" s="103"/>
      <c r="AT15368" s="10"/>
    </row>
    <row r="15369" spans="9:46" s="16" customFormat="1">
      <c r="I15369" s="47"/>
      <c r="P15369" s="48"/>
      <c r="Q15369" s="48"/>
      <c r="R15369" s="48"/>
      <c r="S15369" s="49"/>
      <c r="T15369" s="47"/>
      <c r="U15369" s="50"/>
      <c r="V15369" s="47"/>
      <c r="W15369" s="50"/>
      <c r="X15369" s="49"/>
      <c r="Y15369" s="49"/>
      <c r="Z15369" s="49"/>
      <c r="AA15369" s="49"/>
      <c r="AB15369" s="49"/>
      <c r="AC15369" s="49"/>
      <c r="AD15369" s="49"/>
      <c r="AE15369" s="95"/>
      <c r="AM15369" s="103"/>
      <c r="AT15369" s="10"/>
    </row>
    <row r="15370" spans="9:46" s="16" customFormat="1">
      <c r="I15370" s="47"/>
      <c r="P15370" s="48"/>
      <c r="Q15370" s="48"/>
      <c r="R15370" s="48"/>
      <c r="S15370" s="49"/>
      <c r="T15370" s="47"/>
      <c r="U15370" s="50"/>
      <c r="V15370" s="47"/>
      <c r="W15370" s="50"/>
      <c r="X15370" s="49"/>
      <c r="Y15370" s="49"/>
      <c r="Z15370" s="49"/>
      <c r="AA15370" s="49"/>
      <c r="AB15370" s="49"/>
      <c r="AC15370" s="49"/>
      <c r="AD15370" s="49"/>
      <c r="AE15370" s="95"/>
      <c r="AM15370" s="103"/>
      <c r="AT15370" s="10"/>
    </row>
    <row r="15371" spans="9:46" s="16" customFormat="1">
      <c r="I15371" s="47"/>
      <c r="P15371" s="48"/>
      <c r="Q15371" s="48"/>
      <c r="R15371" s="48"/>
      <c r="S15371" s="49"/>
      <c r="T15371" s="47"/>
      <c r="U15371" s="50"/>
      <c r="V15371" s="47"/>
      <c r="W15371" s="50"/>
      <c r="X15371" s="49"/>
      <c r="Y15371" s="49"/>
      <c r="Z15371" s="49"/>
      <c r="AA15371" s="49"/>
      <c r="AB15371" s="49"/>
      <c r="AC15371" s="49"/>
      <c r="AD15371" s="49"/>
      <c r="AE15371" s="95"/>
      <c r="AM15371" s="103"/>
      <c r="AT15371" s="10"/>
    </row>
    <row r="15372" spans="9:46" s="16" customFormat="1">
      <c r="I15372" s="47"/>
      <c r="P15372" s="48"/>
      <c r="Q15372" s="48"/>
      <c r="R15372" s="48"/>
      <c r="S15372" s="49"/>
      <c r="T15372" s="47"/>
      <c r="U15372" s="50"/>
      <c r="V15372" s="47"/>
      <c r="W15372" s="50"/>
      <c r="X15372" s="49"/>
      <c r="Y15372" s="49"/>
      <c r="Z15372" s="49"/>
      <c r="AA15372" s="49"/>
      <c r="AB15372" s="49"/>
      <c r="AC15372" s="49"/>
      <c r="AD15372" s="49"/>
      <c r="AE15372" s="95"/>
      <c r="AM15372" s="103"/>
      <c r="AT15372" s="10"/>
    </row>
    <row r="15373" spans="9:46" s="16" customFormat="1">
      <c r="I15373" s="47"/>
      <c r="P15373" s="48"/>
      <c r="Q15373" s="48"/>
      <c r="R15373" s="48"/>
      <c r="S15373" s="49"/>
      <c r="T15373" s="47"/>
      <c r="U15373" s="50"/>
      <c r="V15373" s="47"/>
      <c r="W15373" s="50"/>
      <c r="X15373" s="49"/>
      <c r="Y15373" s="49"/>
      <c r="Z15373" s="49"/>
      <c r="AA15373" s="49"/>
      <c r="AB15373" s="49"/>
      <c r="AC15373" s="49"/>
      <c r="AD15373" s="49"/>
      <c r="AE15373" s="95"/>
      <c r="AM15373" s="103"/>
      <c r="AT15373" s="10"/>
    </row>
    <row r="15374" spans="9:46" s="16" customFormat="1">
      <c r="I15374" s="47"/>
      <c r="P15374" s="48"/>
      <c r="Q15374" s="48"/>
      <c r="R15374" s="48"/>
      <c r="S15374" s="49"/>
      <c r="T15374" s="47"/>
      <c r="U15374" s="50"/>
      <c r="V15374" s="47"/>
      <c r="W15374" s="50"/>
      <c r="X15374" s="49"/>
      <c r="Y15374" s="49"/>
      <c r="Z15374" s="49"/>
      <c r="AA15374" s="49"/>
      <c r="AB15374" s="49"/>
      <c r="AC15374" s="49"/>
      <c r="AD15374" s="49"/>
      <c r="AE15374" s="95"/>
      <c r="AM15374" s="103"/>
      <c r="AT15374" s="10"/>
    </row>
    <row r="15375" spans="9:46" s="16" customFormat="1">
      <c r="I15375" s="47"/>
      <c r="P15375" s="48"/>
      <c r="Q15375" s="48"/>
      <c r="R15375" s="48"/>
      <c r="S15375" s="49"/>
      <c r="T15375" s="47"/>
      <c r="U15375" s="50"/>
      <c r="V15375" s="47"/>
      <c r="W15375" s="50"/>
      <c r="X15375" s="49"/>
      <c r="Y15375" s="49"/>
      <c r="Z15375" s="49"/>
      <c r="AA15375" s="49"/>
      <c r="AB15375" s="49"/>
      <c r="AC15375" s="49"/>
      <c r="AD15375" s="49"/>
      <c r="AE15375" s="95"/>
      <c r="AM15375" s="103"/>
      <c r="AT15375" s="10"/>
    </row>
    <row r="15376" spans="9:46" s="16" customFormat="1">
      <c r="I15376" s="47"/>
      <c r="P15376" s="48"/>
      <c r="Q15376" s="48"/>
      <c r="R15376" s="48"/>
      <c r="S15376" s="49"/>
      <c r="T15376" s="47"/>
      <c r="U15376" s="50"/>
      <c r="V15376" s="47"/>
      <c r="W15376" s="50"/>
      <c r="X15376" s="49"/>
      <c r="Y15376" s="49"/>
      <c r="Z15376" s="49"/>
      <c r="AA15376" s="49"/>
      <c r="AB15376" s="49"/>
      <c r="AC15376" s="49"/>
      <c r="AD15376" s="49"/>
      <c r="AE15376" s="95"/>
      <c r="AM15376" s="103"/>
      <c r="AT15376" s="10"/>
    </row>
    <row r="15377" spans="9:46" s="16" customFormat="1">
      <c r="I15377" s="47"/>
      <c r="P15377" s="48"/>
      <c r="Q15377" s="48"/>
      <c r="R15377" s="48"/>
      <c r="S15377" s="49"/>
      <c r="T15377" s="47"/>
      <c r="U15377" s="50"/>
      <c r="V15377" s="47"/>
      <c r="W15377" s="50"/>
      <c r="X15377" s="49"/>
      <c r="Y15377" s="49"/>
      <c r="Z15377" s="49"/>
      <c r="AA15377" s="49"/>
      <c r="AB15377" s="49"/>
      <c r="AC15377" s="49"/>
      <c r="AD15377" s="49"/>
      <c r="AE15377" s="95"/>
      <c r="AM15377" s="103"/>
      <c r="AT15377" s="10"/>
    </row>
    <row r="15378" spans="9:46" s="16" customFormat="1">
      <c r="I15378" s="47"/>
      <c r="P15378" s="48"/>
      <c r="Q15378" s="48"/>
      <c r="R15378" s="48"/>
      <c r="S15378" s="49"/>
      <c r="T15378" s="47"/>
      <c r="U15378" s="50"/>
      <c r="V15378" s="47"/>
      <c r="W15378" s="50"/>
      <c r="X15378" s="49"/>
      <c r="Y15378" s="49"/>
      <c r="Z15378" s="49"/>
      <c r="AA15378" s="49"/>
      <c r="AB15378" s="49"/>
      <c r="AC15378" s="49"/>
      <c r="AD15378" s="49"/>
      <c r="AE15378" s="95"/>
      <c r="AM15378" s="103"/>
      <c r="AT15378" s="10"/>
    </row>
    <row r="15379" spans="9:46" s="16" customFormat="1">
      <c r="I15379" s="47"/>
      <c r="P15379" s="48"/>
      <c r="Q15379" s="48"/>
      <c r="R15379" s="48"/>
      <c r="S15379" s="49"/>
      <c r="T15379" s="47"/>
      <c r="U15379" s="50"/>
      <c r="V15379" s="47"/>
      <c r="W15379" s="50"/>
      <c r="X15379" s="49"/>
      <c r="Y15379" s="49"/>
      <c r="Z15379" s="49"/>
      <c r="AA15379" s="49"/>
      <c r="AB15379" s="49"/>
      <c r="AC15379" s="49"/>
      <c r="AD15379" s="49"/>
      <c r="AE15379" s="95"/>
      <c r="AM15379" s="103"/>
      <c r="AT15379" s="10"/>
    </row>
    <row r="15380" spans="9:46" s="16" customFormat="1">
      <c r="I15380" s="47"/>
      <c r="P15380" s="48"/>
      <c r="Q15380" s="48"/>
      <c r="R15380" s="48"/>
      <c r="S15380" s="49"/>
      <c r="T15380" s="47"/>
      <c r="U15380" s="50"/>
      <c r="V15380" s="47"/>
      <c r="W15380" s="50"/>
      <c r="X15380" s="49"/>
      <c r="Y15380" s="49"/>
      <c r="Z15380" s="49"/>
      <c r="AA15380" s="49"/>
      <c r="AB15380" s="49"/>
      <c r="AC15380" s="49"/>
      <c r="AD15380" s="49"/>
      <c r="AE15380" s="95"/>
      <c r="AM15380" s="103"/>
      <c r="AT15380" s="10"/>
    </row>
    <row r="15381" spans="9:46" s="16" customFormat="1">
      <c r="I15381" s="47"/>
      <c r="P15381" s="48"/>
      <c r="Q15381" s="48"/>
      <c r="R15381" s="48"/>
      <c r="S15381" s="49"/>
      <c r="T15381" s="47"/>
      <c r="U15381" s="50"/>
      <c r="V15381" s="47"/>
      <c r="W15381" s="50"/>
      <c r="X15381" s="49"/>
      <c r="Y15381" s="49"/>
      <c r="Z15381" s="49"/>
      <c r="AA15381" s="49"/>
      <c r="AB15381" s="49"/>
      <c r="AC15381" s="49"/>
      <c r="AD15381" s="49"/>
      <c r="AE15381" s="95"/>
      <c r="AM15381" s="103"/>
      <c r="AT15381" s="10"/>
    </row>
    <row r="15382" spans="9:46" s="16" customFormat="1">
      <c r="I15382" s="47"/>
      <c r="P15382" s="48"/>
      <c r="Q15382" s="48"/>
      <c r="R15382" s="48"/>
      <c r="S15382" s="49"/>
      <c r="T15382" s="47"/>
      <c r="U15382" s="50"/>
      <c r="V15382" s="47"/>
      <c r="W15382" s="50"/>
      <c r="X15382" s="49"/>
      <c r="Y15382" s="49"/>
      <c r="Z15382" s="49"/>
      <c r="AA15382" s="49"/>
      <c r="AB15382" s="49"/>
      <c r="AC15382" s="49"/>
      <c r="AD15382" s="49"/>
      <c r="AE15382" s="95"/>
      <c r="AM15382" s="103"/>
      <c r="AT15382" s="10"/>
    </row>
    <row r="15383" spans="9:46" s="16" customFormat="1">
      <c r="I15383" s="47"/>
      <c r="P15383" s="48"/>
      <c r="Q15383" s="48"/>
      <c r="R15383" s="48"/>
      <c r="S15383" s="49"/>
      <c r="T15383" s="47"/>
      <c r="U15383" s="50"/>
      <c r="V15383" s="47"/>
      <c r="W15383" s="50"/>
      <c r="X15383" s="49"/>
      <c r="Y15383" s="49"/>
      <c r="Z15383" s="49"/>
      <c r="AA15383" s="49"/>
      <c r="AB15383" s="49"/>
      <c r="AC15383" s="49"/>
      <c r="AD15383" s="49"/>
      <c r="AE15383" s="95"/>
      <c r="AM15383" s="103"/>
      <c r="AT15383" s="10"/>
    </row>
    <row r="15384" spans="9:46" s="16" customFormat="1">
      <c r="I15384" s="47"/>
      <c r="P15384" s="48"/>
      <c r="Q15384" s="48"/>
      <c r="R15384" s="48"/>
      <c r="S15384" s="49"/>
      <c r="T15384" s="47"/>
      <c r="U15384" s="50"/>
      <c r="V15384" s="47"/>
      <c r="W15384" s="50"/>
      <c r="X15384" s="49"/>
      <c r="Y15384" s="49"/>
      <c r="Z15384" s="49"/>
      <c r="AA15384" s="49"/>
      <c r="AB15384" s="49"/>
      <c r="AC15384" s="49"/>
      <c r="AD15384" s="49"/>
      <c r="AE15384" s="95"/>
      <c r="AM15384" s="103"/>
      <c r="AT15384" s="10"/>
    </row>
    <row r="15385" spans="9:46" s="16" customFormat="1">
      <c r="I15385" s="47"/>
      <c r="P15385" s="48"/>
      <c r="Q15385" s="48"/>
      <c r="R15385" s="48"/>
      <c r="S15385" s="49"/>
      <c r="T15385" s="47"/>
      <c r="U15385" s="50"/>
      <c r="V15385" s="47"/>
      <c r="W15385" s="50"/>
      <c r="X15385" s="49"/>
      <c r="Y15385" s="49"/>
      <c r="Z15385" s="49"/>
      <c r="AA15385" s="49"/>
      <c r="AB15385" s="49"/>
      <c r="AC15385" s="49"/>
      <c r="AD15385" s="49"/>
      <c r="AE15385" s="95"/>
      <c r="AM15385" s="103"/>
      <c r="AT15385" s="10"/>
    </row>
    <row r="15386" spans="9:46" s="16" customFormat="1">
      <c r="I15386" s="47"/>
      <c r="P15386" s="48"/>
      <c r="Q15386" s="48"/>
      <c r="R15386" s="48"/>
      <c r="S15386" s="49"/>
      <c r="T15386" s="47"/>
      <c r="U15386" s="50"/>
      <c r="V15386" s="47"/>
      <c r="W15386" s="50"/>
      <c r="X15386" s="49"/>
      <c r="Y15386" s="49"/>
      <c r="Z15386" s="49"/>
      <c r="AA15386" s="49"/>
      <c r="AB15386" s="49"/>
      <c r="AC15386" s="49"/>
      <c r="AD15386" s="49"/>
      <c r="AE15386" s="95"/>
      <c r="AM15386" s="103"/>
      <c r="AT15386" s="10"/>
    </row>
    <row r="15387" spans="9:46" s="16" customFormat="1">
      <c r="I15387" s="47"/>
      <c r="P15387" s="48"/>
      <c r="Q15387" s="48"/>
      <c r="R15387" s="48"/>
      <c r="S15387" s="49"/>
      <c r="T15387" s="47"/>
      <c r="U15387" s="50"/>
      <c r="V15387" s="47"/>
      <c r="W15387" s="50"/>
      <c r="X15387" s="49"/>
      <c r="Y15387" s="49"/>
      <c r="Z15387" s="49"/>
      <c r="AA15387" s="49"/>
      <c r="AB15387" s="49"/>
      <c r="AC15387" s="49"/>
      <c r="AD15387" s="49"/>
      <c r="AE15387" s="95"/>
      <c r="AM15387" s="103"/>
      <c r="AT15387" s="10"/>
    </row>
    <row r="15388" spans="9:46" s="16" customFormat="1">
      <c r="I15388" s="47"/>
      <c r="P15388" s="48"/>
      <c r="Q15388" s="48"/>
      <c r="R15388" s="48"/>
      <c r="S15388" s="49"/>
      <c r="T15388" s="47"/>
      <c r="U15388" s="50"/>
      <c r="V15388" s="47"/>
      <c r="W15388" s="50"/>
      <c r="X15388" s="49"/>
      <c r="Y15388" s="49"/>
      <c r="Z15388" s="49"/>
      <c r="AA15388" s="49"/>
      <c r="AB15388" s="49"/>
      <c r="AC15388" s="49"/>
      <c r="AD15388" s="49"/>
      <c r="AE15388" s="95"/>
      <c r="AM15388" s="103"/>
      <c r="AT15388" s="10"/>
    </row>
    <row r="15389" spans="9:46" s="16" customFormat="1">
      <c r="I15389" s="47"/>
      <c r="P15389" s="48"/>
      <c r="Q15389" s="48"/>
      <c r="R15389" s="48"/>
      <c r="S15389" s="49"/>
      <c r="T15389" s="47"/>
      <c r="U15389" s="50"/>
      <c r="V15389" s="47"/>
      <c r="W15389" s="50"/>
      <c r="X15389" s="49"/>
      <c r="Y15389" s="49"/>
      <c r="Z15389" s="49"/>
      <c r="AA15389" s="49"/>
      <c r="AB15389" s="49"/>
      <c r="AC15389" s="49"/>
      <c r="AD15389" s="49"/>
      <c r="AE15389" s="95"/>
      <c r="AM15389" s="103"/>
      <c r="AT15389" s="10"/>
    </row>
    <row r="15390" spans="9:46" s="16" customFormat="1">
      <c r="I15390" s="47"/>
      <c r="P15390" s="48"/>
      <c r="Q15390" s="48"/>
      <c r="R15390" s="48"/>
      <c r="S15390" s="49"/>
      <c r="T15390" s="47"/>
      <c r="U15390" s="50"/>
      <c r="V15390" s="47"/>
      <c r="W15390" s="50"/>
      <c r="X15390" s="49"/>
      <c r="Y15390" s="49"/>
      <c r="Z15390" s="49"/>
      <c r="AA15390" s="49"/>
      <c r="AB15390" s="49"/>
      <c r="AC15390" s="49"/>
      <c r="AD15390" s="49"/>
      <c r="AE15390" s="95"/>
      <c r="AM15390" s="103"/>
      <c r="AT15390" s="10"/>
    </row>
    <row r="15391" spans="9:46" s="16" customFormat="1">
      <c r="I15391" s="47"/>
      <c r="P15391" s="48"/>
      <c r="Q15391" s="48"/>
      <c r="R15391" s="48"/>
      <c r="S15391" s="49"/>
      <c r="T15391" s="47"/>
      <c r="U15391" s="50"/>
      <c r="V15391" s="47"/>
      <c r="W15391" s="50"/>
      <c r="X15391" s="49"/>
      <c r="Y15391" s="49"/>
      <c r="Z15391" s="49"/>
      <c r="AA15391" s="49"/>
      <c r="AB15391" s="49"/>
      <c r="AC15391" s="49"/>
      <c r="AD15391" s="49"/>
      <c r="AE15391" s="95"/>
      <c r="AM15391" s="103"/>
      <c r="AT15391" s="10"/>
    </row>
    <row r="15392" spans="9:46" s="16" customFormat="1">
      <c r="I15392" s="47"/>
      <c r="P15392" s="48"/>
      <c r="Q15392" s="48"/>
      <c r="R15392" s="48"/>
      <c r="S15392" s="49"/>
      <c r="T15392" s="47"/>
      <c r="U15392" s="50"/>
      <c r="V15392" s="47"/>
      <c r="W15392" s="50"/>
      <c r="X15392" s="49"/>
      <c r="Y15392" s="49"/>
      <c r="Z15392" s="49"/>
      <c r="AA15392" s="49"/>
      <c r="AB15392" s="49"/>
      <c r="AC15392" s="49"/>
      <c r="AD15392" s="49"/>
      <c r="AE15392" s="95"/>
      <c r="AM15392" s="103"/>
      <c r="AT15392" s="10"/>
    </row>
    <row r="15393" spans="9:46" s="16" customFormat="1">
      <c r="I15393" s="47"/>
      <c r="P15393" s="48"/>
      <c r="Q15393" s="48"/>
      <c r="R15393" s="48"/>
      <c r="S15393" s="49"/>
      <c r="T15393" s="47"/>
      <c r="U15393" s="50"/>
      <c r="V15393" s="47"/>
      <c r="W15393" s="50"/>
      <c r="X15393" s="49"/>
      <c r="Y15393" s="49"/>
      <c r="Z15393" s="49"/>
      <c r="AA15393" s="49"/>
      <c r="AB15393" s="49"/>
      <c r="AC15393" s="49"/>
      <c r="AD15393" s="49"/>
      <c r="AE15393" s="95"/>
      <c r="AM15393" s="103"/>
      <c r="AT15393" s="10"/>
    </row>
    <row r="15394" spans="9:46" s="16" customFormat="1">
      <c r="I15394" s="47"/>
      <c r="P15394" s="48"/>
      <c r="Q15394" s="48"/>
      <c r="R15394" s="48"/>
      <c r="S15394" s="49"/>
      <c r="T15394" s="47"/>
      <c r="U15394" s="50"/>
      <c r="V15394" s="47"/>
      <c r="W15394" s="50"/>
      <c r="X15394" s="49"/>
      <c r="Y15394" s="49"/>
      <c r="Z15394" s="49"/>
      <c r="AA15394" s="49"/>
      <c r="AB15394" s="49"/>
      <c r="AC15394" s="49"/>
      <c r="AD15394" s="49"/>
      <c r="AE15394" s="95"/>
      <c r="AM15394" s="103"/>
      <c r="AT15394" s="10"/>
    </row>
    <row r="15395" spans="9:46" s="16" customFormat="1">
      <c r="I15395" s="47"/>
      <c r="P15395" s="48"/>
      <c r="Q15395" s="48"/>
      <c r="R15395" s="48"/>
      <c r="S15395" s="49"/>
      <c r="T15395" s="47"/>
      <c r="U15395" s="50"/>
      <c r="V15395" s="47"/>
      <c r="W15395" s="50"/>
      <c r="X15395" s="49"/>
      <c r="Y15395" s="49"/>
      <c r="Z15395" s="49"/>
      <c r="AA15395" s="49"/>
      <c r="AB15395" s="49"/>
      <c r="AC15395" s="49"/>
      <c r="AD15395" s="49"/>
      <c r="AE15395" s="95"/>
      <c r="AM15395" s="103"/>
      <c r="AT15395" s="10"/>
    </row>
    <row r="15396" spans="9:46" s="16" customFormat="1">
      <c r="I15396" s="47"/>
      <c r="P15396" s="48"/>
      <c r="Q15396" s="48"/>
      <c r="R15396" s="48"/>
      <c r="S15396" s="49"/>
      <c r="T15396" s="47"/>
      <c r="U15396" s="50"/>
      <c r="V15396" s="47"/>
      <c r="W15396" s="50"/>
      <c r="X15396" s="49"/>
      <c r="Y15396" s="49"/>
      <c r="Z15396" s="49"/>
      <c r="AA15396" s="49"/>
      <c r="AB15396" s="49"/>
      <c r="AC15396" s="49"/>
      <c r="AD15396" s="49"/>
      <c r="AE15396" s="95"/>
      <c r="AM15396" s="103"/>
      <c r="AT15396" s="10"/>
    </row>
    <row r="15397" spans="9:46" s="16" customFormat="1">
      <c r="I15397" s="47"/>
      <c r="P15397" s="48"/>
      <c r="Q15397" s="48"/>
      <c r="R15397" s="48"/>
      <c r="S15397" s="49"/>
      <c r="T15397" s="47"/>
      <c r="U15397" s="50"/>
      <c r="V15397" s="47"/>
      <c r="W15397" s="50"/>
      <c r="X15397" s="49"/>
      <c r="Y15397" s="49"/>
      <c r="Z15397" s="49"/>
      <c r="AA15397" s="49"/>
      <c r="AB15397" s="49"/>
      <c r="AC15397" s="49"/>
      <c r="AD15397" s="49"/>
      <c r="AE15397" s="95"/>
      <c r="AM15397" s="103"/>
      <c r="AT15397" s="10"/>
    </row>
    <row r="15398" spans="9:46" s="16" customFormat="1">
      <c r="I15398" s="47"/>
      <c r="P15398" s="48"/>
      <c r="Q15398" s="48"/>
      <c r="R15398" s="48"/>
      <c r="S15398" s="49"/>
      <c r="T15398" s="47"/>
      <c r="U15398" s="50"/>
      <c r="V15398" s="47"/>
      <c r="W15398" s="50"/>
      <c r="X15398" s="49"/>
      <c r="Y15398" s="49"/>
      <c r="Z15398" s="49"/>
      <c r="AA15398" s="49"/>
      <c r="AB15398" s="49"/>
      <c r="AC15398" s="49"/>
      <c r="AD15398" s="49"/>
      <c r="AE15398" s="95"/>
      <c r="AM15398" s="103"/>
      <c r="AT15398" s="10"/>
    </row>
    <row r="15399" spans="9:46" s="16" customFormat="1">
      <c r="I15399" s="47"/>
      <c r="P15399" s="48"/>
      <c r="Q15399" s="48"/>
      <c r="R15399" s="48"/>
      <c r="S15399" s="49"/>
      <c r="T15399" s="47"/>
      <c r="U15399" s="50"/>
      <c r="V15399" s="47"/>
      <c r="W15399" s="50"/>
      <c r="X15399" s="49"/>
      <c r="Y15399" s="49"/>
      <c r="Z15399" s="49"/>
      <c r="AA15399" s="49"/>
      <c r="AB15399" s="49"/>
      <c r="AC15399" s="49"/>
      <c r="AD15399" s="49"/>
      <c r="AE15399" s="95"/>
      <c r="AM15399" s="103"/>
      <c r="AT15399" s="10"/>
    </row>
    <row r="15400" spans="9:46" s="16" customFormat="1">
      <c r="I15400" s="47"/>
      <c r="P15400" s="48"/>
      <c r="Q15400" s="48"/>
      <c r="R15400" s="48"/>
      <c r="S15400" s="49"/>
      <c r="T15400" s="47"/>
      <c r="U15400" s="50"/>
      <c r="V15400" s="47"/>
      <c r="W15400" s="50"/>
      <c r="X15400" s="49"/>
      <c r="Y15400" s="49"/>
      <c r="Z15400" s="49"/>
      <c r="AA15400" s="49"/>
      <c r="AB15400" s="49"/>
      <c r="AC15400" s="49"/>
      <c r="AD15400" s="49"/>
      <c r="AE15400" s="95"/>
      <c r="AM15400" s="103"/>
      <c r="AT15400" s="10"/>
    </row>
    <row r="15401" spans="9:46" s="16" customFormat="1">
      <c r="I15401" s="47"/>
      <c r="P15401" s="48"/>
      <c r="Q15401" s="48"/>
      <c r="R15401" s="48"/>
      <c r="S15401" s="49"/>
      <c r="T15401" s="47"/>
      <c r="U15401" s="50"/>
      <c r="V15401" s="47"/>
      <c r="W15401" s="50"/>
      <c r="X15401" s="49"/>
      <c r="Y15401" s="49"/>
      <c r="Z15401" s="49"/>
      <c r="AA15401" s="49"/>
      <c r="AB15401" s="49"/>
      <c r="AC15401" s="49"/>
      <c r="AD15401" s="49"/>
      <c r="AE15401" s="95"/>
      <c r="AM15401" s="103"/>
      <c r="AT15401" s="10"/>
    </row>
    <row r="15402" spans="9:46" s="16" customFormat="1">
      <c r="I15402" s="47"/>
      <c r="P15402" s="48"/>
      <c r="Q15402" s="48"/>
      <c r="R15402" s="48"/>
      <c r="S15402" s="49"/>
      <c r="T15402" s="47"/>
      <c r="U15402" s="50"/>
      <c r="V15402" s="47"/>
      <c r="W15402" s="50"/>
      <c r="X15402" s="49"/>
      <c r="Y15402" s="49"/>
      <c r="Z15402" s="49"/>
      <c r="AA15402" s="49"/>
      <c r="AB15402" s="49"/>
      <c r="AC15402" s="49"/>
      <c r="AD15402" s="49"/>
      <c r="AE15402" s="95"/>
      <c r="AM15402" s="103"/>
      <c r="AT15402" s="10"/>
    </row>
    <row r="15403" spans="9:46" s="16" customFormat="1">
      <c r="I15403" s="47"/>
      <c r="P15403" s="48"/>
      <c r="Q15403" s="48"/>
      <c r="R15403" s="48"/>
      <c r="S15403" s="49"/>
      <c r="T15403" s="47"/>
      <c r="U15403" s="50"/>
      <c r="V15403" s="47"/>
      <c r="W15403" s="50"/>
      <c r="X15403" s="49"/>
      <c r="Y15403" s="49"/>
      <c r="Z15403" s="49"/>
      <c r="AA15403" s="49"/>
      <c r="AB15403" s="49"/>
      <c r="AC15403" s="49"/>
      <c r="AD15403" s="49"/>
      <c r="AE15403" s="95"/>
      <c r="AM15403" s="103"/>
      <c r="AT15403" s="10"/>
    </row>
    <row r="15404" spans="9:46" s="16" customFormat="1">
      <c r="I15404" s="47"/>
      <c r="P15404" s="48"/>
      <c r="Q15404" s="48"/>
      <c r="R15404" s="48"/>
      <c r="S15404" s="49"/>
      <c r="T15404" s="47"/>
      <c r="U15404" s="50"/>
      <c r="V15404" s="47"/>
      <c r="W15404" s="50"/>
      <c r="X15404" s="49"/>
      <c r="Y15404" s="49"/>
      <c r="Z15404" s="49"/>
      <c r="AA15404" s="49"/>
      <c r="AB15404" s="49"/>
      <c r="AC15404" s="49"/>
      <c r="AD15404" s="49"/>
      <c r="AE15404" s="95"/>
      <c r="AM15404" s="103"/>
      <c r="AT15404" s="10"/>
    </row>
    <row r="15405" spans="9:46" s="16" customFormat="1">
      <c r="I15405" s="47"/>
      <c r="P15405" s="48"/>
      <c r="Q15405" s="48"/>
      <c r="R15405" s="48"/>
      <c r="S15405" s="49"/>
      <c r="T15405" s="47"/>
      <c r="U15405" s="50"/>
      <c r="V15405" s="47"/>
      <c r="W15405" s="50"/>
      <c r="X15405" s="49"/>
      <c r="Y15405" s="49"/>
      <c r="Z15405" s="49"/>
      <c r="AA15405" s="49"/>
      <c r="AB15405" s="49"/>
      <c r="AC15405" s="49"/>
      <c r="AD15405" s="49"/>
      <c r="AE15405" s="95"/>
      <c r="AM15405" s="103"/>
      <c r="AT15405" s="10"/>
    </row>
    <row r="15406" spans="9:46" s="16" customFormat="1">
      <c r="I15406" s="47"/>
      <c r="P15406" s="48"/>
      <c r="Q15406" s="48"/>
      <c r="R15406" s="48"/>
      <c r="S15406" s="49"/>
      <c r="T15406" s="47"/>
      <c r="U15406" s="50"/>
      <c r="V15406" s="47"/>
      <c r="W15406" s="50"/>
      <c r="X15406" s="49"/>
      <c r="Y15406" s="49"/>
      <c r="Z15406" s="49"/>
      <c r="AA15406" s="49"/>
      <c r="AB15406" s="49"/>
      <c r="AC15406" s="49"/>
      <c r="AD15406" s="49"/>
      <c r="AE15406" s="95"/>
      <c r="AM15406" s="103"/>
      <c r="AT15406" s="10"/>
    </row>
    <row r="15407" spans="9:46" s="16" customFormat="1">
      <c r="I15407" s="47"/>
      <c r="P15407" s="48"/>
      <c r="Q15407" s="48"/>
      <c r="R15407" s="48"/>
      <c r="S15407" s="49"/>
      <c r="T15407" s="47"/>
      <c r="U15407" s="50"/>
      <c r="V15407" s="47"/>
      <c r="W15407" s="50"/>
      <c r="X15407" s="49"/>
      <c r="Y15407" s="49"/>
      <c r="Z15407" s="49"/>
      <c r="AA15407" s="49"/>
      <c r="AB15407" s="49"/>
      <c r="AC15407" s="49"/>
      <c r="AD15407" s="49"/>
      <c r="AE15407" s="95"/>
      <c r="AM15407" s="103"/>
      <c r="AT15407" s="10"/>
    </row>
    <row r="15408" spans="9:46" s="16" customFormat="1">
      <c r="I15408" s="47"/>
      <c r="P15408" s="48"/>
      <c r="Q15408" s="48"/>
      <c r="R15408" s="48"/>
      <c r="S15408" s="49"/>
      <c r="T15408" s="47"/>
      <c r="U15408" s="50"/>
      <c r="V15408" s="47"/>
      <c r="W15408" s="50"/>
      <c r="X15408" s="49"/>
      <c r="Y15408" s="49"/>
      <c r="Z15408" s="49"/>
      <c r="AA15408" s="49"/>
      <c r="AB15408" s="49"/>
      <c r="AC15408" s="49"/>
      <c r="AD15408" s="49"/>
      <c r="AE15408" s="95"/>
      <c r="AM15408" s="103"/>
      <c r="AT15408" s="10"/>
    </row>
    <row r="15409" spans="9:46" s="16" customFormat="1">
      <c r="I15409" s="47"/>
      <c r="P15409" s="48"/>
      <c r="Q15409" s="48"/>
      <c r="R15409" s="48"/>
      <c r="S15409" s="49"/>
      <c r="T15409" s="47"/>
      <c r="U15409" s="50"/>
      <c r="V15409" s="47"/>
      <c r="W15409" s="50"/>
      <c r="X15409" s="49"/>
      <c r="Y15409" s="49"/>
      <c r="Z15409" s="49"/>
      <c r="AA15409" s="49"/>
      <c r="AB15409" s="49"/>
      <c r="AC15409" s="49"/>
      <c r="AD15409" s="49"/>
      <c r="AE15409" s="95"/>
      <c r="AM15409" s="103"/>
      <c r="AT15409" s="10"/>
    </row>
    <row r="15410" spans="9:46" s="16" customFormat="1">
      <c r="I15410" s="47"/>
      <c r="P15410" s="48"/>
      <c r="Q15410" s="48"/>
      <c r="R15410" s="48"/>
      <c r="S15410" s="49"/>
      <c r="T15410" s="47"/>
      <c r="U15410" s="50"/>
      <c r="V15410" s="47"/>
      <c r="W15410" s="50"/>
      <c r="X15410" s="49"/>
      <c r="Y15410" s="49"/>
      <c r="Z15410" s="49"/>
      <c r="AA15410" s="49"/>
      <c r="AB15410" s="49"/>
      <c r="AC15410" s="49"/>
      <c r="AD15410" s="49"/>
      <c r="AE15410" s="95"/>
      <c r="AM15410" s="103"/>
      <c r="AT15410" s="10"/>
    </row>
    <row r="15411" spans="9:46" s="16" customFormat="1">
      <c r="I15411" s="47"/>
      <c r="P15411" s="48"/>
      <c r="Q15411" s="48"/>
      <c r="R15411" s="48"/>
      <c r="S15411" s="49"/>
      <c r="T15411" s="47"/>
      <c r="U15411" s="50"/>
      <c r="V15411" s="47"/>
      <c r="W15411" s="50"/>
      <c r="X15411" s="49"/>
      <c r="Y15411" s="49"/>
      <c r="Z15411" s="49"/>
      <c r="AA15411" s="49"/>
      <c r="AB15411" s="49"/>
      <c r="AC15411" s="49"/>
      <c r="AD15411" s="49"/>
      <c r="AE15411" s="95"/>
      <c r="AM15411" s="103"/>
      <c r="AT15411" s="10"/>
    </row>
    <row r="15412" spans="9:46" s="16" customFormat="1">
      <c r="I15412" s="47"/>
      <c r="P15412" s="48"/>
      <c r="Q15412" s="48"/>
      <c r="R15412" s="48"/>
      <c r="S15412" s="49"/>
      <c r="T15412" s="47"/>
      <c r="U15412" s="50"/>
      <c r="V15412" s="47"/>
      <c r="W15412" s="50"/>
      <c r="X15412" s="49"/>
      <c r="Y15412" s="49"/>
      <c r="Z15412" s="49"/>
      <c r="AA15412" s="49"/>
      <c r="AB15412" s="49"/>
      <c r="AC15412" s="49"/>
      <c r="AD15412" s="49"/>
      <c r="AE15412" s="95"/>
      <c r="AM15412" s="103"/>
      <c r="AT15412" s="10"/>
    </row>
    <row r="15413" spans="9:46" s="16" customFormat="1">
      <c r="I15413" s="47"/>
      <c r="P15413" s="48"/>
      <c r="Q15413" s="48"/>
      <c r="R15413" s="48"/>
      <c r="S15413" s="49"/>
      <c r="T15413" s="47"/>
      <c r="U15413" s="50"/>
      <c r="V15413" s="47"/>
      <c r="W15413" s="50"/>
      <c r="X15413" s="49"/>
      <c r="Y15413" s="49"/>
      <c r="Z15413" s="49"/>
      <c r="AA15413" s="49"/>
      <c r="AB15413" s="49"/>
      <c r="AC15413" s="49"/>
      <c r="AD15413" s="49"/>
      <c r="AE15413" s="95"/>
      <c r="AM15413" s="103"/>
      <c r="AT15413" s="10"/>
    </row>
    <row r="15414" spans="9:46" s="16" customFormat="1">
      <c r="I15414" s="47"/>
      <c r="P15414" s="48"/>
      <c r="Q15414" s="48"/>
      <c r="R15414" s="48"/>
      <c r="S15414" s="49"/>
      <c r="T15414" s="47"/>
      <c r="U15414" s="50"/>
      <c r="V15414" s="47"/>
      <c r="W15414" s="50"/>
      <c r="X15414" s="49"/>
      <c r="Y15414" s="49"/>
      <c r="Z15414" s="49"/>
      <c r="AA15414" s="49"/>
      <c r="AB15414" s="49"/>
      <c r="AC15414" s="49"/>
      <c r="AD15414" s="49"/>
      <c r="AE15414" s="95"/>
      <c r="AM15414" s="103"/>
      <c r="AT15414" s="10"/>
    </row>
    <row r="15415" spans="9:46" s="16" customFormat="1">
      <c r="I15415" s="47"/>
      <c r="P15415" s="48"/>
      <c r="Q15415" s="48"/>
      <c r="R15415" s="48"/>
      <c r="S15415" s="49"/>
      <c r="T15415" s="47"/>
      <c r="U15415" s="50"/>
      <c r="V15415" s="47"/>
      <c r="W15415" s="50"/>
      <c r="X15415" s="49"/>
      <c r="Y15415" s="49"/>
      <c r="Z15415" s="49"/>
      <c r="AA15415" s="49"/>
      <c r="AB15415" s="49"/>
      <c r="AC15415" s="49"/>
      <c r="AD15415" s="49"/>
      <c r="AE15415" s="95"/>
      <c r="AM15415" s="103"/>
      <c r="AT15415" s="10"/>
    </row>
    <row r="15416" spans="9:46" s="16" customFormat="1">
      <c r="I15416" s="47"/>
      <c r="P15416" s="48"/>
      <c r="Q15416" s="48"/>
      <c r="R15416" s="48"/>
      <c r="S15416" s="49"/>
      <c r="T15416" s="47"/>
      <c r="U15416" s="50"/>
      <c r="V15416" s="47"/>
      <c r="W15416" s="50"/>
      <c r="X15416" s="49"/>
      <c r="Y15416" s="49"/>
      <c r="Z15416" s="49"/>
      <c r="AA15416" s="49"/>
      <c r="AB15416" s="49"/>
      <c r="AC15416" s="49"/>
      <c r="AD15416" s="49"/>
      <c r="AE15416" s="95"/>
      <c r="AM15416" s="103"/>
      <c r="AT15416" s="10"/>
    </row>
    <row r="15417" spans="9:46" s="16" customFormat="1">
      <c r="I15417" s="47"/>
      <c r="P15417" s="48"/>
      <c r="Q15417" s="48"/>
      <c r="R15417" s="48"/>
      <c r="S15417" s="49"/>
      <c r="T15417" s="47"/>
      <c r="U15417" s="50"/>
      <c r="V15417" s="47"/>
      <c r="W15417" s="50"/>
      <c r="X15417" s="49"/>
      <c r="Y15417" s="49"/>
      <c r="Z15417" s="49"/>
      <c r="AA15417" s="49"/>
      <c r="AB15417" s="49"/>
      <c r="AC15417" s="49"/>
      <c r="AD15417" s="49"/>
      <c r="AE15417" s="95"/>
      <c r="AM15417" s="103"/>
      <c r="AT15417" s="10"/>
    </row>
    <row r="15418" spans="9:46" s="16" customFormat="1">
      <c r="I15418" s="47"/>
      <c r="P15418" s="48"/>
      <c r="Q15418" s="48"/>
      <c r="R15418" s="48"/>
      <c r="S15418" s="49"/>
      <c r="T15418" s="47"/>
      <c r="U15418" s="50"/>
      <c r="V15418" s="47"/>
      <c r="W15418" s="50"/>
      <c r="X15418" s="49"/>
      <c r="Y15418" s="49"/>
      <c r="Z15418" s="49"/>
      <c r="AA15418" s="49"/>
      <c r="AB15418" s="49"/>
      <c r="AC15418" s="49"/>
      <c r="AD15418" s="49"/>
      <c r="AE15418" s="95"/>
      <c r="AM15418" s="103"/>
      <c r="AT15418" s="10"/>
    </row>
    <row r="15419" spans="9:46" s="16" customFormat="1">
      <c r="I15419" s="47"/>
      <c r="P15419" s="48"/>
      <c r="Q15419" s="48"/>
      <c r="R15419" s="48"/>
      <c r="S15419" s="49"/>
      <c r="T15419" s="47"/>
      <c r="U15419" s="50"/>
      <c r="V15419" s="47"/>
      <c r="W15419" s="50"/>
      <c r="X15419" s="49"/>
      <c r="Y15419" s="49"/>
      <c r="Z15419" s="49"/>
      <c r="AA15419" s="49"/>
      <c r="AB15419" s="49"/>
      <c r="AC15419" s="49"/>
      <c r="AD15419" s="49"/>
      <c r="AE15419" s="95"/>
      <c r="AM15419" s="103"/>
      <c r="AT15419" s="10"/>
    </row>
    <row r="15420" spans="9:46" s="16" customFormat="1">
      <c r="I15420" s="47"/>
      <c r="P15420" s="48"/>
      <c r="Q15420" s="48"/>
      <c r="R15420" s="48"/>
      <c r="S15420" s="49"/>
      <c r="T15420" s="47"/>
      <c r="U15420" s="50"/>
      <c r="V15420" s="47"/>
      <c r="W15420" s="50"/>
      <c r="X15420" s="49"/>
      <c r="Y15420" s="49"/>
      <c r="Z15420" s="49"/>
      <c r="AA15420" s="49"/>
      <c r="AB15420" s="49"/>
      <c r="AC15420" s="49"/>
      <c r="AD15420" s="49"/>
      <c r="AE15420" s="95"/>
      <c r="AM15420" s="103"/>
      <c r="AT15420" s="10"/>
    </row>
    <row r="15421" spans="9:46" s="16" customFormat="1">
      <c r="I15421" s="47"/>
      <c r="P15421" s="48"/>
      <c r="Q15421" s="48"/>
      <c r="R15421" s="48"/>
      <c r="S15421" s="49"/>
      <c r="T15421" s="47"/>
      <c r="U15421" s="50"/>
      <c r="V15421" s="47"/>
      <c r="W15421" s="50"/>
      <c r="X15421" s="49"/>
      <c r="Y15421" s="49"/>
      <c r="Z15421" s="49"/>
      <c r="AA15421" s="49"/>
      <c r="AB15421" s="49"/>
      <c r="AC15421" s="49"/>
      <c r="AD15421" s="49"/>
      <c r="AE15421" s="95"/>
      <c r="AM15421" s="103"/>
      <c r="AT15421" s="10"/>
    </row>
    <row r="15422" spans="9:46" s="16" customFormat="1">
      <c r="I15422" s="47"/>
      <c r="P15422" s="48"/>
      <c r="Q15422" s="48"/>
      <c r="R15422" s="48"/>
      <c r="S15422" s="49"/>
      <c r="T15422" s="47"/>
      <c r="U15422" s="50"/>
      <c r="V15422" s="47"/>
      <c r="W15422" s="50"/>
      <c r="X15422" s="49"/>
      <c r="Y15422" s="49"/>
      <c r="Z15422" s="49"/>
      <c r="AA15422" s="49"/>
      <c r="AB15422" s="49"/>
      <c r="AC15422" s="49"/>
      <c r="AD15422" s="49"/>
      <c r="AE15422" s="95"/>
      <c r="AM15422" s="103"/>
      <c r="AT15422" s="10"/>
    </row>
    <row r="15423" spans="9:46" s="16" customFormat="1">
      <c r="I15423" s="47"/>
      <c r="P15423" s="48"/>
      <c r="Q15423" s="48"/>
      <c r="R15423" s="48"/>
      <c r="S15423" s="49"/>
      <c r="T15423" s="47"/>
      <c r="U15423" s="50"/>
      <c r="V15423" s="47"/>
      <c r="W15423" s="50"/>
      <c r="X15423" s="49"/>
      <c r="Y15423" s="49"/>
      <c r="Z15423" s="49"/>
      <c r="AA15423" s="49"/>
      <c r="AB15423" s="49"/>
      <c r="AC15423" s="49"/>
      <c r="AD15423" s="49"/>
      <c r="AE15423" s="95"/>
      <c r="AM15423" s="103"/>
      <c r="AT15423" s="10"/>
    </row>
    <row r="15424" spans="9:46" s="16" customFormat="1">
      <c r="I15424" s="47"/>
      <c r="P15424" s="48"/>
      <c r="Q15424" s="48"/>
      <c r="R15424" s="48"/>
      <c r="S15424" s="49"/>
      <c r="T15424" s="47"/>
      <c r="U15424" s="50"/>
      <c r="V15424" s="47"/>
      <c r="W15424" s="50"/>
      <c r="X15424" s="49"/>
      <c r="Y15424" s="49"/>
      <c r="Z15424" s="49"/>
      <c r="AA15424" s="49"/>
      <c r="AB15424" s="49"/>
      <c r="AC15424" s="49"/>
      <c r="AD15424" s="49"/>
      <c r="AE15424" s="95"/>
      <c r="AM15424" s="103"/>
      <c r="AT15424" s="10"/>
    </row>
    <row r="15425" spans="9:46" s="16" customFormat="1">
      <c r="I15425" s="47"/>
      <c r="P15425" s="48"/>
      <c r="Q15425" s="48"/>
      <c r="R15425" s="48"/>
      <c r="S15425" s="49"/>
      <c r="T15425" s="47"/>
      <c r="U15425" s="50"/>
      <c r="V15425" s="47"/>
      <c r="W15425" s="50"/>
      <c r="X15425" s="49"/>
      <c r="Y15425" s="49"/>
      <c r="Z15425" s="49"/>
      <c r="AA15425" s="49"/>
      <c r="AB15425" s="49"/>
      <c r="AC15425" s="49"/>
      <c r="AD15425" s="49"/>
      <c r="AE15425" s="95"/>
      <c r="AM15425" s="103"/>
      <c r="AT15425" s="10"/>
    </row>
    <row r="15426" spans="9:46" s="16" customFormat="1">
      <c r="I15426" s="47"/>
      <c r="P15426" s="48"/>
      <c r="Q15426" s="48"/>
      <c r="R15426" s="48"/>
      <c r="S15426" s="49"/>
      <c r="T15426" s="47"/>
      <c r="U15426" s="50"/>
      <c r="V15426" s="47"/>
      <c r="W15426" s="50"/>
      <c r="X15426" s="49"/>
      <c r="Y15426" s="49"/>
      <c r="Z15426" s="49"/>
      <c r="AA15426" s="49"/>
      <c r="AB15426" s="49"/>
      <c r="AC15426" s="49"/>
      <c r="AD15426" s="49"/>
      <c r="AE15426" s="95"/>
      <c r="AM15426" s="103"/>
      <c r="AT15426" s="10"/>
    </row>
    <row r="15427" spans="9:46" s="16" customFormat="1">
      <c r="I15427" s="47"/>
      <c r="P15427" s="48"/>
      <c r="Q15427" s="48"/>
      <c r="R15427" s="48"/>
      <c r="S15427" s="49"/>
      <c r="T15427" s="47"/>
      <c r="U15427" s="50"/>
      <c r="V15427" s="47"/>
      <c r="W15427" s="50"/>
      <c r="X15427" s="49"/>
      <c r="Y15427" s="49"/>
      <c r="Z15427" s="49"/>
      <c r="AA15427" s="49"/>
      <c r="AB15427" s="49"/>
      <c r="AC15427" s="49"/>
      <c r="AD15427" s="49"/>
      <c r="AE15427" s="95"/>
      <c r="AM15427" s="103"/>
      <c r="AT15427" s="10"/>
    </row>
    <row r="15428" spans="9:46" s="16" customFormat="1">
      <c r="I15428" s="47"/>
      <c r="P15428" s="48"/>
      <c r="Q15428" s="48"/>
      <c r="R15428" s="48"/>
      <c r="S15428" s="49"/>
      <c r="T15428" s="47"/>
      <c r="U15428" s="50"/>
      <c r="V15428" s="47"/>
      <c r="W15428" s="50"/>
      <c r="X15428" s="49"/>
      <c r="Y15428" s="49"/>
      <c r="Z15428" s="49"/>
      <c r="AA15428" s="49"/>
      <c r="AB15428" s="49"/>
      <c r="AC15428" s="49"/>
      <c r="AD15428" s="49"/>
      <c r="AE15428" s="95"/>
      <c r="AM15428" s="103"/>
      <c r="AT15428" s="10"/>
    </row>
    <row r="15429" spans="9:46" s="16" customFormat="1">
      <c r="I15429" s="47"/>
      <c r="P15429" s="48"/>
      <c r="Q15429" s="48"/>
      <c r="R15429" s="48"/>
      <c r="S15429" s="49"/>
      <c r="T15429" s="47"/>
      <c r="U15429" s="50"/>
      <c r="V15429" s="47"/>
      <c r="W15429" s="50"/>
      <c r="X15429" s="49"/>
      <c r="Y15429" s="49"/>
      <c r="Z15429" s="49"/>
      <c r="AA15429" s="49"/>
      <c r="AB15429" s="49"/>
      <c r="AC15429" s="49"/>
      <c r="AD15429" s="49"/>
      <c r="AE15429" s="95"/>
      <c r="AM15429" s="103"/>
      <c r="AT15429" s="10"/>
    </row>
    <row r="15430" spans="9:46" s="16" customFormat="1">
      <c r="I15430" s="47"/>
      <c r="P15430" s="48"/>
      <c r="Q15430" s="48"/>
      <c r="R15430" s="48"/>
      <c r="S15430" s="49"/>
      <c r="T15430" s="47"/>
      <c r="U15430" s="50"/>
      <c r="V15430" s="47"/>
      <c r="W15430" s="50"/>
      <c r="X15430" s="49"/>
      <c r="Y15430" s="49"/>
      <c r="Z15430" s="49"/>
      <c r="AA15430" s="49"/>
      <c r="AB15430" s="49"/>
      <c r="AC15430" s="49"/>
      <c r="AD15430" s="49"/>
      <c r="AE15430" s="95"/>
      <c r="AM15430" s="103"/>
      <c r="AT15430" s="10"/>
    </row>
    <row r="15431" spans="9:46" s="16" customFormat="1">
      <c r="I15431" s="47"/>
      <c r="P15431" s="48"/>
      <c r="Q15431" s="48"/>
      <c r="R15431" s="48"/>
      <c r="S15431" s="49"/>
      <c r="T15431" s="47"/>
      <c r="U15431" s="50"/>
      <c r="V15431" s="47"/>
      <c r="W15431" s="50"/>
      <c r="X15431" s="49"/>
      <c r="Y15431" s="49"/>
      <c r="Z15431" s="49"/>
      <c r="AA15431" s="49"/>
      <c r="AB15431" s="49"/>
      <c r="AC15431" s="49"/>
      <c r="AD15431" s="49"/>
      <c r="AE15431" s="95"/>
      <c r="AM15431" s="103"/>
      <c r="AT15431" s="10"/>
    </row>
    <row r="15432" spans="9:46" s="16" customFormat="1">
      <c r="I15432" s="47"/>
      <c r="P15432" s="48"/>
      <c r="Q15432" s="48"/>
      <c r="R15432" s="48"/>
      <c r="S15432" s="49"/>
      <c r="T15432" s="47"/>
      <c r="U15432" s="50"/>
      <c r="V15432" s="47"/>
      <c r="W15432" s="50"/>
      <c r="X15432" s="49"/>
      <c r="Y15432" s="49"/>
      <c r="Z15432" s="49"/>
      <c r="AA15432" s="49"/>
      <c r="AB15432" s="49"/>
      <c r="AC15432" s="49"/>
      <c r="AD15432" s="49"/>
      <c r="AE15432" s="95"/>
      <c r="AM15432" s="103"/>
      <c r="AT15432" s="10"/>
    </row>
    <row r="15433" spans="9:46" s="16" customFormat="1">
      <c r="I15433" s="47"/>
      <c r="P15433" s="48"/>
      <c r="Q15433" s="48"/>
      <c r="R15433" s="48"/>
      <c r="S15433" s="49"/>
      <c r="T15433" s="47"/>
      <c r="U15433" s="50"/>
      <c r="V15433" s="47"/>
      <c r="W15433" s="50"/>
      <c r="X15433" s="49"/>
      <c r="Y15433" s="49"/>
      <c r="Z15433" s="49"/>
      <c r="AA15433" s="49"/>
      <c r="AB15433" s="49"/>
      <c r="AC15433" s="49"/>
      <c r="AD15433" s="49"/>
      <c r="AE15433" s="95"/>
      <c r="AM15433" s="103"/>
      <c r="AT15433" s="10"/>
    </row>
    <row r="15434" spans="9:46" s="16" customFormat="1">
      <c r="I15434" s="47"/>
      <c r="P15434" s="48"/>
      <c r="Q15434" s="48"/>
      <c r="R15434" s="48"/>
      <c r="S15434" s="49"/>
      <c r="T15434" s="47"/>
      <c r="U15434" s="50"/>
      <c r="V15434" s="47"/>
      <c r="W15434" s="50"/>
      <c r="X15434" s="49"/>
      <c r="Y15434" s="49"/>
      <c r="Z15434" s="49"/>
      <c r="AA15434" s="49"/>
      <c r="AB15434" s="49"/>
      <c r="AC15434" s="49"/>
      <c r="AD15434" s="49"/>
      <c r="AE15434" s="95"/>
      <c r="AM15434" s="103"/>
      <c r="AT15434" s="10"/>
    </row>
    <row r="15435" spans="9:46" s="16" customFormat="1">
      <c r="I15435" s="47"/>
      <c r="P15435" s="48"/>
      <c r="Q15435" s="48"/>
      <c r="R15435" s="48"/>
      <c r="S15435" s="49"/>
      <c r="T15435" s="47"/>
      <c r="U15435" s="50"/>
      <c r="V15435" s="47"/>
      <c r="W15435" s="50"/>
      <c r="X15435" s="49"/>
      <c r="Y15435" s="49"/>
      <c r="Z15435" s="49"/>
      <c r="AA15435" s="49"/>
      <c r="AB15435" s="49"/>
      <c r="AC15435" s="49"/>
      <c r="AD15435" s="49"/>
      <c r="AE15435" s="95"/>
      <c r="AM15435" s="103"/>
      <c r="AT15435" s="10"/>
    </row>
    <row r="15436" spans="9:46" s="16" customFormat="1">
      <c r="I15436" s="47"/>
      <c r="P15436" s="48"/>
      <c r="Q15436" s="48"/>
      <c r="R15436" s="48"/>
      <c r="S15436" s="49"/>
      <c r="T15436" s="47"/>
      <c r="U15436" s="50"/>
      <c r="V15436" s="47"/>
      <c r="W15436" s="50"/>
      <c r="X15436" s="49"/>
      <c r="Y15436" s="49"/>
      <c r="Z15436" s="49"/>
      <c r="AA15436" s="49"/>
      <c r="AB15436" s="49"/>
      <c r="AC15436" s="49"/>
      <c r="AD15436" s="49"/>
      <c r="AE15436" s="95"/>
      <c r="AM15436" s="103"/>
      <c r="AT15436" s="10"/>
    </row>
    <row r="15437" spans="9:46" s="16" customFormat="1">
      <c r="I15437" s="47"/>
      <c r="P15437" s="48"/>
      <c r="Q15437" s="48"/>
      <c r="R15437" s="48"/>
      <c r="S15437" s="49"/>
      <c r="T15437" s="47"/>
      <c r="U15437" s="50"/>
      <c r="V15437" s="47"/>
      <c r="W15437" s="50"/>
      <c r="X15437" s="49"/>
      <c r="Y15437" s="49"/>
      <c r="Z15437" s="49"/>
      <c r="AA15437" s="49"/>
      <c r="AB15437" s="49"/>
      <c r="AC15437" s="49"/>
      <c r="AD15437" s="49"/>
      <c r="AE15437" s="95"/>
      <c r="AM15437" s="103"/>
      <c r="AT15437" s="10"/>
    </row>
    <row r="15438" spans="9:46" s="16" customFormat="1">
      <c r="I15438" s="47"/>
      <c r="P15438" s="48"/>
      <c r="Q15438" s="48"/>
      <c r="R15438" s="48"/>
      <c r="S15438" s="49"/>
      <c r="T15438" s="47"/>
      <c r="U15438" s="50"/>
      <c r="V15438" s="47"/>
      <c r="W15438" s="50"/>
      <c r="X15438" s="49"/>
      <c r="Y15438" s="49"/>
      <c r="Z15438" s="49"/>
      <c r="AA15438" s="49"/>
      <c r="AB15438" s="49"/>
      <c r="AC15438" s="49"/>
      <c r="AD15438" s="49"/>
      <c r="AE15438" s="95"/>
      <c r="AM15438" s="103"/>
      <c r="AT15438" s="10"/>
    </row>
    <row r="15439" spans="9:46" s="16" customFormat="1">
      <c r="I15439" s="47"/>
      <c r="P15439" s="48"/>
      <c r="Q15439" s="48"/>
      <c r="R15439" s="48"/>
      <c r="S15439" s="49"/>
      <c r="T15439" s="47"/>
      <c r="U15439" s="50"/>
      <c r="V15439" s="47"/>
      <c r="W15439" s="50"/>
      <c r="X15439" s="49"/>
      <c r="Y15439" s="49"/>
      <c r="Z15439" s="49"/>
      <c r="AA15439" s="49"/>
      <c r="AB15439" s="49"/>
      <c r="AC15439" s="49"/>
      <c r="AD15439" s="49"/>
      <c r="AE15439" s="95"/>
      <c r="AM15439" s="103"/>
      <c r="AT15439" s="10"/>
    </row>
    <row r="15440" spans="9:46" s="16" customFormat="1">
      <c r="I15440" s="47"/>
      <c r="P15440" s="48"/>
      <c r="Q15440" s="48"/>
      <c r="R15440" s="48"/>
      <c r="S15440" s="49"/>
      <c r="T15440" s="47"/>
      <c r="U15440" s="50"/>
      <c r="V15440" s="47"/>
      <c r="W15440" s="50"/>
      <c r="X15440" s="49"/>
      <c r="Y15440" s="49"/>
      <c r="Z15440" s="49"/>
      <c r="AA15440" s="49"/>
      <c r="AB15440" s="49"/>
      <c r="AC15440" s="49"/>
      <c r="AD15440" s="49"/>
      <c r="AE15440" s="95"/>
      <c r="AM15440" s="103"/>
      <c r="AT15440" s="10"/>
    </row>
    <row r="15441" spans="9:46" s="16" customFormat="1">
      <c r="I15441" s="47"/>
      <c r="P15441" s="48"/>
      <c r="Q15441" s="48"/>
      <c r="R15441" s="48"/>
      <c r="S15441" s="49"/>
      <c r="T15441" s="47"/>
      <c r="U15441" s="50"/>
      <c r="V15441" s="47"/>
      <c r="W15441" s="50"/>
      <c r="X15441" s="49"/>
      <c r="Y15441" s="49"/>
      <c r="Z15441" s="49"/>
      <c r="AA15441" s="49"/>
      <c r="AB15441" s="49"/>
      <c r="AC15441" s="49"/>
      <c r="AD15441" s="49"/>
      <c r="AE15441" s="95"/>
      <c r="AM15441" s="103"/>
      <c r="AT15441" s="10"/>
    </row>
    <row r="15442" spans="9:46" s="16" customFormat="1">
      <c r="I15442" s="47"/>
      <c r="P15442" s="48"/>
      <c r="Q15442" s="48"/>
      <c r="R15442" s="48"/>
      <c r="S15442" s="49"/>
      <c r="T15442" s="47"/>
      <c r="U15442" s="50"/>
      <c r="V15442" s="47"/>
      <c r="W15442" s="50"/>
      <c r="X15442" s="49"/>
      <c r="Y15442" s="49"/>
      <c r="Z15442" s="49"/>
      <c r="AA15442" s="49"/>
      <c r="AB15442" s="49"/>
      <c r="AC15442" s="49"/>
      <c r="AD15442" s="49"/>
      <c r="AE15442" s="95"/>
      <c r="AM15442" s="103"/>
      <c r="AT15442" s="10"/>
    </row>
    <row r="15443" spans="9:46" s="16" customFormat="1">
      <c r="I15443" s="47"/>
      <c r="P15443" s="48"/>
      <c r="Q15443" s="48"/>
      <c r="R15443" s="48"/>
      <c r="S15443" s="49"/>
      <c r="T15443" s="47"/>
      <c r="U15443" s="50"/>
      <c r="V15443" s="47"/>
      <c r="W15443" s="50"/>
      <c r="X15443" s="49"/>
      <c r="Y15443" s="49"/>
      <c r="Z15443" s="49"/>
      <c r="AA15443" s="49"/>
      <c r="AB15443" s="49"/>
      <c r="AC15443" s="49"/>
      <c r="AD15443" s="49"/>
      <c r="AE15443" s="95"/>
      <c r="AM15443" s="103"/>
      <c r="AT15443" s="10"/>
    </row>
    <row r="15444" spans="9:46" s="16" customFormat="1">
      <c r="I15444" s="47"/>
      <c r="P15444" s="48"/>
      <c r="Q15444" s="48"/>
      <c r="R15444" s="48"/>
      <c r="S15444" s="49"/>
      <c r="T15444" s="47"/>
      <c r="U15444" s="50"/>
      <c r="V15444" s="47"/>
      <c r="W15444" s="50"/>
      <c r="X15444" s="49"/>
      <c r="Y15444" s="49"/>
      <c r="Z15444" s="49"/>
      <c r="AA15444" s="49"/>
      <c r="AB15444" s="49"/>
      <c r="AC15444" s="49"/>
      <c r="AD15444" s="49"/>
      <c r="AE15444" s="95"/>
      <c r="AM15444" s="103"/>
      <c r="AT15444" s="10"/>
    </row>
    <row r="15445" spans="9:46" s="16" customFormat="1">
      <c r="I15445" s="47"/>
      <c r="P15445" s="48"/>
      <c r="Q15445" s="48"/>
      <c r="R15445" s="48"/>
      <c r="S15445" s="49"/>
      <c r="T15445" s="47"/>
      <c r="U15445" s="50"/>
      <c r="V15445" s="47"/>
      <c r="W15445" s="50"/>
      <c r="X15445" s="49"/>
      <c r="Y15445" s="49"/>
      <c r="Z15445" s="49"/>
      <c r="AA15445" s="49"/>
      <c r="AB15445" s="49"/>
      <c r="AC15445" s="49"/>
      <c r="AD15445" s="49"/>
      <c r="AE15445" s="95"/>
      <c r="AM15445" s="103"/>
      <c r="AT15445" s="10"/>
    </row>
    <row r="15446" spans="9:46" s="16" customFormat="1">
      <c r="I15446" s="47"/>
      <c r="P15446" s="48"/>
      <c r="Q15446" s="48"/>
      <c r="R15446" s="48"/>
      <c r="S15446" s="49"/>
      <c r="T15446" s="47"/>
      <c r="U15446" s="50"/>
      <c r="V15446" s="47"/>
      <c r="W15446" s="50"/>
      <c r="X15446" s="49"/>
      <c r="Y15446" s="49"/>
      <c r="Z15446" s="49"/>
      <c r="AA15446" s="49"/>
      <c r="AB15446" s="49"/>
      <c r="AC15446" s="49"/>
      <c r="AD15446" s="49"/>
      <c r="AE15446" s="95"/>
      <c r="AM15446" s="103"/>
      <c r="AT15446" s="10"/>
    </row>
    <row r="15447" spans="9:46" s="16" customFormat="1">
      <c r="I15447" s="47"/>
      <c r="P15447" s="48"/>
      <c r="Q15447" s="48"/>
      <c r="R15447" s="48"/>
      <c r="S15447" s="49"/>
      <c r="T15447" s="47"/>
      <c r="U15447" s="50"/>
      <c r="V15447" s="47"/>
      <c r="W15447" s="50"/>
      <c r="X15447" s="49"/>
      <c r="Y15447" s="49"/>
      <c r="Z15447" s="49"/>
      <c r="AA15447" s="49"/>
      <c r="AB15447" s="49"/>
      <c r="AC15447" s="49"/>
      <c r="AD15447" s="49"/>
      <c r="AE15447" s="95"/>
      <c r="AM15447" s="103"/>
      <c r="AT15447" s="10"/>
    </row>
    <row r="15448" spans="9:46" s="16" customFormat="1">
      <c r="I15448" s="47"/>
      <c r="P15448" s="48"/>
      <c r="Q15448" s="48"/>
      <c r="R15448" s="48"/>
      <c r="S15448" s="49"/>
      <c r="T15448" s="47"/>
      <c r="U15448" s="50"/>
      <c r="V15448" s="47"/>
      <c r="W15448" s="50"/>
      <c r="X15448" s="49"/>
      <c r="Y15448" s="49"/>
      <c r="Z15448" s="49"/>
      <c r="AA15448" s="49"/>
      <c r="AB15448" s="49"/>
      <c r="AC15448" s="49"/>
      <c r="AD15448" s="49"/>
      <c r="AE15448" s="95"/>
      <c r="AM15448" s="103"/>
      <c r="AT15448" s="10"/>
    </row>
    <row r="15449" spans="9:46" s="16" customFormat="1">
      <c r="I15449" s="47"/>
      <c r="P15449" s="48"/>
      <c r="Q15449" s="48"/>
      <c r="R15449" s="48"/>
      <c r="S15449" s="49"/>
      <c r="T15449" s="47"/>
      <c r="U15449" s="50"/>
      <c r="V15449" s="47"/>
      <c r="W15449" s="50"/>
      <c r="X15449" s="49"/>
      <c r="Y15449" s="49"/>
      <c r="Z15449" s="49"/>
      <c r="AA15449" s="49"/>
      <c r="AB15449" s="49"/>
      <c r="AC15449" s="49"/>
      <c r="AD15449" s="49"/>
      <c r="AE15449" s="95"/>
      <c r="AM15449" s="103"/>
      <c r="AT15449" s="10"/>
    </row>
    <row r="15450" spans="9:46" s="16" customFormat="1">
      <c r="I15450" s="47"/>
      <c r="P15450" s="48"/>
      <c r="Q15450" s="48"/>
      <c r="R15450" s="48"/>
      <c r="S15450" s="49"/>
      <c r="T15450" s="47"/>
      <c r="U15450" s="50"/>
      <c r="V15450" s="47"/>
      <c r="W15450" s="50"/>
      <c r="X15450" s="49"/>
      <c r="Y15450" s="49"/>
      <c r="Z15450" s="49"/>
      <c r="AA15450" s="49"/>
      <c r="AB15450" s="49"/>
      <c r="AC15450" s="49"/>
      <c r="AD15450" s="49"/>
      <c r="AE15450" s="95"/>
      <c r="AM15450" s="103"/>
      <c r="AT15450" s="10"/>
    </row>
    <row r="15451" spans="9:46" s="16" customFormat="1">
      <c r="I15451" s="47"/>
      <c r="P15451" s="48"/>
      <c r="Q15451" s="48"/>
      <c r="R15451" s="48"/>
      <c r="S15451" s="49"/>
      <c r="T15451" s="47"/>
      <c r="U15451" s="50"/>
      <c r="V15451" s="47"/>
      <c r="W15451" s="50"/>
      <c r="X15451" s="49"/>
      <c r="Y15451" s="49"/>
      <c r="Z15451" s="49"/>
      <c r="AA15451" s="49"/>
      <c r="AB15451" s="49"/>
      <c r="AC15451" s="49"/>
      <c r="AD15451" s="49"/>
      <c r="AE15451" s="95"/>
      <c r="AM15451" s="103"/>
      <c r="AT15451" s="10"/>
    </row>
    <row r="15452" spans="9:46" s="16" customFormat="1">
      <c r="I15452" s="47"/>
      <c r="P15452" s="48"/>
      <c r="Q15452" s="48"/>
      <c r="R15452" s="48"/>
      <c r="S15452" s="49"/>
      <c r="T15452" s="47"/>
      <c r="U15452" s="50"/>
      <c r="V15452" s="47"/>
      <c r="W15452" s="50"/>
      <c r="X15452" s="49"/>
      <c r="Y15452" s="49"/>
      <c r="Z15452" s="49"/>
      <c r="AA15452" s="49"/>
      <c r="AB15452" s="49"/>
      <c r="AC15452" s="49"/>
      <c r="AD15452" s="49"/>
      <c r="AE15452" s="95"/>
      <c r="AM15452" s="103"/>
      <c r="AT15452" s="10"/>
    </row>
    <row r="15453" spans="9:46" s="16" customFormat="1">
      <c r="I15453" s="47"/>
      <c r="P15453" s="48"/>
      <c r="Q15453" s="48"/>
      <c r="R15453" s="48"/>
      <c r="S15453" s="49"/>
      <c r="T15453" s="47"/>
      <c r="U15453" s="50"/>
      <c r="V15453" s="47"/>
      <c r="W15453" s="50"/>
      <c r="X15453" s="49"/>
      <c r="Y15453" s="49"/>
      <c r="Z15453" s="49"/>
      <c r="AA15453" s="49"/>
      <c r="AB15453" s="49"/>
      <c r="AC15453" s="49"/>
      <c r="AD15453" s="49"/>
      <c r="AE15453" s="95"/>
      <c r="AM15453" s="103"/>
      <c r="AT15453" s="10"/>
    </row>
    <row r="15454" spans="9:46" s="16" customFormat="1">
      <c r="I15454" s="47"/>
      <c r="P15454" s="48"/>
      <c r="Q15454" s="48"/>
      <c r="R15454" s="48"/>
      <c r="S15454" s="49"/>
      <c r="T15454" s="47"/>
      <c r="U15454" s="50"/>
      <c r="V15454" s="47"/>
      <c r="W15454" s="50"/>
      <c r="X15454" s="49"/>
      <c r="Y15454" s="49"/>
      <c r="Z15454" s="49"/>
      <c r="AA15454" s="49"/>
      <c r="AB15454" s="49"/>
      <c r="AC15454" s="49"/>
      <c r="AD15454" s="49"/>
      <c r="AE15454" s="95"/>
      <c r="AM15454" s="103"/>
      <c r="AT15454" s="10"/>
    </row>
    <row r="15455" spans="9:46" s="16" customFormat="1">
      <c r="I15455" s="47"/>
      <c r="P15455" s="48"/>
      <c r="Q15455" s="48"/>
      <c r="R15455" s="48"/>
      <c r="S15455" s="49"/>
      <c r="T15455" s="47"/>
      <c r="U15455" s="50"/>
      <c r="V15455" s="47"/>
      <c r="W15455" s="50"/>
      <c r="X15455" s="49"/>
      <c r="Y15455" s="49"/>
      <c r="Z15455" s="49"/>
      <c r="AA15455" s="49"/>
      <c r="AB15455" s="49"/>
      <c r="AC15455" s="49"/>
      <c r="AD15455" s="49"/>
      <c r="AE15455" s="95"/>
      <c r="AM15455" s="103"/>
      <c r="AT15455" s="10"/>
    </row>
    <row r="15456" spans="9:46" s="16" customFormat="1">
      <c r="I15456" s="47"/>
      <c r="P15456" s="48"/>
      <c r="Q15456" s="48"/>
      <c r="R15456" s="48"/>
      <c r="S15456" s="49"/>
      <c r="T15456" s="47"/>
      <c r="U15456" s="50"/>
      <c r="V15456" s="47"/>
      <c r="W15456" s="50"/>
      <c r="X15456" s="49"/>
      <c r="Y15456" s="49"/>
      <c r="Z15456" s="49"/>
      <c r="AA15456" s="49"/>
      <c r="AB15456" s="49"/>
      <c r="AC15456" s="49"/>
      <c r="AD15456" s="49"/>
      <c r="AE15456" s="95"/>
      <c r="AM15456" s="103"/>
      <c r="AT15456" s="10"/>
    </row>
    <row r="15457" spans="9:46" s="16" customFormat="1">
      <c r="I15457" s="47"/>
      <c r="P15457" s="48"/>
      <c r="Q15457" s="48"/>
      <c r="R15457" s="48"/>
      <c r="S15457" s="49"/>
      <c r="T15457" s="47"/>
      <c r="U15457" s="50"/>
      <c r="V15457" s="47"/>
      <c r="W15457" s="50"/>
      <c r="X15457" s="49"/>
      <c r="Y15457" s="49"/>
      <c r="Z15457" s="49"/>
      <c r="AA15457" s="49"/>
      <c r="AB15457" s="49"/>
      <c r="AC15457" s="49"/>
      <c r="AD15457" s="49"/>
      <c r="AE15457" s="95"/>
      <c r="AM15457" s="103"/>
      <c r="AT15457" s="10"/>
    </row>
    <row r="15458" spans="9:46" s="16" customFormat="1">
      <c r="I15458" s="47"/>
      <c r="P15458" s="48"/>
      <c r="Q15458" s="48"/>
      <c r="R15458" s="48"/>
      <c r="S15458" s="49"/>
      <c r="T15458" s="47"/>
      <c r="U15458" s="50"/>
      <c r="V15458" s="47"/>
      <c r="W15458" s="50"/>
      <c r="X15458" s="49"/>
      <c r="Y15458" s="49"/>
      <c r="Z15458" s="49"/>
      <c r="AA15458" s="49"/>
      <c r="AB15458" s="49"/>
      <c r="AC15458" s="49"/>
      <c r="AD15458" s="49"/>
      <c r="AE15458" s="95"/>
      <c r="AM15458" s="103"/>
      <c r="AT15458" s="10"/>
    </row>
    <row r="15459" spans="9:46" s="16" customFormat="1">
      <c r="I15459" s="47"/>
      <c r="P15459" s="48"/>
      <c r="Q15459" s="48"/>
      <c r="R15459" s="48"/>
      <c r="S15459" s="49"/>
      <c r="T15459" s="47"/>
      <c r="U15459" s="50"/>
      <c r="V15459" s="47"/>
      <c r="W15459" s="50"/>
      <c r="X15459" s="49"/>
      <c r="Y15459" s="49"/>
      <c r="Z15459" s="49"/>
      <c r="AA15459" s="49"/>
      <c r="AB15459" s="49"/>
      <c r="AC15459" s="49"/>
      <c r="AD15459" s="49"/>
      <c r="AE15459" s="95"/>
      <c r="AM15459" s="103"/>
      <c r="AT15459" s="10"/>
    </row>
    <row r="15460" spans="9:46" s="16" customFormat="1">
      <c r="I15460" s="47"/>
      <c r="P15460" s="48"/>
      <c r="Q15460" s="48"/>
      <c r="R15460" s="48"/>
      <c r="S15460" s="49"/>
      <c r="T15460" s="47"/>
      <c r="U15460" s="50"/>
      <c r="V15460" s="47"/>
      <c r="W15460" s="50"/>
      <c r="X15460" s="49"/>
      <c r="Y15460" s="49"/>
      <c r="Z15460" s="49"/>
      <c r="AA15460" s="49"/>
      <c r="AB15460" s="49"/>
      <c r="AC15460" s="49"/>
      <c r="AD15460" s="49"/>
      <c r="AE15460" s="95"/>
      <c r="AM15460" s="103"/>
      <c r="AT15460" s="10"/>
    </row>
    <row r="15461" spans="9:46" s="16" customFormat="1">
      <c r="I15461" s="47"/>
      <c r="P15461" s="48"/>
      <c r="Q15461" s="48"/>
      <c r="R15461" s="48"/>
      <c r="S15461" s="49"/>
      <c r="T15461" s="47"/>
      <c r="U15461" s="50"/>
      <c r="V15461" s="47"/>
      <c r="W15461" s="50"/>
      <c r="X15461" s="49"/>
      <c r="Y15461" s="49"/>
      <c r="Z15461" s="49"/>
      <c r="AA15461" s="49"/>
      <c r="AB15461" s="49"/>
      <c r="AC15461" s="49"/>
      <c r="AD15461" s="49"/>
      <c r="AE15461" s="95"/>
      <c r="AM15461" s="103"/>
      <c r="AT15461" s="10"/>
    </row>
    <row r="15462" spans="9:46" s="16" customFormat="1">
      <c r="I15462" s="47"/>
      <c r="P15462" s="48"/>
      <c r="Q15462" s="48"/>
      <c r="R15462" s="48"/>
      <c r="S15462" s="49"/>
      <c r="T15462" s="47"/>
      <c r="U15462" s="50"/>
      <c r="V15462" s="47"/>
      <c r="W15462" s="50"/>
      <c r="X15462" s="49"/>
      <c r="Y15462" s="49"/>
      <c r="Z15462" s="49"/>
      <c r="AA15462" s="49"/>
      <c r="AB15462" s="49"/>
      <c r="AC15462" s="49"/>
      <c r="AD15462" s="49"/>
      <c r="AE15462" s="95"/>
      <c r="AM15462" s="103"/>
      <c r="AT15462" s="10"/>
    </row>
    <row r="15463" spans="9:46" s="16" customFormat="1">
      <c r="I15463" s="47"/>
      <c r="P15463" s="48"/>
      <c r="Q15463" s="48"/>
      <c r="R15463" s="48"/>
      <c r="S15463" s="49"/>
      <c r="T15463" s="47"/>
      <c r="U15463" s="50"/>
      <c r="V15463" s="47"/>
      <c r="W15463" s="50"/>
      <c r="X15463" s="49"/>
      <c r="Y15463" s="49"/>
      <c r="Z15463" s="49"/>
      <c r="AA15463" s="49"/>
      <c r="AB15463" s="49"/>
      <c r="AC15463" s="49"/>
      <c r="AD15463" s="49"/>
      <c r="AE15463" s="95"/>
      <c r="AM15463" s="103"/>
      <c r="AT15463" s="10"/>
    </row>
    <row r="15464" spans="9:46" s="16" customFormat="1">
      <c r="I15464" s="47"/>
      <c r="P15464" s="48"/>
      <c r="Q15464" s="48"/>
      <c r="R15464" s="48"/>
      <c r="S15464" s="49"/>
      <c r="T15464" s="47"/>
      <c r="U15464" s="50"/>
      <c r="V15464" s="47"/>
      <c r="W15464" s="50"/>
      <c r="X15464" s="49"/>
      <c r="Y15464" s="49"/>
      <c r="Z15464" s="49"/>
      <c r="AA15464" s="49"/>
      <c r="AB15464" s="49"/>
      <c r="AC15464" s="49"/>
      <c r="AD15464" s="49"/>
      <c r="AE15464" s="95"/>
      <c r="AM15464" s="103"/>
      <c r="AT15464" s="10"/>
    </row>
    <row r="15465" spans="9:46" s="16" customFormat="1">
      <c r="I15465" s="47"/>
      <c r="P15465" s="48"/>
      <c r="Q15465" s="48"/>
      <c r="R15465" s="48"/>
      <c r="S15465" s="49"/>
      <c r="T15465" s="47"/>
      <c r="U15465" s="50"/>
      <c r="V15465" s="47"/>
      <c r="W15465" s="50"/>
      <c r="X15465" s="49"/>
      <c r="Y15465" s="49"/>
      <c r="Z15465" s="49"/>
      <c r="AA15465" s="49"/>
      <c r="AB15465" s="49"/>
      <c r="AC15465" s="49"/>
      <c r="AD15465" s="49"/>
      <c r="AE15465" s="95"/>
      <c r="AM15465" s="103"/>
      <c r="AT15465" s="10"/>
    </row>
    <row r="15466" spans="9:46" s="16" customFormat="1">
      <c r="I15466" s="47"/>
      <c r="P15466" s="48"/>
      <c r="Q15466" s="48"/>
      <c r="R15466" s="48"/>
      <c r="S15466" s="49"/>
      <c r="T15466" s="47"/>
      <c r="U15466" s="50"/>
      <c r="V15466" s="47"/>
      <c r="W15466" s="50"/>
      <c r="X15466" s="49"/>
      <c r="Y15466" s="49"/>
      <c r="Z15466" s="49"/>
      <c r="AA15466" s="49"/>
      <c r="AB15466" s="49"/>
      <c r="AC15466" s="49"/>
      <c r="AD15466" s="49"/>
      <c r="AE15466" s="95"/>
      <c r="AM15466" s="103"/>
      <c r="AT15466" s="10"/>
    </row>
    <row r="15467" spans="9:46" s="16" customFormat="1">
      <c r="I15467" s="47"/>
      <c r="P15467" s="48"/>
      <c r="Q15467" s="48"/>
      <c r="R15467" s="48"/>
      <c r="S15467" s="49"/>
      <c r="T15467" s="47"/>
      <c r="U15467" s="50"/>
      <c r="V15467" s="47"/>
      <c r="W15467" s="50"/>
      <c r="X15467" s="49"/>
      <c r="Y15467" s="49"/>
      <c r="Z15467" s="49"/>
      <c r="AA15467" s="49"/>
      <c r="AB15467" s="49"/>
      <c r="AC15467" s="49"/>
      <c r="AD15467" s="49"/>
      <c r="AE15467" s="95"/>
      <c r="AM15467" s="103"/>
      <c r="AT15467" s="10"/>
    </row>
    <row r="15468" spans="9:46" s="16" customFormat="1">
      <c r="I15468" s="47"/>
      <c r="P15468" s="48"/>
      <c r="Q15468" s="48"/>
      <c r="R15468" s="48"/>
      <c r="S15468" s="49"/>
      <c r="T15468" s="47"/>
      <c r="U15468" s="50"/>
      <c r="V15468" s="47"/>
      <c r="W15468" s="50"/>
      <c r="X15468" s="49"/>
      <c r="Y15468" s="49"/>
      <c r="Z15468" s="49"/>
      <c r="AA15468" s="49"/>
      <c r="AB15468" s="49"/>
      <c r="AC15468" s="49"/>
      <c r="AD15468" s="49"/>
      <c r="AE15468" s="95"/>
      <c r="AM15468" s="103"/>
      <c r="AT15468" s="10"/>
    </row>
    <row r="15469" spans="9:46" s="16" customFormat="1">
      <c r="I15469" s="47"/>
      <c r="P15469" s="48"/>
      <c r="Q15469" s="48"/>
      <c r="R15469" s="48"/>
      <c r="S15469" s="49"/>
      <c r="T15469" s="47"/>
      <c r="U15469" s="50"/>
      <c r="V15469" s="47"/>
      <c r="W15469" s="50"/>
      <c r="X15469" s="49"/>
      <c r="Y15469" s="49"/>
      <c r="Z15469" s="49"/>
      <c r="AA15469" s="49"/>
      <c r="AB15469" s="49"/>
      <c r="AC15469" s="49"/>
      <c r="AD15469" s="49"/>
      <c r="AE15469" s="95"/>
      <c r="AM15469" s="103"/>
      <c r="AT15469" s="10"/>
    </row>
    <row r="15470" spans="9:46" s="16" customFormat="1">
      <c r="I15470" s="47"/>
      <c r="P15470" s="48"/>
      <c r="Q15470" s="48"/>
      <c r="R15470" s="48"/>
      <c r="S15470" s="49"/>
      <c r="T15470" s="47"/>
      <c r="U15470" s="50"/>
      <c r="V15470" s="47"/>
      <c r="W15470" s="50"/>
      <c r="X15470" s="49"/>
      <c r="Y15470" s="49"/>
      <c r="Z15470" s="49"/>
      <c r="AA15470" s="49"/>
      <c r="AB15470" s="49"/>
      <c r="AC15470" s="49"/>
      <c r="AD15470" s="49"/>
      <c r="AE15470" s="95"/>
      <c r="AM15470" s="103"/>
      <c r="AT15470" s="10"/>
    </row>
    <row r="15471" spans="9:46" s="16" customFormat="1">
      <c r="I15471" s="47"/>
      <c r="P15471" s="48"/>
      <c r="Q15471" s="48"/>
      <c r="R15471" s="48"/>
      <c r="S15471" s="49"/>
      <c r="T15471" s="47"/>
      <c r="U15471" s="50"/>
      <c r="V15471" s="47"/>
      <c r="W15471" s="50"/>
      <c r="X15471" s="49"/>
      <c r="Y15471" s="49"/>
      <c r="Z15471" s="49"/>
      <c r="AA15471" s="49"/>
      <c r="AB15471" s="49"/>
      <c r="AC15471" s="49"/>
      <c r="AD15471" s="49"/>
      <c r="AE15471" s="95"/>
      <c r="AM15471" s="103"/>
      <c r="AT15471" s="10"/>
    </row>
    <row r="15472" spans="9:46" s="16" customFormat="1">
      <c r="I15472" s="47"/>
      <c r="P15472" s="48"/>
      <c r="Q15472" s="48"/>
      <c r="R15472" s="48"/>
      <c r="S15472" s="49"/>
      <c r="T15472" s="47"/>
      <c r="U15472" s="50"/>
      <c r="V15472" s="47"/>
      <c r="W15472" s="50"/>
      <c r="X15472" s="49"/>
      <c r="Y15472" s="49"/>
      <c r="Z15472" s="49"/>
      <c r="AA15472" s="49"/>
      <c r="AB15472" s="49"/>
      <c r="AC15472" s="49"/>
      <c r="AD15472" s="49"/>
      <c r="AE15472" s="95"/>
      <c r="AM15472" s="103"/>
      <c r="AT15472" s="10"/>
    </row>
    <row r="15473" spans="9:46" s="16" customFormat="1">
      <c r="I15473" s="47"/>
      <c r="P15473" s="48"/>
      <c r="Q15473" s="48"/>
      <c r="R15473" s="48"/>
      <c r="S15473" s="49"/>
      <c r="T15473" s="47"/>
      <c r="U15473" s="50"/>
      <c r="V15473" s="47"/>
      <c r="W15473" s="50"/>
      <c r="X15473" s="49"/>
      <c r="Y15473" s="49"/>
      <c r="Z15473" s="49"/>
      <c r="AA15473" s="49"/>
      <c r="AB15473" s="49"/>
      <c r="AC15473" s="49"/>
      <c r="AD15473" s="49"/>
      <c r="AE15473" s="95"/>
      <c r="AM15473" s="103"/>
      <c r="AT15473" s="10"/>
    </row>
    <row r="15474" spans="9:46" s="16" customFormat="1">
      <c r="I15474" s="47"/>
      <c r="P15474" s="48"/>
      <c r="Q15474" s="48"/>
      <c r="R15474" s="48"/>
      <c r="S15474" s="49"/>
      <c r="T15474" s="47"/>
      <c r="U15474" s="50"/>
      <c r="V15474" s="47"/>
      <c r="W15474" s="50"/>
      <c r="X15474" s="49"/>
      <c r="Y15474" s="49"/>
      <c r="Z15474" s="49"/>
      <c r="AA15474" s="49"/>
      <c r="AB15474" s="49"/>
      <c r="AC15474" s="49"/>
      <c r="AD15474" s="49"/>
      <c r="AE15474" s="95"/>
      <c r="AM15474" s="103"/>
      <c r="AT15474" s="10"/>
    </row>
    <row r="15475" spans="9:46" s="16" customFormat="1">
      <c r="I15475" s="47"/>
      <c r="P15475" s="48"/>
      <c r="Q15475" s="48"/>
      <c r="R15475" s="48"/>
      <c r="S15475" s="49"/>
      <c r="T15475" s="47"/>
      <c r="U15475" s="50"/>
      <c r="V15475" s="47"/>
      <c r="W15475" s="50"/>
      <c r="X15475" s="49"/>
      <c r="Y15475" s="49"/>
      <c r="Z15475" s="49"/>
      <c r="AA15475" s="49"/>
      <c r="AB15475" s="49"/>
      <c r="AC15475" s="49"/>
      <c r="AD15475" s="49"/>
      <c r="AE15475" s="95"/>
      <c r="AM15475" s="103"/>
      <c r="AT15475" s="10"/>
    </row>
    <row r="15476" spans="9:46" s="16" customFormat="1">
      <c r="I15476" s="47"/>
      <c r="P15476" s="48"/>
      <c r="Q15476" s="48"/>
      <c r="R15476" s="48"/>
      <c r="S15476" s="49"/>
      <c r="T15476" s="47"/>
      <c r="U15476" s="50"/>
      <c r="V15476" s="47"/>
      <c r="W15476" s="50"/>
      <c r="X15476" s="49"/>
      <c r="Y15476" s="49"/>
      <c r="Z15476" s="49"/>
      <c r="AA15476" s="49"/>
      <c r="AB15476" s="49"/>
      <c r="AC15476" s="49"/>
      <c r="AD15476" s="49"/>
      <c r="AE15476" s="95"/>
      <c r="AM15476" s="103"/>
      <c r="AT15476" s="10"/>
    </row>
    <row r="15477" spans="9:46" s="16" customFormat="1">
      <c r="I15477" s="47"/>
      <c r="P15477" s="48"/>
      <c r="Q15477" s="48"/>
      <c r="R15477" s="48"/>
      <c r="S15477" s="49"/>
      <c r="T15477" s="47"/>
      <c r="U15477" s="50"/>
      <c r="V15477" s="47"/>
      <c r="W15477" s="50"/>
      <c r="X15477" s="49"/>
      <c r="Y15477" s="49"/>
      <c r="Z15477" s="49"/>
      <c r="AA15477" s="49"/>
      <c r="AB15477" s="49"/>
      <c r="AC15477" s="49"/>
      <c r="AD15477" s="49"/>
      <c r="AE15477" s="95"/>
      <c r="AM15477" s="103"/>
      <c r="AT15477" s="10"/>
    </row>
    <row r="15478" spans="9:46" s="16" customFormat="1">
      <c r="I15478" s="47"/>
      <c r="P15478" s="48"/>
      <c r="Q15478" s="48"/>
      <c r="R15478" s="48"/>
      <c r="S15478" s="49"/>
      <c r="T15478" s="47"/>
      <c r="U15478" s="50"/>
      <c r="V15478" s="47"/>
      <c r="W15478" s="50"/>
      <c r="X15478" s="49"/>
      <c r="Y15478" s="49"/>
      <c r="Z15478" s="49"/>
      <c r="AA15478" s="49"/>
      <c r="AB15478" s="49"/>
      <c r="AC15478" s="49"/>
      <c r="AD15478" s="49"/>
      <c r="AE15478" s="95"/>
      <c r="AM15478" s="103"/>
      <c r="AT15478" s="10"/>
    </row>
    <row r="15479" spans="9:46" s="16" customFormat="1">
      <c r="I15479" s="47"/>
      <c r="P15479" s="48"/>
      <c r="Q15479" s="48"/>
      <c r="R15479" s="48"/>
      <c r="S15479" s="49"/>
      <c r="T15479" s="47"/>
      <c r="U15479" s="50"/>
      <c r="V15479" s="47"/>
      <c r="W15479" s="50"/>
      <c r="X15479" s="49"/>
      <c r="Y15479" s="49"/>
      <c r="Z15479" s="49"/>
      <c r="AA15479" s="49"/>
      <c r="AB15479" s="49"/>
      <c r="AC15479" s="49"/>
      <c r="AD15479" s="49"/>
      <c r="AE15479" s="95"/>
      <c r="AM15479" s="103"/>
      <c r="AT15479" s="10"/>
    </row>
    <row r="15480" spans="9:46" s="16" customFormat="1">
      <c r="I15480" s="47"/>
      <c r="P15480" s="48"/>
      <c r="Q15480" s="48"/>
      <c r="R15480" s="48"/>
      <c r="S15480" s="49"/>
      <c r="T15480" s="47"/>
      <c r="U15480" s="50"/>
      <c r="V15480" s="47"/>
      <c r="W15480" s="50"/>
      <c r="X15480" s="49"/>
      <c r="Y15480" s="49"/>
      <c r="Z15480" s="49"/>
      <c r="AA15480" s="49"/>
      <c r="AB15480" s="49"/>
      <c r="AC15480" s="49"/>
      <c r="AD15480" s="49"/>
      <c r="AE15480" s="95"/>
      <c r="AM15480" s="103"/>
      <c r="AT15480" s="10"/>
    </row>
    <row r="15481" spans="9:46" s="16" customFormat="1">
      <c r="I15481" s="47"/>
      <c r="P15481" s="48"/>
      <c r="Q15481" s="48"/>
      <c r="R15481" s="48"/>
      <c r="S15481" s="49"/>
      <c r="T15481" s="47"/>
      <c r="U15481" s="50"/>
      <c r="V15481" s="47"/>
      <c r="W15481" s="50"/>
      <c r="X15481" s="49"/>
      <c r="Y15481" s="49"/>
      <c r="Z15481" s="49"/>
      <c r="AA15481" s="49"/>
      <c r="AB15481" s="49"/>
      <c r="AC15481" s="49"/>
      <c r="AD15481" s="49"/>
      <c r="AE15481" s="95"/>
      <c r="AM15481" s="103"/>
      <c r="AT15481" s="10"/>
    </row>
    <row r="15482" spans="9:46" s="16" customFormat="1">
      <c r="I15482" s="47"/>
      <c r="P15482" s="48"/>
      <c r="Q15482" s="48"/>
      <c r="R15482" s="48"/>
      <c r="S15482" s="49"/>
      <c r="T15482" s="47"/>
      <c r="U15482" s="50"/>
      <c r="V15482" s="47"/>
      <c r="W15482" s="50"/>
      <c r="X15482" s="49"/>
      <c r="Y15482" s="49"/>
      <c r="Z15482" s="49"/>
      <c r="AA15482" s="49"/>
      <c r="AB15482" s="49"/>
      <c r="AC15482" s="49"/>
      <c r="AD15482" s="49"/>
      <c r="AE15482" s="95"/>
      <c r="AM15482" s="103"/>
      <c r="AT15482" s="10"/>
    </row>
    <row r="15483" spans="9:46" s="16" customFormat="1">
      <c r="I15483" s="47"/>
      <c r="P15483" s="48"/>
      <c r="Q15483" s="48"/>
      <c r="R15483" s="48"/>
      <c r="S15483" s="49"/>
      <c r="T15483" s="47"/>
      <c r="U15483" s="50"/>
      <c r="V15483" s="47"/>
      <c r="W15483" s="50"/>
      <c r="X15483" s="49"/>
      <c r="Y15483" s="49"/>
      <c r="Z15483" s="49"/>
      <c r="AA15483" s="49"/>
      <c r="AB15483" s="49"/>
      <c r="AC15483" s="49"/>
      <c r="AD15483" s="49"/>
      <c r="AE15483" s="95"/>
      <c r="AM15483" s="103"/>
      <c r="AT15483" s="10"/>
    </row>
    <row r="15484" spans="9:46" s="16" customFormat="1">
      <c r="I15484" s="47"/>
      <c r="P15484" s="48"/>
      <c r="Q15484" s="48"/>
      <c r="R15484" s="48"/>
      <c r="S15484" s="49"/>
      <c r="T15484" s="47"/>
      <c r="U15484" s="50"/>
      <c r="V15484" s="47"/>
      <c r="W15484" s="50"/>
      <c r="X15484" s="49"/>
      <c r="Y15484" s="49"/>
      <c r="Z15484" s="49"/>
      <c r="AA15484" s="49"/>
      <c r="AB15484" s="49"/>
      <c r="AC15484" s="49"/>
      <c r="AD15484" s="49"/>
      <c r="AE15484" s="95"/>
      <c r="AM15484" s="103"/>
      <c r="AT15484" s="10"/>
    </row>
    <row r="15485" spans="9:46" s="16" customFormat="1">
      <c r="I15485" s="47"/>
      <c r="P15485" s="48"/>
      <c r="Q15485" s="48"/>
      <c r="R15485" s="48"/>
      <c r="S15485" s="49"/>
      <c r="T15485" s="47"/>
      <c r="U15485" s="50"/>
      <c r="V15485" s="47"/>
      <c r="W15485" s="50"/>
      <c r="X15485" s="49"/>
      <c r="Y15485" s="49"/>
      <c r="Z15485" s="49"/>
      <c r="AA15485" s="49"/>
      <c r="AB15485" s="49"/>
      <c r="AC15485" s="49"/>
      <c r="AD15485" s="49"/>
      <c r="AE15485" s="95"/>
      <c r="AM15485" s="103"/>
      <c r="AT15485" s="10"/>
    </row>
    <row r="15486" spans="9:46" s="16" customFormat="1">
      <c r="I15486" s="47"/>
      <c r="P15486" s="48"/>
      <c r="Q15486" s="48"/>
      <c r="R15486" s="48"/>
      <c r="S15486" s="49"/>
      <c r="T15486" s="47"/>
      <c r="U15486" s="50"/>
      <c r="V15486" s="47"/>
      <c r="W15486" s="50"/>
      <c r="X15486" s="49"/>
      <c r="Y15486" s="49"/>
      <c r="Z15486" s="49"/>
      <c r="AA15486" s="49"/>
      <c r="AB15486" s="49"/>
      <c r="AC15486" s="49"/>
      <c r="AD15486" s="49"/>
      <c r="AE15486" s="95"/>
      <c r="AM15486" s="103"/>
      <c r="AT15486" s="10"/>
    </row>
    <row r="15487" spans="9:46" s="16" customFormat="1">
      <c r="I15487" s="47"/>
      <c r="P15487" s="48"/>
      <c r="Q15487" s="48"/>
      <c r="R15487" s="48"/>
      <c r="S15487" s="49"/>
      <c r="T15487" s="47"/>
      <c r="U15487" s="50"/>
      <c r="V15487" s="47"/>
      <c r="W15487" s="50"/>
      <c r="X15487" s="49"/>
      <c r="Y15487" s="49"/>
      <c r="Z15487" s="49"/>
      <c r="AA15487" s="49"/>
      <c r="AB15487" s="49"/>
      <c r="AC15487" s="49"/>
      <c r="AD15487" s="49"/>
      <c r="AE15487" s="95"/>
      <c r="AM15487" s="103"/>
      <c r="AT15487" s="10"/>
    </row>
    <row r="15488" spans="9:46" s="16" customFormat="1">
      <c r="I15488" s="47"/>
      <c r="P15488" s="48"/>
      <c r="Q15488" s="48"/>
      <c r="R15488" s="48"/>
      <c r="S15488" s="49"/>
      <c r="T15488" s="47"/>
      <c r="U15488" s="50"/>
      <c r="V15488" s="47"/>
      <c r="W15488" s="50"/>
      <c r="X15488" s="49"/>
      <c r="Y15488" s="49"/>
      <c r="Z15488" s="49"/>
      <c r="AA15488" s="49"/>
      <c r="AB15488" s="49"/>
      <c r="AC15488" s="49"/>
      <c r="AD15488" s="49"/>
      <c r="AE15488" s="95"/>
      <c r="AM15488" s="103"/>
      <c r="AT15488" s="10"/>
    </row>
    <row r="15489" spans="9:46" s="16" customFormat="1">
      <c r="I15489" s="47"/>
      <c r="P15489" s="48"/>
      <c r="Q15489" s="48"/>
      <c r="R15489" s="48"/>
      <c r="S15489" s="49"/>
      <c r="T15489" s="47"/>
      <c r="U15489" s="50"/>
      <c r="V15489" s="47"/>
      <c r="W15489" s="50"/>
      <c r="X15489" s="49"/>
      <c r="Y15489" s="49"/>
      <c r="Z15489" s="49"/>
      <c r="AA15489" s="49"/>
      <c r="AB15489" s="49"/>
      <c r="AC15489" s="49"/>
      <c r="AD15489" s="49"/>
      <c r="AE15489" s="95"/>
      <c r="AM15489" s="103"/>
      <c r="AT15489" s="10"/>
    </row>
    <row r="15490" spans="9:46" s="16" customFormat="1">
      <c r="I15490" s="47"/>
      <c r="P15490" s="48"/>
      <c r="Q15490" s="48"/>
      <c r="R15490" s="48"/>
      <c r="S15490" s="49"/>
      <c r="T15490" s="47"/>
      <c r="U15490" s="50"/>
      <c r="V15490" s="47"/>
      <c r="W15490" s="50"/>
      <c r="X15490" s="49"/>
      <c r="Y15490" s="49"/>
      <c r="Z15490" s="49"/>
      <c r="AA15490" s="49"/>
      <c r="AB15490" s="49"/>
      <c r="AC15490" s="49"/>
      <c r="AD15490" s="49"/>
      <c r="AE15490" s="95"/>
      <c r="AM15490" s="103"/>
      <c r="AT15490" s="10"/>
    </row>
    <row r="15491" spans="9:46" s="16" customFormat="1">
      <c r="I15491" s="47"/>
      <c r="P15491" s="48"/>
      <c r="Q15491" s="48"/>
      <c r="R15491" s="48"/>
      <c r="S15491" s="49"/>
      <c r="T15491" s="47"/>
      <c r="U15491" s="50"/>
      <c r="V15491" s="47"/>
      <c r="W15491" s="50"/>
      <c r="X15491" s="49"/>
      <c r="Y15491" s="49"/>
      <c r="Z15491" s="49"/>
      <c r="AA15491" s="49"/>
      <c r="AB15491" s="49"/>
      <c r="AC15491" s="49"/>
      <c r="AD15491" s="49"/>
      <c r="AE15491" s="95"/>
      <c r="AM15491" s="103"/>
      <c r="AT15491" s="10"/>
    </row>
    <row r="15492" spans="9:46" s="16" customFormat="1">
      <c r="I15492" s="47"/>
      <c r="P15492" s="48"/>
      <c r="Q15492" s="48"/>
      <c r="R15492" s="48"/>
      <c r="S15492" s="49"/>
      <c r="T15492" s="47"/>
      <c r="U15492" s="50"/>
      <c r="V15492" s="47"/>
      <c r="W15492" s="50"/>
      <c r="X15492" s="49"/>
      <c r="Y15492" s="49"/>
      <c r="Z15492" s="49"/>
      <c r="AA15492" s="49"/>
      <c r="AB15492" s="49"/>
      <c r="AC15492" s="49"/>
      <c r="AD15492" s="49"/>
      <c r="AE15492" s="95"/>
      <c r="AM15492" s="103"/>
      <c r="AT15492" s="10"/>
    </row>
    <row r="15493" spans="9:46" s="16" customFormat="1">
      <c r="I15493" s="47"/>
      <c r="P15493" s="48"/>
      <c r="Q15493" s="48"/>
      <c r="R15493" s="48"/>
      <c r="S15493" s="49"/>
      <c r="T15493" s="47"/>
      <c r="U15493" s="50"/>
      <c r="V15493" s="47"/>
      <c r="W15493" s="50"/>
      <c r="X15493" s="49"/>
      <c r="Y15493" s="49"/>
      <c r="Z15493" s="49"/>
      <c r="AA15493" s="49"/>
      <c r="AB15493" s="49"/>
      <c r="AC15493" s="49"/>
      <c r="AD15493" s="49"/>
      <c r="AE15493" s="95"/>
      <c r="AM15493" s="103"/>
      <c r="AT15493" s="10"/>
    </row>
    <row r="15494" spans="9:46" s="16" customFormat="1">
      <c r="I15494" s="47"/>
      <c r="P15494" s="48"/>
      <c r="Q15494" s="48"/>
      <c r="R15494" s="48"/>
      <c r="S15494" s="49"/>
      <c r="T15494" s="47"/>
      <c r="U15494" s="50"/>
      <c r="V15494" s="47"/>
      <c r="W15494" s="50"/>
      <c r="X15494" s="49"/>
      <c r="Y15494" s="49"/>
      <c r="Z15494" s="49"/>
      <c r="AA15494" s="49"/>
      <c r="AB15494" s="49"/>
      <c r="AC15494" s="49"/>
      <c r="AD15494" s="49"/>
      <c r="AE15494" s="95"/>
      <c r="AM15494" s="103"/>
      <c r="AT15494" s="10"/>
    </row>
    <row r="15495" spans="9:46" s="16" customFormat="1">
      <c r="I15495" s="47"/>
      <c r="P15495" s="48"/>
      <c r="Q15495" s="48"/>
      <c r="R15495" s="48"/>
      <c r="S15495" s="49"/>
      <c r="T15495" s="47"/>
      <c r="U15495" s="50"/>
      <c r="V15495" s="47"/>
      <c r="W15495" s="50"/>
      <c r="X15495" s="49"/>
      <c r="Y15495" s="49"/>
      <c r="Z15495" s="49"/>
      <c r="AA15495" s="49"/>
      <c r="AB15495" s="49"/>
      <c r="AC15495" s="49"/>
      <c r="AD15495" s="49"/>
      <c r="AE15495" s="95"/>
      <c r="AM15495" s="103"/>
      <c r="AT15495" s="10"/>
    </row>
    <row r="15496" spans="9:46" s="16" customFormat="1">
      <c r="I15496" s="47"/>
      <c r="P15496" s="48"/>
      <c r="Q15496" s="48"/>
      <c r="R15496" s="48"/>
      <c r="S15496" s="49"/>
      <c r="T15496" s="47"/>
      <c r="U15496" s="50"/>
      <c r="V15496" s="47"/>
      <c r="W15496" s="50"/>
      <c r="X15496" s="49"/>
      <c r="Y15496" s="49"/>
      <c r="Z15496" s="49"/>
      <c r="AA15496" s="49"/>
      <c r="AB15496" s="49"/>
      <c r="AC15496" s="49"/>
      <c r="AD15496" s="49"/>
      <c r="AE15496" s="95"/>
      <c r="AM15496" s="103"/>
      <c r="AT15496" s="10"/>
    </row>
    <row r="15497" spans="9:46" s="16" customFormat="1">
      <c r="I15497" s="47"/>
      <c r="P15497" s="48"/>
      <c r="Q15497" s="48"/>
      <c r="R15497" s="48"/>
      <c r="S15497" s="49"/>
      <c r="T15497" s="47"/>
      <c r="U15497" s="50"/>
      <c r="V15497" s="47"/>
      <c r="W15497" s="50"/>
      <c r="X15497" s="49"/>
      <c r="Y15497" s="49"/>
      <c r="Z15497" s="49"/>
      <c r="AA15497" s="49"/>
      <c r="AB15497" s="49"/>
      <c r="AC15497" s="49"/>
      <c r="AD15497" s="49"/>
      <c r="AE15497" s="95"/>
      <c r="AM15497" s="103"/>
      <c r="AT15497" s="10"/>
    </row>
    <row r="15498" spans="9:46" s="16" customFormat="1">
      <c r="I15498" s="47"/>
      <c r="P15498" s="48"/>
      <c r="Q15498" s="48"/>
      <c r="R15498" s="48"/>
      <c r="S15498" s="49"/>
      <c r="T15498" s="47"/>
      <c r="U15498" s="50"/>
      <c r="V15498" s="47"/>
      <c r="W15498" s="50"/>
      <c r="X15498" s="49"/>
      <c r="Y15498" s="49"/>
      <c r="Z15498" s="49"/>
      <c r="AA15498" s="49"/>
      <c r="AB15498" s="49"/>
      <c r="AC15498" s="49"/>
      <c r="AD15498" s="49"/>
      <c r="AE15498" s="95"/>
      <c r="AM15498" s="103"/>
      <c r="AT15498" s="10"/>
    </row>
    <row r="15499" spans="9:46" s="16" customFormat="1">
      <c r="I15499" s="47"/>
      <c r="P15499" s="48"/>
      <c r="Q15499" s="48"/>
      <c r="R15499" s="48"/>
      <c r="S15499" s="49"/>
      <c r="T15499" s="47"/>
      <c r="U15499" s="50"/>
      <c r="V15499" s="47"/>
      <c r="W15499" s="50"/>
      <c r="X15499" s="49"/>
      <c r="Y15499" s="49"/>
      <c r="Z15499" s="49"/>
      <c r="AA15499" s="49"/>
      <c r="AB15499" s="49"/>
      <c r="AC15499" s="49"/>
      <c r="AD15499" s="49"/>
      <c r="AE15499" s="95"/>
      <c r="AM15499" s="103"/>
      <c r="AT15499" s="10"/>
    </row>
    <row r="15500" spans="9:46" s="16" customFormat="1">
      <c r="I15500" s="47"/>
      <c r="P15500" s="48"/>
      <c r="Q15500" s="48"/>
      <c r="R15500" s="48"/>
      <c r="S15500" s="49"/>
      <c r="T15500" s="47"/>
      <c r="U15500" s="50"/>
      <c r="V15500" s="47"/>
      <c r="W15500" s="50"/>
      <c r="X15500" s="49"/>
      <c r="Y15500" s="49"/>
      <c r="Z15500" s="49"/>
      <c r="AA15500" s="49"/>
      <c r="AB15500" s="49"/>
      <c r="AC15500" s="49"/>
      <c r="AD15500" s="49"/>
      <c r="AE15500" s="95"/>
      <c r="AM15500" s="103"/>
      <c r="AT15500" s="10"/>
    </row>
    <row r="15501" spans="9:46" s="16" customFormat="1">
      <c r="I15501" s="47"/>
      <c r="P15501" s="48"/>
      <c r="Q15501" s="48"/>
      <c r="R15501" s="48"/>
      <c r="S15501" s="49"/>
      <c r="T15501" s="47"/>
      <c r="U15501" s="50"/>
      <c r="V15501" s="47"/>
      <c r="W15501" s="50"/>
      <c r="X15501" s="49"/>
      <c r="Y15501" s="49"/>
      <c r="Z15501" s="49"/>
      <c r="AA15501" s="49"/>
      <c r="AB15501" s="49"/>
      <c r="AC15501" s="49"/>
      <c r="AD15501" s="49"/>
      <c r="AE15501" s="95"/>
      <c r="AM15501" s="103"/>
      <c r="AT15501" s="10"/>
    </row>
    <row r="15502" spans="9:46" s="16" customFormat="1">
      <c r="I15502" s="47"/>
      <c r="P15502" s="48"/>
      <c r="Q15502" s="48"/>
      <c r="R15502" s="48"/>
      <c r="S15502" s="49"/>
      <c r="T15502" s="47"/>
      <c r="U15502" s="50"/>
      <c r="V15502" s="47"/>
      <c r="W15502" s="50"/>
      <c r="X15502" s="49"/>
      <c r="Y15502" s="49"/>
      <c r="Z15502" s="49"/>
      <c r="AA15502" s="49"/>
      <c r="AB15502" s="49"/>
      <c r="AC15502" s="49"/>
      <c r="AD15502" s="49"/>
      <c r="AE15502" s="95"/>
      <c r="AM15502" s="103"/>
      <c r="AT15502" s="10"/>
    </row>
    <row r="15503" spans="9:46" s="16" customFormat="1">
      <c r="I15503" s="47"/>
      <c r="P15503" s="48"/>
      <c r="Q15503" s="48"/>
      <c r="R15503" s="48"/>
      <c r="S15503" s="49"/>
      <c r="T15503" s="47"/>
      <c r="U15503" s="50"/>
      <c r="V15503" s="47"/>
      <c r="W15503" s="50"/>
      <c r="X15503" s="49"/>
      <c r="Y15503" s="49"/>
      <c r="Z15503" s="49"/>
      <c r="AA15503" s="49"/>
      <c r="AB15503" s="49"/>
      <c r="AC15503" s="49"/>
      <c r="AD15503" s="49"/>
      <c r="AE15503" s="95"/>
      <c r="AM15503" s="103"/>
      <c r="AT15503" s="10"/>
    </row>
    <row r="15504" spans="9:46" s="16" customFormat="1">
      <c r="I15504" s="47"/>
      <c r="P15504" s="48"/>
      <c r="Q15504" s="48"/>
      <c r="R15504" s="48"/>
      <c r="S15504" s="49"/>
      <c r="T15504" s="47"/>
      <c r="U15504" s="50"/>
      <c r="V15504" s="47"/>
      <c r="W15504" s="50"/>
      <c r="X15504" s="49"/>
      <c r="Y15504" s="49"/>
      <c r="Z15504" s="49"/>
      <c r="AA15504" s="49"/>
      <c r="AB15504" s="49"/>
      <c r="AC15504" s="49"/>
      <c r="AD15504" s="49"/>
      <c r="AE15504" s="95"/>
      <c r="AM15504" s="103"/>
      <c r="AT15504" s="10"/>
    </row>
    <row r="15505" spans="9:46" s="16" customFormat="1">
      <c r="I15505" s="47"/>
      <c r="P15505" s="48"/>
      <c r="Q15505" s="48"/>
      <c r="R15505" s="48"/>
      <c r="S15505" s="49"/>
      <c r="T15505" s="47"/>
      <c r="U15505" s="50"/>
      <c r="V15505" s="47"/>
      <c r="W15505" s="50"/>
      <c r="X15505" s="49"/>
      <c r="Y15505" s="49"/>
      <c r="Z15505" s="49"/>
      <c r="AA15505" s="49"/>
      <c r="AB15505" s="49"/>
      <c r="AC15505" s="49"/>
      <c r="AD15505" s="49"/>
      <c r="AE15505" s="95"/>
      <c r="AM15505" s="103"/>
      <c r="AT15505" s="10"/>
    </row>
    <row r="15506" spans="9:46" s="16" customFormat="1">
      <c r="I15506" s="47"/>
      <c r="P15506" s="48"/>
      <c r="Q15506" s="48"/>
      <c r="R15506" s="48"/>
      <c r="S15506" s="49"/>
      <c r="T15506" s="47"/>
      <c r="U15506" s="50"/>
      <c r="V15506" s="47"/>
      <c r="W15506" s="50"/>
      <c r="X15506" s="49"/>
      <c r="Y15506" s="49"/>
      <c r="Z15506" s="49"/>
      <c r="AA15506" s="49"/>
      <c r="AB15506" s="49"/>
      <c r="AC15506" s="49"/>
      <c r="AD15506" s="49"/>
      <c r="AE15506" s="95"/>
      <c r="AM15506" s="103"/>
      <c r="AT15506" s="10"/>
    </row>
    <row r="15507" spans="9:46" s="16" customFormat="1">
      <c r="I15507" s="47"/>
      <c r="P15507" s="48"/>
      <c r="Q15507" s="48"/>
      <c r="R15507" s="48"/>
      <c r="S15507" s="49"/>
      <c r="T15507" s="47"/>
      <c r="U15507" s="50"/>
      <c r="V15507" s="47"/>
      <c r="W15507" s="50"/>
      <c r="X15507" s="49"/>
      <c r="Y15507" s="49"/>
      <c r="Z15507" s="49"/>
      <c r="AA15507" s="49"/>
      <c r="AB15507" s="49"/>
      <c r="AC15507" s="49"/>
      <c r="AD15507" s="49"/>
      <c r="AE15507" s="95"/>
      <c r="AM15507" s="103"/>
      <c r="AT15507" s="10"/>
    </row>
    <row r="15508" spans="9:46" s="16" customFormat="1">
      <c r="I15508" s="47"/>
      <c r="P15508" s="48"/>
      <c r="Q15508" s="48"/>
      <c r="R15508" s="48"/>
      <c r="S15508" s="49"/>
      <c r="T15508" s="47"/>
      <c r="U15508" s="50"/>
      <c r="V15508" s="47"/>
      <c r="W15508" s="50"/>
      <c r="X15508" s="49"/>
      <c r="Y15508" s="49"/>
      <c r="Z15508" s="49"/>
      <c r="AA15508" s="49"/>
      <c r="AB15508" s="49"/>
      <c r="AC15508" s="49"/>
      <c r="AD15508" s="49"/>
      <c r="AE15508" s="95"/>
      <c r="AM15508" s="103"/>
      <c r="AT15508" s="10"/>
    </row>
    <row r="15509" spans="9:46" s="16" customFormat="1">
      <c r="I15509" s="47"/>
      <c r="P15509" s="48"/>
      <c r="Q15509" s="48"/>
      <c r="R15509" s="48"/>
      <c r="S15509" s="49"/>
      <c r="T15509" s="47"/>
      <c r="U15509" s="50"/>
      <c r="V15509" s="47"/>
      <c r="W15509" s="50"/>
      <c r="X15509" s="49"/>
      <c r="Y15509" s="49"/>
      <c r="Z15509" s="49"/>
      <c r="AA15509" s="49"/>
      <c r="AB15509" s="49"/>
      <c r="AC15509" s="49"/>
      <c r="AD15509" s="49"/>
      <c r="AE15509" s="95"/>
      <c r="AM15509" s="103"/>
      <c r="AT15509" s="10"/>
    </row>
    <row r="15510" spans="9:46" s="16" customFormat="1">
      <c r="I15510" s="47"/>
      <c r="P15510" s="48"/>
      <c r="Q15510" s="48"/>
      <c r="R15510" s="48"/>
      <c r="S15510" s="49"/>
      <c r="T15510" s="47"/>
      <c r="U15510" s="50"/>
      <c r="V15510" s="47"/>
      <c r="W15510" s="50"/>
      <c r="X15510" s="49"/>
      <c r="Y15510" s="49"/>
      <c r="Z15510" s="49"/>
      <c r="AA15510" s="49"/>
      <c r="AB15510" s="49"/>
      <c r="AC15510" s="49"/>
      <c r="AD15510" s="49"/>
      <c r="AE15510" s="95"/>
      <c r="AM15510" s="103"/>
      <c r="AT15510" s="10"/>
    </row>
    <row r="15511" spans="9:46" s="16" customFormat="1">
      <c r="I15511" s="47"/>
      <c r="P15511" s="48"/>
      <c r="Q15511" s="48"/>
      <c r="R15511" s="48"/>
      <c r="S15511" s="49"/>
      <c r="T15511" s="47"/>
      <c r="U15511" s="50"/>
      <c r="V15511" s="47"/>
      <c r="W15511" s="50"/>
      <c r="X15511" s="49"/>
      <c r="Y15511" s="49"/>
      <c r="Z15511" s="49"/>
      <c r="AA15511" s="49"/>
      <c r="AB15511" s="49"/>
      <c r="AC15511" s="49"/>
      <c r="AD15511" s="49"/>
      <c r="AE15511" s="95"/>
      <c r="AM15511" s="103"/>
      <c r="AT15511" s="10"/>
    </row>
    <row r="15512" spans="9:46" s="16" customFormat="1">
      <c r="I15512" s="47"/>
      <c r="P15512" s="48"/>
      <c r="Q15512" s="48"/>
      <c r="R15512" s="48"/>
      <c r="S15512" s="49"/>
      <c r="T15512" s="47"/>
      <c r="U15512" s="50"/>
      <c r="V15512" s="47"/>
      <c r="W15512" s="50"/>
      <c r="X15512" s="49"/>
      <c r="Y15512" s="49"/>
      <c r="Z15512" s="49"/>
      <c r="AA15512" s="49"/>
      <c r="AB15512" s="49"/>
      <c r="AC15512" s="49"/>
      <c r="AD15512" s="49"/>
      <c r="AE15512" s="95"/>
      <c r="AM15512" s="103"/>
      <c r="AT15512" s="10"/>
    </row>
    <row r="15513" spans="9:46" s="16" customFormat="1">
      <c r="I15513" s="47"/>
      <c r="P15513" s="48"/>
      <c r="Q15513" s="48"/>
      <c r="R15513" s="48"/>
      <c r="S15513" s="49"/>
      <c r="T15513" s="47"/>
      <c r="U15513" s="50"/>
      <c r="V15513" s="47"/>
      <c r="W15513" s="50"/>
      <c r="X15513" s="49"/>
      <c r="Y15513" s="49"/>
      <c r="Z15513" s="49"/>
      <c r="AA15513" s="49"/>
      <c r="AB15513" s="49"/>
      <c r="AC15513" s="49"/>
      <c r="AD15513" s="49"/>
      <c r="AE15513" s="95"/>
      <c r="AM15513" s="103"/>
      <c r="AT15513" s="10"/>
    </row>
    <row r="15514" spans="9:46" s="16" customFormat="1">
      <c r="I15514" s="47"/>
      <c r="P15514" s="48"/>
      <c r="Q15514" s="48"/>
      <c r="R15514" s="48"/>
      <c r="S15514" s="49"/>
      <c r="T15514" s="47"/>
      <c r="U15514" s="50"/>
      <c r="V15514" s="47"/>
      <c r="W15514" s="50"/>
      <c r="X15514" s="49"/>
      <c r="Y15514" s="49"/>
      <c r="Z15514" s="49"/>
      <c r="AA15514" s="49"/>
      <c r="AB15514" s="49"/>
      <c r="AC15514" s="49"/>
      <c r="AD15514" s="49"/>
      <c r="AE15514" s="95"/>
      <c r="AM15514" s="103"/>
      <c r="AT15514" s="10"/>
    </row>
    <row r="15515" spans="9:46" s="16" customFormat="1">
      <c r="I15515" s="47"/>
      <c r="P15515" s="48"/>
      <c r="Q15515" s="48"/>
      <c r="R15515" s="48"/>
      <c r="S15515" s="49"/>
      <c r="T15515" s="47"/>
      <c r="U15515" s="50"/>
      <c r="V15515" s="47"/>
      <c r="W15515" s="50"/>
      <c r="X15515" s="49"/>
      <c r="Y15515" s="49"/>
      <c r="Z15515" s="49"/>
      <c r="AA15515" s="49"/>
      <c r="AB15515" s="49"/>
      <c r="AC15515" s="49"/>
      <c r="AD15515" s="49"/>
      <c r="AE15515" s="95"/>
      <c r="AM15515" s="103"/>
      <c r="AT15515" s="10"/>
    </row>
    <row r="15516" spans="9:46" s="16" customFormat="1">
      <c r="I15516" s="47"/>
      <c r="P15516" s="48"/>
      <c r="Q15516" s="48"/>
      <c r="R15516" s="48"/>
      <c r="S15516" s="49"/>
      <c r="T15516" s="47"/>
      <c r="U15516" s="50"/>
      <c r="V15516" s="47"/>
      <c r="W15516" s="50"/>
      <c r="X15516" s="49"/>
      <c r="Y15516" s="49"/>
      <c r="Z15516" s="49"/>
      <c r="AA15516" s="49"/>
      <c r="AB15516" s="49"/>
      <c r="AC15516" s="49"/>
      <c r="AD15516" s="49"/>
      <c r="AE15516" s="95"/>
      <c r="AM15516" s="103"/>
      <c r="AT15516" s="10"/>
    </row>
    <row r="15517" spans="9:46" s="16" customFormat="1">
      <c r="I15517" s="47"/>
      <c r="P15517" s="48"/>
      <c r="Q15517" s="48"/>
      <c r="R15517" s="48"/>
      <c r="S15517" s="49"/>
      <c r="T15517" s="47"/>
      <c r="U15517" s="50"/>
      <c r="V15517" s="47"/>
      <c r="W15517" s="50"/>
      <c r="X15517" s="49"/>
      <c r="Y15517" s="49"/>
      <c r="Z15517" s="49"/>
      <c r="AA15517" s="49"/>
      <c r="AB15517" s="49"/>
      <c r="AC15517" s="49"/>
      <c r="AD15517" s="49"/>
      <c r="AE15517" s="95"/>
      <c r="AM15517" s="103"/>
      <c r="AT15517" s="10"/>
    </row>
    <row r="15518" spans="9:46" s="16" customFormat="1">
      <c r="I15518" s="47"/>
      <c r="P15518" s="48"/>
      <c r="Q15518" s="48"/>
      <c r="R15518" s="48"/>
      <c r="S15518" s="49"/>
      <c r="T15518" s="47"/>
      <c r="U15518" s="50"/>
      <c r="V15518" s="47"/>
      <c r="W15518" s="50"/>
      <c r="X15518" s="49"/>
      <c r="Y15518" s="49"/>
      <c r="Z15518" s="49"/>
      <c r="AA15518" s="49"/>
      <c r="AB15518" s="49"/>
      <c r="AC15518" s="49"/>
      <c r="AD15518" s="49"/>
      <c r="AE15518" s="95"/>
      <c r="AM15518" s="103"/>
      <c r="AT15518" s="10"/>
    </row>
    <row r="15519" spans="9:46" s="16" customFormat="1">
      <c r="I15519" s="47"/>
      <c r="P15519" s="48"/>
      <c r="Q15519" s="48"/>
      <c r="R15519" s="48"/>
      <c r="S15519" s="49"/>
      <c r="T15519" s="47"/>
      <c r="U15519" s="50"/>
      <c r="V15519" s="47"/>
      <c r="W15519" s="50"/>
      <c r="X15519" s="49"/>
      <c r="Y15519" s="49"/>
      <c r="Z15519" s="49"/>
      <c r="AA15519" s="49"/>
      <c r="AB15519" s="49"/>
      <c r="AC15519" s="49"/>
      <c r="AD15519" s="49"/>
      <c r="AE15519" s="95"/>
      <c r="AM15519" s="103"/>
      <c r="AT15519" s="10"/>
    </row>
    <row r="15520" spans="9:46" s="16" customFormat="1">
      <c r="I15520" s="47"/>
      <c r="P15520" s="48"/>
      <c r="Q15520" s="48"/>
      <c r="R15520" s="48"/>
      <c r="S15520" s="49"/>
      <c r="T15520" s="47"/>
      <c r="U15520" s="50"/>
      <c r="V15520" s="47"/>
      <c r="W15520" s="50"/>
      <c r="X15520" s="49"/>
      <c r="Y15520" s="49"/>
      <c r="Z15520" s="49"/>
      <c r="AA15520" s="49"/>
      <c r="AB15520" s="49"/>
      <c r="AC15520" s="49"/>
      <c r="AD15520" s="49"/>
      <c r="AE15520" s="95"/>
      <c r="AM15520" s="103"/>
      <c r="AT15520" s="10"/>
    </row>
    <row r="15521" spans="9:46" s="16" customFormat="1">
      <c r="I15521" s="47"/>
      <c r="P15521" s="48"/>
      <c r="Q15521" s="48"/>
      <c r="R15521" s="48"/>
      <c r="S15521" s="49"/>
      <c r="T15521" s="47"/>
      <c r="U15521" s="50"/>
      <c r="V15521" s="47"/>
      <c r="W15521" s="50"/>
      <c r="X15521" s="49"/>
      <c r="Y15521" s="49"/>
      <c r="Z15521" s="49"/>
      <c r="AA15521" s="49"/>
      <c r="AB15521" s="49"/>
      <c r="AC15521" s="49"/>
      <c r="AD15521" s="49"/>
      <c r="AE15521" s="95"/>
      <c r="AM15521" s="103"/>
      <c r="AT15521" s="10"/>
    </row>
    <row r="15522" spans="9:46" s="16" customFormat="1">
      <c r="I15522" s="47"/>
      <c r="P15522" s="48"/>
      <c r="Q15522" s="48"/>
      <c r="R15522" s="48"/>
      <c r="S15522" s="49"/>
      <c r="T15522" s="47"/>
      <c r="U15522" s="50"/>
      <c r="V15522" s="47"/>
      <c r="W15522" s="50"/>
      <c r="X15522" s="49"/>
      <c r="Y15522" s="49"/>
      <c r="Z15522" s="49"/>
      <c r="AA15522" s="49"/>
      <c r="AB15522" s="49"/>
      <c r="AC15522" s="49"/>
      <c r="AD15522" s="49"/>
      <c r="AE15522" s="95"/>
      <c r="AM15522" s="103"/>
      <c r="AT15522" s="10"/>
    </row>
    <row r="15523" spans="9:46" s="16" customFormat="1">
      <c r="I15523" s="47"/>
      <c r="P15523" s="48"/>
      <c r="Q15523" s="48"/>
      <c r="R15523" s="48"/>
      <c r="S15523" s="49"/>
      <c r="T15523" s="47"/>
      <c r="U15523" s="50"/>
      <c r="V15523" s="47"/>
      <c r="W15523" s="50"/>
      <c r="X15523" s="49"/>
      <c r="Y15523" s="49"/>
      <c r="Z15523" s="49"/>
      <c r="AA15523" s="49"/>
      <c r="AB15523" s="49"/>
      <c r="AC15523" s="49"/>
      <c r="AD15523" s="49"/>
      <c r="AE15523" s="95"/>
      <c r="AM15523" s="103"/>
      <c r="AT15523" s="10"/>
    </row>
    <row r="15524" spans="9:46" s="16" customFormat="1">
      <c r="I15524" s="47"/>
      <c r="P15524" s="48"/>
      <c r="Q15524" s="48"/>
      <c r="R15524" s="48"/>
      <c r="S15524" s="49"/>
      <c r="T15524" s="47"/>
      <c r="U15524" s="50"/>
      <c r="V15524" s="47"/>
      <c r="W15524" s="50"/>
      <c r="X15524" s="49"/>
      <c r="Y15524" s="49"/>
      <c r="Z15524" s="49"/>
      <c r="AA15524" s="49"/>
      <c r="AB15524" s="49"/>
      <c r="AC15524" s="49"/>
      <c r="AD15524" s="49"/>
      <c r="AE15524" s="95"/>
      <c r="AM15524" s="103"/>
      <c r="AT15524" s="10"/>
    </row>
    <row r="15525" spans="9:46" s="16" customFormat="1">
      <c r="I15525" s="47"/>
      <c r="P15525" s="48"/>
      <c r="Q15525" s="48"/>
      <c r="R15525" s="48"/>
      <c r="S15525" s="49"/>
      <c r="T15525" s="47"/>
      <c r="U15525" s="50"/>
      <c r="V15525" s="47"/>
      <c r="W15525" s="50"/>
      <c r="X15525" s="49"/>
      <c r="Y15525" s="49"/>
      <c r="Z15525" s="49"/>
      <c r="AA15525" s="49"/>
      <c r="AB15525" s="49"/>
      <c r="AC15525" s="49"/>
      <c r="AD15525" s="49"/>
      <c r="AE15525" s="95"/>
      <c r="AM15525" s="103"/>
      <c r="AT15525" s="10"/>
    </row>
    <row r="15526" spans="9:46" s="16" customFormat="1">
      <c r="I15526" s="47"/>
      <c r="P15526" s="48"/>
      <c r="Q15526" s="48"/>
      <c r="R15526" s="48"/>
      <c r="S15526" s="49"/>
      <c r="T15526" s="47"/>
      <c r="U15526" s="50"/>
      <c r="V15526" s="47"/>
      <c r="W15526" s="50"/>
      <c r="X15526" s="49"/>
      <c r="Y15526" s="49"/>
      <c r="Z15526" s="49"/>
      <c r="AA15526" s="49"/>
      <c r="AB15526" s="49"/>
      <c r="AC15526" s="49"/>
      <c r="AD15526" s="49"/>
      <c r="AE15526" s="95"/>
      <c r="AM15526" s="103"/>
      <c r="AT15526" s="10"/>
    </row>
    <row r="15527" spans="9:46" s="16" customFormat="1">
      <c r="I15527" s="47"/>
      <c r="P15527" s="48"/>
      <c r="Q15527" s="48"/>
      <c r="R15527" s="48"/>
      <c r="S15527" s="49"/>
      <c r="T15527" s="47"/>
      <c r="U15527" s="50"/>
      <c r="V15527" s="47"/>
      <c r="W15527" s="50"/>
      <c r="X15527" s="49"/>
      <c r="Y15527" s="49"/>
      <c r="Z15527" s="49"/>
      <c r="AA15527" s="49"/>
      <c r="AB15527" s="49"/>
      <c r="AC15527" s="49"/>
      <c r="AD15527" s="49"/>
      <c r="AE15527" s="95"/>
      <c r="AM15527" s="103"/>
      <c r="AT15527" s="10"/>
    </row>
    <row r="15528" spans="9:46" s="16" customFormat="1">
      <c r="I15528" s="47"/>
      <c r="P15528" s="48"/>
      <c r="Q15528" s="48"/>
      <c r="R15528" s="48"/>
      <c r="S15528" s="49"/>
      <c r="T15528" s="47"/>
      <c r="U15528" s="50"/>
      <c r="V15528" s="47"/>
      <c r="W15528" s="50"/>
      <c r="X15528" s="49"/>
      <c r="Y15528" s="49"/>
      <c r="Z15528" s="49"/>
      <c r="AA15528" s="49"/>
      <c r="AB15528" s="49"/>
      <c r="AC15528" s="49"/>
      <c r="AD15528" s="49"/>
      <c r="AE15528" s="95"/>
      <c r="AM15528" s="103"/>
      <c r="AT15528" s="10"/>
    </row>
    <row r="15529" spans="9:46" s="16" customFormat="1">
      <c r="I15529" s="47"/>
      <c r="P15529" s="48"/>
      <c r="Q15529" s="48"/>
      <c r="R15529" s="48"/>
      <c r="S15529" s="49"/>
      <c r="T15529" s="47"/>
      <c r="U15529" s="50"/>
      <c r="V15529" s="47"/>
      <c r="W15529" s="50"/>
      <c r="X15529" s="49"/>
      <c r="Y15529" s="49"/>
      <c r="Z15529" s="49"/>
      <c r="AA15529" s="49"/>
      <c r="AB15529" s="49"/>
      <c r="AC15529" s="49"/>
      <c r="AD15529" s="49"/>
      <c r="AE15529" s="95"/>
      <c r="AM15529" s="103"/>
      <c r="AT15529" s="10"/>
    </row>
    <row r="15530" spans="9:46" s="16" customFormat="1">
      <c r="I15530" s="47"/>
      <c r="P15530" s="48"/>
      <c r="Q15530" s="48"/>
      <c r="R15530" s="48"/>
      <c r="S15530" s="49"/>
      <c r="T15530" s="47"/>
      <c r="U15530" s="50"/>
      <c r="V15530" s="47"/>
      <c r="W15530" s="50"/>
      <c r="X15530" s="49"/>
      <c r="Y15530" s="49"/>
      <c r="Z15530" s="49"/>
      <c r="AA15530" s="49"/>
      <c r="AB15530" s="49"/>
      <c r="AC15530" s="49"/>
      <c r="AD15530" s="49"/>
      <c r="AE15530" s="95"/>
      <c r="AM15530" s="103"/>
      <c r="AT15530" s="10"/>
    </row>
    <row r="15531" spans="9:46" s="16" customFormat="1">
      <c r="I15531" s="47"/>
      <c r="P15531" s="48"/>
      <c r="Q15531" s="48"/>
      <c r="R15531" s="48"/>
      <c r="S15531" s="49"/>
      <c r="T15531" s="47"/>
      <c r="U15531" s="50"/>
      <c r="V15531" s="47"/>
      <c r="W15531" s="50"/>
      <c r="X15531" s="49"/>
      <c r="Y15531" s="49"/>
      <c r="Z15531" s="49"/>
      <c r="AA15531" s="49"/>
      <c r="AB15531" s="49"/>
      <c r="AC15531" s="49"/>
      <c r="AD15531" s="49"/>
      <c r="AE15531" s="95"/>
      <c r="AM15531" s="103"/>
      <c r="AT15531" s="10"/>
    </row>
    <row r="15532" spans="9:46" s="16" customFormat="1">
      <c r="I15532" s="47"/>
      <c r="P15532" s="48"/>
      <c r="Q15532" s="48"/>
      <c r="R15532" s="48"/>
      <c r="S15532" s="49"/>
      <c r="T15532" s="47"/>
      <c r="U15532" s="50"/>
      <c r="V15532" s="47"/>
      <c r="W15532" s="50"/>
      <c r="X15532" s="49"/>
      <c r="Y15532" s="49"/>
      <c r="Z15532" s="49"/>
      <c r="AA15532" s="49"/>
      <c r="AB15532" s="49"/>
      <c r="AC15532" s="49"/>
      <c r="AD15532" s="49"/>
      <c r="AE15532" s="95"/>
      <c r="AM15532" s="103"/>
      <c r="AT15532" s="10"/>
    </row>
    <row r="15533" spans="9:46" s="16" customFormat="1">
      <c r="I15533" s="47"/>
      <c r="P15533" s="48"/>
      <c r="Q15533" s="48"/>
      <c r="R15533" s="48"/>
      <c r="S15533" s="49"/>
      <c r="T15533" s="47"/>
      <c r="U15533" s="50"/>
      <c r="V15533" s="47"/>
      <c r="W15533" s="50"/>
      <c r="X15533" s="49"/>
      <c r="Y15533" s="49"/>
      <c r="Z15533" s="49"/>
      <c r="AA15533" s="49"/>
      <c r="AB15533" s="49"/>
      <c r="AC15533" s="49"/>
      <c r="AD15533" s="49"/>
      <c r="AE15533" s="95"/>
      <c r="AM15533" s="103"/>
      <c r="AT15533" s="10"/>
    </row>
    <row r="15534" spans="9:46" s="16" customFormat="1">
      <c r="I15534" s="47"/>
      <c r="P15534" s="48"/>
      <c r="Q15534" s="48"/>
      <c r="R15534" s="48"/>
      <c r="S15534" s="49"/>
      <c r="T15534" s="47"/>
      <c r="U15534" s="50"/>
      <c r="V15534" s="47"/>
      <c r="W15534" s="50"/>
      <c r="X15534" s="49"/>
      <c r="Y15534" s="49"/>
      <c r="Z15534" s="49"/>
      <c r="AA15534" s="49"/>
      <c r="AB15534" s="49"/>
      <c r="AC15534" s="49"/>
      <c r="AD15534" s="49"/>
      <c r="AE15534" s="95"/>
      <c r="AM15534" s="103"/>
      <c r="AT15534" s="10"/>
    </row>
    <row r="15535" spans="9:46" s="16" customFormat="1">
      <c r="I15535" s="47"/>
      <c r="P15535" s="48"/>
      <c r="Q15535" s="48"/>
      <c r="R15535" s="48"/>
      <c r="S15535" s="49"/>
      <c r="T15535" s="47"/>
      <c r="U15535" s="50"/>
      <c r="V15535" s="47"/>
      <c r="W15535" s="50"/>
      <c r="X15535" s="49"/>
      <c r="Y15535" s="49"/>
      <c r="Z15535" s="49"/>
      <c r="AA15535" s="49"/>
      <c r="AB15535" s="49"/>
      <c r="AC15535" s="49"/>
      <c r="AD15535" s="49"/>
      <c r="AE15535" s="95"/>
      <c r="AM15535" s="103"/>
      <c r="AT15535" s="10"/>
    </row>
    <row r="15536" spans="9:46" s="16" customFormat="1">
      <c r="I15536" s="47"/>
      <c r="P15536" s="48"/>
      <c r="Q15536" s="48"/>
      <c r="R15536" s="48"/>
      <c r="S15536" s="49"/>
      <c r="T15536" s="47"/>
      <c r="U15536" s="50"/>
      <c r="V15536" s="47"/>
      <c r="W15536" s="50"/>
      <c r="X15536" s="49"/>
      <c r="Y15536" s="49"/>
      <c r="Z15536" s="49"/>
      <c r="AA15536" s="49"/>
      <c r="AB15536" s="49"/>
      <c r="AC15536" s="49"/>
      <c r="AD15536" s="49"/>
      <c r="AE15536" s="95"/>
      <c r="AM15536" s="103"/>
      <c r="AT15536" s="10"/>
    </row>
    <row r="15537" spans="9:46" s="16" customFormat="1">
      <c r="I15537" s="47"/>
      <c r="P15537" s="48"/>
      <c r="Q15537" s="48"/>
      <c r="R15537" s="48"/>
      <c r="S15537" s="49"/>
      <c r="T15537" s="47"/>
      <c r="U15537" s="50"/>
      <c r="V15537" s="47"/>
      <c r="W15537" s="50"/>
      <c r="X15537" s="49"/>
      <c r="Y15537" s="49"/>
      <c r="Z15537" s="49"/>
      <c r="AA15537" s="49"/>
      <c r="AB15537" s="49"/>
      <c r="AC15537" s="49"/>
      <c r="AD15537" s="49"/>
      <c r="AE15537" s="95"/>
      <c r="AM15537" s="103"/>
      <c r="AT15537" s="10"/>
    </row>
    <row r="15538" spans="9:46" s="16" customFormat="1">
      <c r="I15538" s="47"/>
      <c r="P15538" s="48"/>
      <c r="Q15538" s="48"/>
      <c r="R15538" s="48"/>
      <c r="S15538" s="49"/>
      <c r="T15538" s="47"/>
      <c r="U15538" s="50"/>
      <c r="V15538" s="47"/>
      <c r="W15538" s="50"/>
      <c r="X15538" s="49"/>
      <c r="Y15538" s="49"/>
      <c r="Z15538" s="49"/>
      <c r="AA15538" s="49"/>
      <c r="AB15538" s="49"/>
      <c r="AC15538" s="49"/>
      <c r="AD15538" s="49"/>
      <c r="AE15538" s="95"/>
      <c r="AM15538" s="103"/>
      <c r="AT15538" s="10"/>
    </row>
    <row r="15539" spans="9:46" s="16" customFormat="1">
      <c r="I15539" s="47"/>
      <c r="P15539" s="48"/>
      <c r="Q15539" s="48"/>
      <c r="R15539" s="48"/>
      <c r="S15539" s="49"/>
      <c r="T15539" s="47"/>
      <c r="U15539" s="50"/>
      <c r="V15539" s="47"/>
      <c r="W15539" s="50"/>
      <c r="X15539" s="49"/>
      <c r="Y15539" s="49"/>
      <c r="Z15539" s="49"/>
      <c r="AA15539" s="49"/>
      <c r="AB15539" s="49"/>
      <c r="AC15539" s="49"/>
      <c r="AD15539" s="49"/>
      <c r="AE15539" s="95"/>
      <c r="AM15539" s="103"/>
      <c r="AT15539" s="10"/>
    </row>
    <row r="15540" spans="9:46" s="16" customFormat="1">
      <c r="I15540" s="47"/>
      <c r="P15540" s="48"/>
      <c r="Q15540" s="48"/>
      <c r="R15540" s="48"/>
      <c r="S15540" s="49"/>
      <c r="T15540" s="47"/>
      <c r="U15540" s="50"/>
      <c r="V15540" s="47"/>
      <c r="W15540" s="50"/>
      <c r="X15540" s="49"/>
      <c r="Y15540" s="49"/>
      <c r="Z15540" s="49"/>
      <c r="AA15540" s="49"/>
      <c r="AB15540" s="49"/>
      <c r="AC15540" s="49"/>
      <c r="AD15540" s="49"/>
      <c r="AE15540" s="95"/>
      <c r="AM15540" s="103"/>
      <c r="AT15540" s="10"/>
    </row>
    <row r="15541" spans="9:46" s="16" customFormat="1">
      <c r="I15541" s="47"/>
      <c r="P15541" s="48"/>
      <c r="Q15541" s="48"/>
      <c r="R15541" s="48"/>
      <c r="S15541" s="49"/>
      <c r="T15541" s="47"/>
      <c r="U15541" s="50"/>
      <c r="V15541" s="47"/>
      <c r="W15541" s="50"/>
      <c r="X15541" s="49"/>
      <c r="Y15541" s="49"/>
      <c r="Z15541" s="49"/>
      <c r="AA15541" s="49"/>
      <c r="AB15541" s="49"/>
      <c r="AC15541" s="49"/>
      <c r="AD15541" s="49"/>
      <c r="AE15541" s="95"/>
      <c r="AM15541" s="103"/>
      <c r="AT15541" s="10"/>
    </row>
    <row r="15542" spans="9:46" s="16" customFormat="1">
      <c r="I15542" s="47"/>
      <c r="P15542" s="48"/>
      <c r="Q15542" s="48"/>
      <c r="R15542" s="48"/>
      <c r="S15542" s="49"/>
      <c r="T15542" s="47"/>
      <c r="U15542" s="50"/>
      <c r="V15542" s="47"/>
      <c r="W15542" s="50"/>
      <c r="X15542" s="49"/>
      <c r="Y15542" s="49"/>
      <c r="Z15542" s="49"/>
      <c r="AA15542" s="49"/>
      <c r="AB15542" s="49"/>
      <c r="AC15542" s="49"/>
      <c r="AD15542" s="49"/>
      <c r="AE15542" s="95"/>
      <c r="AM15542" s="103"/>
      <c r="AT15542" s="10"/>
    </row>
    <row r="15543" spans="9:46" s="16" customFormat="1">
      <c r="I15543" s="47"/>
      <c r="P15543" s="48"/>
      <c r="Q15543" s="48"/>
      <c r="R15543" s="48"/>
      <c r="S15543" s="49"/>
      <c r="T15543" s="47"/>
      <c r="U15543" s="50"/>
      <c r="V15543" s="47"/>
      <c r="W15543" s="50"/>
      <c r="X15543" s="49"/>
      <c r="Y15543" s="49"/>
      <c r="Z15543" s="49"/>
      <c r="AA15543" s="49"/>
      <c r="AB15543" s="49"/>
      <c r="AC15543" s="49"/>
      <c r="AD15543" s="49"/>
      <c r="AE15543" s="95"/>
      <c r="AM15543" s="103"/>
      <c r="AT15543" s="10"/>
    </row>
    <row r="15544" spans="9:46" s="16" customFormat="1">
      <c r="I15544" s="47"/>
      <c r="P15544" s="48"/>
      <c r="Q15544" s="48"/>
      <c r="R15544" s="48"/>
      <c r="S15544" s="49"/>
      <c r="T15544" s="47"/>
      <c r="U15544" s="50"/>
      <c r="V15544" s="47"/>
      <c r="W15544" s="50"/>
      <c r="X15544" s="49"/>
      <c r="Y15544" s="49"/>
      <c r="Z15544" s="49"/>
      <c r="AA15544" s="49"/>
      <c r="AB15544" s="49"/>
      <c r="AC15544" s="49"/>
      <c r="AD15544" s="49"/>
      <c r="AE15544" s="95"/>
      <c r="AM15544" s="103"/>
      <c r="AT15544" s="10"/>
    </row>
    <row r="15545" spans="9:46" s="16" customFormat="1">
      <c r="I15545" s="47"/>
      <c r="P15545" s="48"/>
      <c r="Q15545" s="48"/>
      <c r="R15545" s="48"/>
      <c r="S15545" s="49"/>
      <c r="T15545" s="47"/>
      <c r="U15545" s="50"/>
      <c r="V15545" s="47"/>
      <c r="W15545" s="50"/>
      <c r="X15545" s="49"/>
      <c r="Y15545" s="49"/>
      <c r="Z15545" s="49"/>
      <c r="AA15545" s="49"/>
      <c r="AB15545" s="49"/>
      <c r="AC15545" s="49"/>
      <c r="AD15545" s="49"/>
      <c r="AE15545" s="95"/>
      <c r="AM15545" s="103"/>
      <c r="AT15545" s="10"/>
    </row>
    <row r="15546" spans="9:46" s="16" customFormat="1">
      <c r="I15546" s="47"/>
      <c r="P15546" s="48"/>
      <c r="Q15546" s="48"/>
      <c r="R15546" s="48"/>
      <c r="S15546" s="49"/>
      <c r="T15546" s="47"/>
      <c r="U15546" s="50"/>
      <c r="V15546" s="47"/>
      <c r="W15546" s="50"/>
      <c r="X15546" s="49"/>
      <c r="Y15546" s="49"/>
      <c r="Z15546" s="49"/>
      <c r="AA15546" s="49"/>
      <c r="AB15546" s="49"/>
      <c r="AC15546" s="49"/>
      <c r="AD15546" s="49"/>
      <c r="AE15546" s="95"/>
      <c r="AM15546" s="103"/>
      <c r="AT15546" s="10"/>
    </row>
    <row r="15547" spans="9:46" s="16" customFormat="1">
      <c r="I15547" s="47"/>
      <c r="P15547" s="48"/>
      <c r="Q15547" s="48"/>
      <c r="R15547" s="48"/>
      <c r="S15547" s="49"/>
      <c r="T15547" s="47"/>
      <c r="U15547" s="50"/>
      <c r="V15547" s="47"/>
      <c r="W15547" s="50"/>
      <c r="X15547" s="49"/>
      <c r="Y15547" s="49"/>
      <c r="Z15547" s="49"/>
      <c r="AA15547" s="49"/>
      <c r="AB15547" s="49"/>
      <c r="AC15547" s="49"/>
      <c r="AD15547" s="49"/>
      <c r="AE15547" s="95"/>
      <c r="AM15547" s="103"/>
      <c r="AT15547" s="10"/>
    </row>
    <row r="15548" spans="9:46" s="16" customFormat="1">
      <c r="I15548" s="47"/>
      <c r="P15548" s="48"/>
      <c r="Q15548" s="48"/>
      <c r="R15548" s="48"/>
      <c r="S15548" s="49"/>
      <c r="T15548" s="47"/>
      <c r="U15548" s="50"/>
      <c r="V15548" s="47"/>
      <c r="W15548" s="50"/>
      <c r="X15548" s="49"/>
      <c r="Y15548" s="49"/>
      <c r="Z15548" s="49"/>
      <c r="AA15548" s="49"/>
      <c r="AB15548" s="49"/>
      <c r="AC15548" s="49"/>
      <c r="AD15548" s="49"/>
      <c r="AE15548" s="95"/>
      <c r="AM15548" s="103"/>
      <c r="AT15548" s="10"/>
    </row>
    <row r="15549" spans="9:46" s="16" customFormat="1">
      <c r="I15549" s="47"/>
      <c r="P15549" s="48"/>
      <c r="Q15549" s="48"/>
      <c r="R15549" s="48"/>
      <c r="S15549" s="49"/>
      <c r="T15549" s="47"/>
      <c r="U15549" s="50"/>
      <c r="V15549" s="47"/>
      <c r="W15549" s="50"/>
      <c r="X15549" s="49"/>
      <c r="Y15549" s="49"/>
      <c r="Z15549" s="49"/>
      <c r="AA15549" s="49"/>
      <c r="AB15549" s="49"/>
      <c r="AC15549" s="49"/>
      <c r="AD15549" s="49"/>
      <c r="AE15549" s="95"/>
      <c r="AM15549" s="103"/>
      <c r="AT15549" s="10"/>
    </row>
    <row r="15550" spans="9:46" s="16" customFormat="1">
      <c r="I15550" s="47"/>
      <c r="P15550" s="48"/>
      <c r="Q15550" s="48"/>
      <c r="R15550" s="48"/>
      <c r="S15550" s="49"/>
      <c r="T15550" s="47"/>
      <c r="U15550" s="50"/>
      <c r="V15550" s="47"/>
      <c r="W15550" s="50"/>
      <c r="X15550" s="49"/>
      <c r="Y15550" s="49"/>
      <c r="Z15550" s="49"/>
      <c r="AA15550" s="49"/>
      <c r="AB15550" s="49"/>
      <c r="AC15550" s="49"/>
      <c r="AD15550" s="49"/>
      <c r="AE15550" s="95"/>
      <c r="AM15550" s="103"/>
      <c r="AT15550" s="10"/>
    </row>
    <row r="15551" spans="9:46" s="16" customFormat="1">
      <c r="I15551" s="47"/>
      <c r="P15551" s="48"/>
      <c r="Q15551" s="48"/>
      <c r="R15551" s="48"/>
      <c r="S15551" s="49"/>
      <c r="T15551" s="47"/>
      <c r="U15551" s="50"/>
      <c r="V15551" s="47"/>
      <c r="W15551" s="50"/>
      <c r="X15551" s="49"/>
      <c r="Y15551" s="49"/>
      <c r="Z15551" s="49"/>
      <c r="AA15551" s="49"/>
      <c r="AB15551" s="49"/>
      <c r="AC15551" s="49"/>
      <c r="AD15551" s="49"/>
      <c r="AE15551" s="95"/>
      <c r="AM15551" s="103"/>
      <c r="AT15551" s="10"/>
    </row>
    <row r="15552" spans="9:46" s="16" customFormat="1">
      <c r="I15552" s="47"/>
      <c r="P15552" s="48"/>
      <c r="Q15552" s="48"/>
      <c r="R15552" s="48"/>
      <c r="S15552" s="49"/>
      <c r="T15552" s="47"/>
      <c r="U15552" s="50"/>
      <c r="V15552" s="47"/>
      <c r="W15552" s="50"/>
      <c r="X15552" s="49"/>
      <c r="Y15552" s="49"/>
      <c r="Z15552" s="49"/>
      <c r="AA15552" s="49"/>
      <c r="AB15552" s="49"/>
      <c r="AC15552" s="49"/>
      <c r="AD15552" s="49"/>
      <c r="AE15552" s="95"/>
      <c r="AM15552" s="103"/>
      <c r="AT15552" s="10"/>
    </row>
    <row r="15553" spans="9:46" s="16" customFormat="1">
      <c r="I15553" s="47"/>
      <c r="P15553" s="48"/>
      <c r="Q15553" s="48"/>
      <c r="R15553" s="48"/>
      <c r="S15553" s="49"/>
      <c r="T15553" s="47"/>
      <c r="U15553" s="50"/>
      <c r="V15553" s="47"/>
      <c r="W15553" s="50"/>
      <c r="X15553" s="49"/>
      <c r="Y15553" s="49"/>
      <c r="Z15553" s="49"/>
      <c r="AA15553" s="49"/>
      <c r="AB15553" s="49"/>
      <c r="AC15553" s="49"/>
      <c r="AD15553" s="49"/>
      <c r="AE15553" s="95"/>
      <c r="AM15553" s="103"/>
      <c r="AT15553" s="10"/>
    </row>
    <row r="15554" spans="9:46" s="16" customFormat="1">
      <c r="I15554" s="47"/>
      <c r="P15554" s="48"/>
      <c r="Q15554" s="48"/>
      <c r="R15554" s="48"/>
      <c r="S15554" s="49"/>
      <c r="T15554" s="47"/>
      <c r="U15554" s="50"/>
      <c r="V15554" s="47"/>
      <c r="W15554" s="50"/>
      <c r="X15554" s="49"/>
      <c r="Y15554" s="49"/>
      <c r="Z15554" s="49"/>
      <c r="AA15554" s="49"/>
      <c r="AB15554" s="49"/>
      <c r="AC15554" s="49"/>
      <c r="AD15554" s="49"/>
      <c r="AE15554" s="95"/>
      <c r="AM15554" s="103"/>
      <c r="AT15554" s="10"/>
    </row>
    <row r="15555" spans="9:46" s="16" customFormat="1">
      <c r="I15555" s="47"/>
      <c r="P15555" s="48"/>
      <c r="Q15555" s="48"/>
      <c r="R15555" s="48"/>
      <c r="S15555" s="49"/>
      <c r="T15555" s="47"/>
      <c r="U15555" s="50"/>
      <c r="V15555" s="47"/>
      <c r="W15555" s="50"/>
      <c r="X15555" s="49"/>
      <c r="Y15555" s="49"/>
      <c r="Z15555" s="49"/>
      <c r="AA15555" s="49"/>
      <c r="AB15555" s="49"/>
      <c r="AC15555" s="49"/>
      <c r="AD15555" s="49"/>
      <c r="AE15555" s="95"/>
      <c r="AM15555" s="103"/>
      <c r="AT15555" s="10"/>
    </row>
    <row r="15556" spans="9:46" s="16" customFormat="1">
      <c r="I15556" s="47"/>
      <c r="P15556" s="48"/>
      <c r="Q15556" s="48"/>
      <c r="R15556" s="48"/>
      <c r="S15556" s="49"/>
      <c r="T15556" s="47"/>
      <c r="U15556" s="50"/>
      <c r="V15556" s="47"/>
      <c r="W15556" s="50"/>
      <c r="X15556" s="49"/>
      <c r="Y15556" s="49"/>
      <c r="Z15556" s="49"/>
      <c r="AA15556" s="49"/>
      <c r="AB15556" s="49"/>
      <c r="AC15556" s="49"/>
      <c r="AD15556" s="49"/>
      <c r="AE15556" s="95"/>
      <c r="AM15556" s="103"/>
      <c r="AT15556" s="10"/>
    </row>
    <row r="15557" spans="9:46" s="16" customFormat="1">
      <c r="I15557" s="47"/>
      <c r="P15557" s="48"/>
      <c r="Q15557" s="48"/>
      <c r="R15557" s="48"/>
      <c r="S15557" s="49"/>
      <c r="T15557" s="47"/>
      <c r="U15557" s="50"/>
      <c r="V15557" s="47"/>
      <c r="W15557" s="50"/>
      <c r="X15557" s="49"/>
      <c r="Y15557" s="49"/>
      <c r="Z15557" s="49"/>
      <c r="AA15557" s="49"/>
      <c r="AB15557" s="49"/>
      <c r="AC15557" s="49"/>
      <c r="AD15557" s="49"/>
      <c r="AE15557" s="95"/>
      <c r="AM15557" s="103"/>
      <c r="AT15557" s="10"/>
    </row>
    <row r="15558" spans="9:46" s="16" customFormat="1">
      <c r="I15558" s="47"/>
      <c r="P15558" s="48"/>
      <c r="Q15558" s="48"/>
      <c r="R15558" s="48"/>
      <c r="S15558" s="49"/>
      <c r="T15558" s="47"/>
      <c r="U15558" s="50"/>
      <c r="V15558" s="47"/>
      <c r="W15558" s="50"/>
      <c r="X15558" s="49"/>
      <c r="Y15558" s="49"/>
      <c r="Z15558" s="49"/>
      <c r="AA15558" s="49"/>
      <c r="AB15558" s="49"/>
      <c r="AC15558" s="49"/>
      <c r="AD15558" s="49"/>
      <c r="AE15558" s="95"/>
      <c r="AM15558" s="103"/>
      <c r="AT15558" s="10"/>
    </row>
    <row r="15559" spans="9:46" s="16" customFormat="1">
      <c r="I15559" s="47"/>
      <c r="P15559" s="48"/>
      <c r="Q15559" s="48"/>
      <c r="R15559" s="48"/>
      <c r="S15559" s="49"/>
      <c r="T15559" s="47"/>
      <c r="U15559" s="50"/>
      <c r="V15559" s="47"/>
      <c r="W15559" s="50"/>
      <c r="X15559" s="49"/>
      <c r="Y15559" s="49"/>
      <c r="Z15559" s="49"/>
      <c r="AA15559" s="49"/>
      <c r="AB15559" s="49"/>
      <c r="AC15559" s="49"/>
      <c r="AD15559" s="49"/>
      <c r="AE15559" s="95"/>
      <c r="AM15559" s="103"/>
      <c r="AT15559" s="10"/>
    </row>
    <row r="15560" spans="9:46" s="16" customFormat="1">
      <c r="I15560" s="47"/>
      <c r="P15560" s="48"/>
      <c r="Q15560" s="48"/>
      <c r="R15560" s="48"/>
      <c r="S15560" s="49"/>
      <c r="T15560" s="47"/>
      <c r="U15560" s="50"/>
      <c r="V15560" s="47"/>
      <c r="W15560" s="50"/>
      <c r="X15560" s="49"/>
      <c r="Y15560" s="49"/>
      <c r="Z15560" s="49"/>
      <c r="AA15560" s="49"/>
      <c r="AB15560" s="49"/>
      <c r="AC15560" s="49"/>
      <c r="AD15560" s="49"/>
      <c r="AE15560" s="95"/>
      <c r="AM15560" s="103"/>
      <c r="AT15560" s="10"/>
    </row>
    <row r="15561" spans="9:46" s="16" customFormat="1">
      <c r="I15561" s="47"/>
      <c r="P15561" s="48"/>
      <c r="Q15561" s="48"/>
      <c r="R15561" s="48"/>
      <c r="S15561" s="49"/>
      <c r="T15561" s="47"/>
      <c r="U15561" s="50"/>
      <c r="V15561" s="47"/>
      <c r="W15561" s="50"/>
      <c r="X15561" s="49"/>
      <c r="Y15561" s="49"/>
      <c r="Z15561" s="49"/>
      <c r="AA15561" s="49"/>
      <c r="AB15561" s="49"/>
      <c r="AC15561" s="49"/>
      <c r="AD15561" s="49"/>
      <c r="AE15561" s="95"/>
      <c r="AM15561" s="103"/>
      <c r="AT15561" s="10"/>
    </row>
    <row r="15562" spans="9:46" s="16" customFormat="1">
      <c r="I15562" s="47"/>
      <c r="P15562" s="48"/>
      <c r="Q15562" s="48"/>
      <c r="R15562" s="48"/>
      <c r="S15562" s="49"/>
      <c r="T15562" s="47"/>
      <c r="U15562" s="50"/>
      <c r="V15562" s="47"/>
      <c r="W15562" s="50"/>
      <c r="X15562" s="49"/>
      <c r="Y15562" s="49"/>
      <c r="Z15562" s="49"/>
      <c r="AA15562" s="49"/>
      <c r="AB15562" s="49"/>
      <c r="AC15562" s="49"/>
      <c r="AD15562" s="49"/>
      <c r="AE15562" s="95"/>
      <c r="AM15562" s="103"/>
      <c r="AT15562" s="10"/>
    </row>
    <row r="15563" spans="9:46" s="16" customFormat="1">
      <c r="I15563" s="47"/>
      <c r="P15563" s="48"/>
      <c r="Q15563" s="48"/>
      <c r="R15563" s="48"/>
      <c r="S15563" s="49"/>
      <c r="T15563" s="47"/>
      <c r="U15563" s="50"/>
      <c r="V15563" s="47"/>
      <c r="W15563" s="50"/>
      <c r="X15563" s="49"/>
      <c r="Y15563" s="49"/>
      <c r="Z15563" s="49"/>
      <c r="AA15563" s="49"/>
      <c r="AB15563" s="49"/>
      <c r="AC15563" s="49"/>
      <c r="AD15563" s="49"/>
      <c r="AE15563" s="95"/>
      <c r="AM15563" s="103"/>
      <c r="AT15563" s="10"/>
    </row>
    <row r="15564" spans="9:46" s="16" customFormat="1">
      <c r="I15564" s="47"/>
      <c r="P15564" s="48"/>
      <c r="Q15564" s="48"/>
      <c r="R15564" s="48"/>
      <c r="S15564" s="49"/>
      <c r="T15564" s="47"/>
      <c r="U15564" s="50"/>
      <c r="V15564" s="47"/>
      <c r="W15564" s="50"/>
      <c r="X15564" s="49"/>
      <c r="Y15564" s="49"/>
      <c r="Z15564" s="49"/>
      <c r="AA15564" s="49"/>
      <c r="AB15564" s="49"/>
      <c r="AC15564" s="49"/>
      <c r="AD15564" s="49"/>
      <c r="AE15564" s="95"/>
      <c r="AM15564" s="103"/>
      <c r="AT15564" s="10"/>
    </row>
    <row r="15565" spans="9:46" s="16" customFormat="1">
      <c r="I15565" s="47"/>
      <c r="P15565" s="48"/>
      <c r="Q15565" s="48"/>
      <c r="R15565" s="48"/>
      <c r="S15565" s="49"/>
      <c r="T15565" s="47"/>
      <c r="U15565" s="50"/>
      <c r="V15565" s="47"/>
      <c r="W15565" s="50"/>
      <c r="X15565" s="49"/>
      <c r="Y15565" s="49"/>
      <c r="Z15565" s="49"/>
      <c r="AA15565" s="49"/>
      <c r="AB15565" s="49"/>
      <c r="AC15565" s="49"/>
      <c r="AD15565" s="49"/>
      <c r="AE15565" s="95"/>
      <c r="AM15565" s="103"/>
      <c r="AT15565" s="10"/>
    </row>
    <row r="15566" spans="9:46" s="16" customFormat="1">
      <c r="I15566" s="47"/>
      <c r="P15566" s="48"/>
      <c r="Q15566" s="48"/>
      <c r="R15566" s="48"/>
      <c r="S15566" s="49"/>
      <c r="T15566" s="47"/>
      <c r="U15566" s="50"/>
      <c r="V15566" s="47"/>
      <c r="W15566" s="50"/>
      <c r="X15566" s="49"/>
      <c r="Y15566" s="49"/>
      <c r="Z15566" s="49"/>
      <c r="AA15566" s="49"/>
      <c r="AB15566" s="49"/>
      <c r="AC15566" s="49"/>
      <c r="AD15566" s="49"/>
      <c r="AE15566" s="95"/>
      <c r="AM15566" s="103"/>
      <c r="AT15566" s="10"/>
    </row>
    <row r="15567" spans="9:46" s="16" customFormat="1">
      <c r="I15567" s="47"/>
      <c r="P15567" s="48"/>
      <c r="Q15567" s="48"/>
      <c r="R15567" s="48"/>
      <c r="S15567" s="49"/>
      <c r="T15567" s="47"/>
      <c r="U15567" s="50"/>
      <c r="V15567" s="47"/>
      <c r="W15567" s="50"/>
      <c r="X15567" s="49"/>
      <c r="Y15567" s="49"/>
      <c r="Z15567" s="49"/>
      <c r="AA15567" s="49"/>
      <c r="AB15567" s="49"/>
      <c r="AC15567" s="49"/>
      <c r="AD15567" s="49"/>
      <c r="AE15567" s="95"/>
      <c r="AM15567" s="103"/>
      <c r="AT15567" s="10"/>
    </row>
    <row r="15568" spans="9:46" s="16" customFormat="1">
      <c r="I15568" s="47"/>
      <c r="P15568" s="48"/>
      <c r="Q15568" s="48"/>
      <c r="R15568" s="48"/>
      <c r="S15568" s="49"/>
      <c r="T15568" s="47"/>
      <c r="U15568" s="50"/>
      <c r="V15568" s="47"/>
      <c r="W15568" s="50"/>
      <c r="X15568" s="49"/>
      <c r="Y15568" s="49"/>
      <c r="Z15568" s="49"/>
      <c r="AA15568" s="49"/>
      <c r="AB15568" s="49"/>
      <c r="AC15568" s="49"/>
      <c r="AD15568" s="49"/>
      <c r="AE15568" s="95"/>
      <c r="AM15568" s="103"/>
      <c r="AT15568" s="10"/>
    </row>
    <row r="15569" spans="9:46" s="16" customFormat="1">
      <c r="I15569" s="47"/>
      <c r="P15569" s="48"/>
      <c r="Q15569" s="48"/>
      <c r="R15569" s="48"/>
      <c r="S15569" s="49"/>
      <c r="T15569" s="47"/>
      <c r="U15569" s="50"/>
      <c r="V15569" s="47"/>
      <c r="W15569" s="50"/>
      <c r="X15569" s="49"/>
      <c r="Y15569" s="49"/>
      <c r="Z15569" s="49"/>
      <c r="AA15569" s="49"/>
      <c r="AB15569" s="49"/>
      <c r="AC15569" s="49"/>
      <c r="AD15569" s="49"/>
      <c r="AE15569" s="95"/>
      <c r="AM15569" s="103"/>
      <c r="AT15569" s="10"/>
    </row>
    <row r="15570" spans="9:46" s="16" customFormat="1">
      <c r="I15570" s="47"/>
      <c r="P15570" s="48"/>
      <c r="Q15570" s="48"/>
      <c r="R15570" s="48"/>
      <c r="S15570" s="49"/>
      <c r="T15570" s="47"/>
      <c r="U15570" s="50"/>
      <c r="V15570" s="47"/>
      <c r="W15570" s="50"/>
      <c r="X15570" s="49"/>
      <c r="Y15570" s="49"/>
      <c r="Z15570" s="49"/>
      <c r="AA15570" s="49"/>
      <c r="AB15570" s="49"/>
      <c r="AC15570" s="49"/>
      <c r="AD15570" s="49"/>
      <c r="AE15570" s="95"/>
      <c r="AM15570" s="103"/>
      <c r="AT15570" s="10"/>
    </row>
    <row r="15571" spans="9:46" s="16" customFormat="1">
      <c r="I15571" s="47"/>
      <c r="P15571" s="48"/>
      <c r="Q15571" s="48"/>
      <c r="R15571" s="48"/>
      <c r="S15571" s="49"/>
      <c r="T15571" s="47"/>
      <c r="U15571" s="50"/>
      <c r="V15571" s="47"/>
      <c r="W15571" s="50"/>
      <c r="X15571" s="49"/>
      <c r="Y15571" s="49"/>
      <c r="Z15571" s="49"/>
      <c r="AA15571" s="49"/>
      <c r="AB15571" s="49"/>
      <c r="AC15571" s="49"/>
      <c r="AD15571" s="49"/>
      <c r="AE15571" s="95"/>
      <c r="AM15571" s="103"/>
      <c r="AT15571" s="10"/>
    </row>
    <row r="15572" spans="9:46" s="16" customFormat="1">
      <c r="I15572" s="47"/>
      <c r="P15572" s="48"/>
      <c r="Q15572" s="48"/>
      <c r="R15572" s="48"/>
      <c r="S15572" s="49"/>
      <c r="T15572" s="47"/>
      <c r="U15572" s="50"/>
      <c r="V15572" s="47"/>
      <c r="W15572" s="50"/>
      <c r="X15572" s="49"/>
      <c r="Y15572" s="49"/>
      <c r="Z15572" s="49"/>
      <c r="AA15572" s="49"/>
      <c r="AB15572" s="49"/>
      <c r="AC15572" s="49"/>
      <c r="AD15572" s="49"/>
      <c r="AE15572" s="95"/>
      <c r="AM15572" s="103"/>
      <c r="AT15572" s="10"/>
    </row>
    <row r="15573" spans="9:46" s="16" customFormat="1">
      <c r="I15573" s="47"/>
      <c r="P15573" s="48"/>
      <c r="Q15573" s="48"/>
      <c r="R15573" s="48"/>
      <c r="S15573" s="49"/>
      <c r="T15573" s="47"/>
      <c r="U15573" s="50"/>
      <c r="V15573" s="47"/>
      <c r="W15573" s="50"/>
      <c r="X15573" s="49"/>
      <c r="Y15573" s="49"/>
      <c r="Z15573" s="49"/>
      <c r="AA15573" s="49"/>
      <c r="AB15573" s="49"/>
      <c r="AC15573" s="49"/>
      <c r="AD15573" s="49"/>
      <c r="AE15573" s="95"/>
      <c r="AM15573" s="103"/>
      <c r="AT15573" s="10"/>
    </row>
    <row r="15574" spans="9:46" s="16" customFormat="1">
      <c r="I15574" s="47"/>
      <c r="P15574" s="48"/>
      <c r="Q15574" s="48"/>
      <c r="R15574" s="48"/>
      <c r="S15574" s="49"/>
      <c r="T15574" s="47"/>
      <c r="U15574" s="50"/>
      <c r="V15574" s="47"/>
      <c r="W15574" s="50"/>
      <c r="X15574" s="49"/>
      <c r="Y15574" s="49"/>
      <c r="Z15574" s="49"/>
      <c r="AA15574" s="49"/>
      <c r="AB15574" s="49"/>
      <c r="AC15574" s="49"/>
      <c r="AD15574" s="49"/>
      <c r="AE15574" s="95"/>
      <c r="AM15574" s="103"/>
      <c r="AT15574" s="10"/>
    </row>
    <row r="15575" spans="9:46" s="16" customFormat="1">
      <c r="I15575" s="47"/>
      <c r="P15575" s="48"/>
      <c r="Q15575" s="48"/>
      <c r="R15575" s="48"/>
      <c r="S15575" s="49"/>
      <c r="T15575" s="47"/>
      <c r="U15575" s="50"/>
      <c r="V15575" s="47"/>
      <c r="W15575" s="50"/>
      <c r="X15575" s="49"/>
      <c r="Y15575" s="49"/>
      <c r="Z15575" s="49"/>
      <c r="AA15575" s="49"/>
      <c r="AB15575" s="49"/>
      <c r="AC15575" s="49"/>
      <c r="AD15575" s="49"/>
      <c r="AE15575" s="95"/>
      <c r="AM15575" s="103"/>
      <c r="AT15575" s="10"/>
    </row>
    <row r="15576" spans="9:46" s="16" customFormat="1">
      <c r="I15576" s="47"/>
      <c r="P15576" s="48"/>
      <c r="Q15576" s="48"/>
      <c r="R15576" s="48"/>
      <c r="S15576" s="49"/>
      <c r="T15576" s="47"/>
      <c r="U15576" s="50"/>
      <c r="V15576" s="47"/>
      <c r="W15576" s="50"/>
      <c r="X15576" s="49"/>
      <c r="Y15576" s="49"/>
      <c r="Z15576" s="49"/>
      <c r="AA15576" s="49"/>
      <c r="AB15576" s="49"/>
      <c r="AC15576" s="49"/>
      <c r="AD15576" s="49"/>
      <c r="AE15576" s="95"/>
      <c r="AM15576" s="103"/>
      <c r="AT15576" s="10"/>
    </row>
    <row r="15577" spans="9:46" s="16" customFormat="1">
      <c r="I15577" s="47"/>
      <c r="P15577" s="48"/>
      <c r="Q15577" s="48"/>
      <c r="R15577" s="48"/>
      <c r="S15577" s="49"/>
      <c r="T15577" s="47"/>
      <c r="U15577" s="50"/>
      <c r="V15577" s="47"/>
      <c r="W15577" s="50"/>
      <c r="X15577" s="49"/>
      <c r="Y15577" s="49"/>
      <c r="Z15577" s="49"/>
      <c r="AA15577" s="49"/>
      <c r="AB15577" s="49"/>
      <c r="AC15577" s="49"/>
      <c r="AD15577" s="49"/>
      <c r="AE15577" s="95"/>
      <c r="AM15577" s="103"/>
      <c r="AT15577" s="10"/>
    </row>
    <row r="15578" spans="9:46" s="16" customFormat="1">
      <c r="I15578" s="47"/>
      <c r="P15578" s="48"/>
      <c r="Q15578" s="48"/>
      <c r="R15578" s="48"/>
      <c r="S15578" s="49"/>
      <c r="T15578" s="47"/>
      <c r="U15578" s="50"/>
      <c r="V15578" s="47"/>
      <c r="W15578" s="50"/>
      <c r="X15578" s="49"/>
      <c r="Y15578" s="49"/>
      <c r="Z15578" s="49"/>
      <c r="AA15578" s="49"/>
      <c r="AB15578" s="49"/>
      <c r="AC15578" s="49"/>
      <c r="AD15578" s="49"/>
      <c r="AE15578" s="95"/>
      <c r="AM15578" s="103"/>
      <c r="AT15578" s="10"/>
    </row>
    <row r="15579" spans="9:46" s="16" customFormat="1">
      <c r="I15579" s="47"/>
      <c r="P15579" s="48"/>
      <c r="Q15579" s="48"/>
      <c r="R15579" s="48"/>
      <c r="S15579" s="49"/>
      <c r="T15579" s="47"/>
      <c r="U15579" s="50"/>
      <c r="V15579" s="47"/>
      <c r="W15579" s="50"/>
      <c r="X15579" s="49"/>
      <c r="Y15579" s="49"/>
      <c r="Z15579" s="49"/>
      <c r="AA15579" s="49"/>
      <c r="AB15579" s="49"/>
      <c r="AC15579" s="49"/>
      <c r="AD15579" s="49"/>
      <c r="AE15579" s="95"/>
      <c r="AM15579" s="103"/>
      <c r="AT15579" s="10"/>
    </row>
    <row r="15580" spans="9:46" s="16" customFormat="1">
      <c r="I15580" s="47"/>
      <c r="P15580" s="48"/>
      <c r="Q15580" s="48"/>
      <c r="R15580" s="48"/>
      <c r="S15580" s="49"/>
      <c r="T15580" s="47"/>
      <c r="U15580" s="50"/>
      <c r="V15580" s="47"/>
      <c r="W15580" s="50"/>
      <c r="X15580" s="49"/>
      <c r="Y15580" s="49"/>
      <c r="Z15580" s="49"/>
      <c r="AA15580" s="49"/>
      <c r="AB15580" s="49"/>
      <c r="AC15580" s="49"/>
      <c r="AD15580" s="49"/>
      <c r="AE15580" s="95"/>
      <c r="AM15580" s="103"/>
      <c r="AT15580" s="10"/>
    </row>
    <row r="15581" spans="9:46" s="16" customFormat="1">
      <c r="I15581" s="47"/>
      <c r="P15581" s="48"/>
      <c r="Q15581" s="48"/>
      <c r="R15581" s="48"/>
      <c r="S15581" s="49"/>
      <c r="T15581" s="47"/>
      <c r="U15581" s="50"/>
      <c r="V15581" s="47"/>
      <c r="W15581" s="50"/>
      <c r="X15581" s="49"/>
      <c r="Y15581" s="49"/>
      <c r="Z15581" s="49"/>
      <c r="AA15581" s="49"/>
      <c r="AB15581" s="49"/>
      <c r="AC15581" s="49"/>
      <c r="AD15581" s="49"/>
      <c r="AE15581" s="95"/>
      <c r="AM15581" s="103"/>
      <c r="AT15581" s="10"/>
    </row>
    <row r="15582" spans="9:46" s="16" customFormat="1">
      <c r="I15582" s="47"/>
      <c r="P15582" s="48"/>
      <c r="Q15582" s="48"/>
      <c r="R15582" s="48"/>
      <c r="S15582" s="49"/>
      <c r="T15582" s="47"/>
      <c r="U15582" s="50"/>
      <c r="V15582" s="47"/>
      <c r="W15582" s="50"/>
      <c r="X15582" s="49"/>
      <c r="Y15582" s="49"/>
      <c r="Z15582" s="49"/>
      <c r="AA15582" s="49"/>
      <c r="AB15582" s="49"/>
      <c r="AC15582" s="49"/>
      <c r="AD15582" s="49"/>
      <c r="AE15582" s="95"/>
      <c r="AM15582" s="103"/>
      <c r="AT15582" s="10"/>
    </row>
    <row r="15583" spans="9:46" s="16" customFormat="1">
      <c r="I15583" s="47"/>
      <c r="P15583" s="48"/>
      <c r="Q15583" s="48"/>
      <c r="R15583" s="48"/>
      <c r="S15583" s="49"/>
      <c r="T15583" s="47"/>
      <c r="U15583" s="50"/>
      <c r="V15583" s="47"/>
      <c r="W15583" s="50"/>
      <c r="X15583" s="49"/>
      <c r="Y15583" s="49"/>
      <c r="Z15583" s="49"/>
      <c r="AA15583" s="49"/>
      <c r="AB15583" s="49"/>
      <c r="AC15583" s="49"/>
      <c r="AD15583" s="49"/>
      <c r="AE15583" s="95"/>
      <c r="AM15583" s="103"/>
      <c r="AT15583" s="10"/>
    </row>
    <row r="15584" spans="9:46" s="16" customFormat="1">
      <c r="I15584" s="47"/>
      <c r="P15584" s="48"/>
      <c r="Q15584" s="48"/>
      <c r="R15584" s="48"/>
      <c r="S15584" s="49"/>
      <c r="T15584" s="47"/>
      <c r="U15584" s="50"/>
      <c r="V15584" s="47"/>
      <c r="W15584" s="50"/>
      <c r="X15584" s="49"/>
      <c r="Y15584" s="49"/>
      <c r="Z15584" s="49"/>
      <c r="AA15584" s="49"/>
      <c r="AB15584" s="49"/>
      <c r="AC15584" s="49"/>
      <c r="AD15584" s="49"/>
      <c r="AE15584" s="95"/>
      <c r="AM15584" s="103"/>
      <c r="AT15584" s="10"/>
    </row>
    <row r="15585" spans="9:46" s="16" customFormat="1">
      <c r="I15585" s="47"/>
      <c r="P15585" s="48"/>
      <c r="Q15585" s="48"/>
      <c r="R15585" s="48"/>
      <c r="S15585" s="49"/>
      <c r="T15585" s="47"/>
      <c r="U15585" s="50"/>
      <c r="V15585" s="47"/>
      <c r="W15585" s="50"/>
      <c r="X15585" s="49"/>
      <c r="Y15585" s="49"/>
      <c r="Z15585" s="49"/>
      <c r="AA15585" s="49"/>
      <c r="AB15585" s="49"/>
      <c r="AC15585" s="49"/>
      <c r="AD15585" s="49"/>
      <c r="AE15585" s="95"/>
      <c r="AM15585" s="103"/>
      <c r="AT15585" s="10"/>
    </row>
    <row r="15586" spans="9:46" s="16" customFormat="1">
      <c r="I15586" s="47"/>
      <c r="P15586" s="48"/>
      <c r="Q15586" s="48"/>
      <c r="R15586" s="48"/>
      <c r="S15586" s="49"/>
      <c r="T15586" s="47"/>
      <c r="U15586" s="50"/>
      <c r="V15586" s="47"/>
      <c r="W15586" s="50"/>
      <c r="X15586" s="49"/>
      <c r="Y15586" s="49"/>
      <c r="Z15586" s="49"/>
      <c r="AA15586" s="49"/>
      <c r="AB15586" s="49"/>
      <c r="AC15586" s="49"/>
      <c r="AD15586" s="49"/>
      <c r="AE15586" s="95"/>
      <c r="AM15586" s="103"/>
      <c r="AT15586" s="10"/>
    </row>
    <row r="15587" spans="9:46" s="16" customFormat="1">
      <c r="I15587" s="47"/>
      <c r="P15587" s="48"/>
      <c r="Q15587" s="48"/>
      <c r="R15587" s="48"/>
      <c r="S15587" s="49"/>
      <c r="T15587" s="47"/>
      <c r="U15587" s="50"/>
      <c r="V15587" s="47"/>
      <c r="W15587" s="50"/>
      <c r="X15587" s="49"/>
      <c r="Y15587" s="49"/>
      <c r="Z15587" s="49"/>
      <c r="AA15587" s="49"/>
      <c r="AB15587" s="49"/>
      <c r="AC15587" s="49"/>
      <c r="AD15587" s="49"/>
      <c r="AE15587" s="95"/>
      <c r="AM15587" s="103"/>
      <c r="AT15587" s="10"/>
    </row>
    <row r="15588" spans="9:46" s="16" customFormat="1">
      <c r="I15588" s="47"/>
      <c r="P15588" s="48"/>
      <c r="Q15588" s="48"/>
      <c r="R15588" s="48"/>
      <c r="S15588" s="49"/>
      <c r="T15588" s="47"/>
      <c r="U15588" s="50"/>
      <c r="V15588" s="47"/>
      <c r="W15588" s="50"/>
      <c r="X15588" s="49"/>
      <c r="Y15588" s="49"/>
      <c r="Z15588" s="49"/>
      <c r="AA15588" s="49"/>
      <c r="AB15588" s="49"/>
      <c r="AC15588" s="49"/>
      <c r="AD15588" s="49"/>
      <c r="AE15588" s="95"/>
      <c r="AM15588" s="103"/>
      <c r="AT15588" s="10"/>
    </row>
    <row r="15589" spans="9:46" s="16" customFormat="1">
      <c r="I15589" s="47"/>
      <c r="P15589" s="48"/>
      <c r="Q15589" s="48"/>
      <c r="R15589" s="48"/>
      <c r="S15589" s="49"/>
      <c r="T15589" s="47"/>
      <c r="U15589" s="50"/>
      <c r="V15589" s="47"/>
      <c r="W15589" s="50"/>
      <c r="X15589" s="49"/>
      <c r="Y15589" s="49"/>
      <c r="Z15589" s="49"/>
      <c r="AA15589" s="49"/>
      <c r="AB15589" s="49"/>
      <c r="AC15589" s="49"/>
      <c r="AD15589" s="49"/>
      <c r="AE15589" s="95"/>
      <c r="AM15589" s="103"/>
      <c r="AT15589" s="10"/>
    </row>
    <row r="15590" spans="9:46" s="16" customFormat="1">
      <c r="I15590" s="47"/>
      <c r="P15590" s="48"/>
      <c r="Q15590" s="48"/>
      <c r="R15590" s="48"/>
      <c r="S15590" s="49"/>
      <c r="T15590" s="47"/>
      <c r="U15590" s="50"/>
      <c r="V15590" s="47"/>
      <c r="W15590" s="50"/>
      <c r="X15590" s="49"/>
      <c r="Y15590" s="49"/>
      <c r="Z15590" s="49"/>
      <c r="AA15590" s="49"/>
      <c r="AB15590" s="49"/>
      <c r="AC15590" s="49"/>
      <c r="AD15590" s="49"/>
      <c r="AE15590" s="95"/>
      <c r="AM15590" s="103"/>
      <c r="AT15590" s="10"/>
    </row>
    <row r="15591" spans="9:46" s="16" customFormat="1">
      <c r="I15591" s="47"/>
      <c r="P15591" s="48"/>
      <c r="Q15591" s="48"/>
      <c r="R15591" s="48"/>
      <c r="S15591" s="49"/>
      <c r="T15591" s="47"/>
      <c r="U15591" s="50"/>
      <c r="V15591" s="47"/>
      <c r="W15591" s="50"/>
      <c r="X15591" s="49"/>
      <c r="Y15591" s="49"/>
      <c r="Z15591" s="49"/>
      <c r="AA15591" s="49"/>
      <c r="AB15591" s="49"/>
      <c r="AC15591" s="49"/>
      <c r="AD15591" s="49"/>
      <c r="AE15591" s="95"/>
      <c r="AM15591" s="103"/>
      <c r="AT15591" s="10"/>
    </row>
    <row r="15592" spans="9:46" s="16" customFormat="1">
      <c r="I15592" s="47"/>
      <c r="P15592" s="48"/>
      <c r="Q15592" s="48"/>
      <c r="R15592" s="48"/>
      <c r="S15592" s="49"/>
      <c r="T15592" s="47"/>
      <c r="U15592" s="50"/>
      <c r="V15592" s="47"/>
      <c r="W15592" s="50"/>
      <c r="X15592" s="49"/>
      <c r="Y15592" s="49"/>
      <c r="Z15592" s="49"/>
      <c r="AA15592" s="49"/>
      <c r="AB15592" s="49"/>
      <c r="AC15592" s="49"/>
      <c r="AD15592" s="49"/>
      <c r="AE15592" s="95"/>
      <c r="AM15592" s="103"/>
      <c r="AT15592" s="10"/>
    </row>
    <row r="15593" spans="9:46" s="16" customFormat="1">
      <c r="I15593" s="47"/>
      <c r="P15593" s="48"/>
      <c r="Q15593" s="48"/>
      <c r="R15593" s="48"/>
      <c r="S15593" s="49"/>
      <c r="T15593" s="47"/>
      <c r="U15593" s="50"/>
      <c r="V15593" s="47"/>
      <c r="W15593" s="50"/>
      <c r="X15593" s="49"/>
      <c r="Y15593" s="49"/>
      <c r="Z15593" s="49"/>
      <c r="AA15593" s="49"/>
      <c r="AB15593" s="49"/>
      <c r="AC15593" s="49"/>
      <c r="AD15593" s="49"/>
      <c r="AE15593" s="95"/>
      <c r="AM15593" s="103"/>
      <c r="AT15593" s="10"/>
    </row>
    <row r="15594" spans="9:46" s="16" customFormat="1">
      <c r="I15594" s="47"/>
      <c r="P15594" s="48"/>
      <c r="Q15594" s="48"/>
      <c r="R15594" s="48"/>
      <c r="S15594" s="49"/>
      <c r="T15594" s="47"/>
      <c r="U15594" s="50"/>
      <c r="V15594" s="47"/>
      <c r="W15594" s="50"/>
      <c r="X15594" s="49"/>
      <c r="Y15594" s="49"/>
      <c r="Z15594" s="49"/>
      <c r="AA15594" s="49"/>
      <c r="AB15594" s="49"/>
      <c r="AC15594" s="49"/>
      <c r="AD15594" s="49"/>
      <c r="AE15594" s="95"/>
      <c r="AM15594" s="103"/>
      <c r="AT15594" s="10"/>
    </row>
    <row r="15595" spans="9:46" s="16" customFormat="1">
      <c r="I15595" s="47"/>
      <c r="P15595" s="48"/>
      <c r="Q15595" s="48"/>
      <c r="R15595" s="48"/>
      <c r="S15595" s="49"/>
      <c r="T15595" s="47"/>
      <c r="U15595" s="50"/>
      <c r="V15595" s="47"/>
      <c r="W15595" s="50"/>
      <c r="X15595" s="49"/>
      <c r="Y15595" s="49"/>
      <c r="Z15595" s="49"/>
      <c r="AA15595" s="49"/>
      <c r="AB15595" s="49"/>
      <c r="AC15595" s="49"/>
      <c r="AD15595" s="49"/>
      <c r="AE15595" s="95"/>
      <c r="AM15595" s="103"/>
      <c r="AT15595" s="10"/>
    </row>
    <row r="15596" spans="9:46" s="16" customFormat="1">
      <c r="I15596" s="47"/>
      <c r="P15596" s="48"/>
      <c r="Q15596" s="48"/>
      <c r="R15596" s="48"/>
      <c r="S15596" s="49"/>
      <c r="T15596" s="47"/>
      <c r="U15596" s="50"/>
      <c r="V15596" s="47"/>
      <c r="W15596" s="50"/>
      <c r="X15596" s="49"/>
      <c r="Y15596" s="49"/>
      <c r="Z15596" s="49"/>
      <c r="AA15596" s="49"/>
      <c r="AB15596" s="49"/>
      <c r="AC15596" s="49"/>
      <c r="AD15596" s="49"/>
      <c r="AE15596" s="95"/>
      <c r="AM15596" s="103"/>
      <c r="AT15596" s="10"/>
    </row>
    <row r="15597" spans="9:46" s="16" customFormat="1">
      <c r="I15597" s="47"/>
      <c r="P15597" s="48"/>
      <c r="Q15597" s="48"/>
      <c r="R15597" s="48"/>
      <c r="S15597" s="49"/>
      <c r="T15597" s="47"/>
      <c r="U15597" s="50"/>
      <c r="V15597" s="47"/>
      <c r="W15597" s="50"/>
      <c r="X15597" s="49"/>
      <c r="Y15597" s="49"/>
      <c r="Z15597" s="49"/>
      <c r="AA15597" s="49"/>
      <c r="AB15597" s="49"/>
      <c r="AC15597" s="49"/>
      <c r="AD15597" s="49"/>
      <c r="AE15597" s="95"/>
      <c r="AM15597" s="103"/>
      <c r="AT15597" s="10"/>
    </row>
    <row r="15598" spans="9:46" s="16" customFormat="1">
      <c r="I15598" s="47"/>
      <c r="P15598" s="48"/>
      <c r="Q15598" s="48"/>
      <c r="R15598" s="48"/>
      <c r="S15598" s="49"/>
      <c r="T15598" s="47"/>
      <c r="U15598" s="50"/>
      <c r="V15598" s="47"/>
      <c r="W15598" s="50"/>
      <c r="X15598" s="49"/>
      <c r="Y15598" s="49"/>
      <c r="Z15598" s="49"/>
      <c r="AA15598" s="49"/>
      <c r="AB15598" s="49"/>
      <c r="AC15598" s="49"/>
      <c r="AD15598" s="49"/>
      <c r="AE15598" s="95"/>
      <c r="AM15598" s="103"/>
      <c r="AT15598" s="10"/>
    </row>
    <row r="15599" spans="9:46" s="16" customFormat="1">
      <c r="I15599" s="47"/>
      <c r="P15599" s="48"/>
      <c r="Q15599" s="48"/>
      <c r="R15599" s="48"/>
      <c r="S15599" s="49"/>
      <c r="T15599" s="47"/>
      <c r="U15599" s="50"/>
      <c r="V15599" s="47"/>
      <c r="W15599" s="50"/>
      <c r="X15599" s="49"/>
      <c r="Y15599" s="49"/>
      <c r="Z15599" s="49"/>
      <c r="AA15599" s="49"/>
      <c r="AB15599" s="49"/>
      <c r="AC15599" s="49"/>
      <c r="AD15599" s="49"/>
      <c r="AE15599" s="95"/>
      <c r="AM15599" s="103"/>
      <c r="AT15599" s="10"/>
    </row>
    <row r="15600" spans="9:46" s="16" customFormat="1">
      <c r="I15600" s="47"/>
      <c r="P15600" s="48"/>
      <c r="Q15600" s="48"/>
      <c r="R15600" s="48"/>
      <c r="S15600" s="49"/>
      <c r="T15600" s="47"/>
      <c r="U15600" s="50"/>
      <c r="V15600" s="47"/>
      <c r="W15600" s="50"/>
      <c r="X15600" s="49"/>
      <c r="Y15600" s="49"/>
      <c r="Z15600" s="49"/>
      <c r="AA15600" s="49"/>
      <c r="AB15600" s="49"/>
      <c r="AC15600" s="49"/>
      <c r="AD15600" s="49"/>
      <c r="AE15600" s="95"/>
      <c r="AM15600" s="103"/>
      <c r="AT15600" s="10"/>
    </row>
    <row r="15601" spans="9:46" s="16" customFormat="1">
      <c r="I15601" s="47"/>
      <c r="P15601" s="48"/>
      <c r="Q15601" s="48"/>
      <c r="R15601" s="48"/>
      <c r="S15601" s="49"/>
      <c r="T15601" s="47"/>
      <c r="U15601" s="50"/>
      <c r="V15601" s="47"/>
      <c r="W15601" s="50"/>
      <c r="X15601" s="49"/>
      <c r="Y15601" s="49"/>
      <c r="Z15601" s="49"/>
      <c r="AA15601" s="49"/>
      <c r="AB15601" s="49"/>
      <c r="AC15601" s="49"/>
      <c r="AD15601" s="49"/>
      <c r="AE15601" s="95"/>
      <c r="AM15601" s="103"/>
      <c r="AT15601" s="10"/>
    </row>
    <row r="15602" spans="9:46" s="16" customFormat="1">
      <c r="I15602" s="47"/>
      <c r="P15602" s="48"/>
      <c r="Q15602" s="48"/>
      <c r="R15602" s="48"/>
      <c r="S15602" s="49"/>
      <c r="T15602" s="47"/>
      <c r="U15602" s="50"/>
      <c r="V15602" s="47"/>
      <c r="W15602" s="50"/>
      <c r="X15602" s="49"/>
      <c r="Y15602" s="49"/>
      <c r="Z15602" s="49"/>
      <c r="AA15602" s="49"/>
      <c r="AB15602" s="49"/>
      <c r="AC15602" s="49"/>
      <c r="AD15602" s="49"/>
      <c r="AE15602" s="95"/>
      <c r="AM15602" s="103"/>
      <c r="AT15602" s="10"/>
    </row>
    <row r="15603" spans="9:46" s="16" customFormat="1">
      <c r="I15603" s="47"/>
      <c r="P15603" s="48"/>
      <c r="Q15603" s="48"/>
      <c r="R15603" s="48"/>
      <c r="S15603" s="49"/>
      <c r="T15603" s="47"/>
      <c r="U15603" s="50"/>
      <c r="V15603" s="47"/>
      <c r="W15603" s="50"/>
      <c r="X15603" s="49"/>
      <c r="Y15603" s="49"/>
      <c r="Z15603" s="49"/>
      <c r="AA15603" s="49"/>
      <c r="AB15603" s="49"/>
      <c r="AC15603" s="49"/>
      <c r="AD15603" s="49"/>
      <c r="AE15603" s="95"/>
      <c r="AM15603" s="103"/>
      <c r="AT15603" s="10"/>
    </row>
    <row r="15604" spans="9:46" s="16" customFormat="1">
      <c r="I15604" s="47"/>
      <c r="P15604" s="48"/>
      <c r="Q15604" s="48"/>
      <c r="R15604" s="48"/>
      <c r="S15604" s="49"/>
      <c r="T15604" s="47"/>
      <c r="U15604" s="50"/>
      <c r="V15604" s="47"/>
      <c r="W15604" s="50"/>
      <c r="X15604" s="49"/>
      <c r="Y15604" s="49"/>
      <c r="Z15604" s="49"/>
      <c r="AA15604" s="49"/>
      <c r="AB15604" s="49"/>
      <c r="AC15604" s="49"/>
      <c r="AD15604" s="49"/>
      <c r="AE15604" s="95"/>
      <c r="AM15604" s="103"/>
      <c r="AT15604" s="10"/>
    </row>
    <row r="15605" spans="9:46" s="16" customFormat="1">
      <c r="I15605" s="47"/>
      <c r="P15605" s="48"/>
      <c r="Q15605" s="48"/>
      <c r="R15605" s="48"/>
      <c r="S15605" s="49"/>
      <c r="T15605" s="47"/>
      <c r="U15605" s="50"/>
      <c r="V15605" s="47"/>
      <c r="W15605" s="50"/>
      <c r="X15605" s="49"/>
      <c r="Y15605" s="49"/>
      <c r="Z15605" s="49"/>
      <c r="AA15605" s="49"/>
      <c r="AB15605" s="49"/>
      <c r="AC15605" s="49"/>
      <c r="AD15605" s="49"/>
      <c r="AE15605" s="95"/>
      <c r="AM15605" s="103"/>
      <c r="AT15605" s="10"/>
    </row>
    <row r="15606" spans="9:46" s="16" customFormat="1">
      <c r="I15606" s="47"/>
      <c r="P15606" s="48"/>
      <c r="Q15606" s="48"/>
      <c r="R15606" s="48"/>
      <c r="S15606" s="49"/>
      <c r="T15606" s="47"/>
      <c r="U15606" s="50"/>
      <c r="V15606" s="47"/>
      <c r="W15606" s="50"/>
      <c r="X15606" s="49"/>
      <c r="Y15606" s="49"/>
      <c r="Z15606" s="49"/>
      <c r="AA15606" s="49"/>
      <c r="AB15606" s="49"/>
      <c r="AC15606" s="49"/>
      <c r="AD15606" s="49"/>
      <c r="AE15606" s="95"/>
      <c r="AM15606" s="103"/>
      <c r="AT15606" s="10"/>
    </row>
    <row r="15607" spans="9:46" s="16" customFormat="1">
      <c r="I15607" s="47"/>
      <c r="P15607" s="48"/>
      <c r="Q15607" s="48"/>
      <c r="R15607" s="48"/>
      <c r="S15607" s="49"/>
      <c r="T15607" s="47"/>
      <c r="U15607" s="50"/>
      <c r="V15607" s="47"/>
      <c r="W15607" s="50"/>
      <c r="X15607" s="49"/>
      <c r="Y15607" s="49"/>
      <c r="Z15607" s="49"/>
      <c r="AA15607" s="49"/>
      <c r="AB15607" s="49"/>
      <c r="AC15607" s="49"/>
      <c r="AD15607" s="49"/>
      <c r="AE15607" s="95"/>
      <c r="AM15607" s="103"/>
      <c r="AT15607" s="10"/>
    </row>
    <row r="15608" spans="9:46" s="16" customFormat="1">
      <c r="I15608" s="47"/>
      <c r="P15608" s="48"/>
      <c r="Q15608" s="48"/>
      <c r="R15608" s="48"/>
      <c r="S15608" s="49"/>
      <c r="T15608" s="47"/>
      <c r="U15608" s="50"/>
      <c r="V15608" s="47"/>
      <c r="W15608" s="50"/>
      <c r="X15608" s="49"/>
      <c r="Y15608" s="49"/>
      <c r="Z15608" s="49"/>
      <c r="AA15608" s="49"/>
      <c r="AB15608" s="49"/>
      <c r="AC15608" s="49"/>
      <c r="AD15608" s="49"/>
      <c r="AE15608" s="95"/>
      <c r="AM15608" s="103"/>
      <c r="AT15608" s="10"/>
    </row>
    <row r="15609" spans="9:46" s="16" customFormat="1">
      <c r="I15609" s="47"/>
      <c r="P15609" s="48"/>
      <c r="Q15609" s="48"/>
      <c r="R15609" s="48"/>
      <c r="S15609" s="49"/>
      <c r="T15609" s="47"/>
      <c r="U15609" s="50"/>
      <c r="V15609" s="47"/>
      <c r="W15609" s="50"/>
      <c r="X15609" s="49"/>
      <c r="Y15609" s="49"/>
      <c r="Z15609" s="49"/>
      <c r="AA15609" s="49"/>
      <c r="AB15609" s="49"/>
      <c r="AC15609" s="49"/>
      <c r="AD15609" s="49"/>
      <c r="AE15609" s="95"/>
      <c r="AM15609" s="103"/>
      <c r="AT15609" s="10"/>
    </row>
    <row r="15610" spans="9:46" s="16" customFormat="1">
      <c r="I15610" s="47"/>
      <c r="P15610" s="48"/>
      <c r="Q15610" s="48"/>
      <c r="R15610" s="48"/>
      <c r="S15610" s="49"/>
      <c r="T15610" s="47"/>
      <c r="U15610" s="50"/>
      <c r="V15610" s="47"/>
      <c r="W15610" s="50"/>
      <c r="X15610" s="49"/>
      <c r="Y15610" s="49"/>
      <c r="Z15610" s="49"/>
      <c r="AA15610" s="49"/>
      <c r="AB15610" s="49"/>
      <c r="AC15610" s="49"/>
      <c r="AD15610" s="49"/>
      <c r="AE15610" s="95"/>
      <c r="AM15610" s="103"/>
      <c r="AT15610" s="10"/>
    </row>
    <row r="15611" spans="9:46" s="16" customFormat="1">
      <c r="I15611" s="47"/>
      <c r="P15611" s="48"/>
      <c r="Q15611" s="48"/>
      <c r="R15611" s="48"/>
      <c r="S15611" s="49"/>
      <c r="T15611" s="47"/>
      <c r="U15611" s="50"/>
      <c r="V15611" s="47"/>
      <c r="W15611" s="50"/>
      <c r="X15611" s="49"/>
      <c r="Y15611" s="49"/>
      <c r="Z15611" s="49"/>
      <c r="AA15611" s="49"/>
      <c r="AB15611" s="49"/>
      <c r="AC15611" s="49"/>
      <c r="AD15611" s="49"/>
      <c r="AE15611" s="95"/>
      <c r="AM15611" s="103"/>
      <c r="AT15611" s="10"/>
    </row>
    <row r="15612" spans="9:46" s="16" customFormat="1">
      <c r="I15612" s="47"/>
      <c r="P15612" s="48"/>
      <c r="Q15612" s="48"/>
      <c r="R15612" s="48"/>
      <c r="S15612" s="49"/>
      <c r="T15612" s="47"/>
      <c r="U15612" s="50"/>
      <c r="V15612" s="47"/>
      <c r="W15612" s="50"/>
      <c r="X15612" s="49"/>
      <c r="Y15612" s="49"/>
      <c r="Z15612" s="49"/>
      <c r="AA15612" s="49"/>
      <c r="AB15612" s="49"/>
      <c r="AC15612" s="49"/>
      <c r="AD15612" s="49"/>
      <c r="AE15612" s="95"/>
      <c r="AM15612" s="103"/>
      <c r="AT15612" s="10"/>
    </row>
    <row r="15613" spans="9:46" s="16" customFormat="1">
      <c r="I15613" s="47"/>
      <c r="P15613" s="48"/>
      <c r="Q15613" s="48"/>
      <c r="R15613" s="48"/>
      <c r="S15613" s="49"/>
      <c r="T15613" s="47"/>
      <c r="U15613" s="50"/>
      <c r="V15613" s="47"/>
      <c r="W15613" s="50"/>
      <c r="X15613" s="49"/>
      <c r="Y15613" s="49"/>
      <c r="Z15613" s="49"/>
      <c r="AA15613" s="49"/>
      <c r="AB15613" s="49"/>
      <c r="AC15613" s="49"/>
      <c r="AD15613" s="49"/>
      <c r="AE15613" s="95"/>
      <c r="AM15613" s="103"/>
      <c r="AT15613" s="10"/>
    </row>
    <row r="15614" spans="9:46" s="16" customFormat="1">
      <c r="I15614" s="47"/>
      <c r="P15614" s="48"/>
      <c r="Q15614" s="48"/>
      <c r="R15614" s="48"/>
      <c r="S15614" s="49"/>
      <c r="T15614" s="47"/>
      <c r="U15614" s="50"/>
      <c r="V15614" s="47"/>
      <c r="W15614" s="50"/>
      <c r="X15614" s="49"/>
      <c r="Y15614" s="49"/>
      <c r="Z15614" s="49"/>
      <c r="AA15614" s="49"/>
      <c r="AB15614" s="49"/>
      <c r="AC15614" s="49"/>
      <c r="AD15614" s="49"/>
      <c r="AE15614" s="95"/>
      <c r="AM15614" s="103"/>
      <c r="AT15614" s="10"/>
    </row>
    <row r="15615" spans="9:46" s="16" customFormat="1">
      <c r="I15615" s="47"/>
      <c r="P15615" s="48"/>
      <c r="Q15615" s="48"/>
      <c r="R15615" s="48"/>
      <c r="S15615" s="49"/>
      <c r="T15615" s="47"/>
      <c r="U15615" s="50"/>
      <c r="V15615" s="47"/>
      <c r="W15615" s="50"/>
      <c r="X15615" s="49"/>
      <c r="Y15615" s="49"/>
      <c r="Z15615" s="49"/>
      <c r="AA15615" s="49"/>
      <c r="AB15615" s="49"/>
      <c r="AC15615" s="49"/>
      <c r="AD15615" s="49"/>
      <c r="AE15615" s="95"/>
      <c r="AM15615" s="103"/>
      <c r="AT15615" s="10"/>
    </row>
    <row r="15616" spans="9:46" s="16" customFormat="1">
      <c r="I15616" s="47"/>
      <c r="P15616" s="48"/>
      <c r="Q15616" s="48"/>
      <c r="R15616" s="48"/>
      <c r="S15616" s="49"/>
      <c r="T15616" s="47"/>
      <c r="U15616" s="50"/>
      <c r="V15616" s="47"/>
      <c r="W15616" s="50"/>
      <c r="X15616" s="49"/>
      <c r="Y15616" s="49"/>
      <c r="Z15616" s="49"/>
      <c r="AA15616" s="49"/>
      <c r="AB15616" s="49"/>
      <c r="AC15616" s="49"/>
      <c r="AD15616" s="49"/>
      <c r="AE15616" s="95"/>
      <c r="AM15616" s="103"/>
      <c r="AT15616" s="10"/>
    </row>
    <row r="15617" spans="9:46" s="16" customFormat="1">
      <c r="I15617" s="47"/>
      <c r="P15617" s="48"/>
      <c r="Q15617" s="48"/>
      <c r="R15617" s="48"/>
      <c r="S15617" s="49"/>
      <c r="T15617" s="47"/>
      <c r="U15617" s="50"/>
      <c r="V15617" s="47"/>
      <c r="W15617" s="50"/>
      <c r="X15617" s="49"/>
      <c r="Y15617" s="49"/>
      <c r="Z15617" s="49"/>
      <c r="AA15617" s="49"/>
      <c r="AB15617" s="49"/>
      <c r="AC15617" s="49"/>
      <c r="AD15617" s="49"/>
      <c r="AE15617" s="95"/>
      <c r="AM15617" s="103"/>
      <c r="AT15617" s="10"/>
    </row>
    <row r="15618" spans="9:46" s="16" customFormat="1">
      <c r="I15618" s="47"/>
      <c r="P15618" s="48"/>
      <c r="Q15618" s="48"/>
      <c r="R15618" s="48"/>
      <c r="S15618" s="49"/>
      <c r="T15618" s="47"/>
      <c r="U15618" s="50"/>
      <c r="V15618" s="47"/>
      <c r="W15618" s="50"/>
      <c r="X15618" s="49"/>
      <c r="Y15618" s="49"/>
      <c r="Z15618" s="49"/>
      <c r="AA15618" s="49"/>
      <c r="AB15618" s="49"/>
      <c r="AC15618" s="49"/>
      <c r="AD15618" s="49"/>
      <c r="AE15618" s="95"/>
      <c r="AM15618" s="103"/>
      <c r="AT15618" s="10"/>
    </row>
    <row r="15619" spans="9:46" s="16" customFormat="1">
      <c r="I15619" s="47"/>
      <c r="P15619" s="48"/>
      <c r="Q15619" s="48"/>
      <c r="R15619" s="48"/>
      <c r="S15619" s="49"/>
      <c r="T15619" s="47"/>
      <c r="U15619" s="50"/>
      <c r="V15619" s="47"/>
      <c r="W15619" s="50"/>
      <c r="X15619" s="49"/>
      <c r="Y15619" s="49"/>
      <c r="Z15619" s="49"/>
      <c r="AA15619" s="49"/>
      <c r="AB15619" s="49"/>
      <c r="AC15619" s="49"/>
      <c r="AD15619" s="49"/>
      <c r="AE15619" s="95"/>
      <c r="AM15619" s="103"/>
      <c r="AT15619" s="10"/>
    </row>
    <row r="15620" spans="9:46" s="16" customFormat="1">
      <c r="I15620" s="47"/>
      <c r="P15620" s="48"/>
      <c r="Q15620" s="48"/>
      <c r="R15620" s="48"/>
      <c r="S15620" s="49"/>
      <c r="T15620" s="47"/>
      <c r="U15620" s="50"/>
      <c r="V15620" s="47"/>
      <c r="W15620" s="50"/>
      <c r="X15620" s="49"/>
      <c r="Y15620" s="49"/>
      <c r="Z15620" s="49"/>
      <c r="AA15620" s="49"/>
      <c r="AB15620" s="49"/>
      <c r="AC15620" s="49"/>
      <c r="AD15620" s="49"/>
      <c r="AE15620" s="95"/>
      <c r="AM15620" s="103"/>
      <c r="AT15620" s="10"/>
    </row>
    <row r="15621" spans="9:46" s="16" customFormat="1">
      <c r="I15621" s="47"/>
      <c r="P15621" s="48"/>
      <c r="Q15621" s="48"/>
      <c r="R15621" s="48"/>
      <c r="S15621" s="49"/>
      <c r="T15621" s="47"/>
      <c r="U15621" s="50"/>
      <c r="V15621" s="47"/>
      <c r="W15621" s="50"/>
      <c r="X15621" s="49"/>
      <c r="Y15621" s="49"/>
      <c r="Z15621" s="49"/>
      <c r="AA15621" s="49"/>
      <c r="AB15621" s="49"/>
      <c r="AC15621" s="49"/>
      <c r="AD15621" s="49"/>
      <c r="AE15621" s="95"/>
      <c r="AM15621" s="103"/>
      <c r="AT15621" s="10"/>
    </row>
    <row r="15622" spans="9:46" s="16" customFormat="1">
      <c r="I15622" s="47"/>
      <c r="P15622" s="48"/>
      <c r="Q15622" s="48"/>
      <c r="R15622" s="48"/>
      <c r="S15622" s="49"/>
      <c r="T15622" s="47"/>
      <c r="U15622" s="50"/>
      <c r="V15622" s="47"/>
      <c r="W15622" s="50"/>
      <c r="X15622" s="49"/>
      <c r="Y15622" s="49"/>
      <c r="Z15622" s="49"/>
      <c r="AA15622" s="49"/>
      <c r="AB15622" s="49"/>
      <c r="AC15622" s="49"/>
      <c r="AD15622" s="49"/>
      <c r="AE15622" s="95"/>
      <c r="AM15622" s="103"/>
      <c r="AT15622" s="10"/>
    </row>
    <row r="15623" spans="9:46" s="16" customFormat="1">
      <c r="I15623" s="47"/>
      <c r="P15623" s="48"/>
      <c r="Q15623" s="48"/>
      <c r="R15623" s="48"/>
      <c r="S15623" s="49"/>
      <c r="T15623" s="47"/>
      <c r="U15623" s="50"/>
      <c r="V15623" s="47"/>
      <c r="W15623" s="50"/>
      <c r="X15623" s="49"/>
      <c r="Y15623" s="49"/>
      <c r="Z15623" s="49"/>
      <c r="AA15623" s="49"/>
      <c r="AB15623" s="49"/>
      <c r="AC15623" s="49"/>
      <c r="AD15623" s="49"/>
      <c r="AE15623" s="95"/>
      <c r="AM15623" s="103"/>
      <c r="AT15623" s="10"/>
    </row>
    <row r="15624" spans="9:46" s="16" customFormat="1">
      <c r="I15624" s="47"/>
      <c r="P15624" s="48"/>
      <c r="Q15624" s="48"/>
      <c r="R15624" s="48"/>
      <c r="S15624" s="49"/>
      <c r="T15624" s="47"/>
      <c r="U15624" s="50"/>
      <c r="V15624" s="47"/>
      <c r="W15624" s="50"/>
      <c r="X15624" s="49"/>
      <c r="Y15624" s="49"/>
      <c r="Z15624" s="49"/>
      <c r="AA15624" s="49"/>
      <c r="AB15624" s="49"/>
      <c r="AC15624" s="49"/>
      <c r="AD15624" s="49"/>
      <c r="AE15624" s="95"/>
      <c r="AM15624" s="103"/>
      <c r="AT15624" s="10"/>
    </row>
    <row r="15625" spans="9:46" s="16" customFormat="1">
      <c r="I15625" s="47"/>
      <c r="P15625" s="48"/>
      <c r="Q15625" s="48"/>
      <c r="R15625" s="48"/>
      <c r="S15625" s="49"/>
      <c r="T15625" s="47"/>
      <c r="U15625" s="50"/>
      <c r="V15625" s="47"/>
      <c r="W15625" s="50"/>
      <c r="X15625" s="49"/>
      <c r="Y15625" s="49"/>
      <c r="Z15625" s="49"/>
      <c r="AA15625" s="49"/>
      <c r="AB15625" s="49"/>
      <c r="AC15625" s="49"/>
      <c r="AD15625" s="49"/>
      <c r="AE15625" s="95"/>
      <c r="AM15625" s="103"/>
      <c r="AT15625" s="10"/>
    </row>
    <row r="15626" spans="9:46" s="16" customFormat="1">
      <c r="I15626" s="47"/>
      <c r="P15626" s="48"/>
      <c r="Q15626" s="48"/>
      <c r="R15626" s="48"/>
      <c r="S15626" s="49"/>
      <c r="T15626" s="47"/>
      <c r="U15626" s="50"/>
      <c r="V15626" s="47"/>
      <c r="W15626" s="50"/>
      <c r="X15626" s="49"/>
      <c r="Y15626" s="49"/>
      <c r="Z15626" s="49"/>
      <c r="AA15626" s="49"/>
      <c r="AB15626" s="49"/>
      <c r="AC15626" s="49"/>
      <c r="AD15626" s="49"/>
      <c r="AE15626" s="95"/>
      <c r="AM15626" s="103"/>
      <c r="AT15626" s="10"/>
    </row>
    <row r="15627" spans="9:46" s="16" customFormat="1">
      <c r="I15627" s="47"/>
      <c r="P15627" s="48"/>
      <c r="Q15627" s="48"/>
      <c r="R15627" s="48"/>
      <c r="S15627" s="49"/>
      <c r="T15627" s="47"/>
      <c r="U15627" s="50"/>
      <c r="V15627" s="47"/>
      <c r="W15627" s="50"/>
      <c r="X15627" s="49"/>
      <c r="Y15627" s="49"/>
      <c r="Z15627" s="49"/>
      <c r="AA15627" s="49"/>
      <c r="AB15627" s="49"/>
      <c r="AC15627" s="49"/>
      <c r="AD15627" s="49"/>
      <c r="AE15627" s="95"/>
      <c r="AM15627" s="103"/>
      <c r="AT15627" s="10"/>
    </row>
    <row r="15628" spans="9:46" s="16" customFormat="1">
      <c r="I15628" s="47"/>
      <c r="P15628" s="48"/>
      <c r="Q15628" s="48"/>
      <c r="R15628" s="48"/>
      <c r="S15628" s="49"/>
      <c r="T15628" s="47"/>
      <c r="U15628" s="50"/>
      <c r="V15628" s="47"/>
      <c r="W15628" s="50"/>
      <c r="X15628" s="49"/>
      <c r="Y15628" s="49"/>
      <c r="Z15628" s="49"/>
      <c r="AA15628" s="49"/>
      <c r="AB15628" s="49"/>
      <c r="AC15628" s="49"/>
      <c r="AD15628" s="49"/>
      <c r="AE15628" s="95"/>
      <c r="AM15628" s="103"/>
      <c r="AT15628" s="10"/>
    </row>
    <row r="15629" spans="9:46" s="16" customFormat="1">
      <c r="I15629" s="47"/>
      <c r="P15629" s="48"/>
      <c r="Q15629" s="48"/>
      <c r="R15629" s="48"/>
      <c r="S15629" s="49"/>
      <c r="T15629" s="47"/>
      <c r="U15629" s="50"/>
      <c r="V15629" s="47"/>
      <c r="W15629" s="50"/>
      <c r="X15629" s="49"/>
      <c r="Y15629" s="49"/>
      <c r="Z15629" s="49"/>
      <c r="AA15629" s="49"/>
      <c r="AB15629" s="49"/>
      <c r="AC15629" s="49"/>
      <c r="AD15629" s="49"/>
      <c r="AE15629" s="95"/>
      <c r="AM15629" s="103"/>
      <c r="AT15629" s="10"/>
    </row>
    <row r="15630" spans="9:46" s="16" customFormat="1">
      <c r="I15630" s="47"/>
      <c r="P15630" s="48"/>
      <c r="Q15630" s="48"/>
      <c r="R15630" s="48"/>
      <c r="S15630" s="49"/>
      <c r="T15630" s="47"/>
      <c r="U15630" s="50"/>
      <c r="V15630" s="47"/>
      <c r="W15630" s="50"/>
      <c r="X15630" s="49"/>
      <c r="Y15630" s="49"/>
      <c r="Z15630" s="49"/>
      <c r="AA15630" s="49"/>
      <c r="AB15630" s="49"/>
      <c r="AC15630" s="49"/>
      <c r="AD15630" s="49"/>
      <c r="AE15630" s="95"/>
      <c r="AM15630" s="103"/>
      <c r="AT15630" s="10"/>
    </row>
    <row r="15631" spans="9:46" s="16" customFormat="1">
      <c r="I15631" s="47"/>
      <c r="P15631" s="48"/>
      <c r="Q15631" s="48"/>
      <c r="R15631" s="48"/>
      <c r="S15631" s="49"/>
      <c r="T15631" s="47"/>
      <c r="U15631" s="50"/>
      <c r="V15631" s="47"/>
      <c r="W15631" s="50"/>
      <c r="X15631" s="49"/>
      <c r="Y15631" s="49"/>
      <c r="Z15631" s="49"/>
      <c r="AA15631" s="49"/>
      <c r="AB15631" s="49"/>
      <c r="AC15631" s="49"/>
      <c r="AD15631" s="49"/>
      <c r="AE15631" s="95"/>
      <c r="AM15631" s="103"/>
      <c r="AT15631" s="10"/>
    </row>
    <row r="15632" spans="9:46" s="16" customFormat="1">
      <c r="I15632" s="47"/>
      <c r="P15632" s="48"/>
      <c r="Q15632" s="48"/>
      <c r="R15632" s="48"/>
      <c r="S15632" s="49"/>
      <c r="T15632" s="47"/>
      <c r="U15632" s="50"/>
      <c r="V15632" s="47"/>
      <c r="W15632" s="50"/>
      <c r="X15632" s="49"/>
      <c r="Y15632" s="49"/>
      <c r="Z15632" s="49"/>
      <c r="AA15632" s="49"/>
      <c r="AB15632" s="49"/>
      <c r="AC15632" s="49"/>
      <c r="AD15632" s="49"/>
      <c r="AE15632" s="95"/>
      <c r="AM15632" s="103"/>
      <c r="AT15632" s="10"/>
    </row>
    <row r="15633" spans="9:46" s="16" customFormat="1">
      <c r="I15633" s="47"/>
      <c r="P15633" s="48"/>
      <c r="Q15633" s="48"/>
      <c r="R15633" s="48"/>
      <c r="S15633" s="49"/>
      <c r="T15633" s="47"/>
      <c r="U15633" s="50"/>
      <c r="V15633" s="47"/>
      <c r="W15633" s="50"/>
      <c r="X15633" s="49"/>
      <c r="Y15633" s="49"/>
      <c r="Z15633" s="49"/>
      <c r="AA15633" s="49"/>
      <c r="AB15633" s="49"/>
      <c r="AC15633" s="49"/>
      <c r="AD15633" s="49"/>
      <c r="AE15633" s="95"/>
      <c r="AM15633" s="103"/>
      <c r="AT15633" s="10"/>
    </row>
    <row r="15634" spans="9:46" s="16" customFormat="1">
      <c r="I15634" s="47"/>
      <c r="P15634" s="48"/>
      <c r="Q15634" s="48"/>
      <c r="R15634" s="48"/>
      <c r="S15634" s="49"/>
      <c r="T15634" s="47"/>
      <c r="U15634" s="50"/>
      <c r="V15634" s="47"/>
      <c r="W15634" s="50"/>
      <c r="X15634" s="49"/>
      <c r="Y15634" s="49"/>
      <c r="Z15634" s="49"/>
      <c r="AA15634" s="49"/>
      <c r="AB15634" s="49"/>
      <c r="AC15634" s="49"/>
      <c r="AD15634" s="49"/>
      <c r="AE15634" s="95"/>
      <c r="AM15634" s="103"/>
      <c r="AT15634" s="10"/>
    </row>
    <row r="15635" spans="9:46" s="16" customFormat="1">
      <c r="I15635" s="47"/>
      <c r="P15635" s="48"/>
      <c r="Q15635" s="48"/>
      <c r="R15635" s="48"/>
      <c r="S15635" s="49"/>
      <c r="T15635" s="47"/>
      <c r="U15635" s="50"/>
      <c r="V15635" s="47"/>
      <c r="W15635" s="50"/>
      <c r="X15635" s="49"/>
      <c r="Y15635" s="49"/>
      <c r="Z15635" s="49"/>
      <c r="AA15635" s="49"/>
      <c r="AB15635" s="49"/>
      <c r="AC15635" s="49"/>
      <c r="AD15635" s="49"/>
      <c r="AE15635" s="95"/>
      <c r="AM15635" s="103"/>
      <c r="AT15635" s="10"/>
    </row>
    <row r="15636" spans="9:46" s="16" customFormat="1">
      <c r="I15636" s="47"/>
      <c r="P15636" s="48"/>
      <c r="Q15636" s="48"/>
      <c r="R15636" s="48"/>
      <c r="S15636" s="49"/>
      <c r="T15636" s="47"/>
      <c r="U15636" s="50"/>
      <c r="V15636" s="47"/>
      <c r="W15636" s="50"/>
      <c r="X15636" s="49"/>
      <c r="Y15636" s="49"/>
      <c r="Z15636" s="49"/>
      <c r="AA15636" s="49"/>
      <c r="AB15636" s="49"/>
      <c r="AC15636" s="49"/>
      <c r="AD15636" s="49"/>
      <c r="AE15636" s="95"/>
      <c r="AM15636" s="103"/>
      <c r="AT15636" s="10"/>
    </row>
    <row r="15637" spans="9:46" s="16" customFormat="1">
      <c r="I15637" s="47"/>
      <c r="P15637" s="48"/>
      <c r="Q15637" s="48"/>
      <c r="R15637" s="48"/>
      <c r="S15637" s="49"/>
      <c r="T15637" s="47"/>
      <c r="U15637" s="50"/>
      <c r="V15637" s="47"/>
      <c r="W15637" s="50"/>
      <c r="X15637" s="49"/>
      <c r="Y15637" s="49"/>
      <c r="Z15637" s="49"/>
      <c r="AA15637" s="49"/>
      <c r="AB15637" s="49"/>
      <c r="AC15637" s="49"/>
      <c r="AD15637" s="49"/>
      <c r="AE15637" s="95"/>
      <c r="AM15637" s="103"/>
      <c r="AT15637" s="10"/>
    </row>
    <row r="15638" spans="9:46" s="16" customFormat="1">
      <c r="I15638" s="47"/>
      <c r="P15638" s="48"/>
      <c r="Q15638" s="48"/>
      <c r="R15638" s="48"/>
      <c r="S15638" s="49"/>
      <c r="T15638" s="47"/>
      <c r="U15638" s="50"/>
      <c r="V15638" s="47"/>
      <c r="W15638" s="50"/>
      <c r="X15638" s="49"/>
      <c r="Y15638" s="49"/>
      <c r="Z15638" s="49"/>
      <c r="AA15638" s="49"/>
      <c r="AB15638" s="49"/>
      <c r="AC15638" s="49"/>
      <c r="AD15638" s="49"/>
      <c r="AE15638" s="95"/>
      <c r="AM15638" s="103"/>
      <c r="AT15638" s="10"/>
    </row>
    <row r="15639" spans="9:46" s="16" customFormat="1">
      <c r="I15639" s="47"/>
      <c r="P15639" s="48"/>
      <c r="Q15639" s="48"/>
      <c r="R15639" s="48"/>
      <c r="S15639" s="49"/>
      <c r="T15639" s="47"/>
      <c r="U15639" s="50"/>
      <c r="V15639" s="47"/>
      <c r="W15639" s="50"/>
      <c r="X15639" s="49"/>
      <c r="Y15639" s="49"/>
      <c r="Z15639" s="49"/>
      <c r="AA15639" s="49"/>
      <c r="AB15639" s="49"/>
      <c r="AC15639" s="49"/>
      <c r="AD15639" s="49"/>
      <c r="AE15639" s="95"/>
      <c r="AM15639" s="103"/>
      <c r="AT15639" s="10"/>
    </row>
    <row r="15640" spans="9:46" s="16" customFormat="1">
      <c r="I15640" s="47"/>
      <c r="P15640" s="48"/>
      <c r="Q15640" s="48"/>
      <c r="R15640" s="48"/>
      <c r="S15640" s="49"/>
      <c r="T15640" s="47"/>
      <c r="U15640" s="50"/>
      <c r="V15640" s="47"/>
      <c r="W15640" s="50"/>
      <c r="X15640" s="49"/>
      <c r="Y15640" s="49"/>
      <c r="Z15640" s="49"/>
      <c r="AA15640" s="49"/>
      <c r="AB15640" s="49"/>
      <c r="AC15640" s="49"/>
      <c r="AD15640" s="49"/>
      <c r="AE15640" s="95"/>
      <c r="AM15640" s="103"/>
      <c r="AT15640" s="10"/>
    </row>
    <row r="15641" spans="9:46" s="16" customFormat="1">
      <c r="I15641" s="47"/>
      <c r="P15641" s="48"/>
      <c r="Q15641" s="48"/>
      <c r="R15641" s="48"/>
      <c r="S15641" s="49"/>
      <c r="T15641" s="47"/>
      <c r="U15641" s="50"/>
      <c r="V15641" s="47"/>
      <c r="W15641" s="50"/>
      <c r="X15641" s="49"/>
      <c r="Y15641" s="49"/>
      <c r="Z15641" s="49"/>
      <c r="AA15641" s="49"/>
      <c r="AB15641" s="49"/>
      <c r="AC15641" s="49"/>
      <c r="AD15641" s="49"/>
      <c r="AE15641" s="95"/>
      <c r="AM15641" s="103"/>
      <c r="AT15641" s="10"/>
    </row>
    <row r="15642" spans="9:46" s="16" customFormat="1">
      <c r="I15642" s="47"/>
      <c r="P15642" s="48"/>
      <c r="Q15642" s="48"/>
      <c r="R15642" s="48"/>
      <c r="S15642" s="49"/>
      <c r="T15642" s="47"/>
      <c r="U15642" s="50"/>
      <c r="V15642" s="47"/>
      <c r="W15642" s="50"/>
      <c r="X15642" s="49"/>
      <c r="Y15642" s="49"/>
      <c r="Z15642" s="49"/>
      <c r="AA15642" s="49"/>
      <c r="AB15642" s="49"/>
      <c r="AC15642" s="49"/>
      <c r="AD15642" s="49"/>
      <c r="AE15642" s="95"/>
      <c r="AM15642" s="103"/>
      <c r="AT15642" s="10"/>
    </row>
    <row r="15643" spans="9:46" s="16" customFormat="1">
      <c r="I15643" s="47"/>
      <c r="P15643" s="48"/>
      <c r="Q15643" s="48"/>
      <c r="R15643" s="48"/>
      <c r="S15643" s="49"/>
      <c r="T15643" s="47"/>
      <c r="U15643" s="50"/>
      <c r="V15643" s="47"/>
      <c r="W15643" s="50"/>
      <c r="X15643" s="49"/>
      <c r="Y15643" s="49"/>
      <c r="Z15643" s="49"/>
      <c r="AA15643" s="49"/>
      <c r="AB15643" s="49"/>
      <c r="AC15643" s="49"/>
      <c r="AD15643" s="49"/>
      <c r="AE15643" s="95"/>
      <c r="AM15643" s="103"/>
      <c r="AT15643" s="10"/>
    </row>
    <row r="15644" spans="9:46" s="16" customFormat="1">
      <c r="I15644" s="47"/>
      <c r="P15644" s="48"/>
      <c r="Q15644" s="48"/>
      <c r="R15644" s="48"/>
      <c r="S15644" s="49"/>
      <c r="T15644" s="47"/>
      <c r="U15644" s="50"/>
      <c r="V15644" s="47"/>
      <c r="W15644" s="50"/>
      <c r="X15644" s="49"/>
      <c r="Y15644" s="49"/>
      <c r="Z15644" s="49"/>
      <c r="AA15644" s="49"/>
      <c r="AB15644" s="49"/>
      <c r="AC15644" s="49"/>
      <c r="AD15644" s="49"/>
      <c r="AE15644" s="95"/>
      <c r="AM15644" s="103"/>
      <c r="AT15644" s="10"/>
    </row>
    <row r="15645" spans="9:46" s="16" customFormat="1">
      <c r="I15645" s="47"/>
      <c r="P15645" s="48"/>
      <c r="Q15645" s="48"/>
      <c r="R15645" s="48"/>
      <c r="S15645" s="49"/>
      <c r="T15645" s="47"/>
      <c r="U15645" s="50"/>
      <c r="V15645" s="47"/>
      <c r="W15645" s="50"/>
      <c r="X15645" s="49"/>
      <c r="Y15645" s="49"/>
      <c r="Z15645" s="49"/>
      <c r="AA15645" s="49"/>
      <c r="AB15645" s="49"/>
      <c r="AC15645" s="49"/>
      <c r="AD15645" s="49"/>
      <c r="AE15645" s="95"/>
      <c r="AM15645" s="103"/>
      <c r="AT15645" s="10"/>
    </row>
    <row r="15646" spans="9:46" s="16" customFormat="1">
      <c r="I15646" s="47"/>
      <c r="P15646" s="48"/>
      <c r="Q15646" s="48"/>
      <c r="R15646" s="48"/>
      <c r="S15646" s="49"/>
      <c r="T15646" s="47"/>
      <c r="U15646" s="50"/>
      <c r="V15646" s="47"/>
      <c r="W15646" s="50"/>
      <c r="X15646" s="49"/>
      <c r="Y15646" s="49"/>
      <c r="Z15646" s="49"/>
      <c r="AA15646" s="49"/>
      <c r="AB15646" s="49"/>
      <c r="AC15646" s="49"/>
      <c r="AD15646" s="49"/>
      <c r="AE15646" s="95"/>
      <c r="AM15646" s="103"/>
      <c r="AT15646" s="10"/>
    </row>
    <row r="15647" spans="9:46" s="16" customFormat="1">
      <c r="I15647" s="47"/>
      <c r="P15647" s="48"/>
      <c r="Q15647" s="48"/>
      <c r="R15647" s="48"/>
      <c r="S15647" s="49"/>
      <c r="T15647" s="47"/>
      <c r="U15647" s="50"/>
      <c r="V15647" s="47"/>
      <c r="W15647" s="50"/>
      <c r="X15647" s="49"/>
      <c r="Y15647" s="49"/>
      <c r="Z15647" s="49"/>
      <c r="AA15647" s="49"/>
      <c r="AB15647" s="49"/>
      <c r="AC15647" s="49"/>
      <c r="AD15647" s="49"/>
      <c r="AE15647" s="95"/>
      <c r="AM15647" s="103"/>
      <c r="AT15647" s="10"/>
    </row>
    <row r="15648" spans="9:46" s="16" customFormat="1">
      <c r="I15648" s="47"/>
      <c r="P15648" s="48"/>
      <c r="Q15648" s="48"/>
      <c r="R15648" s="48"/>
      <c r="S15648" s="49"/>
      <c r="T15648" s="47"/>
      <c r="U15648" s="50"/>
      <c r="V15648" s="47"/>
      <c r="W15648" s="50"/>
      <c r="X15648" s="49"/>
      <c r="Y15648" s="49"/>
      <c r="Z15648" s="49"/>
      <c r="AA15648" s="49"/>
      <c r="AB15648" s="49"/>
      <c r="AC15648" s="49"/>
      <c r="AD15648" s="49"/>
      <c r="AE15648" s="95"/>
      <c r="AM15648" s="103"/>
      <c r="AT15648" s="10"/>
    </row>
    <row r="15649" spans="9:46" s="16" customFormat="1">
      <c r="I15649" s="47"/>
      <c r="P15649" s="48"/>
      <c r="Q15649" s="48"/>
      <c r="R15649" s="48"/>
      <c r="S15649" s="49"/>
      <c r="T15649" s="47"/>
      <c r="U15649" s="50"/>
      <c r="V15649" s="47"/>
      <c r="W15649" s="50"/>
      <c r="X15649" s="49"/>
      <c r="Y15649" s="49"/>
      <c r="Z15649" s="49"/>
      <c r="AA15649" s="49"/>
      <c r="AB15649" s="49"/>
      <c r="AC15649" s="49"/>
      <c r="AD15649" s="49"/>
      <c r="AE15649" s="95"/>
      <c r="AM15649" s="103"/>
      <c r="AT15649" s="10"/>
    </row>
    <row r="15650" spans="9:46" s="16" customFormat="1">
      <c r="I15650" s="47"/>
      <c r="P15650" s="48"/>
      <c r="Q15650" s="48"/>
      <c r="R15650" s="48"/>
      <c r="S15650" s="49"/>
      <c r="T15650" s="47"/>
      <c r="U15650" s="50"/>
      <c r="V15650" s="47"/>
      <c r="W15650" s="50"/>
      <c r="X15650" s="49"/>
      <c r="Y15650" s="49"/>
      <c r="Z15650" s="49"/>
      <c r="AA15650" s="49"/>
      <c r="AB15650" s="49"/>
      <c r="AC15650" s="49"/>
      <c r="AD15650" s="49"/>
      <c r="AE15650" s="95"/>
      <c r="AM15650" s="103"/>
      <c r="AT15650" s="10"/>
    </row>
    <row r="15651" spans="9:46" s="16" customFormat="1">
      <c r="I15651" s="47"/>
      <c r="P15651" s="48"/>
      <c r="Q15651" s="48"/>
      <c r="R15651" s="48"/>
      <c r="S15651" s="49"/>
      <c r="T15651" s="47"/>
      <c r="U15651" s="50"/>
      <c r="V15651" s="47"/>
      <c r="W15651" s="50"/>
      <c r="X15651" s="49"/>
      <c r="Y15651" s="49"/>
      <c r="Z15651" s="49"/>
      <c r="AA15651" s="49"/>
      <c r="AB15651" s="49"/>
      <c r="AC15651" s="49"/>
      <c r="AD15651" s="49"/>
      <c r="AE15651" s="95"/>
      <c r="AM15651" s="103"/>
      <c r="AT15651" s="10"/>
    </row>
    <row r="15652" spans="9:46" s="16" customFormat="1">
      <c r="I15652" s="47"/>
      <c r="P15652" s="48"/>
      <c r="Q15652" s="48"/>
      <c r="R15652" s="48"/>
      <c r="S15652" s="49"/>
      <c r="T15652" s="47"/>
      <c r="U15652" s="50"/>
      <c r="V15652" s="47"/>
      <c r="W15652" s="50"/>
      <c r="X15652" s="49"/>
      <c r="Y15652" s="49"/>
      <c r="Z15652" s="49"/>
      <c r="AA15652" s="49"/>
      <c r="AB15652" s="49"/>
      <c r="AC15652" s="49"/>
      <c r="AD15652" s="49"/>
      <c r="AE15652" s="95"/>
      <c r="AM15652" s="103"/>
      <c r="AT15652" s="10"/>
    </row>
    <row r="15653" spans="9:46" s="16" customFormat="1">
      <c r="I15653" s="47"/>
      <c r="P15653" s="48"/>
      <c r="Q15653" s="48"/>
      <c r="R15653" s="48"/>
      <c r="S15653" s="49"/>
      <c r="T15653" s="47"/>
      <c r="U15653" s="50"/>
      <c r="V15653" s="47"/>
      <c r="W15653" s="50"/>
      <c r="X15653" s="49"/>
      <c r="Y15653" s="49"/>
      <c r="Z15653" s="49"/>
      <c r="AA15653" s="49"/>
      <c r="AB15653" s="49"/>
      <c r="AC15653" s="49"/>
      <c r="AD15653" s="49"/>
      <c r="AE15653" s="95"/>
      <c r="AM15653" s="103"/>
      <c r="AT15653" s="10"/>
    </row>
    <row r="15654" spans="9:46" s="16" customFormat="1">
      <c r="I15654" s="47"/>
      <c r="P15654" s="48"/>
      <c r="Q15654" s="48"/>
      <c r="R15654" s="48"/>
      <c r="S15654" s="49"/>
      <c r="T15654" s="47"/>
      <c r="U15654" s="50"/>
      <c r="V15654" s="47"/>
      <c r="W15654" s="50"/>
      <c r="X15654" s="49"/>
      <c r="Y15654" s="49"/>
      <c r="Z15654" s="49"/>
      <c r="AA15654" s="49"/>
      <c r="AB15654" s="49"/>
      <c r="AC15654" s="49"/>
      <c r="AD15654" s="49"/>
      <c r="AE15654" s="95"/>
      <c r="AM15654" s="103"/>
      <c r="AT15654" s="10"/>
    </row>
    <row r="15655" spans="9:46" s="16" customFormat="1">
      <c r="I15655" s="47"/>
      <c r="P15655" s="48"/>
      <c r="Q15655" s="48"/>
      <c r="R15655" s="48"/>
      <c r="S15655" s="49"/>
      <c r="T15655" s="47"/>
      <c r="U15655" s="50"/>
      <c r="V15655" s="47"/>
      <c r="W15655" s="50"/>
      <c r="X15655" s="49"/>
      <c r="Y15655" s="49"/>
      <c r="Z15655" s="49"/>
      <c r="AA15655" s="49"/>
      <c r="AB15655" s="49"/>
      <c r="AC15655" s="49"/>
      <c r="AD15655" s="49"/>
      <c r="AE15655" s="95"/>
      <c r="AM15655" s="103"/>
      <c r="AT15655" s="10"/>
    </row>
    <row r="15656" spans="9:46" s="16" customFormat="1">
      <c r="I15656" s="47"/>
      <c r="P15656" s="48"/>
      <c r="Q15656" s="48"/>
      <c r="R15656" s="48"/>
      <c r="S15656" s="49"/>
      <c r="T15656" s="47"/>
      <c r="U15656" s="50"/>
      <c r="V15656" s="47"/>
      <c r="W15656" s="50"/>
      <c r="X15656" s="49"/>
      <c r="Y15656" s="49"/>
      <c r="Z15656" s="49"/>
      <c r="AA15656" s="49"/>
      <c r="AB15656" s="49"/>
      <c r="AC15656" s="49"/>
      <c r="AD15656" s="49"/>
      <c r="AE15656" s="95"/>
      <c r="AM15656" s="103"/>
      <c r="AT15656" s="10"/>
    </row>
    <row r="15657" spans="9:46" s="16" customFormat="1">
      <c r="I15657" s="47"/>
      <c r="P15657" s="48"/>
      <c r="Q15657" s="48"/>
      <c r="R15657" s="48"/>
      <c r="S15657" s="49"/>
      <c r="T15657" s="47"/>
      <c r="U15657" s="50"/>
      <c r="V15657" s="47"/>
      <c r="W15657" s="50"/>
      <c r="X15657" s="49"/>
      <c r="Y15657" s="49"/>
      <c r="Z15657" s="49"/>
      <c r="AA15657" s="49"/>
      <c r="AB15657" s="49"/>
      <c r="AC15657" s="49"/>
      <c r="AD15657" s="49"/>
      <c r="AE15657" s="95"/>
      <c r="AM15657" s="103"/>
      <c r="AT15657" s="10"/>
    </row>
    <row r="15658" spans="9:46" s="16" customFormat="1">
      <c r="I15658" s="47"/>
      <c r="P15658" s="48"/>
      <c r="Q15658" s="48"/>
      <c r="R15658" s="48"/>
      <c r="S15658" s="49"/>
      <c r="T15658" s="47"/>
      <c r="U15658" s="50"/>
      <c r="V15658" s="47"/>
      <c r="W15658" s="50"/>
      <c r="X15658" s="49"/>
      <c r="Y15658" s="49"/>
      <c r="Z15658" s="49"/>
      <c r="AA15658" s="49"/>
      <c r="AB15658" s="49"/>
      <c r="AC15658" s="49"/>
      <c r="AD15658" s="49"/>
      <c r="AE15658" s="95"/>
      <c r="AM15658" s="103"/>
      <c r="AT15658" s="10"/>
    </row>
    <row r="15659" spans="9:46" s="16" customFormat="1">
      <c r="I15659" s="47"/>
      <c r="P15659" s="48"/>
      <c r="Q15659" s="48"/>
      <c r="R15659" s="48"/>
      <c r="S15659" s="49"/>
      <c r="T15659" s="47"/>
      <c r="U15659" s="50"/>
      <c r="V15659" s="47"/>
      <c r="W15659" s="50"/>
      <c r="X15659" s="49"/>
      <c r="Y15659" s="49"/>
      <c r="Z15659" s="49"/>
      <c r="AA15659" s="49"/>
      <c r="AB15659" s="49"/>
      <c r="AC15659" s="49"/>
      <c r="AD15659" s="49"/>
      <c r="AE15659" s="95"/>
      <c r="AM15659" s="103"/>
      <c r="AT15659" s="10"/>
    </row>
    <row r="15660" spans="9:46" s="16" customFormat="1">
      <c r="I15660" s="47"/>
      <c r="P15660" s="48"/>
      <c r="Q15660" s="48"/>
      <c r="R15660" s="48"/>
      <c r="S15660" s="49"/>
      <c r="T15660" s="47"/>
      <c r="U15660" s="50"/>
      <c r="V15660" s="47"/>
      <c r="W15660" s="50"/>
      <c r="X15660" s="49"/>
      <c r="Y15660" s="49"/>
      <c r="Z15660" s="49"/>
      <c r="AA15660" s="49"/>
      <c r="AB15660" s="49"/>
      <c r="AC15660" s="49"/>
      <c r="AD15660" s="49"/>
      <c r="AE15660" s="95"/>
      <c r="AM15660" s="103"/>
      <c r="AT15660" s="10"/>
    </row>
    <row r="15661" spans="9:46" s="16" customFormat="1">
      <c r="I15661" s="47"/>
      <c r="P15661" s="48"/>
      <c r="Q15661" s="48"/>
      <c r="R15661" s="48"/>
      <c r="S15661" s="49"/>
      <c r="T15661" s="47"/>
      <c r="U15661" s="50"/>
      <c r="V15661" s="47"/>
      <c r="W15661" s="50"/>
      <c r="X15661" s="49"/>
      <c r="Y15661" s="49"/>
      <c r="Z15661" s="49"/>
      <c r="AA15661" s="49"/>
      <c r="AB15661" s="49"/>
      <c r="AC15661" s="49"/>
      <c r="AD15661" s="49"/>
      <c r="AE15661" s="95"/>
      <c r="AM15661" s="103"/>
      <c r="AT15661" s="10"/>
    </row>
    <row r="15662" spans="9:46" s="16" customFormat="1">
      <c r="I15662" s="47"/>
      <c r="P15662" s="48"/>
      <c r="Q15662" s="48"/>
      <c r="R15662" s="48"/>
      <c r="S15662" s="49"/>
      <c r="T15662" s="47"/>
      <c r="U15662" s="50"/>
      <c r="V15662" s="47"/>
      <c r="W15662" s="50"/>
      <c r="X15662" s="49"/>
      <c r="Y15662" s="49"/>
      <c r="Z15662" s="49"/>
      <c r="AA15662" s="49"/>
      <c r="AB15662" s="49"/>
      <c r="AC15662" s="49"/>
      <c r="AD15662" s="49"/>
      <c r="AE15662" s="95"/>
      <c r="AM15662" s="103"/>
      <c r="AT15662" s="10"/>
    </row>
    <row r="15663" spans="9:46" s="16" customFormat="1">
      <c r="I15663" s="47"/>
      <c r="P15663" s="48"/>
      <c r="Q15663" s="48"/>
      <c r="R15663" s="48"/>
      <c r="S15663" s="49"/>
      <c r="T15663" s="47"/>
      <c r="U15663" s="50"/>
      <c r="V15663" s="47"/>
      <c r="W15663" s="50"/>
      <c r="X15663" s="49"/>
      <c r="Y15663" s="49"/>
      <c r="Z15663" s="49"/>
      <c r="AA15663" s="49"/>
      <c r="AB15663" s="49"/>
      <c r="AC15663" s="49"/>
      <c r="AD15663" s="49"/>
      <c r="AE15663" s="95"/>
      <c r="AM15663" s="103"/>
      <c r="AT15663" s="10"/>
    </row>
    <row r="15664" spans="9:46" s="16" customFormat="1">
      <c r="I15664" s="47"/>
      <c r="P15664" s="48"/>
      <c r="Q15664" s="48"/>
      <c r="R15664" s="48"/>
      <c r="S15664" s="49"/>
      <c r="T15664" s="47"/>
      <c r="U15664" s="50"/>
      <c r="V15664" s="47"/>
      <c r="W15664" s="50"/>
      <c r="X15664" s="49"/>
      <c r="Y15664" s="49"/>
      <c r="Z15664" s="49"/>
      <c r="AA15664" s="49"/>
      <c r="AB15664" s="49"/>
      <c r="AC15664" s="49"/>
      <c r="AD15664" s="49"/>
      <c r="AE15664" s="95"/>
      <c r="AM15664" s="103"/>
      <c r="AT15664" s="10"/>
    </row>
    <row r="15665" spans="9:46" s="16" customFormat="1">
      <c r="I15665" s="47"/>
      <c r="P15665" s="48"/>
      <c r="Q15665" s="48"/>
      <c r="R15665" s="48"/>
      <c r="S15665" s="49"/>
      <c r="T15665" s="47"/>
      <c r="U15665" s="50"/>
      <c r="V15665" s="47"/>
      <c r="W15665" s="50"/>
      <c r="X15665" s="49"/>
      <c r="Y15665" s="49"/>
      <c r="Z15665" s="49"/>
      <c r="AA15665" s="49"/>
      <c r="AB15665" s="49"/>
      <c r="AC15665" s="49"/>
      <c r="AD15665" s="49"/>
      <c r="AE15665" s="95"/>
      <c r="AM15665" s="103"/>
      <c r="AT15665" s="10"/>
    </row>
    <row r="15666" spans="9:46" s="16" customFormat="1">
      <c r="I15666" s="47"/>
      <c r="P15666" s="48"/>
      <c r="Q15666" s="48"/>
      <c r="R15666" s="48"/>
      <c r="S15666" s="49"/>
      <c r="T15666" s="47"/>
      <c r="U15666" s="50"/>
      <c r="V15666" s="47"/>
      <c r="W15666" s="50"/>
      <c r="X15666" s="49"/>
      <c r="Y15666" s="49"/>
      <c r="Z15666" s="49"/>
      <c r="AA15666" s="49"/>
      <c r="AB15666" s="49"/>
      <c r="AC15666" s="49"/>
      <c r="AD15666" s="49"/>
      <c r="AE15666" s="95"/>
      <c r="AM15666" s="103"/>
      <c r="AT15666" s="10"/>
    </row>
    <row r="15667" spans="9:46" s="16" customFormat="1">
      <c r="I15667" s="47"/>
      <c r="P15667" s="48"/>
      <c r="Q15667" s="48"/>
      <c r="R15667" s="48"/>
      <c r="S15667" s="49"/>
      <c r="T15667" s="47"/>
      <c r="U15667" s="50"/>
      <c r="V15667" s="47"/>
      <c r="W15667" s="50"/>
      <c r="X15667" s="49"/>
      <c r="Y15667" s="49"/>
      <c r="Z15667" s="49"/>
      <c r="AA15667" s="49"/>
      <c r="AB15667" s="49"/>
      <c r="AC15667" s="49"/>
      <c r="AD15667" s="49"/>
      <c r="AE15667" s="95"/>
      <c r="AM15667" s="103"/>
      <c r="AT15667" s="10"/>
    </row>
    <row r="15668" spans="9:46" s="16" customFormat="1">
      <c r="I15668" s="47"/>
      <c r="P15668" s="48"/>
      <c r="Q15668" s="48"/>
      <c r="R15668" s="48"/>
      <c r="S15668" s="49"/>
      <c r="T15668" s="47"/>
      <c r="U15668" s="50"/>
      <c r="V15668" s="47"/>
      <c r="W15668" s="50"/>
      <c r="X15668" s="49"/>
      <c r="Y15668" s="49"/>
      <c r="Z15668" s="49"/>
      <c r="AA15668" s="49"/>
      <c r="AB15668" s="49"/>
      <c r="AC15668" s="49"/>
      <c r="AD15668" s="49"/>
      <c r="AE15668" s="95"/>
      <c r="AM15668" s="103"/>
      <c r="AT15668" s="10"/>
    </row>
    <row r="15669" spans="9:46" s="16" customFormat="1">
      <c r="I15669" s="47"/>
      <c r="P15669" s="48"/>
      <c r="Q15669" s="48"/>
      <c r="R15669" s="48"/>
      <c r="S15669" s="49"/>
      <c r="T15669" s="47"/>
      <c r="U15669" s="50"/>
      <c r="V15669" s="47"/>
      <c r="W15669" s="50"/>
      <c r="X15669" s="49"/>
      <c r="Y15669" s="49"/>
      <c r="Z15669" s="49"/>
      <c r="AA15669" s="49"/>
      <c r="AB15669" s="49"/>
      <c r="AC15669" s="49"/>
      <c r="AD15669" s="49"/>
      <c r="AE15669" s="95"/>
      <c r="AM15669" s="103"/>
      <c r="AT15669" s="10"/>
    </row>
    <row r="15670" spans="9:46" s="16" customFormat="1">
      <c r="I15670" s="47"/>
      <c r="P15670" s="48"/>
      <c r="Q15670" s="48"/>
      <c r="R15670" s="48"/>
      <c r="S15670" s="49"/>
      <c r="T15670" s="47"/>
      <c r="U15670" s="50"/>
      <c r="V15670" s="47"/>
      <c r="W15670" s="50"/>
      <c r="X15670" s="49"/>
      <c r="Y15670" s="49"/>
      <c r="Z15670" s="49"/>
      <c r="AA15670" s="49"/>
      <c r="AB15670" s="49"/>
      <c r="AC15670" s="49"/>
      <c r="AD15670" s="49"/>
      <c r="AE15670" s="95"/>
      <c r="AM15670" s="103"/>
      <c r="AT15670" s="10"/>
    </row>
    <row r="15671" spans="9:46" s="16" customFormat="1">
      <c r="I15671" s="47"/>
      <c r="P15671" s="48"/>
      <c r="Q15671" s="48"/>
      <c r="R15671" s="48"/>
      <c r="S15671" s="49"/>
      <c r="T15671" s="47"/>
      <c r="U15671" s="50"/>
      <c r="V15671" s="47"/>
      <c r="W15671" s="50"/>
      <c r="X15671" s="49"/>
      <c r="Y15671" s="49"/>
      <c r="Z15671" s="49"/>
      <c r="AA15671" s="49"/>
      <c r="AB15671" s="49"/>
      <c r="AC15671" s="49"/>
      <c r="AD15671" s="49"/>
      <c r="AE15671" s="95"/>
      <c r="AM15671" s="103"/>
      <c r="AT15671" s="10"/>
    </row>
    <row r="15672" spans="9:46" s="16" customFormat="1">
      <c r="I15672" s="47"/>
      <c r="P15672" s="48"/>
      <c r="Q15672" s="48"/>
      <c r="R15672" s="48"/>
      <c r="S15672" s="49"/>
      <c r="T15672" s="47"/>
      <c r="U15672" s="50"/>
      <c r="V15672" s="47"/>
      <c r="W15672" s="50"/>
      <c r="X15672" s="49"/>
      <c r="Y15672" s="49"/>
      <c r="Z15672" s="49"/>
      <c r="AA15672" s="49"/>
      <c r="AB15672" s="49"/>
      <c r="AC15672" s="49"/>
      <c r="AD15672" s="49"/>
      <c r="AE15672" s="95"/>
      <c r="AM15672" s="103"/>
      <c r="AT15672" s="10"/>
    </row>
    <row r="15673" spans="9:46" s="16" customFormat="1">
      <c r="I15673" s="47"/>
      <c r="P15673" s="48"/>
      <c r="Q15673" s="48"/>
      <c r="R15673" s="48"/>
      <c r="S15673" s="49"/>
      <c r="T15673" s="47"/>
      <c r="U15673" s="50"/>
      <c r="V15673" s="47"/>
      <c r="W15673" s="50"/>
      <c r="X15673" s="49"/>
      <c r="Y15673" s="49"/>
      <c r="Z15673" s="49"/>
      <c r="AA15673" s="49"/>
      <c r="AB15673" s="49"/>
      <c r="AC15673" s="49"/>
      <c r="AD15673" s="49"/>
      <c r="AE15673" s="95"/>
      <c r="AM15673" s="103"/>
      <c r="AT15673" s="10"/>
    </row>
    <row r="15674" spans="9:46" s="16" customFormat="1">
      <c r="I15674" s="47"/>
      <c r="P15674" s="48"/>
      <c r="Q15674" s="48"/>
      <c r="R15674" s="48"/>
      <c r="S15674" s="49"/>
      <c r="T15674" s="47"/>
      <c r="U15674" s="50"/>
      <c r="V15674" s="47"/>
      <c r="W15674" s="50"/>
      <c r="X15674" s="49"/>
      <c r="Y15674" s="49"/>
      <c r="Z15674" s="49"/>
      <c r="AA15674" s="49"/>
      <c r="AB15674" s="49"/>
      <c r="AC15674" s="49"/>
      <c r="AD15674" s="49"/>
      <c r="AE15674" s="95"/>
      <c r="AM15674" s="103"/>
      <c r="AT15674" s="10"/>
    </row>
    <row r="15675" spans="9:46" s="16" customFormat="1">
      <c r="I15675" s="47"/>
      <c r="P15675" s="48"/>
      <c r="Q15675" s="48"/>
      <c r="R15675" s="48"/>
      <c r="S15675" s="49"/>
      <c r="T15675" s="47"/>
      <c r="U15675" s="50"/>
      <c r="V15675" s="47"/>
      <c r="W15675" s="50"/>
      <c r="X15675" s="49"/>
      <c r="Y15675" s="49"/>
      <c r="Z15675" s="49"/>
      <c r="AA15675" s="49"/>
      <c r="AB15675" s="49"/>
      <c r="AC15675" s="49"/>
      <c r="AD15675" s="49"/>
      <c r="AE15675" s="95"/>
      <c r="AM15675" s="103"/>
      <c r="AT15675" s="10"/>
    </row>
    <row r="15676" spans="9:46" s="16" customFormat="1">
      <c r="I15676" s="47"/>
      <c r="P15676" s="48"/>
      <c r="Q15676" s="48"/>
      <c r="R15676" s="48"/>
      <c r="S15676" s="49"/>
      <c r="T15676" s="47"/>
      <c r="U15676" s="50"/>
      <c r="V15676" s="47"/>
      <c r="W15676" s="50"/>
      <c r="X15676" s="49"/>
      <c r="Y15676" s="49"/>
      <c r="Z15676" s="49"/>
      <c r="AA15676" s="49"/>
      <c r="AB15676" s="49"/>
      <c r="AC15676" s="49"/>
      <c r="AD15676" s="49"/>
      <c r="AE15676" s="95"/>
      <c r="AM15676" s="103"/>
      <c r="AT15676" s="10"/>
    </row>
    <row r="15677" spans="9:46" s="16" customFormat="1">
      <c r="I15677" s="47"/>
      <c r="P15677" s="48"/>
      <c r="Q15677" s="48"/>
      <c r="R15677" s="48"/>
      <c r="S15677" s="49"/>
      <c r="T15677" s="47"/>
      <c r="U15677" s="50"/>
      <c r="V15677" s="47"/>
      <c r="W15677" s="50"/>
      <c r="X15677" s="49"/>
      <c r="Y15677" s="49"/>
      <c r="Z15677" s="49"/>
      <c r="AA15677" s="49"/>
      <c r="AB15677" s="49"/>
      <c r="AC15677" s="49"/>
      <c r="AD15677" s="49"/>
      <c r="AE15677" s="95"/>
      <c r="AM15677" s="103"/>
      <c r="AT15677" s="10"/>
    </row>
    <row r="15678" spans="9:46" s="16" customFormat="1">
      <c r="I15678" s="47"/>
      <c r="P15678" s="48"/>
      <c r="Q15678" s="48"/>
      <c r="R15678" s="48"/>
      <c r="S15678" s="49"/>
      <c r="T15678" s="47"/>
      <c r="U15678" s="50"/>
      <c r="V15678" s="47"/>
      <c r="W15678" s="50"/>
      <c r="X15678" s="49"/>
      <c r="Y15678" s="49"/>
      <c r="Z15678" s="49"/>
      <c r="AA15678" s="49"/>
      <c r="AB15678" s="49"/>
      <c r="AC15678" s="49"/>
      <c r="AD15678" s="49"/>
      <c r="AE15678" s="95"/>
      <c r="AM15678" s="103"/>
      <c r="AT15678" s="10"/>
    </row>
    <row r="15679" spans="9:46" s="16" customFormat="1">
      <c r="I15679" s="47"/>
      <c r="P15679" s="48"/>
      <c r="Q15679" s="48"/>
      <c r="R15679" s="48"/>
      <c r="S15679" s="49"/>
      <c r="T15679" s="47"/>
      <c r="U15679" s="50"/>
      <c r="V15679" s="47"/>
      <c r="W15679" s="50"/>
      <c r="X15679" s="49"/>
      <c r="Y15679" s="49"/>
      <c r="Z15679" s="49"/>
      <c r="AA15679" s="49"/>
      <c r="AB15679" s="49"/>
      <c r="AC15679" s="49"/>
      <c r="AD15679" s="49"/>
      <c r="AE15679" s="95"/>
      <c r="AM15679" s="103"/>
      <c r="AT15679" s="10"/>
    </row>
    <row r="15680" spans="9:46" s="16" customFormat="1">
      <c r="I15680" s="47"/>
      <c r="P15680" s="48"/>
      <c r="Q15680" s="48"/>
      <c r="R15680" s="48"/>
      <c r="S15680" s="49"/>
      <c r="T15680" s="47"/>
      <c r="U15680" s="50"/>
      <c r="V15680" s="47"/>
      <c r="W15680" s="50"/>
      <c r="X15680" s="49"/>
      <c r="Y15680" s="49"/>
      <c r="Z15680" s="49"/>
      <c r="AA15680" s="49"/>
      <c r="AB15680" s="49"/>
      <c r="AC15680" s="49"/>
      <c r="AD15680" s="49"/>
      <c r="AE15680" s="95"/>
      <c r="AM15680" s="103"/>
      <c r="AT15680" s="10"/>
    </row>
    <row r="15681" spans="9:46" s="16" customFormat="1">
      <c r="I15681" s="47"/>
      <c r="P15681" s="48"/>
      <c r="Q15681" s="48"/>
      <c r="R15681" s="48"/>
      <c r="S15681" s="49"/>
      <c r="T15681" s="47"/>
      <c r="U15681" s="50"/>
      <c r="V15681" s="47"/>
      <c r="W15681" s="50"/>
      <c r="X15681" s="49"/>
      <c r="Y15681" s="49"/>
      <c r="Z15681" s="49"/>
      <c r="AA15681" s="49"/>
      <c r="AB15681" s="49"/>
      <c r="AC15681" s="49"/>
      <c r="AD15681" s="49"/>
      <c r="AE15681" s="95"/>
      <c r="AM15681" s="103"/>
      <c r="AT15681" s="10"/>
    </row>
    <row r="15682" spans="9:46" s="16" customFormat="1">
      <c r="I15682" s="47"/>
      <c r="P15682" s="48"/>
      <c r="Q15682" s="48"/>
      <c r="R15682" s="48"/>
      <c r="S15682" s="49"/>
      <c r="T15682" s="47"/>
      <c r="U15682" s="50"/>
      <c r="V15682" s="47"/>
      <c r="W15682" s="50"/>
      <c r="X15682" s="49"/>
      <c r="Y15682" s="49"/>
      <c r="Z15682" s="49"/>
      <c r="AA15682" s="49"/>
      <c r="AB15682" s="49"/>
      <c r="AC15682" s="49"/>
      <c r="AD15682" s="49"/>
      <c r="AE15682" s="95"/>
      <c r="AM15682" s="103"/>
      <c r="AT15682" s="10"/>
    </row>
    <row r="15683" spans="9:46" s="16" customFormat="1">
      <c r="I15683" s="47"/>
      <c r="P15683" s="48"/>
      <c r="Q15683" s="48"/>
      <c r="R15683" s="48"/>
      <c r="S15683" s="49"/>
      <c r="T15683" s="47"/>
      <c r="U15683" s="50"/>
      <c r="V15683" s="47"/>
      <c r="W15683" s="50"/>
      <c r="X15683" s="49"/>
      <c r="Y15683" s="49"/>
      <c r="Z15683" s="49"/>
      <c r="AA15683" s="49"/>
      <c r="AB15683" s="49"/>
      <c r="AC15683" s="49"/>
      <c r="AD15683" s="49"/>
      <c r="AE15683" s="95"/>
      <c r="AM15683" s="103"/>
      <c r="AT15683" s="10"/>
    </row>
    <row r="15684" spans="9:46" s="16" customFormat="1">
      <c r="I15684" s="47"/>
      <c r="P15684" s="48"/>
      <c r="Q15684" s="48"/>
      <c r="R15684" s="48"/>
      <c r="S15684" s="49"/>
      <c r="T15684" s="47"/>
      <c r="U15684" s="50"/>
      <c r="V15684" s="47"/>
      <c r="W15684" s="50"/>
      <c r="X15684" s="49"/>
      <c r="Y15684" s="49"/>
      <c r="Z15684" s="49"/>
      <c r="AA15684" s="49"/>
      <c r="AB15684" s="49"/>
      <c r="AC15684" s="49"/>
      <c r="AD15684" s="49"/>
      <c r="AE15684" s="95"/>
      <c r="AM15684" s="103"/>
      <c r="AT15684" s="10"/>
    </row>
    <row r="15685" spans="9:46" s="16" customFormat="1">
      <c r="I15685" s="47"/>
      <c r="P15685" s="48"/>
      <c r="Q15685" s="48"/>
      <c r="R15685" s="48"/>
      <c r="S15685" s="49"/>
      <c r="T15685" s="47"/>
      <c r="U15685" s="50"/>
      <c r="V15685" s="47"/>
      <c r="W15685" s="50"/>
      <c r="X15685" s="49"/>
      <c r="Y15685" s="49"/>
      <c r="Z15685" s="49"/>
      <c r="AA15685" s="49"/>
      <c r="AB15685" s="49"/>
      <c r="AC15685" s="49"/>
      <c r="AD15685" s="49"/>
      <c r="AE15685" s="95"/>
      <c r="AM15685" s="103"/>
      <c r="AT15685" s="10"/>
    </row>
    <row r="15686" spans="9:46" s="16" customFormat="1">
      <c r="I15686" s="47"/>
      <c r="P15686" s="48"/>
      <c r="Q15686" s="48"/>
      <c r="R15686" s="48"/>
      <c r="S15686" s="49"/>
      <c r="T15686" s="47"/>
      <c r="U15686" s="50"/>
      <c r="V15686" s="47"/>
      <c r="W15686" s="50"/>
      <c r="X15686" s="49"/>
      <c r="Y15686" s="49"/>
      <c r="Z15686" s="49"/>
      <c r="AA15686" s="49"/>
      <c r="AB15686" s="49"/>
      <c r="AC15686" s="49"/>
      <c r="AD15686" s="49"/>
      <c r="AE15686" s="95"/>
      <c r="AM15686" s="103"/>
      <c r="AT15686" s="10"/>
    </row>
    <row r="15687" spans="9:46" s="16" customFormat="1">
      <c r="I15687" s="47"/>
      <c r="P15687" s="48"/>
      <c r="Q15687" s="48"/>
      <c r="R15687" s="48"/>
      <c r="S15687" s="49"/>
      <c r="T15687" s="47"/>
      <c r="U15687" s="50"/>
      <c r="V15687" s="47"/>
      <c r="W15687" s="50"/>
      <c r="X15687" s="49"/>
      <c r="Y15687" s="49"/>
      <c r="Z15687" s="49"/>
      <c r="AA15687" s="49"/>
      <c r="AB15687" s="49"/>
      <c r="AC15687" s="49"/>
      <c r="AD15687" s="49"/>
      <c r="AE15687" s="95"/>
      <c r="AM15687" s="103"/>
      <c r="AT15687" s="10"/>
    </row>
    <row r="15688" spans="9:46" s="16" customFormat="1">
      <c r="I15688" s="47"/>
      <c r="P15688" s="48"/>
      <c r="Q15688" s="48"/>
      <c r="R15688" s="48"/>
      <c r="S15688" s="49"/>
      <c r="T15688" s="47"/>
      <c r="U15688" s="50"/>
      <c r="V15688" s="47"/>
      <c r="W15688" s="50"/>
      <c r="X15688" s="49"/>
      <c r="Y15688" s="49"/>
      <c r="Z15688" s="49"/>
      <c r="AA15688" s="49"/>
      <c r="AB15688" s="49"/>
      <c r="AC15688" s="49"/>
      <c r="AD15688" s="49"/>
      <c r="AE15688" s="95"/>
      <c r="AM15688" s="103"/>
      <c r="AT15688" s="10"/>
    </row>
    <row r="15689" spans="9:46" s="16" customFormat="1">
      <c r="I15689" s="47"/>
      <c r="P15689" s="48"/>
      <c r="Q15689" s="48"/>
      <c r="R15689" s="48"/>
      <c r="S15689" s="49"/>
      <c r="T15689" s="47"/>
      <c r="U15689" s="50"/>
      <c r="V15689" s="47"/>
      <c r="W15689" s="50"/>
      <c r="X15689" s="49"/>
      <c r="Y15689" s="49"/>
      <c r="Z15689" s="49"/>
      <c r="AA15689" s="49"/>
      <c r="AB15689" s="49"/>
      <c r="AC15689" s="49"/>
      <c r="AD15689" s="49"/>
      <c r="AE15689" s="95"/>
      <c r="AM15689" s="103"/>
      <c r="AT15689" s="10"/>
    </row>
    <row r="15690" spans="9:46" s="16" customFormat="1">
      <c r="I15690" s="47"/>
      <c r="P15690" s="48"/>
      <c r="Q15690" s="48"/>
      <c r="R15690" s="48"/>
      <c r="S15690" s="49"/>
      <c r="T15690" s="47"/>
      <c r="U15690" s="50"/>
      <c r="V15690" s="47"/>
      <c r="W15690" s="50"/>
      <c r="X15690" s="49"/>
      <c r="Y15690" s="49"/>
      <c r="Z15690" s="49"/>
      <c r="AA15690" s="49"/>
      <c r="AB15690" s="49"/>
      <c r="AC15690" s="49"/>
      <c r="AD15690" s="49"/>
      <c r="AE15690" s="95"/>
      <c r="AM15690" s="103"/>
      <c r="AT15690" s="10"/>
    </row>
    <row r="15691" spans="9:46" s="16" customFormat="1">
      <c r="I15691" s="47"/>
      <c r="P15691" s="48"/>
      <c r="Q15691" s="48"/>
      <c r="R15691" s="48"/>
      <c r="S15691" s="49"/>
      <c r="T15691" s="47"/>
      <c r="U15691" s="50"/>
      <c r="V15691" s="47"/>
      <c r="W15691" s="50"/>
      <c r="X15691" s="49"/>
      <c r="Y15691" s="49"/>
      <c r="Z15691" s="49"/>
      <c r="AA15691" s="49"/>
      <c r="AB15691" s="49"/>
      <c r="AC15691" s="49"/>
      <c r="AD15691" s="49"/>
      <c r="AE15691" s="95"/>
      <c r="AM15691" s="103"/>
      <c r="AT15691" s="10"/>
    </row>
    <row r="15692" spans="9:46" s="16" customFormat="1">
      <c r="I15692" s="47"/>
      <c r="P15692" s="48"/>
      <c r="Q15692" s="48"/>
      <c r="R15692" s="48"/>
      <c r="S15692" s="49"/>
      <c r="T15692" s="47"/>
      <c r="U15692" s="50"/>
      <c r="V15692" s="47"/>
      <c r="W15692" s="50"/>
      <c r="X15692" s="49"/>
      <c r="Y15692" s="49"/>
      <c r="Z15692" s="49"/>
      <c r="AA15692" s="49"/>
      <c r="AB15692" s="49"/>
      <c r="AC15692" s="49"/>
      <c r="AD15692" s="49"/>
      <c r="AE15692" s="95"/>
      <c r="AM15692" s="103"/>
      <c r="AT15692" s="10"/>
    </row>
    <row r="15693" spans="9:46" s="16" customFormat="1">
      <c r="I15693" s="47"/>
      <c r="P15693" s="48"/>
      <c r="Q15693" s="48"/>
      <c r="R15693" s="48"/>
      <c r="S15693" s="49"/>
      <c r="T15693" s="47"/>
      <c r="U15693" s="50"/>
      <c r="V15693" s="47"/>
      <c r="W15693" s="50"/>
      <c r="X15693" s="49"/>
      <c r="Y15693" s="49"/>
      <c r="Z15693" s="49"/>
      <c r="AA15693" s="49"/>
      <c r="AB15693" s="49"/>
      <c r="AC15693" s="49"/>
      <c r="AD15693" s="49"/>
      <c r="AE15693" s="95"/>
      <c r="AM15693" s="103"/>
      <c r="AT15693" s="10"/>
    </row>
    <row r="15694" spans="9:46" s="16" customFormat="1">
      <c r="I15694" s="47"/>
      <c r="P15694" s="48"/>
      <c r="Q15694" s="48"/>
      <c r="R15694" s="48"/>
      <c r="S15694" s="49"/>
      <c r="T15694" s="47"/>
      <c r="U15694" s="50"/>
      <c r="V15694" s="47"/>
      <c r="W15694" s="50"/>
      <c r="X15694" s="49"/>
      <c r="Y15694" s="49"/>
      <c r="Z15694" s="49"/>
      <c r="AA15694" s="49"/>
      <c r="AB15694" s="49"/>
      <c r="AC15694" s="49"/>
      <c r="AD15694" s="49"/>
      <c r="AE15694" s="95"/>
      <c r="AM15694" s="103"/>
      <c r="AT15694" s="10"/>
    </row>
    <row r="15695" spans="9:46" s="16" customFormat="1">
      <c r="I15695" s="47"/>
      <c r="P15695" s="48"/>
      <c r="Q15695" s="48"/>
      <c r="R15695" s="48"/>
      <c r="S15695" s="49"/>
      <c r="T15695" s="47"/>
      <c r="U15695" s="50"/>
      <c r="V15695" s="47"/>
      <c r="W15695" s="50"/>
      <c r="X15695" s="49"/>
      <c r="Y15695" s="49"/>
      <c r="Z15695" s="49"/>
      <c r="AA15695" s="49"/>
      <c r="AB15695" s="49"/>
      <c r="AC15695" s="49"/>
      <c r="AD15695" s="49"/>
      <c r="AE15695" s="95"/>
      <c r="AM15695" s="103"/>
      <c r="AT15695" s="10"/>
    </row>
    <row r="15696" spans="9:46" s="16" customFormat="1">
      <c r="I15696" s="47"/>
      <c r="P15696" s="48"/>
      <c r="Q15696" s="48"/>
      <c r="R15696" s="48"/>
      <c r="S15696" s="49"/>
      <c r="T15696" s="47"/>
      <c r="U15696" s="50"/>
      <c r="V15696" s="47"/>
      <c r="W15696" s="50"/>
      <c r="X15696" s="49"/>
      <c r="Y15696" s="49"/>
      <c r="Z15696" s="49"/>
      <c r="AA15696" s="49"/>
      <c r="AB15696" s="49"/>
      <c r="AC15696" s="49"/>
      <c r="AD15696" s="49"/>
      <c r="AE15696" s="95"/>
      <c r="AM15696" s="103"/>
      <c r="AT15696" s="10"/>
    </row>
    <row r="15697" spans="9:46" s="16" customFormat="1">
      <c r="I15697" s="47"/>
      <c r="P15697" s="48"/>
      <c r="Q15697" s="48"/>
      <c r="R15697" s="48"/>
      <c r="S15697" s="49"/>
      <c r="T15697" s="47"/>
      <c r="U15697" s="50"/>
      <c r="V15697" s="47"/>
      <c r="W15697" s="50"/>
      <c r="X15697" s="49"/>
      <c r="Y15697" s="49"/>
      <c r="Z15697" s="49"/>
      <c r="AA15697" s="49"/>
      <c r="AB15697" s="49"/>
      <c r="AC15697" s="49"/>
      <c r="AD15697" s="49"/>
      <c r="AE15697" s="95"/>
      <c r="AM15697" s="103"/>
      <c r="AT15697" s="10"/>
    </row>
    <row r="15698" spans="9:46" s="16" customFormat="1">
      <c r="I15698" s="47"/>
      <c r="P15698" s="48"/>
      <c r="Q15698" s="48"/>
      <c r="R15698" s="48"/>
      <c r="S15698" s="49"/>
      <c r="T15698" s="47"/>
      <c r="U15698" s="50"/>
      <c r="V15698" s="47"/>
      <c r="W15698" s="50"/>
      <c r="X15698" s="49"/>
      <c r="Y15698" s="49"/>
      <c r="Z15698" s="49"/>
      <c r="AA15698" s="49"/>
      <c r="AB15698" s="49"/>
      <c r="AC15698" s="49"/>
      <c r="AD15698" s="49"/>
      <c r="AE15698" s="95"/>
      <c r="AM15698" s="103"/>
      <c r="AT15698" s="10"/>
    </row>
    <row r="15699" spans="9:46" s="16" customFormat="1">
      <c r="I15699" s="47"/>
      <c r="P15699" s="48"/>
      <c r="Q15699" s="48"/>
      <c r="R15699" s="48"/>
      <c r="S15699" s="49"/>
      <c r="T15699" s="47"/>
      <c r="U15699" s="50"/>
      <c r="V15699" s="47"/>
      <c r="W15699" s="50"/>
      <c r="X15699" s="49"/>
      <c r="Y15699" s="49"/>
      <c r="Z15699" s="49"/>
      <c r="AA15699" s="49"/>
      <c r="AB15699" s="49"/>
      <c r="AC15699" s="49"/>
      <c r="AD15699" s="49"/>
      <c r="AE15699" s="95"/>
      <c r="AM15699" s="103"/>
      <c r="AT15699" s="10"/>
    </row>
    <row r="15700" spans="9:46" s="16" customFormat="1">
      <c r="I15700" s="47"/>
      <c r="P15700" s="48"/>
      <c r="Q15700" s="48"/>
      <c r="R15700" s="48"/>
      <c r="S15700" s="49"/>
      <c r="T15700" s="47"/>
      <c r="U15700" s="50"/>
      <c r="V15700" s="47"/>
      <c r="W15700" s="50"/>
      <c r="X15700" s="49"/>
      <c r="Y15700" s="49"/>
      <c r="Z15700" s="49"/>
      <c r="AA15700" s="49"/>
      <c r="AB15700" s="49"/>
      <c r="AC15700" s="49"/>
      <c r="AD15700" s="49"/>
      <c r="AE15700" s="95"/>
      <c r="AM15700" s="103"/>
      <c r="AT15700" s="10"/>
    </row>
    <row r="15701" spans="9:46" s="16" customFormat="1">
      <c r="I15701" s="47"/>
      <c r="P15701" s="48"/>
      <c r="Q15701" s="48"/>
      <c r="R15701" s="48"/>
      <c r="S15701" s="49"/>
      <c r="T15701" s="47"/>
      <c r="U15701" s="50"/>
      <c r="V15701" s="47"/>
      <c r="W15701" s="50"/>
      <c r="X15701" s="49"/>
      <c r="Y15701" s="49"/>
      <c r="Z15701" s="49"/>
      <c r="AA15701" s="49"/>
      <c r="AB15701" s="49"/>
      <c r="AC15701" s="49"/>
      <c r="AD15701" s="49"/>
      <c r="AE15701" s="95"/>
      <c r="AM15701" s="103"/>
      <c r="AT15701" s="10"/>
    </row>
    <row r="15702" spans="9:46" s="16" customFormat="1">
      <c r="I15702" s="47"/>
      <c r="P15702" s="48"/>
      <c r="Q15702" s="48"/>
      <c r="R15702" s="48"/>
      <c r="S15702" s="49"/>
      <c r="T15702" s="47"/>
      <c r="U15702" s="50"/>
      <c r="V15702" s="47"/>
      <c r="W15702" s="50"/>
      <c r="X15702" s="49"/>
      <c r="Y15702" s="49"/>
      <c r="Z15702" s="49"/>
      <c r="AA15702" s="49"/>
      <c r="AB15702" s="49"/>
      <c r="AC15702" s="49"/>
      <c r="AD15702" s="49"/>
      <c r="AE15702" s="95"/>
      <c r="AM15702" s="103"/>
      <c r="AT15702" s="10"/>
    </row>
    <row r="15703" spans="9:46" s="16" customFormat="1">
      <c r="I15703" s="47"/>
      <c r="P15703" s="48"/>
      <c r="Q15703" s="48"/>
      <c r="R15703" s="48"/>
      <c r="S15703" s="49"/>
      <c r="T15703" s="47"/>
      <c r="U15703" s="50"/>
      <c r="V15703" s="47"/>
      <c r="W15703" s="50"/>
      <c r="X15703" s="49"/>
      <c r="Y15703" s="49"/>
      <c r="Z15703" s="49"/>
      <c r="AA15703" s="49"/>
      <c r="AB15703" s="49"/>
      <c r="AC15703" s="49"/>
      <c r="AD15703" s="49"/>
      <c r="AE15703" s="95"/>
      <c r="AM15703" s="103"/>
      <c r="AT15703" s="10"/>
    </row>
    <row r="15704" spans="9:46" s="16" customFormat="1">
      <c r="I15704" s="47"/>
      <c r="P15704" s="48"/>
      <c r="Q15704" s="48"/>
      <c r="R15704" s="48"/>
      <c r="S15704" s="49"/>
      <c r="T15704" s="47"/>
      <c r="U15704" s="50"/>
      <c r="V15704" s="47"/>
      <c r="W15704" s="50"/>
      <c r="X15704" s="49"/>
      <c r="Y15704" s="49"/>
      <c r="Z15704" s="49"/>
      <c r="AA15704" s="49"/>
      <c r="AB15704" s="49"/>
      <c r="AC15704" s="49"/>
      <c r="AD15704" s="49"/>
      <c r="AE15704" s="95"/>
      <c r="AM15704" s="103"/>
      <c r="AT15704" s="10"/>
    </row>
    <row r="15705" spans="9:46" s="16" customFormat="1">
      <c r="I15705" s="47"/>
      <c r="P15705" s="48"/>
      <c r="Q15705" s="48"/>
      <c r="R15705" s="48"/>
      <c r="S15705" s="49"/>
      <c r="T15705" s="47"/>
      <c r="U15705" s="50"/>
      <c r="V15705" s="47"/>
      <c r="W15705" s="50"/>
      <c r="X15705" s="49"/>
      <c r="Y15705" s="49"/>
      <c r="Z15705" s="49"/>
      <c r="AA15705" s="49"/>
      <c r="AB15705" s="49"/>
      <c r="AC15705" s="49"/>
      <c r="AD15705" s="49"/>
      <c r="AE15705" s="95"/>
      <c r="AM15705" s="103"/>
      <c r="AT15705" s="10"/>
    </row>
    <row r="15706" spans="9:46" s="16" customFormat="1">
      <c r="I15706" s="47"/>
      <c r="P15706" s="48"/>
      <c r="Q15706" s="48"/>
      <c r="R15706" s="48"/>
      <c r="S15706" s="49"/>
      <c r="T15706" s="47"/>
      <c r="U15706" s="50"/>
      <c r="V15706" s="47"/>
      <c r="W15706" s="50"/>
      <c r="X15706" s="49"/>
      <c r="Y15706" s="49"/>
      <c r="Z15706" s="49"/>
      <c r="AA15706" s="49"/>
      <c r="AB15706" s="49"/>
      <c r="AC15706" s="49"/>
      <c r="AD15706" s="49"/>
      <c r="AE15706" s="95"/>
      <c r="AM15706" s="103"/>
      <c r="AT15706" s="10"/>
    </row>
    <row r="15707" spans="9:46" s="16" customFormat="1">
      <c r="I15707" s="47"/>
      <c r="P15707" s="48"/>
      <c r="Q15707" s="48"/>
      <c r="R15707" s="48"/>
      <c r="S15707" s="49"/>
      <c r="T15707" s="47"/>
      <c r="U15707" s="50"/>
      <c r="V15707" s="47"/>
      <c r="W15707" s="50"/>
      <c r="X15707" s="49"/>
      <c r="Y15707" s="49"/>
      <c r="Z15707" s="49"/>
      <c r="AA15707" s="49"/>
      <c r="AB15707" s="49"/>
      <c r="AC15707" s="49"/>
      <c r="AD15707" s="49"/>
      <c r="AE15707" s="95"/>
      <c r="AM15707" s="103"/>
      <c r="AT15707" s="10"/>
    </row>
    <row r="15708" spans="9:46" s="16" customFormat="1">
      <c r="I15708" s="47"/>
      <c r="P15708" s="48"/>
      <c r="Q15708" s="48"/>
      <c r="R15708" s="48"/>
      <c r="S15708" s="49"/>
      <c r="T15708" s="47"/>
      <c r="U15708" s="50"/>
      <c r="V15708" s="47"/>
      <c r="W15708" s="50"/>
      <c r="X15708" s="49"/>
      <c r="Y15708" s="49"/>
      <c r="Z15708" s="49"/>
      <c r="AA15708" s="49"/>
      <c r="AB15708" s="49"/>
      <c r="AC15708" s="49"/>
      <c r="AD15708" s="49"/>
      <c r="AE15708" s="95"/>
      <c r="AM15708" s="103"/>
      <c r="AT15708" s="10"/>
    </row>
    <row r="15709" spans="9:46" s="16" customFormat="1">
      <c r="I15709" s="47"/>
      <c r="P15709" s="48"/>
      <c r="Q15709" s="48"/>
      <c r="R15709" s="48"/>
      <c r="S15709" s="49"/>
      <c r="T15709" s="47"/>
      <c r="U15709" s="50"/>
      <c r="V15709" s="47"/>
      <c r="W15709" s="50"/>
      <c r="X15709" s="49"/>
      <c r="Y15709" s="49"/>
      <c r="Z15709" s="49"/>
      <c r="AA15709" s="49"/>
      <c r="AB15709" s="49"/>
      <c r="AC15709" s="49"/>
      <c r="AD15709" s="49"/>
      <c r="AE15709" s="95"/>
      <c r="AM15709" s="103"/>
      <c r="AT15709" s="10"/>
    </row>
    <row r="15710" spans="9:46" s="16" customFormat="1">
      <c r="I15710" s="47"/>
      <c r="P15710" s="48"/>
      <c r="Q15710" s="48"/>
      <c r="R15710" s="48"/>
      <c r="S15710" s="49"/>
      <c r="T15710" s="47"/>
      <c r="U15710" s="50"/>
      <c r="V15710" s="47"/>
      <c r="W15710" s="50"/>
      <c r="X15710" s="49"/>
      <c r="Y15710" s="49"/>
      <c r="Z15710" s="49"/>
      <c r="AA15710" s="49"/>
      <c r="AB15710" s="49"/>
      <c r="AC15710" s="49"/>
      <c r="AD15710" s="49"/>
      <c r="AE15710" s="95"/>
      <c r="AM15710" s="103"/>
      <c r="AT15710" s="10"/>
    </row>
    <row r="15711" spans="9:46" s="16" customFormat="1">
      <c r="I15711" s="47"/>
      <c r="P15711" s="48"/>
      <c r="Q15711" s="48"/>
      <c r="R15711" s="48"/>
      <c r="S15711" s="49"/>
      <c r="T15711" s="47"/>
      <c r="U15711" s="50"/>
      <c r="V15711" s="47"/>
      <c r="W15711" s="50"/>
      <c r="X15711" s="49"/>
      <c r="Y15711" s="49"/>
      <c r="Z15711" s="49"/>
      <c r="AA15711" s="49"/>
      <c r="AB15711" s="49"/>
      <c r="AC15711" s="49"/>
      <c r="AD15711" s="49"/>
      <c r="AE15711" s="95"/>
      <c r="AM15711" s="103"/>
      <c r="AT15711" s="10"/>
    </row>
    <row r="15712" spans="9:46" s="16" customFormat="1">
      <c r="I15712" s="47"/>
      <c r="P15712" s="48"/>
      <c r="Q15712" s="48"/>
      <c r="R15712" s="48"/>
      <c r="S15712" s="49"/>
      <c r="T15712" s="47"/>
      <c r="U15712" s="50"/>
      <c r="V15712" s="47"/>
      <c r="W15712" s="50"/>
      <c r="X15712" s="49"/>
      <c r="Y15712" s="49"/>
      <c r="Z15712" s="49"/>
      <c r="AA15712" s="49"/>
      <c r="AB15712" s="49"/>
      <c r="AC15712" s="49"/>
      <c r="AD15712" s="49"/>
      <c r="AE15712" s="95"/>
      <c r="AM15712" s="103"/>
      <c r="AT15712" s="10"/>
    </row>
    <row r="15713" spans="9:46" s="16" customFormat="1">
      <c r="I15713" s="47"/>
      <c r="P15713" s="48"/>
      <c r="Q15713" s="48"/>
      <c r="R15713" s="48"/>
      <c r="S15713" s="49"/>
      <c r="T15713" s="47"/>
      <c r="U15713" s="50"/>
      <c r="V15713" s="47"/>
      <c r="W15713" s="50"/>
      <c r="X15713" s="49"/>
      <c r="Y15713" s="49"/>
      <c r="Z15713" s="49"/>
      <c r="AA15713" s="49"/>
      <c r="AB15713" s="49"/>
      <c r="AC15713" s="49"/>
      <c r="AD15713" s="49"/>
      <c r="AE15713" s="95"/>
      <c r="AM15713" s="103"/>
      <c r="AT15713" s="10"/>
    </row>
    <row r="15714" spans="9:46" s="16" customFormat="1">
      <c r="I15714" s="47"/>
      <c r="P15714" s="48"/>
      <c r="Q15714" s="48"/>
      <c r="R15714" s="48"/>
      <c r="S15714" s="49"/>
      <c r="T15714" s="47"/>
      <c r="U15714" s="50"/>
      <c r="V15714" s="47"/>
      <c r="W15714" s="50"/>
      <c r="X15714" s="49"/>
      <c r="Y15714" s="49"/>
      <c r="Z15714" s="49"/>
      <c r="AA15714" s="49"/>
      <c r="AB15714" s="49"/>
      <c r="AC15714" s="49"/>
      <c r="AD15714" s="49"/>
      <c r="AE15714" s="95"/>
      <c r="AM15714" s="103"/>
      <c r="AT15714" s="10"/>
    </row>
    <row r="15715" spans="9:46" s="16" customFormat="1">
      <c r="I15715" s="47"/>
      <c r="P15715" s="48"/>
      <c r="Q15715" s="48"/>
      <c r="R15715" s="48"/>
      <c r="S15715" s="49"/>
      <c r="T15715" s="47"/>
      <c r="U15715" s="50"/>
      <c r="V15715" s="47"/>
      <c r="W15715" s="50"/>
      <c r="X15715" s="49"/>
      <c r="Y15715" s="49"/>
      <c r="Z15715" s="49"/>
      <c r="AA15715" s="49"/>
      <c r="AB15715" s="49"/>
      <c r="AC15715" s="49"/>
      <c r="AD15715" s="49"/>
      <c r="AE15715" s="95"/>
      <c r="AM15715" s="103"/>
      <c r="AT15715" s="10"/>
    </row>
    <row r="15716" spans="9:46" s="16" customFormat="1">
      <c r="I15716" s="47"/>
      <c r="P15716" s="48"/>
      <c r="Q15716" s="48"/>
      <c r="R15716" s="48"/>
      <c r="S15716" s="49"/>
      <c r="T15716" s="47"/>
      <c r="U15716" s="50"/>
      <c r="V15716" s="47"/>
      <c r="W15716" s="50"/>
      <c r="X15716" s="49"/>
      <c r="Y15716" s="49"/>
      <c r="Z15716" s="49"/>
      <c r="AA15716" s="49"/>
      <c r="AB15716" s="49"/>
      <c r="AC15716" s="49"/>
      <c r="AD15716" s="49"/>
      <c r="AE15716" s="95"/>
      <c r="AM15716" s="103"/>
      <c r="AT15716" s="10"/>
    </row>
    <row r="15717" spans="9:46" s="16" customFormat="1">
      <c r="I15717" s="47"/>
      <c r="P15717" s="48"/>
      <c r="Q15717" s="48"/>
      <c r="R15717" s="48"/>
      <c r="S15717" s="49"/>
      <c r="T15717" s="47"/>
      <c r="U15717" s="50"/>
      <c r="V15717" s="47"/>
      <c r="W15717" s="50"/>
      <c r="X15717" s="49"/>
      <c r="Y15717" s="49"/>
      <c r="Z15717" s="49"/>
      <c r="AA15717" s="49"/>
      <c r="AB15717" s="49"/>
      <c r="AC15717" s="49"/>
      <c r="AD15717" s="49"/>
      <c r="AE15717" s="95"/>
      <c r="AM15717" s="103"/>
      <c r="AT15717" s="10"/>
    </row>
    <row r="15718" spans="9:46" s="16" customFormat="1">
      <c r="I15718" s="47"/>
      <c r="P15718" s="48"/>
      <c r="Q15718" s="48"/>
      <c r="R15718" s="48"/>
      <c r="S15718" s="49"/>
      <c r="T15718" s="47"/>
      <c r="U15718" s="50"/>
      <c r="V15718" s="47"/>
      <c r="W15718" s="50"/>
      <c r="X15718" s="49"/>
      <c r="Y15718" s="49"/>
      <c r="Z15718" s="49"/>
      <c r="AA15718" s="49"/>
      <c r="AB15718" s="49"/>
      <c r="AC15718" s="49"/>
      <c r="AD15718" s="49"/>
      <c r="AE15718" s="95"/>
      <c r="AM15718" s="103"/>
      <c r="AT15718" s="10"/>
    </row>
    <row r="15719" spans="9:46" s="16" customFormat="1">
      <c r="I15719" s="47"/>
      <c r="P15719" s="48"/>
      <c r="Q15719" s="48"/>
      <c r="R15719" s="48"/>
      <c r="S15719" s="49"/>
      <c r="T15719" s="47"/>
      <c r="U15719" s="50"/>
      <c r="V15719" s="47"/>
      <c r="W15719" s="50"/>
      <c r="X15719" s="49"/>
      <c r="Y15719" s="49"/>
      <c r="Z15719" s="49"/>
      <c r="AA15719" s="49"/>
      <c r="AB15719" s="49"/>
      <c r="AC15719" s="49"/>
      <c r="AD15719" s="49"/>
      <c r="AE15719" s="95"/>
      <c r="AM15719" s="103"/>
      <c r="AT15719" s="10"/>
    </row>
    <row r="15720" spans="9:46" s="16" customFormat="1">
      <c r="I15720" s="47"/>
      <c r="P15720" s="48"/>
      <c r="Q15720" s="48"/>
      <c r="R15720" s="48"/>
      <c r="S15720" s="49"/>
      <c r="T15720" s="47"/>
      <c r="U15720" s="50"/>
      <c r="V15720" s="47"/>
      <c r="W15720" s="50"/>
      <c r="X15720" s="49"/>
      <c r="Y15720" s="49"/>
      <c r="Z15720" s="49"/>
      <c r="AA15720" s="49"/>
      <c r="AB15720" s="49"/>
      <c r="AC15720" s="49"/>
      <c r="AD15720" s="49"/>
      <c r="AE15720" s="95"/>
      <c r="AM15720" s="103"/>
      <c r="AT15720" s="10"/>
    </row>
    <row r="15721" spans="9:46" s="16" customFormat="1">
      <c r="I15721" s="47"/>
      <c r="P15721" s="48"/>
      <c r="Q15721" s="48"/>
      <c r="R15721" s="48"/>
      <c r="S15721" s="49"/>
      <c r="T15721" s="47"/>
      <c r="U15721" s="50"/>
      <c r="V15721" s="47"/>
      <c r="W15721" s="50"/>
      <c r="X15721" s="49"/>
      <c r="Y15721" s="49"/>
      <c r="Z15721" s="49"/>
      <c r="AA15721" s="49"/>
      <c r="AB15721" s="49"/>
      <c r="AC15721" s="49"/>
      <c r="AD15721" s="49"/>
      <c r="AE15721" s="95"/>
      <c r="AM15721" s="103"/>
      <c r="AT15721" s="10"/>
    </row>
    <row r="15722" spans="9:46" s="16" customFormat="1">
      <c r="I15722" s="47"/>
      <c r="P15722" s="48"/>
      <c r="Q15722" s="48"/>
      <c r="R15722" s="48"/>
      <c r="S15722" s="49"/>
      <c r="T15722" s="47"/>
      <c r="U15722" s="50"/>
      <c r="V15722" s="47"/>
      <c r="W15722" s="50"/>
      <c r="X15722" s="49"/>
      <c r="Y15722" s="49"/>
      <c r="Z15722" s="49"/>
      <c r="AA15722" s="49"/>
      <c r="AB15722" s="49"/>
      <c r="AC15722" s="49"/>
      <c r="AD15722" s="49"/>
      <c r="AE15722" s="95"/>
      <c r="AM15722" s="103"/>
      <c r="AT15722" s="10"/>
    </row>
    <row r="15723" spans="9:46" s="16" customFormat="1">
      <c r="I15723" s="47"/>
      <c r="P15723" s="48"/>
      <c r="Q15723" s="48"/>
      <c r="R15723" s="48"/>
      <c r="S15723" s="49"/>
      <c r="T15723" s="47"/>
      <c r="U15723" s="50"/>
      <c r="V15723" s="47"/>
      <c r="W15723" s="50"/>
      <c r="X15723" s="49"/>
      <c r="Y15723" s="49"/>
      <c r="Z15723" s="49"/>
      <c r="AA15723" s="49"/>
      <c r="AB15723" s="49"/>
      <c r="AC15723" s="49"/>
      <c r="AD15723" s="49"/>
      <c r="AE15723" s="95"/>
      <c r="AM15723" s="103"/>
      <c r="AT15723" s="10"/>
    </row>
    <row r="15724" spans="9:46" s="16" customFormat="1">
      <c r="I15724" s="47"/>
      <c r="P15724" s="48"/>
      <c r="Q15724" s="48"/>
      <c r="R15724" s="48"/>
      <c r="S15724" s="49"/>
      <c r="T15724" s="47"/>
      <c r="U15724" s="50"/>
      <c r="V15724" s="47"/>
      <c r="W15724" s="50"/>
      <c r="X15724" s="49"/>
      <c r="Y15724" s="49"/>
      <c r="Z15724" s="49"/>
      <c r="AA15724" s="49"/>
      <c r="AB15724" s="49"/>
      <c r="AC15724" s="49"/>
      <c r="AD15724" s="49"/>
      <c r="AE15724" s="95"/>
      <c r="AM15724" s="103"/>
      <c r="AT15724" s="10"/>
    </row>
    <row r="15725" spans="9:46" s="16" customFormat="1">
      <c r="I15725" s="47"/>
      <c r="P15725" s="48"/>
      <c r="Q15725" s="48"/>
      <c r="R15725" s="48"/>
      <c r="S15725" s="49"/>
      <c r="T15725" s="47"/>
      <c r="U15725" s="50"/>
      <c r="V15725" s="47"/>
      <c r="W15725" s="50"/>
      <c r="X15725" s="49"/>
      <c r="Y15725" s="49"/>
      <c r="Z15725" s="49"/>
      <c r="AA15725" s="49"/>
      <c r="AB15725" s="49"/>
      <c r="AC15725" s="49"/>
      <c r="AD15725" s="49"/>
      <c r="AE15725" s="95"/>
      <c r="AM15725" s="103"/>
      <c r="AT15725" s="10"/>
    </row>
    <row r="15726" spans="9:46" s="16" customFormat="1">
      <c r="I15726" s="47"/>
      <c r="P15726" s="48"/>
      <c r="Q15726" s="48"/>
      <c r="R15726" s="48"/>
      <c r="S15726" s="49"/>
      <c r="T15726" s="47"/>
      <c r="U15726" s="50"/>
      <c r="V15726" s="47"/>
      <c r="W15726" s="50"/>
      <c r="X15726" s="49"/>
      <c r="Y15726" s="49"/>
      <c r="Z15726" s="49"/>
      <c r="AA15726" s="49"/>
      <c r="AB15726" s="49"/>
      <c r="AC15726" s="49"/>
      <c r="AD15726" s="49"/>
      <c r="AE15726" s="95"/>
      <c r="AM15726" s="103"/>
      <c r="AT15726" s="10"/>
    </row>
    <row r="15727" spans="9:46" s="16" customFormat="1">
      <c r="I15727" s="47"/>
      <c r="P15727" s="48"/>
      <c r="Q15727" s="48"/>
      <c r="R15727" s="48"/>
      <c r="S15727" s="49"/>
      <c r="T15727" s="47"/>
      <c r="U15727" s="50"/>
      <c r="V15727" s="47"/>
      <c r="W15727" s="50"/>
      <c r="X15727" s="49"/>
      <c r="Y15727" s="49"/>
      <c r="Z15727" s="49"/>
      <c r="AA15727" s="49"/>
      <c r="AB15727" s="49"/>
      <c r="AC15727" s="49"/>
      <c r="AD15727" s="49"/>
      <c r="AE15727" s="95"/>
      <c r="AM15727" s="103"/>
      <c r="AT15727" s="10"/>
    </row>
    <row r="15728" spans="9:46" s="16" customFormat="1">
      <c r="I15728" s="47"/>
      <c r="P15728" s="48"/>
      <c r="Q15728" s="48"/>
      <c r="R15728" s="48"/>
      <c r="S15728" s="49"/>
      <c r="T15728" s="47"/>
      <c r="U15728" s="50"/>
      <c r="V15728" s="47"/>
      <c r="W15728" s="50"/>
      <c r="X15728" s="49"/>
      <c r="Y15728" s="49"/>
      <c r="Z15728" s="49"/>
      <c r="AA15728" s="49"/>
      <c r="AB15728" s="49"/>
      <c r="AC15728" s="49"/>
      <c r="AD15728" s="49"/>
      <c r="AE15728" s="95"/>
      <c r="AM15728" s="103"/>
      <c r="AT15728" s="10"/>
    </row>
    <row r="15729" spans="9:46" s="16" customFormat="1">
      <c r="I15729" s="47"/>
      <c r="P15729" s="48"/>
      <c r="Q15729" s="48"/>
      <c r="R15729" s="48"/>
      <c r="S15729" s="49"/>
      <c r="T15729" s="47"/>
      <c r="U15729" s="50"/>
      <c r="V15729" s="47"/>
      <c r="W15729" s="50"/>
      <c r="X15729" s="49"/>
      <c r="Y15729" s="49"/>
      <c r="Z15729" s="49"/>
      <c r="AA15729" s="49"/>
      <c r="AB15729" s="49"/>
      <c r="AC15729" s="49"/>
      <c r="AD15729" s="49"/>
      <c r="AE15729" s="95"/>
      <c r="AM15729" s="103"/>
      <c r="AT15729" s="10"/>
    </row>
    <row r="15730" spans="9:46" s="16" customFormat="1">
      <c r="I15730" s="47"/>
      <c r="P15730" s="48"/>
      <c r="Q15730" s="48"/>
      <c r="R15730" s="48"/>
      <c r="S15730" s="49"/>
      <c r="T15730" s="47"/>
      <c r="U15730" s="50"/>
      <c r="V15730" s="47"/>
      <c r="W15730" s="50"/>
      <c r="X15730" s="49"/>
      <c r="Y15730" s="49"/>
      <c r="Z15730" s="49"/>
      <c r="AA15730" s="49"/>
      <c r="AB15730" s="49"/>
      <c r="AC15730" s="49"/>
      <c r="AD15730" s="49"/>
      <c r="AE15730" s="95"/>
      <c r="AM15730" s="103"/>
      <c r="AT15730" s="10"/>
    </row>
    <row r="15731" spans="9:46" s="16" customFormat="1">
      <c r="I15731" s="47"/>
      <c r="P15731" s="48"/>
      <c r="Q15731" s="48"/>
      <c r="R15731" s="48"/>
      <c r="S15731" s="49"/>
      <c r="T15731" s="47"/>
      <c r="U15731" s="50"/>
      <c r="V15731" s="47"/>
      <c r="W15731" s="50"/>
      <c r="X15731" s="49"/>
      <c r="Y15731" s="49"/>
      <c r="Z15731" s="49"/>
      <c r="AA15731" s="49"/>
      <c r="AB15731" s="49"/>
      <c r="AC15731" s="49"/>
      <c r="AD15731" s="49"/>
      <c r="AE15731" s="95"/>
      <c r="AM15731" s="103"/>
      <c r="AT15731" s="10"/>
    </row>
    <row r="15732" spans="9:46" s="16" customFormat="1">
      <c r="I15732" s="47"/>
      <c r="P15732" s="48"/>
      <c r="Q15732" s="48"/>
      <c r="R15732" s="48"/>
      <c r="S15732" s="49"/>
      <c r="T15732" s="47"/>
      <c r="U15732" s="50"/>
      <c r="V15732" s="47"/>
      <c r="W15732" s="50"/>
      <c r="X15732" s="49"/>
      <c r="Y15732" s="49"/>
      <c r="Z15732" s="49"/>
      <c r="AA15732" s="49"/>
      <c r="AB15732" s="49"/>
      <c r="AC15732" s="49"/>
      <c r="AD15732" s="49"/>
      <c r="AE15732" s="95"/>
      <c r="AM15732" s="103"/>
      <c r="AT15732" s="10"/>
    </row>
    <row r="15733" spans="9:46" s="16" customFormat="1">
      <c r="I15733" s="47"/>
      <c r="P15733" s="48"/>
      <c r="Q15733" s="48"/>
      <c r="R15733" s="48"/>
      <c r="S15733" s="49"/>
      <c r="T15733" s="47"/>
      <c r="U15733" s="50"/>
      <c r="V15733" s="47"/>
      <c r="W15733" s="50"/>
      <c r="X15733" s="49"/>
      <c r="Y15733" s="49"/>
      <c r="Z15733" s="49"/>
      <c r="AA15733" s="49"/>
      <c r="AB15733" s="49"/>
      <c r="AC15733" s="49"/>
      <c r="AD15733" s="49"/>
      <c r="AE15733" s="95"/>
      <c r="AM15733" s="103"/>
      <c r="AT15733" s="10"/>
    </row>
    <row r="15734" spans="9:46" s="16" customFormat="1">
      <c r="I15734" s="47"/>
      <c r="P15734" s="48"/>
      <c r="Q15734" s="48"/>
      <c r="R15734" s="48"/>
      <c r="S15734" s="49"/>
      <c r="T15734" s="47"/>
      <c r="U15734" s="50"/>
      <c r="V15734" s="47"/>
      <c r="W15734" s="50"/>
      <c r="X15734" s="49"/>
      <c r="Y15734" s="49"/>
      <c r="Z15734" s="49"/>
      <c r="AA15734" s="49"/>
      <c r="AB15734" s="49"/>
      <c r="AC15734" s="49"/>
      <c r="AD15734" s="49"/>
      <c r="AE15734" s="95"/>
      <c r="AM15734" s="103"/>
      <c r="AT15734" s="10"/>
    </row>
    <row r="15735" spans="9:46" s="16" customFormat="1">
      <c r="I15735" s="47"/>
      <c r="P15735" s="48"/>
      <c r="Q15735" s="48"/>
      <c r="R15735" s="48"/>
      <c r="S15735" s="49"/>
      <c r="T15735" s="47"/>
      <c r="U15735" s="50"/>
      <c r="V15735" s="47"/>
      <c r="W15735" s="50"/>
      <c r="X15735" s="49"/>
      <c r="Y15735" s="49"/>
      <c r="Z15735" s="49"/>
      <c r="AA15735" s="49"/>
      <c r="AB15735" s="49"/>
      <c r="AC15735" s="49"/>
      <c r="AD15735" s="49"/>
      <c r="AE15735" s="95"/>
      <c r="AM15735" s="103"/>
      <c r="AT15735" s="10"/>
    </row>
    <row r="15736" spans="9:46" s="16" customFormat="1">
      <c r="I15736" s="47"/>
      <c r="P15736" s="48"/>
      <c r="Q15736" s="48"/>
      <c r="R15736" s="48"/>
      <c r="S15736" s="49"/>
      <c r="T15736" s="47"/>
      <c r="U15736" s="50"/>
      <c r="V15736" s="47"/>
      <c r="W15736" s="50"/>
      <c r="X15736" s="49"/>
      <c r="Y15736" s="49"/>
      <c r="Z15736" s="49"/>
      <c r="AA15736" s="49"/>
      <c r="AB15736" s="49"/>
      <c r="AC15736" s="49"/>
      <c r="AD15736" s="49"/>
      <c r="AE15736" s="95"/>
      <c r="AM15736" s="103"/>
      <c r="AT15736" s="10"/>
    </row>
    <row r="15737" spans="9:46" s="16" customFormat="1">
      <c r="I15737" s="47"/>
      <c r="P15737" s="48"/>
      <c r="Q15737" s="48"/>
      <c r="R15737" s="48"/>
      <c r="S15737" s="49"/>
      <c r="T15737" s="47"/>
      <c r="U15737" s="50"/>
      <c r="V15737" s="47"/>
      <c r="W15737" s="50"/>
      <c r="X15737" s="49"/>
      <c r="Y15737" s="49"/>
      <c r="Z15737" s="49"/>
      <c r="AA15737" s="49"/>
      <c r="AB15737" s="49"/>
      <c r="AC15737" s="49"/>
      <c r="AD15737" s="49"/>
      <c r="AE15737" s="95"/>
      <c r="AM15737" s="103"/>
      <c r="AT15737" s="10"/>
    </row>
    <row r="15738" spans="9:46" s="16" customFormat="1">
      <c r="I15738" s="47"/>
      <c r="P15738" s="48"/>
      <c r="Q15738" s="48"/>
      <c r="R15738" s="48"/>
      <c r="S15738" s="49"/>
      <c r="T15738" s="47"/>
      <c r="U15738" s="50"/>
      <c r="V15738" s="47"/>
      <c r="W15738" s="50"/>
      <c r="X15738" s="49"/>
      <c r="Y15738" s="49"/>
      <c r="Z15738" s="49"/>
      <c r="AA15738" s="49"/>
      <c r="AB15738" s="49"/>
      <c r="AC15738" s="49"/>
      <c r="AD15738" s="49"/>
      <c r="AE15738" s="95"/>
      <c r="AM15738" s="103"/>
      <c r="AT15738" s="10"/>
    </row>
    <row r="15739" spans="9:46" s="16" customFormat="1">
      <c r="I15739" s="47"/>
      <c r="P15739" s="48"/>
      <c r="Q15739" s="48"/>
      <c r="R15739" s="48"/>
      <c r="S15739" s="49"/>
      <c r="T15739" s="47"/>
      <c r="U15739" s="50"/>
      <c r="V15739" s="47"/>
      <c r="W15739" s="50"/>
      <c r="X15739" s="49"/>
      <c r="Y15739" s="49"/>
      <c r="Z15739" s="49"/>
      <c r="AA15739" s="49"/>
      <c r="AB15739" s="49"/>
      <c r="AC15739" s="49"/>
      <c r="AD15739" s="49"/>
      <c r="AE15739" s="95"/>
      <c r="AM15739" s="103"/>
      <c r="AT15739" s="10"/>
    </row>
    <row r="15740" spans="9:46" s="16" customFormat="1">
      <c r="I15740" s="47"/>
      <c r="P15740" s="48"/>
      <c r="Q15740" s="48"/>
      <c r="R15740" s="48"/>
      <c r="S15740" s="49"/>
      <c r="T15740" s="47"/>
      <c r="U15740" s="50"/>
      <c r="V15740" s="47"/>
      <c r="W15740" s="50"/>
      <c r="X15740" s="49"/>
      <c r="Y15740" s="49"/>
      <c r="Z15740" s="49"/>
      <c r="AA15740" s="49"/>
      <c r="AB15740" s="49"/>
      <c r="AC15740" s="49"/>
      <c r="AD15740" s="49"/>
      <c r="AE15740" s="95"/>
      <c r="AM15740" s="103"/>
      <c r="AT15740" s="10"/>
    </row>
    <row r="15741" spans="9:46" s="16" customFormat="1">
      <c r="I15741" s="47"/>
      <c r="P15741" s="48"/>
      <c r="Q15741" s="48"/>
      <c r="R15741" s="48"/>
      <c r="S15741" s="49"/>
      <c r="T15741" s="47"/>
      <c r="U15741" s="50"/>
      <c r="V15741" s="47"/>
      <c r="W15741" s="50"/>
      <c r="X15741" s="49"/>
      <c r="Y15741" s="49"/>
      <c r="Z15741" s="49"/>
      <c r="AA15741" s="49"/>
      <c r="AB15741" s="49"/>
      <c r="AC15741" s="49"/>
      <c r="AD15741" s="49"/>
      <c r="AE15741" s="95"/>
      <c r="AM15741" s="103"/>
      <c r="AT15741" s="10"/>
    </row>
    <row r="15742" spans="9:46" s="16" customFormat="1">
      <c r="I15742" s="47"/>
      <c r="P15742" s="48"/>
      <c r="Q15742" s="48"/>
      <c r="R15742" s="48"/>
      <c r="S15742" s="49"/>
      <c r="T15742" s="47"/>
      <c r="U15742" s="50"/>
      <c r="V15742" s="47"/>
      <c r="W15742" s="50"/>
      <c r="X15742" s="49"/>
      <c r="Y15742" s="49"/>
      <c r="Z15742" s="49"/>
      <c r="AA15742" s="49"/>
      <c r="AB15742" s="49"/>
      <c r="AC15742" s="49"/>
      <c r="AD15742" s="49"/>
      <c r="AE15742" s="95"/>
      <c r="AM15742" s="103"/>
      <c r="AT15742" s="10"/>
    </row>
    <row r="15743" spans="9:46" s="16" customFormat="1">
      <c r="I15743" s="47"/>
      <c r="P15743" s="48"/>
      <c r="Q15743" s="48"/>
      <c r="R15743" s="48"/>
      <c r="S15743" s="49"/>
      <c r="T15743" s="47"/>
      <c r="U15743" s="50"/>
      <c r="V15743" s="47"/>
      <c r="W15743" s="50"/>
      <c r="X15743" s="49"/>
      <c r="Y15743" s="49"/>
      <c r="Z15743" s="49"/>
      <c r="AA15743" s="49"/>
      <c r="AB15743" s="49"/>
      <c r="AC15743" s="49"/>
      <c r="AD15743" s="49"/>
      <c r="AE15743" s="95"/>
      <c r="AM15743" s="103"/>
      <c r="AT15743" s="10"/>
    </row>
    <row r="15744" spans="9:46" s="16" customFormat="1">
      <c r="I15744" s="47"/>
      <c r="P15744" s="48"/>
      <c r="Q15744" s="48"/>
      <c r="R15744" s="48"/>
      <c r="S15744" s="49"/>
      <c r="T15744" s="47"/>
      <c r="U15744" s="50"/>
      <c r="V15744" s="47"/>
      <c r="W15744" s="50"/>
      <c r="X15744" s="49"/>
      <c r="Y15744" s="49"/>
      <c r="Z15744" s="49"/>
      <c r="AA15744" s="49"/>
      <c r="AB15744" s="49"/>
      <c r="AC15744" s="49"/>
      <c r="AD15744" s="49"/>
      <c r="AE15744" s="95"/>
      <c r="AM15744" s="103"/>
      <c r="AT15744" s="10"/>
    </row>
    <row r="15745" spans="9:46" s="16" customFormat="1">
      <c r="I15745" s="47"/>
      <c r="P15745" s="48"/>
      <c r="Q15745" s="48"/>
      <c r="R15745" s="48"/>
      <c r="S15745" s="49"/>
      <c r="T15745" s="47"/>
      <c r="U15745" s="50"/>
      <c r="V15745" s="47"/>
      <c r="W15745" s="50"/>
      <c r="X15745" s="49"/>
      <c r="Y15745" s="49"/>
      <c r="Z15745" s="49"/>
      <c r="AA15745" s="49"/>
      <c r="AB15745" s="49"/>
      <c r="AC15745" s="49"/>
      <c r="AD15745" s="49"/>
      <c r="AE15745" s="95"/>
      <c r="AM15745" s="103"/>
      <c r="AT15745" s="10"/>
    </row>
    <row r="15746" spans="9:46" s="16" customFormat="1">
      <c r="I15746" s="47"/>
      <c r="P15746" s="48"/>
      <c r="Q15746" s="48"/>
      <c r="R15746" s="48"/>
      <c r="S15746" s="49"/>
      <c r="T15746" s="47"/>
      <c r="U15746" s="50"/>
      <c r="V15746" s="47"/>
      <c r="W15746" s="50"/>
      <c r="X15746" s="49"/>
      <c r="Y15746" s="49"/>
      <c r="Z15746" s="49"/>
      <c r="AA15746" s="49"/>
      <c r="AB15746" s="49"/>
      <c r="AC15746" s="49"/>
      <c r="AD15746" s="49"/>
      <c r="AE15746" s="95"/>
      <c r="AM15746" s="103"/>
      <c r="AT15746" s="10"/>
    </row>
    <row r="15747" spans="9:46" s="16" customFormat="1">
      <c r="I15747" s="47"/>
      <c r="P15747" s="48"/>
      <c r="Q15747" s="48"/>
      <c r="R15747" s="48"/>
      <c r="S15747" s="49"/>
      <c r="T15747" s="47"/>
      <c r="U15747" s="50"/>
      <c r="V15747" s="47"/>
      <c r="W15747" s="50"/>
      <c r="X15747" s="49"/>
      <c r="Y15747" s="49"/>
      <c r="Z15747" s="49"/>
      <c r="AA15747" s="49"/>
      <c r="AB15747" s="49"/>
      <c r="AC15747" s="49"/>
      <c r="AD15747" s="49"/>
      <c r="AE15747" s="95"/>
      <c r="AM15747" s="103"/>
      <c r="AT15747" s="10"/>
    </row>
    <row r="15748" spans="9:46" s="16" customFormat="1">
      <c r="I15748" s="47"/>
      <c r="P15748" s="48"/>
      <c r="Q15748" s="48"/>
      <c r="R15748" s="48"/>
      <c r="S15748" s="49"/>
      <c r="T15748" s="47"/>
      <c r="U15748" s="50"/>
      <c r="V15748" s="47"/>
      <c r="W15748" s="50"/>
      <c r="X15748" s="49"/>
      <c r="Y15748" s="49"/>
      <c r="Z15748" s="49"/>
      <c r="AA15748" s="49"/>
      <c r="AB15748" s="49"/>
      <c r="AC15748" s="49"/>
      <c r="AD15748" s="49"/>
      <c r="AE15748" s="95"/>
      <c r="AM15748" s="103"/>
      <c r="AT15748" s="10"/>
    </row>
    <row r="15749" spans="9:46" s="16" customFormat="1">
      <c r="I15749" s="47"/>
      <c r="P15749" s="48"/>
      <c r="Q15749" s="48"/>
      <c r="R15749" s="48"/>
      <c r="S15749" s="49"/>
      <c r="T15749" s="47"/>
      <c r="U15749" s="50"/>
      <c r="V15749" s="47"/>
      <c r="W15749" s="50"/>
      <c r="X15749" s="49"/>
      <c r="Y15749" s="49"/>
      <c r="Z15749" s="49"/>
      <c r="AA15749" s="49"/>
      <c r="AB15749" s="49"/>
      <c r="AC15749" s="49"/>
      <c r="AD15749" s="49"/>
      <c r="AE15749" s="95"/>
      <c r="AM15749" s="103"/>
      <c r="AT15749" s="10"/>
    </row>
    <row r="15750" spans="9:46" s="16" customFormat="1">
      <c r="I15750" s="47"/>
      <c r="P15750" s="48"/>
      <c r="Q15750" s="48"/>
      <c r="R15750" s="48"/>
      <c r="S15750" s="49"/>
      <c r="T15750" s="47"/>
      <c r="U15750" s="50"/>
      <c r="V15750" s="47"/>
      <c r="W15750" s="50"/>
      <c r="X15750" s="49"/>
      <c r="Y15750" s="49"/>
      <c r="Z15750" s="49"/>
      <c r="AA15750" s="49"/>
      <c r="AB15750" s="49"/>
      <c r="AC15750" s="49"/>
      <c r="AD15750" s="49"/>
      <c r="AE15750" s="95"/>
      <c r="AM15750" s="103"/>
      <c r="AT15750" s="10"/>
    </row>
    <row r="15751" spans="9:46" s="16" customFormat="1">
      <c r="I15751" s="47"/>
      <c r="P15751" s="48"/>
      <c r="Q15751" s="48"/>
      <c r="R15751" s="48"/>
      <c r="S15751" s="49"/>
      <c r="T15751" s="47"/>
      <c r="U15751" s="50"/>
      <c r="V15751" s="47"/>
      <c r="W15751" s="50"/>
      <c r="X15751" s="49"/>
      <c r="Y15751" s="49"/>
      <c r="Z15751" s="49"/>
      <c r="AA15751" s="49"/>
      <c r="AB15751" s="49"/>
      <c r="AC15751" s="49"/>
      <c r="AD15751" s="49"/>
      <c r="AE15751" s="95"/>
      <c r="AM15751" s="103"/>
      <c r="AT15751" s="10"/>
    </row>
    <row r="15752" spans="9:46" s="16" customFormat="1">
      <c r="I15752" s="47"/>
      <c r="P15752" s="48"/>
      <c r="Q15752" s="48"/>
      <c r="R15752" s="48"/>
      <c r="S15752" s="49"/>
      <c r="T15752" s="47"/>
      <c r="U15752" s="50"/>
      <c r="V15752" s="47"/>
      <c r="W15752" s="50"/>
      <c r="X15752" s="49"/>
      <c r="Y15752" s="49"/>
      <c r="Z15752" s="49"/>
      <c r="AA15752" s="49"/>
      <c r="AB15752" s="49"/>
      <c r="AC15752" s="49"/>
      <c r="AD15752" s="49"/>
      <c r="AE15752" s="95"/>
      <c r="AM15752" s="103"/>
      <c r="AT15752" s="10"/>
    </row>
    <row r="15753" spans="9:46" s="16" customFormat="1">
      <c r="I15753" s="47"/>
      <c r="P15753" s="48"/>
      <c r="Q15753" s="48"/>
      <c r="R15753" s="48"/>
      <c r="S15753" s="49"/>
      <c r="T15753" s="47"/>
      <c r="U15753" s="50"/>
      <c r="V15753" s="47"/>
      <c r="W15753" s="50"/>
      <c r="X15753" s="49"/>
      <c r="Y15753" s="49"/>
      <c r="Z15753" s="49"/>
      <c r="AA15753" s="49"/>
      <c r="AB15753" s="49"/>
      <c r="AC15753" s="49"/>
      <c r="AD15753" s="49"/>
      <c r="AE15753" s="95"/>
      <c r="AM15753" s="103"/>
      <c r="AT15753" s="10"/>
    </row>
    <row r="15754" spans="9:46" s="16" customFormat="1">
      <c r="I15754" s="47"/>
      <c r="P15754" s="48"/>
      <c r="Q15754" s="48"/>
      <c r="R15754" s="48"/>
      <c r="S15754" s="49"/>
      <c r="T15754" s="47"/>
      <c r="U15754" s="50"/>
      <c r="V15754" s="47"/>
      <c r="W15754" s="50"/>
      <c r="X15754" s="49"/>
      <c r="Y15754" s="49"/>
      <c r="Z15754" s="49"/>
      <c r="AA15754" s="49"/>
      <c r="AB15754" s="49"/>
      <c r="AC15754" s="49"/>
      <c r="AD15754" s="49"/>
      <c r="AE15754" s="95"/>
      <c r="AM15754" s="103"/>
      <c r="AT15754" s="10"/>
    </row>
    <row r="15755" spans="9:46" s="16" customFormat="1">
      <c r="I15755" s="47"/>
      <c r="P15755" s="48"/>
      <c r="Q15755" s="48"/>
      <c r="R15755" s="48"/>
      <c r="S15755" s="49"/>
      <c r="T15755" s="47"/>
      <c r="U15755" s="50"/>
      <c r="V15755" s="47"/>
      <c r="W15755" s="50"/>
      <c r="X15755" s="49"/>
      <c r="Y15755" s="49"/>
      <c r="Z15755" s="49"/>
      <c r="AA15755" s="49"/>
      <c r="AB15755" s="49"/>
      <c r="AC15755" s="49"/>
      <c r="AD15755" s="49"/>
      <c r="AE15755" s="95"/>
      <c r="AM15755" s="103"/>
      <c r="AT15755" s="10"/>
    </row>
    <row r="15756" spans="9:46" s="16" customFormat="1">
      <c r="I15756" s="47"/>
      <c r="P15756" s="48"/>
      <c r="Q15756" s="48"/>
      <c r="R15756" s="48"/>
      <c r="S15756" s="49"/>
      <c r="T15756" s="47"/>
      <c r="U15756" s="50"/>
      <c r="V15756" s="47"/>
      <c r="W15756" s="50"/>
      <c r="X15756" s="49"/>
      <c r="Y15756" s="49"/>
      <c r="Z15756" s="49"/>
      <c r="AA15756" s="49"/>
      <c r="AB15756" s="49"/>
      <c r="AC15756" s="49"/>
      <c r="AD15756" s="49"/>
      <c r="AE15756" s="95"/>
      <c r="AM15756" s="103"/>
      <c r="AT15756" s="10"/>
    </row>
    <row r="15757" spans="9:46" s="16" customFormat="1">
      <c r="I15757" s="47"/>
      <c r="P15757" s="48"/>
      <c r="Q15757" s="48"/>
      <c r="R15757" s="48"/>
      <c r="S15757" s="49"/>
      <c r="T15757" s="47"/>
      <c r="U15757" s="50"/>
      <c r="V15757" s="47"/>
      <c r="W15757" s="50"/>
      <c r="X15757" s="49"/>
      <c r="Y15757" s="49"/>
      <c r="Z15757" s="49"/>
      <c r="AA15757" s="49"/>
      <c r="AB15757" s="49"/>
      <c r="AC15757" s="49"/>
      <c r="AD15757" s="49"/>
      <c r="AE15757" s="95"/>
      <c r="AM15757" s="103"/>
      <c r="AT15757" s="10"/>
    </row>
    <row r="15758" spans="9:46" s="16" customFormat="1">
      <c r="I15758" s="47"/>
      <c r="P15758" s="48"/>
      <c r="Q15758" s="48"/>
      <c r="R15758" s="48"/>
      <c r="S15758" s="49"/>
      <c r="T15758" s="47"/>
      <c r="U15758" s="50"/>
      <c r="V15758" s="47"/>
      <c r="W15758" s="50"/>
      <c r="X15758" s="49"/>
      <c r="Y15758" s="49"/>
      <c r="Z15758" s="49"/>
      <c r="AA15758" s="49"/>
      <c r="AB15758" s="49"/>
      <c r="AC15758" s="49"/>
      <c r="AD15758" s="49"/>
      <c r="AE15758" s="95"/>
      <c r="AM15758" s="103"/>
      <c r="AT15758" s="10"/>
    </row>
    <row r="15759" spans="9:46" s="16" customFormat="1">
      <c r="I15759" s="47"/>
      <c r="P15759" s="48"/>
      <c r="Q15759" s="48"/>
      <c r="R15759" s="48"/>
      <c r="S15759" s="49"/>
      <c r="T15759" s="47"/>
      <c r="U15759" s="50"/>
      <c r="V15759" s="47"/>
      <c r="W15759" s="50"/>
      <c r="X15759" s="49"/>
      <c r="Y15759" s="49"/>
      <c r="Z15759" s="49"/>
      <c r="AA15759" s="49"/>
      <c r="AB15759" s="49"/>
      <c r="AC15759" s="49"/>
      <c r="AD15759" s="49"/>
      <c r="AE15759" s="95"/>
      <c r="AM15759" s="103"/>
      <c r="AT15759" s="10"/>
    </row>
    <row r="15760" spans="9:46" s="16" customFormat="1">
      <c r="I15760" s="47"/>
      <c r="P15760" s="48"/>
      <c r="Q15760" s="48"/>
      <c r="R15760" s="48"/>
      <c r="S15760" s="49"/>
      <c r="T15760" s="47"/>
      <c r="U15760" s="50"/>
      <c r="V15760" s="47"/>
      <c r="W15760" s="50"/>
      <c r="X15760" s="49"/>
      <c r="Y15760" s="49"/>
      <c r="Z15760" s="49"/>
      <c r="AA15760" s="49"/>
      <c r="AB15760" s="49"/>
      <c r="AC15760" s="49"/>
      <c r="AD15760" s="49"/>
      <c r="AE15760" s="95"/>
      <c r="AM15760" s="103"/>
      <c r="AT15760" s="10"/>
    </row>
    <row r="15761" spans="9:46" s="16" customFormat="1">
      <c r="I15761" s="47"/>
      <c r="P15761" s="48"/>
      <c r="Q15761" s="48"/>
      <c r="R15761" s="48"/>
      <c r="S15761" s="49"/>
      <c r="T15761" s="47"/>
      <c r="U15761" s="50"/>
      <c r="V15761" s="47"/>
      <c r="W15761" s="50"/>
      <c r="X15761" s="49"/>
      <c r="Y15761" s="49"/>
      <c r="Z15761" s="49"/>
      <c r="AA15761" s="49"/>
      <c r="AB15761" s="49"/>
      <c r="AC15761" s="49"/>
      <c r="AD15761" s="49"/>
      <c r="AE15761" s="95"/>
      <c r="AM15761" s="103"/>
      <c r="AT15761" s="10"/>
    </row>
    <row r="15762" spans="9:46" s="16" customFormat="1">
      <c r="I15762" s="47"/>
      <c r="P15762" s="48"/>
      <c r="Q15762" s="48"/>
      <c r="R15762" s="48"/>
      <c r="S15762" s="49"/>
      <c r="T15762" s="47"/>
      <c r="U15762" s="50"/>
      <c r="V15762" s="47"/>
      <c r="W15762" s="50"/>
      <c r="X15762" s="49"/>
      <c r="Y15762" s="49"/>
      <c r="Z15762" s="49"/>
      <c r="AA15762" s="49"/>
      <c r="AB15762" s="49"/>
      <c r="AC15762" s="49"/>
      <c r="AD15762" s="49"/>
      <c r="AE15762" s="95"/>
      <c r="AM15762" s="103"/>
      <c r="AT15762" s="10"/>
    </row>
    <row r="15763" spans="9:46" s="16" customFormat="1">
      <c r="I15763" s="47"/>
      <c r="P15763" s="48"/>
      <c r="Q15763" s="48"/>
      <c r="R15763" s="48"/>
      <c r="S15763" s="49"/>
      <c r="T15763" s="47"/>
      <c r="U15763" s="50"/>
      <c r="V15763" s="47"/>
      <c r="W15763" s="50"/>
      <c r="X15763" s="49"/>
      <c r="Y15763" s="49"/>
      <c r="Z15763" s="49"/>
      <c r="AA15763" s="49"/>
      <c r="AB15763" s="49"/>
      <c r="AC15763" s="49"/>
      <c r="AD15763" s="49"/>
      <c r="AE15763" s="95"/>
      <c r="AM15763" s="103"/>
      <c r="AT15763" s="10"/>
    </row>
    <row r="15764" spans="9:46" s="16" customFormat="1">
      <c r="I15764" s="47"/>
      <c r="P15764" s="48"/>
      <c r="Q15764" s="48"/>
      <c r="R15764" s="48"/>
      <c r="S15764" s="49"/>
      <c r="T15764" s="47"/>
      <c r="U15764" s="50"/>
      <c r="V15764" s="47"/>
      <c r="W15764" s="50"/>
      <c r="X15764" s="49"/>
      <c r="Y15764" s="49"/>
      <c r="Z15764" s="49"/>
      <c r="AA15764" s="49"/>
      <c r="AB15764" s="49"/>
      <c r="AC15764" s="49"/>
      <c r="AD15764" s="49"/>
      <c r="AE15764" s="95"/>
      <c r="AM15764" s="103"/>
      <c r="AT15764" s="10"/>
    </row>
    <row r="15765" spans="9:46" s="16" customFormat="1">
      <c r="I15765" s="47"/>
      <c r="P15765" s="48"/>
      <c r="Q15765" s="48"/>
      <c r="R15765" s="48"/>
      <c r="S15765" s="49"/>
      <c r="T15765" s="47"/>
      <c r="U15765" s="50"/>
      <c r="V15765" s="47"/>
      <c r="W15765" s="50"/>
      <c r="X15765" s="49"/>
      <c r="Y15765" s="49"/>
      <c r="Z15765" s="49"/>
      <c r="AA15765" s="49"/>
      <c r="AB15765" s="49"/>
      <c r="AC15765" s="49"/>
      <c r="AD15765" s="49"/>
      <c r="AE15765" s="95"/>
      <c r="AM15765" s="103"/>
      <c r="AT15765" s="10"/>
    </row>
    <row r="15766" spans="9:46" s="16" customFormat="1">
      <c r="I15766" s="47"/>
      <c r="P15766" s="48"/>
      <c r="Q15766" s="48"/>
      <c r="R15766" s="48"/>
      <c r="S15766" s="49"/>
      <c r="T15766" s="47"/>
      <c r="U15766" s="50"/>
      <c r="V15766" s="47"/>
      <c r="W15766" s="50"/>
      <c r="X15766" s="49"/>
      <c r="Y15766" s="49"/>
      <c r="Z15766" s="49"/>
      <c r="AA15766" s="49"/>
      <c r="AB15766" s="49"/>
      <c r="AC15766" s="49"/>
      <c r="AD15766" s="49"/>
      <c r="AE15766" s="95"/>
      <c r="AM15766" s="103"/>
      <c r="AT15766" s="10"/>
    </row>
    <row r="15767" spans="9:46" s="16" customFormat="1">
      <c r="I15767" s="47"/>
      <c r="P15767" s="48"/>
      <c r="Q15767" s="48"/>
      <c r="R15767" s="48"/>
      <c r="S15767" s="49"/>
      <c r="T15767" s="47"/>
      <c r="U15767" s="50"/>
      <c r="V15767" s="47"/>
      <c r="W15767" s="50"/>
      <c r="X15767" s="49"/>
      <c r="Y15767" s="49"/>
      <c r="Z15767" s="49"/>
      <c r="AA15767" s="49"/>
      <c r="AB15767" s="49"/>
      <c r="AC15767" s="49"/>
      <c r="AD15767" s="49"/>
      <c r="AE15767" s="95"/>
      <c r="AM15767" s="103"/>
      <c r="AT15767" s="10"/>
    </row>
    <row r="15768" spans="9:46" s="16" customFormat="1">
      <c r="I15768" s="47"/>
      <c r="P15768" s="48"/>
      <c r="Q15768" s="48"/>
      <c r="R15768" s="48"/>
      <c r="S15768" s="49"/>
      <c r="T15768" s="47"/>
      <c r="U15768" s="50"/>
      <c r="V15768" s="47"/>
      <c r="W15768" s="50"/>
      <c r="X15768" s="49"/>
      <c r="Y15768" s="49"/>
      <c r="Z15768" s="49"/>
      <c r="AA15768" s="49"/>
      <c r="AB15768" s="49"/>
      <c r="AC15768" s="49"/>
      <c r="AD15768" s="49"/>
      <c r="AE15768" s="95"/>
      <c r="AM15768" s="103"/>
      <c r="AT15768" s="10"/>
    </row>
    <row r="15769" spans="9:46" s="16" customFormat="1">
      <c r="I15769" s="47"/>
      <c r="P15769" s="48"/>
      <c r="Q15769" s="48"/>
      <c r="R15769" s="48"/>
      <c r="S15769" s="49"/>
      <c r="T15769" s="47"/>
      <c r="U15769" s="50"/>
      <c r="V15769" s="47"/>
      <c r="W15769" s="50"/>
      <c r="X15769" s="49"/>
      <c r="Y15769" s="49"/>
      <c r="Z15769" s="49"/>
      <c r="AA15769" s="49"/>
      <c r="AB15769" s="49"/>
      <c r="AC15769" s="49"/>
      <c r="AD15769" s="49"/>
      <c r="AE15769" s="95"/>
      <c r="AM15769" s="103"/>
      <c r="AT15769" s="10"/>
    </row>
    <row r="15770" spans="9:46" s="16" customFormat="1">
      <c r="I15770" s="47"/>
      <c r="P15770" s="48"/>
      <c r="Q15770" s="48"/>
      <c r="R15770" s="48"/>
      <c r="S15770" s="49"/>
      <c r="T15770" s="47"/>
      <c r="U15770" s="50"/>
      <c r="V15770" s="47"/>
      <c r="W15770" s="50"/>
      <c r="X15770" s="49"/>
      <c r="Y15770" s="49"/>
      <c r="Z15770" s="49"/>
      <c r="AA15770" s="49"/>
      <c r="AB15770" s="49"/>
      <c r="AC15770" s="49"/>
      <c r="AD15770" s="49"/>
      <c r="AE15770" s="95"/>
      <c r="AM15770" s="103"/>
      <c r="AT15770" s="10"/>
    </row>
    <row r="15771" spans="9:46" s="16" customFormat="1">
      <c r="I15771" s="47"/>
      <c r="P15771" s="48"/>
      <c r="Q15771" s="48"/>
      <c r="R15771" s="48"/>
      <c r="S15771" s="49"/>
      <c r="T15771" s="47"/>
      <c r="U15771" s="50"/>
      <c r="V15771" s="47"/>
      <c r="W15771" s="50"/>
      <c r="X15771" s="49"/>
      <c r="Y15771" s="49"/>
      <c r="Z15771" s="49"/>
      <c r="AA15771" s="49"/>
      <c r="AB15771" s="49"/>
      <c r="AC15771" s="49"/>
      <c r="AD15771" s="49"/>
      <c r="AE15771" s="95"/>
      <c r="AM15771" s="103"/>
      <c r="AT15771" s="10"/>
    </row>
    <row r="15772" spans="9:46" s="16" customFormat="1">
      <c r="I15772" s="47"/>
      <c r="P15772" s="48"/>
      <c r="Q15772" s="48"/>
      <c r="R15772" s="48"/>
      <c r="S15772" s="49"/>
      <c r="T15772" s="47"/>
      <c r="U15772" s="50"/>
      <c r="V15772" s="47"/>
      <c r="W15772" s="50"/>
      <c r="X15772" s="49"/>
      <c r="Y15772" s="49"/>
      <c r="Z15772" s="49"/>
      <c r="AA15772" s="49"/>
      <c r="AB15772" s="49"/>
      <c r="AC15772" s="49"/>
      <c r="AD15772" s="49"/>
      <c r="AE15772" s="95"/>
      <c r="AM15772" s="103"/>
      <c r="AT15772" s="10"/>
    </row>
    <row r="15773" spans="9:46" s="16" customFormat="1">
      <c r="I15773" s="47"/>
      <c r="P15773" s="48"/>
      <c r="Q15773" s="48"/>
      <c r="R15773" s="48"/>
      <c r="S15773" s="49"/>
      <c r="T15773" s="47"/>
      <c r="U15773" s="50"/>
      <c r="V15773" s="47"/>
      <c r="W15773" s="50"/>
      <c r="X15773" s="49"/>
      <c r="Y15773" s="49"/>
      <c r="Z15773" s="49"/>
      <c r="AA15773" s="49"/>
      <c r="AB15773" s="49"/>
      <c r="AC15773" s="49"/>
      <c r="AD15773" s="49"/>
      <c r="AE15773" s="95"/>
      <c r="AM15773" s="103"/>
      <c r="AT15773" s="10"/>
    </row>
    <row r="15774" spans="9:46" s="16" customFormat="1">
      <c r="I15774" s="47"/>
      <c r="P15774" s="48"/>
      <c r="Q15774" s="48"/>
      <c r="R15774" s="48"/>
      <c r="S15774" s="49"/>
      <c r="T15774" s="47"/>
      <c r="U15774" s="50"/>
      <c r="V15774" s="47"/>
      <c r="W15774" s="50"/>
      <c r="X15774" s="49"/>
      <c r="Y15774" s="49"/>
      <c r="Z15774" s="49"/>
      <c r="AA15774" s="49"/>
      <c r="AB15774" s="49"/>
      <c r="AC15774" s="49"/>
      <c r="AD15774" s="49"/>
      <c r="AE15774" s="95"/>
      <c r="AM15774" s="103"/>
      <c r="AT15774" s="10"/>
    </row>
    <row r="15775" spans="9:46" s="16" customFormat="1">
      <c r="I15775" s="47"/>
      <c r="P15775" s="48"/>
      <c r="Q15775" s="48"/>
      <c r="R15775" s="48"/>
      <c r="S15775" s="49"/>
      <c r="T15775" s="47"/>
      <c r="U15775" s="50"/>
      <c r="V15775" s="47"/>
      <c r="W15775" s="50"/>
      <c r="X15775" s="49"/>
      <c r="Y15775" s="49"/>
      <c r="Z15775" s="49"/>
      <c r="AA15775" s="49"/>
      <c r="AB15775" s="49"/>
      <c r="AC15775" s="49"/>
      <c r="AD15775" s="49"/>
      <c r="AE15775" s="95"/>
      <c r="AM15775" s="103"/>
      <c r="AT15775" s="10"/>
    </row>
    <row r="15776" spans="9:46" s="16" customFormat="1">
      <c r="I15776" s="47"/>
      <c r="P15776" s="48"/>
      <c r="Q15776" s="48"/>
      <c r="R15776" s="48"/>
      <c r="S15776" s="49"/>
      <c r="T15776" s="47"/>
      <c r="U15776" s="50"/>
      <c r="V15776" s="47"/>
      <c r="W15776" s="50"/>
      <c r="X15776" s="49"/>
      <c r="Y15776" s="49"/>
      <c r="Z15776" s="49"/>
      <c r="AA15776" s="49"/>
      <c r="AB15776" s="49"/>
      <c r="AC15776" s="49"/>
      <c r="AD15776" s="49"/>
      <c r="AE15776" s="95"/>
      <c r="AM15776" s="103"/>
      <c r="AT15776" s="10"/>
    </row>
    <row r="15777" spans="9:46" s="16" customFormat="1">
      <c r="I15777" s="47"/>
      <c r="P15777" s="48"/>
      <c r="Q15777" s="48"/>
      <c r="R15777" s="48"/>
      <c r="S15777" s="49"/>
      <c r="T15777" s="47"/>
      <c r="U15777" s="50"/>
      <c r="V15777" s="47"/>
      <c r="W15777" s="50"/>
      <c r="X15777" s="49"/>
      <c r="Y15777" s="49"/>
      <c r="Z15777" s="49"/>
      <c r="AA15777" s="49"/>
      <c r="AB15777" s="49"/>
      <c r="AC15777" s="49"/>
      <c r="AD15777" s="49"/>
      <c r="AE15777" s="95"/>
      <c r="AM15777" s="103"/>
      <c r="AT15777" s="10"/>
    </row>
    <row r="15778" spans="9:46" s="16" customFormat="1">
      <c r="I15778" s="47"/>
      <c r="P15778" s="48"/>
      <c r="Q15778" s="48"/>
      <c r="R15778" s="48"/>
      <c r="S15778" s="49"/>
      <c r="T15778" s="47"/>
      <c r="U15778" s="50"/>
      <c r="V15778" s="47"/>
      <c r="W15778" s="50"/>
      <c r="X15778" s="49"/>
      <c r="Y15778" s="49"/>
      <c r="Z15778" s="49"/>
      <c r="AA15778" s="49"/>
      <c r="AB15778" s="49"/>
      <c r="AC15778" s="49"/>
      <c r="AD15778" s="49"/>
      <c r="AE15778" s="95"/>
      <c r="AM15778" s="103"/>
      <c r="AT15778" s="10"/>
    </row>
    <row r="15779" spans="9:46" s="16" customFormat="1">
      <c r="I15779" s="47"/>
      <c r="P15779" s="48"/>
      <c r="Q15779" s="48"/>
      <c r="R15779" s="48"/>
      <c r="S15779" s="49"/>
      <c r="T15779" s="47"/>
      <c r="U15779" s="50"/>
      <c r="V15779" s="47"/>
      <c r="W15779" s="50"/>
      <c r="X15779" s="49"/>
      <c r="Y15779" s="49"/>
      <c r="Z15779" s="49"/>
      <c r="AA15779" s="49"/>
      <c r="AB15779" s="49"/>
      <c r="AC15779" s="49"/>
      <c r="AD15779" s="49"/>
      <c r="AE15779" s="95"/>
      <c r="AM15779" s="103"/>
      <c r="AT15779" s="10"/>
    </row>
    <row r="15780" spans="9:46" s="16" customFormat="1">
      <c r="I15780" s="47"/>
      <c r="P15780" s="48"/>
      <c r="Q15780" s="48"/>
      <c r="R15780" s="48"/>
      <c r="S15780" s="49"/>
      <c r="T15780" s="47"/>
      <c r="U15780" s="50"/>
      <c r="V15780" s="47"/>
      <c r="W15780" s="50"/>
      <c r="X15780" s="49"/>
      <c r="Y15780" s="49"/>
      <c r="Z15780" s="49"/>
      <c r="AA15780" s="49"/>
      <c r="AB15780" s="49"/>
      <c r="AC15780" s="49"/>
      <c r="AD15780" s="49"/>
      <c r="AE15780" s="95"/>
      <c r="AM15780" s="103"/>
      <c r="AT15780" s="10"/>
    </row>
    <row r="15781" spans="9:46" s="16" customFormat="1">
      <c r="I15781" s="47"/>
      <c r="P15781" s="48"/>
      <c r="Q15781" s="48"/>
      <c r="R15781" s="48"/>
      <c r="S15781" s="49"/>
      <c r="T15781" s="47"/>
      <c r="U15781" s="50"/>
      <c r="V15781" s="47"/>
      <c r="W15781" s="50"/>
      <c r="X15781" s="49"/>
      <c r="Y15781" s="49"/>
      <c r="Z15781" s="49"/>
      <c r="AA15781" s="49"/>
      <c r="AB15781" s="49"/>
      <c r="AC15781" s="49"/>
      <c r="AD15781" s="49"/>
      <c r="AE15781" s="95"/>
      <c r="AM15781" s="103"/>
      <c r="AT15781" s="10"/>
    </row>
    <row r="15782" spans="9:46" s="16" customFormat="1">
      <c r="I15782" s="47"/>
      <c r="P15782" s="48"/>
      <c r="Q15782" s="48"/>
      <c r="R15782" s="48"/>
      <c r="S15782" s="49"/>
      <c r="T15782" s="47"/>
      <c r="U15782" s="50"/>
      <c r="V15782" s="47"/>
      <c r="W15782" s="50"/>
      <c r="X15782" s="49"/>
      <c r="Y15782" s="49"/>
      <c r="Z15782" s="49"/>
      <c r="AA15782" s="49"/>
      <c r="AB15782" s="49"/>
      <c r="AC15782" s="49"/>
      <c r="AD15782" s="49"/>
      <c r="AE15782" s="95"/>
      <c r="AM15782" s="103"/>
      <c r="AT15782" s="10"/>
    </row>
    <row r="15783" spans="9:46" s="16" customFormat="1">
      <c r="I15783" s="47"/>
      <c r="P15783" s="48"/>
      <c r="Q15783" s="48"/>
      <c r="R15783" s="48"/>
      <c r="S15783" s="49"/>
      <c r="T15783" s="47"/>
      <c r="U15783" s="50"/>
      <c r="V15783" s="47"/>
      <c r="W15783" s="50"/>
      <c r="X15783" s="49"/>
      <c r="Y15783" s="49"/>
      <c r="Z15783" s="49"/>
      <c r="AA15783" s="49"/>
      <c r="AB15783" s="49"/>
      <c r="AC15783" s="49"/>
      <c r="AD15783" s="49"/>
      <c r="AE15783" s="95"/>
      <c r="AM15783" s="103"/>
      <c r="AT15783" s="10"/>
    </row>
    <row r="15784" spans="9:46" s="16" customFormat="1">
      <c r="I15784" s="47"/>
      <c r="P15784" s="48"/>
      <c r="Q15784" s="48"/>
      <c r="R15784" s="48"/>
      <c r="S15784" s="49"/>
      <c r="T15784" s="47"/>
      <c r="U15784" s="50"/>
      <c r="V15784" s="47"/>
      <c r="W15784" s="50"/>
      <c r="X15784" s="49"/>
      <c r="Y15784" s="49"/>
      <c r="Z15784" s="49"/>
      <c r="AA15784" s="49"/>
      <c r="AB15784" s="49"/>
      <c r="AC15784" s="49"/>
      <c r="AD15784" s="49"/>
      <c r="AE15784" s="95"/>
      <c r="AM15784" s="103"/>
      <c r="AT15784" s="10"/>
    </row>
    <row r="15785" spans="9:46" s="16" customFormat="1">
      <c r="I15785" s="47"/>
      <c r="P15785" s="48"/>
      <c r="Q15785" s="48"/>
      <c r="R15785" s="48"/>
      <c r="S15785" s="49"/>
      <c r="T15785" s="47"/>
      <c r="U15785" s="50"/>
      <c r="V15785" s="47"/>
      <c r="W15785" s="50"/>
      <c r="X15785" s="49"/>
      <c r="Y15785" s="49"/>
      <c r="Z15785" s="49"/>
      <c r="AA15785" s="49"/>
      <c r="AB15785" s="49"/>
      <c r="AC15785" s="49"/>
      <c r="AD15785" s="49"/>
      <c r="AE15785" s="95"/>
      <c r="AM15785" s="103"/>
      <c r="AT15785" s="10"/>
    </row>
    <row r="15786" spans="9:46" s="16" customFormat="1">
      <c r="I15786" s="47"/>
      <c r="P15786" s="48"/>
      <c r="Q15786" s="48"/>
      <c r="R15786" s="48"/>
      <c r="S15786" s="49"/>
      <c r="T15786" s="47"/>
      <c r="U15786" s="50"/>
      <c r="V15786" s="47"/>
      <c r="W15786" s="50"/>
      <c r="X15786" s="49"/>
      <c r="Y15786" s="49"/>
      <c r="Z15786" s="49"/>
      <c r="AA15786" s="49"/>
      <c r="AB15786" s="49"/>
      <c r="AC15786" s="49"/>
      <c r="AD15786" s="49"/>
      <c r="AE15786" s="95"/>
      <c r="AM15786" s="103"/>
      <c r="AT15786" s="10"/>
    </row>
    <row r="15787" spans="9:46" s="16" customFormat="1">
      <c r="I15787" s="47"/>
      <c r="P15787" s="48"/>
      <c r="Q15787" s="48"/>
      <c r="R15787" s="48"/>
      <c r="S15787" s="49"/>
      <c r="T15787" s="47"/>
      <c r="U15787" s="50"/>
      <c r="V15787" s="47"/>
      <c r="W15787" s="50"/>
      <c r="X15787" s="49"/>
      <c r="Y15787" s="49"/>
      <c r="Z15787" s="49"/>
      <c r="AA15787" s="49"/>
      <c r="AB15787" s="49"/>
      <c r="AC15787" s="49"/>
      <c r="AD15787" s="49"/>
      <c r="AE15787" s="95"/>
      <c r="AM15787" s="103"/>
      <c r="AT15787" s="10"/>
    </row>
    <row r="15788" spans="9:46" s="16" customFormat="1">
      <c r="I15788" s="47"/>
      <c r="P15788" s="48"/>
      <c r="Q15788" s="48"/>
      <c r="R15788" s="48"/>
      <c r="S15788" s="49"/>
      <c r="T15788" s="47"/>
      <c r="U15788" s="50"/>
      <c r="V15788" s="47"/>
      <c r="W15788" s="50"/>
      <c r="X15788" s="49"/>
      <c r="Y15788" s="49"/>
      <c r="Z15788" s="49"/>
      <c r="AA15788" s="49"/>
      <c r="AB15788" s="49"/>
      <c r="AC15788" s="49"/>
      <c r="AD15788" s="49"/>
      <c r="AE15788" s="95"/>
      <c r="AM15788" s="103"/>
      <c r="AT15788" s="10"/>
    </row>
    <row r="15789" spans="9:46" s="16" customFormat="1">
      <c r="I15789" s="47"/>
      <c r="P15789" s="48"/>
      <c r="Q15789" s="48"/>
      <c r="R15789" s="48"/>
      <c r="S15789" s="49"/>
      <c r="T15789" s="47"/>
      <c r="U15789" s="50"/>
      <c r="V15789" s="47"/>
      <c r="W15789" s="50"/>
      <c r="X15789" s="49"/>
      <c r="Y15789" s="49"/>
      <c r="Z15789" s="49"/>
      <c r="AA15789" s="49"/>
      <c r="AB15789" s="49"/>
      <c r="AC15789" s="49"/>
      <c r="AD15789" s="49"/>
      <c r="AE15789" s="95"/>
      <c r="AM15789" s="103"/>
      <c r="AT15789" s="10"/>
    </row>
    <row r="15790" spans="9:46" s="16" customFormat="1">
      <c r="I15790" s="47"/>
      <c r="P15790" s="48"/>
      <c r="Q15790" s="48"/>
      <c r="R15790" s="48"/>
      <c r="S15790" s="49"/>
      <c r="T15790" s="47"/>
      <c r="U15790" s="50"/>
      <c r="V15790" s="47"/>
      <c r="W15790" s="50"/>
      <c r="X15790" s="49"/>
      <c r="Y15790" s="49"/>
      <c r="Z15790" s="49"/>
      <c r="AA15790" s="49"/>
      <c r="AB15790" s="49"/>
      <c r="AC15790" s="49"/>
      <c r="AD15790" s="49"/>
      <c r="AE15790" s="95"/>
      <c r="AM15790" s="103"/>
      <c r="AT15790" s="10"/>
    </row>
    <row r="15791" spans="9:46" s="16" customFormat="1">
      <c r="I15791" s="47"/>
      <c r="P15791" s="48"/>
      <c r="Q15791" s="48"/>
      <c r="R15791" s="48"/>
      <c r="S15791" s="49"/>
      <c r="T15791" s="47"/>
      <c r="U15791" s="50"/>
      <c r="V15791" s="47"/>
      <c r="W15791" s="50"/>
      <c r="X15791" s="49"/>
      <c r="Y15791" s="49"/>
      <c r="Z15791" s="49"/>
      <c r="AA15791" s="49"/>
      <c r="AB15791" s="49"/>
      <c r="AC15791" s="49"/>
      <c r="AD15791" s="49"/>
      <c r="AE15791" s="95"/>
      <c r="AM15791" s="103"/>
      <c r="AT15791" s="10"/>
    </row>
    <row r="15792" spans="9:46" s="16" customFormat="1">
      <c r="I15792" s="47"/>
      <c r="P15792" s="48"/>
      <c r="Q15792" s="48"/>
      <c r="R15792" s="48"/>
      <c r="S15792" s="49"/>
      <c r="T15792" s="47"/>
      <c r="U15792" s="50"/>
      <c r="V15792" s="47"/>
      <c r="W15792" s="50"/>
      <c r="X15792" s="49"/>
      <c r="Y15792" s="49"/>
      <c r="Z15792" s="49"/>
      <c r="AA15792" s="49"/>
      <c r="AB15792" s="49"/>
      <c r="AC15792" s="49"/>
      <c r="AD15792" s="49"/>
      <c r="AE15792" s="95"/>
      <c r="AM15792" s="103"/>
      <c r="AT15792" s="10"/>
    </row>
    <row r="15793" spans="9:46" s="16" customFormat="1">
      <c r="I15793" s="47"/>
      <c r="P15793" s="48"/>
      <c r="Q15793" s="48"/>
      <c r="R15793" s="48"/>
      <c r="S15793" s="49"/>
      <c r="T15793" s="47"/>
      <c r="U15793" s="50"/>
      <c r="V15793" s="47"/>
      <c r="W15793" s="50"/>
      <c r="X15793" s="49"/>
      <c r="Y15793" s="49"/>
      <c r="Z15793" s="49"/>
      <c r="AA15793" s="49"/>
      <c r="AB15793" s="49"/>
      <c r="AC15793" s="49"/>
      <c r="AD15793" s="49"/>
      <c r="AE15793" s="95"/>
      <c r="AM15793" s="103"/>
      <c r="AT15793" s="10"/>
    </row>
    <row r="15794" spans="9:46" s="16" customFormat="1">
      <c r="I15794" s="47"/>
      <c r="P15794" s="48"/>
      <c r="Q15794" s="48"/>
      <c r="R15794" s="48"/>
      <c r="S15794" s="49"/>
      <c r="T15794" s="47"/>
      <c r="U15794" s="50"/>
      <c r="V15794" s="47"/>
      <c r="W15794" s="50"/>
      <c r="X15794" s="49"/>
      <c r="Y15794" s="49"/>
      <c r="Z15794" s="49"/>
      <c r="AA15794" s="49"/>
      <c r="AB15794" s="49"/>
      <c r="AC15794" s="49"/>
      <c r="AD15794" s="49"/>
      <c r="AE15794" s="95"/>
      <c r="AM15794" s="103"/>
      <c r="AT15794" s="10"/>
    </row>
    <row r="15795" spans="9:46" s="16" customFormat="1">
      <c r="I15795" s="47"/>
      <c r="P15795" s="48"/>
      <c r="Q15795" s="48"/>
      <c r="R15795" s="48"/>
      <c r="S15795" s="49"/>
      <c r="T15795" s="47"/>
      <c r="U15795" s="50"/>
      <c r="V15795" s="47"/>
      <c r="W15795" s="50"/>
      <c r="X15795" s="49"/>
      <c r="Y15795" s="49"/>
      <c r="Z15795" s="49"/>
      <c r="AA15795" s="49"/>
      <c r="AB15795" s="49"/>
      <c r="AC15795" s="49"/>
      <c r="AD15795" s="49"/>
      <c r="AE15795" s="95"/>
      <c r="AM15795" s="103"/>
      <c r="AT15795" s="10"/>
    </row>
    <row r="15796" spans="9:46" s="16" customFormat="1">
      <c r="I15796" s="47"/>
      <c r="P15796" s="48"/>
      <c r="Q15796" s="48"/>
      <c r="R15796" s="48"/>
      <c r="S15796" s="49"/>
      <c r="T15796" s="47"/>
      <c r="U15796" s="50"/>
      <c r="V15796" s="47"/>
      <c r="W15796" s="50"/>
      <c r="X15796" s="49"/>
      <c r="Y15796" s="49"/>
      <c r="Z15796" s="49"/>
      <c r="AA15796" s="49"/>
      <c r="AB15796" s="49"/>
      <c r="AC15796" s="49"/>
      <c r="AD15796" s="49"/>
      <c r="AE15796" s="95"/>
      <c r="AM15796" s="103"/>
      <c r="AT15796" s="10"/>
    </row>
    <row r="15797" spans="9:46" s="16" customFormat="1">
      <c r="I15797" s="47"/>
      <c r="P15797" s="48"/>
      <c r="Q15797" s="48"/>
      <c r="R15797" s="48"/>
      <c r="S15797" s="49"/>
      <c r="T15797" s="47"/>
      <c r="U15797" s="50"/>
      <c r="V15797" s="47"/>
      <c r="W15797" s="50"/>
      <c r="X15797" s="49"/>
      <c r="Y15797" s="49"/>
      <c r="Z15797" s="49"/>
      <c r="AA15797" s="49"/>
      <c r="AB15797" s="49"/>
      <c r="AC15797" s="49"/>
      <c r="AD15797" s="49"/>
      <c r="AE15797" s="95"/>
      <c r="AM15797" s="103"/>
      <c r="AT15797" s="10"/>
    </row>
    <row r="15798" spans="9:46" s="16" customFormat="1">
      <c r="I15798" s="47"/>
      <c r="P15798" s="48"/>
      <c r="Q15798" s="48"/>
      <c r="R15798" s="48"/>
      <c r="S15798" s="49"/>
      <c r="T15798" s="47"/>
      <c r="U15798" s="50"/>
      <c r="V15798" s="47"/>
      <c r="W15798" s="50"/>
      <c r="X15798" s="49"/>
      <c r="Y15798" s="49"/>
      <c r="Z15798" s="49"/>
      <c r="AA15798" s="49"/>
      <c r="AB15798" s="49"/>
      <c r="AC15798" s="49"/>
      <c r="AD15798" s="49"/>
      <c r="AE15798" s="95"/>
      <c r="AM15798" s="103"/>
      <c r="AT15798" s="10"/>
    </row>
    <row r="15799" spans="9:46" s="16" customFormat="1">
      <c r="I15799" s="47"/>
      <c r="P15799" s="48"/>
      <c r="Q15799" s="48"/>
      <c r="R15799" s="48"/>
      <c r="S15799" s="49"/>
      <c r="T15799" s="47"/>
      <c r="U15799" s="50"/>
      <c r="V15799" s="47"/>
      <c r="W15799" s="50"/>
      <c r="X15799" s="49"/>
      <c r="Y15799" s="49"/>
      <c r="Z15799" s="49"/>
      <c r="AA15799" s="49"/>
      <c r="AB15799" s="49"/>
      <c r="AC15799" s="49"/>
      <c r="AD15799" s="49"/>
      <c r="AE15799" s="95"/>
      <c r="AM15799" s="103"/>
      <c r="AT15799" s="10"/>
    </row>
    <row r="15800" spans="9:46" s="16" customFormat="1">
      <c r="I15800" s="47"/>
      <c r="P15800" s="48"/>
      <c r="Q15800" s="48"/>
      <c r="R15800" s="48"/>
      <c r="S15800" s="49"/>
      <c r="T15800" s="47"/>
      <c r="U15800" s="50"/>
      <c r="V15800" s="47"/>
      <c r="W15800" s="50"/>
      <c r="X15800" s="49"/>
      <c r="Y15800" s="49"/>
      <c r="Z15800" s="49"/>
      <c r="AA15800" s="49"/>
      <c r="AB15800" s="49"/>
      <c r="AC15800" s="49"/>
      <c r="AD15800" s="49"/>
      <c r="AE15800" s="95"/>
      <c r="AM15800" s="103"/>
      <c r="AT15800" s="10"/>
    </row>
    <row r="15801" spans="9:46" s="16" customFormat="1">
      <c r="I15801" s="47"/>
      <c r="P15801" s="48"/>
      <c r="Q15801" s="48"/>
      <c r="R15801" s="48"/>
      <c r="S15801" s="49"/>
      <c r="T15801" s="47"/>
      <c r="U15801" s="50"/>
      <c r="V15801" s="47"/>
      <c r="W15801" s="50"/>
      <c r="X15801" s="49"/>
      <c r="Y15801" s="49"/>
      <c r="Z15801" s="49"/>
      <c r="AA15801" s="49"/>
      <c r="AB15801" s="49"/>
      <c r="AC15801" s="49"/>
      <c r="AD15801" s="49"/>
      <c r="AE15801" s="95"/>
      <c r="AM15801" s="103"/>
      <c r="AT15801" s="10"/>
    </row>
    <row r="15802" spans="9:46" s="16" customFormat="1">
      <c r="I15802" s="47"/>
      <c r="P15802" s="48"/>
      <c r="Q15802" s="48"/>
      <c r="R15802" s="48"/>
      <c r="S15802" s="49"/>
      <c r="T15802" s="47"/>
      <c r="U15802" s="50"/>
      <c r="V15802" s="47"/>
      <c r="W15802" s="50"/>
      <c r="X15802" s="49"/>
      <c r="Y15802" s="49"/>
      <c r="Z15802" s="49"/>
      <c r="AA15802" s="49"/>
      <c r="AB15802" s="49"/>
      <c r="AC15802" s="49"/>
      <c r="AD15802" s="49"/>
      <c r="AE15802" s="95"/>
      <c r="AM15802" s="103"/>
      <c r="AT15802" s="10"/>
    </row>
    <row r="15803" spans="9:46" s="16" customFormat="1">
      <c r="I15803" s="47"/>
      <c r="P15803" s="48"/>
      <c r="Q15803" s="48"/>
      <c r="R15803" s="48"/>
      <c r="S15803" s="49"/>
      <c r="T15803" s="47"/>
      <c r="U15803" s="50"/>
      <c r="V15803" s="47"/>
      <c r="W15803" s="50"/>
      <c r="X15803" s="49"/>
      <c r="Y15803" s="49"/>
      <c r="Z15803" s="49"/>
      <c r="AA15803" s="49"/>
      <c r="AB15803" s="49"/>
      <c r="AC15803" s="49"/>
      <c r="AD15803" s="49"/>
      <c r="AE15803" s="95"/>
      <c r="AM15803" s="103"/>
      <c r="AT15803" s="10"/>
    </row>
    <row r="15804" spans="9:46" s="16" customFormat="1">
      <c r="I15804" s="47"/>
      <c r="P15804" s="48"/>
      <c r="Q15804" s="48"/>
      <c r="R15804" s="48"/>
      <c r="S15804" s="49"/>
      <c r="T15804" s="47"/>
      <c r="U15804" s="50"/>
      <c r="V15804" s="47"/>
      <c r="W15804" s="50"/>
      <c r="X15804" s="49"/>
      <c r="Y15804" s="49"/>
      <c r="Z15804" s="49"/>
      <c r="AA15804" s="49"/>
      <c r="AB15804" s="49"/>
      <c r="AC15804" s="49"/>
      <c r="AD15804" s="49"/>
      <c r="AE15804" s="95"/>
      <c r="AM15804" s="103"/>
      <c r="AT15804" s="10"/>
    </row>
    <row r="15805" spans="9:46" s="16" customFormat="1">
      <c r="I15805" s="47"/>
      <c r="P15805" s="48"/>
      <c r="Q15805" s="48"/>
      <c r="R15805" s="48"/>
      <c r="S15805" s="49"/>
      <c r="T15805" s="47"/>
      <c r="U15805" s="50"/>
      <c r="V15805" s="47"/>
      <c r="W15805" s="50"/>
      <c r="X15805" s="49"/>
      <c r="Y15805" s="49"/>
      <c r="Z15805" s="49"/>
      <c r="AA15805" s="49"/>
      <c r="AB15805" s="49"/>
      <c r="AC15805" s="49"/>
      <c r="AD15805" s="49"/>
      <c r="AE15805" s="95"/>
      <c r="AM15805" s="103"/>
      <c r="AT15805" s="10"/>
    </row>
    <row r="15806" spans="9:46" s="16" customFormat="1">
      <c r="I15806" s="47"/>
      <c r="P15806" s="48"/>
      <c r="Q15806" s="48"/>
      <c r="R15806" s="48"/>
      <c r="S15806" s="49"/>
      <c r="T15806" s="47"/>
      <c r="U15806" s="50"/>
      <c r="V15806" s="47"/>
      <c r="W15806" s="50"/>
      <c r="X15806" s="49"/>
      <c r="Y15806" s="49"/>
      <c r="Z15806" s="49"/>
      <c r="AA15806" s="49"/>
      <c r="AB15806" s="49"/>
      <c r="AC15806" s="49"/>
      <c r="AD15806" s="49"/>
      <c r="AE15806" s="95"/>
      <c r="AM15806" s="103"/>
      <c r="AT15806" s="10"/>
    </row>
    <row r="15807" spans="9:46" s="16" customFormat="1">
      <c r="I15807" s="47"/>
      <c r="P15807" s="48"/>
      <c r="Q15807" s="48"/>
      <c r="R15807" s="48"/>
      <c r="S15807" s="49"/>
      <c r="T15807" s="47"/>
      <c r="U15807" s="50"/>
      <c r="V15807" s="47"/>
      <c r="W15807" s="50"/>
      <c r="X15807" s="49"/>
      <c r="Y15807" s="49"/>
      <c r="Z15807" s="49"/>
      <c r="AA15807" s="49"/>
      <c r="AB15807" s="49"/>
      <c r="AC15807" s="49"/>
      <c r="AD15807" s="49"/>
      <c r="AE15807" s="95"/>
      <c r="AM15807" s="103"/>
      <c r="AT15807" s="10"/>
    </row>
    <row r="15808" spans="9:46" s="16" customFormat="1">
      <c r="I15808" s="47"/>
      <c r="P15808" s="48"/>
      <c r="Q15808" s="48"/>
      <c r="R15808" s="48"/>
      <c r="S15808" s="49"/>
      <c r="T15808" s="47"/>
      <c r="U15808" s="50"/>
      <c r="V15808" s="47"/>
      <c r="W15808" s="50"/>
      <c r="X15808" s="49"/>
      <c r="Y15808" s="49"/>
      <c r="Z15808" s="49"/>
      <c r="AA15808" s="49"/>
      <c r="AB15808" s="49"/>
      <c r="AC15808" s="49"/>
      <c r="AD15808" s="49"/>
      <c r="AE15808" s="95"/>
      <c r="AM15808" s="103"/>
      <c r="AT15808" s="10"/>
    </row>
    <row r="15809" spans="9:46" s="16" customFormat="1">
      <c r="I15809" s="47"/>
      <c r="P15809" s="48"/>
      <c r="Q15809" s="48"/>
      <c r="R15809" s="48"/>
      <c r="S15809" s="49"/>
      <c r="T15809" s="47"/>
      <c r="U15809" s="50"/>
      <c r="V15809" s="47"/>
      <c r="W15809" s="50"/>
      <c r="X15809" s="49"/>
      <c r="Y15809" s="49"/>
      <c r="Z15809" s="49"/>
      <c r="AA15809" s="49"/>
      <c r="AB15809" s="49"/>
      <c r="AC15809" s="49"/>
      <c r="AD15809" s="49"/>
      <c r="AE15809" s="95"/>
      <c r="AM15809" s="103"/>
      <c r="AT15809" s="10"/>
    </row>
    <row r="15810" spans="9:46" s="16" customFormat="1">
      <c r="I15810" s="47"/>
      <c r="P15810" s="48"/>
      <c r="Q15810" s="48"/>
      <c r="R15810" s="48"/>
      <c r="S15810" s="49"/>
      <c r="T15810" s="47"/>
      <c r="U15810" s="50"/>
      <c r="V15810" s="47"/>
      <c r="W15810" s="50"/>
      <c r="X15810" s="49"/>
      <c r="Y15810" s="49"/>
      <c r="Z15810" s="49"/>
      <c r="AA15810" s="49"/>
      <c r="AB15810" s="49"/>
      <c r="AC15810" s="49"/>
      <c r="AD15810" s="49"/>
      <c r="AE15810" s="95"/>
      <c r="AM15810" s="103"/>
      <c r="AT15810" s="10"/>
    </row>
    <row r="15811" spans="9:46" s="16" customFormat="1">
      <c r="I15811" s="47"/>
      <c r="P15811" s="48"/>
      <c r="Q15811" s="48"/>
      <c r="R15811" s="48"/>
      <c r="S15811" s="49"/>
      <c r="T15811" s="47"/>
      <c r="U15811" s="50"/>
      <c r="V15811" s="47"/>
      <c r="W15811" s="50"/>
      <c r="X15811" s="49"/>
      <c r="Y15811" s="49"/>
      <c r="Z15811" s="49"/>
      <c r="AA15811" s="49"/>
      <c r="AB15811" s="49"/>
      <c r="AC15811" s="49"/>
      <c r="AD15811" s="49"/>
      <c r="AE15811" s="95"/>
      <c r="AM15811" s="103"/>
      <c r="AT15811" s="10"/>
    </row>
    <row r="15812" spans="9:46" s="16" customFormat="1">
      <c r="I15812" s="47"/>
      <c r="P15812" s="48"/>
      <c r="Q15812" s="48"/>
      <c r="R15812" s="48"/>
      <c r="S15812" s="49"/>
      <c r="T15812" s="47"/>
      <c r="U15812" s="50"/>
      <c r="V15812" s="47"/>
      <c r="W15812" s="50"/>
      <c r="X15812" s="49"/>
      <c r="Y15812" s="49"/>
      <c r="Z15812" s="49"/>
      <c r="AA15812" s="49"/>
      <c r="AB15812" s="49"/>
      <c r="AC15812" s="49"/>
      <c r="AD15812" s="49"/>
      <c r="AE15812" s="95"/>
      <c r="AM15812" s="103"/>
      <c r="AT15812" s="10"/>
    </row>
    <row r="15813" spans="9:46" s="16" customFormat="1">
      <c r="I15813" s="47"/>
      <c r="P15813" s="48"/>
      <c r="Q15813" s="48"/>
      <c r="R15813" s="48"/>
      <c r="S15813" s="49"/>
      <c r="T15813" s="47"/>
      <c r="U15813" s="50"/>
      <c r="V15813" s="47"/>
      <c r="W15813" s="50"/>
      <c r="X15813" s="49"/>
      <c r="Y15813" s="49"/>
      <c r="Z15813" s="49"/>
      <c r="AA15813" s="49"/>
      <c r="AB15813" s="49"/>
      <c r="AC15813" s="49"/>
      <c r="AD15813" s="49"/>
      <c r="AE15813" s="95"/>
      <c r="AM15813" s="103"/>
      <c r="AT15813" s="10"/>
    </row>
    <row r="15814" spans="9:46" s="16" customFormat="1">
      <c r="I15814" s="47"/>
      <c r="P15814" s="48"/>
      <c r="Q15814" s="48"/>
      <c r="R15814" s="48"/>
      <c r="S15814" s="49"/>
      <c r="T15814" s="47"/>
      <c r="U15814" s="50"/>
      <c r="V15814" s="47"/>
      <c r="W15814" s="50"/>
      <c r="X15814" s="49"/>
      <c r="Y15814" s="49"/>
      <c r="Z15814" s="49"/>
      <c r="AA15814" s="49"/>
      <c r="AB15814" s="49"/>
      <c r="AC15814" s="49"/>
      <c r="AD15814" s="49"/>
      <c r="AE15814" s="95"/>
      <c r="AM15814" s="103"/>
      <c r="AT15814" s="10"/>
    </row>
    <row r="15815" spans="9:46" s="16" customFormat="1">
      <c r="I15815" s="47"/>
      <c r="P15815" s="48"/>
      <c r="Q15815" s="48"/>
      <c r="R15815" s="48"/>
      <c r="S15815" s="49"/>
      <c r="T15815" s="47"/>
      <c r="U15815" s="50"/>
      <c r="V15815" s="47"/>
      <c r="W15815" s="50"/>
      <c r="X15815" s="49"/>
      <c r="Y15815" s="49"/>
      <c r="Z15815" s="49"/>
      <c r="AA15815" s="49"/>
      <c r="AB15815" s="49"/>
      <c r="AC15815" s="49"/>
      <c r="AD15815" s="49"/>
      <c r="AE15815" s="95"/>
      <c r="AM15815" s="103"/>
      <c r="AT15815" s="10"/>
    </row>
    <row r="15816" spans="9:46" s="16" customFormat="1">
      <c r="I15816" s="47"/>
      <c r="P15816" s="48"/>
      <c r="Q15816" s="48"/>
      <c r="R15816" s="48"/>
      <c r="S15816" s="49"/>
      <c r="T15816" s="47"/>
      <c r="U15816" s="50"/>
      <c r="V15816" s="47"/>
      <c r="W15816" s="50"/>
      <c r="X15816" s="49"/>
      <c r="Y15816" s="49"/>
      <c r="Z15816" s="49"/>
      <c r="AA15816" s="49"/>
      <c r="AB15816" s="49"/>
      <c r="AC15816" s="49"/>
      <c r="AD15816" s="49"/>
      <c r="AE15816" s="95"/>
      <c r="AM15816" s="103"/>
      <c r="AT15816" s="10"/>
    </row>
    <row r="15817" spans="9:46" s="16" customFormat="1">
      <c r="I15817" s="47"/>
      <c r="P15817" s="48"/>
      <c r="Q15817" s="48"/>
      <c r="R15817" s="48"/>
      <c r="S15817" s="49"/>
      <c r="T15817" s="47"/>
      <c r="U15817" s="50"/>
      <c r="V15817" s="47"/>
      <c r="W15817" s="50"/>
      <c r="X15817" s="49"/>
      <c r="Y15817" s="49"/>
      <c r="Z15817" s="49"/>
      <c r="AA15817" s="49"/>
      <c r="AB15817" s="49"/>
      <c r="AC15817" s="49"/>
      <c r="AD15817" s="49"/>
      <c r="AE15817" s="95"/>
      <c r="AM15817" s="103"/>
      <c r="AT15817" s="10"/>
    </row>
    <row r="15818" spans="9:46" s="16" customFormat="1">
      <c r="I15818" s="47"/>
      <c r="P15818" s="48"/>
      <c r="Q15818" s="48"/>
      <c r="R15818" s="48"/>
      <c r="S15818" s="49"/>
      <c r="T15818" s="47"/>
      <c r="U15818" s="50"/>
      <c r="V15818" s="47"/>
      <c r="W15818" s="50"/>
      <c r="X15818" s="49"/>
      <c r="Y15818" s="49"/>
      <c r="Z15818" s="49"/>
      <c r="AA15818" s="49"/>
      <c r="AB15818" s="49"/>
      <c r="AC15818" s="49"/>
      <c r="AD15818" s="49"/>
      <c r="AE15818" s="95"/>
      <c r="AM15818" s="103"/>
      <c r="AT15818" s="10"/>
    </row>
    <row r="15819" spans="9:46" s="16" customFormat="1">
      <c r="I15819" s="47"/>
      <c r="P15819" s="48"/>
      <c r="Q15819" s="48"/>
      <c r="R15819" s="48"/>
      <c r="S15819" s="49"/>
      <c r="T15819" s="47"/>
      <c r="U15819" s="50"/>
      <c r="V15819" s="47"/>
      <c r="W15819" s="50"/>
      <c r="X15819" s="49"/>
      <c r="Y15819" s="49"/>
      <c r="Z15819" s="49"/>
      <c r="AA15819" s="49"/>
      <c r="AB15819" s="49"/>
      <c r="AC15819" s="49"/>
      <c r="AD15819" s="49"/>
      <c r="AE15819" s="95"/>
      <c r="AM15819" s="103"/>
      <c r="AT15819" s="10"/>
    </row>
    <row r="15820" spans="9:46" s="16" customFormat="1">
      <c r="I15820" s="47"/>
      <c r="P15820" s="48"/>
      <c r="Q15820" s="48"/>
      <c r="R15820" s="48"/>
      <c r="S15820" s="49"/>
      <c r="T15820" s="47"/>
      <c r="U15820" s="50"/>
      <c r="V15820" s="47"/>
      <c r="W15820" s="50"/>
      <c r="X15820" s="49"/>
      <c r="Y15820" s="49"/>
      <c r="Z15820" s="49"/>
      <c r="AA15820" s="49"/>
      <c r="AB15820" s="49"/>
      <c r="AC15820" s="49"/>
      <c r="AD15820" s="49"/>
      <c r="AE15820" s="95"/>
      <c r="AM15820" s="103"/>
      <c r="AT15820" s="10"/>
    </row>
    <row r="15821" spans="9:46" s="16" customFormat="1">
      <c r="I15821" s="47"/>
      <c r="P15821" s="48"/>
      <c r="Q15821" s="48"/>
      <c r="R15821" s="48"/>
      <c r="S15821" s="49"/>
      <c r="T15821" s="47"/>
      <c r="U15821" s="50"/>
      <c r="V15821" s="47"/>
      <c r="W15821" s="50"/>
      <c r="X15821" s="49"/>
      <c r="Y15821" s="49"/>
      <c r="Z15821" s="49"/>
      <c r="AA15821" s="49"/>
      <c r="AB15821" s="49"/>
      <c r="AC15821" s="49"/>
      <c r="AD15821" s="49"/>
      <c r="AE15821" s="95"/>
      <c r="AM15821" s="103"/>
      <c r="AT15821" s="10"/>
    </row>
    <row r="15822" spans="9:46" s="16" customFormat="1">
      <c r="I15822" s="47"/>
      <c r="P15822" s="48"/>
      <c r="Q15822" s="48"/>
      <c r="R15822" s="48"/>
      <c r="S15822" s="49"/>
      <c r="T15822" s="47"/>
      <c r="U15822" s="50"/>
      <c r="V15822" s="47"/>
      <c r="W15822" s="50"/>
      <c r="X15822" s="49"/>
      <c r="Y15822" s="49"/>
      <c r="Z15822" s="49"/>
      <c r="AA15822" s="49"/>
      <c r="AB15822" s="49"/>
      <c r="AC15822" s="49"/>
      <c r="AD15822" s="49"/>
      <c r="AE15822" s="95"/>
      <c r="AM15822" s="103"/>
      <c r="AT15822" s="10"/>
    </row>
    <row r="15823" spans="9:46" s="16" customFormat="1">
      <c r="I15823" s="47"/>
      <c r="P15823" s="48"/>
      <c r="Q15823" s="48"/>
      <c r="R15823" s="48"/>
      <c r="S15823" s="49"/>
      <c r="T15823" s="47"/>
      <c r="U15823" s="50"/>
      <c r="V15823" s="47"/>
      <c r="W15823" s="50"/>
      <c r="X15823" s="49"/>
      <c r="Y15823" s="49"/>
      <c r="Z15823" s="49"/>
      <c r="AA15823" s="49"/>
      <c r="AB15823" s="49"/>
      <c r="AC15823" s="49"/>
      <c r="AD15823" s="49"/>
      <c r="AE15823" s="95"/>
      <c r="AM15823" s="103"/>
      <c r="AT15823" s="10"/>
    </row>
    <row r="15824" spans="9:46" s="16" customFormat="1">
      <c r="I15824" s="47"/>
      <c r="P15824" s="48"/>
      <c r="Q15824" s="48"/>
      <c r="R15824" s="48"/>
      <c r="S15824" s="49"/>
      <c r="T15824" s="47"/>
      <c r="U15824" s="50"/>
      <c r="V15824" s="47"/>
      <c r="W15824" s="50"/>
      <c r="X15824" s="49"/>
      <c r="Y15824" s="49"/>
      <c r="Z15824" s="49"/>
      <c r="AA15824" s="49"/>
      <c r="AB15824" s="49"/>
      <c r="AC15824" s="49"/>
      <c r="AD15824" s="49"/>
      <c r="AE15824" s="95"/>
      <c r="AM15824" s="103"/>
      <c r="AT15824" s="10"/>
    </row>
    <row r="15825" spans="9:46" s="16" customFormat="1">
      <c r="I15825" s="47"/>
      <c r="P15825" s="48"/>
      <c r="Q15825" s="48"/>
      <c r="R15825" s="48"/>
      <c r="S15825" s="49"/>
      <c r="T15825" s="47"/>
      <c r="U15825" s="50"/>
      <c r="V15825" s="47"/>
      <c r="W15825" s="50"/>
      <c r="X15825" s="49"/>
      <c r="Y15825" s="49"/>
      <c r="Z15825" s="49"/>
      <c r="AA15825" s="49"/>
      <c r="AB15825" s="49"/>
      <c r="AC15825" s="49"/>
      <c r="AD15825" s="49"/>
      <c r="AE15825" s="95"/>
      <c r="AM15825" s="103"/>
      <c r="AT15825" s="10"/>
    </row>
    <row r="15826" spans="9:46" s="16" customFormat="1">
      <c r="I15826" s="47"/>
      <c r="P15826" s="48"/>
      <c r="Q15826" s="48"/>
      <c r="R15826" s="48"/>
      <c r="S15826" s="49"/>
      <c r="T15826" s="47"/>
      <c r="U15826" s="50"/>
      <c r="V15826" s="47"/>
      <c r="W15826" s="50"/>
      <c r="X15826" s="49"/>
      <c r="Y15826" s="49"/>
      <c r="Z15826" s="49"/>
      <c r="AA15826" s="49"/>
      <c r="AB15826" s="49"/>
      <c r="AC15826" s="49"/>
      <c r="AD15826" s="49"/>
      <c r="AE15826" s="95"/>
      <c r="AM15826" s="103"/>
      <c r="AT15826" s="10"/>
    </row>
    <row r="15827" spans="9:46" s="16" customFormat="1">
      <c r="I15827" s="47"/>
      <c r="P15827" s="48"/>
      <c r="Q15827" s="48"/>
      <c r="R15827" s="48"/>
      <c r="S15827" s="49"/>
      <c r="T15827" s="47"/>
      <c r="U15827" s="50"/>
      <c r="V15827" s="47"/>
      <c r="W15827" s="50"/>
      <c r="X15827" s="49"/>
      <c r="Y15827" s="49"/>
      <c r="Z15827" s="49"/>
      <c r="AA15827" s="49"/>
      <c r="AB15827" s="49"/>
      <c r="AC15827" s="49"/>
      <c r="AD15827" s="49"/>
      <c r="AE15827" s="95"/>
      <c r="AM15827" s="103"/>
      <c r="AT15827" s="10"/>
    </row>
    <row r="15828" spans="9:46" s="16" customFormat="1">
      <c r="I15828" s="47"/>
      <c r="P15828" s="48"/>
      <c r="Q15828" s="48"/>
      <c r="R15828" s="48"/>
      <c r="S15828" s="49"/>
      <c r="T15828" s="47"/>
      <c r="U15828" s="50"/>
      <c r="V15828" s="47"/>
      <c r="W15828" s="50"/>
      <c r="X15828" s="49"/>
      <c r="Y15828" s="49"/>
      <c r="Z15828" s="49"/>
      <c r="AA15828" s="49"/>
      <c r="AB15828" s="49"/>
      <c r="AC15828" s="49"/>
      <c r="AD15828" s="49"/>
      <c r="AE15828" s="95"/>
      <c r="AM15828" s="103"/>
      <c r="AT15828" s="10"/>
    </row>
    <row r="15829" spans="9:46" s="16" customFormat="1">
      <c r="I15829" s="47"/>
      <c r="P15829" s="48"/>
      <c r="Q15829" s="48"/>
      <c r="R15829" s="48"/>
      <c r="S15829" s="49"/>
      <c r="T15829" s="47"/>
      <c r="U15829" s="50"/>
      <c r="V15829" s="47"/>
      <c r="W15829" s="50"/>
      <c r="X15829" s="49"/>
      <c r="Y15829" s="49"/>
      <c r="Z15829" s="49"/>
      <c r="AA15829" s="49"/>
      <c r="AB15829" s="49"/>
      <c r="AC15829" s="49"/>
      <c r="AD15829" s="49"/>
      <c r="AE15829" s="95"/>
      <c r="AM15829" s="103"/>
      <c r="AT15829" s="10"/>
    </row>
    <row r="15830" spans="9:46" s="16" customFormat="1">
      <c r="I15830" s="47"/>
      <c r="P15830" s="48"/>
      <c r="Q15830" s="48"/>
      <c r="R15830" s="48"/>
      <c r="S15830" s="49"/>
      <c r="T15830" s="47"/>
      <c r="U15830" s="50"/>
      <c r="V15830" s="47"/>
      <c r="W15830" s="50"/>
      <c r="X15830" s="49"/>
      <c r="Y15830" s="49"/>
      <c r="Z15830" s="49"/>
      <c r="AA15830" s="49"/>
      <c r="AB15830" s="49"/>
      <c r="AC15830" s="49"/>
      <c r="AD15830" s="49"/>
      <c r="AE15830" s="95"/>
      <c r="AM15830" s="103"/>
      <c r="AT15830" s="10"/>
    </row>
    <row r="15831" spans="9:46" s="16" customFormat="1">
      <c r="I15831" s="47"/>
      <c r="P15831" s="48"/>
      <c r="Q15831" s="48"/>
      <c r="R15831" s="48"/>
      <c r="S15831" s="49"/>
      <c r="T15831" s="47"/>
      <c r="U15831" s="50"/>
      <c r="V15831" s="47"/>
      <c r="W15831" s="50"/>
      <c r="X15831" s="49"/>
      <c r="Y15831" s="49"/>
      <c r="Z15831" s="49"/>
      <c r="AA15831" s="49"/>
      <c r="AB15831" s="49"/>
      <c r="AC15831" s="49"/>
      <c r="AD15831" s="49"/>
      <c r="AE15831" s="95"/>
      <c r="AM15831" s="103"/>
      <c r="AT15831" s="10"/>
    </row>
    <row r="15832" spans="9:46" s="16" customFormat="1">
      <c r="I15832" s="47"/>
      <c r="P15832" s="48"/>
      <c r="Q15832" s="48"/>
      <c r="R15832" s="48"/>
      <c r="S15832" s="49"/>
      <c r="T15832" s="47"/>
      <c r="U15832" s="50"/>
      <c r="V15832" s="47"/>
      <c r="W15832" s="50"/>
      <c r="X15832" s="49"/>
      <c r="Y15832" s="49"/>
      <c r="Z15832" s="49"/>
      <c r="AA15832" s="49"/>
      <c r="AB15832" s="49"/>
      <c r="AC15832" s="49"/>
      <c r="AD15832" s="49"/>
      <c r="AE15832" s="95"/>
      <c r="AM15832" s="103"/>
      <c r="AT15832" s="10"/>
    </row>
    <row r="15833" spans="9:46" s="16" customFormat="1">
      <c r="I15833" s="47"/>
      <c r="P15833" s="48"/>
      <c r="Q15833" s="48"/>
      <c r="R15833" s="48"/>
      <c r="S15833" s="49"/>
      <c r="T15833" s="47"/>
      <c r="U15833" s="50"/>
      <c r="V15833" s="47"/>
      <c r="W15833" s="50"/>
      <c r="X15833" s="49"/>
      <c r="Y15833" s="49"/>
      <c r="Z15833" s="49"/>
      <c r="AA15833" s="49"/>
      <c r="AB15833" s="49"/>
      <c r="AC15833" s="49"/>
      <c r="AD15833" s="49"/>
      <c r="AE15833" s="95"/>
      <c r="AM15833" s="103"/>
      <c r="AT15833" s="10"/>
    </row>
    <row r="15834" spans="9:46" s="16" customFormat="1">
      <c r="I15834" s="47"/>
      <c r="P15834" s="48"/>
      <c r="Q15834" s="48"/>
      <c r="R15834" s="48"/>
      <c r="S15834" s="49"/>
      <c r="T15834" s="47"/>
      <c r="U15834" s="50"/>
      <c r="V15834" s="47"/>
      <c r="W15834" s="50"/>
      <c r="X15834" s="49"/>
      <c r="Y15834" s="49"/>
      <c r="Z15834" s="49"/>
      <c r="AA15834" s="49"/>
      <c r="AB15834" s="49"/>
      <c r="AC15834" s="49"/>
      <c r="AD15834" s="49"/>
      <c r="AE15834" s="95"/>
      <c r="AM15834" s="103"/>
      <c r="AT15834" s="10"/>
    </row>
    <row r="15835" spans="9:46" s="16" customFormat="1">
      <c r="I15835" s="47"/>
      <c r="P15835" s="48"/>
      <c r="Q15835" s="48"/>
      <c r="R15835" s="48"/>
      <c r="S15835" s="49"/>
      <c r="T15835" s="47"/>
      <c r="U15835" s="50"/>
      <c r="V15835" s="47"/>
      <c r="W15835" s="50"/>
      <c r="X15835" s="49"/>
      <c r="Y15835" s="49"/>
      <c r="Z15835" s="49"/>
      <c r="AA15835" s="49"/>
      <c r="AB15835" s="49"/>
      <c r="AC15835" s="49"/>
      <c r="AD15835" s="49"/>
      <c r="AE15835" s="95"/>
      <c r="AM15835" s="103"/>
      <c r="AT15835" s="10"/>
    </row>
    <row r="15836" spans="9:46" s="16" customFormat="1">
      <c r="I15836" s="47"/>
      <c r="P15836" s="48"/>
      <c r="Q15836" s="48"/>
      <c r="R15836" s="48"/>
      <c r="S15836" s="49"/>
      <c r="T15836" s="47"/>
      <c r="U15836" s="50"/>
      <c r="V15836" s="47"/>
      <c r="W15836" s="50"/>
      <c r="X15836" s="49"/>
      <c r="Y15836" s="49"/>
      <c r="Z15836" s="49"/>
      <c r="AA15836" s="49"/>
      <c r="AB15836" s="49"/>
      <c r="AC15836" s="49"/>
      <c r="AD15836" s="49"/>
      <c r="AE15836" s="95"/>
      <c r="AM15836" s="103"/>
      <c r="AT15836" s="10"/>
    </row>
    <row r="15837" spans="9:46" s="16" customFormat="1">
      <c r="I15837" s="47"/>
      <c r="P15837" s="48"/>
      <c r="Q15837" s="48"/>
      <c r="R15837" s="48"/>
      <c r="S15837" s="49"/>
      <c r="T15837" s="47"/>
      <c r="U15837" s="50"/>
      <c r="V15837" s="47"/>
      <c r="W15837" s="50"/>
      <c r="X15837" s="49"/>
      <c r="Y15837" s="49"/>
      <c r="Z15837" s="49"/>
      <c r="AA15837" s="49"/>
      <c r="AB15837" s="49"/>
      <c r="AC15837" s="49"/>
      <c r="AD15837" s="49"/>
      <c r="AE15837" s="95"/>
      <c r="AM15837" s="103"/>
      <c r="AT15837" s="10"/>
    </row>
    <row r="15838" spans="9:46" s="16" customFormat="1">
      <c r="I15838" s="47"/>
      <c r="P15838" s="48"/>
      <c r="Q15838" s="48"/>
      <c r="R15838" s="48"/>
      <c r="S15838" s="49"/>
      <c r="T15838" s="47"/>
      <c r="U15838" s="50"/>
      <c r="V15838" s="47"/>
      <c r="W15838" s="50"/>
      <c r="X15838" s="49"/>
      <c r="Y15838" s="49"/>
      <c r="Z15838" s="49"/>
      <c r="AA15838" s="49"/>
      <c r="AB15838" s="49"/>
      <c r="AC15838" s="49"/>
      <c r="AD15838" s="49"/>
      <c r="AE15838" s="95"/>
      <c r="AM15838" s="103"/>
      <c r="AT15838" s="10"/>
    </row>
    <row r="15839" spans="9:46" s="16" customFormat="1">
      <c r="I15839" s="47"/>
      <c r="P15839" s="48"/>
      <c r="Q15839" s="48"/>
      <c r="R15839" s="48"/>
      <c r="S15839" s="49"/>
      <c r="T15839" s="47"/>
      <c r="U15839" s="50"/>
      <c r="V15839" s="47"/>
      <c r="W15839" s="50"/>
      <c r="X15839" s="49"/>
      <c r="Y15839" s="49"/>
      <c r="Z15839" s="49"/>
      <c r="AA15839" s="49"/>
      <c r="AB15839" s="49"/>
      <c r="AC15839" s="49"/>
      <c r="AD15839" s="49"/>
      <c r="AE15839" s="95"/>
      <c r="AM15839" s="103"/>
      <c r="AT15839" s="10"/>
    </row>
    <row r="15840" spans="9:46" s="16" customFormat="1">
      <c r="I15840" s="47"/>
      <c r="P15840" s="48"/>
      <c r="Q15840" s="48"/>
      <c r="R15840" s="48"/>
      <c r="S15840" s="49"/>
      <c r="T15840" s="47"/>
      <c r="U15840" s="50"/>
      <c r="V15840" s="47"/>
      <c r="W15840" s="50"/>
      <c r="X15840" s="49"/>
      <c r="Y15840" s="49"/>
      <c r="Z15840" s="49"/>
      <c r="AA15840" s="49"/>
      <c r="AB15840" s="49"/>
      <c r="AC15840" s="49"/>
      <c r="AD15840" s="49"/>
      <c r="AE15840" s="95"/>
      <c r="AM15840" s="103"/>
      <c r="AT15840" s="10"/>
    </row>
    <row r="15841" spans="9:46" s="16" customFormat="1">
      <c r="I15841" s="47"/>
      <c r="P15841" s="48"/>
      <c r="Q15841" s="48"/>
      <c r="R15841" s="48"/>
      <c r="S15841" s="49"/>
      <c r="T15841" s="47"/>
      <c r="U15841" s="50"/>
      <c r="V15841" s="47"/>
      <c r="W15841" s="50"/>
      <c r="X15841" s="49"/>
      <c r="Y15841" s="49"/>
      <c r="Z15841" s="49"/>
      <c r="AA15841" s="49"/>
      <c r="AB15841" s="49"/>
      <c r="AC15841" s="49"/>
      <c r="AD15841" s="49"/>
      <c r="AE15841" s="95"/>
      <c r="AM15841" s="103"/>
      <c r="AT15841" s="10"/>
    </row>
    <row r="15842" spans="9:46" s="16" customFormat="1">
      <c r="I15842" s="47"/>
      <c r="P15842" s="48"/>
      <c r="Q15842" s="48"/>
      <c r="R15842" s="48"/>
      <c r="S15842" s="49"/>
      <c r="T15842" s="47"/>
      <c r="U15842" s="50"/>
      <c r="V15842" s="47"/>
      <c r="W15842" s="50"/>
      <c r="X15842" s="49"/>
      <c r="Y15842" s="49"/>
      <c r="Z15842" s="49"/>
      <c r="AA15842" s="49"/>
      <c r="AB15842" s="49"/>
      <c r="AC15842" s="49"/>
      <c r="AD15842" s="49"/>
      <c r="AE15842" s="95"/>
      <c r="AM15842" s="103"/>
      <c r="AT15842" s="10"/>
    </row>
    <row r="15843" spans="9:46" s="16" customFormat="1">
      <c r="I15843" s="47"/>
      <c r="P15843" s="48"/>
      <c r="Q15843" s="48"/>
      <c r="R15843" s="48"/>
      <c r="S15843" s="49"/>
      <c r="T15843" s="47"/>
      <c r="U15843" s="50"/>
      <c r="V15843" s="47"/>
      <c r="W15843" s="50"/>
      <c r="X15843" s="49"/>
      <c r="Y15843" s="49"/>
      <c r="Z15843" s="49"/>
      <c r="AA15843" s="49"/>
      <c r="AB15843" s="49"/>
      <c r="AC15843" s="49"/>
      <c r="AD15843" s="49"/>
      <c r="AE15843" s="95"/>
      <c r="AM15843" s="103"/>
      <c r="AT15843" s="10"/>
    </row>
    <row r="15844" spans="9:46" s="16" customFormat="1">
      <c r="I15844" s="47"/>
      <c r="P15844" s="48"/>
      <c r="Q15844" s="48"/>
      <c r="R15844" s="48"/>
      <c r="S15844" s="49"/>
      <c r="T15844" s="47"/>
      <c r="U15844" s="50"/>
      <c r="V15844" s="47"/>
      <c r="W15844" s="50"/>
      <c r="X15844" s="49"/>
      <c r="Y15844" s="49"/>
      <c r="Z15844" s="49"/>
      <c r="AA15844" s="49"/>
      <c r="AB15844" s="49"/>
      <c r="AC15844" s="49"/>
      <c r="AD15844" s="49"/>
      <c r="AE15844" s="95"/>
      <c r="AM15844" s="103"/>
      <c r="AT15844" s="10"/>
    </row>
    <row r="15845" spans="9:46" s="16" customFormat="1">
      <c r="I15845" s="47"/>
      <c r="P15845" s="48"/>
      <c r="Q15845" s="48"/>
      <c r="R15845" s="48"/>
      <c r="S15845" s="49"/>
      <c r="T15845" s="47"/>
      <c r="U15845" s="50"/>
      <c r="V15845" s="47"/>
      <c r="W15845" s="50"/>
      <c r="X15845" s="49"/>
      <c r="Y15845" s="49"/>
      <c r="Z15845" s="49"/>
      <c r="AA15845" s="49"/>
      <c r="AB15845" s="49"/>
      <c r="AC15845" s="49"/>
      <c r="AD15845" s="49"/>
      <c r="AE15845" s="95"/>
      <c r="AM15845" s="103"/>
      <c r="AT15845" s="10"/>
    </row>
    <row r="15846" spans="9:46" s="16" customFormat="1">
      <c r="I15846" s="47"/>
      <c r="P15846" s="48"/>
      <c r="Q15846" s="48"/>
      <c r="R15846" s="48"/>
      <c r="S15846" s="49"/>
      <c r="T15846" s="47"/>
      <c r="U15846" s="50"/>
      <c r="V15846" s="47"/>
      <c r="W15846" s="50"/>
      <c r="X15846" s="49"/>
      <c r="Y15846" s="49"/>
      <c r="Z15846" s="49"/>
      <c r="AA15846" s="49"/>
      <c r="AB15846" s="49"/>
      <c r="AC15846" s="49"/>
      <c r="AD15846" s="49"/>
      <c r="AE15846" s="95"/>
      <c r="AM15846" s="103"/>
      <c r="AT15846" s="10"/>
    </row>
    <row r="15847" spans="9:46" s="16" customFormat="1">
      <c r="I15847" s="47"/>
      <c r="P15847" s="48"/>
      <c r="Q15847" s="48"/>
      <c r="R15847" s="48"/>
      <c r="S15847" s="49"/>
      <c r="T15847" s="47"/>
      <c r="U15847" s="50"/>
      <c r="V15847" s="47"/>
      <c r="W15847" s="50"/>
      <c r="X15847" s="49"/>
      <c r="Y15847" s="49"/>
      <c r="Z15847" s="49"/>
      <c r="AA15847" s="49"/>
      <c r="AB15847" s="49"/>
      <c r="AC15847" s="49"/>
      <c r="AD15847" s="49"/>
      <c r="AE15847" s="95"/>
      <c r="AM15847" s="103"/>
      <c r="AT15847" s="10"/>
    </row>
    <row r="15848" spans="9:46" s="16" customFormat="1">
      <c r="I15848" s="47"/>
      <c r="P15848" s="48"/>
      <c r="Q15848" s="48"/>
      <c r="R15848" s="48"/>
      <c r="S15848" s="49"/>
      <c r="T15848" s="47"/>
      <c r="U15848" s="50"/>
      <c r="V15848" s="47"/>
      <c r="W15848" s="50"/>
      <c r="X15848" s="49"/>
      <c r="Y15848" s="49"/>
      <c r="Z15848" s="49"/>
      <c r="AA15848" s="49"/>
      <c r="AB15848" s="49"/>
      <c r="AC15848" s="49"/>
      <c r="AD15848" s="49"/>
      <c r="AE15848" s="95"/>
      <c r="AM15848" s="103"/>
      <c r="AT15848" s="10"/>
    </row>
    <row r="15849" spans="9:46" s="16" customFormat="1">
      <c r="I15849" s="47"/>
      <c r="P15849" s="48"/>
      <c r="Q15849" s="48"/>
      <c r="R15849" s="48"/>
      <c r="S15849" s="49"/>
      <c r="T15849" s="47"/>
      <c r="U15849" s="50"/>
      <c r="V15849" s="47"/>
      <c r="W15849" s="50"/>
      <c r="X15849" s="49"/>
      <c r="Y15849" s="49"/>
      <c r="Z15849" s="49"/>
      <c r="AA15849" s="49"/>
      <c r="AB15849" s="49"/>
      <c r="AC15849" s="49"/>
      <c r="AD15849" s="49"/>
      <c r="AE15849" s="95"/>
      <c r="AM15849" s="103"/>
      <c r="AT15849" s="10"/>
    </row>
    <row r="15850" spans="9:46" s="16" customFormat="1">
      <c r="I15850" s="47"/>
      <c r="P15850" s="48"/>
      <c r="Q15850" s="48"/>
      <c r="R15850" s="48"/>
      <c r="S15850" s="49"/>
      <c r="T15850" s="47"/>
      <c r="U15850" s="50"/>
      <c r="V15850" s="47"/>
      <c r="W15850" s="50"/>
      <c r="X15850" s="49"/>
      <c r="Y15850" s="49"/>
      <c r="Z15850" s="49"/>
      <c r="AA15850" s="49"/>
      <c r="AB15850" s="49"/>
      <c r="AC15850" s="49"/>
      <c r="AD15850" s="49"/>
      <c r="AE15850" s="95"/>
      <c r="AM15850" s="103"/>
      <c r="AT15850" s="10"/>
    </row>
    <row r="15851" spans="9:46" s="16" customFormat="1">
      <c r="I15851" s="47"/>
      <c r="P15851" s="48"/>
      <c r="Q15851" s="48"/>
      <c r="R15851" s="48"/>
      <c r="S15851" s="49"/>
      <c r="T15851" s="47"/>
      <c r="U15851" s="50"/>
      <c r="V15851" s="47"/>
      <c r="W15851" s="50"/>
      <c r="X15851" s="49"/>
      <c r="Y15851" s="49"/>
      <c r="Z15851" s="49"/>
      <c r="AA15851" s="49"/>
      <c r="AB15851" s="49"/>
      <c r="AC15851" s="49"/>
      <c r="AD15851" s="49"/>
      <c r="AE15851" s="95"/>
      <c r="AM15851" s="103"/>
      <c r="AT15851" s="10"/>
    </row>
    <row r="15852" spans="9:46" s="16" customFormat="1">
      <c r="I15852" s="47"/>
      <c r="P15852" s="48"/>
      <c r="Q15852" s="48"/>
      <c r="R15852" s="48"/>
      <c r="S15852" s="49"/>
      <c r="T15852" s="47"/>
      <c r="U15852" s="50"/>
      <c r="V15852" s="47"/>
      <c r="W15852" s="50"/>
      <c r="X15852" s="49"/>
      <c r="Y15852" s="49"/>
      <c r="Z15852" s="49"/>
      <c r="AA15852" s="49"/>
      <c r="AB15852" s="49"/>
      <c r="AC15852" s="49"/>
      <c r="AD15852" s="49"/>
      <c r="AE15852" s="95"/>
      <c r="AM15852" s="103"/>
      <c r="AT15852" s="10"/>
    </row>
    <row r="15853" spans="9:46" s="16" customFormat="1">
      <c r="I15853" s="47"/>
      <c r="P15853" s="48"/>
      <c r="Q15853" s="48"/>
      <c r="R15853" s="48"/>
      <c r="S15853" s="49"/>
      <c r="T15853" s="47"/>
      <c r="U15853" s="50"/>
      <c r="V15853" s="47"/>
      <c r="W15853" s="50"/>
      <c r="X15853" s="49"/>
      <c r="Y15853" s="49"/>
      <c r="Z15853" s="49"/>
      <c r="AA15853" s="49"/>
      <c r="AB15853" s="49"/>
      <c r="AC15853" s="49"/>
      <c r="AD15853" s="49"/>
      <c r="AE15853" s="95"/>
      <c r="AM15853" s="103"/>
      <c r="AT15853" s="10"/>
    </row>
    <row r="15854" spans="9:46" s="16" customFormat="1">
      <c r="I15854" s="47"/>
      <c r="P15854" s="48"/>
      <c r="Q15854" s="48"/>
      <c r="R15854" s="48"/>
      <c r="S15854" s="49"/>
      <c r="T15854" s="47"/>
      <c r="U15854" s="50"/>
      <c r="V15854" s="47"/>
      <c r="W15854" s="50"/>
      <c r="X15854" s="49"/>
      <c r="Y15854" s="49"/>
      <c r="Z15854" s="49"/>
      <c r="AA15854" s="49"/>
      <c r="AB15854" s="49"/>
      <c r="AC15854" s="49"/>
      <c r="AD15854" s="49"/>
      <c r="AE15854" s="95"/>
      <c r="AM15854" s="103"/>
      <c r="AT15854" s="10"/>
    </row>
    <row r="15855" spans="9:46" s="16" customFormat="1">
      <c r="I15855" s="47"/>
      <c r="P15855" s="48"/>
      <c r="Q15855" s="48"/>
      <c r="R15855" s="48"/>
      <c r="S15855" s="49"/>
      <c r="T15855" s="47"/>
      <c r="U15855" s="50"/>
      <c r="V15855" s="47"/>
      <c r="W15855" s="50"/>
      <c r="X15855" s="49"/>
      <c r="Y15855" s="49"/>
      <c r="Z15855" s="49"/>
      <c r="AA15855" s="49"/>
      <c r="AB15855" s="49"/>
      <c r="AC15855" s="49"/>
      <c r="AD15855" s="49"/>
      <c r="AE15855" s="95"/>
      <c r="AM15855" s="103"/>
      <c r="AT15855" s="10"/>
    </row>
    <row r="15856" spans="9:46" s="16" customFormat="1">
      <c r="I15856" s="47"/>
      <c r="P15856" s="48"/>
      <c r="Q15856" s="48"/>
      <c r="R15856" s="48"/>
      <c r="S15856" s="49"/>
      <c r="T15856" s="47"/>
      <c r="U15856" s="50"/>
      <c r="V15856" s="47"/>
      <c r="W15856" s="50"/>
      <c r="X15856" s="49"/>
      <c r="Y15856" s="49"/>
      <c r="Z15856" s="49"/>
      <c r="AA15856" s="49"/>
      <c r="AB15856" s="49"/>
      <c r="AC15856" s="49"/>
      <c r="AD15856" s="49"/>
      <c r="AE15856" s="95"/>
      <c r="AM15856" s="103"/>
      <c r="AT15856" s="10"/>
    </row>
    <row r="15857" spans="9:46" s="16" customFormat="1">
      <c r="I15857" s="47"/>
      <c r="P15857" s="48"/>
      <c r="Q15857" s="48"/>
      <c r="R15857" s="48"/>
      <c r="S15857" s="49"/>
      <c r="T15857" s="47"/>
      <c r="U15857" s="50"/>
      <c r="V15857" s="47"/>
      <c r="W15857" s="50"/>
      <c r="X15857" s="49"/>
      <c r="Y15857" s="49"/>
      <c r="Z15857" s="49"/>
      <c r="AA15857" s="49"/>
      <c r="AB15857" s="49"/>
      <c r="AC15857" s="49"/>
      <c r="AD15857" s="49"/>
      <c r="AE15857" s="95"/>
      <c r="AM15857" s="103"/>
      <c r="AT15857" s="10"/>
    </row>
    <row r="15858" spans="9:46" s="16" customFormat="1">
      <c r="I15858" s="47"/>
      <c r="P15858" s="48"/>
      <c r="Q15858" s="48"/>
      <c r="R15858" s="48"/>
      <c r="S15858" s="49"/>
      <c r="T15858" s="47"/>
      <c r="U15858" s="50"/>
      <c r="V15858" s="47"/>
      <c r="W15858" s="50"/>
      <c r="X15858" s="49"/>
      <c r="Y15858" s="49"/>
      <c r="Z15858" s="49"/>
      <c r="AA15858" s="49"/>
      <c r="AB15858" s="49"/>
      <c r="AC15858" s="49"/>
      <c r="AD15858" s="49"/>
      <c r="AE15858" s="95"/>
      <c r="AM15858" s="103"/>
      <c r="AT15858" s="10"/>
    </row>
    <row r="15859" spans="9:46" s="16" customFormat="1">
      <c r="I15859" s="47"/>
      <c r="P15859" s="48"/>
      <c r="Q15859" s="48"/>
      <c r="R15859" s="48"/>
      <c r="S15859" s="49"/>
      <c r="T15859" s="47"/>
      <c r="U15859" s="50"/>
      <c r="V15859" s="47"/>
      <c r="W15859" s="50"/>
      <c r="X15859" s="49"/>
      <c r="Y15859" s="49"/>
      <c r="Z15859" s="49"/>
      <c r="AA15859" s="49"/>
      <c r="AB15859" s="49"/>
      <c r="AC15859" s="49"/>
      <c r="AD15859" s="49"/>
      <c r="AE15859" s="95"/>
      <c r="AM15859" s="103"/>
      <c r="AT15859" s="10"/>
    </row>
    <row r="15860" spans="9:46" s="16" customFormat="1">
      <c r="I15860" s="47"/>
      <c r="P15860" s="48"/>
      <c r="Q15860" s="48"/>
      <c r="R15860" s="48"/>
      <c r="S15860" s="49"/>
      <c r="T15860" s="47"/>
      <c r="U15860" s="50"/>
      <c r="V15860" s="47"/>
      <c r="W15860" s="50"/>
      <c r="X15860" s="49"/>
      <c r="Y15860" s="49"/>
      <c r="Z15860" s="49"/>
      <c r="AA15860" s="49"/>
      <c r="AB15860" s="49"/>
      <c r="AC15860" s="49"/>
      <c r="AD15860" s="49"/>
      <c r="AE15860" s="95"/>
      <c r="AM15860" s="103"/>
      <c r="AT15860" s="10"/>
    </row>
    <row r="15861" spans="9:46" s="16" customFormat="1">
      <c r="I15861" s="47"/>
      <c r="P15861" s="48"/>
      <c r="Q15861" s="48"/>
      <c r="R15861" s="48"/>
      <c r="S15861" s="49"/>
      <c r="T15861" s="47"/>
      <c r="U15861" s="50"/>
      <c r="V15861" s="47"/>
      <c r="W15861" s="50"/>
      <c r="X15861" s="49"/>
      <c r="Y15861" s="49"/>
      <c r="Z15861" s="49"/>
      <c r="AA15861" s="49"/>
      <c r="AB15861" s="49"/>
      <c r="AC15861" s="49"/>
      <c r="AD15861" s="49"/>
      <c r="AE15861" s="95"/>
      <c r="AM15861" s="103"/>
      <c r="AT15861" s="10"/>
    </row>
    <row r="15862" spans="9:46" s="16" customFormat="1">
      <c r="I15862" s="47"/>
      <c r="P15862" s="48"/>
      <c r="Q15862" s="48"/>
      <c r="R15862" s="48"/>
      <c r="S15862" s="49"/>
      <c r="T15862" s="47"/>
      <c r="U15862" s="50"/>
      <c r="V15862" s="47"/>
      <c r="W15862" s="50"/>
      <c r="X15862" s="49"/>
      <c r="Y15862" s="49"/>
      <c r="Z15862" s="49"/>
      <c r="AA15862" s="49"/>
      <c r="AB15862" s="49"/>
      <c r="AC15862" s="49"/>
      <c r="AD15862" s="49"/>
      <c r="AE15862" s="95"/>
      <c r="AM15862" s="103"/>
      <c r="AT15862" s="10"/>
    </row>
    <row r="15863" spans="9:46" s="16" customFormat="1">
      <c r="I15863" s="47"/>
      <c r="P15863" s="48"/>
      <c r="Q15863" s="48"/>
      <c r="R15863" s="48"/>
      <c r="S15863" s="49"/>
      <c r="T15863" s="47"/>
      <c r="U15863" s="50"/>
      <c r="V15863" s="47"/>
      <c r="W15863" s="50"/>
      <c r="X15863" s="49"/>
      <c r="Y15863" s="49"/>
      <c r="Z15863" s="49"/>
      <c r="AA15863" s="49"/>
      <c r="AB15863" s="49"/>
      <c r="AC15863" s="49"/>
      <c r="AD15863" s="49"/>
      <c r="AE15863" s="95"/>
      <c r="AM15863" s="103"/>
      <c r="AT15863" s="10"/>
    </row>
    <row r="15864" spans="9:46" s="16" customFormat="1">
      <c r="I15864" s="47"/>
      <c r="P15864" s="48"/>
      <c r="Q15864" s="48"/>
      <c r="R15864" s="48"/>
      <c r="S15864" s="49"/>
      <c r="T15864" s="47"/>
      <c r="U15864" s="50"/>
      <c r="V15864" s="47"/>
      <c r="W15864" s="50"/>
      <c r="X15864" s="49"/>
      <c r="Y15864" s="49"/>
      <c r="Z15864" s="49"/>
      <c r="AA15864" s="49"/>
      <c r="AB15864" s="49"/>
      <c r="AC15864" s="49"/>
      <c r="AD15864" s="49"/>
      <c r="AE15864" s="95"/>
      <c r="AM15864" s="103"/>
      <c r="AT15864" s="10"/>
    </row>
    <row r="15865" spans="9:46" s="16" customFormat="1">
      <c r="I15865" s="47"/>
      <c r="P15865" s="48"/>
      <c r="Q15865" s="48"/>
      <c r="R15865" s="48"/>
      <c r="S15865" s="49"/>
      <c r="T15865" s="47"/>
      <c r="U15865" s="50"/>
      <c r="V15865" s="47"/>
      <c r="W15865" s="50"/>
      <c r="X15865" s="49"/>
      <c r="Y15865" s="49"/>
      <c r="Z15865" s="49"/>
      <c r="AA15865" s="49"/>
      <c r="AB15865" s="49"/>
      <c r="AC15865" s="49"/>
      <c r="AD15865" s="49"/>
      <c r="AE15865" s="95"/>
      <c r="AM15865" s="103"/>
      <c r="AT15865" s="10"/>
    </row>
    <row r="15866" spans="9:46" s="16" customFormat="1">
      <c r="I15866" s="47"/>
      <c r="P15866" s="48"/>
      <c r="Q15866" s="48"/>
      <c r="R15866" s="48"/>
      <c r="S15866" s="49"/>
      <c r="T15866" s="47"/>
      <c r="U15866" s="50"/>
      <c r="V15866" s="47"/>
      <c r="W15866" s="50"/>
      <c r="X15866" s="49"/>
      <c r="Y15866" s="49"/>
      <c r="Z15866" s="49"/>
      <c r="AA15866" s="49"/>
      <c r="AB15866" s="49"/>
      <c r="AC15866" s="49"/>
      <c r="AD15866" s="49"/>
      <c r="AE15866" s="95"/>
      <c r="AM15866" s="103"/>
      <c r="AT15866" s="10"/>
    </row>
    <row r="15867" spans="9:46" s="16" customFormat="1">
      <c r="I15867" s="47"/>
      <c r="P15867" s="48"/>
      <c r="Q15867" s="48"/>
      <c r="R15867" s="48"/>
      <c r="S15867" s="49"/>
      <c r="T15867" s="47"/>
      <c r="U15867" s="50"/>
      <c r="V15867" s="47"/>
      <c r="W15867" s="50"/>
      <c r="X15867" s="49"/>
      <c r="Y15867" s="49"/>
      <c r="Z15867" s="49"/>
      <c r="AA15867" s="49"/>
      <c r="AB15867" s="49"/>
      <c r="AC15867" s="49"/>
      <c r="AD15867" s="49"/>
      <c r="AE15867" s="95"/>
      <c r="AM15867" s="103"/>
      <c r="AT15867" s="10"/>
    </row>
    <row r="15868" spans="9:46" s="16" customFormat="1">
      <c r="I15868" s="47"/>
      <c r="P15868" s="48"/>
      <c r="Q15868" s="48"/>
      <c r="R15868" s="48"/>
      <c r="S15868" s="49"/>
      <c r="T15868" s="47"/>
      <c r="U15868" s="50"/>
      <c r="V15868" s="47"/>
      <c r="W15868" s="50"/>
      <c r="X15868" s="49"/>
      <c r="Y15868" s="49"/>
      <c r="Z15868" s="49"/>
      <c r="AA15868" s="49"/>
      <c r="AB15868" s="49"/>
      <c r="AC15868" s="49"/>
      <c r="AD15868" s="49"/>
      <c r="AE15868" s="95"/>
      <c r="AM15868" s="103"/>
      <c r="AT15868" s="10"/>
    </row>
    <row r="15869" spans="9:46" s="16" customFormat="1">
      <c r="I15869" s="47"/>
      <c r="P15869" s="48"/>
      <c r="Q15869" s="48"/>
      <c r="R15869" s="48"/>
      <c r="S15869" s="49"/>
      <c r="T15869" s="47"/>
      <c r="U15869" s="50"/>
      <c r="V15869" s="47"/>
      <c r="W15869" s="50"/>
      <c r="X15869" s="49"/>
      <c r="Y15869" s="49"/>
      <c r="Z15869" s="49"/>
      <c r="AA15869" s="49"/>
      <c r="AB15869" s="49"/>
      <c r="AC15869" s="49"/>
      <c r="AD15869" s="49"/>
      <c r="AE15869" s="95"/>
      <c r="AM15869" s="103"/>
      <c r="AT15869" s="10"/>
    </row>
    <row r="15870" spans="9:46" s="16" customFormat="1">
      <c r="I15870" s="47"/>
      <c r="P15870" s="48"/>
      <c r="Q15870" s="48"/>
      <c r="R15870" s="48"/>
      <c r="S15870" s="49"/>
      <c r="T15870" s="47"/>
      <c r="U15870" s="50"/>
      <c r="V15870" s="47"/>
      <c r="W15870" s="50"/>
      <c r="X15870" s="49"/>
      <c r="Y15870" s="49"/>
      <c r="Z15870" s="49"/>
      <c r="AA15870" s="49"/>
      <c r="AB15870" s="49"/>
      <c r="AC15870" s="49"/>
      <c r="AD15870" s="49"/>
      <c r="AE15870" s="95"/>
      <c r="AM15870" s="103"/>
      <c r="AT15870" s="10"/>
    </row>
    <row r="15871" spans="9:46" s="16" customFormat="1">
      <c r="I15871" s="47"/>
      <c r="P15871" s="48"/>
      <c r="Q15871" s="48"/>
      <c r="R15871" s="48"/>
      <c r="S15871" s="49"/>
      <c r="T15871" s="47"/>
      <c r="U15871" s="50"/>
      <c r="V15871" s="47"/>
      <c r="W15871" s="50"/>
      <c r="X15871" s="49"/>
      <c r="Y15871" s="49"/>
      <c r="Z15871" s="49"/>
      <c r="AA15871" s="49"/>
      <c r="AB15871" s="49"/>
      <c r="AC15871" s="49"/>
      <c r="AD15871" s="49"/>
      <c r="AE15871" s="95"/>
      <c r="AM15871" s="103"/>
      <c r="AT15871" s="10"/>
    </row>
    <row r="15872" spans="9:46" s="16" customFormat="1">
      <c r="I15872" s="47"/>
      <c r="P15872" s="48"/>
      <c r="Q15872" s="48"/>
      <c r="R15872" s="48"/>
      <c r="S15872" s="49"/>
      <c r="T15872" s="47"/>
      <c r="U15872" s="50"/>
      <c r="V15872" s="47"/>
      <c r="W15872" s="50"/>
      <c r="X15872" s="49"/>
      <c r="Y15872" s="49"/>
      <c r="Z15872" s="49"/>
      <c r="AA15872" s="49"/>
      <c r="AB15872" s="49"/>
      <c r="AC15872" s="49"/>
      <c r="AD15872" s="49"/>
      <c r="AE15872" s="95"/>
      <c r="AM15872" s="103"/>
      <c r="AT15872" s="10"/>
    </row>
    <row r="15873" spans="9:46" s="16" customFormat="1">
      <c r="I15873" s="47"/>
      <c r="P15873" s="48"/>
      <c r="Q15873" s="48"/>
      <c r="R15873" s="48"/>
      <c r="S15873" s="49"/>
      <c r="T15873" s="47"/>
      <c r="U15873" s="50"/>
      <c r="V15873" s="47"/>
      <c r="W15873" s="50"/>
      <c r="X15873" s="49"/>
      <c r="Y15873" s="49"/>
      <c r="Z15873" s="49"/>
      <c r="AA15873" s="49"/>
      <c r="AB15873" s="49"/>
      <c r="AC15873" s="49"/>
      <c r="AD15873" s="49"/>
      <c r="AE15873" s="95"/>
      <c r="AM15873" s="103"/>
      <c r="AT15873" s="10"/>
    </row>
    <row r="15874" spans="9:46" s="16" customFormat="1">
      <c r="I15874" s="47"/>
      <c r="P15874" s="48"/>
      <c r="Q15874" s="48"/>
      <c r="R15874" s="48"/>
      <c r="S15874" s="49"/>
      <c r="T15874" s="47"/>
      <c r="U15874" s="50"/>
      <c r="V15874" s="47"/>
      <c r="W15874" s="50"/>
      <c r="X15874" s="49"/>
      <c r="Y15874" s="49"/>
      <c r="Z15874" s="49"/>
      <c r="AA15874" s="49"/>
      <c r="AB15874" s="49"/>
      <c r="AC15874" s="49"/>
      <c r="AD15874" s="49"/>
      <c r="AE15874" s="95"/>
      <c r="AM15874" s="103"/>
      <c r="AT15874" s="10"/>
    </row>
    <row r="15875" spans="9:46" s="16" customFormat="1">
      <c r="I15875" s="47"/>
      <c r="P15875" s="48"/>
      <c r="Q15875" s="48"/>
      <c r="R15875" s="48"/>
      <c r="S15875" s="49"/>
      <c r="T15875" s="47"/>
      <c r="U15875" s="50"/>
      <c r="V15875" s="47"/>
      <c r="W15875" s="50"/>
      <c r="X15875" s="49"/>
      <c r="Y15875" s="49"/>
      <c r="Z15875" s="49"/>
      <c r="AA15875" s="49"/>
      <c r="AB15875" s="49"/>
      <c r="AC15875" s="49"/>
      <c r="AD15875" s="49"/>
      <c r="AE15875" s="95"/>
      <c r="AM15875" s="103"/>
      <c r="AT15875" s="10"/>
    </row>
    <row r="15876" spans="9:46" s="16" customFormat="1">
      <c r="I15876" s="47"/>
      <c r="P15876" s="48"/>
      <c r="Q15876" s="48"/>
      <c r="R15876" s="48"/>
      <c r="S15876" s="49"/>
      <c r="T15876" s="47"/>
      <c r="U15876" s="50"/>
      <c r="V15876" s="47"/>
      <c r="W15876" s="50"/>
      <c r="X15876" s="49"/>
      <c r="Y15876" s="49"/>
      <c r="Z15876" s="49"/>
      <c r="AA15876" s="49"/>
      <c r="AB15876" s="49"/>
      <c r="AC15876" s="49"/>
      <c r="AD15876" s="49"/>
      <c r="AE15876" s="95"/>
      <c r="AM15876" s="103"/>
      <c r="AT15876" s="10"/>
    </row>
    <row r="15877" spans="9:46" s="16" customFormat="1">
      <c r="I15877" s="47"/>
      <c r="P15877" s="48"/>
      <c r="Q15877" s="48"/>
      <c r="R15877" s="48"/>
      <c r="S15877" s="49"/>
      <c r="T15877" s="47"/>
      <c r="U15877" s="50"/>
      <c r="V15877" s="47"/>
      <c r="W15877" s="50"/>
      <c r="X15877" s="49"/>
      <c r="Y15877" s="49"/>
      <c r="Z15877" s="49"/>
      <c r="AA15877" s="49"/>
      <c r="AB15877" s="49"/>
      <c r="AC15877" s="49"/>
      <c r="AD15877" s="49"/>
      <c r="AE15877" s="95"/>
      <c r="AM15877" s="103"/>
      <c r="AT15877" s="10"/>
    </row>
    <row r="15878" spans="9:46" s="16" customFormat="1">
      <c r="I15878" s="47"/>
      <c r="P15878" s="48"/>
      <c r="Q15878" s="48"/>
      <c r="R15878" s="48"/>
      <c r="S15878" s="49"/>
      <c r="T15878" s="47"/>
      <c r="U15878" s="50"/>
      <c r="V15878" s="47"/>
      <c r="W15878" s="50"/>
      <c r="X15878" s="49"/>
      <c r="Y15878" s="49"/>
      <c r="Z15878" s="49"/>
      <c r="AA15878" s="49"/>
      <c r="AB15878" s="49"/>
      <c r="AC15878" s="49"/>
      <c r="AD15878" s="49"/>
      <c r="AE15878" s="95"/>
      <c r="AM15878" s="103"/>
      <c r="AT15878" s="10"/>
    </row>
    <row r="15879" spans="9:46" s="16" customFormat="1">
      <c r="I15879" s="47"/>
      <c r="P15879" s="48"/>
      <c r="Q15879" s="48"/>
      <c r="R15879" s="48"/>
      <c r="S15879" s="49"/>
      <c r="T15879" s="47"/>
      <c r="U15879" s="50"/>
      <c r="V15879" s="47"/>
      <c r="W15879" s="50"/>
      <c r="X15879" s="49"/>
      <c r="Y15879" s="49"/>
      <c r="Z15879" s="49"/>
      <c r="AA15879" s="49"/>
      <c r="AB15879" s="49"/>
      <c r="AC15879" s="49"/>
      <c r="AD15879" s="49"/>
      <c r="AE15879" s="95"/>
      <c r="AM15879" s="103"/>
      <c r="AT15879" s="10"/>
    </row>
    <row r="15880" spans="9:46" s="16" customFormat="1">
      <c r="I15880" s="47"/>
      <c r="P15880" s="48"/>
      <c r="Q15880" s="48"/>
      <c r="R15880" s="48"/>
      <c r="S15880" s="49"/>
      <c r="T15880" s="47"/>
      <c r="U15880" s="50"/>
      <c r="V15880" s="47"/>
      <c r="W15880" s="50"/>
      <c r="X15880" s="49"/>
      <c r="Y15880" s="49"/>
      <c r="Z15880" s="49"/>
      <c r="AA15880" s="49"/>
      <c r="AB15880" s="49"/>
      <c r="AC15880" s="49"/>
      <c r="AD15880" s="49"/>
      <c r="AE15880" s="95"/>
      <c r="AM15880" s="103"/>
      <c r="AT15880" s="10"/>
    </row>
    <row r="15881" spans="9:46" s="16" customFormat="1">
      <c r="I15881" s="47"/>
      <c r="P15881" s="48"/>
      <c r="Q15881" s="48"/>
      <c r="R15881" s="48"/>
      <c r="S15881" s="49"/>
      <c r="T15881" s="47"/>
      <c r="U15881" s="50"/>
      <c r="V15881" s="47"/>
      <c r="W15881" s="50"/>
      <c r="X15881" s="49"/>
      <c r="Y15881" s="49"/>
      <c r="Z15881" s="49"/>
      <c r="AA15881" s="49"/>
      <c r="AB15881" s="49"/>
      <c r="AC15881" s="49"/>
      <c r="AD15881" s="49"/>
      <c r="AE15881" s="95"/>
      <c r="AM15881" s="103"/>
      <c r="AT15881" s="10"/>
    </row>
    <row r="15882" spans="9:46" s="16" customFormat="1">
      <c r="I15882" s="47"/>
      <c r="P15882" s="48"/>
      <c r="Q15882" s="48"/>
      <c r="R15882" s="48"/>
      <c r="S15882" s="49"/>
      <c r="T15882" s="47"/>
      <c r="U15882" s="50"/>
      <c r="V15882" s="47"/>
      <c r="W15882" s="50"/>
      <c r="X15882" s="49"/>
      <c r="Y15882" s="49"/>
      <c r="Z15882" s="49"/>
      <c r="AA15882" s="49"/>
      <c r="AB15882" s="49"/>
      <c r="AC15882" s="49"/>
      <c r="AD15882" s="49"/>
      <c r="AE15882" s="95"/>
      <c r="AM15882" s="103"/>
      <c r="AT15882" s="10"/>
    </row>
    <row r="15883" spans="9:46" s="16" customFormat="1">
      <c r="I15883" s="47"/>
      <c r="P15883" s="48"/>
      <c r="Q15883" s="48"/>
      <c r="R15883" s="48"/>
      <c r="S15883" s="49"/>
      <c r="T15883" s="47"/>
      <c r="U15883" s="50"/>
      <c r="V15883" s="47"/>
      <c r="W15883" s="50"/>
      <c r="X15883" s="49"/>
      <c r="Y15883" s="49"/>
      <c r="Z15883" s="49"/>
      <c r="AA15883" s="49"/>
      <c r="AB15883" s="49"/>
      <c r="AC15883" s="49"/>
      <c r="AD15883" s="49"/>
      <c r="AE15883" s="95"/>
      <c r="AM15883" s="103"/>
      <c r="AT15883" s="10"/>
    </row>
    <row r="15884" spans="9:46" s="16" customFormat="1">
      <c r="I15884" s="47"/>
      <c r="P15884" s="48"/>
      <c r="Q15884" s="48"/>
      <c r="R15884" s="48"/>
      <c r="S15884" s="49"/>
      <c r="T15884" s="47"/>
      <c r="U15884" s="50"/>
      <c r="V15884" s="47"/>
      <c r="W15884" s="50"/>
      <c r="X15884" s="49"/>
      <c r="Y15884" s="49"/>
      <c r="Z15884" s="49"/>
      <c r="AA15884" s="49"/>
      <c r="AB15884" s="49"/>
      <c r="AC15884" s="49"/>
      <c r="AD15884" s="49"/>
      <c r="AE15884" s="95"/>
      <c r="AM15884" s="103"/>
      <c r="AT15884" s="10"/>
    </row>
    <row r="15885" spans="9:46" s="16" customFormat="1">
      <c r="I15885" s="47"/>
      <c r="P15885" s="48"/>
      <c r="Q15885" s="48"/>
      <c r="R15885" s="48"/>
      <c r="S15885" s="49"/>
      <c r="T15885" s="47"/>
      <c r="U15885" s="50"/>
      <c r="V15885" s="47"/>
      <c r="W15885" s="50"/>
      <c r="X15885" s="49"/>
      <c r="Y15885" s="49"/>
      <c r="Z15885" s="49"/>
      <c r="AA15885" s="49"/>
      <c r="AB15885" s="49"/>
      <c r="AC15885" s="49"/>
      <c r="AD15885" s="49"/>
      <c r="AE15885" s="95"/>
      <c r="AM15885" s="103"/>
      <c r="AT15885" s="10"/>
    </row>
    <row r="15886" spans="9:46" s="16" customFormat="1">
      <c r="I15886" s="47"/>
      <c r="P15886" s="48"/>
      <c r="Q15886" s="48"/>
      <c r="R15886" s="48"/>
      <c r="S15886" s="49"/>
      <c r="T15886" s="47"/>
      <c r="U15886" s="50"/>
      <c r="V15886" s="47"/>
      <c r="W15886" s="50"/>
      <c r="X15886" s="49"/>
      <c r="Y15886" s="49"/>
      <c r="Z15886" s="49"/>
      <c r="AA15886" s="49"/>
      <c r="AB15886" s="49"/>
      <c r="AC15886" s="49"/>
      <c r="AD15886" s="49"/>
      <c r="AE15886" s="95"/>
      <c r="AM15886" s="103"/>
      <c r="AT15886" s="10"/>
    </row>
    <row r="15887" spans="9:46" s="16" customFormat="1">
      <c r="I15887" s="47"/>
      <c r="P15887" s="48"/>
      <c r="Q15887" s="48"/>
      <c r="R15887" s="48"/>
      <c r="S15887" s="49"/>
      <c r="T15887" s="47"/>
      <c r="U15887" s="50"/>
      <c r="V15887" s="47"/>
      <c r="W15887" s="50"/>
      <c r="X15887" s="49"/>
      <c r="Y15887" s="49"/>
      <c r="Z15887" s="49"/>
      <c r="AA15887" s="49"/>
      <c r="AB15887" s="49"/>
      <c r="AC15887" s="49"/>
      <c r="AD15887" s="49"/>
      <c r="AE15887" s="95"/>
      <c r="AM15887" s="103"/>
      <c r="AT15887" s="10"/>
    </row>
    <row r="15888" spans="9:46" s="16" customFormat="1">
      <c r="I15888" s="47"/>
      <c r="P15888" s="48"/>
      <c r="Q15888" s="48"/>
      <c r="R15888" s="48"/>
      <c r="S15888" s="49"/>
      <c r="T15888" s="47"/>
      <c r="U15888" s="50"/>
      <c r="V15888" s="47"/>
      <c r="W15888" s="50"/>
      <c r="X15888" s="49"/>
      <c r="Y15888" s="49"/>
      <c r="Z15888" s="49"/>
      <c r="AA15888" s="49"/>
      <c r="AB15888" s="49"/>
      <c r="AC15888" s="49"/>
      <c r="AD15888" s="49"/>
      <c r="AE15888" s="95"/>
      <c r="AM15888" s="103"/>
      <c r="AT15888" s="10"/>
    </row>
    <row r="15889" spans="9:46" s="16" customFormat="1">
      <c r="I15889" s="47"/>
      <c r="P15889" s="48"/>
      <c r="Q15889" s="48"/>
      <c r="R15889" s="48"/>
      <c r="S15889" s="49"/>
      <c r="T15889" s="47"/>
      <c r="U15889" s="50"/>
      <c r="V15889" s="47"/>
      <c r="W15889" s="50"/>
      <c r="X15889" s="49"/>
      <c r="Y15889" s="49"/>
      <c r="Z15889" s="49"/>
      <c r="AA15889" s="49"/>
      <c r="AB15889" s="49"/>
      <c r="AC15889" s="49"/>
      <c r="AD15889" s="49"/>
      <c r="AE15889" s="95"/>
      <c r="AM15889" s="103"/>
      <c r="AT15889" s="10"/>
    </row>
    <row r="15890" spans="9:46" s="16" customFormat="1">
      <c r="I15890" s="47"/>
      <c r="P15890" s="48"/>
      <c r="Q15890" s="48"/>
      <c r="R15890" s="48"/>
      <c r="S15890" s="49"/>
      <c r="T15890" s="47"/>
      <c r="U15890" s="50"/>
      <c r="V15890" s="47"/>
      <c r="W15890" s="50"/>
      <c r="X15890" s="49"/>
      <c r="Y15890" s="49"/>
      <c r="Z15890" s="49"/>
      <c r="AA15890" s="49"/>
      <c r="AB15890" s="49"/>
      <c r="AC15890" s="49"/>
      <c r="AD15890" s="49"/>
      <c r="AE15890" s="95"/>
      <c r="AM15890" s="103"/>
      <c r="AT15890" s="10"/>
    </row>
    <row r="15891" spans="9:46" s="16" customFormat="1">
      <c r="I15891" s="47"/>
      <c r="P15891" s="48"/>
      <c r="Q15891" s="48"/>
      <c r="R15891" s="48"/>
      <c r="S15891" s="49"/>
      <c r="T15891" s="47"/>
      <c r="U15891" s="50"/>
      <c r="V15891" s="47"/>
      <c r="W15891" s="50"/>
      <c r="X15891" s="49"/>
      <c r="Y15891" s="49"/>
      <c r="Z15891" s="49"/>
      <c r="AA15891" s="49"/>
      <c r="AB15891" s="49"/>
      <c r="AC15891" s="49"/>
      <c r="AD15891" s="49"/>
      <c r="AE15891" s="95"/>
      <c r="AM15891" s="103"/>
      <c r="AT15891" s="10"/>
    </row>
    <row r="15892" spans="9:46" s="16" customFormat="1">
      <c r="I15892" s="47"/>
      <c r="P15892" s="48"/>
      <c r="Q15892" s="48"/>
      <c r="R15892" s="48"/>
      <c r="S15892" s="49"/>
      <c r="T15892" s="47"/>
      <c r="U15892" s="50"/>
      <c r="V15892" s="47"/>
      <c r="W15892" s="50"/>
      <c r="X15892" s="49"/>
      <c r="Y15892" s="49"/>
      <c r="Z15892" s="49"/>
      <c r="AA15892" s="49"/>
      <c r="AB15892" s="49"/>
      <c r="AC15892" s="49"/>
      <c r="AD15892" s="49"/>
      <c r="AE15892" s="95"/>
      <c r="AM15892" s="103"/>
      <c r="AT15892" s="10"/>
    </row>
    <row r="15893" spans="9:46" s="16" customFormat="1">
      <c r="I15893" s="47"/>
      <c r="P15893" s="48"/>
      <c r="Q15893" s="48"/>
      <c r="R15893" s="48"/>
      <c r="S15893" s="49"/>
      <c r="T15893" s="47"/>
      <c r="U15893" s="50"/>
      <c r="V15893" s="47"/>
      <c r="W15893" s="50"/>
      <c r="X15893" s="49"/>
      <c r="Y15893" s="49"/>
      <c r="Z15893" s="49"/>
      <c r="AA15893" s="49"/>
      <c r="AB15893" s="49"/>
      <c r="AC15893" s="49"/>
      <c r="AD15893" s="49"/>
      <c r="AE15893" s="95"/>
      <c r="AM15893" s="103"/>
      <c r="AT15893" s="10"/>
    </row>
    <row r="15894" spans="9:46" s="16" customFormat="1">
      <c r="I15894" s="47"/>
      <c r="P15894" s="48"/>
      <c r="Q15894" s="48"/>
      <c r="R15894" s="48"/>
      <c r="S15894" s="49"/>
      <c r="T15894" s="47"/>
      <c r="U15894" s="50"/>
      <c r="V15894" s="47"/>
      <c r="W15894" s="50"/>
      <c r="X15894" s="49"/>
      <c r="Y15894" s="49"/>
      <c r="Z15894" s="49"/>
      <c r="AA15894" s="49"/>
      <c r="AB15894" s="49"/>
      <c r="AC15894" s="49"/>
      <c r="AD15894" s="49"/>
      <c r="AE15894" s="95"/>
      <c r="AM15894" s="103"/>
      <c r="AT15894" s="10"/>
    </row>
    <row r="15895" spans="9:46" s="16" customFormat="1">
      <c r="I15895" s="47"/>
      <c r="P15895" s="48"/>
      <c r="Q15895" s="48"/>
      <c r="R15895" s="48"/>
      <c r="S15895" s="49"/>
      <c r="T15895" s="47"/>
      <c r="U15895" s="50"/>
      <c r="V15895" s="47"/>
      <c r="W15895" s="50"/>
      <c r="X15895" s="49"/>
      <c r="Y15895" s="49"/>
      <c r="Z15895" s="49"/>
      <c r="AA15895" s="49"/>
      <c r="AB15895" s="49"/>
      <c r="AC15895" s="49"/>
      <c r="AD15895" s="49"/>
      <c r="AE15895" s="95"/>
      <c r="AM15895" s="103"/>
      <c r="AT15895" s="10"/>
    </row>
    <row r="15896" spans="9:46" s="16" customFormat="1">
      <c r="I15896" s="47"/>
      <c r="P15896" s="48"/>
      <c r="Q15896" s="48"/>
      <c r="R15896" s="48"/>
      <c r="S15896" s="49"/>
      <c r="T15896" s="47"/>
      <c r="U15896" s="50"/>
      <c r="V15896" s="47"/>
      <c r="W15896" s="50"/>
      <c r="X15896" s="49"/>
      <c r="Y15896" s="49"/>
      <c r="Z15896" s="49"/>
      <c r="AA15896" s="49"/>
      <c r="AB15896" s="49"/>
      <c r="AC15896" s="49"/>
      <c r="AD15896" s="49"/>
      <c r="AE15896" s="95"/>
      <c r="AM15896" s="103"/>
      <c r="AT15896" s="10"/>
    </row>
    <row r="15897" spans="9:46" s="16" customFormat="1">
      <c r="I15897" s="47"/>
      <c r="P15897" s="48"/>
      <c r="Q15897" s="48"/>
      <c r="R15897" s="48"/>
      <c r="S15897" s="49"/>
      <c r="T15897" s="47"/>
      <c r="U15897" s="50"/>
      <c r="V15897" s="47"/>
      <c r="W15897" s="50"/>
      <c r="X15897" s="49"/>
      <c r="Y15897" s="49"/>
      <c r="Z15897" s="49"/>
      <c r="AA15897" s="49"/>
      <c r="AB15897" s="49"/>
      <c r="AC15897" s="49"/>
      <c r="AD15897" s="49"/>
      <c r="AE15897" s="95"/>
      <c r="AM15897" s="103"/>
      <c r="AT15897" s="10"/>
    </row>
    <row r="15898" spans="9:46" s="16" customFormat="1">
      <c r="I15898" s="47"/>
      <c r="P15898" s="48"/>
      <c r="Q15898" s="48"/>
      <c r="R15898" s="48"/>
      <c r="S15898" s="49"/>
      <c r="T15898" s="47"/>
      <c r="U15898" s="50"/>
      <c r="V15898" s="47"/>
      <c r="W15898" s="50"/>
      <c r="X15898" s="49"/>
      <c r="Y15898" s="49"/>
      <c r="Z15898" s="49"/>
      <c r="AA15898" s="49"/>
      <c r="AB15898" s="49"/>
      <c r="AC15898" s="49"/>
      <c r="AD15898" s="49"/>
      <c r="AE15898" s="95"/>
      <c r="AM15898" s="103"/>
      <c r="AT15898" s="10"/>
    </row>
    <row r="15899" spans="9:46" s="16" customFormat="1">
      <c r="I15899" s="47"/>
      <c r="P15899" s="48"/>
      <c r="Q15899" s="48"/>
      <c r="R15899" s="48"/>
      <c r="S15899" s="49"/>
      <c r="T15899" s="47"/>
      <c r="U15899" s="50"/>
      <c r="V15899" s="47"/>
      <c r="W15899" s="50"/>
      <c r="X15899" s="49"/>
      <c r="Y15899" s="49"/>
      <c r="Z15899" s="49"/>
      <c r="AA15899" s="49"/>
      <c r="AB15899" s="49"/>
      <c r="AC15899" s="49"/>
      <c r="AD15899" s="49"/>
      <c r="AE15899" s="95"/>
      <c r="AM15899" s="103"/>
      <c r="AT15899" s="10"/>
    </row>
    <row r="15900" spans="9:46" s="16" customFormat="1">
      <c r="I15900" s="47"/>
      <c r="P15900" s="48"/>
      <c r="Q15900" s="48"/>
      <c r="R15900" s="48"/>
      <c r="S15900" s="49"/>
      <c r="T15900" s="47"/>
      <c r="U15900" s="50"/>
      <c r="V15900" s="47"/>
      <c r="W15900" s="50"/>
      <c r="X15900" s="49"/>
      <c r="Y15900" s="49"/>
      <c r="Z15900" s="49"/>
      <c r="AA15900" s="49"/>
      <c r="AB15900" s="49"/>
      <c r="AC15900" s="49"/>
      <c r="AD15900" s="49"/>
      <c r="AE15900" s="95"/>
      <c r="AM15900" s="103"/>
      <c r="AT15900" s="10"/>
    </row>
    <row r="15901" spans="9:46" s="16" customFormat="1">
      <c r="I15901" s="47"/>
      <c r="P15901" s="48"/>
      <c r="Q15901" s="48"/>
      <c r="R15901" s="48"/>
      <c r="S15901" s="49"/>
      <c r="T15901" s="47"/>
      <c r="U15901" s="50"/>
      <c r="V15901" s="47"/>
      <c r="W15901" s="50"/>
      <c r="X15901" s="49"/>
      <c r="Y15901" s="49"/>
      <c r="Z15901" s="49"/>
      <c r="AA15901" s="49"/>
      <c r="AB15901" s="49"/>
      <c r="AC15901" s="49"/>
      <c r="AD15901" s="49"/>
      <c r="AE15901" s="95"/>
      <c r="AM15901" s="103"/>
      <c r="AT15901" s="10"/>
    </row>
    <row r="15902" spans="9:46" s="16" customFormat="1">
      <c r="I15902" s="47"/>
      <c r="P15902" s="48"/>
      <c r="Q15902" s="48"/>
      <c r="R15902" s="48"/>
      <c r="S15902" s="49"/>
      <c r="T15902" s="47"/>
      <c r="U15902" s="50"/>
      <c r="V15902" s="47"/>
      <c r="W15902" s="50"/>
      <c r="X15902" s="49"/>
      <c r="Y15902" s="49"/>
      <c r="Z15902" s="49"/>
      <c r="AA15902" s="49"/>
      <c r="AB15902" s="49"/>
      <c r="AC15902" s="49"/>
      <c r="AD15902" s="49"/>
      <c r="AE15902" s="95"/>
      <c r="AM15902" s="103"/>
      <c r="AT15902" s="10"/>
    </row>
    <row r="15903" spans="9:46" s="16" customFormat="1">
      <c r="I15903" s="47"/>
      <c r="P15903" s="48"/>
      <c r="Q15903" s="48"/>
      <c r="R15903" s="48"/>
      <c r="S15903" s="49"/>
      <c r="T15903" s="47"/>
      <c r="U15903" s="50"/>
      <c r="V15903" s="47"/>
      <c r="W15903" s="50"/>
      <c r="X15903" s="49"/>
      <c r="Y15903" s="49"/>
      <c r="Z15903" s="49"/>
      <c r="AA15903" s="49"/>
      <c r="AB15903" s="49"/>
      <c r="AC15903" s="49"/>
      <c r="AD15903" s="49"/>
      <c r="AE15903" s="95"/>
      <c r="AM15903" s="103"/>
      <c r="AT15903" s="10"/>
    </row>
    <row r="15904" spans="9:46" s="16" customFormat="1">
      <c r="I15904" s="47"/>
      <c r="P15904" s="48"/>
      <c r="Q15904" s="48"/>
      <c r="R15904" s="48"/>
      <c r="S15904" s="49"/>
      <c r="T15904" s="47"/>
      <c r="U15904" s="50"/>
      <c r="V15904" s="47"/>
      <c r="W15904" s="50"/>
      <c r="X15904" s="49"/>
      <c r="Y15904" s="49"/>
      <c r="Z15904" s="49"/>
      <c r="AA15904" s="49"/>
      <c r="AB15904" s="49"/>
      <c r="AC15904" s="49"/>
      <c r="AD15904" s="49"/>
      <c r="AE15904" s="95"/>
      <c r="AM15904" s="103"/>
      <c r="AT15904" s="10"/>
    </row>
    <row r="15905" spans="9:46" s="16" customFormat="1">
      <c r="I15905" s="47"/>
      <c r="P15905" s="48"/>
      <c r="Q15905" s="48"/>
      <c r="R15905" s="48"/>
      <c r="S15905" s="49"/>
      <c r="T15905" s="47"/>
      <c r="U15905" s="50"/>
      <c r="V15905" s="47"/>
      <c r="W15905" s="50"/>
      <c r="X15905" s="49"/>
      <c r="Y15905" s="49"/>
      <c r="Z15905" s="49"/>
      <c r="AA15905" s="49"/>
      <c r="AB15905" s="49"/>
      <c r="AC15905" s="49"/>
      <c r="AD15905" s="49"/>
      <c r="AE15905" s="95"/>
      <c r="AM15905" s="103"/>
      <c r="AT15905" s="10"/>
    </row>
    <row r="15906" spans="9:46" s="16" customFormat="1">
      <c r="I15906" s="47"/>
      <c r="P15906" s="48"/>
      <c r="Q15906" s="48"/>
      <c r="R15906" s="48"/>
      <c r="S15906" s="49"/>
      <c r="T15906" s="47"/>
      <c r="U15906" s="50"/>
      <c r="V15906" s="47"/>
      <c r="W15906" s="50"/>
      <c r="X15906" s="49"/>
      <c r="Y15906" s="49"/>
      <c r="Z15906" s="49"/>
      <c r="AA15906" s="49"/>
      <c r="AB15906" s="49"/>
      <c r="AC15906" s="49"/>
      <c r="AD15906" s="49"/>
      <c r="AE15906" s="95"/>
      <c r="AM15906" s="103"/>
      <c r="AT15906" s="10"/>
    </row>
    <row r="15907" spans="9:46" s="16" customFormat="1">
      <c r="I15907" s="47"/>
      <c r="P15907" s="48"/>
      <c r="Q15907" s="48"/>
      <c r="R15907" s="48"/>
      <c r="S15907" s="49"/>
      <c r="T15907" s="47"/>
      <c r="U15907" s="50"/>
      <c r="V15907" s="47"/>
      <c r="W15907" s="50"/>
      <c r="X15907" s="49"/>
      <c r="Y15907" s="49"/>
      <c r="Z15907" s="49"/>
      <c r="AA15907" s="49"/>
      <c r="AB15907" s="49"/>
      <c r="AC15907" s="49"/>
      <c r="AD15907" s="49"/>
      <c r="AE15907" s="95"/>
      <c r="AM15907" s="103"/>
      <c r="AT15907" s="10"/>
    </row>
    <row r="15908" spans="9:46" s="16" customFormat="1">
      <c r="I15908" s="47"/>
      <c r="P15908" s="48"/>
      <c r="Q15908" s="48"/>
      <c r="R15908" s="48"/>
      <c r="S15908" s="49"/>
      <c r="T15908" s="47"/>
      <c r="U15908" s="50"/>
      <c r="V15908" s="47"/>
      <c r="W15908" s="50"/>
      <c r="X15908" s="49"/>
      <c r="Y15908" s="49"/>
      <c r="Z15908" s="49"/>
      <c r="AA15908" s="49"/>
      <c r="AB15908" s="49"/>
      <c r="AC15908" s="49"/>
      <c r="AD15908" s="49"/>
      <c r="AE15908" s="95"/>
      <c r="AM15908" s="103"/>
      <c r="AT15908" s="10"/>
    </row>
    <row r="15909" spans="9:46" s="16" customFormat="1">
      <c r="I15909" s="47"/>
      <c r="P15909" s="48"/>
      <c r="Q15909" s="48"/>
      <c r="R15909" s="48"/>
      <c r="S15909" s="49"/>
      <c r="T15909" s="47"/>
      <c r="U15909" s="50"/>
      <c r="V15909" s="47"/>
      <c r="W15909" s="50"/>
      <c r="X15909" s="49"/>
      <c r="Y15909" s="49"/>
      <c r="Z15909" s="49"/>
      <c r="AA15909" s="49"/>
      <c r="AB15909" s="49"/>
      <c r="AC15909" s="49"/>
      <c r="AD15909" s="49"/>
      <c r="AE15909" s="95"/>
      <c r="AM15909" s="103"/>
      <c r="AT15909" s="10"/>
    </row>
    <row r="15910" spans="9:46" s="16" customFormat="1">
      <c r="I15910" s="47"/>
      <c r="P15910" s="48"/>
      <c r="Q15910" s="48"/>
      <c r="R15910" s="48"/>
      <c r="S15910" s="49"/>
      <c r="T15910" s="47"/>
      <c r="U15910" s="50"/>
      <c r="V15910" s="47"/>
      <c r="W15910" s="50"/>
      <c r="X15910" s="49"/>
      <c r="Y15910" s="49"/>
      <c r="Z15910" s="49"/>
      <c r="AA15910" s="49"/>
      <c r="AB15910" s="49"/>
      <c r="AC15910" s="49"/>
      <c r="AD15910" s="49"/>
      <c r="AE15910" s="95"/>
      <c r="AM15910" s="103"/>
      <c r="AT15910" s="10"/>
    </row>
    <row r="15911" spans="9:46" s="16" customFormat="1">
      <c r="I15911" s="47"/>
      <c r="P15911" s="48"/>
      <c r="Q15911" s="48"/>
      <c r="R15911" s="48"/>
      <c r="S15911" s="49"/>
      <c r="T15911" s="47"/>
      <c r="U15911" s="50"/>
      <c r="V15911" s="47"/>
      <c r="W15911" s="50"/>
      <c r="X15911" s="49"/>
      <c r="Y15911" s="49"/>
      <c r="Z15911" s="49"/>
      <c r="AA15911" s="49"/>
      <c r="AB15911" s="49"/>
      <c r="AC15911" s="49"/>
      <c r="AD15911" s="49"/>
      <c r="AE15911" s="95"/>
      <c r="AM15911" s="103"/>
      <c r="AT15911" s="10"/>
    </row>
    <row r="15912" spans="9:46" s="16" customFormat="1">
      <c r="I15912" s="47"/>
      <c r="P15912" s="48"/>
      <c r="Q15912" s="48"/>
      <c r="R15912" s="48"/>
      <c r="S15912" s="49"/>
      <c r="T15912" s="47"/>
      <c r="U15912" s="50"/>
      <c r="V15912" s="47"/>
      <c r="W15912" s="50"/>
      <c r="X15912" s="49"/>
      <c r="Y15912" s="49"/>
      <c r="Z15912" s="49"/>
      <c r="AA15912" s="49"/>
      <c r="AB15912" s="49"/>
      <c r="AC15912" s="49"/>
      <c r="AD15912" s="49"/>
      <c r="AE15912" s="95"/>
      <c r="AM15912" s="103"/>
      <c r="AT15912" s="10"/>
    </row>
    <row r="15913" spans="9:46" s="16" customFormat="1">
      <c r="I15913" s="47"/>
      <c r="P15913" s="48"/>
      <c r="Q15913" s="48"/>
      <c r="R15913" s="48"/>
      <c r="S15913" s="49"/>
      <c r="T15913" s="47"/>
      <c r="U15913" s="50"/>
      <c r="V15913" s="47"/>
      <c r="W15913" s="50"/>
      <c r="X15913" s="49"/>
      <c r="Y15913" s="49"/>
      <c r="Z15913" s="49"/>
      <c r="AA15913" s="49"/>
      <c r="AB15913" s="49"/>
      <c r="AC15913" s="49"/>
      <c r="AD15913" s="49"/>
      <c r="AE15913" s="95"/>
      <c r="AM15913" s="103"/>
      <c r="AT15913" s="10"/>
    </row>
    <row r="15914" spans="9:46" s="16" customFormat="1">
      <c r="I15914" s="47"/>
      <c r="P15914" s="48"/>
      <c r="Q15914" s="48"/>
      <c r="R15914" s="48"/>
      <c r="S15914" s="49"/>
      <c r="T15914" s="47"/>
      <c r="U15914" s="50"/>
      <c r="V15914" s="47"/>
      <c r="W15914" s="50"/>
      <c r="X15914" s="49"/>
      <c r="Y15914" s="49"/>
      <c r="Z15914" s="49"/>
      <c r="AA15914" s="49"/>
      <c r="AB15914" s="49"/>
      <c r="AC15914" s="49"/>
      <c r="AD15914" s="49"/>
      <c r="AE15914" s="95"/>
      <c r="AM15914" s="103"/>
      <c r="AT15914" s="10"/>
    </row>
    <row r="15915" spans="9:46" s="16" customFormat="1">
      <c r="I15915" s="47"/>
      <c r="P15915" s="48"/>
      <c r="Q15915" s="48"/>
      <c r="R15915" s="48"/>
      <c r="S15915" s="49"/>
      <c r="T15915" s="47"/>
      <c r="U15915" s="50"/>
      <c r="V15915" s="47"/>
      <c r="W15915" s="50"/>
      <c r="X15915" s="49"/>
      <c r="Y15915" s="49"/>
      <c r="Z15915" s="49"/>
      <c r="AA15915" s="49"/>
      <c r="AB15915" s="49"/>
      <c r="AC15915" s="49"/>
      <c r="AD15915" s="49"/>
      <c r="AE15915" s="95"/>
      <c r="AM15915" s="103"/>
      <c r="AT15915" s="10"/>
    </row>
    <row r="15916" spans="9:46" s="16" customFormat="1">
      <c r="I15916" s="47"/>
      <c r="P15916" s="48"/>
      <c r="Q15916" s="48"/>
      <c r="R15916" s="48"/>
      <c r="S15916" s="49"/>
      <c r="T15916" s="47"/>
      <c r="U15916" s="50"/>
      <c r="V15916" s="47"/>
      <c r="W15916" s="50"/>
      <c r="X15916" s="49"/>
      <c r="Y15916" s="49"/>
      <c r="Z15916" s="49"/>
      <c r="AA15916" s="49"/>
      <c r="AB15916" s="49"/>
      <c r="AC15916" s="49"/>
      <c r="AD15916" s="49"/>
      <c r="AE15916" s="95"/>
      <c r="AM15916" s="103"/>
      <c r="AT15916" s="10"/>
    </row>
    <row r="15917" spans="9:46" s="16" customFormat="1">
      <c r="I15917" s="47"/>
      <c r="P15917" s="48"/>
      <c r="Q15917" s="48"/>
      <c r="R15917" s="48"/>
      <c r="S15917" s="49"/>
      <c r="T15917" s="47"/>
      <c r="U15917" s="50"/>
      <c r="V15917" s="47"/>
      <c r="W15917" s="50"/>
      <c r="X15917" s="49"/>
      <c r="Y15917" s="49"/>
      <c r="Z15917" s="49"/>
      <c r="AA15917" s="49"/>
      <c r="AB15917" s="49"/>
      <c r="AC15917" s="49"/>
      <c r="AD15917" s="49"/>
      <c r="AE15917" s="95"/>
      <c r="AM15917" s="103"/>
      <c r="AT15917" s="10"/>
    </row>
    <row r="15918" spans="9:46" s="16" customFormat="1">
      <c r="I15918" s="47"/>
      <c r="P15918" s="48"/>
      <c r="Q15918" s="48"/>
      <c r="R15918" s="48"/>
      <c r="S15918" s="49"/>
      <c r="T15918" s="47"/>
      <c r="U15918" s="50"/>
      <c r="V15918" s="47"/>
      <c r="W15918" s="50"/>
      <c r="X15918" s="49"/>
      <c r="Y15918" s="49"/>
      <c r="Z15918" s="49"/>
      <c r="AA15918" s="49"/>
      <c r="AB15918" s="49"/>
      <c r="AC15918" s="49"/>
      <c r="AD15918" s="49"/>
      <c r="AE15918" s="95"/>
      <c r="AM15918" s="103"/>
      <c r="AT15918" s="10"/>
    </row>
    <row r="15919" spans="9:46" s="16" customFormat="1">
      <c r="I15919" s="47"/>
      <c r="P15919" s="48"/>
      <c r="Q15919" s="48"/>
      <c r="R15919" s="48"/>
      <c r="S15919" s="49"/>
      <c r="T15919" s="47"/>
      <c r="U15919" s="50"/>
      <c r="V15919" s="47"/>
      <c r="W15919" s="50"/>
      <c r="X15919" s="49"/>
      <c r="Y15919" s="49"/>
      <c r="Z15919" s="49"/>
      <c r="AA15919" s="49"/>
      <c r="AB15919" s="49"/>
      <c r="AC15919" s="49"/>
      <c r="AD15919" s="49"/>
      <c r="AE15919" s="95"/>
      <c r="AM15919" s="103"/>
      <c r="AT15919" s="10"/>
    </row>
    <row r="15920" spans="9:46" s="16" customFormat="1">
      <c r="I15920" s="47"/>
      <c r="P15920" s="48"/>
      <c r="Q15920" s="48"/>
      <c r="R15920" s="48"/>
      <c r="S15920" s="49"/>
      <c r="T15920" s="47"/>
      <c r="U15920" s="50"/>
      <c r="V15920" s="47"/>
      <c r="W15920" s="50"/>
      <c r="X15920" s="49"/>
      <c r="Y15920" s="49"/>
      <c r="Z15920" s="49"/>
      <c r="AA15920" s="49"/>
      <c r="AB15920" s="49"/>
      <c r="AC15920" s="49"/>
      <c r="AD15920" s="49"/>
      <c r="AE15920" s="95"/>
      <c r="AM15920" s="103"/>
      <c r="AT15920" s="10"/>
    </row>
    <row r="15921" spans="9:46" s="16" customFormat="1">
      <c r="I15921" s="47"/>
      <c r="P15921" s="48"/>
      <c r="Q15921" s="48"/>
      <c r="R15921" s="48"/>
      <c r="S15921" s="49"/>
      <c r="T15921" s="47"/>
      <c r="U15921" s="50"/>
      <c r="V15921" s="47"/>
      <c r="W15921" s="50"/>
      <c r="X15921" s="49"/>
      <c r="Y15921" s="49"/>
      <c r="Z15921" s="49"/>
      <c r="AA15921" s="49"/>
      <c r="AB15921" s="49"/>
      <c r="AC15921" s="49"/>
      <c r="AD15921" s="49"/>
      <c r="AE15921" s="95"/>
      <c r="AM15921" s="103"/>
      <c r="AT15921" s="10"/>
    </row>
    <row r="15922" spans="9:46" s="16" customFormat="1">
      <c r="I15922" s="47"/>
      <c r="P15922" s="48"/>
      <c r="Q15922" s="48"/>
      <c r="R15922" s="48"/>
      <c r="S15922" s="49"/>
      <c r="T15922" s="47"/>
      <c r="U15922" s="50"/>
      <c r="V15922" s="47"/>
      <c r="W15922" s="50"/>
      <c r="X15922" s="49"/>
      <c r="Y15922" s="49"/>
      <c r="Z15922" s="49"/>
      <c r="AA15922" s="49"/>
      <c r="AB15922" s="49"/>
      <c r="AC15922" s="49"/>
      <c r="AD15922" s="49"/>
      <c r="AE15922" s="95"/>
      <c r="AM15922" s="103"/>
      <c r="AT15922" s="10"/>
    </row>
    <row r="15923" spans="9:46" s="16" customFormat="1">
      <c r="I15923" s="47"/>
      <c r="P15923" s="48"/>
      <c r="Q15923" s="48"/>
      <c r="R15923" s="48"/>
      <c r="S15923" s="49"/>
      <c r="T15923" s="47"/>
      <c r="U15923" s="50"/>
      <c r="V15923" s="47"/>
      <c r="W15923" s="50"/>
      <c r="X15923" s="49"/>
      <c r="Y15923" s="49"/>
      <c r="Z15923" s="49"/>
      <c r="AA15923" s="49"/>
      <c r="AB15923" s="49"/>
      <c r="AC15923" s="49"/>
      <c r="AD15923" s="49"/>
      <c r="AE15923" s="95"/>
      <c r="AM15923" s="103"/>
      <c r="AT15923" s="10"/>
    </row>
    <row r="15924" spans="9:46" s="16" customFormat="1">
      <c r="I15924" s="47"/>
      <c r="P15924" s="48"/>
      <c r="Q15924" s="48"/>
      <c r="R15924" s="48"/>
      <c r="S15924" s="49"/>
      <c r="T15924" s="47"/>
      <c r="U15924" s="50"/>
      <c r="V15924" s="47"/>
      <c r="W15924" s="50"/>
      <c r="X15924" s="49"/>
      <c r="Y15924" s="49"/>
      <c r="Z15924" s="49"/>
      <c r="AA15924" s="49"/>
      <c r="AB15924" s="49"/>
      <c r="AC15924" s="49"/>
      <c r="AD15924" s="49"/>
      <c r="AE15924" s="95"/>
      <c r="AM15924" s="103"/>
      <c r="AT15924" s="10"/>
    </row>
    <row r="15925" spans="9:46" s="16" customFormat="1">
      <c r="I15925" s="47"/>
      <c r="P15925" s="48"/>
      <c r="Q15925" s="48"/>
      <c r="R15925" s="48"/>
      <c r="S15925" s="49"/>
      <c r="T15925" s="47"/>
      <c r="U15925" s="50"/>
      <c r="V15925" s="47"/>
      <c r="W15925" s="50"/>
      <c r="X15925" s="49"/>
      <c r="Y15925" s="49"/>
      <c r="Z15925" s="49"/>
      <c r="AA15925" s="49"/>
      <c r="AB15925" s="49"/>
      <c r="AC15925" s="49"/>
      <c r="AD15925" s="49"/>
      <c r="AE15925" s="95"/>
      <c r="AM15925" s="103"/>
      <c r="AT15925" s="10"/>
    </row>
    <row r="15926" spans="9:46" s="16" customFormat="1">
      <c r="I15926" s="47"/>
      <c r="P15926" s="48"/>
      <c r="Q15926" s="48"/>
      <c r="R15926" s="48"/>
      <c r="S15926" s="49"/>
      <c r="T15926" s="47"/>
      <c r="U15926" s="50"/>
      <c r="V15926" s="47"/>
      <c r="W15926" s="50"/>
      <c r="X15926" s="49"/>
      <c r="Y15926" s="49"/>
      <c r="Z15926" s="49"/>
      <c r="AA15926" s="49"/>
      <c r="AB15926" s="49"/>
      <c r="AC15926" s="49"/>
      <c r="AD15926" s="49"/>
      <c r="AE15926" s="95"/>
      <c r="AM15926" s="103"/>
      <c r="AT15926" s="10"/>
    </row>
    <row r="15927" spans="9:46" s="16" customFormat="1">
      <c r="I15927" s="47"/>
      <c r="P15927" s="48"/>
      <c r="Q15927" s="48"/>
      <c r="R15927" s="48"/>
      <c r="S15927" s="49"/>
      <c r="T15927" s="47"/>
      <c r="U15927" s="50"/>
      <c r="V15927" s="47"/>
      <c r="W15927" s="50"/>
      <c r="X15927" s="49"/>
      <c r="Y15927" s="49"/>
      <c r="Z15927" s="49"/>
      <c r="AA15927" s="49"/>
      <c r="AB15927" s="49"/>
      <c r="AC15927" s="49"/>
      <c r="AD15927" s="49"/>
      <c r="AE15927" s="95"/>
      <c r="AM15927" s="103"/>
      <c r="AT15927" s="10"/>
    </row>
    <row r="15928" spans="9:46" s="16" customFormat="1">
      <c r="I15928" s="47"/>
      <c r="P15928" s="48"/>
      <c r="Q15928" s="48"/>
      <c r="R15928" s="48"/>
      <c r="S15928" s="49"/>
      <c r="T15928" s="47"/>
      <c r="U15928" s="50"/>
      <c r="V15928" s="47"/>
      <c r="W15928" s="50"/>
      <c r="X15928" s="49"/>
      <c r="Y15928" s="49"/>
      <c r="Z15928" s="49"/>
      <c r="AA15928" s="49"/>
      <c r="AB15928" s="49"/>
      <c r="AC15928" s="49"/>
      <c r="AD15928" s="49"/>
      <c r="AE15928" s="95"/>
      <c r="AM15928" s="103"/>
      <c r="AT15928" s="10"/>
    </row>
    <row r="15929" spans="9:46" s="16" customFormat="1">
      <c r="I15929" s="47"/>
      <c r="P15929" s="48"/>
      <c r="Q15929" s="48"/>
      <c r="R15929" s="48"/>
      <c r="S15929" s="49"/>
      <c r="T15929" s="47"/>
      <c r="U15929" s="50"/>
      <c r="V15929" s="47"/>
      <c r="W15929" s="50"/>
      <c r="X15929" s="49"/>
      <c r="Y15929" s="49"/>
      <c r="Z15929" s="49"/>
      <c r="AA15929" s="49"/>
      <c r="AB15929" s="49"/>
      <c r="AC15929" s="49"/>
      <c r="AD15929" s="49"/>
      <c r="AE15929" s="95"/>
      <c r="AM15929" s="103"/>
      <c r="AT15929" s="10"/>
    </row>
    <row r="15930" spans="9:46" s="16" customFormat="1">
      <c r="I15930" s="47"/>
      <c r="P15930" s="48"/>
      <c r="Q15930" s="48"/>
      <c r="R15930" s="48"/>
      <c r="S15930" s="49"/>
      <c r="T15930" s="47"/>
      <c r="U15930" s="50"/>
      <c r="V15930" s="47"/>
      <c r="W15930" s="50"/>
      <c r="X15930" s="49"/>
      <c r="Y15930" s="49"/>
      <c r="Z15930" s="49"/>
      <c r="AA15930" s="49"/>
      <c r="AB15930" s="49"/>
      <c r="AC15930" s="49"/>
      <c r="AD15930" s="49"/>
      <c r="AE15930" s="95"/>
      <c r="AM15930" s="103"/>
      <c r="AT15930" s="10"/>
    </row>
    <row r="15931" spans="9:46" s="16" customFormat="1">
      <c r="I15931" s="47"/>
      <c r="P15931" s="48"/>
      <c r="Q15931" s="48"/>
      <c r="R15931" s="48"/>
      <c r="S15931" s="49"/>
      <c r="T15931" s="47"/>
      <c r="U15931" s="50"/>
      <c r="V15931" s="47"/>
      <c r="W15931" s="50"/>
      <c r="X15931" s="49"/>
      <c r="Y15931" s="49"/>
      <c r="Z15931" s="49"/>
      <c r="AA15931" s="49"/>
      <c r="AB15931" s="49"/>
      <c r="AC15931" s="49"/>
      <c r="AD15931" s="49"/>
      <c r="AE15931" s="95"/>
      <c r="AM15931" s="103"/>
      <c r="AT15931" s="10"/>
    </row>
    <row r="15932" spans="9:46" s="16" customFormat="1">
      <c r="I15932" s="47"/>
      <c r="P15932" s="48"/>
      <c r="Q15932" s="48"/>
      <c r="R15932" s="48"/>
      <c r="S15932" s="49"/>
      <c r="T15932" s="47"/>
      <c r="U15932" s="50"/>
      <c r="V15932" s="47"/>
      <c r="W15932" s="50"/>
      <c r="X15932" s="49"/>
      <c r="Y15932" s="49"/>
      <c r="Z15932" s="49"/>
      <c r="AA15932" s="49"/>
      <c r="AB15932" s="49"/>
      <c r="AC15932" s="49"/>
      <c r="AD15932" s="49"/>
      <c r="AE15932" s="95"/>
      <c r="AM15932" s="103"/>
      <c r="AT15932" s="10"/>
    </row>
    <row r="15933" spans="9:46" s="16" customFormat="1">
      <c r="I15933" s="47"/>
      <c r="P15933" s="48"/>
      <c r="Q15933" s="48"/>
      <c r="R15933" s="48"/>
      <c r="S15933" s="49"/>
      <c r="T15933" s="47"/>
      <c r="U15933" s="50"/>
      <c r="V15933" s="47"/>
      <c r="W15933" s="50"/>
      <c r="X15933" s="49"/>
      <c r="Y15933" s="49"/>
      <c r="Z15933" s="49"/>
      <c r="AA15933" s="49"/>
      <c r="AB15933" s="49"/>
      <c r="AC15933" s="49"/>
      <c r="AD15933" s="49"/>
      <c r="AE15933" s="95"/>
      <c r="AM15933" s="103"/>
      <c r="AT15933" s="10"/>
    </row>
    <row r="15934" spans="9:46" s="16" customFormat="1">
      <c r="I15934" s="47"/>
      <c r="P15934" s="48"/>
      <c r="Q15934" s="48"/>
      <c r="R15934" s="48"/>
      <c r="S15934" s="49"/>
      <c r="T15934" s="47"/>
      <c r="U15934" s="50"/>
      <c r="V15934" s="47"/>
      <c r="W15934" s="50"/>
      <c r="X15934" s="49"/>
      <c r="Y15934" s="49"/>
      <c r="Z15934" s="49"/>
      <c r="AA15934" s="49"/>
      <c r="AB15934" s="49"/>
      <c r="AC15934" s="49"/>
      <c r="AD15934" s="49"/>
      <c r="AE15934" s="95"/>
      <c r="AM15934" s="103"/>
      <c r="AT15934" s="10"/>
    </row>
    <row r="15935" spans="9:46" s="16" customFormat="1">
      <c r="I15935" s="47"/>
      <c r="P15935" s="48"/>
      <c r="Q15935" s="48"/>
      <c r="R15935" s="48"/>
      <c r="S15935" s="49"/>
      <c r="T15935" s="47"/>
      <c r="U15935" s="50"/>
      <c r="V15935" s="47"/>
      <c r="W15935" s="50"/>
      <c r="X15935" s="49"/>
      <c r="Y15935" s="49"/>
      <c r="Z15935" s="49"/>
      <c r="AA15935" s="49"/>
      <c r="AB15935" s="49"/>
      <c r="AC15935" s="49"/>
      <c r="AD15935" s="49"/>
      <c r="AE15935" s="95"/>
      <c r="AM15935" s="103"/>
      <c r="AT15935" s="10"/>
    </row>
    <row r="15936" spans="9:46" s="16" customFormat="1">
      <c r="I15936" s="47"/>
      <c r="P15936" s="48"/>
      <c r="Q15936" s="48"/>
      <c r="R15936" s="48"/>
      <c r="S15936" s="49"/>
      <c r="T15936" s="47"/>
      <c r="U15936" s="50"/>
      <c r="V15936" s="47"/>
      <c r="W15936" s="50"/>
      <c r="X15936" s="49"/>
      <c r="Y15936" s="49"/>
      <c r="Z15936" s="49"/>
      <c r="AA15936" s="49"/>
      <c r="AB15936" s="49"/>
      <c r="AC15936" s="49"/>
      <c r="AD15936" s="49"/>
      <c r="AE15936" s="95"/>
      <c r="AM15936" s="103"/>
      <c r="AT15936" s="10"/>
    </row>
    <row r="15937" spans="9:46" s="16" customFormat="1">
      <c r="I15937" s="47"/>
      <c r="P15937" s="48"/>
      <c r="Q15937" s="48"/>
      <c r="R15937" s="48"/>
      <c r="S15937" s="49"/>
      <c r="T15937" s="47"/>
      <c r="U15937" s="50"/>
      <c r="V15937" s="47"/>
      <c r="W15937" s="50"/>
      <c r="X15937" s="49"/>
      <c r="Y15937" s="49"/>
      <c r="Z15937" s="49"/>
      <c r="AA15937" s="49"/>
      <c r="AB15937" s="49"/>
      <c r="AC15937" s="49"/>
      <c r="AD15937" s="49"/>
      <c r="AE15937" s="95"/>
      <c r="AM15937" s="103"/>
      <c r="AT15937" s="10"/>
    </row>
    <row r="15938" spans="9:46" s="16" customFormat="1">
      <c r="I15938" s="47"/>
      <c r="P15938" s="48"/>
      <c r="Q15938" s="48"/>
      <c r="R15938" s="48"/>
      <c r="S15938" s="49"/>
      <c r="T15938" s="47"/>
      <c r="U15938" s="50"/>
      <c r="V15938" s="47"/>
      <c r="W15938" s="50"/>
      <c r="X15938" s="49"/>
      <c r="Y15938" s="49"/>
      <c r="Z15938" s="49"/>
      <c r="AA15938" s="49"/>
      <c r="AB15938" s="49"/>
      <c r="AC15938" s="49"/>
      <c r="AD15938" s="49"/>
      <c r="AE15938" s="95"/>
      <c r="AM15938" s="103"/>
      <c r="AT15938" s="10"/>
    </row>
    <row r="15939" spans="9:46" s="16" customFormat="1">
      <c r="I15939" s="47"/>
      <c r="P15939" s="48"/>
      <c r="Q15939" s="48"/>
      <c r="R15939" s="48"/>
      <c r="S15939" s="49"/>
      <c r="T15939" s="47"/>
      <c r="U15939" s="50"/>
      <c r="V15939" s="47"/>
      <c r="W15939" s="50"/>
      <c r="X15939" s="49"/>
      <c r="Y15939" s="49"/>
      <c r="Z15939" s="49"/>
      <c r="AA15939" s="49"/>
      <c r="AB15939" s="49"/>
      <c r="AC15939" s="49"/>
      <c r="AD15939" s="49"/>
      <c r="AE15939" s="95"/>
      <c r="AM15939" s="103"/>
      <c r="AT15939" s="10"/>
    </row>
    <row r="15940" spans="9:46" s="16" customFormat="1">
      <c r="I15940" s="47"/>
      <c r="P15940" s="48"/>
      <c r="Q15940" s="48"/>
      <c r="R15940" s="48"/>
      <c r="S15940" s="49"/>
      <c r="T15940" s="47"/>
      <c r="U15940" s="50"/>
      <c r="V15940" s="47"/>
      <c r="W15940" s="50"/>
      <c r="X15940" s="49"/>
      <c r="Y15940" s="49"/>
      <c r="Z15940" s="49"/>
      <c r="AA15940" s="49"/>
      <c r="AB15940" s="49"/>
      <c r="AC15940" s="49"/>
      <c r="AD15940" s="49"/>
      <c r="AE15940" s="95"/>
      <c r="AM15940" s="103"/>
      <c r="AT15940" s="10"/>
    </row>
    <row r="15941" spans="9:46" s="16" customFormat="1">
      <c r="I15941" s="47"/>
      <c r="P15941" s="48"/>
      <c r="Q15941" s="48"/>
      <c r="R15941" s="48"/>
      <c r="S15941" s="49"/>
      <c r="T15941" s="47"/>
      <c r="U15941" s="50"/>
      <c r="V15941" s="47"/>
      <c r="W15941" s="50"/>
      <c r="X15941" s="49"/>
      <c r="Y15941" s="49"/>
      <c r="Z15941" s="49"/>
      <c r="AA15941" s="49"/>
      <c r="AB15941" s="49"/>
      <c r="AC15941" s="49"/>
      <c r="AD15941" s="49"/>
      <c r="AE15941" s="95"/>
      <c r="AM15941" s="103"/>
      <c r="AT15941" s="10"/>
    </row>
    <row r="15942" spans="9:46" s="16" customFormat="1">
      <c r="I15942" s="47"/>
      <c r="P15942" s="48"/>
      <c r="Q15942" s="48"/>
      <c r="R15942" s="48"/>
      <c r="S15942" s="49"/>
      <c r="T15942" s="47"/>
      <c r="U15942" s="50"/>
      <c r="V15942" s="47"/>
      <c r="W15942" s="50"/>
      <c r="X15942" s="49"/>
      <c r="Y15942" s="49"/>
      <c r="Z15942" s="49"/>
      <c r="AA15942" s="49"/>
      <c r="AB15942" s="49"/>
      <c r="AC15942" s="49"/>
      <c r="AD15942" s="49"/>
      <c r="AE15942" s="95"/>
      <c r="AM15942" s="103"/>
      <c r="AT15942" s="10"/>
    </row>
    <row r="15943" spans="9:46" s="16" customFormat="1">
      <c r="I15943" s="47"/>
      <c r="P15943" s="48"/>
      <c r="Q15943" s="48"/>
      <c r="R15943" s="48"/>
      <c r="S15943" s="49"/>
      <c r="T15943" s="47"/>
      <c r="U15943" s="50"/>
      <c r="V15943" s="47"/>
      <c r="W15943" s="50"/>
      <c r="X15943" s="49"/>
      <c r="Y15943" s="49"/>
      <c r="Z15943" s="49"/>
      <c r="AA15943" s="49"/>
      <c r="AB15943" s="49"/>
      <c r="AC15943" s="49"/>
      <c r="AD15943" s="49"/>
      <c r="AE15943" s="95"/>
      <c r="AM15943" s="103"/>
      <c r="AT15943" s="10"/>
    </row>
    <row r="15944" spans="9:46" s="16" customFormat="1">
      <c r="I15944" s="47"/>
      <c r="P15944" s="48"/>
      <c r="Q15944" s="48"/>
      <c r="R15944" s="48"/>
      <c r="S15944" s="49"/>
      <c r="T15944" s="47"/>
      <c r="U15944" s="50"/>
      <c r="V15944" s="47"/>
      <c r="W15944" s="50"/>
      <c r="X15944" s="49"/>
      <c r="Y15944" s="49"/>
      <c r="Z15944" s="49"/>
      <c r="AA15944" s="49"/>
      <c r="AB15944" s="49"/>
      <c r="AC15944" s="49"/>
      <c r="AD15944" s="49"/>
      <c r="AE15944" s="95"/>
      <c r="AM15944" s="103"/>
      <c r="AT15944" s="10"/>
    </row>
    <row r="15945" spans="9:46" s="16" customFormat="1">
      <c r="I15945" s="47"/>
      <c r="P15945" s="48"/>
      <c r="Q15945" s="48"/>
      <c r="R15945" s="48"/>
      <c r="S15945" s="49"/>
      <c r="T15945" s="47"/>
      <c r="U15945" s="50"/>
      <c r="V15945" s="47"/>
      <c r="W15945" s="50"/>
      <c r="X15945" s="49"/>
      <c r="Y15945" s="49"/>
      <c r="Z15945" s="49"/>
      <c r="AA15945" s="49"/>
      <c r="AB15945" s="49"/>
      <c r="AC15945" s="49"/>
      <c r="AD15945" s="49"/>
      <c r="AE15945" s="95"/>
      <c r="AM15945" s="103"/>
      <c r="AT15945" s="10"/>
    </row>
    <row r="15946" spans="9:46" s="16" customFormat="1">
      <c r="I15946" s="47"/>
      <c r="P15946" s="48"/>
      <c r="Q15946" s="48"/>
      <c r="R15946" s="48"/>
      <c r="S15946" s="49"/>
      <c r="T15946" s="47"/>
      <c r="U15946" s="50"/>
      <c r="V15946" s="47"/>
      <c r="W15946" s="50"/>
      <c r="X15946" s="49"/>
      <c r="Y15946" s="49"/>
      <c r="Z15946" s="49"/>
      <c r="AA15946" s="49"/>
      <c r="AB15946" s="49"/>
      <c r="AC15946" s="49"/>
      <c r="AD15946" s="49"/>
      <c r="AE15946" s="95"/>
      <c r="AM15946" s="103"/>
      <c r="AT15946" s="10"/>
    </row>
    <row r="15947" spans="9:46" s="16" customFormat="1">
      <c r="I15947" s="47"/>
      <c r="P15947" s="48"/>
      <c r="Q15947" s="48"/>
      <c r="R15947" s="48"/>
      <c r="S15947" s="49"/>
      <c r="T15947" s="47"/>
      <c r="U15947" s="50"/>
      <c r="V15947" s="47"/>
      <c r="W15947" s="50"/>
      <c r="X15947" s="49"/>
      <c r="Y15947" s="49"/>
      <c r="Z15947" s="49"/>
      <c r="AA15947" s="49"/>
      <c r="AB15947" s="49"/>
      <c r="AC15947" s="49"/>
      <c r="AD15947" s="49"/>
      <c r="AE15947" s="95"/>
      <c r="AM15947" s="103"/>
      <c r="AT15947" s="10"/>
    </row>
    <row r="15948" spans="9:46" s="16" customFormat="1">
      <c r="I15948" s="47"/>
      <c r="P15948" s="48"/>
      <c r="Q15948" s="48"/>
      <c r="R15948" s="48"/>
      <c r="S15948" s="49"/>
      <c r="T15948" s="47"/>
      <c r="U15948" s="50"/>
      <c r="V15948" s="47"/>
      <c r="W15948" s="50"/>
      <c r="X15948" s="49"/>
      <c r="Y15948" s="49"/>
      <c r="Z15948" s="49"/>
      <c r="AA15948" s="49"/>
      <c r="AB15948" s="49"/>
      <c r="AC15948" s="49"/>
      <c r="AD15948" s="49"/>
      <c r="AE15948" s="95"/>
      <c r="AM15948" s="103"/>
      <c r="AT15948" s="10"/>
    </row>
    <row r="15949" spans="9:46" s="16" customFormat="1">
      <c r="I15949" s="47"/>
      <c r="P15949" s="48"/>
      <c r="Q15949" s="48"/>
      <c r="R15949" s="48"/>
      <c r="S15949" s="49"/>
      <c r="T15949" s="47"/>
      <c r="U15949" s="50"/>
      <c r="V15949" s="47"/>
      <c r="W15949" s="50"/>
      <c r="X15949" s="49"/>
      <c r="Y15949" s="49"/>
      <c r="Z15949" s="49"/>
      <c r="AA15949" s="49"/>
      <c r="AB15949" s="49"/>
      <c r="AC15949" s="49"/>
      <c r="AD15949" s="49"/>
      <c r="AE15949" s="95"/>
      <c r="AM15949" s="103"/>
      <c r="AT15949" s="10"/>
    </row>
    <row r="15950" spans="9:46" s="16" customFormat="1">
      <c r="I15950" s="47"/>
      <c r="P15950" s="48"/>
      <c r="Q15950" s="48"/>
      <c r="R15950" s="48"/>
      <c r="S15950" s="49"/>
      <c r="T15950" s="47"/>
      <c r="U15950" s="50"/>
      <c r="V15950" s="47"/>
      <c r="W15950" s="50"/>
      <c r="X15950" s="49"/>
      <c r="Y15950" s="49"/>
      <c r="Z15950" s="49"/>
      <c r="AA15950" s="49"/>
      <c r="AB15950" s="49"/>
      <c r="AC15950" s="49"/>
      <c r="AD15950" s="49"/>
      <c r="AE15950" s="95"/>
      <c r="AM15950" s="103"/>
      <c r="AT15950" s="10"/>
    </row>
    <row r="15951" spans="9:46" s="16" customFormat="1">
      <c r="I15951" s="47"/>
      <c r="P15951" s="48"/>
      <c r="Q15951" s="48"/>
      <c r="R15951" s="48"/>
      <c r="S15951" s="49"/>
      <c r="T15951" s="47"/>
      <c r="U15951" s="50"/>
      <c r="V15951" s="47"/>
      <c r="W15951" s="50"/>
      <c r="X15951" s="49"/>
      <c r="Y15951" s="49"/>
      <c r="Z15951" s="49"/>
      <c r="AA15951" s="49"/>
      <c r="AB15951" s="49"/>
      <c r="AC15951" s="49"/>
      <c r="AD15951" s="49"/>
      <c r="AE15951" s="95"/>
      <c r="AM15951" s="103"/>
      <c r="AT15951" s="10"/>
    </row>
    <row r="15952" spans="9:46" s="16" customFormat="1">
      <c r="I15952" s="47"/>
      <c r="P15952" s="48"/>
      <c r="Q15952" s="48"/>
      <c r="R15952" s="48"/>
      <c r="S15952" s="49"/>
      <c r="T15952" s="47"/>
      <c r="U15952" s="50"/>
      <c r="V15952" s="47"/>
      <c r="W15952" s="50"/>
      <c r="X15952" s="49"/>
      <c r="Y15952" s="49"/>
      <c r="Z15952" s="49"/>
      <c r="AA15952" s="49"/>
      <c r="AB15952" s="49"/>
      <c r="AC15952" s="49"/>
      <c r="AD15952" s="49"/>
      <c r="AE15952" s="95"/>
      <c r="AM15952" s="103"/>
      <c r="AT15952" s="10"/>
    </row>
    <row r="15953" spans="9:46" s="16" customFormat="1">
      <c r="I15953" s="47"/>
      <c r="P15953" s="48"/>
      <c r="Q15953" s="48"/>
      <c r="R15953" s="48"/>
      <c r="S15953" s="49"/>
      <c r="T15953" s="47"/>
      <c r="U15953" s="50"/>
      <c r="V15953" s="47"/>
      <c r="W15953" s="50"/>
      <c r="X15953" s="49"/>
      <c r="Y15953" s="49"/>
      <c r="Z15953" s="49"/>
      <c r="AA15953" s="49"/>
      <c r="AB15953" s="49"/>
      <c r="AC15953" s="49"/>
      <c r="AD15953" s="49"/>
      <c r="AE15953" s="95"/>
      <c r="AM15953" s="103"/>
      <c r="AT15953" s="10"/>
    </row>
    <row r="15954" spans="9:46" s="16" customFormat="1">
      <c r="I15954" s="47"/>
      <c r="P15954" s="48"/>
      <c r="Q15954" s="48"/>
      <c r="R15954" s="48"/>
      <c r="S15954" s="49"/>
      <c r="T15954" s="47"/>
      <c r="U15954" s="50"/>
      <c r="V15954" s="47"/>
      <c r="W15954" s="50"/>
      <c r="X15954" s="49"/>
      <c r="Y15954" s="49"/>
      <c r="Z15954" s="49"/>
      <c r="AA15954" s="49"/>
      <c r="AB15954" s="49"/>
      <c r="AC15954" s="49"/>
      <c r="AD15954" s="49"/>
      <c r="AE15954" s="95"/>
      <c r="AM15954" s="103"/>
      <c r="AT15954" s="10"/>
    </row>
    <row r="15955" spans="9:46" s="16" customFormat="1">
      <c r="I15955" s="47"/>
      <c r="P15955" s="48"/>
      <c r="Q15955" s="48"/>
      <c r="R15955" s="48"/>
      <c r="S15955" s="49"/>
      <c r="T15955" s="47"/>
      <c r="U15955" s="50"/>
      <c r="V15955" s="47"/>
      <c r="W15955" s="50"/>
      <c r="X15955" s="49"/>
      <c r="Y15955" s="49"/>
      <c r="Z15955" s="49"/>
      <c r="AA15955" s="49"/>
      <c r="AB15955" s="49"/>
      <c r="AC15955" s="49"/>
      <c r="AD15955" s="49"/>
      <c r="AE15955" s="95"/>
      <c r="AM15955" s="103"/>
      <c r="AT15955" s="10"/>
    </row>
    <row r="15956" spans="9:46" s="16" customFormat="1">
      <c r="I15956" s="47"/>
      <c r="P15956" s="48"/>
      <c r="Q15956" s="48"/>
      <c r="R15956" s="48"/>
      <c r="S15956" s="49"/>
      <c r="T15956" s="47"/>
      <c r="U15956" s="50"/>
      <c r="V15956" s="47"/>
      <c r="W15956" s="50"/>
      <c r="X15956" s="49"/>
      <c r="Y15956" s="49"/>
      <c r="Z15956" s="49"/>
      <c r="AA15956" s="49"/>
      <c r="AB15956" s="49"/>
      <c r="AC15956" s="49"/>
      <c r="AD15956" s="49"/>
      <c r="AE15956" s="95"/>
      <c r="AM15956" s="103"/>
      <c r="AT15956" s="10"/>
    </row>
    <row r="15957" spans="9:46" s="16" customFormat="1">
      <c r="I15957" s="47"/>
      <c r="P15957" s="48"/>
      <c r="Q15957" s="48"/>
      <c r="R15957" s="48"/>
      <c r="S15957" s="49"/>
      <c r="T15957" s="47"/>
      <c r="U15957" s="50"/>
      <c r="V15957" s="47"/>
      <c r="W15957" s="50"/>
      <c r="X15957" s="49"/>
      <c r="Y15957" s="49"/>
      <c r="Z15957" s="49"/>
      <c r="AA15957" s="49"/>
      <c r="AB15957" s="49"/>
      <c r="AC15957" s="49"/>
      <c r="AD15957" s="49"/>
      <c r="AE15957" s="95"/>
      <c r="AM15957" s="103"/>
      <c r="AT15957" s="10"/>
    </row>
    <row r="15958" spans="9:46" s="16" customFormat="1">
      <c r="I15958" s="47"/>
      <c r="P15958" s="48"/>
      <c r="Q15958" s="48"/>
      <c r="R15958" s="48"/>
      <c r="S15958" s="49"/>
      <c r="T15958" s="47"/>
      <c r="U15958" s="50"/>
      <c r="V15958" s="47"/>
      <c r="W15958" s="50"/>
      <c r="X15958" s="49"/>
      <c r="Y15958" s="49"/>
      <c r="Z15958" s="49"/>
      <c r="AA15958" s="49"/>
      <c r="AB15958" s="49"/>
      <c r="AC15958" s="49"/>
      <c r="AD15958" s="49"/>
      <c r="AE15958" s="95"/>
      <c r="AM15958" s="103"/>
      <c r="AT15958" s="10"/>
    </row>
    <row r="15959" spans="9:46" s="16" customFormat="1">
      <c r="I15959" s="47"/>
      <c r="P15959" s="48"/>
      <c r="Q15959" s="48"/>
      <c r="R15959" s="48"/>
      <c r="S15959" s="49"/>
      <c r="T15959" s="47"/>
      <c r="U15959" s="50"/>
      <c r="V15959" s="47"/>
      <c r="W15959" s="50"/>
      <c r="X15959" s="49"/>
      <c r="Y15959" s="49"/>
      <c r="Z15959" s="49"/>
      <c r="AA15959" s="49"/>
      <c r="AB15959" s="49"/>
      <c r="AC15959" s="49"/>
      <c r="AD15959" s="49"/>
      <c r="AE15959" s="95"/>
      <c r="AM15959" s="103"/>
      <c r="AT15959" s="10"/>
    </row>
    <row r="15960" spans="9:46" s="16" customFormat="1">
      <c r="I15960" s="47"/>
      <c r="P15960" s="48"/>
      <c r="Q15960" s="48"/>
      <c r="R15960" s="48"/>
      <c r="S15960" s="49"/>
      <c r="T15960" s="47"/>
      <c r="U15960" s="50"/>
      <c r="V15960" s="47"/>
      <c r="W15960" s="50"/>
      <c r="X15960" s="49"/>
      <c r="Y15960" s="49"/>
      <c r="Z15960" s="49"/>
      <c r="AA15960" s="49"/>
      <c r="AB15960" s="49"/>
      <c r="AC15960" s="49"/>
      <c r="AD15960" s="49"/>
      <c r="AE15960" s="95"/>
      <c r="AM15960" s="103"/>
      <c r="AT15960" s="10"/>
    </row>
    <row r="15961" spans="9:46" s="16" customFormat="1">
      <c r="I15961" s="47"/>
      <c r="P15961" s="48"/>
      <c r="Q15961" s="48"/>
      <c r="R15961" s="48"/>
      <c r="S15961" s="49"/>
      <c r="T15961" s="47"/>
      <c r="U15961" s="50"/>
      <c r="V15961" s="47"/>
      <c r="W15961" s="50"/>
      <c r="X15961" s="49"/>
      <c r="Y15961" s="49"/>
      <c r="Z15961" s="49"/>
      <c r="AA15961" s="49"/>
      <c r="AB15961" s="49"/>
      <c r="AC15961" s="49"/>
      <c r="AD15961" s="49"/>
      <c r="AE15961" s="95"/>
      <c r="AM15961" s="103"/>
      <c r="AT15961" s="10"/>
    </row>
    <row r="15962" spans="9:46" s="16" customFormat="1">
      <c r="I15962" s="47"/>
      <c r="P15962" s="48"/>
      <c r="Q15962" s="48"/>
      <c r="R15962" s="48"/>
      <c r="S15962" s="49"/>
      <c r="T15962" s="47"/>
      <c r="U15962" s="50"/>
      <c r="V15962" s="47"/>
      <c r="W15962" s="50"/>
      <c r="X15962" s="49"/>
      <c r="Y15962" s="49"/>
      <c r="Z15962" s="49"/>
      <c r="AA15962" s="49"/>
      <c r="AB15962" s="49"/>
      <c r="AC15962" s="49"/>
      <c r="AD15962" s="49"/>
      <c r="AE15962" s="95"/>
      <c r="AM15962" s="103"/>
      <c r="AT15962" s="10"/>
    </row>
    <row r="15963" spans="9:46" s="16" customFormat="1">
      <c r="I15963" s="47"/>
      <c r="P15963" s="48"/>
      <c r="Q15963" s="48"/>
      <c r="R15963" s="48"/>
      <c r="S15963" s="49"/>
      <c r="T15963" s="47"/>
      <c r="U15963" s="50"/>
      <c r="V15963" s="47"/>
      <c r="W15963" s="50"/>
      <c r="X15963" s="49"/>
      <c r="Y15963" s="49"/>
      <c r="Z15963" s="49"/>
      <c r="AA15963" s="49"/>
      <c r="AB15963" s="49"/>
      <c r="AC15963" s="49"/>
      <c r="AD15963" s="49"/>
      <c r="AE15963" s="95"/>
      <c r="AM15963" s="103"/>
      <c r="AT15963" s="10"/>
    </row>
    <row r="15964" spans="9:46" s="16" customFormat="1">
      <c r="I15964" s="47"/>
      <c r="P15964" s="48"/>
      <c r="Q15964" s="48"/>
      <c r="R15964" s="48"/>
      <c r="S15964" s="49"/>
      <c r="T15964" s="47"/>
      <c r="U15964" s="50"/>
      <c r="V15964" s="47"/>
      <c r="W15964" s="50"/>
      <c r="X15964" s="49"/>
      <c r="Y15964" s="49"/>
      <c r="Z15964" s="49"/>
      <c r="AA15964" s="49"/>
      <c r="AB15964" s="49"/>
      <c r="AC15964" s="49"/>
      <c r="AD15964" s="49"/>
      <c r="AE15964" s="95"/>
      <c r="AM15964" s="103"/>
      <c r="AT15964" s="10"/>
    </row>
    <row r="15965" spans="9:46" s="16" customFormat="1">
      <c r="I15965" s="47"/>
      <c r="P15965" s="48"/>
      <c r="Q15965" s="48"/>
      <c r="R15965" s="48"/>
      <c r="S15965" s="49"/>
      <c r="T15965" s="47"/>
      <c r="U15965" s="50"/>
      <c r="V15965" s="47"/>
      <c r="W15965" s="50"/>
      <c r="X15965" s="49"/>
      <c r="Y15965" s="49"/>
      <c r="Z15965" s="49"/>
      <c r="AA15965" s="49"/>
      <c r="AB15965" s="49"/>
      <c r="AC15965" s="49"/>
      <c r="AD15965" s="49"/>
      <c r="AE15965" s="95"/>
      <c r="AM15965" s="103"/>
      <c r="AT15965" s="10"/>
    </row>
    <row r="15966" spans="9:46" s="16" customFormat="1">
      <c r="I15966" s="47"/>
      <c r="P15966" s="48"/>
      <c r="Q15966" s="48"/>
      <c r="R15966" s="48"/>
      <c r="S15966" s="49"/>
      <c r="T15966" s="47"/>
      <c r="U15966" s="50"/>
      <c r="V15966" s="47"/>
      <c r="W15966" s="50"/>
      <c r="X15966" s="49"/>
      <c r="Y15966" s="49"/>
      <c r="Z15966" s="49"/>
      <c r="AA15966" s="49"/>
      <c r="AB15966" s="49"/>
      <c r="AC15966" s="49"/>
      <c r="AD15966" s="49"/>
      <c r="AE15966" s="95"/>
      <c r="AM15966" s="103"/>
      <c r="AT15966" s="10"/>
    </row>
    <row r="15967" spans="9:46" s="16" customFormat="1">
      <c r="I15967" s="47"/>
      <c r="P15967" s="48"/>
      <c r="Q15967" s="48"/>
      <c r="R15967" s="48"/>
      <c r="S15967" s="49"/>
      <c r="T15967" s="47"/>
      <c r="U15967" s="50"/>
      <c r="V15967" s="47"/>
      <c r="W15967" s="50"/>
      <c r="X15967" s="49"/>
      <c r="Y15967" s="49"/>
      <c r="Z15967" s="49"/>
      <c r="AA15967" s="49"/>
      <c r="AB15967" s="49"/>
      <c r="AC15967" s="49"/>
      <c r="AD15967" s="49"/>
      <c r="AE15967" s="95"/>
      <c r="AM15967" s="103"/>
      <c r="AT15967" s="10"/>
    </row>
    <row r="15968" spans="9:46" s="16" customFormat="1">
      <c r="I15968" s="47"/>
      <c r="P15968" s="48"/>
      <c r="Q15968" s="48"/>
      <c r="R15968" s="48"/>
      <c r="S15968" s="49"/>
      <c r="T15968" s="47"/>
      <c r="U15968" s="50"/>
      <c r="V15968" s="47"/>
      <c r="W15968" s="50"/>
      <c r="X15968" s="49"/>
      <c r="Y15968" s="49"/>
      <c r="Z15968" s="49"/>
      <c r="AA15968" s="49"/>
      <c r="AB15968" s="49"/>
      <c r="AC15968" s="49"/>
      <c r="AD15968" s="49"/>
      <c r="AE15968" s="95"/>
      <c r="AM15968" s="103"/>
      <c r="AT15968" s="10"/>
    </row>
    <row r="15969" spans="9:46" s="16" customFormat="1">
      <c r="I15969" s="47"/>
      <c r="P15969" s="48"/>
      <c r="Q15969" s="48"/>
      <c r="R15969" s="48"/>
      <c r="S15969" s="49"/>
      <c r="T15969" s="47"/>
      <c r="U15969" s="50"/>
      <c r="V15969" s="47"/>
      <c r="W15969" s="50"/>
      <c r="X15969" s="49"/>
      <c r="Y15969" s="49"/>
      <c r="Z15969" s="49"/>
      <c r="AA15969" s="49"/>
      <c r="AB15969" s="49"/>
      <c r="AC15969" s="49"/>
      <c r="AD15969" s="49"/>
      <c r="AE15969" s="95"/>
      <c r="AM15969" s="103"/>
      <c r="AT15969" s="10"/>
    </row>
    <row r="15970" spans="9:46" s="16" customFormat="1">
      <c r="I15970" s="47"/>
      <c r="P15970" s="48"/>
      <c r="Q15970" s="48"/>
      <c r="R15970" s="48"/>
      <c r="S15970" s="49"/>
      <c r="T15970" s="47"/>
      <c r="U15970" s="50"/>
      <c r="V15970" s="47"/>
      <c r="W15970" s="50"/>
      <c r="X15970" s="49"/>
      <c r="Y15970" s="49"/>
      <c r="Z15970" s="49"/>
      <c r="AA15970" s="49"/>
      <c r="AB15970" s="49"/>
      <c r="AC15970" s="49"/>
      <c r="AD15970" s="49"/>
      <c r="AE15970" s="95"/>
      <c r="AM15970" s="103"/>
      <c r="AT15970" s="10"/>
    </row>
    <row r="15971" spans="9:46" s="16" customFormat="1">
      <c r="I15971" s="47"/>
      <c r="P15971" s="48"/>
      <c r="Q15971" s="48"/>
      <c r="R15971" s="48"/>
      <c r="S15971" s="49"/>
      <c r="T15971" s="47"/>
      <c r="U15971" s="50"/>
      <c r="V15971" s="47"/>
      <c r="W15971" s="50"/>
      <c r="X15971" s="49"/>
      <c r="Y15971" s="49"/>
      <c r="Z15971" s="49"/>
      <c r="AA15971" s="49"/>
      <c r="AB15971" s="49"/>
      <c r="AC15971" s="49"/>
      <c r="AD15971" s="49"/>
      <c r="AE15971" s="95"/>
      <c r="AM15971" s="103"/>
      <c r="AT15971" s="10"/>
    </row>
    <row r="15972" spans="9:46" s="16" customFormat="1">
      <c r="I15972" s="47"/>
      <c r="P15972" s="48"/>
      <c r="Q15972" s="48"/>
      <c r="R15972" s="48"/>
      <c r="S15972" s="49"/>
      <c r="T15972" s="47"/>
      <c r="U15972" s="50"/>
      <c r="V15972" s="47"/>
      <c r="W15972" s="50"/>
      <c r="X15972" s="49"/>
      <c r="Y15972" s="49"/>
      <c r="Z15972" s="49"/>
      <c r="AA15972" s="49"/>
      <c r="AB15972" s="49"/>
      <c r="AC15972" s="49"/>
      <c r="AD15972" s="49"/>
      <c r="AE15972" s="95"/>
      <c r="AM15972" s="103"/>
      <c r="AT15972" s="10"/>
    </row>
    <row r="15973" spans="9:46" s="16" customFormat="1">
      <c r="I15973" s="47"/>
      <c r="P15973" s="48"/>
      <c r="Q15973" s="48"/>
      <c r="R15973" s="48"/>
      <c r="S15973" s="49"/>
      <c r="T15973" s="47"/>
      <c r="U15973" s="50"/>
      <c r="V15973" s="47"/>
      <c r="W15973" s="50"/>
      <c r="X15973" s="49"/>
      <c r="Y15973" s="49"/>
      <c r="Z15973" s="49"/>
      <c r="AA15973" s="49"/>
      <c r="AB15973" s="49"/>
      <c r="AC15973" s="49"/>
      <c r="AD15973" s="49"/>
      <c r="AE15973" s="95"/>
      <c r="AM15973" s="103"/>
      <c r="AT15973" s="10"/>
    </row>
    <row r="15974" spans="9:46" s="16" customFormat="1">
      <c r="I15974" s="47"/>
      <c r="P15974" s="48"/>
      <c r="Q15974" s="48"/>
      <c r="R15974" s="48"/>
      <c r="S15974" s="49"/>
      <c r="T15974" s="47"/>
      <c r="U15974" s="50"/>
      <c r="V15974" s="47"/>
      <c r="W15974" s="50"/>
      <c r="X15974" s="49"/>
      <c r="Y15974" s="49"/>
      <c r="Z15974" s="49"/>
      <c r="AA15974" s="49"/>
      <c r="AB15974" s="49"/>
      <c r="AC15974" s="49"/>
      <c r="AD15974" s="49"/>
      <c r="AE15974" s="95"/>
      <c r="AM15974" s="103"/>
      <c r="AT15974" s="10"/>
    </row>
    <row r="15975" spans="9:46" s="16" customFormat="1">
      <c r="I15975" s="47"/>
      <c r="P15975" s="48"/>
      <c r="Q15975" s="48"/>
      <c r="R15975" s="48"/>
      <c r="S15975" s="49"/>
      <c r="T15975" s="47"/>
      <c r="U15975" s="50"/>
      <c r="V15975" s="47"/>
      <c r="W15975" s="50"/>
      <c r="X15975" s="49"/>
      <c r="Y15975" s="49"/>
      <c r="Z15975" s="49"/>
      <c r="AA15975" s="49"/>
      <c r="AB15975" s="49"/>
      <c r="AC15975" s="49"/>
      <c r="AD15975" s="49"/>
      <c r="AE15975" s="95"/>
      <c r="AM15975" s="103"/>
      <c r="AT15975" s="10"/>
    </row>
    <row r="15976" spans="9:46" s="16" customFormat="1">
      <c r="I15976" s="47"/>
      <c r="P15976" s="48"/>
      <c r="Q15976" s="48"/>
      <c r="R15976" s="48"/>
      <c r="S15976" s="49"/>
      <c r="T15976" s="47"/>
      <c r="U15976" s="50"/>
      <c r="V15976" s="47"/>
      <c r="W15976" s="50"/>
      <c r="X15976" s="49"/>
      <c r="Y15976" s="49"/>
      <c r="Z15976" s="49"/>
      <c r="AA15976" s="49"/>
      <c r="AB15976" s="49"/>
      <c r="AC15976" s="49"/>
      <c r="AD15976" s="49"/>
      <c r="AE15976" s="95"/>
      <c r="AM15976" s="103"/>
      <c r="AT15976" s="10"/>
    </row>
    <row r="15977" spans="9:46" s="16" customFormat="1">
      <c r="I15977" s="47"/>
      <c r="P15977" s="48"/>
      <c r="Q15977" s="48"/>
      <c r="R15977" s="48"/>
      <c r="S15977" s="49"/>
      <c r="T15977" s="47"/>
      <c r="U15977" s="50"/>
      <c r="V15977" s="47"/>
      <c r="W15977" s="50"/>
      <c r="X15977" s="49"/>
      <c r="Y15977" s="49"/>
      <c r="Z15977" s="49"/>
      <c r="AA15977" s="49"/>
      <c r="AB15977" s="49"/>
      <c r="AC15977" s="49"/>
      <c r="AD15977" s="49"/>
      <c r="AE15977" s="95"/>
      <c r="AM15977" s="103"/>
      <c r="AT15977" s="10"/>
    </row>
    <row r="15978" spans="9:46" s="16" customFormat="1">
      <c r="I15978" s="47"/>
      <c r="P15978" s="48"/>
      <c r="Q15978" s="48"/>
      <c r="R15978" s="48"/>
      <c r="S15978" s="49"/>
      <c r="T15978" s="47"/>
      <c r="U15978" s="50"/>
      <c r="V15978" s="47"/>
      <c r="W15978" s="50"/>
      <c r="X15978" s="49"/>
      <c r="Y15978" s="49"/>
      <c r="Z15978" s="49"/>
      <c r="AA15978" s="49"/>
      <c r="AB15978" s="49"/>
      <c r="AC15978" s="49"/>
      <c r="AD15978" s="49"/>
      <c r="AE15978" s="95"/>
      <c r="AM15978" s="103"/>
      <c r="AT15978" s="10"/>
    </row>
    <row r="15979" spans="9:46" s="16" customFormat="1">
      <c r="I15979" s="47"/>
      <c r="P15979" s="48"/>
      <c r="Q15979" s="48"/>
      <c r="R15979" s="48"/>
      <c r="S15979" s="49"/>
      <c r="T15979" s="47"/>
      <c r="U15979" s="50"/>
      <c r="V15979" s="47"/>
      <c r="W15979" s="50"/>
      <c r="X15979" s="49"/>
      <c r="Y15979" s="49"/>
      <c r="Z15979" s="49"/>
      <c r="AA15979" s="49"/>
      <c r="AB15979" s="49"/>
      <c r="AC15979" s="49"/>
      <c r="AD15979" s="49"/>
      <c r="AE15979" s="95"/>
      <c r="AM15979" s="103"/>
      <c r="AT15979" s="10"/>
    </row>
    <row r="15980" spans="9:46" s="16" customFormat="1">
      <c r="I15980" s="47"/>
      <c r="P15980" s="48"/>
      <c r="Q15980" s="48"/>
      <c r="R15980" s="48"/>
      <c r="S15980" s="49"/>
      <c r="T15980" s="47"/>
      <c r="U15980" s="50"/>
      <c r="V15980" s="47"/>
      <c r="W15980" s="50"/>
      <c r="X15980" s="49"/>
      <c r="Y15980" s="49"/>
      <c r="Z15980" s="49"/>
      <c r="AA15980" s="49"/>
      <c r="AB15980" s="49"/>
      <c r="AC15980" s="49"/>
      <c r="AD15980" s="49"/>
      <c r="AE15980" s="95"/>
      <c r="AM15980" s="103"/>
      <c r="AT15980" s="10"/>
    </row>
    <row r="15981" spans="9:46" s="16" customFormat="1">
      <c r="I15981" s="47"/>
      <c r="P15981" s="48"/>
      <c r="Q15981" s="48"/>
      <c r="R15981" s="48"/>
      <c r="S15981" s="49"/>
      <c r="T15981" s="47"/>
      <c r="U15981" s="50"/>
      <c r="V15981" s="47"/>
      <c r="W15981" s="50"/>
      <c r="X15981" s="49"/>
      <c r="Y15981" s="49"/>
      <c r="Z15981" s="49"/>
      <c r="AA15981" s="49"/>
      <c r="AB15981" s="49"/>
      <c r="AC15981" s="49"/>
      <c r="AD15981" s="49"/>
      <c r="AE15981" s="95"/>
      <c r="AM15981" s="103"/>
      <c r="AT15981" s="10"/>
    </row>
    <row r="15982" spans="9:46" s="16" customFormat="1">
      <c r="I15982" s="47"/>
      <c r="P15982" s="48"/>
      <c r="Q15982" s="48"/>
      <c r="R15982" s="48"/>
      <c r="S15982" s="49"/>
      <c r="T15982" s="47"/>
      <c r="U15982" s="50"/>
      <c r="V15982" s="47"/>
      <c r="W15982" s="50"/>
      <c r="X15982" s="49"/>
      <c r="Y15982" s="49"/>
      <c r="Z15982" s="49"/>
      <c r="AA15982" s="49"/>
      <c r="AB15982" s="49"/>
      <c r="AC15982" s="49"/>
      <c r="AD15982" s="49"/>
      <c r="AE15982" s="95"/>
      <c r="AM15982" s="103"/>
      <c r="AT15982" s="10"/>
    </row>
    <row r="15983" spans="9:46" s="16" customFormat="1">
      <c r="I15983" s="47"/>
      <c r="P15983" s="48"/>
      <c r="Q15983" s="48"/>
      <c r="R15983" s="48"/>
      <c r="S15983" s="49"/>
      <c r="T15983" s="47"/>
      <c r="U15983" s="50"/>
      <c r="V15983" s="47"/>
      <c r="W15983" s="50"/>
      <c r="X15983" s="49"/>
      <c r="Y15983" s="49"/>
      <c r="Z15983" s="49"/>
      <c r="AA15983" s="49"/>
      <c r="AB15983" s="49"/>
      <c r="AC15983" s="49"/>
      <c r="AD15983" s="49"/>
      <c r="AE15983" s="95"/>
      <c r="AM15983" s="103"/>
      <c r="AT15983" s="10"/>
    </row>
    <row r="15984" spans="9:46" s="16" customFormat="1">
      <c r="I15984" s="47"/>
      <c r="P15984" s="48"/>
      <c r="Q15984" s="48"/>
      <c r="R15984" s="48"/>
      <c r="S15984" s="49"/>
      <c r="T15984" s="47"/>
      <c r="U15984" s="50"/>
      <c r="V15984" s="47"/>
      <c r="W15984" s="50"/>
      <c r="X15984" s="49"/>
      <c r="Y15984" s="49"/>
      <c r="Z15984" s="49"/>
      <c r="AA15984" s="49"/>
      <c r="AB15984" s="49"/>
      <c r="AC15984" s="49"/>
      <c r="AD15984" s="49"/>
      <c r="AE15984" s="95"/>
      <c r="AM15984" s="103"/>
      <c r="AT15984" s="10"/>
    </row>
    <row r="15985" spans="9:46" s="16" customFormat="1">
      <c r="I15985" s="47"/>
      <c r="P15985" s="48"/>
      <c r="Q15985" s="48"/>
      <c r="R15985" s="48"/>
      <c r="S15985" s="49"/>
      <c r="T15985" s="47"/>
      <c r="U15985" s="50"/>
      <c r="V15985" s="47"/>
      <c r="W15985" s="50"/>
      <c r="X15985" s="49"/>
      <c r="Y15985" s="49"/>
      <c r="Z15985" s="49"/>
      <c r="AA15985" s="49"/>
      <c r="AB15985" s="49"/>
      <c r="AC15985" s="49"/>
      <c r="AD15985" s="49"/>
      <c r="AE15985" s="95"/>
      <c r="AM15985" s="103"/>
      <c r="AT15985" s="10"/>
    </row>
    <row r="15986" spans="9:46" s="16" customFormat="1">
      <c r="I15986" s="47"/>
      <c r="P15986" s="48"/>
      <c r="Q15986" s="48"/>
      <c r="R15986" s="48"/>
      <c r="S15986" s="49"/>
      <c r="T15986" s="47"/>
      <c r="U15986" s="50"/>
      <c r="V15986" s="47"/>
      <c r="W15986" s="50"/>
      <c r="X15986" s="49"/>
      <c r="Y15986" s="49"/>
      <c r="Z15986" s="49"/>
      <c r="AA15986" s="49"/>
      <c r="AB15986" s="49"/>
      <c r="AC15986" s="49"/>
      <c r="AD15986" s="49"/>
      <c r="AE15986" s="95"/>
      <c r="AM15986" s="103"/>
      <c r="AT15986" s="10"/>
    </row>
    <row r="15987" spans="9:46" s="16" customFormat="1">
      <c r="I15987" s="47"/>
      <c r="P15987" s="48"/>
      <c r="Q15987" s="48"/>
      <c r="R15987" s="48"/>
      <c r="S15987" s="49"/>
      <c r="T15987" s="47"/>
      <c r="U15987" s="50"/>
      <c r="V15987" s="47"/>
      <c r="W15987" s="50"/>
      <c r="X15987" s="49"/>
      <c r="Y15987" s="49"/>
      <c r="Z15987" s="49"/>
      <c r="AA15987" s="49"/>
      <c r="AB15987" s="49"/>
      <c r="AC15987" s="49"/>
      <c r="AD15987" s="49"/>
      <c r="AE15987" s="95"/>
      <c r="AM15987" s="103"/>
      <c r="AT15987" s="10"/>
    </row>
    <row r="15988" spans="9:46" s="16" customFormat="1">
      <c r="I15988" s="47"/>
      <c r="P15988" s="48"/>
      <c r="Q15988" s="48"/>
      <c r="R15988" s="48"/>
      <c r="S15988" s="49"/>
      <c r="T15988" s="47"/>
      <c r="U15988" s="50"/>
      <c r="V15988" s="47"/>
      <c r="W15988" s="50"/>
      <c r="X15988" s="49"/>
      <c r="Y15988" s="49"/>
      <c r="Z15988" s="49"/>
      <c r="AA15988" s="49"/>
      <c r="AB15988" s="49"/>
      <c r="AC15988" s="49"/>
      <c r="AD15988" s="49"/>
      <c r="AE15988" s="95"/>
      <c r="AM15988" s="103"/>
      <c r="AT15988" s="10"/>
    </row>
    <row r="15989" spans="9:46" s="16" customFormat="1">
      <c r="I15989" s="47"/>
      <c r="P15989" s="48"/>
      <c r="Q15989" s="48"/>
      <c r="R15989" s="48"/>
      <c r="S15989" s="49"/>
      <c r="T15989" s="47"/>
      <c r="U15989" s="50"/>
      <c r="V15989" s="47"/>
      <c r="W15989" s="50"/>
      <c r="X15989" s="49"/>
      <c r="Y15989" s="49"/>
      <c r="Z15989" s="49"/>
      <c r="AA15989" s="49"/>
      <c r="AB15989" s="49"/>
      <c r="AC15989" s="49"/>
      <c r="AD15989" s="49"/>
      <c r="AE15989" s="95"/>
      <c r="AM15989" s="103"/>
      <c r="AT15989" s="10"/>
    </row>
    <row r="15990" spans="9:46" s="16" customFormat="1">
      <c r="I15990" s="47"/>
      <c r="P15990" s="48"/>
      <c r="Q15990" s="48"/>
      <c r="R15990" s="48"/>
      <c r="S15990" s="49"/>
      <c r="T15990" s="47"/>
      <c r="U15990" s="50"/>
      <c r="V15990" s="47"/>
      <c r="W15990" s="50"/>
      <c r="X15990" s="49"/>
      <c r="Y15990" s="49"/>
      <c r="Z15990" s="49"/>
      <c r="AA15990" s="49"/>
      <c r="AB15990" s="49"/>
      <c r="AC15990" s="49"/>
      <c r="AD15990" s="49"/>
      <c r="AE15990" s="95"/>
      <c r="AM15990" s="103"/>
      <c r="AT15990" s="10"/>
    </row>
    <row r="15991" spans="9:46" s="16" customFormat="1">
      <c r="I15991" s="47"/>
      <c r="P15991" s="48"/>
      <c r="Q15991" s="48"/>
      <c r="R15991" s="48"/>
      <c r="S15991" s="49"/>
      <c r="T15991" s="47"/>
      <c r="U15991" s="50"/>
      <c r="V15991" s="47"/>
      <c r="W15991" s="50"/>
      <c r="X15991" s="49"/>
      <c r="Y15991" s="49"/>
      <c r="Z15991" s="49"/>
      <c r="AA15991" s="49"/>
      <c r="AB15991" s="49"/>
      <c r="AC15991" s="49"/>
      <c r="AD15991" s="49"/>
      <c r="AE15991" s="95"/>
      <c r="AM15991" s="103"/>
      <c r="AT15991" s="10"/>
    </row>
    <row r="15992" spans="9:46" s="16" customFormat="1">
      <c r="I15992" s="47"/>
      <c r="P15992" s="48"/>
      <c r="Q15992" s="48"/>
      <c r="R15992" s="48"/>
      <c r="S15992" s="49"/>
      <c r="T15992" s="47"/>
      <c r="U15992" s="50"/>
      <c r="V15992" s="47"/>
      <c r="W15992" s="50"/>
      <c r="X15992" s="49"/>
      <c r="Y15992" s="49"/>
      <c r="Z15992" s="49"/>
      <c r="AA15992" s="49"/>
      <c r="AB15992" s="49"/>
      <c r="AC15992" s="49"/>
      <c r="AD15992" s="49"/>
      <c r="AE15992" s="95"/>
      <c r="AM15992" s="103"/>
      <c r="AT15992" s="10"/>
    </row>
    <row r="15993" spans="9:46" s="16" customFormat="1">
      <c r="I15993" s="47"/>
      <c r="P15993" s="48"/>
      <c r="Q15993" s="48"/>
      <c r="R15993" s="48"/>
      <c r="S15993" s="49"/>
      <c r="T15993" s="47"/>
      <c r="U15993" s="50"/>
      <c r="V15993" s="47"/>
      <c r="W15993" s="50"/>
      <c r="X15993" s="49"/>
      <c r="Y15993" s="49"/>
      <c r="Z15993" s="49"/>
      <c r="AA15993" s="49"/>
      <c r="AB15993" s="49"/>
      <c r="AC15993" s="49"/>
      <c r="AD15993" s="49"/>
      <c r="AE15993" s="95"/>
      <c r="AM15993" s="103"/>
      <c r="AT15993" s="10"/>
    </row>
    <row r="15994" spans="9:46" s="16" customFormat="1">
      <c r="I15994" s="47"/>
      <c r="P15994" s="48"/>
      <c r="Q15994" s="48"/>
      <c r="R15994" s="48"/>
      <c r="S15994" s="49"/>
      <c r="T15994" s="47"/>
      <c r="U15994" s="50"/>
      <c r="V15994" s="47"/>
      <c r="W15994" s="50"/>
      <c r="X15994" s="49"/>
      <c r="Y15994" s="49"/>
      <c r="Z15994" s="49"/>
      <c r="AA15994" s="49"/>
      <c r="AB15994" s="49"/>
      <c r="AC15994" s="49"/>
      <c r="AD15994" s="49"/>
      <c r="AE15994" s="95"/>
      <c r="AM15994" s="103"/>
      <c r="AT15994" s="10"/>
    </row>
    <row r="15995" spans="9:46" s="16" customFormat="1">
      <c r="I15995" s="47"/>
      <c r="P15995" s="48"/>
      <c r="Q15995" s="48"/>
      <c r="R15995" s="48"/>
      <c r="S15995" s="49"/>
      <c r="T15995" s="47"/>
      <c r="U15995" s="50"/>
      <c r="V15995" s="47"/>
      <c r="W15995" s="50"/>
      <c r="X15995" s="49"/>
      <c r="Y15995" s="49"/>
      <c r="Z15995" s="49"/>
      <c r="AA15995" s="49"/>
      <c r="AB15995" s="49"/>
      <c r="AC15995" s="49"/>
      <c r="AD15995" s="49"/>
      <c r="AE15995" s="95"/>
      <c r="AM15995" s="103"/>
      <c r="AT15995" s="10"/>
    </row>
    <row r="15996" spans="9:46" s="16" customFormat="1">
      <c r="I15996" s="47"/>
      <c r="P15996" s="48"/>
      <c r="Q15996" s="48"/>
      <c r="R15996" s="48"/>
      <c r="S15996" s="49"/>
      <c r="T15996" s="47"/>
      <c r="U15996" s="50"/>
      <c r="V15996" s="47"/>
      <c r="W15996" s="50"/>
      <c r="X15996" s="49"/>
      <c r="Y15996" s="49"/>
      <c r="Z15996" s="49"/>
      <c r="AA15996" s="49"/>
      <c r="AB15996" s="49"/>
      <c r="AC15996" s="49"/>
      <c r="AD15996" s="49"/>
      <c r="AE15996" s="95"/>
      <c r="AM15996" s="103"/>
      <c r="AT15996" s="10"/>
    </row>
    <row r="15997" spans="9:46" s="16" customFormat="1">
      <c r="I15997" s="47"/>
      <c r="P15997" s="48"/>
      <c r="Q15997" s="48"/>
      <c r="R15997" s="48"/>
      <c r="S15997" s="49"/>
      <c r="T15997" s="47"/>
      <c r="U15997" s="50"/>
      <c r="V15997" s="47"/>
      <c r="W15997" s="50"/>
      <c r="X15997" s="49"/>
      <c r="Y15997" s="49"/>
      <c r="Z15997" s="49"/>
      <c r="AA15997" s="49"/>
      <c r="AB15997" s="49"/>
      <c r="AC15997" s="49"/>
      <c r="AD15997" s="49"/>
      <c r="AE15997" s="95"/>
      <c r="AM15997" s="103"/>
      <c r="AT15997" s="10"/>
    </row>
    <row r="15998" spans="9:46" s="16" customFormat="1">
      <c r="I15998" s="47"/>
      <c r="P15998" s="48"/>
      <c r="Q15998" s="48"/>
      <c r="R15998" s="48"/>
      <c r="S15998" s="49"/>
      <c r="T15998" s="47"/>
      <c r="U15998" s="50"/>
      <c r="V15998" s="47"/>
      <c r="W15998" s="50"/>
      <c r="X15998" s="49"/>
      <c r="Y15998" s="49"/>
      <c r="Z15998" s="49"/>
      <c r="AA15998" s="49"/>
      <c r="AB15998" s="49"/>
      <c r="AC15998" s="49"/>
      <c r="AD15998" s="49"/>
      <c r="AE15998" s="95"/>
      <c r="AM15998" s="103"/>
      <c r="AT15998" s="10"/>
    </row>
    <row r="15999" spans="9:46" s="16" customFormat="1">
      <c r="I15999" s="47"/>
      <c r="P15999" s="48"/>
      <c r="Q15999" s="48"/>
      <c r="R15999" s="48"/>
      <c r="S15999" s="49"/>
      <c r="T15999" s="47"/>
      <c r="U15999" s="50"/>
      <c r="V15999" s="47"/>
      <c r="W15999" s="50"/>
      <c r="X15999" s="49"/>
      <c r="Y15999" s="49"/>
      <c r="Z15999" s="49"/>
      <c r="AA15999" s="49"/>
      <c r="AB15999" s="49"/>
      <c r="AC15999" s="49"/>
      <c r="AD15999" s="49"/>
      <c r="AE15999" s="95"/>
      <c r="AM15999" s="103"/>
      <c r="AT15999" s="10"/>
    </row>
    <row r="16000" spans="9:46" s="16" customFormat="1">
      <c r="I16000" s="47"/>
      <c r="P16000" s="48"/>
      <c r="Q16000" s="48"/>
      <c r="R16000" s="48"/>
      <c r="S16000" s="49"/>
      <c r="T16000" s="47"/>
      <c r="U16000" s="50"/>
      <c r="V16000" s="47"/>
      <c r="W16000" s="50"/>
      <c r="X16000" s="49"/>
      <c r="Y16000" s="49"/>
      <c r="Z16000" s="49"/>
      <c r="AA16000" s="49"/>
      <c r="AB16000" s="49"/>
      <c r="AC16000" s="49"/>
      <c r="AD16000" s="49"/>
      <c r="AE16000" s="95"/>
      <c r="AM16000" s="103"/>
      <c r="AT16000" s="10"/>
    </row>
    <row r="16001" spans="9:46" s="16" customFormat="1">
      <c r="I16001" s="47"/>
      <c r="P16001" s="48"/>
      <c r="Q16001" s="48"/>
      <c r="R16001" s="48"/>
      <c r="S16001" s="49"/>
      <c r="T16001" s="47"/>
      <c r="U16001" s="50"/>
      <c r="V16001" s="47"/>
      <c r="W16001" s="50"/>
      <c r="X16001" s="49"/>
      <c r="Y16001" s="49"/>
      <c r="Z16001" s="49"/>
      <c r="AA16001" s="49"/>
      <c r="AB16001" s="49"/>
      <c r="AC16001" s="49"/>
      <c r="AD16001" s="49"/>
      <c r="AE16001" s="95"/>
      <c r="AM16001" s="103"/>
      <c r="AT16001" s="10"/>
    </row>
    <row r="16002" spans="9:46" s="16" customFormat="1">
      <c r="I16002" s="47"/>
      <c r="P16002" s="48"/>
      <c r="Q16002" s="48"/>
      <c r="R16002" s="48"/>
      <c r="S16002" s="49"/>
      <c r="T16002" s="47"/>
      <c r="U16002" s="50"/>
      <c r="V16002" s="47"/>
      <c r="W16002" s="50"/>
      <c r="X16002" s="49"/>
      <c r="Y16002" s="49"/>
      <c r="Z16002" s="49"/>
      <c r="AA16002" s="49"/>
      <c r="AB16002" s="49"/>
      <c r="AC16002" s="49"/>
      <c r="AD16002" s="49"/>
      <c r="AE16002" s="95"/>
      <c r="AM16002" s="103"/>
      <c r="AT16002" s="10"/>
    </row>
    <row r="16003" spans="9:46" s="16" customFormat="1">
      <c r="I16003" s="47"/>
      <c r="P16003" s="48"/>
      <c r="Q16003" s="48"/>
      <c r="R16003" s="48"/>
      <c r="S16003" s="49"/>
      <c r="T16003" s="47"/>
      <c r="U16003" s="50"/>
      <c r="V16003" s="47"/>
      <c r="W16003" s="50"/>
      <c r="X16003" s="49"/>
      <c r="Y16003" s="49"/>
      <c r="Z16003" s="49"/>
      <c r="AA16003" s="49"/>
      <c r="AB16003" s="49"/>
      <c r="AC16003" s="49"/>
      <c r="AD16003" s="49"/>
      <c r="AE16003" s="95"/>
      <c r="AM16003" s="103"/>
      <c r="AT16003" s="10"/>
    </row>
    <row r="16004" spans="9:46" s="16" customFormat="1">
      <c r="I16004" s="47"/>
      <c r="P16004" s="48"/>
      <c r="Q16004" s="48"/>
      <c r="R16004" s="48"/>
      <c r="S16004" s="49"/>
      <c r="T16004" s="47"/>
      <c r="U16004" s="50"/>
      <c r="V16004" s="47"/>
      <c r="W16004" s="50"/>
      <c r="X16004" s="49"/>
      <c r="Y16004" s="49"/>
      <c r="Z16004" s="49"/>
      <c r="AA16004" s="49"/>
      <c r="AB16004" s="49"/>
      <c r="AC16004" s="49"/>
      <c r="AD16004" s="49"/>
      <c r="AE16004" s="95"/>
      <c r="AM16004" s="103"/>
      <c r="AT16004" s="10"/>
    </row>
    <row r="16005" spans="9:46" s="16" customFormat="1">
      <c r="I16005" s="47"/>
      <c r="P16005" s="48"/>
      <c r="Q16005" s="48"/>
      <c r="R16005" s="48"/>
      <c r="S16005" s="49"/>
      <c r="T16005" s="47"/>
      <c r="U16005" s="50"/>
      <c r="V16005" s="47"/>
      <c r="W16005" s="50"/>
      <c r="X16005" s="49"/>
      <c r="Y16005" s="49"/>
      <c r="Z16005" s="49"/>
      <c r="AA16005" s="49"/>
      <c r="AB16005" s="49"/>
      <c r="AC16005" s="49"/>
      <c r="AD16005" s="49"/>
      <c r="AE16005" s="95"/>
      <c r="AM16005" s="103"/>
      <c r="AT16005" s="10"/>
    </row>
    <row r="16006" spans="9:46" s="16" customFormat="1">
      <c r="I16006" s="47"/>
      <c r="P16006" s="48"/>
      <c r="Q16006" s="48"/>
      <c r="R16006" s="48"/>
      <c r="S16006" s="49"/>
      <c r="T16006" s="47"/>
      <c r="U16006" s="50"/>
      <c r="V16006" s="47"/>
      <c r="W16006" s="50"/>
      <c r="X16006" s="49"/>
      <c r="Y16006" s="49"/>
      <c r="Z16006" s="49"/>
      <c r="AA16006" s="49"/>
      <c r="AB16006" s="49"/>
      <c r="AC16006" s="49"/>
      <c r="AD16006" s="49"/>
      <c r="AE16006" s="95"/>
      <c r="AM16006" s="103"/>
      <c r="AT16006" s="10"/>
    </row>
    <row r="16007" spans="9:46" s="16" customFormat="1">
      <c r="I16007" s="47"/>
      <c r="P16007" s="48"/>
      <c r="Q16007" s="48"/>
      <c r="R16007" s="48"/>
      <c r="S16007" s="49"/>
      <c r="T16007" s="47"/>
      <c r="U16007" s="50"/>
      <c r="V16007" s="47"/>
      <c r="W16007" s="50"/>
      <c r="X16007" s="49"/>
      <c r="Y16007" s="49"/>
      <c r="Z16007" s="49"/>
      <c r="AA16007" s="49"/>
      <c r="AB16007" s="49"/>
      <c r="AC16007" s="49"/>
      <c r="AD16007" s="49"/>
      <c r="AE16007" s="95"/>
      <c r="AM16007" s="103"/>
      <c r="AT16007" s="10"/>
    </row>
    <row r="16008" spans="9:46" s="16" customFormat="1">
      <c r="I16008" s="47"/>
      <c r="P16008" s="48"/>
      <c r="Q16008" s="48"/>
      <c r="R16008" s="48"/>
      <c r="S16008" s="49"/>
      <c r="T16008" s="47"/>
      <c r="U16008" s="50"/>
      <c r="V16008" s="47"/>
      <c r="W16008" s="50"/>
      <c r="X16008" s="49"/>
      <c r="Y16008" s="49"/>
      <c r="Z16008" s="49"/>
      <c r="AA16008" s="49"/>
      <c r="AB16008" s="49"/>
      <c r="AC16008" s="49"/>
      <c r="AD16008" s="49"/>
      <c r="AE16008" s="95"/>
      <c r="AM16008" s="103"/>
      <c r="AT16008" s="10"/>
    </row>
    <row r="16009" spans="9:46" s="16" customFormat="1">
      <c r="I16009" s="47"/>
      <c r="P16009" s="48"/>
      <c r="Q16009" s="48"/>
      <c r="R16009" s="48"/>
      <c r="S16009" s="49"/>
      <c r="T16009" s="47"/>
      <c r="U16009" s="50"/>
      <c r="V16009" s="47"/>
      <c r="W16009" s="50"/>
      <c r="X16009" s="49"/>
      <c r="Y16009" s="49"/>
      <c r="Z16009" s="49"/>
      <c r="AA16009" s="49"/>
      <c r="AB16009" s="49"/>
      <c r="AC16009" s="49"/>
      <c r="AD16009" s="49"/>
      <c r="AE16009" s="95"/>
      <c r="AM16009" s="103"/>
      <c r="AT16009" s="10"/>
    </row>
    <row r="16010" spans="9:46" s="16" customFormat="1">
      <c r="I16010" s="47"/>
      <c r="P16010" s="48"/>
      <c r="Q16010" s="48"/>
      <c r="R16010" s="48"/>
      <c r="S16010" s="49"/>
      <c r="T16010" s="47"/>
      <c r="U16010" s="50"/>
      <c r="V16010" s="47"/>
      <c r="W16010" s="50"/>
      <c r="X16010" s="49"/>
      <c r="Y16010" s="49"/>
      <c r="Z16010" s="49"/>
      <c r="AA16010" s="49"/>
      <c r="AB16010" s="49"/>
      <c r="AC16010" s="49"/>
      <c r="AD16010" s="49"/>
      <c r="AE16010" s="95"/>
      <c r="AM16010" s="103"/>
      <c r="AT16010" s="10"/>
    </row>
    <row r="16011" spans="9:46" s="16" customFormat="1">
      <c r="I16011" s="47"/>
      <c r="P16011" s="48"/>
      <c r="Q16011" s="48"/>
      <c r="R16011" s="48"/>
      <c r="S16011" s="49"/>
      <c r="T16011" s="47"/>
      <c r="U16011" s="50"/>
      <c r="V16011" s="47"/>
      <c r="W16011" s="50"/>
      <c r="X16011" s="49"/>
      <c r="Y16011" s="49"/>
      <c r="Z16011" s="49"/>
      <c r="AA16011" s="49"/>
      <c r="AB16011" s="49"/>
      <c r="AC16011" s="49"/>
      <c r="AD16011" s="49"/>
      <c r="AE16011" s="95"/>
      <c r="AM16011" s="103"/>
      <c r="AT16011" s="10"/>
    </row>
    <row r="16012" spans="9:46" s="16" customFormat="1">
      <c r="I16012" s="47"/>
      <c r="P16012" s="48"/>
      <c r="Q16012" s="48"/>
      <c r="R16012" s="48"/>
      <c r="S16012" s="49"/>
      <c r="T16012" s="47"/>
      <c r="U16012" s="50"/>
      <c r="V16012" s="47"/>
      <c r="W16012" s="50"/>
      <c r="X16012" s="49"/>
      <c r="Y16012" s="49"/>
      <c r="Z16012" s="49"/>
      <c r="AA16012" s="49"/>
      <c r="AB16012" s="49"/>
      <c r="AC16012" s="49"/>
      <c r="AD16012" s="49"/>
      <c r="AE16012" s="95"/>
      <c r="AM16012" s="103"/>
      <c r="AT16012" s="10"/>
    </row>
    <row r="16013" spans="9:46" s="16" customFormat="1">
      <c r="I16013" s="47"/>
      <c r="P16013" s="48"/>
      <c r="Q16013" s="48"/>
      <c r="R16013" s="48"/>
      <c r="S16013" s="49"/>
      <c r="T16013" s="47"/>
      <c r="U16013" s="50"/>
      <c r="V16013" s="47"/>
      <c r="W16013" s="50"/>
      <c r="X16013" s="49"/>
      <c r="Y16013" s="49"/>
      <c r="Z16013" s="49"/>
      <c r="AA16013" s="49"/>
      <c r="AB16013" s="49"/>
      <c r="AC16013" s="49"/>
      <c r="AD16013" s="49"/>
      <c r="AE16013" s="95"/>
      <c r="AM16013" s="103"/>
      <c r="AT16013" s="10"/>
    </row>
    <row r="16014" spans="9:46" s="16" customFormat="1">
      <c r="I16014" s="47"/>
      <c r="P16014" s="48"/>
      <c r="Q16014" s="48"/>
      <c r="R16014" s="48"/>
      <c r="S16014" s="49"/>
      <c r="T16014" s="47"/>
      <c r="U16014" s="50"/>
      <c r="V16014" s="47"/>
      <c r="W16014" s="50"/>
      <c r="X16014" s="49"/>
      <c r="Y16014" s="49"/>
      <c r="Z16014" s="49"/>
      <c r="AA16014" s="49"/>
      <c r="AB16014" s="49"/>
      <c r="AC16014" s="49"/>
      <c r="AD16014" s="49"/>
      <c r="AE16014" s="95"/>
      <c r="AM16014" s="103"/>
      <c r="AT16014" s="10"/>
    </row>
    <row r="16015" spans="9:46" s="16" customFormat="1">
      <c r="I16015" s="47"/>
      <c r="P16015" s="48"/>
      <c r="Q16015" s="48"/>
      <c r="R16015" s="48"/>
      <c r="S16015" s="49"/>
      <c r="T16015" s="47"/>
      <c r="U16015" s="50"/>
      <c r="V16015" s="47"/>
      <c r="W16015" s="50"/>
      <c r="X16015" s="49"/>
      <c r="Y16015" s="49"/>
      <c r="Z16015" s="49"/>
      <c r="AA16015" s="49"/>
      <c r="AB16015" s="49"/>
      <c r="AC16015" s="49"/>
      <c r="AD16015" s="49"/>
      <c r="AE16015" s="95"/>
      <c r="AM16015" s="103"/>
      <c r="AT16015" s="10"/>
    </row>
    <row r="16016" spans="9:46" s="16" customFormat="1">
      <c r="I16016" s="47"/>
      <c r="P16016" s="48"/>
      <c r="Q16016" s="48"/>
      <c r="R16016" s="48"/>
      <c r="S16016" s="49"/>
      <c r="T16016" s="47"/>
      <c r="U16016" s="50"/>
      <c r="V16016" s="47"/>
      <c r="W16016" s="50"/>
      <c r="X16016" s="49"/>
      <c r="Y16016" s="49"/>
      <c r="Z16016" s="49"/>
      <c r="AA16016" s="49"/>
      <c r="AB16016" s="49"/>
      <c r="AC16016" s="49"/>
      <c r="AD16016" s="49"/>
      <c r="AE16016" s="95"/>
      <c r="AM16016" s="103"/>
      <c r="AT16016" s="10"/>
    </row>
    <row r="16017" spans="9:46" s="16" customFormat="1">
      <c r="I16017" s="47"/>
      <c r="P16017" s="48"/>
      <c r="Q16017" s="48"/>
      <c r="R16017" s="48"/>
      <c r="S16017" s="49"/>
      <c r="T16017" s="47"/>
      <c r="U16017" s="50"/>
      <c r="V16017" s="47"/>
      <c r="W16017" s="50"/>
      <c r="X16017" s="49"/>
      <c r="Y16017" s="49"/>
      <c r="Z16017" s="49"/>
      <c r="AA16017" s="49"/>
      <c r="AB16017" s="49"/>
      <c r="AC16017" s="49"/>
      <c r="AD16017" s="49"/>
      <c r="AE16017" s="95"/>
      <c r="AM16017" s="103"/>
      <c r="AT16017" s="10"/>
    </row>
    <row r="16018" spans="9:46" s="16" customFormat="1">
      <c r="I16018" s="47"/>
      <c r="P16018" s="48"/>
      <c r="Q16018" s="48"/>
      <c r="R16018" s="48"/>
      <c r="S16018" s="49"/>
      <c r="T16018" s="47"/>
      <c r="U16018" s="50"/>
      <c r="V16018" s="47"/>
      <c r="W16018" s="50"/>
      <c r="X16018" s="49"/>
      <c r="Y16018" s="49"/>
      <c r="Z16018" s="49"/>
      <c r="AA16018" s="49"/>
      <c r="AB16018" s="49"/>
      <c r="AC16018" s="49"/>
      <c r="AD16018" s="49"/>
      <c r="AE16018" s="95"/>
      <c r="AM16018" s="103"/>
      <c r="AT16018" s="10"/>
    </row>
    <row r="16019" spans="9:46" s="16" customFormat="1">
      <c r="I16019" s="47"/>
      <c r="P16019" s="48"/>
      <c r="Q16019" s="48"/>
      <c r="R16019" s="48"/>
      <c r="S16019" s="49"/>
      <c r="T16019" s="47"/>
      <c r="U16019" s="50"/>
      <c r="V16019" s="47"/>
      <c r="W16019" s="50"/>
      <c r="X16019" s="49"/>
      <c r="Y16019" s="49"/>
      <c r="Z16019" s="49"/>
      <c r="AA16019" s="49"/>
      <c r="AB16019" s="49"/>
      <c r="AC16019" s="49"/>
      <c r="AD16019" s="49"/>
      <c r="AE16019" s="95"/>
      <c r="AM16019" s="103"/>
      <c r="AT16019" s="10"/>
    </row>
    <row r="16020" spans="9:46" s="16" customFormat="1">
      <c r="I16020" s="47"/>
      <c r="P16020" s="48"/>
      <c r="Q16020" s="48"/>
      <c r="R16020" s="48"/>
      <c r="S16020" s="49"/>
      <c r="T16020" s="47"/>
      <c r="U16020" s="50"/>
      <c r="V16020" s="47"/>
      <c r="W16020" s="50"/>
      <c r="X16020" s="49"/>
      <c r="Y16020" s="49"/>
      <c r="Z16020" s="49"/>
      <c r="AA16020" s="49"/>
      <c r="AB16020" s="49"/>
      <c r="AC16020" s="49"/>
      <c r="AD16020" s="49"/>
      <c r="AE16020" s="95"/>
      <c r="AM16020" s="103"/>
      <c r="AT16020" s="10"/>
    </row>
    <row r="16021" spans="9:46" s="16" customFormat="1">
      <c r="I16021" s="47"/>
      <c r="P16021" s="48"/>
      <c r="Q16021" s="48"/>
      <c r="R16021" s="48"/>
      <c r="S16021" s="49"/>
      <c r="T16021" s="47"/>
      <c r="U16021" s="50"/>
      <c r="V16021" s="47"/>
      <c r="W16021" s="50"/>
      <c r="X16021" s="49"/>
      <c r="Y16021" s="49"/>
      <c r="Z16021" s="49"/>
      <c r="AA16021" s="49"/>
      <c r="AB16021" s="49"/>
      <c r="AC16021" s="49"/>
      <c r="AD16021" s="49"/>
      <c r="AE16021" s="95"/>
      <c r="AM16021" s="103"/>
      <c r="AT16021" s="10"/>
    </row>
    <row r="16022" spans="9:46" s="16" customFormat="1">
      <c r="I16022" s="47"/>
      <c r="P16022" s="48"/>
      <c r="Q16022" s="48"/>
      <c r="R16022" s="48"/>
      <c r="S16022" s="49"/>
      <c r="T16022" s="47"/>
      <c r="U16022" s="50"/>
      <c r="V16022" s="47"/>
      <c r="W16022" s="50"/>
      <c r="X16022" s="49"/>
      <c r="Y16022" s="49"/>
      <c r="Z16022" s="49"/>
      <c r="AA16022" s="49"/>
      <c r="AB16022" s="49"/>
      <c r="AC16022" s="49"/>
      <c r="AD16022" s="49"/>
      <c r="AE16022" s="95"/>
      <c r="AM16022" s="103"/>
      <c r="AT16022" s="10"/>
    </row>
    <row r="16023" spans="9:46" s="16" customFormat="1">
      <c r="I16023" s="47"/>
      <c r="P16023" s="48"/>
      <c r="Q16023" s="48"/>
      <c r="R16023" s="48"/>
      <c r="S16023" s="49"/>
      <c r="T16023" s="47"/>
      <c r="U16023" s="50"/>
      <c r="V16023" s="47"/>
      <c r="W16023" s="50"/>
      <c r="X16023" s="49"/>
      <c r="Y16023" s="49"/>
      <c r="Z16023" s="49"/>
      <c r="AA16023" s="49"/>
      <c r="AB16023" s="49"/>
      <c r="AC16023" s="49"/>
      <c r="AD16023" s="49"/>
      <c r="AE16023" s="95"/>
      <c r="AM16023" s="103"/>
      <c r="AT16023" s="10"/>
    </row>
    <row r="16024" spans="9:46" s="16" customFormat="1">
      <c r="I16024" s="47"/>
      <c r="P16024" s="48"/>
      <c r="Q16024" s="48"/>
      <c r="R16024" s="48"/>
      <c r="S16024" s="49"/>
      <c r="T16024" s="47"/>
      <c r="U16024" s="50"/>
      <c r="V16024" s="47"/>
      <c r="W16024" s="50"/>
      <c r="X16024" s="49"/>
      <c r="Y16024" s="49"/>
      <c r="Z16024" s="49"/>
      <c r="AA16024" s="49"/>
      <c r="AB16024" s="49"/>
      <c r="AC16024" s="49"/>
      <c r="AD16024" s="49"/>
      <c r="AE16024" s="95"/>
      <c r="AM16024" s="103"/>
      <c r="AT16024" s="10"/>
    </row>
    <row r="16025" spans="9:46" s="16" customFormat="1">
      <c r="I16025" s="47"/>
      <c r="P16025" s="48"/>
      <c r="Q16025" s="48"/>
      <c r="R16025" s="48"/>
      <c r="S16025" s="49"/>
      <c r="T16025" s="47"/>
      <c r="U16025" s="50"/>
      <c r="V16025" s="47"/>
      <c r="W16025" s="50"/>
      <c r="X16025" s="49"/>
      <c r="Y16025" s="49"/>
      <c r="Z16025" s="49"/>
      <c r="AA16025" s="49"/>
      <c r="AB16025" s="49"/>
      <c r="AC16025" s="49"/>
      <c r="AD16025" s="49"/>
      <c r="AE16025" s="95"/>
      <c r="AM16025" s="103"/>
      <c r="AT16025" s="10"/>
    </row>
    <row r="16026" spans="9:46" s="16" customFormat="1">
      <c r="I16026" s="47"/>
      <c r="P16026" s="48"/>
      <c r="Q16026" s="48"/>
      <c r="R16026" s="48"/>
      <c r="S16026" s="49"/>
      <c r="T16026" s="47"/>
      <c r="U16026" s="50"/>
      <c r="V16026" s="47"/>
      <c r="W16026" s="50"/>
      <c r="X16026" s="49"/>
      <c r="Y16026" s="49"/>
      <c r="Z16026" s="49"/>
      <c r="AA16026" s="49"/>
      <c r="AB16026" s="49"/>
      <c r="AC16026" s="49"/>
      <c r="AD16026" s="49"/>
      <c r="AE16026" s="95"/>
      <c r="AM16026" s="103"/>
      <c r="AT16026" s="10"/>
    </row>
    <row r="16027" spans="9:46" s="16" customFormat="1">
      <c r="I16027" s="47"/>
      <c r="P16027" s="48"/>
      <c r="Q16027" s="48"/>
      <c r="R16027" s="48"/>
      <c r="S16027" s="49"/>
      <c r="T16027" s="47"/>
      <c r="U16027" s="50"/>
      <c r="V16027" s="47"/>
      <c r="W16027" s="50"/>
      <c r="X16027" s="49"/>
      <c r="Y16027" s="49"/>
      <c r="Z16027" s="49"/>
      <c r="AA16027" s="49"/>
      <c r="AB16027" s="49"/>
      <c r="AC16027" s="49"/>
      <c r="AD16027" s="49"/>
      <c r="AE16027" s="95"/>
      <c r="AM16027" s="103"/>
      <c r="AT16027" s="10"/>
    </row>
    <row r="16028" spans="9:46" s="16" customFormat="1">
      <c r="I16028" s="47"/>
      <c r="P16028" s="48"/>
      <c r="Q16028" s="48"/>
      <c r="R16028" s="48"/>
      <c r="S16028" s="49"/>
      <c r="T16028" s="47"/>
      <c r="U16028" s="50"/>
      <c r="V16028" s="47"/>
      <c r="W16028" s="50"/>
      <c r="X16028" s="49"/>
      <c r="Y16028" s="49"/>
      <c r="Z16028" s="49"/>
      <c r="AA16028" s="49"/>
      <c r="AB16028" s="49"/>
      <c r="AC16028" s="49"/>
      <c r="AD16028" s="49"/>
      <c r="AE16028" s="95"/>
      <c r="AM16028" s="103"/>
      <c r="AT16028" s="10"/>
    </row>
    <row r="16029" spans="9:46" s="16" customFormat="1">
      <c r="I16029" s="47"/>
      <c r="P16029" s="48"/>
      <c r="Q16029" s="48"/>
      <c r="R16029" s="48"/>
      <c r="S16029" s="49"/>
      <c r="T16029" s="47"/>
      <c r="U16029" s="50"/>
      <c r="V16029" s="47"/>
      <c r="W16029" s="50"/>
      <c r="X16029" s="49"/>
      <c r="Y16029" s="49"/>
      <c r="Z16029" s="49"/>
      <c r="AA16029" s="49"/>
      <c r="AB16029" s="49"/>
      <c r="AC16029" s="49"/>
      <c r="AD16029" s="49"/>
      <c r="AE16029" s="95"/>
      <c r="AM16029" s="103"/>
      <c r="AT16029" s="10"/>
    </row>
    <row r="16030" spans="9:46" s="16" customFormat="1">
      <c r="I16030" s="47"/>
      <c r="P16030" s="48"/>
      <c r="Q16030" s="48"/>
      <c r="R16030" s="48"/>
      <c r="S16030" s="49"/>
      <c r="T16030" s="47"/>
      <c r="U16030" s="50"/>
      <c r="V16030" s="47"/>
      <c r="W16030" s="50"/>
      <c r="X16030" s="49"/>
      <c r="Y16030" s="49"/>
      <c r="Z16030" s="49"/>
      <c r="AA16030" s="49"/>
      <c r="AB16030" s="49"/>
      <c r="AC16030" s="49"/>
      <c r="AD16030" s="49"/>
      <c r="AE16030" s="95"/>
      <c r="AM16030" s="103"/>
      <c r="AT16030" s="10"/>
    </row>
    <row r="16031" spans="9:46" s="16" customFormat="1">
      <c r="I16031" s="47"/>
      <c r="P16031" s="48"/>
      <c r="Q16031" s="48"/>
      <c r="R16031" s="48"/>
      <c r="S16031" s="49"/>
      <c r="T16031" s="47"/>
      <c r="U16031" s="50"/>
      <c r="V16031" s="47"/>
      <c r="W16031" s="50"/>
      <c r="X16031" s="49"/>
      <c r="Y16031" s="49"/>
      <c r="Z16031" s="49"/>
      <c r="AA16031" s="49"/>
      <c r="AB16031" s="49"/>
      <c r="AC16031" s="49"/>
      <c r="AD16031" s="49"/>
      <c r="AE16031" s="95"/>
      <c r="AM16031" s="103"/>
      <c r="AT16031" s="10"/>
    </row>
    <row r="16032" spans="9:46" s="16" customFormat="1">
      <c r="I16032" s="47"/>
      <c r="P16032" s="48"/>
      <c r="Q16032" s="48"/>
      <c r="R16032" s="48"/>
      <c r="S16032" s="49"/>
      <c r="T16032" s="47"/>
      <c r="U16032" s="50"/>
      <c r="V16032" s="47"/>
      <c r="W16032" s="50"/>
      <c r="X16032" s="49"/>
      <c r="Y16032" s="49"/>
      <c r="Z16032" s="49"/>
      <c r="AA16032" s="49"/>
      <c r="AB16032" s="49"/>
      <c r="AC16032" s="49"/>
      <c r="AD16032" s="49"/>
      <c r="AE16032" s="95"/>
      <c r="AM16032" s="103"/>
      <c r="AT16032" s="10"/>
    </row>
    <row r="16033" spans="9:46" s="16" customFormat="1">
      <c r="I16033" s="47"/>
      <c r="P16033" s="48"/>
      <c r="Q16033" s="48"/>
      <c r="R16033" s="48"/>
      <c r="S16033" s="49"/>
      <c r="T16033" s="47"/>
      <c r="U16033" s="50"/>
      <c r="V16033" s="47"/>
      <c r="W16033" s="50"/>
      <c r="X16033" s="49"/>
      <c r="Y16033" s="49"/>
      <c r="Z16033" s="49"/>
      <c r="AA16033" s="49"/>
      <c r="AB16033" s="49"/>
      <c r="AC16033" s="49"/>
      <c r="AD16033" s="49"/>
      <c r="AE16033" s="95"/>
      <c r="AM16033" s="103"/>
      <c r="AT16033" s="10"/>
    </row>
    <row r="16034" spans="9:46" s="16" customFormat="1">
      <c r="I16034" s="47"/>
      <c r="P16034" s="48"/>
      <c r="Q16034" s="48"/>
      <c r="R16034" s="48"/>
      <c r="S16034" s="49"/>
      <c r="T16034" s="47"/>
      <c r="U16034" s="50"/>
      <c r="V16034" s="47"/>
      <c r="W16034" s="50"/>
      <c r="X16034" s="49"/>
      <c r="Y16034" s="49"/>
      <c r="Z16034" s="49"/>
      <c r="AA16034" s="49"/>
      <c r="AB16034" s="49"/>
      <c r="AC16034" s="49"/>
      <c r="AD16034" s="49"/>
      <c r="AE16034" s="95"/>
      <c r="AM16034" s="103"/>
      <c r="AT16034" s="10"/>
    </row>
    <row r="16035" spans="9:46" s="16" customFormat="1">
      <c r="I16035" s="47"/>
      <c r="P16035" s="48"/>
      <c r="Q16035" s="48"/>
      <c r="R16035" s="48"/>
      <c r="S16035" s="49"/>
      <c r="T16035" s="47"/>
      <c r="U16035" s="50"/>
      <c r="V16035" s="47"/>
      <c r="W16035" s="50"/>
      <c r="X16035" s="49"/>
      <c r="Y16035" s="49"/>
      <c r="Z16035" s="49"/>
      <c r="AA16035" s="49"/>
      <c r="AB16035" s="49"/>
      <c r="AC16035" s="49"/>
      <c r="AD16035" s="49"/>
      <c r="AE16035" s="95"/>
      <c r="AM16035" s="103"/>
      <c r="AT16035" s="10"/>
    </row>
    <row r="16036" spans="9:46" s="16" customFormat="1">
      <c r="I16036" s="47"/>
      <c r="P16036" s="48"/>
      <c r="Q16036" s="48"/>
      <c r="R16036" s="48"/>
      <c r="S16036" s="49"/>
      <c r="T16036" s="47"/>
      <c r="U16036" s="50"/>
      <c r="V16036" s="47"/>
      <c r="W16036" s="50"/>
      <c r="X16036" s="49"/>
      <c r="Y16036" s="49"/>
      <c r="Z16036" s="49"/>
      <c r="AA16036" s="49"/>
      <c r="AB16036" s="49"/>
      <c r="AC16036" s="49"/>
      <c r="AD16036" s="49"/>
      <c r="AE16036" s="95"/>
      <c r="AM16036" s="103"/>
      <c r="AT16036" s="10"/>
    </row>
    <row r="16037" spans="9:46" s="16" customFormat="1">
      <c r="I16037" s="47"/>
      <c r="P16037" s="48"/>
      <c r="Q16037" s="48"/>
      <c r="R16037" s="48"/>
      <c r="S16037" s="49"/>
      <c r="T16037" s="47"/>
      <c r="U16037" s="50"/>
      <c r="V16037" s="47"/>
      <c r="W16037" s="50"/>
      <c r="X16037" s="49"/>
      <c r="Y16037" s="49"/>
      <c r="Z16037" s="49"/>
      <c r="AA16037" s="49"/>
      <c r="AB16037" s="49"/>
      <c r="AC16037" s="49"/>
      <c r="AD16037" s="49"/>
      <c r="AE16037" s="95"/>
      <c r="AM16037" s="103"/>
      <c r="AT16037" s="10"/>
    </row>
    <row r="16038" spans="9:46" s="16" customFormat="1">
      <c r="I16038" s="47"/>
      <c r="P16038" s="48"/>
      <c r="Q16038" s="48"/>
      <c r="R16038" s="48"/>
      <c r="S16038" s="49"/>
      <c r="T16038" s="47"/>
      <c r="U16038" s="50"/>
      <c r="V16038" s="47"/>
      <c r="W16038" s="50"/>
      <c r="X16038" s="49"/>
      <c r="Y16038" s="49"/>
      <c r="Z16038" s="49"/>
      <c r="AA16038" s="49"/>
      <c r="AB16038" s="49"/>
      <c r="AC16038" s="49"/>
      <c r="AD16038" s="49"/>
      <c r="AE16038" s="95"/>
      <c r="AM16038" s="103"/>
      <c r="AT16038" s="10"/>
    </row>
    <row r="16039" spans="9:46" s="16" customFormat="1">
      <c r="I16039" s="47"/>
      <c r="P16039" s="48"/>
      <c r="Q16039" s="48"/>
      <c r="R16039" s="48"/>
      <c r="S16039" s="49"/>
      <c r="T16039" s="47"/>
      <c r="U16039" s="50"/>
      <c r="V16039" s="47"/>
      <c r="W16039" s="50"/>
      <c r="X16039" s="49"/>
      <c r="Y16039" s="49"/>
      <c r="Z16039" s="49"/>
      <c r="AA16039" s="49"/>
      <c r="AB16039" s="49"/>
      <c r="AC16039" s="49"/>
      <c r="AD16039" s="49"/>
      <c r="AE16039" s="95"/>
      <c r="AM16039" s="103"/>
      <c r="AT16039" s="10"/>
    </row>
    <row r="16040" spans="9:46" s="16" customFormat="1">
      <c r="I16040" s="47"/>
      <c r="P16040" s="48"/>
      <c r="Q16040" s="48"/>
      <c r="R16040" s="48"/>
      <c r="S16040" s="49"/>
      <c r="T16040" s="47"/>
      <c r="U16040" s="50"/>
      <c r="V16040" s="47"/>
      <c r="W16040" s="50"/>
      <c r="X16040" s="49"/>
      <c r="Y16040" s="49"/>
      <c r="Z16040" s="49"/>
      <c r="AA16040" s="49"/>
      <c r="AB16040" s="49"/>
      <c r="AC16040" s="49"/>
      <c r="AD16040" s="49"/>
      <c r="AE16040" s="95"/>
      <c r="AM16040" s="103"/>
      <c r="AT16040" s="10"/>
    </row>
    <row r="16041" spans="9:46" s="16" customFormat="1">
      <c r="I16041" s="47"/>
      <c r="P16041" s="48"/>
      <c r="Q16041" s="48"/>
      <c r="R16041" s="48"/>
      <c r="S16041" s="49"/>
      <c r="T16041" s="47"/>
      <c r="U16041" s="50"/>
      <c r="V16041" s="47"/>
      <c r="W16041" s="50"/>
      <c r="X16041" s="49"/>
      <c r="Y16041" s="49"/>
      <c r="Z16041" s="49"/>
      <c r="AA16041" s="49"/>
      <c r="AB16041" s="49"/>
      <c r="AC16041" s="49"/>
      <c r="AD16041" s="49"/>
      <c r="AE16041" s="95"/>
      <c r="AM16041" s="103"/>
      <c r="AT16041" s="10"/>
    </row>
    <row r="16042" spans="9:46" s="16" customFormat="1">
      <c r="I16042" s="47"/>
      <c r="P16042" s="48"/>
      <c r="Q16042" s="48"/>
      <c r="R16042" s="48"/>
      <c r="S16042" s="49"/>
      <c r="T16042" s="47"/>
      <c r="U16042" s="50"/>
      <c r="V16042" s="47"/>
      <c r="W16042" s="50"/>
      <c r="X16042" s="49"/>
      <c r="Y16042" s="49"/>
      <c r="Z16042" s="49"/>
      <c r="AA16042" s="49"/>
      <c r="AB16042" s="49"/>
      <c r="AC16042" s="49"/>
      <c r="AD16042" s="49"/>
      <c r="AE16042" s="95"/>
      <c r="AM16042" s="103"/>
      <c r="AT16042" s="10"/>
    </row>
    <row r="16043" spans="9:46" s="16" customFormat="1">
      <c r="I16043" s="47"/>
      <c r="P16043" s="48"/>
      <c r="Q16043" s="48"/>
      <c r="R16043" s="48"/>
      <c r="S16043" s="49"/>
      <c r="T16043" s="47"/>
      <c r="U16043" s="50"/>
      <c r="V16043" s="47"/>
      <c r="W16043" s="50"/>
      <c r="X16043" s="49"/>
      <c r="Y16043" s="49"/>
      <c r="Z16043" s="49"/>
      <c r="AA16043" s="49"/>
      <c r="AB16043" s="49"/>
      <c r="AC16043" s="49"/>
      <c r="AD16043" s="49"/>
      <c r="AE16043" s="95"/>
      <c r="AM16043" s="103"/>
      <c r="AT16043" s="10"/>
    </row>
    <row r="16044" spans="9:46" s="16" customFormat="1">
      <c r="I16044" s="47"/>
      <c r="P16044" s="48"/>
      <c r="Q16044" s="48"/>
      <c r="R16044" s="48"/>
      <c r="S16044" s="49"/>
      <c r="T16044" s="47"/>
      <c r="U16044" s="50"/>
      <c r="V16044" s="47"/>
      <c r="W16044" s="50"/>
      <c r="X16044" s="49"/>
      <c r="Y16044" s="49"/>
      <c r="Z16044" s="49"/>
      <c r="AA16044" s="49"/>
      <c r="AB16044" s="49"/>
      <c r="AC16044" s="49"/>
      <c r="AD16044" s="49"/>
      <c r="AE16044" s="95"/>
      <c r="AM16044" s="103"/>
      <c r="AT16044" s="10"/>
    </row>
    <row r="16045" spans="9:46" s="16" customFormat="1">
      <c r="I16045" s="47"/>
      <c r="P16045" s="48"/>
      <c r="Q16045" s="48"/>
      <c r="R16045" s="48"/>
      <c r="S16045" s="49"/>
      <c r="T16045" s="47"/>
      <c r="U16045" s="50"/>
      <c r="V16045" s="47"/>
      <c r="W16045" s="50"/>
      <c r="X16045" s="49"/>
      <c r="Y16045" s="49"/>
      <c r="Z16045" s="49"/>
      <c r="AA16045" s="49"/>
      <c r="AB16045" s="49"/>
      <c r="AC16045" s="49"/>
      <c r="AD16045" s="49"/>
      <c r="AE16045" s="95"/>
      <c r="AM16045" s="103"/>
      <c r="AT16045" s="10"/>
    </row>
    <row r="16046" spans="9:46" s="16" customFormat="1">
      <c r="I16046" s="47"/>
      <c r="P16046" s="48"/>
      <c r="Q16046" s="48"/>
      <c r="R16046" s="48"/>
      <c r="S16046" s="49"/>
      <c r="T16046" s="47"/>
      <c r="U16046" s="50"/>
      <c r="V16046" s="47"/>
      <c r="W16046" s="50"/>
      <c r="X16046" s="49"/>
      <c r="Y16046" s="49"/>
      <c r="Z16046" s="49"/>
      <c r="AA16046" s="49"/>
      <c r="AB16046" s="49"/>
      <c r="AC16046" s="49"/>
      <c r="AD16046" s="49"/>
      <c r="AE16046" s="95"/>
      <c r="AM16046" s="103"/>
      <c r="AT16046" s="10"/>
    </row>
    <row r="16047" spans="9:46" s="16" customFormat="1">
      <c r="I16047" s="47"/>
      <c r="P16047" s="48"/>
      <c r="Q16047" s="48"/>
      <c r="R16047" s="48"/>
      <c r="S16047" s="49"/>
      <c r="T16047" s="47"/>
      <c r="U16047" s="50"/>
      <c r="V16047" s="47"/>
      <c r="W16047" s="50"/>
      <c r="X16047" s="49"/>
      <c r="Y16047" s="49"/>
      <c r="Z16047" s="49"/>
      <c r="AA16047" s="49"/>
      <c r="AB16047" s="49"/>
      <c r="AC16047" s="49"/>
      <c r="AD16047" s="49"/>
      <c r="AE16047" s="95"/>
      <c r="AM16047" s="103"/>
      <c r="AT16047" s="10"/>
    </row>
    <row r="16048" spans="9:46" s="16" customFormat="1">
      <c r="I16048" s="47"/>
      <c r="P16048" s="48"/>
      <c r="Q16048" s="48"/>
      <c r="R16048" s="48"/>
      <c r="S16048" s="49"/>
      <c r="T16048" s="47"/>
      <c r="U16048" s="50"/>
      <c r="V16048" s="47"/>
      <c r="W16048" s="50"/>
      <c r="X16048" s="49"/>
      <c r="Y16048" s="49"/>
      <c r="Z16048" s="49"/>
      <c r="AA16048" s="49"/>
      <c r="AB16048" s="49"/>
      <c r="AC16048" s="49"/>
      <c r="AD16048" s="49"/>
      <c r="AE16048" s="95"/>
      <c r="AM16048" s="103"/>
      <c r="AT16048" s="10"/>
    </row>
    <row r="16049" spans="9:46" s="16" customFormat="1">
      <c r="I16049" s="47"/>
      <c r="P16049" s="48"/>
      <c r="Q16049" s="48"/>
      <c r="R16049" s="48"/>
      <c r="S16049" s="49"/>
      <c r="T16049" s="47"/>
      <c r="U16049" s="50"/>
      <c r="V16049" s="47"/>
      <c r="W16049" s="50"/>
      <c r="X16049" s="49"/>
      <c r="Y16049" s="49"/>
      <c r="Z16049" s="49"/>
      <c r="AA16049" s="49"/>
      <c r="AB16049" s="49"/>
      <c r="AC16049" s="49"/>
      <c r="AD16049" s="49"/>
      <c r="AE16049" s="95"/>
      <c r="AM16049" s="103"/>
      <c r="AT16049" s="10"/>
    </row>
    <row r="16050" spans="9:46" s="16" customFormat="1">
      <c r="I16050" s="47"/>
      <c r="P16050" s="48"/>
      <c r="Q16050" s="48"/>
      <c r="R16050" s="48"/>
      <c r="S16050" s="49"/>
      <c r="T16050" s="47"/>
      <c r="U16050" s="50"/>
      <c r="V16050" s="47"/>
      <c r="W16050" s="50"/>
      <c r="X16050" s="49"/>
      <c r="Y16050" s="49"/>
      <c r="Z16050" s="49"/>
      <c r="AA16050" s="49"/>
      <c r="AB16050" s="49"/>
      <c r="AC16050" s="49"/>
      <c r="AD16050" s="49"/>
      <c r="AE16050" s="95"/>
      <c r="AM16050" s="103"/>
      <c r="AT16050" s="10"/>
    </row>
    <row r="16051" spans="9:46" s="16" customFormat="1">
      <c r="I16051" s="47"/>
      <c r="P16051" s="48"/>
      <c r="Q16051" s="48"/>
      <c r="R16051" s="48"/>
      <c r="S16051" s="49"/>
      <c r="T16051" s="47"/>
      <c r="U16051" s="50"/>
      <c r="V16051" s="47"/>
      <c r="W16051" s="50"/>
      <c r="X16051" s="49"/>
      <c r="Y16051" s="49"/>
      <c r="Z16051" s="49"/>
      <c r="AA16051" s="49"/>
      <c r="AB16051" s="49"/>
      <c r="AC16051" s="49"/>
      <c r="AD16051" s="49"/>
      <c r="AE16051" s="95"/>
      <c r="AM16051" s="103"/>
      <c r="AT16051" s="10"/>
    </row>
    <row r="16052" spans="9:46" s="16" customFormat="1">
      <c r="I16052" s="47"/>
      <c r="P16052" s="48"/>
      <c r="Q16052" s="48"/>
      <c r="R16052" s="48"/>
      <c r="S16052" s="49"/>
      <c r="T16052" s="47"/>
      <c r="U16052" s="50"/>
      <c r="V16052" s="47"/>
      <c r="W16052" s="50"/>
      <c r="X16052" s="49"/>
      <c r="Y16052" s="49"/>
      <c r="Z16052" s="49"/>
      <c r="AA16052" s="49"/>
      <c r="AB16052" s="49"/>
      <c r="AC16052" s="49"/>
      <c r="AD16052" s="49"/>
      <c r="AE16052" s="95"/>
      <c r="AM16052" s="103"/>
      <c r="AT16052" s="10"/>
    </row>
    <row r="16053" spans="9:46" s="16" customFormat="1">
      <c r="I16053" s="47"/>
      <c r="P16053" s="48"/>
      <c r="Q16053" s="48"/>
      <c r="R16053" s="48"/>
      <c r="S16053" s="49"/>
      <c r="T16053" s="47"/>
      <c r="U16053" s="50"/>
      <c r="V16053" s="47"/>
      <c r="W16053" s="50"/>
      <c r="X16053" s="49"/>
      <c r="Y16053" s="49"/>
      <c r="Z16053" s="49"/>
      <c r="AA16053" s="49"/>
      <c r="AB16053" s="49"/>
      <c r="AC16053" s="49"/>
      <c r="AD16053" s="49"/>
      <c r="AE16053" s="95"/>
      <c r="AM16053" s="103"/>
      <c r="AT16053" s="10"/>
    </row>
    <row r="16054" spans="9:46" s="16" customFormat="1">
      <c r="I16054" s="47"/>
      <c r="P16054" s="48"/>
      <c r="Q16054" s="48"/>
      <c r="R16054" s="48"/>
      <c r="S16054" s="49"/>
      <c r="T16054" s="47"/>
      <c r="U16054" s="50"/>
      <c r="V16054" s="47"/>
      <c r="W16054" s="50"/>
      <c r="X16054" s="49"/>
      <c r="Y16054" s="49"/>
      <c r="Z16054" s="49"/>
      <c r="AA16054" s="49"/>
      <c r="AB16054" s="49"/>
      <c r="AC16054" s="49"/>
      <c r="AD16054" s="49"/>
      <c r="AE16054" s="95"/>
      <c r="AM16054" s="103"/>
      <c r="AT16054" s="10"/>
    </row>
    <row r="16055" spans="9:46" s="16" customFormat="1">
      <c r="I16055" s="47"/>
      <c r="P16055" s="48"/>
      <c r="Q16055" s="48"/>
      <c r="R16055" s="48"/>
      <c r="S16055" s="49"/>
      <c r="T16055" s="47"/>
      <c r="U16055" s="50"/>
      <c r="V16055" s="47"/>
      <c r="W16055" s="50"/>
      <c r="X16055" s="49"/>
      <c r="Y16055" s="49"/>
      <c r="Z16055" s="49"/>
      <c r="AA16055" s="49"/>
      <c r="AB16055" s="49"/>
      <c r="AC16055" s="49"/>
      <c r="AD16055" s="49"/>
      <c r="AE16055" s="95"/>
      <c r="AM16055" s="103"/>
      <c r="AT16055" s="10"/>
    </row>
    <row r="16056" spans="9:46" s="16" customFormat="1">
      <c r="I16056" s="47"/>
      <c r="P16056" s="48"/>
      <c r="Q16056" s="48"/>
      <c r="R16056" s="48"/>
      <c r="S16056" s="49"/>
      <c r="T16056" s="47"/>
      <c r="U16056" s="50"/>
      <c r="V16056" s="47"/>
      <c r="W16056" s="50"/>
      <c r="X16056" s="49"/>
      <c r="Y16056" s="49"/>
      <c r="Z16056" s="49"/>
      <c r="AA16056" s="49"/>
      <c r="AB16056" s="49"/>
      <c r="AC16056" s="49"/>
      <c r="AD16056" s="49"/>
      <c r="AE16056" s="95"/>
      <c r="AM16056" s="103"/>
      <c r="AT16056" s="10"/>
    </row>
    <row r="16057" spans="9:46" s="16" customFormat="1">
      <c r="I16057" s="47"/>
      <c r="P16057" s="48"/>
      <c r="Q16057" s="48"/>
      <c r="R16057" s="48"/>
      <c r="S16057" s="49"/>
      <c r="T16057" s="47"/>
      <c r="U16057" s="50"/>
      <c r="V16057" s="47"/>
      <c r="W16057" s="50"/>
      <c r="X16057" s="49"/>
      <c r="Y16057" s="49"/>
      <c r="Z16057" s="49"/>
      <c r="AA16057" s="49"/>
      <c r="AB16057" s="49"/>
      <c r="AC16057" s="49"/>
      <c r="AD16057" s="49"/>
      <c r="AE16057" s="95"/>
      <c r="AM16057" s="103"/>
      <c r="AT16057" s="10"/>
    </row>
    <row r="16058" spans="9:46" s="16" customFormat="1">
      <c r="I16058" s="47"/>
      <c r="P16058" s="48"/>
      <c r="Q16058" s="48"/>
      <c r="R16058" s="48"/>
      <c r="S16058" s="49"/>
      <c r="T16058" s="47"/>
      <c r="U16058" s="50"/>
      <c r="V16058" s="47"/>
      <c r="W16058" s="50"/>
      <c r="X16058" s="49"/>
      <c r="Y16058" s="49"/>
      <c r="Z16058" s="49"/>
      <c r="AA16058" s="49"/>
      <c r="AB16058" s="49"/>
      <c r="AC16058" s="49"/>
      <c r="AD16058" s="49"/>
      <c r="AE16058" s="95"/>
      <c r="AM16058" s="103"/>
      <c r="AT16058" s="10"/>
    </row>
    <row r="16059" spans="9:46" s="16" customFormat="1">
      <c r="I16059" s="47"/>
      <c r="P16059" s="48"/>
      <c r="Q16059" s="48"/>
      <c r="R16059" s="48"/>
      <c r="S16059" s="49"/>
      <c r="T16059" s="47"/>
      <c r="U16059" s="50"/>
      <c r="V16059" s="47"/>
      <c r="W16059" s="50"/>
      <c r="X16059" s="49"/>
      <c r="Y16059" s="49"/>
      <c r="Z16059" s="49"/>
      <c r="AA16059" s="49"/>
      <c r="AB16059" s="49"/>
      <c r="AC16059" s="49"/>
      <c r="AD16059" s="49"/>
      <c r="AE16059" s="95"/>
      <c r="AM16059" s="103"/>
      <c r="AT16059" s="10"/>
    </row>
    <row r="16060" spans="9:46" s="16" customFormat="1">
      <c r="I16060" s="47"/>
      <c r="P16060" s="48"/>
      <c r="Q16060" s="48"/>
      <c r="R16060" s="48"/>
      <c r="S16060" s="49"/>
      <c r="T16060" s="47"/>
      <c r="U16060" s="50"/>
      <c r="V16060" s="47"/>
      <c r="W16060" s="50"/>
      <c r="X16060" s="49"/>
      <c r="Y16060" s="49"/>
      <c r="Z16060" s="49"/>
      <c r="AA16060" s="49"/>
      <c r="AB16060" s="49"/>
      <c r="AC16060" s="49"/>
      <c r="AD16060" s="49"/>
      <c r="AE16060" s="95"/>
      <c r="AM16060" s="103"/>
      <c r="AT16060" s="10"/>
    </row>
    <row r="16061" spans="9:46" s="16" customFormat="1">
      <c r="I16061" s="47"/>
      <c r="P16061" s="48"/>
      <c r="Q16061" s="48"/>
      <c r="R16061" s="48"/>
      <c r="S16061" s="49"/>
      <c r="T16061" s="47"/>
      <c r="U16061" s="50"/>
      <c r="V16061" s="47"/>
      <c r="W16061" s="50"/>
      <c r="X16061" s="49"/>
      <c r="Y16061" s="49"/>
      <c r="Z16061" s="49"/>
      <c r="AA16061" s="49"/>
      <c r="AB16061" s="49"/>
      <c r="AC16061" s="49"/>
      <c r="AD16061" s="49"/>
      <c r="AE16061" s="95"/>
      <c r="AM16061" s="103"/>
      <c r="AT16061" s="10"/>
    </row>
    <row r="16062" spans="9:46" s="16" customFormat="1">
      <c r="I16062" s="47"/>
      <c r="P16062" s="48"/>
      <c r="Q16062" s="48"/>
      <c r="R16062" s="48"/>
      <c r="S16062" s="49"/>
      <c r="T16062" s="47"/>
      <c r="U16062" s="50"/>
      <c r="V16062" s="47"/>
      <c r="W16062" s="50"/>
      <c r="X16062" s="49"/>
      <c r="Y16062" s="49"/>
      <c r="Z16062" s="49"/>
      <c r="AA16062" s="49"/>
      <c r="AB16062" s="49"/>
      <c r="AC16062" s="49"/>
      <c r="AD16062" s="49"/>
      <c r="AE16062" s="95"/>
      <c r="AM16062" s="103"/>
      <c r="AT16062" s="10"/>
    </row>
    <row r="16063" spans="9:46" s="16" customFormat="1">
      <c r="I16063" s="47"/>
      <c r="P16063" s="48"/>
      <c r="Q16063" s="48"/>
      <c r="R16063" s="48"/>
      <c r="S16063" s="49"/>
      <c r="T16063" s="47"/>
      <c r="U16063" s="50"/>
      <c r="V16063" s="47"/>
      <c r="W16063" s="50"/>
      <c r="X16063" s="49"/>
      <c r="Y16063" s="49"/>
      <c r="Z16063" s="49"/>
      <c r="AA16063" s="49"/>
      <c r="AB16063" s="49"/>
      <c r="AC16063" s="49"/>
      <c r="AD16063" s="49"/>
      <c r="AE16063" s="95"/>
      <c r="AM16063" s="103"/>
      <c r="AT16063" s="10"/>
    </row>
    <row r="16064" spans="9:46" s="16" customFormat="1">
      <c r="I16064" s="47"/>
      <c r="P16064" s="48"/>
      <c r="Q16064" s="48"/>
      <c r="R16064" s="48"/>
      <c r="S16064" s="49"/>
      <c r="T16064" s="47"/>
      <c r="U16064" s="50"/>
      <c r="V16064" s="47"/>
      <c r="W16064" s="50"/>
      <c r="X16064" s="49"/>
      <c r="Y16064" s="49"/>
      <c r="Z16064" s="49"/>
      <c r="AA16064" s="49"/>
      <c r="AB16064" s="49"/>
      <c r="AC16064" s="49"/>
      <c r="AD16064" s="49"/>
      <c r="AE16064" s="95"/>
      <c r="AM16064" s="103"/>
      <c r="AT16064" s="10"/>
    </row>
    <row r="16065" spans="9:46" s="16" customFormat="1">
      <c r="I16065" s="47"/>
      <c r="P16065" s="48"/>
      <c r="Q16065" s="48"/>
      <c r="R16065" s="48"/>
      <c r="S16065" s="49"/>
      <c r="T16065" s="47"/>
      <c r="U16065" s="50"/>
      <c r="V16065" s="47"/>
      <c r="W16065" s="50"/>
      <c r="X16065" s="49"/>
      <c r="Y16065" s="49"/>
      <c r="Z16065" s="49"/>
      <c r="AA16065" s="49"/>
      <c r="AB16065" s="49"/>
      <c r="AC16065" s="49"/>
      <c r="AD16065" s="49"/>
      <c r="AE16065" s="95"/>
      <c r="AM16065" s="103"/>
      <c r="AT16065" s="10"/>
    </row>
    <row r="16066" spans="9:46" s="16" customFormat="1">
      <c r="I16066" s="47"/>
      <c r="P16066" s="48"/>
      <c r="Q16066" s="48"/>
      <c r="R16066" s="48"/>
      <c r="S16066" s="49"/>
      <c r="T16066" s="47"/>
      <c r="U16066" s="50"/>
      <c r="V16066" s="47"/>
      <c r="W16066" s="50"/>
      <c r="X16066" s="49"/>
      <c r="Y16066" s="49"/>
      <c r="Z16066" s="49"/>
      <c r="AA16066" s="49"/>
      <c r="AB16066" s="49"/>
      <c r="AC16066" s="49"/>
      <c r="AD16066" s="49"/>
      <c r="AE16066" s="95"/>
      <c r="AM16066" s="103"/>
      <c r="AT16066" s="10"/>
    </row>
    <row r="16067" spans="9:46" s="16" customFormat="1">
      <c r="I16067" s="47"/>
      <c r="P16067" s="48"/>
      <c r="Q16067" s="48"/>
      <c r="R16067" s="48"/>
      <c r="S16067" s="49"/>
      <c r="T16067" s="47"/>
      <c r="U16067" s="50"/>
      <c r="V16067" s="47"/>
      <c r="W16067" s="50"/>
      <c r="X16067" s="49"/>
      <c r="Y16067" s="49"/>
      <c r="Z16067" s="49"/>
      <c r="AA16067" s="49"/>
      <c r="AB16067" s="49"/>
      <c r="AC16067" s="49"/>
      <c r="AD16067" s="49"/>
      <c r="AE16067" s="95"/>
      <c r="AM16067" s="103"/>
      <c r="AT16067" s="10"/>
    </row>
    <row r="16068" spans="9:46" s="16" customFormat="1">
      <c r="I16068" s="47"/>
      <c r="P16068" s="48"/>
      <c r="Q16068" s="48"/>
      <c r="R16068" s="48"/>
      <c r="S16068" s="49"/>
      <c r="T16068" s="47"/>
      <c r="U16068" s="50"/>
      <c r="V16068" s="47"/>
      <c r="W16068" s="50"/>
      <c r="X16068" s="49"/>
      <c r="Y16068" s="49"/>
      <c r="Z16068" s="49"/>
      <c r="AA16068" s="49"/>
      <c r="AB16068" s="49"/>
      <c r="AC16068" s="49"/>
      <c r="AD16068" s="49"/>
      <c r="AE16068" s="95"/>
      <c r="AM16068" s="103"/>
      <c r="AT16068" s="10"/>
    </row>
    <row r="16069" spans="9:46" s="16" customFormat="1">
      <c r="I16069" s="47"/>
      <c r="P16069" s="48"/>
      <c r="Q16069" s="48"/>
      <c r="R16069" s="48"/>
      <c r="S16069" s="49"/>
      <c r="T16069" s="47"/>
      <c r="U16069" s="50"/>
      <c r="V16069" s="47"/>
      <c r="W16069" s="50"/>
      <c r="X16069" s="49"/>
      <c r="Y16069" s="49"/>
      <c r="Z16069" s="49"/>
      <c r="AA16069" s="49"/>
      <c r="AB16069" s="49"/>
      <c r="AC16069" s="49"/>
      <c r="AD16069" s="49"/>
      <c r="AE16069" s="95"/>
      <c r="AM16069" s="103"/>
      <c r="AT16069" s="10"/>
    </row>
    <row r="16070" spans="9:46" s="16" customFormat="1">
      <c r="I16070" s="47"/>
      <c r="P16070" s="48"/>
      <c r="Q16070" s="48"/>
      <c r="R16070" s="48"/>
      <c r="S16070" s="49"/>
      <c r="T16070" s="47"/>
      <c r="U16070" s="50"/>
      <c r="V16070" s="47"/>
      <c r="W16070" s="50"/>
      <c r="X16070" s="49"/>
      <c r="Y16070" s="49"/>
      <c r="Z16070" s="49"/>
      <c r="AA16070" s="49"/>
      <c r="AB16070" s="49"/>
      <c r="AC16070" s="49"/>
      <c r="AD16070" s="49"/>
      <c r="AE16070" s="95"/>
      <c r="AM16070" s="103"/>
      <c r="AT16070" s="10"/>
    </row>
    <row r="16071" spans="9:46" s="16" customFormat="1">
      <c r="I16071" s="47"/>
      <c r="P16071" s="48"/>
      <c r="Q16071" s="48"/>
      <c r="R16071" s="48"/>
      <c r="S16071" s="49"/>
      <c r="T16071" s="47"/>
      <c r="U16071" s="50"/>
      <c r="V16071" s="47"/>
      <c r="W16071" s="50"/>
      <c r="X16071" s="49"/>
      <c r="Y16071" s="49"/>
      <c r="Z16071" s="49"/>
      <c r="AA16071" s="49"/>
      <c r="AB16071" s="49"/>
      <c r="AC16071" s="49"/>
      <c r="AD16071" s="49"/>
      <c r="AE16071" s="95"/>
      <c r="AM16071" s="103"/>
      <c r="AT16071" s="10"/>
    </row>
    <row r="16072" spans="9:46" s="16" customFormat="1">
      <c r="I16072" s="47"/>
      <c r="P16072" s="48"/>
      <c r="Q16072" s="48"/>
      <c r="R16072" s="48"/>
      <c r="S16072" s="49"/>
      <c r="T16072" s="47"/>
      <c r="U16072" s="50"/>
      <c r="V16072" s="47"/>
      <c r="W16072" s="50"/>
      <c r="X16072" s="49"/>
      <c r="Y16072" s="49"/>
      <c r="Z16072" s="49"/>
      <c r="AA16072" s="49"/>
      <c r="AB16072" s="49"/>
      <c r="AC16072" s="49"/>
      <c r="AD16072" s="49"/>
      <c r="AE16072" s="95"/>
      <c r="AM16072" s="103"/>
      <c r="AT16072" s="10"/>
    </row>
    <row r="16073" spans="9:46" s="16" customFormat="1">
      <c r="I16073" s="47"/>
      <c r="P16073" s="48"/>
      <c r="Q16073" s="48"/>
      <c r="R16073" s="48"/>
      <c r="S16073" s="49"/>
      <c r="T16073" s="47"/>
      <c r="U16073" s="50"/>
      <c r="V16073" s="47"/>
      <c r="W16073" s="50"/>
      <c r="X16073" s="49"/>
      <c r="Y16073" s="49"/>
      <c r="Z16073" s="49"/>
      <c r="AA16073" s="49"/>
      <c r="AB16073" s="49"/>
      <c r="AC16073" s="49"/>
      <c r="AD16073" s="49"/>
      <c r="AE16073" s="95"/>
      <c r="AM16073" s="103"/>
      <c r="AT16073" s="10"/>
    </row>
    <row r="16074" spans="9:46" s="16" customFormat="1">
      <c r="I16074" s="47"/>
      <c r="P16074" s="48"/>
      <c r="Q16074" s="48"/>
      <c r="R16074" s="48"/>
      <c r="S16074" s="49"/>
      <c r="T16074" s="47"/>
      <c r="U16074" s="50"/>
      <c r="V16074" s="47"/>
      <c r="W16074" s="50"/>
      <c r="X16074" s="49"/>
      <c r="Y16074" s="49"/>
      <c r="Z16074" s="49"/>
      <c r="AA16074" s="49"/>
      <c r="AB16074" s="49"/>
      <c r="AC16074" s="49"/>
      <c r="AD16074" s="49"/>
      <c r="AE16074" s="95"/>
      <c r="AM16074" s="103"/>
      <c r="AT16074" s="10"/>
    </row>
    <row r="16075" spans="9:46" s="16" customFormat="1">
      <c r="I16075" s="47"/>
      <c r="P16075" s="48"/>
      <c r="Q16075" s="48"/>
      <c r="R16075" s="48"/>
      <c r="S16075" s="49"/>
      <c r="T16075" s="47"/>
      <c r="U16075" s="50"/>
      <c r="V16075" s="47"/>
      <c r="W16075" s="50"/>
      <c r="X16075" s="49"/>
      <c r="Y16075" s="49"/>
      <c r="Z16075" s="49"/>
      <c r="AA16075" s="49"/>
      <c r="AB16075" s="49"/>
      <c r="AC16075" s="49"/>
      <c r="AD16075" s="49"/>
      <c r="AE16075" s="95"/>
      <c r="AM16075" s="103"/>
      <c r="AT16075" s="10"/>
    </row>
    <row r="16076" spans="9:46" s="16" customFormat="1">
      <c r="I16076" s="47"/>
      <c r="P16076" s="48"/>
      <c r="Q16076" s="48"/>
      <c r="R16076" s="48"/>
      <c r="S16076" s="49"/>
      <c r="T16076" s="47"/>
      <c r="U16076" s="50"/>
      <c r="V16076" s="47"/>
      <c r="W16076" s="50"/>
      <c r="X16076" s="49"/>
      <c r="Y16076" s="49"/>
      <c r="Z16076" s="49"/>
      <c r="AA16076" s="49"/>
      <c r="AB16076" s="49"/>
      <c r="AC16076" s="49"/>
      <c r="AD16076" s="49"/>
      <c r="AE16076" s="95"/>
      <c r="AM16076" s="103"/>
      <c r="AT16076" s="10"/>
    </row>
    <row r="16077" spans="9:46" s="16" customFormat="1">
      <c r="I16077" s="47"/>
      <c r="P16077" s="48"/>
      <c r="Q16077" s="48"/>
      <c r="R16077" s="48"/>
      <c r="S16077" s="49"/>
      <c r="T16077" s="47"/>
      <c r="U16077" s="50"/>
      <c r="V16077" s="47"/>
      <c r="W16077" s="50"/>
      <c r="X16077" s="49"/>
      <c r="Y16077" s="49"/>
      <c r="Z16077" s="49"/>
      <c r="AA16077" s="49"/>
      <c r="AB16077" s="49"/>
      <c r="AC16077" s="49"/>
      <c r="AD16077" s="49"/>
      <c r="AE16077" s="95"/>
      <c r="AM16077" s="103"/>
      <c r="AT16077" s="10"/>
    </row>
    <row r="16078" spans="9:46" s="16" customFormat="1">
      <c r="I16078" s="47"/>
      <c r="P16078" s="48"/>
      <c r="Q16078" s="48"/>
      <c r="R16078" s="48"/>
      <c r="S16078" s="49"/>
      <c r="T16078" s="47"/>
      <c r="U16078" s="50"/>
      <c r="V16078" s="47"/>
      <c r="W16078" s="50"/>
      <c r="X16078" s="49"/>
      <c r="Y16078" s="49"/>
      <c r="Z16078" s="49"/>
      <c r="AA16078" s="49"/>
      <c r="AB16078" s="49"/>
      <c r="AC16078" s="49"/>
      <c r="AD16078" s="49"/>
      <c r="AE16078" s="95"/>
      <c r="AM16078" s="103"/>
      <c r="AT16078" s="10"/>
    </row>
    <row r="16079" spans="9:46" s="16" customFormat="1">
      <c r="I16079" s="47"/>
      <c r="P16079" s="48"/>
      <c r="Q16079" s="48"/>
      <c r="R16079" s="48"/>
      <c r="S16079" s="49"/>
      <c r="T16079" s="47"/>
      <c r="U16079" s="50"/>
      <c r="V16079" s="47"/>
      <c r="W16079" s="50"/>
      <c r="X16079" s="49"/>
      <c r="Y16079" s="49"/>
      <c r="Z16079" s="49"/>
      <c r="AA16079" s="49"/>
      <c r="AB16079" s="49"/>
      <c r="AC16079" s="49"/>
      <c r="AD16079" s="49"/>
      <c r="AE16079" s="95"/>
      <c r="AM16079" s="103"/>
      <c r="AT16079" s="10"/>
    </row>
    <row r="16080" spans="9:46" s="16" customFormat="1">
      <c r="I16080" s="47"/>
      <c r="P16080" s="48"/>
      <c r="Q16080" s="48"/>
      <c r="R16080" s="48"/>
      <c r="S16080" s="49"/>
      <c r="T16080" s="47"/>
      <c r="U16080" s="50"/>
      <c r="V16080" s="47"/>
      <c r="W16080" s="50"/>
      <c r="X16080" s="49"/>
      <c r="Y16080" s="49"/>
      <c r="Z16080" s="49"/>
      <c r="AA16080" s="49"/>
      <c r="AB16080" s="49"/>
      <c r="AC16080" s="49"/>
      <c r="AD16080" s="49"/>
      <c r="AE16080" s="95"/>
      <c r="AM16080" s="103"/>
      <c r="AT16080" s="10"/>
    </row>
    <row r="16081" spans="9:46" s="16" customFormat="1">
      <c r="I16081" s="47"/>
      <c r="P16081" s="48"/>
      <c r="Q16081" s="48"/>
      <c r="R16081" s="48"/>
      <c r="S16081" s="49"/>
      <c r="T16081" s="47"/>
      <c r="U16081" s="50"/>
      <c r="V16081" s="47"/>
      <c r="W16081" s="50"/>
      <c r="X16081" s="49"/>
      <c r="Y16081" s="49"/>
      <c r="Z16081" s="49"/>
      <c r="AA16081" s="49"/>
      <c r="AB16081" s="49"/>
      <c r="AC16081" s="49"/>
      <c r="AD16081" s="49"/>
      <c r="AE16081" s="95"/>
      <c r="AM16081" s="103"/>
      <c r="AT16081" s="10"/>
    </row>
    <row r="16082" spans="9:46" s="16" customFormat="1">
      <c r="I16082" s="47"/>
      <c r="P16082" s="48"/>
      <c r="Q16082" s="48"/>
      <c r="R16082" s="48"/>
      <c r="S16082" s="49"/>
      <c r="T16082" s="47"/>
      <c r="U16082" s="50"/>
      <c r="V16082" s="47"/>
      <c r="W16082" s="50"/>
      <c r="X16082" s="49"/>
      <c r="Y16082" s="49"/>
      <c r="Z16082" s="49"/>
      <c r="AA16082" s="49"/>
      <c r="AB16082" s="49"/>
      <c r="AC16082" s="49"/>
      <c r="AD16082" s="49"/>
      <c r="AE16082" s="95"/>
      <c r="AM16082" s="103"/>
      <c r="AT16082" s="10"/>
    </row>
    <row r="16083" spans="9:46" s="16" customFormat="1">
      <c r="I16083" s="47"/>
      <c r="P16083" s="48"/>
      <c r="Q16083" s="48"/>
      <c r="R16083" s="48"/>
      <c r="S16083" s="49"/>
      <c r="T16083" s="47"/>
      <c r="U16083" s="50"/>
      <c r="V16083" s="47"/>
      <c r="W16083" s="50"/>
      <c r="X16083" s="49"/>
      <c r="Y16083" s="49"/>
      <c r="Z16083" s="49"/>
      <c r="AA16083" s="49"/>
      <c r="AB16083" s="49"/>
      <c r="AC16083" s="49"/>
      <c r="AD16083" s="49"/>
      <c r="AE16083" s="95"/>
      <c r="AM16083" s="103"/>
      <c r="AT16083" s="10"/>
    </row>
    <row r="16084" spans="9:46" s="16" customFormat="1">
      <c r="I16084" s="47"/>
      <c r="P16084" s="48"/>
      <c r="Q16084" s="48"/>
      <c r="R16084" s="48"/>
      <c r="S16084" s="49"/>
      <c r="T16084" s="47"/>
      <c r="U16084" s="50"/>
      <c r="V16084" s="47"/>
      <c r="W16084" s="50"/>
      <c r="X16084" s="49"/>
      <c r="Y16084" s="49"/>
      <c r="Z16084" s="49"/>
      <c r="AA16084" s="49"/>
      <c r="AB16084" s="49"/>
      <c r="AC16084" s="49"/>
      <c r="AD16084" s="49"/>
      <c r="AE16084" s="95"/>
      <c r="AM16084" s="103"/>
      <c r="AT16084" s="10"/>
    </row>
    <row r="16085" spans="9:46" s="16" customFormat="1">
      <c r="I16085" s="47"/>
      <c r="P16085" s="48"/>
      <c r="Q16085" s="48"/>
      <c r="R16085" s="48"/>
      <c r="S16085" s="49"/>
      <c r="T16085" s="47"/>
      <c r="U16085" s="50"/>
      <c r="V16085" s="47"/>
      <c r="W16085" s="50"/>
      <c r="X16085" s="49"/>
      <c r="Y16085" s="49"/>
      <c r="Z16085" s="49"/>
      <c r="AA16085" s="49"/>
      <c r="AB16085" s="49"/>
      <c r="AC16085" s="49"/>
      <c r="AD16085" s="49"/>
      <c r="AE16085" s="95"/>
      <c r="AM16085" s="103"/>
      <c r="AT16085" s="10"/>
    </row>
    <row r="16086" spans="9:46" s="16" customFormat="1">
      <c r="I16086" s="47"/>
      <c r="P16086" s="48"/>
      <c r="Q16086" s="48"/>
      <c r="R16086" s="48"/>
      <c r="S16086" s="49"/>
      <c r="T16086" s="47"/>
      <c r="U16086" s="50"/>
      <c r="V16086" s="47"/>
      <c r="W16086" s="50"/>
      <c r="X16086" s="49"/>
      <c r="Y16086" s="49"/>
      <c r="Z16086" s="49"/>
      <c r="AA16086" s="49"/>
      <c r="AB16086" s="49"/>
      <c r="AC16086" s="49"/>
      <c r="AD16086" s="49"/>
      <c r="AE16086" s="95"/>
      <c r="AM16086" s="103"/>
      <c r="AT16086" s="10"/>
    </row>
    <row r="16087" spans="9:46" s="16" customFormat="1">
      <c r="I16087" s="47"/>
      <c r="P16087" s="48"/>
      <c r="Q16087" s="48"/>
      <c r="R16087" s="48"/>
      <c r="S16087" s="49"/>
      <c r="T16087" s="47"/>
      <c r="U16087" s="50"/>
      <c r="V16087" s="47"/>
      <c r="W16087" s="50"/>
      <c r="X16087" s="49"/>
      <c r="Y16087" s="49"/>
      <c r="Z16087" s="49"/>
      <c r="AA16087" s="49"/>
      <c r="AB16087" s="49"/>
      <c r="AC16087" s="49"/>
      <c r="AD16087" s="49"/>
      <c r="AE16087" s="95"/>
      <c r="AM16087" s="103"/>
      <c r="AT16087" s="10"/>
    </row>
    <row r="16088" spans="9:46" s="16" customFormat="1">
      <c r="I16088" s="47"/>
      <c r="P16088" s="48"/>
      <c r="Q16088" s="48"/>
      <c r="R16088" s="48"/>
      <c r="S16088" s="49"/>
      <c r="T16088" s="47"/>
      <c r="U16088" s="50"/>
      <c r="V16088" s="47"/>
      <c r="W16088" s="50"/>
      <c r="X16088" s="49"/>
      <c r="Y16088" s="49"/>
      <c r="Z16088" s="49"/>
      <c r="AA16088" s="49"/>
      <c r="AB16088" s="49"/>
      <c r="AC16088" s="49"/>
      <c r="AD16088" s="49"/>
      <c r="AE16088" s="95"/>
      <c r="AM16088" s="103"/>
      <c r="AT16088" s="10"/>
    </row>
    <row r="16089" spans="9:46" s="16" customFormat="1">
      <c r="I16089" s="47"/>
      <c r="P16089" s="48"/>
      <c r="Q16089" s="48"/>
      <c r="R16089" s="48"/>
      <c r="S16089" s="49"/>
      <c r="T16089" s="47"/>
      <c r="U16089" s="50"/>
      <c r="V16089" s="47"/>
      <c r="W16089" s="50"/>
      <c r="X16089" s="49"/>
      <c r="Y16089" s="49"/>
      <c r="Z16089" s="49"/>
      <c r="AA16089" s="49"/>
      <c r="AB16089" s="49"/>
      <c r="AC16089" s="49"/>
      <c r="AD16089" s="49"/>
      <c r="AE16089" s="95"/>
      <c r="AM16089" s="103"/>
      <c r="AT16089" s="10"/>
    </row>
    <row r="16090" spans="9:46" s="16" customFormat="1">
      <c r="I16090" s="47"/>
      <c r="P16090" s="48"/>
      <c r="Q16090" s="48"/>
      <c r="R16090" s="48"/>
      <c r="S16090" s="49"/>
      <c r="T16090" s="47"/>
      <c r="U16090" s="50"/>
      <c r="V16090" s="47"/>
      <c r="W16090" s="50"/>
      <c r="X16090" s="49"/>
      <c r="Y16090" s="49"/>
      <c r="Z16090" s="49"/>
      <c r="AA16090" s="49"/>
      <c r="AB16090" s="49"/>
      <c r="AC16090" s="49"/>
      <c r="AD16090" s="49"/>
      <c r="AE16090" s="95"/>
      <c r="AM16090" s="103"/>
      <c r="AT16090" s="10"/>
    </row>
    <row r="16091" spans="9:46" s="16" customFormat="1">
      <c r="I16091" s="47"/>
      <c r="P16091" s="48"/>
      <c r="Q16091" s="48"/>
      <c r="R16091" s="48"/>
      <c r="S16091" s="49"/>
      <c r="T16091" s="47"/>
      <c r="U16091" s="50"/>
      <c r="V16091" s="47"/>
      <c r="W16091" s="50"/>
      <c r="X16091" s="49"/>
      <c r="Y16091" s="49"/>
      <c r="Z16091" s="49"/>
      <c r="AA16091" s="49"/>
      <c r="AB16091" s="49"/>
      <c r="AC16091" s="49"/>
      <c r="AD16091" s="49"/>
      <c r="AE16091" s="95"/>
      <c r="AM16091" s="103"/>
      <c r="AT16091" s="10"/>
    </row>
    <row r="16092" spans="9:46" s="16" customFormat="1">
      <c r="I16092" s="47"/>
      <c r="P16092" s="48"/>
      <c r="Q16092" s="48"/>
      <c r="R16092" s="48"/>
      <c r="S16092" s="49"/>
      <c r="T16092" s="47"/>
      <c r="U16092" s="50"/>
      <c r="V16092" s="47"/>
      <c r="W16092" s="50"/>
      <c r="X16092" s="49"/>
      <c r="Y16092" s="49"/>
      <c r="Z16092" s="49"/>
      <c r="AA16092" s="49"/>
      <c r="AB16092" s="49"/>
      <c r="AC16092" s="49"/>
      <c r="AD16092" s="49"/>
      <c r="AE16092" s="95"/>
      <c r="AM16092" s="103"/>
      <c r="AT16092" s="10"/>
    </row>
    <row r="16093" spans="9:46" s="16" customFormat="1">
      <c r="I16093" s="47"/>
      <c r="P16093" s="48"/>
      <c r="Q16093" s="48"/>
      <c r="R16093" s="48"/>
      <c r="S16093" s="49"/>
      <c r="T16093" s="47"/>
      <c r="U16093" s="50"/>
      <c r="V16093" s="47"/>
      <c r="W16093" s="50"/>
      <c r="X16093" s="49"/>
      <c r="Y16093" s="49"/>
      <c r="Z16093" s="49"/>
      <c r="AA16093" s="49"/>
      <c r="AB16093" s="49"/>
      <c r="AC16093" s="49"/>
      <c r="AD16093" s="49"/>
      <c r="AE16093" s="95"/>
      <c r="AM16093" s="103"/>
      <c r="AT16093" s="10"/>
    </row>
    <row r="16094" spans="9:46" s="16" customFormat="1">
      <c r="I16094" s="47"/>
      <c r="P16094" s="48"/>
      <c r="Q16094" s="48"/>
      <c r="R16094" s="48"/>
      <c r="S16094" s="49"/>
      <c r="T16094" s="47"/>
      <c r="U16094" s="50"/>
      <c r="V16094" s="47"/>
      <c r="W16094" s="50"/>
      <c r="X16094" s="49"/>
      <c r="Y16094" s="49"/>
      <c r="Z16094" s="49"/>
      <c r="AA16094" s="49"/>
      <c r="AB16094" s="49"/>
      <c r="AC16094" s="49"/>
      <c r="AD16094" s="49"/>
      <c r="AE16094" s="95"/>
      <c r="AM16094" s="103"/>
      <c r="AT16094" s="10"/>
    </row>
    <row r="16095" spans="9:46" s="16" customFormat="1">
      <c r="I16095" s="47"/>
      <c r="P16095" s="48"/>
      <c r="Q16095" s="48"/>
      <c r="R16095" s="48"/>
      <c r="S16095" s="49"/>
      <c r="T16095" s="47"/>
      <c r="U16095" s="50"/>
      <c r="V16095" s="47"/>
      <c r="W16095" s="50"/>
      <c r="X16095" s="49"/>
      <c r="Y16095" s="49"/>
      <c r="Z16095" s="49"/>
      <c r="AA16095" s="49"/>
      <c r="AB16095" s="49"/>
      <c r="AC16095" s="49"/>
      <c r="AD16095" s="49"/>
      <c r="AE16095" s="95"/>
      <c r="AM16095" s="103"/>
      <c r="AT16095" s="10"/>
    </row>
    <row r="16096" spans="9:46" s="16" customFormat="1">
      <c r="I16096" s="47"/>
      <c r="P16096" s="48"/>
      <c r="Q16096" s="48"/>
      <c r="R16096" s="48"/>
      <c r="S16096" s="49"/>
      <c r="T16096" s="47"/>
      <c r="U16096" s="50"/>
      <c r="V16096" s="47"/>
      <c r="W16096" s="50"/>
      <c r="X16096" s="49"/>
      <c r="Y16096" s="49"/>
      <c r="Z16096" s="49"/>
      <c r="AA16096" s="49"/>
      <c r="AB16096" s="49"/>
      <c r="AC16096" s="49"/>
      <c r="AD16096" s="49"/>
      <c r="AE16096" s="95"/>
      <c r="AM16096" s="103"/>
      <c r="AT16096" s="10"/>
    </row>
    <row r="16097" spans="9:46" s="16" customFormat="1">
      <c r="I16097" s="47"/>
      <c r="P16097" s="48"/>
      <c r="Q16097" s="48"/>
      <c r="R16097" s="48"/>
      <c r="S16097" s="49"/>
      <c r="T16097" s="47"/>
      <c r="U16097" s="50"/>
      <c r="V16097" s="47"/>
      <c r="W16097" s="50"/>
      <c r="X16097" s="49"/>
      <c r="Y16097" s="49"/>
      <c r="Z16097" s="49"/>
      <c r="AA16097" s="49"/>
      <c r="AB16097" s="49"/>
      <c r="AC16097" s="49"/>
      <c r="AD16097" s="49"/>
      <c r="AE16097" s="95"/>
      <c r="AM16097" s="103"/>
      <c r="AT16097" s="10"/>
    </row>
    <row r="16098" spans="9:46" s="16" customFormat="1">
      <c r="I16098" s="47"/>
      <c r="P16098" s="48"/>
      <c r="Q16098" s="48"/>
      <c r="R16098" s="48"/>
      <c r="S16098" s="49"/>
      <c r="T16098" s="47"/>
      <c r="U16098" s="50"/>
      <c r="V16098" s="47"/>
      <c r="W16098" s="50"/>
      <c r="X16098" s="49"/>
      <c r="Y16098" s="49"/>
      <c r="Z16098" s="49"/>
      <c r="AA16098" s="49"/>
      <c r="AB16098" s="49"/>
      <c r="AC16098" s="49"/>
      <c r="AD16098" s="49"/>
      <c r="AE16098" s="95"/>
      <c r="AM16098" s="103"/>
      <c r="AT16098" s="10"/>
    </row>
    <row r="16099" spans="9:46" s="16" customFormat="1">
      <c r="I16099" s="47"/>
      <c r="P16099" s="48"/>
      <c r="Q16099" s="48"/>
      <c r="R16099" s="48"/>
      <c r="S16099" s="49"/>
      <c r="T16099" s="47"/>
      <c r="U16099" s="50"/>
      <c r="V16099" s="47"/>
      <c r="W16099" s="50"/>
      <c r="X16099" s="49"/>
      <c r="Y16099" s="49"/>
      <c r="Z16099" s="49"/>
      <c r="AA16099" s="49"/>
      <c r="AB16099" s="49"/>
      <c r="AC16099" s="49"/>
      <c r="AD16099" s="49"/>
      <c r="AE16099" s="95"/>
      <c r="AM16099" s="103"/>
      <c r="AT16099" s="10"/>
    </row>
    <row r="16100" spans="9:46" s="16" customFormat="1">
      <c r="I16100" s="47"/>
      <c r="P16100" s="48"/>
      <c r="Q16100" s="48"/>
      <c r="R16100" s="48"/>
      <c r="S16100" s="49"/>
      <c r="T16100" s="47"/>
      <c r="U16100" s="50"/>
      <c r="V16100" s="47"/>
      <c r="W16100" s="50"/>
      <c r="X16100" s="49"/>
      <c r="Y16100" s="49"/>
      <c r="Z16100" s="49"/>
      <c r="AA16100" s="49"/>
      <c r="AB16100" s="49"/>
      <c r="AC16100" s="49"/>
      <c r="AD16100" s="49"/>
      <c r="AE16100" s="95"/>
      <c r="AM16100" s="103"/>
      <c r="AT16100" s="10"/>
    </row>
    <row r="16101" spans="9:46" s="16" customFormat="1">
      <c r="I16101" s="47"/>
      <c r="P16101" s="48"/>
      <c r="Q16101" s="48"/>
      <c r="R16101" s="48"/>
      <c r="S16101" s="49"/>
      <c r="T16101" s="47"/>
      <c r="U16101" s="50"/>
      <c r="V16101" s="47"/>
      <c r="W16101" s="50"/>
      <c r="X16101" s="49"/>
      <c r="Y16101" s="49"/>
      <c r="Z16101" s="49"/>
      <c r="AA16101" s="49"/>
      <c r="AB16101" s="49"/>
      <c r="AC16101" s="49"/>
      <c r="AD16101" s="49"/>
      <c r="AE16101" s="95"/>
      <c r="AM16101" s="103"/>
      <c r="AT16101" s="10"/>
    </row>
    <row r="16102" spans="9:46" s="16" customFormat="1">
      <c r="I16102" s="47"/>
      <c r="P16102" s="48"/>
      <c r="Q16102" s="48"/>
      <c r="R16102" s="48"/>
      <c r="S16102" s="49"/>
      <c r="T16102" s="47"/>
      <c r="U16102" s="50"/>
      <c r="V16102" s="47"/>
      <c r="W16102" s="50"/>
      <c r="X16102" s="49"/>
      <c r="Y16102" s="49"/>
      <c r="Z16102" s="49"/>
      <c r="AA16102" s="49"/>
      <c r="AB16102" s="49"/>
      <c r="AC16102" s="49"/>
      <c r="AD16102" s="49"/>
      <c r="AE16102" s="95"/>
      <c r="AM16102" s="103"/>
      <c r="AT16102" s="10"/>
    </row>
    <row r="16103" spans="9:46" s="16" customFormat="1">
      <c r="I16103" s="47"/>
      <c r="P16103" s="48"/>
      <c r="Q16103" s="48"/>
      <c r="R16103" s="48"/>
      <c r="S16103" s="49"/>
      <c r="T16103" s="47"/>
      <c r="U16103" s="50"/>
      <c r="V16103" s="47"/>
      <c r="W16103" s="50"/>
      <c r="X16103" s="49"/>
      <c r="Y16103" s="49"/>
      <c r="Z16103" s="49"/>
      <c r="AA16103" s="49"/>
      <c r="AB16103" s="49"/>
      <c r="AC16103" s="49"/>
      <c r="AD16103" s="49"/>
      <c r="AE16103" s="95"/>
      <c r="AM16103" s="103"/>
      <c r="AT16103" s="10"/>
    </row>
    <row r="16104" spans="9:46" s="16" customFormat="1">
      <c r="I16104" s="47"/>
      <c r="P16104" s="48"/>
      <c r="Q16104" s="48"/>
      <c r="R16104" s="48"/>
      <c r="S16104" s="49"/>
      <c r="T16104" s="47"/>
      <c r="U16104" s="50"/>
      <c r="V16104" s="47"/>
      <c r="W16104" s="50"/>
      <c r="X16104" s="49"/>
      <c r="Y16104" s="49"/>
      <c r="Z16104" s="49"/>
      <c r="AA16104" s="49"/>
      <c r="AB16104" s="49"/>
      <c r="AC16104" s="49"/>
      <c r="AD16104" s="49"/>
      <c r="AE16104" s="95"/>
      <c r="AM16104" s="103"/>
      <c r="AT16104" s="10"/>
    </row>
    <row r="16105" spans="9:46" s="16" customFormat="1">
      <c r="I16105" s="47"/>
      <c r="P16105" s="48"/>
      <c r="Q16105" s="48"/>
      <c r="R16105" s="48"/>
      <c r="S16105" s="49"/>
      <c r="T16105" s="47"/>
      <c r="U16105" s="50"/>
      <c r="V16105" s="47"/>
      <c r="W16105" s="50"/>
      <c r="X16105" s="49"/>
      <c r="Y16105" s="49"/>
      <c r="Z16105" s="49"/>
      <c r="AA16105" s="49"/>
      <c r="AB16105" s="49"/>
      <c r="AC16105" s="49"/>
      <c r="AD16105" s="49"/>
      <c r="AE16105" s="95"/>
      <c r="AM16105" s="103"/>
      <c r="AT16105" s="10"/>
    </row>
    <row r="16106" spans="9:46" s="16" customFormat="1">
      <c r="I16106" s="47"/>
      <c r="P16106" s="48"/>
      <c r="Q16106" s="48"/>
      <c r="R16106" s="48"/>
      <c r="S16106" s="49"/>
      <c r="T16106" s="47"/>
      <c r="U16106" s="50"/>
      <c r="V16106" s="47"/>
      <c r="W16106" s="50"/>
      <c r="X16106" s="49"/>
      <c r="Y16106" s="49"/>
      <c r="Z16106" s="49"/>
      <c r="AA16106" s="49"/>
      <c r="AB16106" s="49"/>
      <c r="AC16106" s="49"/>
      <c r="AD16106" s="49"/>
      <c r="AE16106" s="95"/>
      <c r="AM16106" s="103"/>
      <c r="AT16106" s="10"/>
    </row>
    <row r="16107" spans="9:46" s="16" customFormat="1">
      <c r="I16107" s="47"/>
      <c r="P16107" s="48"/>
      <c r="Q16107" s="48"/>
      <c r="R16107" s="48"/>
      <c r="S16107" s="49"/>
      <c r="T16107" s="47"/>
      <c r="U16107" s="50"/>
      <c r="V16107" s="47"/>
      <c r="W16107" s="50"/>
      <c r="X16107" s="49"/>
      <c r="Y16107" s="49"/>
      <c r="Z16107" s="49"/>
      <c r="AA16107" s="49"/>
      <c r="AB16107" s="49"/>
      <c r="AC16107" s="49"/>
      <c r="AD16107" s="49"/>
      <c r="AE16107" s="95"/>
      <c r="AM16107" s="103"/>
      <c r="AT16107" s="10"/>
    </row>
    <row r="16108" spans="9:46" s="16" customFormat="1">
      <c r="I16108" s="47"/>
      <c r="P16108" s="48"/>
      <c r="Q16108" s="48"/>
      <c r="R16108" s="48"/>
      <c r="S16108" s="49"/>
      <c r="T16108" s="47"/>
      <c r="U16108" s="50"/>
      <c r="V16108" s="47"/>
      <c r="W16108" s="50"/>
      <c r="X16108" s="49"/>
      <c r="Y16108" s="49"/>
      <c r="Z16108" s="49"/>
      <c r="AA16108" s="49"/>
      <c r="AB16108" s="49"/>
      <c r="AC16108" s="49"/>
      <c r="AD16108" s="49"/>
      <c r="AE16108" s="95"/>
      <c r="AM16108" s="103"/>
      <c r="AT16108" s="10"/>
    </row>
    <row r="16109" spans="9:46" s="16" customFormat="1">
      <c r="I16109" s="47"/>
      <c r="P16109" s="48"/>
      <c r="Q16109" s="48"/>
      <c r="R16109" s="48"/>
      <c r="S16109" s="49"/>
      <c r="T16109" s="47"/>
      <c r="U16109" s="50"/>
      <c r="V16109" s="47"/>
      <c r="W16109" s="50"/>
      <c r="X16109" s="49"/>
      <c r="Y16109" s="49"/>
      <c r="Z16109" s="49"/>
      <c r="AA16109" s="49"/>
      <c r="AB16109" s="49"/>
      <c r="AC16109" s="49"/>
      <c r="AD16109" s="49"/>
      <c r="AE16109" s="95"/>
      <c r="AM16109" s="103"/>
      <c r="AT16109" s="10"/>
    </row>
    <row r="16110" spans="9:46" s="16" customFormat="1">
      <c r="I16110" s="47"/>
      <c r="P16110" s="48"/>
      <c r="Q16110" s="48"/>
      <c r="R16110" s="48"/>
      <c r="S16110" s="49"/>
      <c r="T16110" s="47"/>
      <c r="U16110" s="50"/>
      <c r="V16110" s="47"/>
      <c r="W16110" s="50"/>
      <c r="X16110" s="49"/>
      <c r="Y16110" s="49"/>
      <c r="Z16110" s="49"/>
      <c r="AA16110" s="49"/>
      <c r="AB16110" s="49"/>
      <c r="AC16110" s="49"/>
      <c r="AD16110" s="49"/>
      <c r="AE16110" s="95"/>
      <c r="AM16110" s="103"/>
      <c r="AT16110" s="10"/>
    </row>
    <row r="16111" spans="9:46" s="16" customFormat="1">
      <c r="I16111" s="47"/>
      <c r="P16111" s="48"/>
      <c r="Q16111" s="48"/>
      <c r="R16111" s="48"/>
      <c r="S16111" s="49"/>
      <c r="T16111" s="47"/>
      <c r="U16111" s="50"/>
      <c r="V16111" s="47"/>
      <c r="W16111" s="50"/>
      <c r="X16111" s="49"/>
      <c r="Y16111" s="49"/>
      <c r="Z16111" s="49"/>
      <c r="AA16111" s="49"/>
      <c r="AB16111" s="49"/>
      <c r="AC16111" s="49"/>
      <c r="AD16111" s="49"/>
      <c r="AE16111" s="95"/>
      <c r="AM16111" s="103"/>
      <c r="AT16111" s="10"/>
    </row>
    <row r="16112" spans="9:46" s="16" customFormat="1">
      <c r="I16112" s="47"/>
      <c r="P16112" s="48"/>
      <c r="Q16112" s="48"/>
      <c r="R16112" s="48"/>
      <c r="S16112" s="49"/>
      <c r="T16112" s="47"/>
      <c r="U16112" s="50"/>
      <c r="V16112" s="47"/>
      <c r="W16112" s="50"/>
      <c r="X16112" s="49"/>
      <c r="Y16112" s="49"/>
      <c r="Z16112" s="49"/>
      <c r="AA16112" s="49"/>
      <c r="AB16112" s="49"/>
      <c r="AC16112" s="49"/>
      <c r="AD16112" s="49"/>
      <c r="AE16112" s="95"/>
      <c r="AM16112" s="103"/>
      <c r="AT16112" s="10"/>
    </row>
    <row r="16113" spans="9:46" s="16" customFormat="1">
      <c r="I16113" s="47"/>
      <c r="P16113" s="48"/>
      <c r="Q16113" s="48"/>
      <c r="R16113" s="48"/>
      <c r="S16113" s="49"/>
      <c r="T16113" s="47"/>
      <c r="U16113" s="50"/>
      <c r="V16113" s="47"/>
      <c r="W16113" s="50"/>
      <c r="X16113" s="49"/>
      <c r="Y16113" s="49"/>
      <c r="Z16113" s="49"/>
      <c r="AA16113" s="49"/>
      <c r="AB16113" s="49"/>
      <c r="AC16113" s="49"/>
      <c r="AD16113" s="49"/>
      <c r="AE16113" s="95"/>
      <c r="AM16113" s="103"/>
      <c r="AT16113" s="10"/>
    </row>
    <row r="16114" spans="9:46" s="16" customFormat="1">
      <c r="I16114" s="47"/>
      <c r="P16114" s="48"/>
      <c r="Q16114" s="48"/>
      <c r="R16114" s="48"/>
      <c r="S16114" s="49"/>
      <c r="T16114" s="47"/>
      <c r="U16114" s="50"/>
      <c r="V16114" s="47"/>
      <c r="W16114" s="50"/>
      <c r="X16114" s="49"/>
      <c r="Y16114" s="49"/>
      <c r="Z16114" s="49"/>
      <c r="AA16114" s="49"/>
      <c r="AB16114" s="49"/>
      <c r="AC16114" s="49"/>
      <c r="AD16114" s="49"/>
      <c r="AE16114" s="95"/>
      <c r="AM16114" s="103"/>
      <c r="AT16114" s="10"/>
    </row>
    <row r="16115" spans="9:46" s="16" customFormat="1">
      <c r="I16115" s="47"/>
      <c r="P16115" s="48"/>
      <c r="Q16115" s="48"/>
      <c r="R16115" s="48"/>
      <c r="S16115" s="49"/>
      <c r="T16115" s="47"/>
      <c r="U16115" s="50"/>
      <c r="V16115" s="47"/>
      <c r="W16115" s="50"/>
      <c r="X16115" s="49"/>
      <c r="Y16115" s="49"/>
      <c r="Z16115" s="49"/>
      <c r="AA16115" s="49"/>
      <c r="AB16115" s="49"/>
      <c r="AC16115" s="49"/>
      <c r="AD16115" s="49"/>
      <c r="AE16115" s="95"/>
      <c r="AM16115" s="103"/>
      <c r="AT16115" s="10"/>
    </row>
    <row r="16116" spans="9:46" s="16" customFormat="1">
      <c r="I16116" s="47"/>
      <c r="P16116" s="48"/>
      <c r="Q16116" s="48"/>
      <c r="R16116" s="48"/>
      <c r="S16116" s="49"/>
      <c r="T16116" s="47"/>
      <c r="U16116" s="50"/>
      <c r="V16116" s="47"/>
      <c r="W16116" s="50"/>
      <c r="X16116" s="49"/>
      <c r="Y16116" s="49"/>
      <c r="Z16116" s="49"/>
      <c r="AA16116" s="49"/>
      <c r="AB16116" s="49"/>
      <c r="AC16116" s="49"/>
      <c r="AD16116" s="49"/>
      <c r="AE16116" s="95"/>
      <c r="AM16116" s="103"/>
      <c r="AT16116" s="10"/>
    </row>
    <row r="16117" spans="9:46" s="16" customFormat="1">
      <c r="I16117" s="47"/>
      <c r="P16117" s="48"/>
      <c r="Q16117" s="48"/>
      <c r="R16117" s="48"/>
      <c r="S16117" s="49"/>
      <c r="T16117" s="47"/>
      <c r="U16117" s="50"/>
      <c r="V16117" s="47"/>
      <c r="W16117" s="50"/>
      <c r="X16117" s="49"/>
      <c r="Y16117" s="49"/>
      <c r="Z16117" s="49"/>
      <c r="AA16117" s="49"/>
      <c r="AB16117" s="49"/>
      <c r="AC16117" s="49"/>
      <c r="AD16117" s="49"/>
      <c r="AE16117" s="95"/>
      <c r="AM16117" s="103"/>
      <c r="AT16117" s="10"/>
    </row>
    <row r="16118" spans="9:46" s="16" customFormat="1">
      <c r="I16118" s="47"/>
      <c r="P16118" s="48"/>
      <c r="Q16118" s="48"/>
      <c r="R16118" s="48"/>
      <c r="S16118" s="49"/>
      <c r="T16118" s="47"/>
      <c r="U16118" s="50"/>
      <c r="V16118" s="47"/>
      <c r="W16118" s="50"/>
      <c r="X16118" s="49"/>
      <c r="Y16118" s="49"/>
      <c r="Z16118" s="49"/>
      <c r="AA16118" s="49"/>
      <c r="AB16118" s="49"/>
      <c r="AC16118" s="49"/>
      <c r="AD16118" s="49"/>
      <c r="AE16118" s="95"/>
      <c r="AM16118" s="103"/>
      <c r="AT16118" s="10"/>
    </row>
    <row r="16119" spans="9:46" s="16" customFormat="1">
      <c r="I16119" s="47"/>
      <c r="P16119" s="48"/>
      <c r="Q16119" s="48"/>
      <c r="R16119" s="48"/>
      <c r="S16119" s="49"/>
      <c r="T16119" s="47"/>
      <c r="U16119" s="50"/>
      <c r="V16119" s="47"/>
      <c r="W16119" s="50"/>
      <c r="X16119" s="49"/>
      <c r="Y16119" s="49"/>
      <c r="Z16119" s="49"/>
      <c r="AA16119" s="49"/>
      <c r="AB16119" s="49"/>
      <c r="AC16119" s="49"/>
      <c r="AD16119" s="49"/>
      <c r="AE16119" s="95"/>
      <c r="AM16119" s="103"/>
      <c r="AT16119" s="10"/>
    </row>
    <row r="16120" spans="9:46" s="16" customFormat="1">
      <c r="I16120" s="47"/>
      <c r="P16120" s="48"/>
      <c r="Q16120" s="48"/>
      <c r="R16120" s="48"/>
      <c r="S16120" s="49"/>
      <c r="T16120" s="47"/>
      <c r="U16120" s="50"/>
      <c r="V16120" s="47"/>
      <c r="W16120" s="50"/>
      <c r="X16120" s="49"/>
      <c r="Y16120" s="49"/>
      <c r="Z16120" s="49"/>
      <c r="AA16120" s="49"/>
      <c r="AB16120" s="49"/>
      <c r="AC16120" s="49"/>
      <c r="AD16120" s="49"/>
      <c r="AE16120" s="95"/>
      <c r="AM16120" s="103"/>
      <c r="AT16120" s="10"/>
    </row>
    <row r="16121" spans="9:46" s="16" customFormat="1">
      <c r="I16121" s="47"/>
      <c r="P16121" s="48"/>
      <c r="Q16121" s="48"/>
      <c r="R16121" s="48"/>
      <c r="S16121" s="49"/>
      <c r="T16121" s="47"/>
      <c r="U16121" s="50"/>
      <c r="V16121" s="47"/>
      <c r="W16121" s="50"/>
      <c r="X16121" s="49"/>
      <c r="Y16121" s="49"/>
      <c r="Z16121" s="49"/>
      <c r="AA16121" s="49"/>
      <c r="AB16121" s="49"/>
      <c r="AC16121" s="49"/>
      <c r="AD16121" s="49"/>
      <c r="AE16121" s="95"/>
      <c r="AM16121" s="103"/>
      <c r="AT16121" s="10"/>
    </row>
    <row r="16122" spans="9:46" s="16" customFormat="1">
      <c r="I16122" s="47"/>
      <c r="P16122" s="48"/>
      <c r="Q16122" s="48"/>
      <c r="R16122" s="48"/>
      <c r="S16122" s="49"/>
      <c r="T16122" s="47"/>
      <c r="U16122" s="50"/>
      <c r="V16122" s="47"/>
      <c r="W16122" s="50"/>
      <c r="X16122" s="49"/>
      <c r="Y16122" s="49"/>
      <c r="Z16122" s="49"/>
      <c r="AA16122" s="49"/>
      <c r="AB16122" s="49"/>
      <c r="AC16122" s="49"/>
      <c r="AD16122" s="49"/>
      <c r="AE16122" s="95"/>
      <c r="AM16122" s="103"/>
      <c r="AT16122" s="10"/>
    </row>
    <row r="16123" spans="9:46" s="16" customFormat="1">
      <c r="I16123" s="47"/>
      <c r="P16123" s="48"/>
      <c r="Q16123" s="48"/>
      <c r="R16123" s="48"/>
      <c r="S16123" s="49"/>
      <c r="T16123" s="47"/>
      <c r="U16123" s="50"/>
      <c r="V16123" s="47"/>
      <c r="W16123" s="50"/>
      <c r="X16123" s="49"/>
      <c r="Y16123" s="49"/>
      <c r="Z16123" s="49"/>
      <c r="AA16123" s="49"/>
      <c r="AB16123" s="49"/>
      <c r="AC16123" s="49"/>
      <c r="AD16123" s="49"/>
      <c r="AE16123" s="95"/>
      <c r="AM16123" s="103"/>
      <c r="AT16123" s="10"/>
    </row>
    <row r="16124" spans="9:46" s="16" customFormat="1">
      <c r="I16124" s="47"/>
      <c r="P16124" s="48"/>
      <c r="Q16124" s="48"/>
      <c r="R16124" s="48"/>
      <c r="S16124" s="49"/>
      <c r="T16124" s="47"/>
      <c r="U16124" s="50"/>
      <c r="V16124" s="47"/>
      <c r="W16124" s="50"/>
      <c r="X16124" s="49"/>
      <c r="Y16124" s="49"/>
      <c r="Z16124" s="49"/>
      <c r="AA16124" s="49"/>
      <c r="AB16124" s="49"/>
      <c r="AC16124" s="49"/>
      <c r="AD16124" s="49"/>
      <c r="AE16124" s="95"/>
      <c r="AM16124" s="103"/>
      <c r="AT16124" s="10"/>
    </row>
    <row r="16125" spans="9:46" s="16" customFormat="1">
      <c r="I16125" s="47"/>
      <c r="P16125" s="48"/>
      <c r="Q16125" s="48"/>
      <c r="R16125" s="48"/>
      <c r="S16125" s="49"/>
      <c r="T16125" s="47"/>
      <c r="U16125" s="50"/>
      <c r="V16125" s="47"/>
      <c r="W16125" s="50"/>
      <c r="X16125" s="49"/>
      <c r="Y16125" s="49"/>
      <c r="Z16125" s="49"/>
      <c r="AA16125" s="49"/>
      <c r="AB16125" s="49"/>
      <c r="AC16125" s="49"/>
      <c r="AD16125" s="49"/>
      <c r="AE16125" s="95"/>
      <c r="AM16125" s="103"/>
      <c r="AT16125" s="10"/>
    </row>
    <row r="16126" spans="9:46" s="16" customFormat="1">
      <c r="I16126" s="47"/>
      <c r="P16126" s="48"/>
      <c r="Q16126" s="48"/>
      <c r="R16126" s="48"/>
      <c r="S16126" s="49"/>
      <c r="T16126" s="47"/>
      <c r="U16126" s="50"/>
      <c r="V16126" s="47"/>
      <c r="W16126" s="50"/>
      <c r="X16126" s="49"/>
      <c r="Y16126" s="49"/>
      <c r="Z16126" s="49"/>
      <c r="AA16126" s="49"/>
      <c r="AB16126" s="49"/>
      <c r="AC16126" s="49"/>
      <c r="AD16126" s="49"/>
      <c r="AE16126" s="95"/>
      <c r="AM16126" s="103"/>
      <c r="AT16126" s="10"/>
    </row>
    <row r="16127" spans="9:46" s="16" customFormat="1">
      <c r="I16127" s="47"/>
      <c r="P16127" s="48"/>
      <c r="Q16127" s="48"/>
      <c r="R16127" s="48"/>
      <c r="S16127" s="49"/>
      <c r="T16127" s="47"/>
      <c r="U16127" s="50"/>
      <c r="V16127" s="47"/>
      <c r="W16127" s="50"/>
      <c r="X16127" s="49"/>
      <c r="Y16127" s="49"/>
      <c r="Z16127" s="49"/>
      <c r="AA16127" s="49"/>
      <c r="AB16127" s="49"/>
      <c r="AC16127" s="49"/>
      <c r="AD16127" s="49"/>
      <c r="AE16127" s="95"/>
      <c r="AM16127" s="103"/>
      <c r="AT16127" s="10"/>
    </row>
    <row r="16128" spans="9:46" s="16" customFormat="1">
      <c r="I16128" s="47"/>
      <c r="P16128" s="48"/>
      <c r="Q16128" s="48"/>
      <c r="R16128" s="48"/>
      <c r="S16128" s="49"/>
      <c r="T16128" s="47"/>
      <c r="U16128" s="50"/>
      <c r="V16128" s="47"/>
      <c r="W16128" s="50"/>
      <c r="X16128" s="49"/>
      <c r="Y16128" s="49"/>
      <c r="Z16128" s="49"/>
      <c r="AA16128" s="49"/>
      <c r="AB16128" s="49"/>
      <c r="AC16128" s="49"/>
      <c r="AD16128" s="49"/>
      <c r="AE16128" s="95"/>
      <c r="AM16128" s="103"/>
      <c r="AT16128" s="10"/>
    </row>
    <row r="16129" spans="9:46" s="16" customFormat="1">
      <c r="I16129" s="47"/>
      <c r="P16129" s="48"/>
      <c r="Q16129" s="48"/>
      <c r="R16129" s="48"/>
      <c r="S16129" s="49"/>
      <c r="T16129" s="47"/>
      <c r="U16129" s="50"/>
      <c r="V16129" s="47"/>
      <c r="W16129" s="50"/>
      <c r="X16129" s="49"/>
      <c r="Y16129" s="49"/>
      <c r="Z16129" s="49"/>
      <c r="AA16129" s="49"/>
      <c r="AB16129" s="49"/>
      <c r="AC16129" s="49"/>
      <c r="AD16129" s="49"/>
      <c r="AE16129" s="95"/>
      <c r="AM16129" s="103"/>
      <c r="AT16129" s="10"/>
    </row>
    <row r="16130" spans="9:46" s="16" customFormat="1">
      <c r="I16130" s="47"/>
      <c r="P16130" s="48"/>
      <c r="Q16130" s="48"/>
      <c r="R16130" s="48"/>
      <c r="S16130" s="49"/>
      <c r="T16130" s="47"/>
      <c r="U16130" s="50"/>
      <c r="V16130" s="47"/>
      <c r="W16130" s="50"/>
      <c r="X16130" s="49"/>
      <c r="Y16130" s="49"/>
      <c r="Z16130" s="49"/>
      <c r="AA16130" s="49"/>
      <c r="AB16130" s="49"/>
      <c r="AC16130" s="49"/>
      <c r="AD16130" s="49"/>
      <c r="AE16130" s="95"/>
      <c r="AM16130" s="103"/>
      <c r="AT16130" s="10"/>
    </row>
    <row r="16131" spans="9:46" s="16" customFormat="1">
      <c r="I16131" s="47"/>
      <c r="P16131" s="48"/>
      <c r="Q16131" s="48"/>
      <c r="R16131" s="48"/>
      <c r="S16131" s="49"/>
      <c r="T16131" s="47"/>
      <c r="U16131" s="50"/>
      <c r="V16131" s="47"/>
      <c r="W16131" s="50"/>
      <c r="X16131" s="49"/>
      <c r="Y16131" s="49"/>
      <c r="Z16131" s="49"/>
      <c r="AA16131" s="49"/>
      <c r="AB16131" s="49"/>
      <c r="AC16131" s="49"/>
      <c r="AD16131" s="49"/>
      <c r="AE16131" s="95"/>
      <c r="AM16131" s="103"/>
      <c r="AT16131" s="10"/>
    </row>
    <row r="16132" spans="9:46" s="16" customFormat="1">
      <c r="I16132" s="47"/>
      <c r="P16132" s="48"/>
      <c r="Q16132" s="48"/>
      <c r="R16132" s="48"/>
      <c r="S16132" s="49"/>
      <c r="T16132" s="47"/>
      <c r="U16132" s="50"/>
      <c r="V16132" s="47"/>
      <c r="W16132" s="50"/>
      <c r="X16132" s="49"/>
      <c r="Y16132" s="49"/>
      <c r="Z16132" s="49"/>
      <c r="AA16132" s="49"/>
      <c r="AB16132" s="49"/>
      <c r="AC16132" s="49"/>
      <c r="AD16132" s="49"/>
      <c r="AE16132" s="95"/>
      <c r="AM16132" s="103"/>
      <c r="AT16132" s="10"/>
    </row>
    <row r="16133" spans="9:46" s="16" customFormat="1">
      <c r="I16133" s="47"/>
      <c r="P16133" s="48"/>
      <c r="Q16133" s="48"/>
      <c r="R16133" s="48"/>
      <c r="S16133" s="49"/>
      <c r="T16133" s="47"/>
      <c r="U16133" s="50"/>
      <c r="V16133" s="47"/>
      <c r="W16133" s="50"/>
      <c r="X16133" s="49"/>
      <c r="Y16133" s="49"/>
      <c r="Z16133" s="49"/>
      <c r="AA16133" s="49"/>
      <c r="AB16133" s="49"/>
      <c r="AC16133" s="49"/>
      <c r="AD16133" s="49"/>
      <c r="AE16133" s="95"/>
      <c r="AM16133" s="103"/>
      <c r="AT16133" s="10"/>
    </row>
    <row r="16134" spans="9:46" s="16" customFormat="1">
      <c r="I16134" s="47"/>
      <c r="P16134" s="48"/>
      <c r="Q16134" s="48"/>
      <c r="R16134" s="48"/>
      <c r="S16134" s="49"/>
      <c r="T16134" s="47"/>
      <c r="U16134" s="50"/>
      <c r="V16134" s="47"/>
      <c r="W16134" s="50"/>
      <c r="X16134" s="49"/>
      <c r="Y16134" s="49"/>
      <c r="Z16134" s="49"/>
      <c r="AA16134" s="49"/>
      <c r="AB16134" s="49"/>
      <c r="AC16134" s="49"/>
      <c r="AD16134" s="49"/>
      <c r="AE16134" s="95"/>
      <c r="AM16134" s="103"/>
      <c r="AT16134" s="10"/>
    </row>
    <row r="16135" spans="9:46" s="16" customFormat="1">
      <c r="I16135" s="47"/>
      <c r="P16135" s="48"/>
      <c r="Q16135" s="48"/>
      <c r="R16135" s="48"/>
      <c r="S16135" s="49"/>
      <c r="T16135" s="47"/>
      <c r="U16135" s="50"/>
      <c r="V16135" s="47"/>
      <c r="W16135" s="50"/>
      <c r="X16135" s="49"/>
      <c r="Y16135" s="49"/>
      <c r="Z16135" s="49"/>
      <c r="AA16135" s="49"/>
      <c r="AB16135" s="49"/>
      <c r="AC16135" s="49"/>
      <c r="AD16135" s="49"/>
      <c r="AE16135" s="95"/>
      <c r="AM16135" s="103"/>
      <c r="AT16135" s="10"/>
    </row>
    <row r="16136" spans="9:46" s="16" customFormat="1">
      <c r="I16136" s="47"/>
      <c r="P16136" s="48"/>
      <c r="Q16136" s="48"/>
      <c r="R16136" s="48"/>
      <c r="S16136" s="49"/>
      <c r="T16136" s="47"/>
      <c r="U16136" s="50"/>
      <c r="V16136" s="47"/>
      <c r="W16136" s="50"/>
      <c r="X16136" s="49"/>
      <c r="Y16136" s="49"/>
      <c r="Z16136" s="49"/>
      <c r="AA16136" s="49"/>
      <c r="AB16136" s="49"/>
      <c r="AC16136" s="49"/>
      <c r="AD16136" s="49"/>
      <c r="AE16136" s="95"/>
      <c r="AM16136" s="103"/>
      <c r="AT16136" s="10"/>
    </row>
    <row r="16137" spans="9:46" s="16" customFormat="1">
      <c r="I16137" s="47"/>
      <c r="P16137" s="48"/>
      <c r="Q16137" s="48"/>
      <c r="R16137" s="48"/>
      <c r="S16137" s="49"/>
      <c r="T16137" s="47"/>
      <c r="U16137" s="50"/>
      <c r="V16137" s="47"/>
      <c r="W16137" s="50"/>
      <c r="X16137" s="49"/>
      <c r="Y16137" s="49"/>
      <c r="Z16137" s="49"/>
      <c r="AA16137" s="49"/>
      <c r="AB16137" s="49"/>
      <c r="AC16137" s="49"/>
      <c r="AD16137" s="49"/>
      <c r="AE16137" s="95"/>
      <c r="AM16137" s="103"/>
      <c r="AT16137" s="10"/>
    </row>
    <row r="16138" spans="9:46" s="16" customFormat="1">
      <c r="I16138" s="47"/>
      <c r="P16138" s="48"/>
      <c r="Q16138" s="48"/>
      <c r="R16138" s="48"/>
      <c r="S16138" s="49"/>
      <c r="T16138" s="47"/>
      <c r="U16138" s="50"/>
      <c r="V16138" s="47"/>
      <c r="W16138" s="50"/>
      <c r="X16138" s="49"/>
      <c r="Y16138" s="49"/>
      <c r="Z16138" s="49"/>
      <c r="AA16138" s="49"/>
      <c r="AB16138" s="49"/>
      <c r="AC16138" s="49"/>
      <c r="AD16138" s="49"/>
      <c r="AE16138" s="95"/>
      <c r="AM16138" s="103"/>
      <c r="AT16138" s="10"/>
    </row>
    <row r="16139" spans="9:46" s="16" customFormat="1">
      <c r="I16139" s="47"/>
      <c r="P16139" s="48"/>
      <c r="Q16139" s="48"/>
      <c r="R16139" s="48"/>
      <c r="S16139" s="49"/>
      <c r="T16139" s="47"/>
      <c r="U16139" s="50"/>
      <c r="V16139" s="47"/>
      <c r="W16139" s="50"/>
      <c r="X16139" s="49"/>
      <c r="Y16139" s="49"/>
      <c r="Z16139" s="49"/>
      <c r="AA16139" s="49"/>
      <c r="AB16139" s="49"/>
      <c r="AC16139" s="49"/>
      <c r="AD16139" s="49"/>
      <c r="AE16139" s="95"/>
      <c r="AM16139" s="103"/>
      <c r="AT16139" s="10"/>
    </row>
    <row r="16140" spans="9:46" s="16" customFormat="1">
      <c r="I16140" s="47"/>
      <c r="P16140" s="48"/>
      <c r="Q16140" s="48"/>
      <c r="R16140" s="48"/>
      <c r="S16140" s="49"/>
      <c r="T16140" s="47"/>
      <c r="U16140" s="50"/>
      <c r="V16140" s="47"/>
      <c r="W16140" s="50"/>
      <c r="X16140" s="49"/>
      <c r="Y16140" s="49"/>
      <c r="Z16140" s="49"/>
      <c r="AA16140" s="49"/>
      <c r="AB16140" s="49"/>
      <c r="AC16140" s="49"/>
      <c r="AD16140" s="49"/>
      <c r="AE16140" s="95"/>
      <c r="AM16140" s="103"/>
      <c r="AT16140" s="10"/>
    </row>
    <row r="16141" spans="9:46" s="16" customFormat="1">
      <c r="I16141" s="47"/>
      <c r="P16141" s="48"/>
      <c r="Q16141" s="48"/>
      <c r="R16141" s="48"/>
      <c r="S16141" s="49"/>
      <c r="T16141" s="47"/>
      <c r="U16141" s="50"/>
      <c r="V16141" s="47"/>
      <c r="W16141" s="50"/>
      <c r="X16141" s="49"/>
      <c r="Y16141" s="49"/>
      <c r="Z16141" s="49"/>
      <c r="AA16141" s="49"/>
      <c r="AB16141" s="49"/>
      <c r="AC16141" s="49"/>
      <c r="AD16141" s="49"/>
      <c r="AE16141" s="95"/>
      <c r="AM16141" s="103"/>
      <c r="AT16141" s="10"/>
    </row>
    <row r="16142" spans="9:46" s="16" customFormat="1">
      <c r="I16142" s="47"/>
      <c r="P16142" s="48"/>
      <c r="Q16142" s="48"/>
      <c r="R16142" s="48"/>
      <c r="S16142" s="49"/>
      <c r="T16142" s="47"/>
      <c r="U16142" s="50"/>
      <c r="V16142" s="47"/>
      <c r="W16142" s="50"/>
      <c r="X16142" s="49"/>
      <c r="Y16142" s="49"/>
      <c r="Z16142" s="49"/>
      <c r="AA16142" s="49"/>
      <c r="AB16142" s="49"/>
      <c r="AC16142" s="49"/>
      <c r="AD16142" s="49"/>
      <c r="AE16142" s="95"/>
      <c r="AM16142" s="103"/>
      <c r="AT16142" s="10"/>
    </row>
    <row r="16143" spans="9:46" s="16" customFormat="1">
      <c r="I16143" s="47"/>
      <c r="P16143" s="48"/>
      <c r="Q16143" s="48"/>
      <c r="R16143" s="48"/>
      <c r="S16143" s="49"/>
      <c r="T16143" s="47"/>
      <c r="U16143" s="50"/>
      <c r="V16143" s="47"/>
      <c r="W16143" s="50"/>
      <c r="X16143" s="49"/>
      <c r="Y16143" s="49"/>
      <c r="Z16143" s="49"/>
      <c r="AA16143" s="49"/>
      <c r="AB16143" s="49"/>
      <c r="AC16143" s="49"/>
      <c r="AD16143" s="49"/>
      <c r="AE16143" s="95"/>
      <c r="AM16143" s="103"/>
      <c r="AT16143" s="10"/>
    </row>
    <row r="16144" spans="9:46" s="16" customFormat="1">
      <c r="I16144" s="47"/>
      <c r="P16144" s="48"/>
      <c r="Q16144" s="48"/>
      <c r="R16144" s="48"/>
      <c r="S16144" s="49"/>
      <c r="T16144" s="47"/>
      <c r="U16144" s="50"/>
      <c r="V16144" s="47"/>
      <c r="W16144" s="50"/>
      <c r="X16144" s="49"/>
      <c r="Y16144" s="49"/>
      <c r="Z16144" s="49"/>
      <c r="AA16144" s="49"/>
      <c r="AB16144" s="49"/>
      <c r="AC16144" s="49"/>
      <c r="AD16144" s="49"/>
      <c r="AE16144" s="95"/>
      <c r="AM16144" s="103"/>
      <c r="AT16144" s="10"/>
    </row>
    <row r="16145" spans="9:46" s="16" customFormat="1">
      <c r="I16145" s="47"/>
      <c r="P16145" s="48"/>
      <c r="Q16145" s="48"/>
      <c r="R16145" s="48"/>
      <c r="S16145" s="49"/>
      <c r="T16145" s="47"/>
      <c r="U16145" s="50"/>
      <c r="V16145" s="47"/>
      <c r="W16145" s="50"/>
      <c r="X16145" s="49"/>
      <c r="Y16145" s="49"/>
      <c r="Z16145" s="49"/>
      <c r="AA16145" s="49"/>
      <c r="AB16145" s="49"/>
      <c r="AC16145" s="49"/>
      <c r="AD16145" s="49"/>
      <c r="AE16145" s="95"/>
      <c r="AM16145" s="103"/>
      <c r="AT16145" s="10"/>
    </row>
    <row r="16146" spans="9:46" s="16" customFormat="1">
      <c r="I16146" s="47"/>
      <c r="P16146" s="48"/>
      <c r="Q16146" s="48"/>
      <c r="R16146" s="48"/>
      <c r="S16146" s="49"/>
      <c r="T16146" s="47"/>
      <c r="U16146" s="50"/>
      <c r="V16146" s="47"/>
      <c r="W16146" s="50"/>
      <c r="X16146" s="49"/>
      <c r="Y16146" s="49"/>
      <c r="Z16146" s="49"/>
      <c r="AA16146" s="49"/>
      <c r="AB16146" s="49"/>
      <c r="AC16146" s="49"/>
      <c r="AD16146" s="49"/>
      <c r="AE16146" s="95"/>
      <c r="AM16146" s="103"/>
      <c r="AT16146" s="10"/>
    </row>
    <row r="16147" spans="9:46" s="16" customFormat="1">
      <c r="I16147" s="47"/>
      <c r="P16147" s="48"/>
      <c r="Q16147" s="48"/>
      <c r="R16147" s="48"/>
      <c r="S16147" s="49"/>
      <c r="T16147" s="47"/>
      <c r="U16147" s="50"/>
      <c r="V16147" s="47"/>
      <c r="W16147" s="50"/>
      <c r="X16147" s="49"/>
      <c r="Y16147" s="49"/>
      <c r="Z16147" s="49"/>
      <c r="AA16147" s="49"/>
      <c r="AB16147" s="49"/>
      <c r="AC16147" s="49"/>
      <c r="AD16147" s="49"/>
      <c r="AE16147" s="95"/>
      <c r="AM16147" s="103"/>
      <c r="AT16147" s="10"/>
    </row>
    <row r="16148" spans="9:46" s="16" customFormat="1">
      <c r="I16148" s="47"/>
      <c r="P16148" s="48"/>
      <c r="Q16148" s="48"/>
      <c r="R16148" s="48"/>
      <c r="S16148" s="49"/>
      <c r="T16148" s="47"/>
      <c r="U16148" s="50"/>
      <c r="V16148" s="47"/>
      <c r="W16148" s="50"/>
      <c r="X16148" s="49"/>
      <c r="Y16148" s="49"/>
      <c r="Z16148" s="49"/>
      <c r="AA16148" s="49"/>
      <c r="AB16148" s="49"/>
      <c r="AC16148" s="49"/>
      <c r="AD16148" s="49"/>
      <c r="AE16148" s="95"/>
      <c r="AM16148" s="103"/>
      <c r="AT16148" s="10"/>
    </row>
    <row r="16149" spans="9:46" s="16" customFormat="1">
      <c r="I16149" s="47"/>
      <c r="P16149" s="48"/>
      <c r="Q16149" s="48"/>
      <c r="R16149" s="48"/>
      <c r="S16149" s="49"/>
      <c r="T16149" s="47"/>
      <c r="U16149" s="50"/>
      <c r="V16149" s="47"/>
      <c r="W16149" s="50"/>
      <c r="X16149" s="49"/>
      <c r="Y16149" s="49"/>
      <c r="Z16149" s="49"/>
      <c r="AA16149" s="49"/>
      <c r="AB16149" s="49"/>
      <c r="AC16149" s="49"/>
      <c r="AD16149" s="49"/>
      <c r="AE16149" s="95"/>
      <c r="AM16149" s="103"/>
      <c r="AT16149" s="10"/>
    </row>
    <row r="16150" spans="9:46" s="16" customFormat="1">
      <c r="I16150" s="47"/>
      <c r="P16150" s="48"/>
      <c r="Q16150" s="48"/>
      <c r="R16150" s="48"/>
      <c r="S16150" s="49"/>
      <c r="T16150" s="47"/>
      <c r="U16150" s="50"/>
      <c r="V16150" s="47"/>
      <c r="W16150" s="50"/>
      <c r="X16150" s="49"/>
      <c r="Y16150" s="49"/>
      <c r="Z16150" s="49"/>
      <c r="AA16150" s="49"/>
      <c r="AB16150" s="49"/>
      <c r="AC16150" s="49"/>
      <c r="AD16150" s="49"/>
      <c r="AE16150" s="95"/>
      <c r="AM16150" s="103"/>
      <c r="AT16150" s="10"/>
    </row>
    <row r="16151" spans="9:46" s="16" customFormat="1">
      <c r="I16151" s="47"/>
      <c r="P16151" s="48"/>
      <c r="Q16151" s="48"/>
      <c r="R16151" s="48"/>
      <c r="S16151" s="49"/>
      <c r="T16151" s="47"/>
      <c r="U16151" s="50"/>
      <c r="V16151" s="47"/>
      <c r="W16151" s="50"/>
      <c r="X16151" s="49"/>
      <c r="Y16151" s="49"/>
      <c r="Z16151" s="49"/>
      <c r="AA16151" s="49"/>
      <c r="AB16151" s="49"/>
      <c r="AC16151" s="49"/>
      <c r="AD16151" s="49"/>
      <c r="AE16151" s="95"/>
      <c r="AM16151" s="103"/>
      <c r="AT16151" s="10"/>
    </row>
    <row r="16152" spans="9:46" s="16" customFormat="1">
      <c r="I16152" s="47"/>
      <c r="P16152" s="48"/>
      <c r="Q16152" s="48"/>
      <c r="R16152" s="48"/>
      <c r="S16152" s="49"/>
      <c r="T16152" s="47"/>
      <c r="U16152" s="50"/>
      <c r="V16152" s="47"/>
      <c r="W16152" s="50"/>
      <c r="X16152" s="49"/>
      <c r="Y16152" s="49"/>
      <c r="Z16152" s="49"/>
      <c r="AA16152" s="49"/>
      <c r="AB16152" s="49"/>
      <c r="AC16152" s="49"/>
      <c r="AD16152" s="49"/>
      <c r="AE16152" s="95"/>
      <c r="AM16152" s="103"/>
      <c r="AT16152" s="10"/>
    </row>
    <row r="16153" spans="9:46" s="16" customFormat="1">
      <c r="I16153" s="47"/>
      <c r="P16153" s="48"/>
      <c r="Q16153" s="48"/>
      <c r="R16153" s="48"/>
      <c r="S16153" s="49"/>
      <c r="T16153" s="47"/>
      <c r="U16153" s="50"/>
      <c r="V16153" s="47"/>
      <c r="W16153" s="50"/>
      <c r="X16153" s="49"/>
      <c r="Y16153" s="49"/>
      <c r="Z16153" s="49"/>
      <c r="AA16153" s="49"/>
      <c r="AB16153" s="49"/>
      <c r="AC16153" s="49"/>
      <c r="AD16153" s="49"/>
      <c r="AE16153" s="95"/>
      <c r="AM16153" s="103"/>
      <c r="AT16153" s="10"/>
    </row>
    <row r="16154" spans="9:46" s="16" customFormat="1">
      <c r="I16154" s="47"/>
      <c r="P16154" s="48"/>
      <c r="Q16154" s="48"/>
      <c r="R16154" s="48"/>
      <c r="S16154" s="49"/>
      <c r="T16154" s="47"/>
      <c r="U16154" s="50"/>
      <c r="V16154" s="47"/>
      <c r="W16154" s="50"/>
      <c r="X16154" s="49"/>
      <c r="Y16154" s="49"/>
      <c r="Z16154" s="49"/>
      <c r="AA16154" s="49"/>
      <c r="AB16154" s="49"/>
      <c r="AC16154" s="49"/>
      <c r="AD16154" s="49"/>
      <c r="AE16154" s="95"/>
      <c r="AM16154" s="103"/>
      <c r="AT16154" s="10"/>
    </row>
    <row r="16155" spans="9:46" s="16" customFormat="1">
      <c r="I16155" s="47"/>
      <c r="P16155" s="48"/>
      <c r="Q16155" s="48"/>
      <c r="R16155" s="48"/>
      <c r="S16155" s="49"/>
      <c r="T16155" s="47"/>
      <c r="U16155" s="50"/>
      <c r="V16155" s="47"/>
      <c r="W16155" s="50"/>
      <c r="X16155" s="49"/>
      <c r="Y16155" s="49"/>
      <c r="Z16155" s="49"/>
      <c r="AA16155" s="49"/>
      <c r="AB16155" s="49"/>
      <c r="AC16155" s="49"/>
      <c r="AD16155" s="49"/>
      <c r="AE16155" s="95"/>
      <c r="AM16155" s="103"/>
      <c r="AT16155" s="10"/>
    </row>
    <row r="16156" spans="9:46" s="16" customFormat="1">
      <c r="I16156" s="47"/>
      <c r="P16156" s="48"/>
      <c r="Q16156" s="48"/>
      <c r="R16156" s="48"/>
      <c r="S16156" s="49"/>
      <c r="T16156" s="47"/>
      <c r="U16156" s="50"/>
      <c r="V16156" s="47"/>
      <c r="W16156" s="50"/>
      <c r="X16156" s="49"/>
      <c r="Y16156" s="49"/>
      <c r="Z16156" s="49"/>
      <c r="AA16156" s="49"/>
      <c r="AB16156" s="49"/>
      <c r="AC16156" s="49"/>
      <c r="AD16156" s="49"/>
      <c r="AE16156" s="95"/>
      <c r="AM16156" s="103"/>
      <c r="AT16156" s="10"/>
    </row>
    <row r="16157" spans="9:46" s="16" customFormat="1">
      <c r="I16157" s="47"/>
      <c r="P16157" s="48"/>
      <c r="Q16157" s="48"/>
      <c r="R16157" s="48"/>
      <c r="S16157" s="49"/>
      <c r="T16157" s="47"/>
      <c r="U16157" s="50"/>
      <c r="V16157" s="47"/>
      <c r="W16157" s="50"/>
      <c r="X16157" s="49"/>
      <c r="Y16157" s="49"/>
      <c r="Z16157" s="49"/>
      <c r="AA16157" s="49"/>
      <c r="AB16157" s="49"/>
      <c r="AC16157" s="49"/>
      <c r="AD16157" s="49"/>
      <c r="AE16157" s="95"/>
      <c r="AM16157" s="103"/>
      <c r="AT16157" s="10"/>
    </row>
    <row r="16158" spans="9:46" s="16" customFormat="1">
      <c r="I16158" s="47"/>
      <c r="P16158" s="48"/>
      <c r="Q16158" s="48"/>
      <c r="R16158" s="48"/>
      <c r="S16158" s="49"/>
      <c r="T16158" s="47"/>
      <c r="U16158" s="50"/>
      <c r="V16158" s="47"/>
      <c r="W16158" s="50"/>
      <c r="X16158" s="49"/>
      <c r="Y16158" s="49"/>
      <c r="Z16158" s="49"/>
      <c r="AA16158" s="49"/>
      <c r="AB16158" s="49"/>
      <c r="AC16158" s="49"/>
      <c r="AD16158" s="49"/>
      <c r="AE16158" s="95"/>
      <c r="AM16158" s="103"/>
      <c r="AT16158" s="10"/>
    </row>
    <row r="16159" spans="9:46" s="16" customFormat="1">
      <c r="I16159" s="47"/>
      <c r="P16159" s="48"/>
      <c r="Q16159" s="48"/>
      <c r="R16159" s="48"/>
      <c r="S16159" s="49"/>
      <c r="T16159" s="47"/>
      <c r="U16159" s="50"/>
      <c r="V16159" s="47"/>
      <c r="W16159" s="50"/>
      <c r="X16159" s="49"/>
      <c r="Y16159" s="49"/>
      <c r="Z16159" s="49"/>
      <c r="AA16159" s="49"/>
      <c r="AB16159" s="49"/>
      <c r="AC16159" s="49"/>
      <c r="AD16159" s="49"/>
      <c r="AE16159" s="95"/>
      <c r="AM16159" s="103"/>
      <c r="AT16159" s="10"/>
    </row>
    <row r="16160" spans="9:46" s="16" customFormat="1">
      <c r="I16160" s="47"/>
      <c r="P16160" s="48"/>
      <c r="Q16160" s="48"/>
      <c r="R16160" s="48"/>
      <c r="S16160" s="49"/>
      <c r="T16160" s="47"/>
      <c r="U16160" s="50"/>
      <c r="V16160" s="47"/>
      <c r="W16160" s="50"/>
      <c r="X16160" s="49"/>
      <c r="Y16160" s="49"/>
      <c r="Z16160" s="49"/>
      <c r="AA16160" s="49"/>
      <c r="AB16160" s="49"/>
      <c r="AC16160" s="49"/>
      <c r="AD16160" s="49"/>
      <c r="AE16160" s="95"/>
      <c r="AM16160" s="103"/>
      <c r="AT16160" s="10"/>
    </row>
    <row r="16161" spans="9:46" s="16" customFormat="1">
      <c r="I16161" s="47"/>
      <c r="P16161" s="48"/>
      <c r="Q16161" s="48"/>
      <c r="R16161" s="48"/>
      <c r="S16161" s="49"/>
      <c r="T16161" s="47"/>
      <c r="U16161" s="50"/>
      <c r="V16161" s="47"/>
      <c r="W16161" s="50"/>
      <c r="X16161" s="49"/>
      <c r="Y16161" s="49"/>
      <c r="Z16161" s="49"/>
      <c r="AA16161" s="49"/>
      <c r="AB16161" s="49"/>
      <c r="AC16161" s="49"/>
      <c r="AD16161" s="49"/>
      <c r="AE16161" s="95"/>
      <c r="AM16161" s="103"/>
      <c r="AT16161" s="10"/>
    </row>
    <row r="16162" spans="9:46" s="16" customFormat="1">
      <c r="I16162" s="47"/>
      <c r="P16162" s="48"/>
      <c r="Q16162" s="48"/>
      <c r="R16162" s="48"/>
      <c r="S16162" s="49"/>
      <c r="T16162" s="47"/>
      <c r="U16162" s="50"/>
      <c r="V16162" s="47"/>
      <c r="W16162" s="50"/>
      <c r="X16162" s="49"/>
      <c r="Y16162" s="49"/>
      <c r="Z16162" s="49"/>
      <c r="AA16162" s="49"/>
      <c r="AB16162" s="49"/>
      <c r="AC16162" s="49"/>
      <c r="AD16162" s="49"/>
      <c r="AE16162" s="95"/>
      <c r="AM16162" s="103"/>
      <c r="AT16162" s="10"/>
    </row>
    <row r="16163" spans="9:46" s="16" customFormat="1">
      <c r="I16163" s="47"/>
      <c r="P16163" s="48"/>
      <c r="Q16163" s="48"/>
      <c r="R16163" s="48"/>
      <c r="S16163" s="49"/>
      <c r="T16163" s="47"/>
      <c r="U16163" s="50"/>
      <c r="V16163" s="47"/>
      <c r="W16163" s="50"/>
      <c r="X16163" s="49"/>
      <c r="Y16163" s="49"/>
      <c r="Z16163" s="49"/>
      <c r="AA16163" s="49"/>
      <c r="AB16163" s="49"/>
      <c r="AC16163" s="49"/>
      <c r="AD16163" s="49"/>
      <c r="AE16163" s="95"/>
      <c r="AM16163" s="103"/>
      <c r="AT16163" s="10"/>
    </row>
    <row r="16164" spans="9:46" s="16" customFormat="1">
      <c r="I16164" s="47"/>
      <c r="P16164" s="48"/>
      <c r="Q16164" s="48"/>
      <c r="R16164" s="48"/>
      <c r="S16164" s="49"/>
      <c r="T16164" s="47"/>
      <c r="U16164" s="50"/>
      <c r="V16164" s="47"/>
      <c r="W16164" s="50"/>
      <c r="X16164" s="49"/>
      <c r="Y16164" s="49"/>
      <c r="Z16164" s="49"/>
      <c r="AA16164" s="49"/>
      <c r="AB16164" s="49"/>
      <c r="AC16164" s="49"/>
      <c r="AD16164" s="49"/>
      <c r="AE16164" s="95"/>
      <c r="AM16164" s="103"/>
      <c r="AT16164" s="10"/>
    </row>
    <row r="16165" spans="9:46" s="16" customFormat="1">
      <c r="I16165" s="47"/>
      <c r="P16165" s="48"/>
      <c r="Q16165" s="48"/>
      <c r="R16165" s="48"/>
      <c r="S16165" s="49"/>
      <c r="T16165" s="47"/>
      <c r="U16165" s="50"/>
      <c r="V16165" s="47"/>
      <c r="W16165" s="50"/>
      <c r="X16165" s="49"/>
      <c r="Y16165" s="49"/>
      <c r="Z16165" s="49"/>
      <c r="AA16165" s="49"/>
      <c r="AB16165" s="49"/>
      <c r="AC16165" s="49"/>
      <c r="AD16165" s="49"/>
      <c r="AE16165" s="95"/>
      <c r="AM16165" s="103"/>
      <c r="AT16165" s="10"/>
    </row>
    <row r="16166" spans="9:46" s="16" customFormat="1">
      <c r="I16166" s="47"/>
      <c r="P16166" s="48"/>
      <c r="Q16166" s="48"/>
      <c r="R16166" s="48"/>
      <c r="S16166" s="49"/>
      <c r="T16166" s="47"/>
      <c r="U16166" s="50"/>
      <c r="V16166" s="47"/>
      <c r="W16166" s="50"/>
      <c r="X16166" s="49"/>
      <c r="Y16166" s="49"/>
      <c r="Z16166" s="49"/>
      <c r="AA16166" s="49"/>
      <c r="AB16166" s="49"/>
      <c r="AC16166" s="49"/>
      <c r="AD16166" s="49"/>
      <c r="AE16166" s="95"/>
      <c r="AM16166" s="103"/>
      <c r="AT16166" s="10"/>
    </row>
    <row r="16167" spans="9:46" s="16" customFormat="1">
      <c r="I16167" s="47"/>
      <c r="P16167" s="48"/>
      <c r="Q16167" s="48"/>
      <c r="R16167" s="48"/>
      <c r="S16167" s="49"/>
      <c r="T16167" s="47"/>
      <c r="U16167" s="50"/>
      <c r="V16167" s="47"/>
      <c r="W16167" s="50"/>
      <c r="X16167" s="49"/>
      <c r="Y16167" s="49"/>
      <c r="Z16167" s="49"/>
      <c r="AA16167" s="49"/>
      <c r="AB16167" s="49"/>
      <c r="AC16167" s="49"/>
      <c r="AD16167" s="49"/>
      <c r="AE16167" s="95"/>
      <c r="AM16167" s="103"/>
      <c r="AT16167" s="10"/>
    </row>
    <row r="16168" spans="9:46" s="16" customFormat="1">
      <c r="I16168" s="47"/>
      <c r="P16168" s="48"/>
      <c r="Q16168" s="48"/>
      <c r="R16168" s="48"/>
      <c r="S16168" s="49"/>
      <c r="T16168" s="47"/>
      <c r="U16168" s="50"/>
      <c r="V16168" s="47"/>
      <c r="W16168" s="50"/>
      <c r="X16168" s="49"/>
      <c r="Y16168" s="49"/>
      <c r="Z16168" s="49"/>
      <c r="AA16168" s="49"/>
      <c r="AB16168" s="49"/>
      <c r="AC16168" s="49"/>
      <c r="AD16168" s="49"/>
      <c r="AE16168" s="95"/>
      <c r="AM16168" s="103"/>
      <c r="AT16168" s="10"/>
    </row>
    <row r="16169" spans="9:46" s="16" customFormat="1">
      <c r="I16169" s="47"/>
      <c r="P16169" s="48"/>
      <c r="Q16169" s="48"/>
      <c r="R16169" s="48"/>
      <c r="S16169" s="49"/>
      <c r="T16169" s="47"/>
      <c r="U16169" s="50"/>
      <c r="V16169" s="47"/>
      <c r="W16169" s="50"/>
      <c r="X16169" s="49"/>
      <c r="Y16169" s="49"/>
      <c r="Z16169" s="49"/>
      <c r="AA16169" s="49"/>
      <c r="AB16169" s="49"/>
      <c r="AC16169" s="49"/>
      <c r="AD16169" s="49"/>
      <c r="AE16169" s="95"/>
      <c r="AM16169" s="103"/>
      <c r="AT16169" s="10"/>
    </row>
    <row r="16170" spans="9:46" s="16" customFormat="1">
      <c r="I16170" s="47"/>
      <c r="P16170" s="48"/>
      <c r="Q16170" s="48"/>
      <c r="R16170" s="48"/>
      <c r="S16170" s="49"/>
      <c r="T16170" s="47"/>
      <c r="U16170" s="50"/>
      <c r="V16170" s="47"/>
      <c r="W16170" s="50"/>
      <c r="X16170" s="49"/>
      <c r="Y16170" s="49"/>
      <c r="Z16170" s="49"/>
      <c r="AA16170" s="49"/>
      <c r="AB16170" s="49"/>
      <c r="AC16170" s="49"/>
      <c r="AD16170" s="49"/>
      <c r="AE16170" s="95"/>
      <c r="AM16170" s="103"/>
      <c r="AT16170" s="10"/>
    </row>
    <row r="16171" spans="9:46" s="16" customFormat="1">
      <c r="I16171" s="47"/>
      <c r="P16171" s="48"/>
      <c r="Q16171" s="48"/>
      <c r="R16171" s="48"/>
      <c r="S16171" s="49"/>
      <c r="T16171" s="47"/>
      <c r="U16171" s="50"/>
      <c r="V16171" s="47"/>
      <c r="W16171" s="50"/>
      <c r="X16171" s="49"/>
      <c r="Y16171" s="49"/>
      <c r="Z16171" s="49"/>
      <c r="AA16171" s="49"/>
      <c r="AB16171" s="49"/>
      <c r="AC16171" s="49"/>
      <c r="AD16171" s="49"/>
      <c r="AE16171" s="95"/>
      <c r="AM16171" s="103"/>
      <c r="AT16171" s="10"/>
    </row>
    <row r="16172" spans="9:46" s="16" customFormat="1">
      <c r="I16172" s="47"/>
      <c r="P16172" s="48"/>
      <c r="Q16172" s="48"/>
      <c r="R16172" s="48"/>
      <c r="S16172" s="49"/>
      <c r="T16172" s="47"/>
      <c r="U16172" s="50"/>
      <c r="V16172" s="47"/>
      <c r="W16172" s="50"/>
      <c r="X16172" s="49"/>
      <c r="Y16172" s="49"/>
      <c r="Z16172" s="49"/>
      <c r="AA16172" s="49"/>
      <c r="AB16172" s="49"/>
      <c r="AC16172" s="49"/>
      <c r="AD16172" s="49"/>
      <c r="AE16172" s="95"/>
      <c r="AM16172" s="103"/>
      <c r="AT16172" s="10"/>
    </row>
    <row r="16173" spans="9:46" s="16" customFormat="1">
      <c r="I16173" s="47"/>
      <c r="P16173" s="48"/>
      <c r="Q16173" s="48"/>
      <c r="R16173" s="48"/>
      <c r="S16173" s="49"/>
      <c r="T16173" s="47"/>
      <c r="U16173" s="50"/>
      <c r="V16173" s="47"/>
      <c r="W16173" s="50"/>
      <c r="X16173" s="49"/>
      <c r="Y16173" s="49"/>
      <c r="Z16173" s="49"/>
      <c r="AA16173" s="49"/>
      <c r="AB16173" s="49"/>
      <c r="AC16173" s="49"/>
      <c r="AD16173" s="49"/>
      <c r="AE16173" s="95"/>
      <c r="AM16173" s="103"/>
      <c r="AT16173" s="10"/>
    </row>
    <row r="16174" spans="9:46" s="16" customFormat="1">
      <c r="I16174" s="47"/>
      <c r="P16174" s="48"/>
      <c r="Q16174" s="48"/>
      <c r="R16174" s="48"/>
      <c r="S16174" s="49"/>
      <c r="T16174" s="47"/>
      <c r="U16174" s="50"/>
      <c r="V16174" s="47"/>
      <c r="W16174" s="50"/>
      <c r="X16174" s="49"/>
      <c r="Y16174" s="49"/>
      <c r="Z16174" s="49"/>
      <c r="AA16174" s="49"/>
      <c r="AB16174" s="49"/>
      <c r="AC16174" s="49"/>
      <c r="AD16174" s="49"/>
      <c r="AE16174" s="95"/>
      <c r="AM16174" s="103"/>
      <c r="AT16174" s="10"/>
    </row>
    <row r="16175" spans="9:46" s="16" customFormat="1">
      <c r="I16175" s="47"/>
      <c r="P16175" s="48"/>
      <c r="Q16175" s="48"/>
      <c r="R16175" s="48"/>
      <c r="S16175" s="49"/>
      <c r="T16175" s="47"/>
      <c r="U16175" s="50"/>
      <c r="V16175" s="47"/>
      <c r="W16175" s="50"/>
      <c r="X16175" s="49"/>
      <c r="Y16175" s="49"/>
      <c r="Z16175" s="49"/>
      <c r="AA16175" s="49"/>
      <c r="AB16175" s="49"/>
      <c r="AC16175" s="49"/>
      <c r="AD16175" s="49"/>
      <c r="AE16175" s="95"/>
      <c r="AM16175" s="103"/>
      <c r="AT16175" s="10"/>
    </row>
    <row r="16176" spans="9:46" s="16" customFormat="1">
      <c r="I16176" s="47"/>
      <c r="P16176" s="48"/>
      <c r="Q16176" s="48"/>
      <c r="R16176" s="48"/>
      <c r="S16176" s="49"/>
      <c r="T16176" s="47"/>
      <c r="U16176" s="50"/>
      <c r="V16176" s="47"/>
      <c r="W16176" s="50"/>
      <c r="X16176" s="49"/>
      <c r="Y16176" s="49"/>
      <c r="Z16176" s="49"/>
      <c r="AA16176" s="49"/>
      <c r="AB16176" s="49"/>
      <c r="AC16176" s="49"/>
      <c r="AD16176" s="49"/>
      <c r="AE16176" s="95"/>
      <c r="AM16176" s="103"/>
      <c r="AT16176" s="10"/>
    </row>
    <row r="16177" spans="9:46" s="16" customFormat="1">
      <c r="I16177" s="47"/>
      <c r="P16177" s="48"/>
      <c r="Q16177" s="48"/>
      <c r="R16177" s="48"/>
      <c r="S16177" s="49"/>
      <c r="T16177" s="47"/>
      <c r="U16177" s="50"/>
      <c r="V16177" s="47"/>
      <c r="W16177" s="50"/>
      <c r="X16177" s="49"/>
      <c r="Y16177" s="49"/>
      <c r="Z16177" s="49"/>
      <c r="AA16177" s="49"/>
      <c r="AB16177" s="49"/>
      <c r="AC16177" s="49"/>
      <c r="AD16177" s="49"/>
      <c r="AE16177" s="95"/>
      <c r="AM16177" s="103"/>
      <c r="AT16177" s="10"/>
    </row>
    <row r="16178" spans="9:46" s="16" customFormat="1">
      <c r="I16178" s="47"/>
      <c r="P16178" s="48"/>
      <c r="Q16178" s="48"/>
      <c r="R16178" s="48"/>
      <c r="S16178" s="49"/>
      <c r="T16178" s="47"/>
      <c r="U16178" s="50"/>
      <c r="V16178" s="47"/>
      <c r="W16178" s="50"/>
      <c r="X16178" s="49"/>
      <c r="Y16178" s="49"/>
      <c r="Z16178" s="49"/>
      <c r="AA16178" s="49"/>
      <c r="AB16178" s="49"/>
      <c r="AC16178" s="49"/>
      <c r="AD16178" s="49"/>
      <c r="AE16178" s="95"/>
      <c r="AM16178" s="103"/>
      <c r="AT16178" s="10"/>
    </row>
    <row r="16179" spans="9:46" s="16" customFormat="1">
      <c r="I16179" s="47"/>
      <c r="P16179" s="48"/>
      <c r="Q16179" s="48"/>
      <c r="R16179" s="48"/>
      <c r="S16179" s="49"/>
      <c r="T16179" s="47"/>
      <c r="U16179" s="50"/>
      <c r="V16179" s="47"/>
      <c r="W16179" s="50"/>
      <c r="X16179" s="49"/>
      <c r="Y16179" s="49"/>
      <c r="Z16179" s="49"/>
      <c r="AA16179" s="49"/>
      <c r="AB16179" s="49"/>
      <c r="AC16179" s="49"/>
      <c r="AD16179" s="49"/>
      <c r="AE16179" s="95"/>
      <c r="AM16179" s="103"/>
      <c r="AT16179" s="10"/>
    </row>
    <row r="16180" spans="9:46" s="16" customFormat="1">
      <c r="I16180" s="47"/>
      <c r="P16180" s="48"/>
      <c r="Q16180" s="48"/>
      <c r="R16180" s="48"/>
      <c r="S16180" s="49"/>
      <c r="T16180" s="47"/>
      <c r="U16180" s="50"/>
      <c r="V16180" s="47"/>
      <c r="W16180" s="50"/>
      <c r="X16180" s="49"/>
      <c r="Y16180" s="49"/>
      <c r="Z16180" s="49"/>
      <c r="AA16180" s="49"/>
      <c r="AB16180" s="49"/>
      <c r="AC16180" s="49"/>
      <c r="AD16180" s="49"/>
      <c r="AE16180" s="95"/>
      <c r="AM16180" s="103"/>
      <c r="AT16180" s="10"/>
    </row>
    <row r="16181" spans="9:46" s="16" customFormat="1">
      <c r="I16181" s="47"/>
      <c r="P16181" s="48"/>
      <c r="Q16181" s="48"/>
      <c r="R16181" s="48"/>
      <c r="S16181" s="49"/>
      <c r="T16181" s="47"/>
      <c r="U16181" s="50"/>
      <c r="V16181" s="47"/>
      <c r="W16181" s="50"/>
      <c r="X16181" s="49"/>
      <c r="Y16181" s="49"/>
      <c r="Z16181" s="49"/>
      <c r="AA16181" s="49"/>
      <c r="AB16181" s="49"/>
      <c r="AC16181" s="49"/>
      <c r="AD16181" s="49"/>
      <c r="AE16181" s="95"/>
      <c r="AM16181" s="103"/>
      <c r="AT16181" s="10"/>
    </row>
    <row r="16182" spans="9:46" s="16" customFormat="1">
      <c r="I16182" s="47"/>
      <c r="P16182" s="48"/>
      <c r="Q16182" s="48"/>
      <c r="R16182" s="48"/>
      <c r="S16182" s="49"/>
      <c r="T16182" s="47"/>
      <c r="U16182" s="50"/>
      <c r="V16182" s="47"/>
      <c r="W16182" s="50"/>
      <c r="X16182" s="49"/>
      <c r="Y16182" s="49"/>
      <c r="Z16182" s="49"/>
      <c r="AA16182" s="49"/>
      <c r="AB16182" s="49"/>
      <c r="AC16182" s="49"/>
      <c r="AD16182" s="49"/>
      <c r="AE16182" s="95"/>
      <c r="AM16182" s="103"/>
      <c r="AT16182" s="10"/>
    </row>
    <row r="16183" spans="9:46" s="16" customFormat="1">
      <c r="I16183" s="47"/>
      <c r="P16183" s="48"/>
      <c r="Q16183" s="48"/>
      <c r="R16183" s="48"/>
      <c r="S16183" s="49"/>
      <c r="T16183" s="47"/>
      <c r="U16183" s="50"/>
      <c r="V16183" s="47"/>
      <c r="W16183" s="50"/>
      <c r="X16183" s="49"/>
      <c r="Y16183" s="49"/>
      <c r="Z16183" s="49"/>
      <c r="AA16183" s="49"/>
      <c r="AB16183" s="49"/>
      <c r="AC16183" s="49"/>
      <c r="AD16183" s="49"/>
      <c r="AE16183" s="95"/>
      <c r="AM16183" s="103"/>
      <c r="AT16183" s="10"/>
    </row>
    <row r="16184" spans="9:46" s="16" customFormat="1">
      <c r="I16184" s="47"/>
      <c r="P16184" s="48"/>
      <c r="Q16184" s="48"/>
      <c r="R16184" s="48"/>
      <c r="S16184" s="49"/>
      <c r="T16184" s="47"/>
      <c r="U16184" s="50"/>
      <c r="V16184" s="47"/>
      <c r="W16184" s="50"/>
      <c r="X16184" s="49"/>
      <c r="Y16184" s="49"/>
      <c r="Z16184" s="49"/>
      <c r="AA16184" s="49"/>
      <c r="AB16184" s="49"/>
      <c r="AC16184" s="49"/>
      <c r="AD16184" s="49"/>
      <c r="AE16184" s="95"/>
      <c r="AM16184" s="103"/>
      <c r="AT16184" s="10"/>
    </row>
    <row r="16185" spans="9:46" s="16" customFormat="1">
      <c r="I16185" s="47"/>
      <c r="P16185" s="48"/>
      <c r="Q16185" s="48"/>
      <c r="R16185" s="48"/>
      <c r="S16185" s="49"/>
      <c r="T16185" s="47"/>
      <c r="U16185" s="50"/>
      <c r="V16185" s="47"/>
      <c r="W16185" s="50"/>
      <c r="X16185" s="49"/>
      <c r="Y16185" s="49"/>
      <c r="Z16185" s="49"/>
      <c r="AA16185" s="49"/>
      <c r="AB16185" s="49"/>
      <c r="AC16185" s="49"/>
      <c r="AD16185" s="49"/>
      <c r="AE16185" s="95"/>
      <c r="AM16185" s="103"/>
      <c r="AT16185" s="10"/>
    </row>
    <row r="16186" spans="9:46" s="16" customFormat="1">
      <c r="I16186" s="47"/>
      <c r="P16186" s="48"/>
      <c r="Q16186" s="48"/>
      <c r="R16186" s="48"/>
      <c r="S16186" s="49"/>
      <c r="T16186" s="47"/>
      <c r="U16186" s="50"/>
      <c r="V16186" s="47"/>
      <c r="W16186" s="50"/>
      <c r="X16186" s="49"/>
      <c r="Y16186" s="49"/>
      <c r="Z16186" s="49"/>
      <c r="AA16186" s="49"/>
      <c r="AB16186" s="49"/>
      <c r="AC16186" s="49"/>
      <c r="AD16186" s="49"/>
      <c r="AE16186" s="95"/>
      <c r="AM16186" s="103"/>
      <c r="AT16186" s="10"/>
    </row>
    <row r="16187" spans="9:46" s="16" customFormat="1">
      <c r="I16187" s="47"/>
      <c r="P16187" s="48"/>
      <c r="Q16187" s="48"/>
      <c r="R16187" s="48"/>
      <c r="S16187" s="49"/>
      <c r="T16187" s="47"/>
      <c r="U16187" s="50"/>
      <c r="V16187" s="47"/>
      <c r="W16187" s="50"/>
      <c r="X16187" s="49"/>
      <c r="Y16187" s="49"/>
      <c r="Z16187" s="49"/>
      <c r="AA16187" s="49"/>
      <c r="AB16187" s="49"/>
      <c r="AC16187" s="49"/>
      <c r="AD16187" s="49"/>
      <c r="AE16187" s="95"/>
      <c r="AM16187" s="103"/>
      <c r="AT16187" s="10"/>
    </row>
    <row r="16188" spans="9:46" s="16" customFormat="1">
      <c r="I16188" s="47"/>
      <c r="P16188" s="48"/>
      <c r="Q16188" s="48"/>
      <c r="R16188" s="48"/>
      <c r="S16188" s="49"/>
      <c r="T16188" s="47"/>
      <c r="U16188" s="50"/>
      <c r="V16188" s="47"/>
      <c r="W16188" s="50"/>
      <c r="X16188" s="49"/>
      <c r="Y16188" s="49"/>
      <c r="Z16188" s="49"/>
      <c r="AA16188" s="49"/>
      <c r="AB16188" s="49"/>
      <c r="AC16188" s="49"/>
      <c r="AD16188" s="49"/>
      <c r="AE16188" s="95"/>
      <c r="AM16188" s="103"/>
      <c r="AT16188" s="10"/>
    </row>
    <row r="16189" spans="9:46" s="16" customFormat="1">
      <c r="I16189" s="47"/>
      <c r="P16189" s="48"/>
      <c r="Q16189" s="48"/>
      <c r="R16189" s="48"/>
      <c r="S16189" s="49"/>
      <c r="T16189" s="47"/>
      <c r="U16189" s="50"/>
      <c r="V16189" s="47"/>
      <c r="W16189" s="50"/>
      <c r="X16189" s="49"/>
      <c r="Y16189" s="49"/>
      <c r="Z16189" s="49"/>
      <c r="AA16189" s="49"/>
      <c r="AB16189" s="49"/>
      <c r="AC16189" s="49"/>
      <c r="AD16189" s="49"/>
      <c r="AE16189" s="95"/>
      <c r="AM16189" s="103"/>
      <c r="AT16189" s="10"/>
    </row>
    <row r="16190" spans="9:46" s="16" customFormat="1">
      <c r="I16190" s="47"/>
      <c r="P16190" s="48"/>
      <c r="Q16190" s="48"/>
      <c r="R16190" s="48"/>
      <c r="S16190" s="49"/>
      <c r="T16190" s="47"/>
      <c r="U16190" s="50"/>
      <c r="V16190" s="47"/>
      <c r="W16190" s="50"/>
      <c r="X16190" s="49"/>
      <c r="Y16190" s="49"/>
      <c r="Z16190" s="49"/>
      <c r="AA16190" s="49"/>
      <c r="AB16190" s="49"/>
      <c r="AC16190" s="49"/>
      <c r="AD16190" s="49"/>
      <c r="AE16190" s="95"/>
      <c r="AM16190" s="103"/>
      <c r="AT16190" s="10"/>
    </row>
    <row r="16191" spans="9:46" s="16" customFormat="1">
      <c r="I16191" s="47"/>
      <c r="P16191" s="48"/>
      <c r="Q16191" s="48"/>
      <c r="R16191" s="48"/>
      <c r="S16191" s="49"/>
      <c r="T16191" s="47"/>
      <c r="U16191" s="50"/>
      <c r="V16191" s="47"/>
      <c r="W16191" s="50"/>
      <c r="X16191" s="49"/>
      <c r="Y16191" s="49"/>
      <c r="Z16191" s="49"/>
      <c r="AA16191" s="49"/>
      <c r="AB16191" s="49"/>
      <c r="AC16191" s="49"/>
      <c r="AD16191" s="49"/>
      <c r="AE16191" s="95"/>
      <c r="AM16191" s="103"/>
      <c r="AT16191" s="10"/>
    </row>
    <row r="16192" spans="9:46" s="16" customFormat="1">
      <c r="I16192" s="47"/>
      <c r="P16192" s="48"/>
      <c r="Q16192" s="48"/>
      <c r="R16192" s="48"/>
      <c r="S16192" s="49"/>
      <c r="T16192" s="47"/>
      <c r="U16192" s="50"/>
      <c r="V16192" s="47"/>
      <c r="W16192" s="50"/>
      <c r="X16192" s="49"/>
      <c r="Y16192" s="49"/>
      <c r="Z16192" s="49"/>
      <c r="AA16192" s="49"/>
      <c r="AB16192" s="49"/>
      <c r="AC16192" s="49"/>
      <c r="AD16192" s="49"/>
      <c r="AE16192" s="95"/>
      <c r="AM16192" s="103"/>
      <c r="AT16192" s="10"/>
    </row>
    <row r="16193" spans="9:46" s="16" customFormat="1">
      <c r="I16193" s="47"/>
      <c r="P16193" s="48"/>
      <c r="Q16193" s="48"/>
      <c r="R16193" s="48"/>
      <c r="S16193" s="49"/>
      <c r="T16193" s="47"/>
      <c r="U16193" s="50"/>
      <c r="V16193" s="47"/>
      <c r="W16193" s="50"/>
      <c r="X16193" s="49"/>
      <c r="Y16193" s="49"/>
      <c r="Z16193" s="49"/>
      <c r="AA16193" s="49"/>
      <c r="AB16193" s="49"/>
      <c r="AC16193" s="49"/>
      <c r="AD16193" s="49"/>
      <c r="AE16193" s="95"/>
      <c r="AM16193" s="103"/>
      <c r="AT16193" s="10"/>
    </row>
    <row r="16194" spans="9:46" s="16" customFormat="1">
      <c r="I16194" s="47"/>
      <c r="P16194" s="48"/>
      <c r="Q16194" s="48"/>
      <c r="R16194" s="48"/>
      <c r="S16194" s="49"/>
      <c r="T16194" s="47"/>
      <c r="U16194" s="50"/>
      <c r="V16194" s="47"/>
      <c r="W16194" s="50"/>
      <c r="X16194" s="49"/>
      <c r="Y16194" s="49"/>
      <c r="Z16194" s="49"/>
      <c r="AA16194" s="49"/>
      <c r="AB16194" s="49"/>
      <c r="AC16194" s="49"/>
      <c r="AD16194" s="49"/>
      <c r="AE16194" s="95"/>
      <c r="AM16194" s="103"/>
      <c r="AT16194" s="10"/>
    </row>
    <row r="16195" spans="9:46" s="16" customFormat="1">
      <c r="I16195" s="47"/>
      <c r="P16195" s="48"/>
      <c r="Q16195" s="48"/>
      <c r="R16195" s="48"/>
      <c r="S16195" s="49"/>
      <c r="T16195" s="47"/>
      <c r="U16195" s="50"/>
      <c r="V16195" s="47"/>
      <c r="W16195" s="50"/>
      <c r="X16195" s="49"/>
      <c r="Y16195" s="49"/>
      <c r="Z16195" s="49"/>
      <c r="AA16195" s="49"/>
      <c r="AB16195" s="49"/>
      <c r="AC16195" s="49"/>
      <c r="AD16195" s="49"/>
      <c r="AE16195" s="95"/>
      <c r="AM16195" s="103"/>
      <c r="AT16195" s="10"/>
    </row>
    <row r="16196" spans="9:46" s="16" customFormat="1">
      <c r="I16196" s="47"/>
      <c r="P16196" s="48"/>
      <c r="Q16196" s="48"/>
      <c r="R16196" s="48"/>
      <c r="S16196" s="49"/>
      <c r="T16196" s="47"/>
      <c r="U16196" s="50"/>
      <c r="V16196" s="47"/>
      <c r="W16196" s="50"/>
      <c r="X16196" s="49"/>
      <c r="Y16196" s="49"/>
      <c r="Z16196" s="49"/>
      <c r="AA16196" s="49"/>
      <c r="AB16196" s="49"/>
      <c r="AC16196" s="49"/>
      <c r="AD16196" s="49"/>
      <c r="AE16196" s="95"/>
      <c r="AM16196" s="103"/>
      <c r="AT16196" s="10"/>
    </row>
    <row r="16197" spans="9:46" s="16" customFormat="1">
      <c r="I16197" s="47"/>
      <c r="P16197" s="48"/>
      <c r="Q16197" s="48"/>
      <c r="R16197" s="48"/>
      <c r="S16197" s="49"/>
      <c r="T16197" s="47"/>
      <c r="U16197" s="50"/>
      <c r="V16197" s="47"/>
      <c r="W16197" s="50"/>
      <c r="X16197" s="49"/>
      <c r="Y16197" s="49"/>
      <c r="Z16197" s="49"/>
      <c r="AA16197" s="49"/>
      <c r="AB16197" s="49"/>
      <c r="AC16197" s="49"/>
      <c r="AD16197" s="49"/>
      <c r="AE16197" s="95"/>
      <c r="AM16197" s="103"/>
      <c r="AT16197" s="10"/>
    </row>
    <row r="16198" spans="9:46" s="16" customFormat="1">
      <c r="I16198" s="47"/>
      <c r="P16198" s="48"/>
      <c r="Q16198" s="48"/>
      <c r="R16198" s="48"/>
      <c r="S16198" s="49"/>
      <c r="T16198" s="47"/>
      <c r="U16198" s="50"/>
      <c r="V16198" s="47"/>
      <c r="W16198" s="50"/>
      <c r="X16198" s="49"/>
      <c r="Y16198" s="49"/>
      <c r="Z16198" s="49"/>
      <c r="AA16198" s="49"/>
      <c r="AB16198" s="49"/>
      <c r="AC16198" s="49"/>
      <c r="AD16198" s="49"/>
      <c r="AE16198" s="95"/>
      <c r="AM16198" s="103"/>
      <c r="AT16198" s="10"/>
    </row>
    <row r="16199" spans="9:46" s="16" customFormat="1">
      <c r="I16199" s="47"/>
      <c r="P16199" s="48"/>
      <c r="Q16199" s="48"/>
      <c r="R16199" s="48"/>
      <c r="S16199" s="49"/>
      <c r="T16199" s="47"/>
      <c r="U16199" s="50"/>
      <c r="V16199" s="47"/>
      <c r="W16199" s="50"/>
      <c r="X16199" s="49"/>
      <c r="Y16199" s="49"/>
      <c r="Z16199" s="49"/>
      <c r="AA16199" s="49"/>
      <c r="AB16199" s="49"/>
      <c r="AC16199" s="49"/>
      <c r="AD16199" s="49"/>
      <c r="AE16199" s="95"/>
      <c r="AM16199" s="103"/>
      <c r="AT16199" s="10"/>
    </row>
    <row r="16200" spans="9:46" s="16" customFormat="1">
      <c r="I16200" s="47"/>
      <c r="P16200" s="48"/>
      <c r="Q16200" s="48"/>
      <c r="R16200" s="48"/>
      <c r="S16200" s="49"/>
      <c r="T16200" s="47"/>
      <c r="U16200" s="50"/>
      <c r="V16200" s="47"/>
      <c r="W16200" s="50"/>
      <c r="X16200" s="49"/>
      <c r="Y16200" s="49"/>
      <c r="Z16200" s="49"/>
      <c r="AA16200" s="49"/>
      <c r="AB16200" s="49"/>
      <c r="AC16200" s="49"/>
      <c r="AD16200" s="49"/>
      <c r="AE16200" s="95"/>
      <c r="AM16200" s="103"/>
      <c r="AT16200" s="10"/>
    </row>
    <row r="16201" spans="9:46" s="16" customFormat="1">
      <c r="I16201" s="47"/>
      <c r="P16201" s="48"/>
      <c r="Q16201" s="48"/>
      <c r="R16201" s="48"/>
      <c r="S16201" s="49"/>
      <c r="T16201" s="47"/>
      <c r="U16201" s="50"/>
      <c r="V16201" s="47"/>
      <c r="W16201" s="50"/>
      <c r="X16201" s="49"/>
      <c r="Y16201" s="49"/>
      <c r="Z16201" s="49"/>
      <c r="AA16201" s="49"/>
      <c r="AB16201" s="49"/>
      <c r="AC16201" s="49"/>
      <c r="AD16201" s="49"/>
      <c r="AE16201" s="95"/>
      <c r="AM16201" s="103"/>
      <c r="AT16201" s="10"/>
    </row>
    <row r="16202" spans="9:46" s="16" customFormat="1">
      <c r="I16202" s="47"/>
      <c r="P16202" s="48"/>
      <c r="Q16202" s="48"/>
      <c r="R16202" s="48"/>
      <c r="S16202" s="49"/>
      <c r="T16202" s="47"/>
      <c r="U16202" s="50"/>
      <c r="V16202" s="47"/>
      <c r="W16202" s="50"/>
      <c r="X16202" s="49"/>
      <c r="Y16202" s="49"/>
      <c r="Z16202" s="49"/>
      <c r="AA16202" s="49"/>
      <c r="AB16202" s="49"/>
      <c r="AC16202" s="49"/>
      <c r="AD16202" s="49"/>
      <c r="AE16202" s="95"/>
      <c r="AM16202" s="103"/>
      <c r="AT16202" s="10"/>
    </row>
    <row r="16203" spans="9:46" s="16" customFormat="1">
      <c r="I16203" s="47"/>
      <c r="P16203" s="48"/>
      <c r="Q16203" s="48"/>
      <c r="R16203" s="48"/>
      <c r="S16203" s="49"/>
      <c r="T16203" s="47"/>
      <c r="U16203" s="50"/>
      <c r="V16203" s="47"/>
      <c r="W16203" s="50"/>
      <c r="X16203" s="49"/>
      <c r="Y16203" s="49"/>
      <c r="Z16203" s="49"/>
      <c r="AA16203" s="49"/>
      <c r="AB16203" s="49"/>
      <c r="AC16203" s="49"/>
      <c r="AD16203" s="49"/>
      <c r="AE16203" s="95"/>
      <c r="AM16203" s="103"/>
      <c r="AT16203" s="10"/>
    </row>
    <row r="16204" spans="9:46" s="16" customFormat="1">
      <c r="I16204" s="47"/>
      <c r="P16204" s="48"/>
      <c r="Q16204" s="48"/>
      <c r="R16204" s="48"/>
      <c r="S16204" s="49"/>
      <c r="T16204" s="47"/>
      <c r="U16204" s="50"/>
      <c r="V16204" s="47"/>
      <c r="W16204" s="50"/>
      <c r="X16204" s="49"/>
      <c r="Y16204" s="49"/>
      <c r="Z16204" s="49"/>
      <c r="AA16204" s="49"/>
      <c r="AB16204" s="49"/>
      <c r="AC16204" s="49"/>
      <c r="AD16204" s="49"/>
      <c r="AE16204" s="95"/>
      <c r="AM16204" s="103"/>
      <c r="AT16204" s="10"/>
    </row>
    <row r="16205" spans="9:46" s="16" customFormat="1">
      <c r="I16205" s="47"/>
      <c r="P16205" s="48"/>
      <c r="Q16205" s="48"/>
      <c r="R16205" s="48"/>
      <c r="S16205" s="49"/>
      <c r="T16205" s="47"/>
      <c r="U16205" s="50"/>
      <c r="V16205" s="47"/>
      <c r="W16205" s="50"/>
      <c r="X16205" s="49"/>
      <c r="Y16205" s="49"/>
      <c r="Z16205" s="49"/>
      <c r="AA16205" s="49"/>
      <c r="AB16205" s="49"/>
      <c r="AC16205" s="49"/>
      <c r="AD16205" s="49"/>
      <c r="AE16205" s="95"/>
      <c r="AM16205" s="103"/>
      <c r="AT16205" s="10"/>
    </row>
    <row r="16206" spans="9:46" s="16" customFormat="1">
      <c r="I16206" s="47"/>
      <c r="P16206" s="48"/>
      <c r="Q16206" s="48"/>
      <c r="R16206" s="48"/>
      <c r="S16206" s="49"/>
      <c r="T16206" s="47"/>
      <c r="U16206" s="50"/>
      <c r="V16206" s="47"/>
      <c r="W16206" s="50"/>
      <c r="X16206" s="49"/>
      <c r="Y16206" s="49"/>
      <c r="Z16206" s="49"/>
      <c r="AA16206" s="49"/>
      <c r="AB16206" s="49"/>
      <c r="AC16206" s="49"/>
      <c r="AD16206" s="49"/>
      <c r="AE16206" s="95"/>
      <c r="AM16206" s="103"/>
      <c r="AT16206" s="10"/>
    </row>
    <row r="16207" spans="9:46" s="16" customFormat="1">
      <c r="I16207" s="47"/>
      <c r="P16207" s="48"/>
      <c r="Q16207" s="48"/>
      <c r="R16207" s="48"/>
      <c r="S16207" s="49"/>
      <c r="T16207" s="47"/>
      <c r="U16207" s="50"/>
      <c r="V16207" s="47"/>
      <c r="W16207" s="50"/>
      <c r="X16207" s="49"/>
      <c r="Y16207" s="49"/>
      <c r="Z16207" s="49"/>
      <c r="AA16207" s="49"/>
      <c r="AB16207" s="49"/>
      <c r="AC16207" s="49"/>
      <c r="AD16207" s="49"/>
      <c r="AE16207" s="95"/>
      <c r="AM16207" s="103"/>
      <c r="AT16207" s="10"/>
    </row>
    <row r="16208" spans="9:46" s="16" customFormat="1">
      <c r="I16208" s="47"/>
      <c r="P16208" s="48"/>
      <c r="Q16208" s="48"/>
      <c r="R16208" s="48"/>
      <c r="S16208" s="49"/>
      <c r="T16208" s="47"/>
      <c r="U16208" s="50"/>
      <c r="V16208" s="47"/>
      <c r="W16208" s="50"/>
      <c r="X16208" s="49"/>
      <c r="Y16208" s="49"/>
      <c r="Z16208" s="49"/>
      <c r="AA16208" s="49"/>
      <c r="AB16208" s="49"/>
      <c r="AC16208" s="49"/>
      <c r="AD16208" s="49"/>
      <c r="AE16208" s="95"/>
      <c r="AM16208" s="103"/>
      <c r="AT16208" s="10"/>
    </row>
    <row r="16209" spans="9:46" s="16" customFormat="1">
      <c r="I16209" s="47"/>
      <c r="P16209" s="48"/>
      <c r="Q16209" s="48"/>
      <c r="R16209" s="48"/>
      <c r="S16209" s="49"/>
      <c r="T16209" s="47"/>
      <c r="U16209" s="50"/>
      <c r="V16209" s="47"/>
      <c r="W16209" s="50"/>
      <c r="X16209" s="49"/>
      <c r="Y16209" s="49"/>
      <c r="Z16209" s="49"/>
      <c r="AA16209" s="49"/>
      <c r="AB16209" s="49"/>
      <c r="AC16209" s="49"/>
      <c r="AD16209" s="49"/>
      <c r="AE16209" s="95"/>
      <c r="AM16209" s="103"/>
      <c r="AT16209" s="10"/>
    </row>
    <row r="16210" spans="9:46" s="16" customFormat="1">
      <c r="I16210" s="47"/>
      <c r="P16210" s="48"/>
      <c r="Q16210" s="48"/>
      <c r="R16210" s="48"/>
      <c r="S16210" s="49"/>
      <c r="T16210" s="47"/>
      <c r="U16210" s="50"/>
      <c r="V16210" s="47"/>
      <c r="W16210" s="50"/>
      <c r="X16210" s="49"/>
      <c r="Y16210" s="49"/>
      <c r="Z16210" s="49"/>
      <c r="AA16210" s="49"/>
      <c r="AB16210" s="49"/>
      <c r="AC16210" s="49"/>
      <c r="AD16210" s="49"/>
      <c r="AE16210" s="95"/>
      <c r="AM16210" s="103"/>
      <c r="AT16210" s="10"/>
    </row>
    <row r="16211" spans="9:46" s="16" customFormat="1">
      <c r="I16211" s="47"/>
      <c r="P16211" s="48"/>
      <c r="Q16211" s="48"/>
      <c r="R16211" s="48"/>
      <c r="S16211" s="49"/>
      <c r="T16211" s="47"/>
      <c r="U16211" s="50"/>
      <c r="V16211" s="47"/>
      <c r="W16211" s="50"/>
      <c r="X16211" s="49"/>
      <c r="Y16211" s="49"/>
      <c r="Z16211" s="49"/>
      <c r="AA16211" s="49"/>
      <c r="AB16211" s="49"/>
      <c r="AC16211" s="49"/>
      <c r="AD16211" s="49"/>
      <c r="AE16211" s="95"/>
      <c r="AM16211" s="103"/>
      <c r="AT16211" s="10"/>
    </row>
    <row r="16212" spans="9:46" s="16" customFormat="1">
      <c r="I16212" s="47"/>
      <c r="P16212" s="48"/>
      <c r="Q16212" s="48"/>
      <c r="R16212" s="48"/>
      <c r="S16212" s="49"/>
      <c r="T16212" s="47"/>
      <c r="U16212" s="50"/>
      <c r="V16212" s="47"/>
      <c r="W16212" s="50"/>
      <c r="X16212" s="49"/>
      <c r="Y16212" s="49"/>
      <c r="Z16212" s="49"/>
      <c r="AA16212" s="49"/>
      <c r="AB16212" s="49"/>
      <c r="AC16212" s="49"/>
      <c r="AD16212" s="49"/>
      <c r="AE16212" s="95"/>
      <c r="AM16212" s="103"/>
      <c r="AT16212" s="10"/>
    </row>
    <row r="16213" spans="9:46" s="16" customFormat="1">
      <c r="I16213" s="47"/>
      <c r="P16213" s="48"/>
      <c r="Q16213" s="48"/>
      <c r="R16213" s="48"/>
      <c r="S16213" s="49"/>
      <c r="T16213" s="47"/>
      <c r="U16213" s="50"/>
      <c r="V16213" s="47"/>
      <c r="W16213" s="50"/>
      <c r="X16213" s="49"/>
      <c r="Y16213" s="49"/>
      <c r="Z16213" s="49"/>
      <c r="AA16213" s="49"/>
      <c r="AB16213" s="49"/>
      <c r="AC16213" s="49"/>
      <c r="AD16213" s="49"/>
      <c r="AE16213" s="95"/>
      <c r="AM16213" s="103"/>
      <c r="AT16213" s="10"/>
    </row>
    <row r="16214" spans="9:46" s="16" customFormat="1">
      <c r="I16214" s="47"/>
      <c r="P16214" s="48"/>
      <c r="Q16214" s="48"/>
      <c r="R16214" s="48"/>
      <c r="S16214" s="49"/>
      <c r="T16214" s="47"/>
      <c r="U16214" s="50"/>
      <c r="V16214" s="47"/>
      <c r="W16214" s="50"/>
      <c r="X16214" s="49"/>
      <c r="Y16214" s="49"/>
      <c r="Z16214" s="49"/>
      <c r="AA16214" s="49"/>
      <c r="AB16214" s="49"/>
      <c r="AC16214" s="49"/>
      <c r="AD16214" s="49"/>
      <c r="AE16214" s="95"/>
      <c r="AM16214" s="103"/>
      <c r="AT16214" s="10"/>
    </row>
    <row r="16215" spans="9:46" s="16" customFormat="1">
      <c r="I16215" s="47"/>
      <c r="P16215" s="48"/>
      <c r="Q16215" s="48"/>
      <c r="R16215" s="48"/>
      <c r="S16215" s="49"/>
      <c r="T16215" s="47"/>
      <c r="U16215" s="50"/>
      <c r="V16215" s="47"/>
      <c r="W16215" s="50"/>
      <c r="X16215" s="49"/>
      <c r="Y16215" s="49"/>
      <c r="Z16215" s="49"/>
      <c r="AA16215" s="49"/>
      <c r="AB16215" s="49"/>
      <c r="AC16215" s="49"/>
      <c r="AD16215" s="49"/>
      <c r="AE16215" s="95"/>
      <c r="AM16215" s="103"/>
      <c r="AT16215" s="10"/>
    </row>
    <row r="16216" spans="9:46" s="16" customFormat="1">
      <c r="I16216" s="47"/>
      <c r="P16216" s="48"/>
      <c r="Q16216" s="48"/>
      <c r="R16216" s="48"/>
      <c r="S16216" s="49"/>
      <c r="T16216" s="47"/>
      <c r="U16216" s="50"/>
      <c r="V16216" s="47"/>
      <c r="W16216" s="50"/>
      <c r="X16216" s="49"/>
      <c r="Y16216" s="49"/>
      <c r="Z16216" s="49"/>
      <c r="AA16216" s="49"/>
      <c r="AB16216" s="49"/>
      <c r="AC16216" s="49"/>
      <c r="AD16216" s="49"/>
      <c r="AE16216" s="95"/>
      <c r="AM16216" s="103"/>
      <c r="AT16216" s="10"/>
    </row>
    <row r="16217" spans="9:46" s="16" customFormat="1">
      <c r="I16217" s="47"/>
      <c r="P16217" s="48"/>
      <c r="Q16217" s="48"/>
      <c r="R16217" s="48"/>
      <c r="S16217" s="49"/>
      <c r="T16217" s="47"/>
      <c r="U16217" s="50"/>
      <c r="V16217" s="47"/>
      <c r="W16217" s="50"/>
      <c r="X16217" s="49"/>
      <c r="Y16217" s="49"/>
      <c r="Z16217" s="49"/>
      <c r="AA16217" s="49"/>
      <c r="AB16217" s="49"/>
      <c r="AC16217" s="49"/>
      <c r="AD16217" s="49"/>
      <c r="AE16217" s="95"/>
      <c r="AM16217" s="103"/>
      <c r="AT16217" s="10"/>
    </row>
    <row r="16218" spans="9:46" s="16" customFormat="1">
      <c r="I16218" s="47"/>
      <c r="P16218" s="48"/>
      <c r="Q16218" s="48"/>
      <c r="R16218" s="48"/>
      <c r="S16218" s="49"/>
      <c r="T16218" s="47"/>
      <c r="U16218" s="50"/>
      <c r="V16218" s="47"/>
      <c r="W16218" s="50"/>
      <c r="X16218" s="49"/>
      <c r="Y16218" s="49"/>
      <c r="Z16218" s="49"/>
      <c r="AA16218" s="49"/>
      <c r="AB16218" s="49"/>
      <c r="AC16218" s="49"/>
      <c r="AD16218" s="49"/>
      <c r="AE16218" s="95"/>
      <c r="AM16218" s="103"/>
      <c r="AT16218" s="10"/>
    </row>
    <row r="16219" spans="9:46" s="16" customFormat="1">
      <c r="I16219" s="47"/>
      <c r="P16219" s="48"/>
      <c r="Q16219" s="48"/>
      <c r="R16219" s="48"/>
      <c r="S16219" s="49"/>
      <c r="T16219" s="47"/>
      <c r="U16219" s="50"/>
      <c r="V16219" s="47"/>
      <c r="W16219" s="50"/>
      <c r="X16219" s="49"/>
      <c r="Y16219" s="49"/>
      <c r="Z16219" s="49"/>
      <c r="AA16219" s="49"/>
      <c r="AB16219" s="49"/>
      <c r="AC16219" s="49"/>
      <c r="AD16219" s="49"/>
      <c r="AE16219" s="95"/>
      <c r="AM16219" s="103"/>
      <c r="AT16219" s="10"/>
    </row>
    <row r="16220" spans="9:46" s="16" customFormat="1">
      <c r="I16220" s="47"/>
      <c r="P16220" s="48"/>
      <c r="Q16220" s="48"/>
      <c r="R16220" s="48"/>
      <c r="S16220" s="49"/>
      <c r="T16220" s="47"/>
      <c r="U16220" s="50"/>
      <c r="V16220" s="47"/>
      <c r="W16220" s="50"/>
      <c r="X16220" s="49"/>
      <c r="Y16220" s="49"/>
      <c r="Z16220" s="49"/>
      <c r="AA16220" s="49"/>
      <c r="AB16220" s="49"/>
      <c r="AC16220" s="49"/>
      <c r="AD16220" s="49"/>
      <c r="AE16220" s="95"/>
      <c r="AM16220" s="103"/>
      <c r="AT16220" s="10"/>
    </row>
    <row r="16221" spans="9:46" s="16" customFormat="1">
      <c r="I16221" s="47"/>
      <c r="P16221" s="48"/>
      <c r="Q16221" s="48"/>
      <c r="R16221" s="48"/>
      <c r="S16221" s="49"/>
      <c r="T16221" s="47"/>
      <c r="U16221" s="50"/>
      <c r="V16221" s="47"/>
      <c r="W16221" s="50"/>
      <c r="X16221" s="49"/>
      <c r="Y16221" s="49"/>
      <c r="Z16221" s="49"/>
      <c r="AA16221" s="49"/>
      <c r="AB16221" s="49"/>
      <c r="AC16221" s="49"/>
      <c r="AD16221" s="49"/>
      <c r="AE16221" s="95"/>
      <c r="AM16221" s="103"/>
      <c r="AT16221" s="10"/>
    </row>
    <row r="16222" spans="9:46" s="16" customFormat="1">
      <c r="I16222" s="47"/>
      <c r="P16222" s="48"/>
      <c r="Q16222" s="48"/>
      <c r="R16222" s="48"/>
      <c r="S16222" s="49"/>
      <c r="T16222" s="47"/>
      <c r="U16222" s="50"/>
      <c r="V16222" s="47"/>
      <c r="W16222" s="50"/>
      <c r="X16222" s="49"/>
      <c r="Y16222" s="49"/>
      <c r="Z16222" s="49"/>
      <c r="AA16222" s="49"/>
      <c r="AB16222" s="49"/>
      <c r="AC16222" s="49"/>
      <c r="AD16222" s="49"/>
      <c r="AE16222" s="95"/>
      <c r="AM16222" s="103"/>
      <c r="AT16222" s="10"/>
    </row>
    <row r="16223" spans="9:46" s="16" customFormat="1">
      <c r="I16223" s="47"/>
      <c r="P16223" s="48"/>
      <c r="Q16223" s="48"/>
      <c r="R16223" s="48"/>
      <c r="S16223" s="49"/>
      <c r="T16223" s="47"/>
      <c r="U16223" s="50"/>
      <c r="V16223" s="47"/>
      <c r="W16223" s="50"/>
      <c r="X16223" s="49"/>
      <c r="Y16223" s="49"/>
      <c r="Z16223" s="49"/>
      <c r="AA16223" s="49"/>
      <c r="AB16223" s="49"/>
      <c r="AC16223" s="49"/>
      <c r="AD16223" s="49"/>
      <c r="AE16223" s="95"/>
      <c r="AM16223" s="103"/>
      <c r="AT16223" s="10"/>
    </row>
    <row r="16224" spans="9:46" s="16" customFormat="1">
      <c r="I16224" s="47"/>
      <c r="P16224" s="48"/>
      <c r="Q16224" s="48"/>
      <c r="R16224" s="48"/>
      <c r="S16224" s="49"/>
      <c r="T16224" s="47"/>
      <c r="U16224" s="50"/>
      <c r="V16224" s="47"/>
      <c r="W16224" s="50"/>
      <c r="X16224" s="49"/>
      <c r="Y16224" s="49"/>
      <c r="Z16224" s="49"/>
      <c r="AA16224" s="49"/>
      <c r="AB16224" s="49"/>
      <c r="AC16224" s="49"/>
      <c r="AD16224" s="49"/>
      <c r="AE16224" s="95"/>
      <c r="AM16224" s="103"/>
      <c r="AT16224" s="10"/>
    </row>
    <row r="16225" spans="9:46" s="16" customFormat="1">
      <c r="I16225" s="47"/>
      <c r="P16225" s="48"/>
      <c r="Q16225" s="48"/>
      <c r="R16225" s="48"/>
      <c r="S16225" s="49"/>
      <c r="T16225" s="47"/>
      <c r="U16225" s="50"/>
      <c r="V16225" s="47"/>
      <c r="W16225" s="50"/>
      <c r="X16225" s="49"/>
      <c r="Y16225" s="49"/>
      <c r="Z16225" s="49"/>
      <c r="AA16225" s="49"/>
      <c r="AB16225" s="49"/>
      <c r="AC16225" s="49"/>
      <c r="AD16225" s="49"/>
      <c r="AE16225" s="95"/>
      <c r="AM16225" s="103"/>
      <c r="AT16225" s="10"/>
    </row>
    <row r="16226" spans="9:46" s="16" customFormat="1">
      <c r="I16226" s="47"/>
      <c r="P16226" s="48"/>
      <c r="Q16226" s="48"/>
      <c r="R16226" s="48"/>
      <c r="S16226" s="49"/>
      <c r="T16226" s="47"/>
      <c r="U16226" s="50"/>
      <c r="V16226" s="47"/>
      <c r="W16226" s="50"/>
      <c r="X16226" s="49"/>
      <c r="Y16226" s="49"/>
      <c r="Z16226" s="49"/>
      <c r="AA16226" s="49"/>
      <c r="AB16226" s="49"/>
      <c r="AC16226" s="49"/>
      <c r="AD16226" s="49"/>
      <c r="AE16226" s="95"/>
      <c r="AM16226" s="103"/>
      <c r="AT16226" s="10"/>
    </row>
    <row r="16227" spans="9:46" s="16" customFormat="1">
      <c r="I16227" s="47"/>
      <c r="P16227" s="48"/>
      <c r="Q16227" s="48"/>
      <c r="R16227" s="48"/>
      <c r="S16227" s="49"/>
      <c r="T16227" s="47"/>
      <c r="U16227" s="50"/>
      <c r="V16227" s="47"/>
      <c r="W16227" s="50"/>
      <c r="X16227" s="49"/>
      <c r="Y16227" s="49"/>
      <c r="Z16227" s="49"/>
      <c r="AA16227" s="49"/>
      <c r="AB16227" s="49"/>
      <c r="AC16227" s="49"/>
      <c r="AD16227" s="49"/>
      <c r="AE16227" s="95"/>
      <c r="AM16227" s="103"/>
      <c r="AT16227" s="10"/>
    </row>
    <row r="16228" spans="9:46" s="16" customFormat="1">
      <c r="I16228" s="47"/>
      <c r="P16228" s="48"/>
      <c r="Q16228" s="48"/>
      <c r="R16228" s="48"/>
      <c r="S16228" s="49"/>
      <c r="T16228" s="47"/>
      <c r="U16228" s="50"/>
      <c r="V16228" s="47"/>
      <c r="W16228" s="50"/>
      <c r="X16228" s="49"/>
      <c r="Y16228" s="49"/>
      <c r="Z16228" s="49"/>
      <c r="AA16228" s="49"/>
      <c r="AB16228" s="49"/>
      <c r="AC16228" s="49"/>
      <c r="AD16228" s="49"/>
      <c r="AE16228" s="95"/>
      <c r="AM16228" s="103"/>
      <c r="AT16228" s="10"/>
    </row>
    <row r="16229" spans="9:46" s="16" customFormat="1">
      <c r="I16229" s="47"/>
      <c r="P16229" s="48"/>
      <c r="Q16229" s="48"/>
      <c r="R16229" s="48"/>
      <c r="S16229" s="49"/>
      <c r="T16229" s="47"/>
      <c r="U16229" s="50"/>
      <c r="V16229" s="47"/>
      <c r="W16229" s="50"/>
      <c r="X16229" s="49"/>
      <c r="Y16229" s="49"/>
      <c r="Z16229" s="49"/>
      <c r="AA16229" s="49"/>
      <c r="AB16229" s="49"/>
      <c r="AC16229" s="49"/>
      <c r="AD16229" s="49"/>
      <c r="AE16229" s="95"/>
      <c r="AM16229" s="103"/>
      <c r="AT16229" s="10"/>
    </row>
    <row r="16230" spans="9:46" s="16" customFormat="1">
      <c r="I16230" s="47"/>
      <c r="P16230" s="48"/>
      <c r="Q16230" s="48"/>
      <c r="R16230" s="48"/>
      <c r="S16230" s="49"/>
      <c r="T16230" s="47"/>
      <c r="U16230" s="50"/>
      <c r="V16230" s="47"/>
      <c r="W16230" s="50"/>
      <c r="X16230" s="49"/>
      <c r="Y16230" s="49"/>
      <c r="Z16230" s="49"/>
      <c r="AA16230" s="49"/>
      <c r="AB16230" s="49"/>
      <c r="AC16230" s="49"/>
      <c r="AD16230" s="49"/>
      <c r="AE16230" s="95"/>
      <c r="AM16230" s="103"/>
      <c r="AT16230" s="10"/>
    </row>
    <row r="16231" spans="9:46" s="16" customFormat="1">
      <c r="I16231" s="47"/>
      <c r="P16231" s="48"/>
      <c r="Q16231" s="48"/>
      <c r="R16231" s="48"/>
      <c r="S16231" s="49"/>
      <c r="T16231" s="47"/>
      <c r="U16231" s="50"/>
      <c r="V16231" s="47"/>
      <c r="W16231" s="50"/>
      <c r="X16231" s="49"/>
      <c r="Y16231" s="49"/>
      <c r="Z16231" s="49"/>
      <c r="AA16231" s="49"/>
      <c r="AB16231" s="49"/>
      <c r="AC16231" s="49"/>
      <c r="AD16231" s="49"/>
      <c r="AE16231" s="95"/>
      <c r="AM16231" s="103"/>
      <c r="AT16231" s="10"/>
    </row>
    <row r="16232" spans="9:46" s="16" customFormat="1">
      <c r="I16232" s="47"/>
      <c r="P16232" s="48"/>
      <c r="Q16232" s="48"/>
      <c r="R16232" s="48"/>
      <c r="S16232" s="49"/>
      <c r="T16232" s="47"/>
      <c r="U16232" s="50"/>
      <c r="V16232" s="47"/>
      <c r="W16232" s="50"/>
      <c r="X16232" s="49"/>
      <c r="Y16232" s="49"/>
      <c r="Z16232" s="49"/>
      <c r="AA16232" s="49"/>
      <c r="AB16232" s="49"/>
      <c r="AC16232" s="49"/>
      <c r="AD16232" s="49"/>
      <c r="AE16232" s="95"/>
      <c r="AM16232" s="103"/>
      <c r="AT16232" s="10"/>
    </row>
    <row r="16233" spans="9:46" s="16" customFormat="1">
      <c r="I16233" s="47"/>
      <c r="P16233" s="48"/>
      <c r="Q16233" s="48"/>
      <c r="R16233" s="48"/>
      <c r="S16233" s="49"/>
      <c r="T16233" s="47"/>
      <c r="U16233" s="50"/>
      <c r="V16233" s="47"/>
      <c r="W16233" s="50"/>
      <c r="X16233" s="49"/>
      <c r="Y16233" s="49"/>
      <c r="Z16233" s="49"/>
      <c r="AA16233" s="49"/>
      <c r="AB16233" s="49"/>
      <c r="AC16233" s="49"/>
      <c r="AD16233" s="49"/>
      <c r="AE16233" s="95"/>
      <c r="AM16233" s="103"/>
      <c r="AT16233" s="10"/>
    </row>
    <row r="16234" spans="9:46" s="16" customFormat="1">
      <c r="I16234" s="47"/>
      <c r="P16234" s="48"/>
      <c r="Q16234" s="48"/>
      <c r="R16234" s="48"/>
      <c r="S16234" s="49"/>
      <c r="T16234" s="47"/>
      <c r="U16234" s="50"/>
      <c r="V16234" s="47"/>
      <c r="W16234" s="50"/>
      <c r="X16234" s="49"/>
      <c r="Y16234" s="49"/>
      <c r="Z16234" s="49"/>
      <c r="AA16234" s="49"/>
      <c r="AB16234" s="49"/>
      <c r="AC16234" s="49"/>
      <c r="AD16234" s="49"/>
      <c r="AE16234" s="95"/>
      <c r="AM16234" s="103"/>
      <c r="AT16234" s="10"/>
    </row>
    <row r="16235" spans="9:46" s="16" customFormat="1">
      <c r="I16235" s="47"/>
      <c r="P16235" s="48"/>
      <c r="Q16235" s="48"/>
      <c r="R16235" s="48"/>
      <c r="S16235" s="49"/>
      <c r="T16235" s="47"/>
      <c r="U16235" s="50"/>
      <c r="V16235" s="47"/>
      <c r="W16235" s="50"/>
      <c r="X16235" s="49"/>
      <c r="Y16235" s="49"/>
      <c r="Z16235" s="49"/>
      <c r="AA16235" s="49"/>
      <c r="AB16235" s="49"/>
      <c r="AC16235" s="49"/>
      <c r="AD16235" s="49"/>
      <c r="AE16235" s="95"/>
      <c r="AM16235" s="103"/>
      <c r="AT16235" s="10"/>
    </row>
    <row r="16236" spans="9:46" s="16" customFormat="1">
      <c r="I16236" s="47"/>
      <c r="P16236" s="48"/>
      <c r="Q16236" s="48"/>
      <c r="R16236" s="48"/>
      <c r="S16236" s="49"/>
      <c r="T16236" s="47"/>
      <c r="U16236" s="50"/>
      <c r="V16236" s="47"/>
      <c r="W16236" s="50"/>
      <c r="X16236" s="49"/>
      <c r="Y16236" s="49"/>
      <c r="Z16236" s="49"/>
      <c r="AA16236" s="49"/>
      <c r="AB16236" s="49"/>
      <c r="AC16236" s="49"/>
      <c r="AD16236" s="49"/>
      <c r="AE16236" s="95"/>
      <c r="AM16236" s="103"/>
      <c r="AT16236" s="10"/>
    </row>
    <row r="16237" spans="9:46" s="16" customFormat="1">
      <c r="I16237" s="47"/>
      <c r="P16237" s="48"/>
      <c r="Q16237" s="48"/>
      <c r="R16237" s="48"/>
      <c r="S16237" s="49"/>
      <c r="T16237" s="47"/>
      <c r="U16237" s="50"/>
      <c r="V16237" s="47"/>
      <c r="W16237" s="50"/>
      <c r="X16237" s="49"/>
      <c r="Y16237" s="49"/>
      <c r="Z16237" s="49"/>
      <c r="AA16237" s="49"/>
      <c r="AB16237" s="49"/>
      <c r="AC16237" s="49"/>
      <c r="AD16237" s="49"/>
      <c r="AE16237" s="95"/>
      <c r="AM16237" s="103"/>
      <c r="AT16237" s="10"/>
    </row>
    <row r="16238" spans="9:46" s="16" customFormat="1">
      <c r="I16238" s="47"/>
      <c r="P16238" s="48"/>
      <c r="Q16238" s="48"/>
      <c r="R16238" s="48"/>
      <c r="S16238" s="49"/>
      <c r="T16238" s="47"/>
      <c r="U16238" s="50"/>
      <c r="V16238" s="47"/>
      <c r="W16238" s="50"/>
      <c r="X16238" s="49"/>
      <c r="Y16238" s="49"/>
      <c r="Z16238" s="49"/>
      <c r="AA16238" s="49"/>
      <c r="AB16238" s="49"/>
      <c r="AC16238" s="49"/>
      <c r="AD16238" s="49"/>
      <c r="AE16238" s="95"/>
      <c r="AM16238" s="103"/>
      <c r="AT16238" s="10"/>
    </row>
    <row r="16239" spans="9:46" s="16" customFormat="1">
      <c r="I16239" s="47"/>
      <c r="P16239" s="48"/>
      <c r="Q16239" s="48"/>
      <c r="R16239" s="48"/>
      <c r="S16239" s="49"/>
      <c r="T16239" s="47"/>
      <c r="U16239" s="50"/>
      <c r="V16239" s="47"/>
      <c r="W16239" s="50"/>
      <c r="X16239" s="49"/>
      <c r="Y16239" s="49"/>
      <c r="Z16239" s="49"/>
      <c r="AA16239" s="49"/>
      <c r="AB16239" s="49"/>
      <c r="AC16239" s="49"/>
      <c r="AD16239" s="49"/>
      <c r="AE16239" s="95"/>
      <c r="AM16239" s="103"/>
      <c r="AT16239" s="10"/>
    </row>
    <row r="16240" spans="9:46" s="16" customFormat="1">
      <c r="I16240" s="47"/>
      <c r="P16240" s="48"/>
      <c r="Q16240" s="48"/>
      <c r="R16240" s="48"/>
      <c r="S16240" s="49"/>
      <c r="T16240" s="47"/>
      <c r="U16240" s="50"/>
      <c r="V16240" s="47"/>
      <c r="W16240" s="50"/>
      <c r="X16240" s="49"/>
      <c r="Y16240" s="49"/>
      <c r="Z16240" s="49"/>
      <c r="AA16240" s="49"/>
      <c r="AB16240" s="49"/>
      <c r="AC16240" s="49"/>
      <c r="AD16240" s="49"/>
      <c r="AE16240" s="95"/>
      <c r="AM16240" s="103"/>
      <c r="AT16240" s="10"/>
    </row>
    <row r="16241" spans="9:46" s="16" customFormat="1">
      <c r="I16241" s="47"/>
      <c r="P16241" s="48"/>
      <c r="Q16241" s="48"/>
      <c r="R16241" s="48"/>
      <c r="S16241" s="49"/>
      <c r="T16241" s="47"/>
      <c r="U16241" s="50"/>
      <c r="V16241" s="47"/>
      <c r="W16241" s="50"/>
      <c r="X16241" s="49"/>
      <c r="Y16241" s="49"/>
      <c r="Z16241" s="49"/>
      <c r="AA16241" s="49"/>
      <c r="AB16241" s="49"/>
      <c r="AC16241" s="49"/>
      <c r="AD16241" s="49"/>
      <c r="AE16241" s="95"/>
      <c r="AM16241" s="103"/>
      <c r="AT16241" s="10"/>
    </row>
    <row r="16242" spans="9:46" s="16" customFormat="1">
      <c r="I16242" s="47"/>
      <c r="P16242" s="48"/>
      <c r="Q16242" s="48"/>
      <c r="R16242" s="48"/>
      <c r="S16242" s="49"/>
      <c r="T16242" s="47"/>
      <c r="U16242" s="50"/>
      <c r="V16242" s="47"/>
      <c r="W16242" s="50"/>
      <c r="X16242" s="49"/>
      <c r="Y16242" s="49"/>
      <c r="Z16242" s="49"/>
      <c r="AA16242" s="49"/>
      <c r="AB16242" s="49"/>
      <c r="AC16242" s="49"/>
      <c r="AD16242" s="49"/>
      <c r="AE16242" s="95"/>
      <c r="AM16242" s="103"/>
      <c r="AT16242" s="10"/>
    </row>
    <row r="16243" spans="9:46" s="16" customFormat="1">
      <c r="I16243" s="47"/>
      <c r="P16243" s="48"/>
      <c r="Q16243" s="48"/>
      <c r="R16243" s="48"/>
      <c r="S16243" s="49"/>
      <c r="T16243" s="47"/>
      <c r="U16243" s="50"/>
      <c r="V16243" s="47"/>
      <c r="W16243" s="50"/>
      <c r="X16243" s="49"/>
      <c r="Y16243" s="49"/>
      <c r="Z16243" s="49"/>
      <c r="AA16243" s="49"/>
      <c r="AB16243" s="49"/>
      <c r="AC16243" s="49"/>
      <c r="AD16243" s="49"/>
      <c r="AE16243" s="95"/>
      <c r="AM16243" s="103"/>
      <c r="AT16243" s="10"/>
    </row>
    <row r="16244" spans="9:46" s="16" customFormat="1">
      <c r="I16244" s="47"/>
      <c r="P16244" s="48"/>
      <c r="Q16244" s="48"/>
      <c r="R16244" s="48"/>
      <c r="S16244" s="49"/>
      <c r="T16244" s="47"/>
      <c r="U16244" s="50"/>
      <c r="V16244" s="47"/>
      <c r="W16244" s="50"/>
      <c r="X16244" s="49"/>
      <c r="Y16244" s="49"/>
      <c r="Z16244" s="49"/>
      <c r="AA16244" s="49"/>
      <c r="AB16244" s="49"/>
      <c r="AC16244" s="49"/>
      <c r="AD16244" s="49"/>
      <c r="AE16244" s="95"/>
      <c r="AM16244" s="103"/>
      <c r="AT16244" s="10"/>
    </row>
    <row r="16245" spans="9:46" s="16" customFormat="1">
      <c r="I16245" s="47"/>
      <c r="P16245" s="48"/>
      <c r="Q16245" s="48"/>
      <c r="R16245" s="48"/>
      <c r="S16245" s="49"/>
      <c r="T16245" s="47"/>
      <c r="U16245" s="50"/>
      <c r="V16245" s="47"/>
      <c r="W16245" s="50"/>
      <c r="X16245" s="49"/>
      <c r="Y16245" s="49"/>
      <c r="Z16245" s="49"/>
      <c r="AA16245" s="49"/>
      <c r="AB16245" s="49"/>
      <c r="AC16245" s="49"/>
      <c r="AD16245" s="49"/>
      <c r="AE16245" s="95"/>
      <c r="AM16245" s="103"/>
      <c r="AT16245" s="10"/>
    </row>
    <row r="16246" spans="9:46" s="16" customFormat="1">
      <c r="I16246" s="47"/>
      <c r="P16246" s="48"/>
      <c r="Q16246" s="48"/>
      <c r="R16246" s="48"/>
      <c r="S16246" s="49"/>
      <c r="T16246" s="47"/>
      <c r="U16246" s="50"/>
      <c r="V16246" s="47"/>
      <c r="W16246" s="50"/>
      <c r="X16246" s="49"/>
      <c r="Y16246" s="49"/>
      <c r="Z16246" s="49"/>
      <c r="AA16246" s="49"/>
      <c r="AB16246" s="49"/>
      <c r="AC16246" s="49"/>
      <c r="AD16246" s="49"/>
      <c r="AE16246" s="95"/>
      <c r="AM16246" s="103"/>
      <c r="AT16246" s="10"/>
    </row>
    <row r="16247" spans="9:46" s="16" customFormat="1">
      <c r="I16247" s="47"/>
      <c r="P16247" s="48"/>
      <c r="Q16247" s="48"/>
      <c r="R16247" s="48"/>
      <c r="S16247" s="49"/>
      <c r="T16247" s="47"/>
      <c r="U16247" s="50"/>
      <c r="V16247" s="47"/>
      <c r="W16247" s="50"/>
      <c r="X16247" s="49"/>
      <c r="Y16247" s="49"/>
      <c r="Z16247" s="49"/>
      <c r="AA16247" s="49"/>
      <c r="AB16247" s="49"/>
      <c r="AC16247" s="49"/>
      <c r="AD16247" s="49"/>
      <c r="AE16247" s="95"/>
      <c r="AM16247" s="103"/>
      <c r="AT16247" s="10"/>
    </row>
    <row r="16248" spans="9:46" s="16" customFormat="1">
      <c r="I16248" s="47"/>
      <c r="P16248" s="48"/>
      <c r="Q16248" s="48"/>
      <c r="R16248" s="48"/>
      <c r="S16248" s="49"/>
      <c r="T16248" s="47"/>
      <c r="U16248" s="50"/>
      <c r="V16248" s="47"/>
      <c r="W16248" s="50"/>
      <c r="X16248" s="49"/>
      <c r="Y16248" s="49"/>
      <c r="Z16248" s="49"/>
      <c r="AA16248" s="49"/>
      <c r="AB16248" s="49"/>
      <c r="AC16248" s="49"/>
      <c r="AD16248" s="49"/>
      <c r="AE16248" s="95"/>
      <c r="AM16248" s="103"/>
      <c r="AT16248" s="10"/>
    </row>
    <row r="16249" spans="9:46" s="16" customFormat="1">
      <c r="I16249" s="47"/>
      <c r="P16249" s="48"/>
      <c r="Q16249" s="48"/>
      <c r="R16249" s="48"/>
      <c r="S16249" s="49"/>
      <c r="T16249" s="47"/>
      <c r="U16249" s="50"/>
      <c r="V16249" s="47"/>
      <c r="W16249" s="50"/>
      <c r="X16249" s="49"/>
      <c r="Y16249" s="49"/>
      <c r="Z16249" s="49"/>
      <c r="AA16249" s="49"/>
      <c r="AB16249" s="49"/>
      <c r="AC16249" s="49"/>
      <c r="AD16249" s="49"/>
      <c r="AE16249" s="95"/>
      <c r="AM16249" s="103"/>
      <c r="AT16249" s="10"/>
    </row>
    <row r="16250" spans="9:46" s="16" customFormat="1">
      <c r="I16250" s="47"/>
      <c r="P16250" s="48"/>
      <c r="Q16250" s="48"/>
      <c r="R16250" s="48"/>
      <c r="S16250" s="49"/>
      <c r="T16250" s="47"/>
      <c r="U16250" s="50"/>
      <c r="V16250" s="47"/>
      <c r="W16250" s="50"/>
      <c r="X16250" s="49"/>
      <c r="Y16250" s="49"/>
      <c r="Z16250" s="49"/>
      <c r="AA16250" s="49"/>
      <c r="AB16250" s="49"/>
      <c r="AC16250" s="49"/>
      <c r="AD16250" s="49"/>
      <c r="AE16250" s="95"/>
      <c r="AM16250" s="103"/>
      <c r="AT16250" s="10"/>
    </row>
    <row r="16251" spans="9:46" s="16" customFormat="1">
      <c r="I16251" s="47"/>
      <c r="P16251" s="48"/>
      <c r="Q16251" s="48"/>
      <c r="R16251" s="48"/>
      <c r="S16251" s="49"/>
      <c r="T16251" s="47"/>
      <c r="U16251" s="50"/>
      <c r="V16251" s="47"/>
      <c r="W16251" s="50"/>
      <c r="X16251" s="49"/>
      <c r="Y16251" s="49"/>
      <c r="Z16251" s="49"/>
      <c r="AA16251" s="49"/>
      <c r="AB16251" s="49"/>
      <c r="AC16251" s="49"/>
      <c r="AD16251" s="49"/>
      <c r="AE16251" s="95"/>
      <c r="AM16251" s="103"/>
      <c r="AT16251" s="10"/>
    </row>
    <row r="16252" spans="9:46" s="16" customFormat="1">
      <c r="I16252" s="47"/>
      <c r="P16252" s="48"/>
      <c r="Q16252" s="48"/>
      <c r="R16252" s="48"/>
      <c r="S16252" s="49"/>
      <c r="T16252" s="47"/>
      <c r="U16252" s="50"/>
      <c r="V16252" s="47"/>
      <c r="W16252" s="50"/>
      <c r="X16252" s="49"/>
      <c r="Y16252" s="49"/>
      <c r="Z16252" s="49"/>
      <c r="AA16252" s="49"/>
      <c r="AB16252" s="49"/>
      <c r="AC16252" s="49"/>
      <c r="AD16252" s="49"/>
      <c r="AE16252" s="95"/>
      <c r="AM16252" s="103"/>
      <c r="AT16252" s="10"/>
    </row>
    <row r="16253" spans="9:46" s="16" customFormat="1">
      <c r="I16253" s="47"/>
      <c r="P16253" s="48"/>
      <c r="Q16253" s="48"/>
      <c r="R16253" s="48"/>
      <c r="S16253" s="49"/>
      <c r="T16253" s="47"/>
      <c r="U16253" s="50"/>
      <c r="V16253" s="47"/>
      <c r="W16253" s="50"/>
      <c r="X16253" s="49"/>
      <c r="Y16253" s="49"/>
      <c r="Z16253" s="49"/>
      <c r="AA16253" s="49"/>
      <c r="AB16253" s="49"/>
      <c r="AC16253" s="49"/>
      <c r="AD16253" s="49"/>
      <c r="AE16253" s="95"/>
      <c r="AM16253" s="103"/>
      <c r="AT16253" s="10"/>
    </row>
    <row r="16254" spans="9:46" s="16" customFormat="1">
      <c r="I16254" s="47"/>
      <c r="P16254" s="48"/>
      <c r="Q16254" s="48"/>
      <c r="R16254" s="48"/>
      <c r="S16254" s="49"/>
      <c r="T16254" s="47"/>
      <c r="U16254" s="50"/>
      <c r="V16254" s="47"/>
      <c r="W16254" s="50"/>
      <c r="X16254" s="49"/>
      <c r="Y16254" s="49"/>
      <c r="Z16254" s="49"/>
      <c r="AA16254" s="49"/>
      <c r="AB16254" s="49"/>
      <c r="AC16254" s="49"/>
      <c r="AD16254" s="49"/>
      <c r="AE16254" s="95"/>
      <c r="AM16254" s="103"/>
      <c r="AT16254" s="10"/>
    </row>
    <row r="16255" spans="9:46" s="16" customFormat="1">
      <c r="I16255" s="47"/>
      <c r="P16255" s="48"/>
      <c r="Q16255" s="48"/>
      <c r="R16255" s="48"/>
      <c r="S16255" s="49"/>
      <c r="T16255" s="47"/>
      <c r="U16255" s="50"/>
      <c r="V16255" s="47"/>
      <c r="W16255" s="50"/>
      <c r="X16255" s="49"/>
      <c r="Y16255" s="49"/>
      <c r="Z16255" s="49"/>
      <c r="AA16255" s="49"/>
      <c r="AB16255" s="49"/>
      <c r="AC16255" s="49"/>
      <c r="AD16255" s="49"/>
      <c r="AE16255" s="95"/>
      <c r="AM16255" s="103"/>
      <c r="AT16255" s="10"/>
    </row>
    <row r="16256" spans="9:46" s="16" customFormat="1">
      <c r="I16256" s="47"/>
      <c r="P16256" s="48"/>
      <c r="Q16256" s="48"/>
      <c r="R16256" s="48"/>
      <c r="S16256" s="49"/>
      <c r="T16256" s="47"/>
      <c r="U16256" s="50"/>
      <c r="V16256" s="47"/>
      <c r="W16256" s="50"/>
      <c r="X16256" s="49"/>
      <c r="Y16256" s="49"/>
      <c r="Z16256" s="49"/>
      <c r="AA16256" s="49"/>
      <c r="AB16256" s="49"/>
      <c r="AC16256" s="49"/>
      <c r="AD16256" s="49"/>
      <c r="AE16256" s="95"/>
      <c r="AM16256" s="103"/>
      <c r="AT16256" s="10"/>
    </row>
    <row r="16257" spans="9:46" s="16" customFormat="1">
      <c r="I16257" s="47"/>
      <c r="P16257" s="48"/>
      <c r="Q16257" s="48"/>
      <c r="R16257" s="48"/>
      <c r="S16257" s="49"/>
      <c r="T16257" s="47"/>
      <c r="U16257" s="50"/>
      <c r="V16257" s="47"/>
      <c r="W16257" s="50"/>
      <c r="X16257" s="49"/>
      <c r="Y16257" s="49"/>
      <c r="Z16257" s="49"/>
      <c r="AA16257" s="49"/>
      <c r="AB16257" s="49"/>
      <c r="AC16257" s="49"/>
      <c r="AD16257" s="49"/>
      <c r="AE16257" s="95"/>
      <c r="AM16257" s="103"/>
      <c r="AT16257" s="10"/>
    </row>
    <row r="16258" spans="9:46" s="16" customFormat="1">
      <c r="I16258" s="47"/>
      <c r="P16258" s="48"/>
      <c r="Q16258" s="48"/>
      <c r="R16258" s="48"/>
      <c r="S16258" s="49"/>
      <c r="T16258" s="47"/>
      <c r="U16258" s="50"/>
      <c r="V16258" s="47"/>
      <c r="W16258" s="50"/>
      <c r="X16258" s="49"/>
      <c r="Y16258" s="49"/>
      <c r="Z16258" s="49"/>
      <c r="AA16258" s="49"/>
      <c r="AB16258" s="49"/>
      <c r="AC16258" s="49"/>
      <c r="AD16258" s="49"/>
      <c r="AE16258" s="95"/>
      <c r="AM16258" s="103"/>
      <c r="AT16258" s="10"/>
    </row>
    <row r="16259" spans="9:46" s="16" customFormat="1">
      <c r="I16259" s="47"/>
      <c r="P16259" s="48"/>
      <c r="Q16259" s="48"/>
      <c r="R16259" s="48"/>
      <c r="S16259" s="49"/>
      <c r="T16259" s="47"/>
      <c r="U16259" s="50"/>
      <c r="V16259" s="47"/>
      <c r="W16259" s="50"/>
      <c r="X16259" s="49"/>
      <c r="Y16259" s="49"/>
      <c r="Z16259" s="49"/>
      <c r="AA16259" s="49"/>
      <c r="AB16259" s="49"/>
      <c r="AC16259" s="49"/>
      <c r="AD16259" s="49"/>
      <c r="AE16259" s="95"/>
      <c r="AM16259" s="103"/>
      <c r="AT16259" s="10"/>
    </row>
    <row r="16260" spans="9:46" s="16" customFormat="1">
      <c r="I16260" s="47"/>
      <c r="P16260" s="48"/>
      <c r="Q16260" s="48"/>
      <c r="R16260" s="48"/>
      <c r="S16260" s="49"/>
      <c r="T16260" s="47"/>
      <c r="U16260" s="50"/>
      <c r="V16260" s="47"/>
      <c r="W16260" s="50"/>
      <c r="X16260" s="49"/>
      <c r="Y16260" s="49"/>
      <c r="Z16260" s="49"/>
      <c r="AA16260" s="49"/>
      <c r="AB16260" s="49"/>
      <c r="AC16260" s="49"/>
      <c r="AD16260" s="49"/>
      <c r="AE16260" s="95"/>
      <c r="AM16260" s="103"/>
      <c r="AT16260" s="10"/>
    </row>
    <row r="16261" spans="9:46" s="16" customFormat="1">
      <c r="I16261" s="47"/>
      <c r="P16261" s="48"/>
      <c r="Q16261" s="48"/>
      <c r="R16261" s="48"/>
      <c r="S16261" s="49"/>
      <c r="T16261" s="47"/>
      <c r="U16261" s="50"/>
      <c r="V16261" s="47"/>
      <c r="W16261" s="50"/>
      <c r="X16261" s="49"/>
      <c r="Y16261" s="49"/>
      <c r="Z16261" s="49"/>
      <c r="AA16261" s="49"/>
      <c r="AB16261" s="49"/>
      <c r="AC16261" s="49"/>
      <c r="AD16261" s="49"/>
      <c r="AE16261" s="95"/>
      <c r="AM16261" s="103"/>
      <c r="AT16261" s="10"/>
    </row>
    <row r="16262" spans="9:46" s="16" customFormat="1">
      <c r="I16262" s="47"/>
      <c r="P16262" s="48"/>
      <c r="Q16262" s="48"/>
      <c r="R16262" s="48"/>
      <c r="S16262" s="49"/>
      <c r="T16262" s="47"/>
      <c r="U16262" s="50"/>
      <c r="V16262" s="47"/>
      <c r="W16262" s="50"/>
      <c r="X16262" s="49"/>
      <c r="Y16262" s="49"/>
      <c r="Z16262" s="49"/>
      <c r="AA16262" s="49"/>
      <c r="AB16262" s="49"/>
      <c r="AC16262" s="49"/>
      <c r="AD16262" s="49"/>
      <c r="AE16262" s="95"/>
      <c r="AM16262" s="103"/>
      <c r="AT16262" s="10"/>
    </row>
    <row r="16263" spans="9:46" s="16" customFormat="1">
      <c r="I16263" s="47"/>
      <c r="P16263" s="48"/>
      <c r="Q16263" s="48"/>
      <c r="R16263" s="48"/>
      <c r="S16263" s="49"/>
      <c r="T16263" s="47"/>
      <c r="U16263" s="50"/>
      <c r="V16263" s="47"/>
      <c r="W16263" s="50"/>
      <c r="X16263" s="49"/>
      <c r="Y16263" s="49"/>
      <c r="Z16263" s="49"/>
      <c r="AA16263" s="49"/>
      <c r="AB16263" s="49"/>
      <c r="AC16263" s="49"/>
      <c r="AD16263" s="49"/>
      <c r="AE16263" s="95"/>
      <c r="AM16263" s="103"/>
      <c r="AT16263" s="10"/>
    </row>
    <row r="16264" spans="9:46" s="16" customFormat="1">
      <c r="I16264" s="47"/>
      <c r="P16264" s="48"/>
      <c r="Q16264" s="48"/>
      <c r="R16264" s="48"/>
      <c r="S16264" s="49"/>
      <c r="T16264" s="47"/>
      <c r="U16264" s="50"/>
      <c r="V16264" s="47"/>
      <c r="W16264" s="50"/>
      <c r="X16264" s="49"/>
      <c r="Y16264" s="49"/>
      <c r="Z16264" s="49"/>
      <c r="AA16264" s="49"/>
      <c r="AB16264" s="49"/>
      <c r="AC16264" s="49"/>
      <c r="AD16264" s="49"/>
      <c r="AE16264" s="95"/>
      <c r="AM16264" s="103"/>
      <c r="AT16264" s="10"/>
    </row>
    <row r="16265" spans="9:46" s="16" customFormat="1">
      <c r="I16265" s="47"/>
      <c r="P16265" s="48"/>
      <c r="Q16265" s="48"/>
      <c r="R16265" s="48"/>
      <c r="S16265" s="49"/>
      <c r="T16265" s="47"/>
      <c r="U16265" s="50"/>
      <c r="V16265" s="47"/>
      <c r="W16265" s="50"/>
      <c r="X16265" s="49"/>
      <c r="Y16265" s="49"/>
      <c r="Z16265" s="49"/>
      <c r="AA16265" s="49"/>
      <c r="AB16265" s="49"/>
      <c r="AC16265" s="49"/>
      <c r="AD16265" s="49"/>
      <c r="AE16265" s="95"/>
      <c r="AM16265" s="103"/>
      <c r="AT16265" s="10"/>
    </row>
    <row r="16266" spans="9:46" s="16" customFormat="1">
      <c r="I16266" s="47"/>
      <c r="P16266" s="48"/>
      <c r="Q16266" s="48"/>
      <c r="R16266" s="48"/>
      <c r="S16266" s="49"/>
      <c r="T16266" s="47"/>
      <c r="U16266" s="50"/>
      <c r="V16266" s="47"/>
      <c r="W16266" s="50"/>
      <c r="X16266" s="49"/>
      <c r="Y16266" s="49"/>
      <c r="Z16266" s="49"/>
      <c r="AA16266" s="49"/>
      <c r="AB16266" s="49"/>
      <c r="AC16266" s="49"/>
      <c r="AD16266" s="49"/>
      <c r="AE16266" s="95"/>
      <c r="AM16266" s="103"/>
      <c r="AT16266" s="10"/>
    </row>
    <row r="16267" spans="9:46" s="16" customFormat="1">
      <c r="I16267" s="47"/>
      <c r="P16267" s="48"/>
      <c r="Q16267" s="48"/>
      <c r="R16267" s="48"/>
      <c r="S16267" s="49"/>
      <c r="T16267" s="47"/>
      <c r="U16267" s="50"/>
      <c r="V16267" s="47"/>
      <c r="W16267" s="50"/>
      <c r="X16267" s="49"/>
      <c r="Y16267" s="49"/>
      <c r="Z16267" s="49"/>
      <c r="AA16267" s="49"/>
      <c r="AB16267" s="49"/>
      <c r="AC16267" s="49"/>
      <c r="AD16267" s="49"/>
      <c r="AE16267" s="95"/>
      <c r="AM16267" s="103"/>
      <c r="AT16267" s="10"/>
    </row>
    <row r="16268" spans="9:46" s="16" customFormat="1">
      <c r="I16268" s="47"/>
      <c r="P16268" s="48"/>
      <c r="Q16268" s="48"/>
      <c r="R16268" s="48"/>
      <c r="S16268" s="49"/>
      <c r="T16268" s="47"/>
      <c r="U16268" s="50"/>
      <c r="V16268" s="47"/>
      <c r="W16268" s="50"/>
      <c r="X16268" s="49"/>
      <c r="Y16268" s="49"/>
      <c r="Z16268" s="49"/>
      <c r="AA16268" s="49"/>
      <c r="AB16268" s="49"/>
      <c r="AC16268" s="49"/>
      <c r="AD16268" s="49"/>
      <c r="AE16268" s="95"/>
      <c r="AM16268" s="103"/>
      <c r="AT16268" s="10"/>
    </row>
    <row r="16269" spans="9:46" s="16" customFormat="1">
      <c r="I16269" s="47"/>
      <c r="P16269" s="48"/>
      <c r="Q16269" s="48"/>
      <c r="R16269" s="48"/>
      <c r="S16269" s="49"/>
      <c r="T16269" s="47"/>
      <c r="U16269" s="50"/>
      <c r="V16269" s="47"/>
      <c r="W16269" s="50"/>
      <c r="X16269" s="49"/>
      <c r="Y16269" s="49"/>
      <c r="Z16269" s="49"/>
      <c r="AA16269" s="49"/>
      <c r="AB16269" s="49"/>
      <c r="AC16269" s="49"/>
      <c r="AD16269" s="49"/>
      <c r="AE16269" s="95"/>
      <c r="AM16269" s="103"/>
      <c r="AT16269" s="10"/>
    </row>
    <row r="16270" spans="9:46" s="16" customFormat="1">
      <c r="I16270" s="47"/>
      <c r="P16270" s="48"/>
      <c r="Q16270" s="48"/>
      <c r="R16270" s="48"/>
      <c r="S16270" s="49"/>
      <c r="T16270" s="47"/>
      <c r="U16270" s="50"/>
      <c r="V16270" s="47"/>
      <c r="W16270" s="50"/>
      <c r="X16270" s="49"/>
      <c r="Y16270" s="49"/>
      <c r="Z16270" s="49"/>
      <c r="AA16270" s="49"/>
      <c r="AB16270" s="49"/>
      <c r="AC16270" s="49"/>
      <c r="AD16270" s="49"/>
      <c r="AE16270" s="95"/>
      <c r="AM16270" s="103"/>
      <c r="AT16270" s="10"/>
    </row>
    <row r="16271" spans="9:46" s="16" customFormat="1">
      <c r="I16271" s="47"/>
      <c r="P16271" s="48"/>
      <c r="Q16271" s="48"/>
      <c r="R16271" s="48"/>
      <c r="S16271" s="49"/>
      <c r="T16271" s="47"/>
      <c r="U16271" s="50"/>
      <c r="V16271" s="47"/>
      <c r="W16271" s="50"/>
      <c r="X16271" s="49"/>
      <c r="Y16271" s="49"/>
      <c r="Z16271" s="49"/>
      <c r="AA16271" s="49"/>
      <c r="AB16271" s="49"/>
      <c r="AC16271" s="49"/>
      <c r="AD16271" s="49"/>
      <c r="AE16271" s="95"/>
      <c r="AM16271" s="103"/>
      <c r="AT16271" s="10"/>
    </row>
    <row r="16272" spans="9:46" s="16" customFormat="1">
      <c r="I16272" s="47"/>
      <c r="P16272" s="48"/>
      <c r="Q16272" s="48"/>
      <c r="R16272" s="48"/>
      <c r="S16272" s="49"/>
      <c r="T16272" s="47"/>
      <c r="U16272" s="50"/>
      <c r="V16272" s="47"/>
      <c r="W16272" s="50"/>
      <c r="X16272" s="49"/>
      <c r="Y16272" s="49"/>
      <c r="Z16272" s="49"/>
      <c r="AA16272" s="49"/>
      <c r="AB16272" s="49"/>
      <c r="AC16272" s="49"/>
      <c r="AD16272" s="49"/>
      <c r="AE16272" s="95"/>
      <c r="AM16272" s="103"/>
      <c r="AT16272" s="10"/>
    </row>
    <row r="16273" spans="9:46" s="16" customFormat="1">
      <c r="I16273" s="47"/>
      <c r="P16273" s="48"/>
      <c r="Q16273" s="48"/>
      <c r="R16273" s="48"/>
      <c r="S16273" s="49"/>
      <c r="T16273" s="47"/>
      <c r="U16273" s="50"/>
      <c r="V16273" s="47"/>
      <c r="W16273" s="50"/>
      <c r="X16273" s="49"/>
      <c r="Y16273" s="49"/>
      <c r="Z16273" s="49"/>
      <c r="AA16273" s="49"/>
      <c r="AB16273" s="49"/>
      <c r="AC16273" s="49"/>
      <c r="AD16273" s="49"/>
      <c r="AE16273" s="95"/>
      <c r="AM16273" s="103"/>
      <c r="AT16273" s="10"/>
    </row>
    <row r="16274" spans="9:46" s="16" customFormat="1">
      <c r="I16274" s="47"/>
      <c r="P16274" s="48"/>
      <c r="Q16274" s="48"/>
      <c r="R16274" s="48"/>
      <c r="S16274" s="49"/>
      <c r="T16274" s="47"/>
      <c r="U16274" s="50"/>
      <c r="V16274" s="47"/>
      <c r="W16274" s="50"/>
      <c r="X16274" s="49"/>
      <c r="Y16274" s="49"/>
      <c r="Z16274" s="49"/>
      <c r="AA16274" s="49"/>
      <c r="AB16274" s="49"/>
      <c r="AC16274" s="49"/>
      <c r="AD16274" s="49"/>
      <c r="AE16274" s="95"/>
      <c r="AM16274" s="103"/>
      <c r="AT16274" s="10"/>
    </row>
    <row r="16275" spans="9:46" s="16" customFormat="1">
      <c r="I16275" s="47"/>
      <c r="P16275" s="48"/>
      <c r="Q16275" s="48"/>
      <c r="R16275" s="48"/>
      <c r="S16275" s="49"/>
      <c r="T16275" s="47"/>
      <c r="U16275" s="50"/>
      <c r="V16275" s="47"/>
      <c r="W16275" s="50"/>
      <c r="X16275" s="49"/>
      <c r="Y16275" s="49"/>
      <c r="Z16275" s="49"/>
      <c r="AA16275" s="49"/>
      <c r="AB16275" s="49"/>
      <c r="AC16275" s="49"/>
      <c r="AD16275" s="49"/>
      <c r="AE16275" s="95"/>
      <c r="AM16275" s="103"/>
      <c r="AT16275" s="10"/>
    </row>
    <row r="16276" spans="9:46" s="16" customFormat="1">
      <c r="I16276" s="47"/>
      <c r="P16276" s="48"/>
      <c r="Q16276" s="48"/>
      <c r="R16276" s="48"/>
      <c r="S16276" s="49"/>
      <c r="T16276" s="47"/>
      <c r="U16276" s="50"/>
      <c r="V16276" s="47"/>
      <c r="W16276" s="50"/>
      <c r="X16276" s="49"/>
      <c r="Y16276" s="49"/>
      <c r="Z16276" s="49"/>
      <c r="AA16276" s="49"/>
      <c r="AB16276" s="49"/>
      <c r="AC16276" s="49"/>
      <c r="AD16276" s="49"/>
      <c r="AE16276" s="95"/>
      <c r="AM16276" s="103"/>
      <c r="AT16276" s="10"/>
    </row>
    <row r="16277" spans="9:46" s="16" customFormat="1">
      <c r="I16277" s="47"/>
      <c r="P16277" s="48"/>
      <c r="Q16277" s="48"/>
      <c r="R16277" s="48"/>
      <c r="S16277" s="49"/>
      <c r="T16277" s="47"/>
      <c r="U16277" s="50"/>
      <c r="V16277" s="47"/>
      <c r="W16277" s="50"/>
      <c r="X16277" s="49"/>
      <c r="Y16277" s="49"/>
      <c r="Z16277" s="49"/>
      <c r="AA16277" s="49"/>
      <c r="AB16277" s="49"/>
      <c r="AC16277" s="49"/>
      <c r="AD16277" s="49"/>
      <c r="AE16277" s="95"/>
      <c r="AM16277" s="103"/>
      <c r="AT16277" s="10"/>
    </row>
    <row r="16278" spans="9:46" s="16" customFormat="1">
      <c r="I16278" s="47"/>
      <c r="P16278" s="48"/>
      <c r="Q16278" s="48"/>
      <c r="R16278" s="48"/>
      <c r="S16278" s="49"/>
      <c r="T16278" s="47"/>
      <c r="U16278" s="50"/>
      <c r="V16278" s="47"/>
      <c r="W16278" s="50"/>
      <c r="X16278" s="49"/>
      <c r="Y16278" s="49"/>
      <c r="Z16278" s="49"/>
      <c r="AA16278" s="49"/>
      <c r="AB16278" s="49"/>
      <c r="AC16278" s="49"/>
      <c r="AD16278" s="49"/>
      <c r="AE16278" s="95"/>
      <c r="AM16278" s="103"/>
      <c r="AT16278" s="10"/>
    </row>
    <row r="16279" spans="9:46" s="16" customFormat="1">
      <c r="I16279" s="47"/>
      <c r="P16279" s="48"/>
      <c r="Q16279" s="48"/>
      <c r="R16279" s="48"/>
      <c r="S16279" s="49"/>
      <c r="T16279" s="47"/>
      <c r="U16279" s="50"/>
      <c r="V16279" s="47"/>
      <c r="W16279" s="50"/>
      <c r="X16279" s="49"/>
      <c r="Y16279" s="49"/>
      <c r="Z16279" s="49"/>
      <c r="AA16279" s="49"/>
      <c r="AB16279" s="49"/>
      <c r="AC16279" s="49"/>
      <c r="AD16279" s="49"/>
      <c r="AE16279" s="95"/>
      <c r="AM16279" s="103"/>
      <c r="AT16279" s="10"/>
    </row>
    <row r="16280" spans="9:46" s="16" customFormat="1">
      <c r="I16280" s="47"/>
      <c r="P16280" s="48"/>
      <c r="Q16280" s="48"/>
      <c r="R16280" s="48"/>
      <c r="S16280" s="49"/>
      <c r="T16280" s="47"/>
      <c r="U16280" s="50"/>
      <c r="V16280" s="47"/>
      <c r="W16280" s="50"/>
      <c r="X16280" s="49"/>
      <c r="Y16280" s="49"/>
      <c r="Z16280" s="49"/>
      <c r="AA16280" s="49"/>
      <c r="AB16280" s="49"/>
      <c r="AC16280" s="49"/>
      <c r="AD16280" s="49"/>
      <c r="AE16280" s="95"/>
      <c r="AM16280" s="103"/>
      <c r="AT16280" s="10"/>
    </row>
    <row r="16281" spans="9:46" s="16" customFormat="1">
      <c r="I16281" s="47"/>
      <c r="P16281" s="48"/>
      <c r="Q16281" s="48"/>
      <c r="R16281" s="48"/>
      <c r="S16281" s="49"/>
      <c r="T16281" s="47"/>
      <c r="U16281" s="50"/>
      <c r="V16281" s="47"/>
      <c r="W16281" s="50"/>
      <c r="X16281" s="49"/>
      <c r="Y16281" s="49"/>
      <c r="Z16281" s="49"/>
      <c r="AA16281" s="49"/>
      <c r="AB16281" s="49"/>
      <c r="AC16281" s="49"/>
      <c r="AD16281" s="49"/>
      <c r="AE16281" s="95"/>
      <c r="AM16281" s="103"/>
      <c r="AT16281" s="10"/>
    </row>
    <row r="16282" spans="9:46" s="16" customFormat="1">
      <c r="I16282" s="47"/>
      <c r="P16282" s="48"/>
      <c r="Q16282" s="48"/>
      <c r="R16282" s="48"/>
      <c r="S16282" s="49"/>
      <c r="T16282" s="47"/>
      <c r="U16282" s="50"/>
      <c r="V16282" s="47"/>
      <c r="W16282" s="50"/>
      <c r="X16282" s="49"/>
      <c r="Y16282" s="49"/>
      <c r="Z16282" s="49"/>
      <c r="AA16282" s="49"/>
      <c r="AB16282" s="49"/>
      <c r="AC16282" s="49"/>
      <c r="AD16282" s="49"/>
      <c r="AE16282" s="95"/>
      <c r="AM16282" s="103"/>
      <c r="AT16282" s="10"/>
    </row>
    <row r="16283" spans="9:46" s="16" customFormat="1">
      <c r="I16283" s="47"/>
      <c r="P16283" s="48"/>
      <c r="Q16283" s="48"/>
      <c r="R16283" s="48"/>
      <c r="S16283" s="49"/>
      <c r="T16283" s="47"/>
      <c r="U16283" s="50"/>
      <c r="V16283" s="47"/>
      <c r="W16283" s="50"/>
      <c r="X16283" s="49"/>
      <c r="Y16283" s="49"/>
      <c r="Z16283" s="49"/>
      <c r="AA16283" s="49"/>
      <c r="AB16283" s="49"/>
      <c r="AC16283" s="49"/>
      <c r="AD16283" s="49"/>
      <c r="AE16283" s="95"/>
      <c r="AM16283" s="103"/>
      <c r="AT16283" s="10"/>
    </row>
    <row r="16284" spans="9:46" s="16" customFormat="1">
      <c r="I16284" s="47"/>
      <c r="P16284" s="48"/>
      <c r="Q16284" s="48"/>
      <c r="R16284" s="48"/>
      <c r="S16284" s="49"/>
      <c r="T16284" s="47"/>
      <c r="U16284" s="50"/>
      <c r="V16284" s="47"/>
      <c r="W16284" s="50"/>
      <c r="X16284" s="49"/>
      <c r="Y16284" s="49"/>
      <c r="Z16284" s="49"/>
      <c r="AA16284" s="49"/>
      <c r="AB16284" s="49"/>
      <c r="AC16284" s="49"/>
      <c r="AD16284" s="49"/>
      <c r="AE16284" s="95"/>
      <c r="AM16284" s="103"/>
      <c r="AT16284" s="10"/>
    </row>
    <row r="16285" spans="9:46" s="16" customFormat="1">
      <c r="I16285" s="47"/>
      <c r="P16285" s="48"/>
      <c r="Q16285" s="48"/>
      <c r="R16285" s="48"/>
      <c r="S16285" s="49"/>
      <c r="T16285" s="47"/>
      <c r="U16285" s="50"/>
      <c r="V16285" s="47"/>
      <c r="W16285" s="50"/>
      <c r="X16285" s="49"/>
      <c r="Y16285" s="49"/>
      <c r="Z16285" s="49"/>
      <c r="AA16285" s="49"/>
      <c r="AB16285" s="49"/>
      <c r="AC16285" s="49"/>
      <c r="AD16285" s="49"/>
      <c r="AE16285" s="95"/>
      <c r="AM16285" s="103"/>
      <c r="AT16285" s="10"/>
    </row>
    <row r="16286" spans="9:46" s="16" customFormat="1">
      <c r="I16286" s="47"/>
      <c r="P16286" s="48"/>
      <c r="Q16286" s="48"/>
      <c r="R16286" s="48"/>
      <c r="S16286" s="49"/>
      <c r="T16286" s="47"/>
      <c r="U16286" s="50"/>
      <c r="V16286" s="47"/>
      <c r="W16286" s="50"/>
      <c r="X16286" s="49"/>
      <c r="Y16286" s="49"/>
      <c r="Z16286" s="49"/>
      <c r="AA16286" s="49"/>
      <c r="AB16286" s="49"/>
      <c r="AC16286" s="49"/>
      <c r="AD16286" s="49"/>
      <c r="AE16286" s="95"/>
      <c r="AM16286" s="103"/>
      <c r="AT16286" s="10"/>
    </row>
    <row r="16287" spans="9:46" s="16" customFormat="1">
      <c r="I16287" s="47"/>
      <c r="P16287" s="48"/>
      <c r="Q16287" s="48"/>
      <c r="R16287" s="48"/>
      <c r="S16287" s="49"/>
      <c r="T16287" s="47"/>
      <c r="U16287" s="50"/>
      <c r="V16287" s="47"/>
      <c r="W16287" s="50"/>
      <c r="X16287" s="49"/>
      <c r="Y16287" s="49"/>
      <c r="Z16287" s="49"/>
      <c r="AA16287" s="49"/>
      <c r="AB16287" s="49"/>
      <c r="AC16287" s="49"/>
      <c r="AD16287" s="49"/>
      <c r="AE16287" s="95"/>
      <c r="AM16287" s="103"/>
      <c r="AT16287" s="10"/>
    </row>
    <row r="16288" spans="9:46" s="16" customFormat="1">
      <c r="I16288" s="47"/>
      <c r="P16288" s="48"/>
      <c r="Q16288" s="48"/>
      <c r="R16288" s="48"/>
      <c r="S16288" s="49"/>
      <c r="T16288" s="47"/>
      <c r="U16288" s="50"/>
      <c r="V16288" s="47"/>
      <c r="W16288" s="50"/>
      <c r="X16288" s="49"/>
      <c r="Y16288" s="49"/>
      <c r="Z16288" s="49"/>
      <c r="AA16288" s="49"/>
      <c r="AB16288" s="49"/>
      <c r="AC16288" s="49"/>
      <c r="AD16288" s="49"/>
      <c r="AE16288" s="95"/>
      <c r="AM16288" s="103"/>
      <c r="AT16288" s="10"/>
    </row>
    <row r="16289" spans="9:46" s="16" customFormat="1">
      <c r="I16289" s="47"/>
      <c r="P16289" s="48"/>
      <c r="Q16289" s="48"/>
      <c r="R16289" s="48"/>
      <c r="S16289" s="49"/>
      <c r="T16289" s="47"/>
      <c r="U16289" s="50"/>
      <c r="V16289" s="47"/>
      <c r="W16289" s="50"/>
      <c r="X16289" s="49"/>
      <c r="Y16289" s="49"/>
      <c r="Z16289" s="49"/>
      <c r="AA16289" s="49"/>
      <c r="AB16289" s="49"/>
      <c r="AC16289" s="49"/>
      <c r="AD16289" s="49"/>
      <c r="AE16289" s="95"/>
      <c r="AM16289" s="103"/>
      <c r="AT16289" s="10"/>
    </row>
    <row r="16290" spans="9:46" s="16" customFormat="1">
      <c r="I16290" s="47"/>
      <c r="P16290" s="48"/>
      <c r="Q16290" s="48"/>
      <c r="R16290" s="48"/>
      <c r="S16290" s="49"/>
      <c r="T16290" s="47"/>
      <c r="U16290" s="50"/>
      <c r="V16290" s="47"/>
      <c r="W16290" s="50"/>
      <c r="X16290" s="49"/>
      <c r="Y16290" s="49"/>
      <c r="Z16290" s="49"/>
      <c r="AA16290" s="49"/>
      <c r="AB16290" s="49"/>
      <c r="AC16290" s="49"/>
      <c r="AD16290" s="49"/>
      <c r="AE16290" s="95"/>
      <c r="AM16290" s="103"/>
      <c r="AT16290" s="10"/>
    </row>
    <row r="16291" spans="9:46" s="16" customFormat="1">
      <c r="I16291" s="47"/>
      <c r="P16291" s="48"/>
      <c r="Q16291" s="48"/>
      <c r="R16291" s="48"/>
      <c r="S16291" s="49"/>
      <c r="T16291" s="47"/>
      <c r="U16291" s="50"/>
      <c r="V16291" s="47"/>
      <c r="W16291" s="50"/>
      <c r="X16291" s="49"/>
      <c r="Y16291" s="49"/>
      <c r="Z16291" s="49"/>
      <c r="AA16291" s="49"/>
      <c r="AB16291" s="49"/>
      <c r="AC16291" s="49"/>
      <c r="AD16291" s="49"/>
      <c r="AE16291" s="95"/>
      <c r="AM16291" s="103"/>
      <c r="AT16291" s="10"/>
    </row>
    <row r="16292" spans="9:46" s="16" customFormat="1">
      <c r="I16292" s="47"/>
      <c r="P16292" s="48"/>
      <c r="Q16292" s="48"/>
      <c r="R16292" s="48"/>
      <c r="S16292" s="49"/>
      <c r="T16292" s="47"/>
      <c r="U16292" s="50"/>
      <c r="V16292" s="47"/>
      <c r="W16292" s="50"/>
      <c r="X16292" s="49"/>
      <c r="Y16292" s="49"/>
      <c r="Z16292" s="49"/>
      <c r="AA16292" s="49"/>
      <c r="AB16292" s="49"/>
      <c r="AC16292" s="49"/>
      <c r="AD16292" s="49"/>
      <c r="AE16292" s="95"/>
      <c r="AM16292" s="103"/>
      <c r="AT16292" s="10"/>
    </row>
    <row r="16293" spans="9:46" s="16" customFormat="1">
      <c r="I16293" s="47"/>
      <c r="P16293" s="48"/>
      <c r="Q16293" s="48"/>
      <c r="R16293" s="48"/>
      <c r="S16293" s="49"/>
      <c r="T16293" s="47"/>
      <c r="U16293" s="50"/>
      <c r="V16293" s="47"/>
      <c r="W16293" s="50"/>
      <c r="X16293" s="49"/>
      <c r="Y16293" s="49"/>
      <c r="Z16293" s="49"/>
      <c r="AA16293" s="49"/>
      <c r="AB16293" s="49"/>
      <c r="AC16293" s="49"/>
      <c r="AD16293" s="49"/>
      <c r="AE16293" s="95"/>
      <c r="AM16293" s="103"/>
      <c r="AT16293" s="10"/>
    </row>
    <row r="16294" spans="9:46" s="16" customFormat="1">
      <c r="I16294" s="47"/>
      <c r="P16294" s="48"/>
      <c r="Q16294" s="48"/>
      <c r="R16294" s="48"/>
      <c r="S16294" s="49"/>
      <c r="T16294" s="47"/>
      <c r="U16294" s="50"/>
      <c r="V16294" s="47"/>
      <c r="W16294" s="50"/>
      <c r="X16294" s="49"/>
      <c r="Y16294" s="49"/>
      <c r="Z16294" s="49"/>
      <c r="AA16294" s="49"/>
      <c r="AB16294" s="49"/>
      <c r="AC16294" s="49"/>
      <c r="AD16294" s="49"/>
      <c r="AE16294" s="95"/>
      <c r="AM16294" s="103"/>
      <c r="AT16294" s="10"/>
    </row>
    <row r="16295" spans="9:46" s="16" customFormat="1">
      <c r="I16295" s="47"/>
      <c r="P16295" s="48"/>
      <c r="Q16295" s="48"/>
      <c r="R16295" s="48"/>
      <c r="S16295" s="49"/>
      <c r="T16295" s="47"/>
      <c r="U16295" s="50"/>
      <c r="V16295" s="47"/>
      <c r="W16295" s="50"/>
      <c r="X16295" s="49"/>
      <c r="Y16295" s="49"/>
      <c r="Z16295" s="49"/>
      <c r="AA16295" s="49"/>
      <c r="AB16295" s="49"/>
      <c r="AC16295" s="49"/>
      <c r="AD16295" s="49"/>
      <c r="AE16295" s="95"/>
      <c r="AM16295" s="103"/>
      <c r="AT16295" s="10"/>
    </row>
    <row r="16296" spans="9:46" s="16" customFormat="1">
      <c r="I16296" s="47"/>
      <c r="P16296" s="48"/>
      <c r="Q16296" s="48"/>
      <c r="R16296" s="48"/>
      <c r="S16296" s="49"/>
      <c r="T16296" s="47"/>
      <c r="U16296" s="50"/>
      <c r="V16296" s="47"/>
      <c r="W16296" s="50"/>
      <c r="X16296" s="49"/>
      <c r="Y16296" s="49"/>
      <c r="Z16296" s="49"/>
      <c r="AA16296" s="49"/>
      <c r="AB16296" s="49"/>
      <c r="AC16296" s="49"/>
      <c r="AD16296" s="49"/>
      <c r="AE16296" s="95"/>
      <c r="AM16296" s="103"/>
      <c r="AT16296" s="10"/>
    </row>
    <row r="16297" spans="9:46" s="16" customFormat="1">
      <c r="I16297" s="47"/>
      <c r="P16297" s="48"/>
      <c r="Q16297" s="48"/>
      <c r="R16297" s="48"/>
      <c r="S16297" s="49"/>
      <c r="T16297" s="47"/>
      <c r="U16297" s="50"/>
      <c r="V16297" s="47"/>
      <c r="W16297" s="50"/>
      <c r="X16297" s="49"/>
      <c r="Y16297" s="49"/>
      <c r="Z16297" s="49"/>
      <c r="AA16297" s="49"/>
      <c r="AB16297" s="49"/>
      <c r="AC16297" s="49"/>
      <c r="AD16297" s="49"/>
      <c r="AE16297" s="95"/>
      <c r="AM16297" s="103"/>
      <c r="AT16297" s="10"/>
    </row>
    <row r="16298" spans="9:46" s="16" customFormat="1">
      <c r="I16298" s="47"/>
      <c r="P16298" s="48"/>
      <c r="Q16298" s="48"/>
      <c r="R16298" s="48"/>
      <c r="S16298" s="49"/>
      <c r="T16298" s="47"/>
      <c r="U16298" s="50"/>
      <c r="V16298" s="47"/>
      <c r="W16298" s="50"/>
      <c r="X16298" s="49"/>
      <c r="Y16298" s="49"/>
      <c r="Z16298" s="49"/>
      <c r="AA16298" s="49"/>
      <c r="AB16298" s="49"/>
      <c r="AC16298" s="49"/>
      <c r="AD16298" s="49"/>
      <c r="AE16298" s="95"/>
      <c r="AM16298" s="103"/>
      <c r="AT16298" s="10"/>
    </row>
    <row r="16299" spans="9:46" s="16" customFormat="1">
      <c r="I16299" s="47"/>
      <c r="P16299" s="48"/>
      <c r="Q16299" s="48"/>
      <c r="R16299" s="48"/>
      <c r="S16299" s="49"/>
      <c r="T16299" s="47"/>
      <c r="U16299" s="50"/>
      <c r="V16299" s="47"/>
      <c r="W16299" s="50"/>
      <c r="X16299" s="49"/>
      <c r="Y16299" s="49"/>
      <c r="Z16299" s="49"/>
      <c r="AA16299" s="49"/>
      <c r="AB16299" s="49"/>
      <c r="AC16299" s="49"/>
      <c r="AD16299" s="49"/>
      <c r="AE16299" s="95"/>
      <c r="AM16299" s="103"/>
      <c r="AT16299" s="10"/>
    </row>
    <row r="16300" spans="9:46" s="16" customFormat="1">
      <c r="I16300" s="47"/>
      <c r="P16300" s="48"/>
      <c r="Q16300" s="48"/>
      <c r="R16300" s="48"/>
      <c r="S16300" s="49"/>
      <c r="T16300" s="47"/>
      <c r="U16300" s="50"/>
      <c r="V16300" s="47"/>
      <c r="W16300" s="50"/>
      <c r="X16300" s="49"/>
      <c r="Y16300" s="49"/>
      <c r="Z16300" s="49"/>
      <c r="AA16300" s="49"/>
      <c r="AB16300" s="49"/>
      <c r="AC16300" s="49"/>
      <c r="AD16300" s="49"/>
      <c r="AE16300" s="95"/>
      <c r="AM16300" s="103"/>
      <c r="AT16300" s="10"/>
    </row>
    <row r="16301" spans="9:46" s="16" customFormat="1">
      <c r="I16301" s="47"/>
      <c r="P16301" s="48"/>
      <c r="Q16301" s="48"/>
      <c r="R16301" s="48"/>
      <c r="S16301" s="49"/>
      <c r="T16301" s="47"/>
      <c r="U16301" s="50"/>
      <c r="V16301" s="47"/>
      <c r="W16301" s="50"/>
      <c r="X16301" s="49"/>
      <c r="Y16301" s="49"/>
      <c r="Z16301" s="49"/>
      <c r="AA16301" s="49"/>
      <c r="AB16301" s="49"/>
      <c r="AC16301" s="49"/>
      <c r="AD16301" s="49"/>
      <c r="AE16301" s="95"/>
      <c r="AM16301" s="103"/>
      <c r="AT16301" s="10"/>
    </row>
    <row r="16302" spans="9:46" s="16" customFormat="1">
      <c r="I16302" s="47"/>
      <c r="P16302" s="48"/>
      <c r="Q16302" s="48"/>
      <c r="R16302" s="48"/>
      <c r="S16302" s="49"/>
      <c r="T16302" s="47"/>
      <c r="U16302" s="50"/>
      <c r="V16302" s="47"/>
      <c r="W16302" s="50"/>
      <c r="X16302" s="49"/>
      <c r="Y16302" s="49"/>
      <c r="Z16302" s="49"/>
      <c r="AA16302" s="49"/>
      <c r="AB16302" s="49"/>
      <c r="AC16302" s="49"/>
      <c r="AD16302" s="49"/>
      <c r="AE16302" s="95"/>
      <c r="AM16302" s="103"/>
      <c r="AT16302" s="10"/>
    </row>
    <row r="16303" spans="9:46" s="16" customFormat="1">
      <c r="I16303" s="47"/>
      <c r="P16303" s="48"/>
      <c r="Q16303" s="48"/>
      <c r="R16303" s="48"/>
      <c r="S16303" s="49"/>
      <c r="T16303" s="47"/>
      <c r="U16303" s="50"/>
      <c r="V16303" s="47"/>
      <c r="W16303" s="50"/>
      <c r="X16303" s="49"/>
      <c r="Y16303" s="49"/>
      <c r="Z16303" s="49"/>
      <c r="AA16303" s="49"/>
      <c r="AB16303" s="49"/>
      <c r="AC16303" s="49"/>
      <c r="AD16303" s="49"/>
      <c r="AE16303" s="95"/>
      <c r="AM16303" s="103"/>
      <c r="AT16303" s="10"/>
    </row>
    <row r="16304" spans="9:46" s="16" customFormat="1">
      <c r="I16304" s="47"/>
      <c r="P16304" s="48"/>
      <c r="Q16304" s="48"/>
      <c r="R16304" s="48"/>
      <c r="S16304" s="49"/>
      <c r="T16304" s="47"/>
      <c r="U16304" s="50"/>
      <c r="V16304" s="47"/>
      <c r="W16304" s="50"/>
      <c r="X16304" s="49"/>
      <c r="Y16304" s="49"/>
      <c r="Z16304" s="49"/>
      <c r="AA16304" s="49"/>
      <c r="AB16304" s="49"/>
      <c r="AC16304" s="49"/>
      <c r="AD16304" s="49"/>
      <c r="AE16304" s="95"/>
      <c r="AM16304" s="103"/>
      <c r="AT16304" s="10"/>
    </row>
    <row r="16305" spans="9:46" s="16" customFormat="1">
      <c r="I16305" s="47"/>
      <c r="P16305" s="48"/>
      <c r="Q16305" s="48"/>
      <c r="R16305" s="48"/>
      <c r="S16305" s="49"/>
      <c r="T16305" s="47"/>
      <c r="U16305" s="50"/>
      <c r="V16305" s="47"/>
      <c r="W16305" s="50"/>
      <c r="X16305" s="49"/>
      <c r="Y16305" s="49"/>
      <c r="Z16305" s="49"/>
      <c r="AA16305" s="49"/>
      <c r="AB16305" s="49"/>
      <c r="AC16305" s="49"/>
      <c r="AD16305" s="49"/>
      <c r="AE16305" s="95"/>
      <c r="AM16305" s="103"/>
      <c r="AT16305" s="10"/>
    </row>
    <row r="16306" spans="9:46" s="16" customFormat="1">
      <c r="I16306" s="47"/>
      <c r="P16306" s="48"/>
      <c r="Q16306" s="48"/>
      <c r="R16306" s="48"/>
      <c r="S16306" s="49"/>
      <c r="T16306" s="47"/>
      <c r="U16306" s="50"/>
      <c r="V16306" s="47"/>
      <c r="W16306" s="50"/>
      <c r="X16306" s="49"/>
      <c r="Y16306" s="49"/>
      <c r="Z16306" s="49"/>
      <c r="AA16306" s="49"/>
      <c r="AB16306" s="49"/>
      <c r="AC16306" s="49"/>
      <c r="AD16306" s="49"/>
      <c r="AE16306" s="95"/>
      <c r="AM16306" s="103"/>
      <c r="AT16306" s="10"/>
    </row>
    <row r="16307" spans="9:46" s="16" customFormat="1">
      <c r="I16307" s="47"/>
      <c r="P16307" s="48"/>
      <c r="Q16307" s="48"/>
      <c r="R16307" s="48"/>
      <c r="S16307" s="49"/>
      <c r="T16307" s="47"/>
      <c r="U16307" s="50"/>
      <c r="V16307" s="47"/>
      <c r="W16307" s="50"/>
      <c r="X16307" s="49"/>
      <c r="Y16307" s="49"/>
      <c r="Z16307" s="49"/>
      <c r="AA16307" s="49"/>
      <c r="AB16307" s="49"/>
      <c r="AC16307" s="49"/>
      <c r="AD16307" s="49"/>
      <c r="AE16307" s="95"/>
      <c r="AM16307" s="103"/>
      <c r="AT16307" s="10"/>
    </row>
    <row r="16308" spans="9:46" s="16" customFormat="1">
      <c r="I16308" s="47"/>
      <c r="P16308" s="48"/>
      <c r="Q16308" s="48"/>
      <c r="R16308" s="48"/>
      <c r="S16308" s="49"/>
      <c r="T16308" s="47"/>
      <c r="U16308" s="50"/>
      <c r="V16308" s="47"/>
      <c r="W16308" s="50"/>
      <c r="X16308" s="49"/>
      <c r="Y16308" s="49"/>
      <c r="Z16308" s="49"/>
      <c r="AA16308" s="49"/>
      <c r="AB16308" s="49"/>
      <c r="AC16308" s="49"/>
      <c r="AD16308" s="49"/>
      <c r="AE16308" s="95"/>
      <c r="AM16308" s="103"/>
      <c r="AT16308" s="10"/>
    </row>
    <row r="16309" spans="9:46" s="16" customFormat="1">
      <c r="I16309" s="47"/>
      <c r="P16309" s="48"/>
      <c r="Q16309" s="48"/>
      <c r="R16309" s="48"/>
      <c r="S16309" s="49"/>
      <c r="T16309" s="47"/>
      <c r="U16309" s="50"/>
      <c r="V16309" s="47"/>
      <c r="W16309" s="50"/>
      <c r="X16309" s="49"/>
      <c r="Y16309" s="49"/>
      <c r="Z16309" s="49"/>
      <c r="AA16309" s="49"/>
      <c r="AB16309" s="49"/>
      <c r="AC16309" s="49"/>
      <c r="AD16309" s="49"/>
      <c r="AE16309" s="95"/>
      <c r="AM16309" s="103"/>
      <c r="AT16309" s="10"/>
    </row>
    <row r="16310" spans="9:46" s="16" customFormat="1">
      <c r="I16310" s="47"/>
      <c r="P16310" s="48"/>
      <c r="Q16310" s="48"/>
      <c r="R16310" s="48"/>
      <c r="S16310" s="49"/>
      <c r="T16310" s="47"/>
      <c r="U16310" s="50"/>
      <c r="V16310" s="47"/>
      <c r="W16310" s="50"/>
      <c r="X16310" s="49"/>
      <c r="Y16310" s="49"/>
      <c r="Z16310" s="49"/>
      <c r="AA16310" s="49"/>
      <c r="AB16310" s="49"/>
      <c r="AC16310" s="49"/>
      <c r="AD16310" s="49"/>
      <c r="AE16310" s="95"/>
      <c r="AM16310" s="103"/>
      <c r="AT16310" s="10"/>
    </row>
    <row r="16311" spans="9:46" s="16" customFormat="1">
      <c r="I16311" s="47"/>
      <c r="P16311" s="48"/>
      <c r="Q16311" s="48"/>
      <c r="R16311" s="48"/>
      <c r="S16311" s="49"/>
      <c r="T16311" s="47"/>
      <c r="U16311" s="50"/>
      <c r="V16311" s="47"/>
      <c r="W16311" s="50"/>
      <c r="X16311" s="49"/>
      <c r="Y16311" s="49"/>
      <c r="Z16311" s="49"/>
      <c r="AA16311" s="49"/>
      <c r="AB16311" s="49"/>
      <c r="AC16311" s="49"/>
      <c r="AD16311" s="49"/>
      <c r="AE16311" s="95"/>
      <c r="AM16311" s="103"/>
      <c r="AT16311" s="10"/>
    </row>
    <row r="16312" spans="9:46" s="16" customFormat="1">
      <c r="I16312" s="47"/>
      <c r="P16312" s="48"/>
      <c r="Q16312" s="48"/>
      <c r="R16312" s="48"/>
      <c r="S16312" s="49"/>
      <c r="T16312" s="47"/>
      <c r="U16312" s="50"/>
      <c r="V16312" s="47"/>
      <c r="W16312" s="50"/>
      <c r="X16312" s="49"/>
      <c r="Y16312" s="49"/>
      <c r="Z16312" s="49"/>
      <c r="AA16312" s="49"/>
      <c r="AB16312" s="49"/>
      <c r="AC16312" s="49"/>
      <c r="AD16312" s="49"/>
      <c r="AE16312" s="95"/>
      <c r="AM16312" s="103"/>
      <c r="AT16312" s="10"/>
    </row>
    <row r="16313" spans="9:46" s="16" customFormat="1">
      <c r="I16313" s="47"/>
      <c r="P16313" s="48"/>
      <c r="Q16313" s="48"/>
      <c r="R16313" s="48"/>
      <c r="S16313" s="49"/>
      <c r="T16313" s="47"/>
      <c r="U16313" s="50"/>
      <c r="V16313" s="47"/>
      <c r="W16313" s="50"/>
      <c r="X16313" s="49"/>
      <c r="Y16313" s="49"/>
      <c r="Z16313" s="49"/>
      <c r="AA16313" s="49"/>
      <c r="AB16313" s="49"/>
      <c r="AC16313" s="49"/>
      <c r="AD16313" s="49"/>
      <c r="AE16313" s="95"/>
      <c r="AM16313" s="103"/>
      <c r="AT16313" s="10"/>
    </row>
    <row r="16314" spans="9:46" s="16" customFormat="1">
      <c r="I16314" s="47"/>
      <c r="P16314" s="48"/>
      <c r="Q16314" s="48"/>
      <c r="R16314" s="48"/>
      <c r="S16314" s="49"/>
      <c r="T16314" s="47"/>
      <c r="U16314" s="50"/>
      <c r="V16314" s="47"/>
      <c r="W16314" s="50"/>
      <c r="X16314" s="49"/>
      <c r="Y16314" s="49"/>
      <c r="Z16314" s="49"/>
      <c r="AA16314" s="49"/>
      <c r="AB16314" s="49"/>
      <c r="AC16314" s="49"/>
      <c r="AD16314" s="49"/>
      <c r="AE16314" s="95"/>
      <c r="AM16314" s="103"/>
      <c r="AT16314" s="10"/>
    </row>
    <row r="16315" spans="9:46" s="16" customFormat="1">
      <c r="I16315" s="47"/>
      <c r="P16315" s="48"/>
      <c r="Q16315" s="48"/>
      <c r="R16315" s="48"/>
      <c r="S16315" s="49"/>
      <c r="T16315" s="47"/>
      <c r="U16315" s="50"/>
      <c r="V16315" s="47"/>
      <c r="W16315" s="50"/>
      <c r="X16315" s="49"/>
      <c r="Y16315" s="49"/>
      <c r="Z16315" s="49"/>
      <c r="AA16315" s="49"/>
      <c r="AB16315" s="49"/>
      <c r="AC16315" s="49"/>
      <c r="AD16315" s="49"/>
      <c r="AE16315" s="95"/>
      <c r="AM16315" s="103"/>
      <c r="AT16315" s="10"/>
    </row>
    <row r="16316" spans="9:46" s="16" customFormat="1">
      <c r="I16316" s="47"/>
      <c r="P16316" s="48"/>
      <c r="Q16316" s="48"/>
      <c r="R16316" s="48"/>
      <c r="S16316" s="49"/>
      <c r="T16316" s="47"/>
      <c r="U16316" s="50"/>
      <c r="V16316" s="47"/>
      <c r="W16316" s="50"/>
      <c r="X16316" s="49"/>
      <c r="Y16316" s="49"/>
      <c r="Z16316" s="49"/>
      <c r="AA16316" s="49"/>
      <c r="AB16316" s="49"/>
      <c r="AC16316" s="49"/>
      <c r="AD16316" s="49"/>
      <c r="AE16316" s="95"/>
      <c r="AM16316" s="103"/>
      <c r="AT16316" s="10"/>
    </row>
    <row r="16317" spans="9:46" s="16" customFormat="1">
      <c r="I16317" s="47"/>
      <c r="P16317" s="48"/>
      <c r="Q16317" s="48"/>
      <c r="R16317" s="48"/>
      <c r="S16317" s="49"/>
      <c r="T16317" s="47"/>
      <c r="U16317" s="50"/>
      <c r="V16317" s="47"/>
      <c r="W16317" s="50"/>
      <c r="X16317" s="49"/>
      <c r="Y16317" s="49"/>
      <c r="Z16317" s="49"/>
      <c r="AA16317" s="49"/>
      <c r="AB16317" s="49"/>
      <c r="AC16317" s="49"/>
      <c r="AD16317" s="49"/>
      <c r="AE16317" s="95"/>
      <c r="AM16317" s="103"/>
      <c r="AT16317" s="10"/>
    </row>
    <row r="16318" spans="9:46" s="16" customFormat="1">
      <c r="I16318" s="47"/>
      <c r="P16318" s="48"/>
      <c r="Q16318" s="48"/>
      <c r="R16318" s="48"/>
      <c r="S16318" s="49"/>
      <c r="T16318" s="47"/>
      <c r="U16318" s="50"/>
      <c r="V16318" s="47"/>
      <c r="W16318" s="50"/>
      <c r="X16318" s="49"/>
      <c r="Y16318" s="49"/>
      <c r="Z16318" s="49"/>
      <c r="AA16318" s="49"/>
      <c r="AB16318" s="49"/>
      <c r="AC16318" s="49"/>
      <c r="AD16318" s="49"/>
      <c r="AE16318" s="95"/>
      <c r="AM16318" s="103"/>
      <c r="AT16318" s="10"/>
    </row>
    <row r="16319" spans="9:46" s="16" customFormat="1">
      <c r="I16319" s="47"/>
      <c r="P16319" s="48"/>
      <c r="Q16319" s="48"/>
      <c r="R16319" s="48"/>
      <c r="S16319" s="49"/>
      <c r="T16319" s="47"/>
      <c r="U16319" s="50"/>
      <c r="V16319" s="47"/>
      <c r="W16319" s="50"/>
      <c r="X16319" s="49"/>
      <c r="Y16319" s="49"/>
      <c r="Z16319" s="49"/>
      <c r="AA16319" s="49"/>
      <c r="AB16319" s="49"/>
      <c r="AC16319" s="49"/>
      <c r="AD16319" s="49"/>
      <c r="AE16319" s="95"/>
      <c r="AM16319" s="103"/>
      <c r="AT16319" s="10"/>
    </row>
    <row r="16320" spans="9:46" s="16" customFormat="1">
      <c r="I16320" s="47"/>
      <c r="P16320" s="48"/>
      <c r="Q16320" s="48"/>
      <c r="R16320" s="48"/>
      <c r="S16320" s="49"/>
      <c r="T16320" s="47"/>
      <c r="U16320" s="50"/>
      <c r="V16320" s="47"/>
      <c r="W16320" s="50"/>
      <c r="X16320" s="49"/>
      <c r="Y16320" s="49"/>
      <c r="Z16320" s="49"/>
      <c r="AA16320" s="49"/>
      <c r="AB16320" s="49"/>
      <c r="AC16320" s="49"/>
      <c r="AD16320" s="49"/>
      <c r="AE16320" s="95"/>
      <c r="AM16320" s="103"/>
      <c r="AT16320" s="10"/>
    </row>
    <row r="16321" spans="9:46" s="16" customFormat="1">
      <c r="I16321" s="47"/>
      <c r="P16321" s="48"/>
      <c r="Q16321" s="48"/>
      <c r="R16321" s="48"/>
      <c r="S16321" s="49"/>
      <c r="T16321" s="47"/>
      <c r="U16321" s="50"/>
      <c r="V16321" s="47"/>
      <c r="W16321" s="50"/>
      <c r="X16321" s="49"/>
      <c r="Y16321" s="49"/>
      <c r="Z16321" s="49"/>
      <c r="AA16321" s="49"/>
      <c r="AB16321" s="49"/>
      <c r="AC16321" s="49"/>
      <c r="AD16321" s="49"/>
      <c r="AE16321" s="95"/>
      <c r="AM16321" s="103"/>
      <c r="AT16321" s="10"/>
    </row>
    <row r="16322" spans="9:46" s="16" customFormat="1">
      <c r="I16322" s="47"/>
      <c r="P16322" s="48"/>
      <c r="Q16322" s="48"/>
      <c r="R16322" s="48"/>
      <c r="S16322" s="49"/>
      <c r="T16322" s="47"/>
      <c r="U16322" s="50"/>
      <c r="V16322" s="47"/>
      <c r="W16322" s="50"/>
      <c r="X16322" s="49"/>
      <c r="Y16322" s="49"/>
      <c r="Z16322" s="49"/>
      <c r="AA16322" s="49"/>
      <c r="AB16322" s="49"/>
      <c r="AC16322" s="49"/>
      <c r="AD16322" s="49"/>
      <c r="AE16322" s="95"/>
      <c r="AM16322" s="103"/>
      <c r="AT16322" s="10"/>
    </row>
    <row r="16323" spans="9:46" s="16" customFormat="1">
      <c r="I16323" s="47"/>
      <c r="P16323" s="48"/>
      <c r="Q16323" s="48"/>
      <c r="R16323" s="48"/>
      <c r="S16323" s="49"/>
      <c r="T16323" s="47"/>
      <c r="U16323" s="50"/>
      <c r="V16323" s="47"/>
      <c r="W16323" s="50"/>
      <c r="X16323" s="49"/>
      <c r="Y16323" s="49"/>
      <c r="Z16323" s="49"/>
      <c r="AA16323" s="49"/>
      <c r="AB16323" s="49"/>
      <c r="AC16323" s="49"/>
      <c r="AD16323" s="49"/>
      <c r="AE16323" s="95"/>
      <c r="AM16323" s="103"/>
      <c r="AT16323" s="10"/>
    </row>
    <row r="16324" spans="9:46" s="16" customFormat="1">
      <c r="I16324" s="47"/>
      <c r="P16324" s="48"/>
      <c r="Q16324" s="48"/>
      <c r="R16324" s="48"/>
      <c r="S16324" s="49"/>
      <c r="T16324" s="47"/>
      <c r="U16324" s="50"/>
      <c r="V16324" s="47"/>
      <c r="W16324" s="50"/>
      <c r="X16324" s="49"/>
      <c r="Y16324" s="49"/>
      <c r="Z16324" s="49"/>
      <c r="AA16324" s="49"/>
      <c r="AB16324" s="49"/>
      <c r="AC16324" s="49"/>
      <c r="AD16324" s="49"/>
      <c r="AE16324" s="95"/>
      <c r="AM16324" s="103"/>
      <c r="AT16324" s="10"/>
    </row>
    <row r="16325" spans="9:46" s="16" customFormat="1">
      <c r="I16325" s="47"/>
      <c r="P16325" s="48"/>
      <c r="Q16325" s="48"/>
      <c r="R16325" s="48"/>
      <c r="S16325" s="49"/>
      <c r="T16325" s="47"/>
      <c r="U16325" s="50"/>
      <c r="V16325" s="47"/>
      <c r="W16325" s="50"/>
      <c r="X16325" s="49"/>
      <c r="Y16325" s="49"/>
      <c r="Z16325" s="49"/>
      <c r="AA16325" s="49"/>
      <c r="AB16325" s="49"/>
      <c r="AC16325" s="49"/>
      <c r="AD16325" s="49"/>
      <c r="AE16325" s="95"/>
      <c r="AM16325" s="103"/>
      <c r="AT16325" s="10"/>
    </row>
    <row r="16326" spans="9:46" s="16" customFormat="1">
      <c r="I16326" s="47"/>
      <c r="P16326" s="48"/>
      <c r="Q16326" s="48"/>
      <c r="R16326" s="48"/>
      <c r="S16326" s="49"/>
      <c r="T16326" s="47"/>
      <c r="U16326" s="50"/>
      <c r="V16326" s="47"/>
      <c r="W16326" s="50"/>
      <c r="X16326" s="49"/>
      <c r="Y16326" s="49"/>
      <c r="Z16326" s="49"/>
      <c r="AA16326" s="49"/>
      <c r="AB16326" s="49"/>
      <c r="AC16326" s="49"/>
      <c r="AD16326" s="49"/>
      <c r="AE16326" s="95"/>
      <c r="AM16326" s="103"/>
      <c r="AT16326" s="10"/>
    </row>
    <row r="16327" spans="9:46" s="16" customFormat="1">
      <c r="I16327" s="47"/>
      <c r="P16327" s="48"/>
      <c r="Q16327" s="48"/>
      <c r="R16327" s="48"/>
      <c r="S16327" s="49"/>
      <c r="T16327" s="47"/>
      <c r="U16327" s="50"/>
      <c r="V16327" s="47"/>
      <c r="W16327" s="50"/>
      <c r="X16327" s="49"/>
      <c r="Y16327" s="49"/>
      <c r="Z16327" s="49"/>
      <c r="AA16327" s="49"/>
      <c r="AB16327" s="49"/>
      <c r="AC16327" s="49"/>
      <c r="AD16327" s="49"/>
      <c r="AE16327" s="95"/>
      <c r="AM16327" s="103"/>
      <c r="AT16327" s="10"/>
    </row>
    <row r="16328" spans="9:46" s="16" customFormat="1">
      <c r="I16328" s="47"/>
      <c r="P16328" s="48"/>
      <c r="Q16328" s="48"/>
      <c r="R16328" s="48"/>
      <c r="S16328" s="49"/>
      <c r="T16328" s="47"/>
      <c r="U16328" s="50"/>
      <c r="V16328" s="47"/>
      <c r="W16328" s="50"/>
      <c r="X16328" s="49"/>
      <c r="Y16328" s="49"/>
      <c r="Z16328" s="49"/>
      <c r="AA16328" s="49"/>
      <c r="AB16328" s="49"/>
      <c r="AC16328" s="49"/>
      <c r="AD16328" s="49"/>
      <c r="AE16328" s="95"/>
      <c r="AM16328" s="103"/>
      <c r="AT16328" s="10"/>
    </row>
    <row r="16329" spans="9:46" s="16" customFormat="1">
      <c r="I16329" s="47"/>
      <c r="P16329" s="48"/>
      <c r="Q16329" s="48"/>
      <c r="R16329" s="48"/>
      <c r="S16329" s="49"/>
      <c r="T16329" s="47"/>
      <c r="U16329" s="50"/>
      <c r="V16329" s="47"/>
      <c r="W16329" s="50"/>
      <c r="X16329" s="49"/>
      <c r="Y16329" s="49"/>
      <c r="Z16329" s="49"/>
      <c r="AA16329" s="49"/>
      <c r="AB16329" s="49"/>
      <c r="AC16329" s="49"/>
      <c r="AD16329" s="49"/>
      <c r="AE16329" s="95"/>
      <c r="AM16329" s="103"/>
      <c r="AT16329" s="10"/>
    </row>
    <row r="16330" spans="9:46" s="16" customFormat="1">
      <c r="I16330" s="47"/>
      <c r="P16330" s="48"/>
      <c r="Q16330" s="48"/>
      <c r="R16330" s="48"/>
      <c r="S16330" s="49"/>
      <c r="T16330" s="47"/>
      <c r="U16330" s="50"/>
      <c r="V16330" s="47"/>
      <c r="W16330" s="50"/>
      <c r="X16330" s="49"/>
      <c r="Y16330" s="49"/>
      <c r="Z16330" s="49"/>
      <c r="AA16330" s="49"/>
      <c r="AB16330" s="49"/>
      <c r="AC16330" s="49"/>
      <c r="AD16330" s="49"/>
      <c r="AE16330" s="95"/>
      <c r="AM16330" s="103"/>
      <c r="AT16330" s="10"/>
    </row>
    <row r="16331" spans="9:46" s="16" customFormat="1">
      <c r="I16331" s="47"/>
      <c r="P16331" s="48"/>
      <c r="Q16331" s="48"/>
      <c r="R16331" s="48"/>
      <c r="S16331" s="49"/>
      <c r="T16331" s="47"/>
      <c r="U16331" s="50"/>
      <c r="V16331" s="47"/>
      <c r="W16331" s="50"/>
      <c r="X16331" s="49"/>
      <c r="Y16331" s="49"/>
      <c r="Z16331" s="49"/>
      <c r="AA16331" s="49"/>
      <c r="AB16331" s="49"/>
      <c r="AC16331" s="49"/>
      <c r="AD16331" s="49"/>
      <c r="AE16331" s="95"/>
      <c r="AM16331" s="103"/>
      <c r="AT16331" s="10"/>
    </row>
    <row r="16332" spans="9:46" s="16" customFormat="1">
      <c r="I16332" s="47"/>
      <c r="P16332" s="48"/>
      <c r="Q16332" s="48"/>
      <c r="R16332" s="48"/>
      <c r="S16332" s="49"/>
      <c r="T16332" s="47"/>
      <c r="U16332" s="50"/>
      <c r="V16332" s="47"/>
      <c r="W16332" s="50"/>
      <c r="X16332" s="49"/>
      <c r="Y16332" s="49"/>
      <c r="Z16332" s="49"/>
      <c r="AA16332" s="49"/>
      <c r="AB16332" s="49"/>
      <c r="AC16332" s="49"/>
      <c r="AD16332" s="49"/>
      <c r="AE16332" s="95"/>
      <c r="AM16332" s="103"/>
      <c r="AT16332" s="10"/>
    </row>
    <row r="16333" spans="9:46" s="16" customFormat="1">
      <c r="I16333" s="47"/>
      <c r="P16333" s="48"/>
      <c r="Q16333" s="48"/>
      <c r="R16333" s="48"/>
      <c r="S16333" s="49"/>
      <c r="T16333" s="47"/>
      <c r="U16333" s="50"/>
      <c r="V16333" s="47"/>
      <c r="W16333" s="50"/>
      <c r="X16333" s="49"/>
      <c r="Y16333" s="49"/>
      <c r="Z16333" s="49"/>
      <c r="AA16333" s="49"/>
      <c r="AB16333" s="49"/>
      <c r="AC16333" s="49"/>
      <c r="AD16333" s="49"/>
      <c r="AE16333" s="95"/>
      <c r="AM16333" s="103"/>
      <c r="AT16333" s="10"/>
    </row>
    <row r="16334" spans="9:46" s="16" customFormat="1">
      <c r="I16334" s="47"/>
      <c r="P16334" s="48"/>
      <c r="Q16334" s="48"/>
      <c r="R16334" s="48"/>
      <c r="S16334" s="49"/>
      <c r="T16334" s="47"/>
      <c r="U16334" s="50"/>
      <c r="V16334" s="47"/>
      <c r="W16334" s="50"/>
      <c r="X16334" s="49"/>
      <c r="Y16334" s="49"/>
      <c r="Z16334" s="49"/>
      <c r="AA16334" s="49"/>
      <c r="AB16334" s="49"/>
      <c r="AC16334" s="49"/>
      <c r="AD16334" s="49"/>
      <c r="AE16334" s="95"/>
      <c r="AM16334" s="103"/>
      <c r="AT16334" s="10"/>
    </row>
    <row r="16335" spans="9:46" s="16" customFormat="1">
      <c r="I16335" s="47"/>
      <c r="P16335" s="48"/>
      <c r="Q16335" s="48"/>
      <c r="R16335" s="48"/>
      <c r="S16335" s="49"/>
      <c r="T16335" s="47"/>
      <c r="U16335" s="50"/>
      <c r="V16335" s="47"/>
      <c r="W16335" s="50"/>
      <c r="X16335" s="49"/>
      <c r="Y16335" s="49"/>
      <c r="Z16335" s="49"/>
      <c r="AA16335" s="49"/>
      <c r="AB16335" s="49"/>
      <c r="AC16335" s="49"/>
      <c r="AD16335" s="49"/>
      <c r="AE16335" s="95"/>
      <c r="AM16335" s="103"/>
      <c r="AT16335" s="10"/>
    </row>
    <row r="16336" spans="9:46" s="16" customFormat="1">
      <c r="I16336" s="47"/>
      <c r="P16336" s="48"/>
      <c r="Q16336" s="48"/>
      <c r="R16336" s="48"/>
      <c r="S16336" s="49"/>
      <c r="T16336" s="47"/>
      <c r="U16336" s="50"/>
      <c r="V16336" s="47"/>
      <c r="W16336" s="50"/>
      <c r="X16336" s="49"/>
      <c r="Y16336" s="49"/>
      <c r="Z16336" s="49"/>
      <c r="AA16336" s="49"/>
      <c r="AB16336" s="49"/>
      <c r="AC16336" s="49"/>
      <c r="AD16336" s="49"/>
      <c r="AE16336" s="95"/>
      <c r="AM16336" s="103"/>
      <c r="AT16336" s="10"/>
    </row>
    <row r="16337" spans="9:46" s="16" customFormat="1">
      <c r="I16337" s="47"/>
      <c r="P16337" s="48"/>
      <c r="Q16337" s="48"/>
      <c r="R16337" s="48"/>
      <c r="S16337" s="49"/>
      <c r="T16337" s="47"/>
      <c r="U16337" s="50"/>
      <c r="V16337" s="47"/>
      <c r="W16337" s="50"/>
      <c r="X16337" s="49"/>
      <c r="Y16337" s="49"/>
      <c r="Z16337" s="49"/>
      <c r="AA16337" s="49"/>
      <c r="AB16337" s="49"/>
      <c r="AC16337" s="49"/>
      <c r="AD16337" s="49"/>
      <c r="AE16337" s="95"/>
      <c r="AM16337" s="103"/>
      <c r="AT16337" s="10"/>
    </row>
    <row r="16338" spans="9:46" s="16" customFormat="1">
      <c r="I16338" s="47"/>
      <c r="P16338" s="48"/>
      <c r="Q16338" s="48"/>
      <c r="R16338" s="48"/>
      <c r="S16338" s="49"/>
      <c r="T16338" s="47"/>
      <c r="U16338" s="50"/>
      <c r="V16338" s="47"/>
      <c r="W16338" s="50"/>
      <c r="X16338" s="49"/>
      <c r="Y16338" s="49"/>
      <c r="Z16338" s="49"/>
      <c r="AA16338" s="49"/>
      <c r="AB16338" s="49"/>
      <c r="AC16338" s="49"/>
      <c r="AD16338" s="49"/>
      <c r="AE16338" s="95"/>
      <c r="AM16338" s="103"/>
      <c r="AT16338" s="10"/>
    </row>
    <row r="16339" spans="9:46" s="16" customFormat="1">
      <c r="I16339" s="47"/>
      <c r="P16339" s="48"/>
      <c r="Q16339" s="48"/>
      <c r="R16339" s="48"/>
      <c r="S16339" s="49"/>
      <c r="T16339" s="47"/>
      <c r="U16339" s="50"/>
      <c r="V16339" s="47"/>
      <c r="W16339" s="50"/>
      <c r="X16339" s="49"/>
      <c r="Y16339" s="49"/>
      <c r="Z16339" s="49"/>
      <c r="AA16339" s="49"/>
      <c r="AB16339" s="49"/>
      <c r="AC16339" s="49"/>
      <c r="AD16339" s="49"/>
      <c r="AE16339" s="95"/>
      <c r="AM16339" s="103"/>
      <c r="AT16339" s="10"/>
    </row>
    <row r="16340" spans="9:46" s="16" customFormat="1">
      <c r="I16340" s="47"/>
      <c r="P16340" s="48"/>
      <c r="Q16340" s="48"/>
      <c r="R16340" s="48"/>
      <c r="S16340" s="49"/>
      <c r="T16340" s="47"/>
      <c r="U16340" s="50"/>
      <c r="V16340" s="47"/>
      <c r="W16340" s="50"/>
      <c r="X16340" s="49"/>
      <c r="Y16340" s="49"/>
      <c r="Z16340" s="49"/>
      <c r="AA16340" s="49"/>
      <c r="AB16340" s="49"/>
      <c r="AC16340" s="49"/>
      <c r="AD16340" s="49"/>
      <c r="AE16340" s="95"/>
      <c r="AM16340" s="103"/>
      <c r="AT16340" s="10"/>
    </row>
    <row r="16341" spans="9:46" s="16" customFormat="1">
      <c r="I16341" s="47"/>
      <c r="P16341" s="48"/>
      <c r="Q16341" s="48"/>
      <c r="R16341" s="48"/>
      <c r="S16341" s="49"/>
      <c r="T16341" s="47"/>
      <c r="U16341" s="50"/>
      <c r="V16341" s="47"/>
      <c r="W16341" s="50"/>
      <c r="X16341" s="49"/>
      <c r="Y16341" s="49"/>
      <c r="Z16341" s="49"/>
      <c r="AA16341" s="49"/>
      <c r="AB16341" s="49"/>
      <c r="AC16341" s="49"/>
      <c r="AD16341" s="49"/>
      <c r="AE16341" s="95"/>
      <c r="AM16341" s="103"/>
      <c r="AT16341" s="10"/>
    </row>
    <row r="16342" spans="9:46" s="16" customFormat="1">
      <c r="I16342" s="47"/>
      <c r="P16342" s="48"/>
      <c r="Q16342" s="48"/>
      <c r="R16342" s="48"/>
      <c r="S16342" s="49"/>
      <c r="T16342" s="47"/>
      <c r="U16342" s="50"/>
      <c r="V16342" s="47"/>
      <c r="W16342" s="50"/>
      <c r="X16342" s="49"/>
      <c r="Y16342" s="49"/>
      <c r="Z16342" s="49"/>
      <c r="AA16342" s="49"/>
      <c r="AB16342" s="49"/>
      <c r="AC16342" s="49"/>
      <c r="AD16342" s="49"/>
      <c r="AE16342" s="95"/>
      <c r="AM16342" s="103"/>
      <c r="AT16342" s="10"/>
    </row>
    <row r="16343" spans="9:46" s="16" customFormat="1">
      <c r="I16343" s="47"/>
      <c r="P16343" s="48"/>
      <c r="Q16343" s="48"/>
      <c r="R16343" s="48"/>
      <c r="S16343" s="49"/>
      <c r="T16343" s="47"/>
      <c r="U16343" s="50"/>
      <c r="V16343" s="47"/>
      <c r="W16343" s="50"/>
      <c r="X16343" s="49"/>
      <c r="Y16343" s="49"/>
      <c r="Z16343" s="49"/>
      <c r="AA16343" s="49"/>
      <c r="AB16343" s="49"/>
      <c r="AC16343" s="49"/>
      <c r="AD16343" s="49"/>
      <c r="AE16343" s="95"/>
      <c r="AM16343" s="103"/>
      <c r="AT16343" s="10"/>
    </row>
    <row r="16344" spans="9:46" s="16" customFormat="1">
      <c r="I16344" s="47"/>
      <c r="P16344" s="48"/>
      <c r="Q16344" s="48"/>
      <c r="R16344" s="48"/>
      <c r="S16344" s="49"/>
      <c r="T16344" s="47"/>
      <c r="U16344" s="50"/>
      <c r="V16344" s="47"/>
      <c r="W16344" s="50"/>
      <c r="X16344" s="49"/>
      <c r="Y16344" s="49"/>
      <c r="Z16344" s="49"/>
      <c r="AA16344" s="49"/>
      <c r="AB16344" s="49"/>
      <c r="AC16344" s="49"/>
      <c r="AD16344" s="49"/>
      <c r="AE16344" s="95"/>
      <c r="AM16344" s="103"/>
      <c r="AT16344" s="10"/>
    </row>
    <row r="16345" spans="9:46" s="16" customFormat="1">
      <c r="I16345" s="47"/>
      <c r="P16345" s="48"/>
      <c r="Q16345" s="48"/>
      <c r="R16345" s="48"/>
      <c r="S16345" s="49"/>
      <c r="T16345" s="47"/>
      <c r="U16345" s="50"/>
      <c r="V16345" s="47"/>
      <c r="W16345" s="50"/>
      <c r="X16345" s="49"/>
      <c r="Y16345" s="49"/>
      <c r="Z16345" s="49"/>
      <c r="AA16345" s="49"/>
      <c r="AB16345" s="49"/>
      <c r="AC16345" s="49"/>
      <c r="AD16345" s="49"/>
      <c r="AE16345" s="95"/>
      <c r="AM16345" s="103"/>
      <c r="AT16345" s="10"/>
    </row>
    <row r="16346" spans="9:46" s="16" customFormat="1">
      <c r="I16346" s="47"/>
      <c r="P16346" s="48"/>
      <c r="Q16346" s="48"/>
      <c r="R16346" s="48"/>
      <c r="S16346" s="49"/>
      <c r="T16346" s="47"/>
      <c r="U16346" s="50"/>
      <c r="V16346" s="47"/>
      <c r="W16346" s="50"/>
      <c r="X16346" s="49"/>
      <c r="Y16346" s="49"/>
      <c r="Z16346" s="49"/>
      <c r="AA16346" s="49"/>
      <c r="AB16346" s="49"/>
      <c r="AC16346" s="49"/>
      <c r="AD16346" s="49"/>
      <c r="AE16346" s="95"/>
      <c r="AM16346" s="103"/>
      <c r="AT16346" s="10"/>
    </row>
    <row r="16347" spans="9:46" s="16" customFormat="1">
      <c r="I16347" s="47"/>
      <c r="P16347" s="48"/>
      <c r="Q16347" s="48"/>
      <c r="R16347" s="48"/>
      <c r="S16347" s="49"/>
      <c r="T16347" s="47"/>
      <c r="U16347" s="50"/>
      <c r="V16347" s="47"/>
      <c r="W16347" s="50"/>
      <c r="X16347" s="49"/>
      <c r="Y16347" s="49"/>
      <c r="Z16347" s="49"/>
      <c r="AA16347" s="49"/>
      <c r="AB16347" s="49"/>
      <c r="AC16347" s="49"/>
      <c r="AD16347" s="49"/>
      <c r="AE16347" s="95"/>
      <c r="AM16347" s="103"/>
      <c r="AT16347" s="10"/>
    </row>
    <row r="16348" spans="9:46" s="16" customFormat="1">
      <c r="I16348" s="47"/>
      <c r="P16348" s="48"/>
      <c r="Q16348" s="48"/>
      <c r="R16348" s="48"/>
      <c r="S16348" s="49"/>
      <c r="T16348" s="47"/>
      <c r="U16348" s="50"/>
      <c r="V16348" s="47"/>
      <c r="W16348" s="50"/>
      <c r="X16348" s="49"/>
      <c r="Y16348" s="49"/>
      <c r="Z16348" s="49"/>
      <c r="AA16348" s="49"/>
      <c r="AB16348" s="49"/>
      <c r="AC16348" s="49"/>
      <c r="AD16348" s="49"/>
      <c r="AE16348" s="95"/>
      <c r="AM16348" s="103"/>
      <c r="AT16348" s="10"/>
    </row>
    <row r="16349" spans="9:46" s="16" customFormat="1">
      <c r="I16349" s="47"/>
      <c r="P16349" s="48"/>
      <c r="Q16349" s="48"/>
      <c r="R16349" s="48"/>
      <c r="S16349" s="49"/>
      <c r="T16349" s="47"/>
      <c r="U16349" s="50"/>
      <c r="V16349" s="47"/>
      <c r="W16349" s="50"/>
      <c r="X16349" s="49"/>
      <c r="Y16349" s="49"/>
      <c r="Z16349" s="49"/>
      <c r="AA16349" s="49"/>
      <c r="AB16349" s="49"/>
      <c r="AC16349" s="49"/>
      <c r="AD16349" s="49"/>
      <c r="AE16349" s="95"/>
      <c r="AM16349" s="103"/>
      <c r="AT16349" s="10"/>
    </row>
    <row r="16350" spans="9:46" s="16" customFormat="1">
      <c r="I16350" s="47"/>
      <c r="P16350" s="48"/>
      <c r="Q16350" s="48"/>
      <c r="R16350" s="48"/>
      <c r="S16350" s="49"/>
      <c r="T16350" s="47"/>
      <c r="U16350" s="50"/>
      <c r="V16350" s="47"/>
      <c r="W16350" s="50"/>
      <c r="X16350" s="49"/>
      <c r="Y16350" s="49"/>
      <c r="Z16350" s="49"/>
      <c r="AA16350" s="49"/>
      <c r="AB16350" s="49"/>
      <c r="AC16350" s="49"/>
      <c r="AD16350" s="49"/>
      <c r="AE16350" s="95"/>
      <c r="AM16350" s="103"/>
      <c r="AT16350" s="10"/>
    </row>
    <row r="16351" spans="9:46" s="16" customFormat="1">
      <c r="I16351" s="47"/>
      <c r="P16351" s="48"/>
      <c r="Q16351" s="48"/>
      <c r="R16351" s="48"/>
      <c r="S16351" s="49"/>
      <c r="T16351" s="47"/>
      <c r="U16351" s="50"/>
      <c r="V16351" s="47"/>
      <c r="W16351" s="50"/>
      <c r="X16351" s="49"/>
      <c r="Y16351" s="49"/>
      <c r="Z16351" s="49"/>
      <c r="AA16351" s="49"/>
      <c r="AB16351" s="49"/>
      <c r="AC16351" s="49"/>
      <c r="AD16351" s="49"/>
      <c r="AE16351" s="95"/>
      <c r="AM16351" s="103"/>
      <c r="AT16351" s="10"/>
    </row>
    <row r="16352" spans="9:46" s="16" customFormat="1">
      <c r="I16352" s="47"/>
      <c r="P16352" s="48"/>
      <c r="Q16352" s="48"/>
      <c r="R16352" s="48"/>
      <c r="S16352" s="49"/>
      <c r="T16352" s="47"/>
      <c r="U16352" s="50"/>
      <c r="V16352" s="47"/>
      <c r="W16352" s="50"/>
      <c r="X16352" s="49"/>
      <c r="Y16352" s="49"/>
      <c r="Z16352" s="49"/>
      <c r="AA16352" s="49"/>
      <c r="AB16352" s="49"/>
      <c r="AC16352" s="49"/>
      <c r="AD16352" s="49"/>
      <c r="AE16352" s="95"/>
      <c r="AM16352" s="103"/>
      <c r="AT16352" s="10"/>
    </row>
    <row r="16353" spans="9:46" s="16" customFormat="1">
      <c r="I16353" s="47"/>
      <c r="P16353" s="48"/>
      <c r="Q16353" s="48"/>
      <c r="R16353" s="48"/>
      <c r="S16353" s="49"/>
      <c r="T16353" s="47"/>
      <c r="U16353" s="50"/>
      <c r="V16353" s="47"/>
      <c r="W16353" s="50"/>
      <c r="X16353" s="49"/>
      <c r="Y16353" s="49"/>
      <c r="Z16353" s="49"/>
      <c r="AA16353" s="49"/>
      <c r="AB16353" s="49"/>
      <c r="AC16353" s="49"/>
      <c r="AD16353" s="49"/>
      <c r="AE16353" s="95"/>
      <c r="AM16353" s="103"/>
      <c r="AT16353" s="10"/>
    </row>
    <row r="16354" spans="9:46" s="16" customFormat="1">
      <c r="I16354" s="47"/>
      <c r="P16354" s="48"/>
      <c r="Q16354" s="48"/>
      <c r="R16354" s="48"/>
      <c r="S16354" s="49"/>
      <c r="T16354" s="47"/>
      <c r="U16354" s="50"/>
      <c r="V16354" s="47"/>
      <c r="W16354" s="50"/>
      <c r="X16354" s="49"/>
      <c r="Y16354" s="49"/>
      <c r="Z16354" s="49"/>
      <c r="AA16354" s="49"/>
      <c r="AB16354" s="49"/>
      <c r="AC16354" s="49"/>
      <c r="AD16354" s="49"/>
      <c r="AE16354" s="95"/>
      <c r="AM16354" s="103"/>
      <c r="AT16354" s="10"/>
    </row>
    <row r="16355" spans="9:46" s="16" customFormat="1">
      <c r="I16355" s="47"/>
      <c r="P16355" s="48"/>
      <c r="Q16355" s="48"/>
      <c r="R16355" s="48"/>
      <c r="S16355" s="49"/>
      <c r="T16355" s="47"/>
      <c r="U16355" s="50"/>
      <c r="V16355" s="47"/>
      <c r="W16355" s="50"/>
      <c r="X16355" s="49"/>
      <c r="Y16355" s="49"/>
      <c r="Z16355" s="49"/>
      <c r="AA16355" s="49"/>
      <c r="AB16355" s="49"/>
      <c r="AC16355" s="49"/>
      <c r="AD16355" s="49"/>
      <c r="AE16355" s="95"/>
      <c r="AM16355" s="103"/>
      <c r="AT16355" s="10"/>
    </row>
    <row r="16356" spans="9:46" s="16" customFormat="1">
      <c r="I16356" s="47"/>
      <c r="P16356" s="48"/>
      <c r="Q16356" s="48"/>
      <c r="R16356" s="48"/>
      <c r="S16356" s="49"/>
      <c r="T16356" s="47"/>
      <c r="U16356" s="50"/>
      <c r="V16356" s="47"/>
      <c r="W16356" s="50"/>
      <c r="X16356" s="49"/>
      <c r="Y16356" s="49"/>
      <c r="Z16356" s="49"/>
      <c r="AA16356" s="49"/>
      <c r="AB16356" s="49"/>
      <c r="AC16356" s="49"/>
      <c r="AD16356" s="49"/>
      <c r="AE16356" s="95"/>
      <c r="AM16356" s="103"/>
      <c r="AT16356" s="10"/>
    </row>
    <row r="16357" spans="9:46" s="16" customFormat="1">
      <c r="I16357" s="47"/>
      <c r="P16357" s="48"/>
      <c r="Q16357" s="48"/>
      <c r="R16357" s="48"/>
      <c r="S16357" s="49"/>
      <c r="T16357" s="47"/>
      <c r="U16357" s="50"/>
      <c r="V16357" s="47"/>
      <c r="W16357" s="50"/>
      <c r="X16357" s="49"/>
      <c r="Y16357" s="49"/>
      <c r="Z16357" s="49"/>
      <c r="AA16357" s="49"/>
      <c r="AB16357" s="49"/>
      <c r="AC16357" s="49"/>
      <c r="AD16357" s="49"/>
      <c r="AE16357" s="95"/>
      <c r="AM16357" s="103"/>
      <c r="AT16357" s="10"/>
    </row>
    <row r="16358" spans="9:46" s="16" customFormat="1">
      <c r="I16358" s="47"/>
      <c r="P16358" s="48"/>
      <c r="Q16358" s="48"/>
      <c r="R16358" s="48"/>
      <c r="S16358" s="49"/>
      <c r="T16358" s="47"/>
      <c r="U16358" s="50"/>
      <c r="V16358" s="47"/>
      <c r="W16358" s="50"/>
      <c r="X16358" s="49"/>
      <c r="Y16358" s="49"/>
      <c r="Z16358" s="49"/>
      <c r="AA16358" s="49"/>
      <c r="AB16358" s="49"/>
      <c r="AC16358" s="49"/>
      <c r="AD16358" s="49"/>
      <c r="AE16358" s="95"/>
      <c r="AM16358" s="103"/>
      <c r="AT16358" s="10"/>
    </row>
    <row r="16359" spans="9:46" s="16" customFormat="1">
      <c r="I16359" s="47"/>
      <c r="P16359" s="48"/>
      <c r="Q16359" s="48"/>
      <c r="R16359" s="48"/>
      <c r="S16359" s="49"/>
      <c r="T16359" s="47"/>
      <c r="U16359" s="50"/>
      <c r="V16359" s="47"/>
      <c r="W16359" s="50"/>
      <c r="X16359" s="49"/>
      <c r="Y16359" s="49"/>
      <c r="Z16359" s="49"/>
      <c r="AA16359" s="49"/>
      <c r="AB16359" s="49"/>
      <c r="AC16359" s="49"/>
      <c r="AD16359" s="49"/>
      <c r="AE16359" s="95"/>
      <c r="AM16359" s="103"/>
      <c r="AT16359" s="10"/>
    </row>
    <row r="16360" spans="9:46" s="16" customFormat="1">
      <c r="I16360" s="47"/>
      <c r="P16360" s="48"/>
      <c r="Q16360" s="48"/>
      <c r="R16360" s="48"/>
      <c r="S16360" s="49"/>
      <c r="T16360" s="47"/>
      <c r="U16360" s="50"/>
      <c r="V16360" s="47"/>
      <c r="W16360" s="50"/>
      <c r="X16360" s="49"/>
      <c r="Y16360" s="49"/>
      <c r="Z16360" s="49"/>
      <c r="AA16360" s="49"/>
      <c r="AB16360" s="49"/>
      <c r="AC16360" s="49"/>
      <c r="AD16360" s="49"/>
      <c r="AE16360" s="95"/>
      <c r="AM16360" s="103"/>
      <c r="AT16360" s="10"/>
    </row>
    <row r="16361" spans="9:46" s="16" customFormat="1">
      <c r="I16361" s="47"/>
      <c r="P16361" s="48"/>
      <c r="Q16361" s="48"/>
      <c r="R16361" s="48"/>
      <c r="S16361" s="49"/>
      <c r="T16361" s="47"/>
      <c r="U16361" s="50"/>
      <c r="V16361" s="47"/>
      <c r="W16361" s="50"/>
      <c r="X16361" s="49"/>
      <c r="Y16361" s="49"/>
      <c r="Z16361" s="49"/>
      <c r="AA16361" s="49"/>
      <c r="AB16361" s="49"/>
      <c r="AC16361" s="49"/>
      <c r="AD16361" s="49"/>
      <c r="AE16361" s="95"/>
      <c r="AM16361" s="103"/>
      <c r="AT16361" s="10"/>
    </row>
    <row r="16362" spans="9:46" s="16" customFormat="1">
      <c r="I16362" s="47"/>
      <c r="P16362" s="48"/>
      <c r="Q16362" s="48"/>
      <c r="R16362" s="48"/>
      <c r="S16362" s="49"/>
      <c r="T16362" s="47"/>
      <c r="U16362" s="50"/>
      <c r="V16362" s="47"/>
      <c r="W16362" s="50"/>
      <c r="X16362" s="49"/>
      <c r="Y16362" s="49"/>
      <c r="Z16362" s="49"/>
      <c r="AA16362" s="49"/>
      <c r="AB16362" s="49"/>
      <c r="AC16362" s="49"/>
      <c r="AD16362" s="49"/>
      <c r="AE16362" s="95"/>
      <c r="AM16362" s="103"/>
      <c r="AT16362" s="10"/>
    </row>
    <row r="16363" spans="9:46" s="16" customFormat="1">
      <c r="I16363" s="47"/>
      <c r="P16363" s="48"/>
      <c r="Q16363" s="48"/>
      <c r="R16363" s="48"/>
      <c r="S16363" s="49"/>
      <c r="T16363" s="47"/>
      <c r="U16363" s="50"/>
      <c r="V16363" s="47"/>
      <c r="W16363" s="50"/>
      <c r="X16363" s="49"/>
      <c r="Y16363" s="49"/>
      <c r="Z16363" s="49"/>
      <c r="AA16363" s="49"/>
      <c r="AB16363" s="49"/>
      <c r="AC16363" s="49"/>
      <c r="AD16363" s="49"/>
      <c r="AE16363" s="95"/>
      <c r="AM16363" s="103"/>
      <c r="AT16363" s="10"/>
    </row>
    <row r="16364" spans="9:46" s="16" customFormat="1">
      <c r="I16364" s="47"/>
      <c r="P16364" s="48"/>
      <c r="Q16364" s="48"/>
      <c r="R16364" s="48"/>
      <c r="S16364" s="49"/>
      <c r="T16364" s="47"/>
      <c r="U16364" s="50"/>
      <c r="V16364" s="47"/>
      <c r="W16364" s="50"/>
      <c r="X16364" s="49"/>
      <c r="Y16364" s="49"/>
      <c r="Z16364" s="49"/>
      <c r="AA16364" s="49"/>
      <c r="AB16364" s="49"/>
      <c r="AC16364" s="49"/>
      <c r="AD16364" s="49"/>
      <c r="AE16364" s="95"/>
      <c r="AM16364" s="103"/>
      <c r="AT16364" s="10"/>
    </row>
    <row r="16365" spans="9:46" s="16" customFormat="1">
      <c r="I16365" s="47"/>
      <c r="P16365" s="48"/>
      <c r="Q16365" s="48"/>
      <c r="R16365" s="48"/>
      <c r="S16365" s="49"/>
      <c r="T16365" s="47"/>
      <c r="U16365" s="50"/>
      <c r="V16365" s="47"/>
      <c r="W16365" s="50"/>
      <c r="X16365" s="49"/>
      <c r="Y16365" s="49"/>
      <c r="Z16365" s="49"/>
      <c r="AA16365" s="49"/>
      <c r="AB16365" s="49"/>
      <c r="AC16365" s="49"/>
      <c r="AD16365" s="49"/>
      <c r="AE16365" s="95"/>
      <c r="AM16365" s="103"/>
      <c r="AT16365" s="10"/>
    </row>
    <row r="16366" spans="9:46" s="16" customFormat="1">
      <c r="I16366" s="47"/>
      <c r="P16366" s="48"/>
      <c r="Q16366" s="48"/>
      <c r="R16366" s="48"/>
      <c r="S16366" s="49"/>
      <c r="T16366" s="47"/>
      <c r="U16366" s="50"/>
      <c r="V16366" s="47"/>
      <c r="W16366" s="50"/>
      <c r="X16366" s="49"/>
      <c r="Y16366" s="49"/>
      <c r="Z16366" s="49"/>
      <c r="AA16366" s="49"/>
      <c r="AB16366" s="49"/>
      <c r="AC16366" s="49"/>
      <c r="AD16366" s="49"/>
      <c r="AE16366" s="95"/>
      <c r="AM16366" s="103"/>
      <c r="AT16366" s="10"/>
    </row>
    <row r="16367" spans="9:46" s="16" customFormat="1">
      <c r="I16367" s="47"/>
      <c r="P16367" s="48"/>
      <c r="Q16367" s="48"/>
      <c r="R16367" s="48"/>
      <c r="S16367" s="49"/>
      <c r="T16367" s="47"/>
      <c r="U16367" s="50"/>
      <c r="V16367" s="47"/>
      <c r="W16367" s="50"/>
      <c r="X16367" s="49"/>
      <c r="Y16367" s="49"/>
      <c r="Z16367" s="49"/>
      <c r="AA16367" s="49"/>
      <c r="AB16367" s="49"/>
      <c r="AC16367" s="49"/>
      <c r="AD16367" s="49"/>
      <c r="AE16367" s="95"/>
      <c r="AM16367" s="103"/>
      <c r="AT16367" s="10"/>
    </row>
    <row r="16368" spans="9:46" s="16" customFormat="1">
      <c r="I16368" s="47"/>
      <c r="P16368" s="48"/>
      <c r="Q16368" s="48"/>
      <c r="R16368" s="48"/>
      <c r="S16368" s="49"/>
      <c r="T16368" s="47"/>
      <c r="U16368" s="50"/>
      <c r="V16368" s="47"/>
      <c r="W16368" s="50"/>
      <c r="X16368" s="49"/>
      <c r="Y16368" s="49"/>
      <c r="Z16368" s="49"/>
      <c r="AA16368" s="49"/>
      <c r="AB16368" s="49"/>
      <c r="AC16368" s="49"/>
      <c r="AD16368" s="49"/>
      <c r="AE16368" s="95"/>
      <c r="AM16368" s="103"/>
      <c r="AT16368" s="10"/>
    </row>
    <row r="16369" spans="9:46" s="16" customFormat="1">
      <c r="I16369" s="47"/>
      <c r="P16369" s="48"/>
      <c r="Q16369" s="48"/>
      <c r="R16369" s="48"/>
      <c r="S16369" s="49"/>
      <c r="T16369" s="47"/>
      <c r="U16369" s="50"/>
      <c r="V16369" s="47"/>
      <c r="W16369" s="50"/>
      <c r="X16369" s="49"/>
      <c r="Y16369" s="49"/>
      <c r="Z16369" s="49"/>
      <c r="AA16369" s="49"/>
      <c r="AB16369" s="49"/>
      <c r="AC16369" s="49"/>
      <c r="AD16369" s="49"/>
      <c r="AE16369" s="95"/>
      <c r="AM16369" s="103"/>
      <c r="AT16369" s="10"/>
    </row>
    <row r="16370" spans="9:46" s="16" customFormat="1">
      <c r="I16370" s="47"/>
      <c r="P16370" s="48"/>
      <c r="Q16370" s="48"/>
      <c r="R16370" s="48"/>
      <c r="S16370" s="49"/>
      <c r="T16370" s="47"/>
      <c r="U16370" s="50"/>
      <c r="V16370" s="47"/>
      <c r="W16370" s="50"/>
      <c r="X16370" s="49"/>
      <c r="Y16370" s="49"/>
      <c r="Z16370" s="49"/>
      <c r="AA16370" s="49"/>
      <c r="AB16370" s="49"/>
      <c r="AC16370" s="49"/>
      <c r="AD16370" s="49"/>
      <c r="AE16370" s="95"/>
      <c r="AM16370" s="103"/>
      <c r="AT16370" s="10"/>
    </row>
    <row r="16371" spans="9:46" s="16" customFormat="1">
      <c r="I16371" s="47"/>
      <c r="P16371" s="48"/>
      <c r="Q16371" s="48"/>
      <c r="R16371" s="48"/>
      <c r="S16371" s="49"/>
      <c r="T16371" s="47"/>
      <c r="U16371" s="50"/>
      <c r="V16371" s="47"/>
      <c r="W16371" s="50"/>
      <c r="X16371" s="49"/>
      <c r="Y16371" s="49"/>
      <c r="Z16371" s="49"/>
      <c r="AA16371" s="49"/>
      <c r="AB16371" s="49"/>
      <c r="AC16371" s="49"/>
      <c r="AD16371" s="49"/>
      <c r="AE16371" s="95"/>
      <c r="AM16371" s="103"/>
      <c r="AT16371" s="10"/>
    </row>
    <row r="16372" spans="9:46" s="16" customFormat="1">
      <c r="I16372" s="47"/>
      <c r="P16372" s="48"/>
      <c r="Q16372" s="48"/>
      <c r="R16372" s="48"/>
      <c r="S16372" s="49"/>
      <c r="T16372" s="47"/>
      <c r="U16372" s="50"/>
      <c r="V16372" s="47"/>
      <c r="W16372" s="50"/>
      <c r="X16372" s="49"/>
      <c r="Y16372" s="49"/>
      <c r="Z16372" s="49"/>
      <c r="AA16372" s="49"/>
      <c r="AB16372" s="49"/>
      <c r="AC16372" s="49"/>
      <c r="AD16372" s="49"/>
      <c r="AE16372" s="95"/>
      <c r="AM16372" s="103"/>
      <c r="AT16372" s="10"/>
    </row>
    <row r="16373" spans="9:46" s="16" customFormat="1">
      <c r="I16373" s="47"/>
      <c r="P16373" s="48"/>
      <c r="Q16373" s="48"/>
      <c r="R16373" s="48"/>
      <c r="S16373" s="49"/>
      <c r="T16373" s="47"/>
      <c r="U16373" s="50"/>
      <c r="V16373" s="47"/>
      <c r="W16373" s="50"/>
      <c r="X16373" s="49"/>
      <c r="Y16373" s="49"/>
      <c r="Z16373" s="49"/>
      <c r="AA16373" s="49"/>
      <c r="AB16373" s="49"/>
      <c r="AC16373" s="49"/>
      <c r="AD16373" s="49"/>
      <c r="AE16373" s="95"/>
      <c r="AM16373" s="103"/>
      <c r="AT16373" s="10"/>
    </row>
    <row r="16374" spans="9:46" s="16" customFormat="1">
      <c r="I16374" s="47"/>
      <c r="P16374" s="48"/>
      <c r="Q16374" s="48"/>
      <c r="R16374" s="48"/>
      <c r="S16374" s="49"/>
      <c r="T16374" s="47"/>
      <c r="U16374" s="50"/>
      <c r="V16374" s="47"/>
      <c r="W16374" s="50"/>
      <c r="X16374" s="49"/>
      <c r="Y16374" s="49"/>
      <c r="Z16374" s="49"/>
      <c r="AA16374" s="49"/>
      <c r="AB16374" s="49"/>
      <c r="AC16374" s="49"/>
      <c r="AD16374" s="49"/>
      <c r="AE16374" s="95"/>
      <c r="AM16374" s="103"/>
      <c r="AT16374" s="10"/>
    </row>
    <row r="16375" spans="9:46" s="16" customFormat="1">
      <c r="I16375" s="47"/>
      <c r="P16375" s="48"/>
      <c r="Q16375" s="48"/>
      <c r="R16375" s="48"/>
      <c r="S16375" s="49"/>
      <c r="T16375" s="47"/>
      <c r="U16375" s="50"/>
      <c r="V16375" s="47"/>
      <c r="W16375" s="50"/>
      <c r="X16375" s="49"/>
      <c r="Y16375" s="49"/>
      <c r="Z16375" s="49"/>
      <c r="AA16375" s="49"/>
      <c r="AB16375" s="49"/>
      <c r="AC16375" s="49"/>
      <c r="AD16375" s="49"/>
      <c r="AE16375" s="95"/>
      <c r="AM16375" s="103"/>
      <c r="AT16375" s="10"/>
    </row>
    <row r="16376" spans="9:46" s="16" customFormat="1">
      <c r="I16376" s="47"/>
      <c r="P16376" s="48"/>
      <c r="Q16376" s="48"/>
      <c r="R16376" s="48"/>
      <c r="S16376" s="49"/>
      <c r="T16376" s="47"/>
      <c r="U16376" s="50"/>
      <c r="V16376" s="47"/>
      <c r="W16376" s="50"/>
      <c r="X16376" s="49"/>
      <c r="Y16376" s="49"/>
      <c r="Z16376" s="49"/>
      <c r="AA16376" s="49"/>
      <c r="AB16376" s="49"/>
      <c r="AC16376" s="49"/>
      <c r="AD16376" s="49"/>
      <c r="AE16376" s="95"/>
      <c r="AM16376" s="103"/>
      <c r="AT16376" s="10"/>
    </row>
    <row r="16377" spans="9:46" s="16" customFormat="1">
      <c r="I16377" s="47"/>
      <c r="P16377" s="48"/>
      <c r="Q16377" s="48"/>
      <c r="R16377" s="48"/>
      <c r="S16377" s="49"/>
      <c r="T16377" s="47"/>
      <c r="U16377" s="50"/>
      <c r="V16377" s="47"/>
      <c r="W16377" s="50"/>
      <c r="X16377" s="49"/>
      <c r="Y16377" s="49"/>
      <c r="Z16377" s="49"/>
      <c r="AA16377" s="49"/>
      <c r="AB16377" s="49"/>
      <c r="AC16377" s="49"/>
      <c r="AD16377" s="49"/>
      <c r="AE16377" s="95"/>
      <c r="AM16377" s="103"/>
      <c r="AT16377" s="10"/>
    </row>
    <row r="16378" spans="9:46" s="16" customFormat="1">
      <c r="I16378" s="47"/>
      <c r="P16378" s="48"/>
      <c r="Q16378" s="48"/>
      <c r="R16378" s="48"/>
      <c r="S16378" s="49"/>
      <c r="T16378" s="47"/>
      <c r="U16378" s="50"/>
      <c r="V16378" s="47"/>
      <c r="W16378" s="50"/>
      <c r="X16378" s="49"/>
      <c r="Y16378" s="49"/>
      <c r="Z16378" s="49"/>
      <c r="AA16378" s="49"/>
      <c r="AB16378" s="49"/>
      <c r="AC16378" s="49"/>
      <c r="AD16378" s="49"/>
      <c r="AE16378" s="95"/>
      <c r="AM16378" s="103"/>
      <c r="AT16378" s="10"/>
    </row>
    <row r="16379" spans="9:46" s="16" customFormat="1">
      <c r="I16379" s="47"/>
      <c r="P16379" s="48"/>
      <c r="Q16379" s="48"/>
      <c r="R16379" s="48"/>
      <c r="S16379" s="49"/>
      <c r="T16379" s="47"/>
      <c r="U16379" s="50"/>
      <c r="V16379" s="47"/>
      <c r="W16379" s="50"/>
      <c r="X16379" s="49"/>
      <c r="Y16379" s="49"/>
      <c r="Z16379" s="49"/>
      <c r="AA16379" s="49"/>
      <c r="AB16379" s="49"/>
      <c r="AC16379" s="49"/>
      <c r="AD16379" s="49"/>
      <c r="AE16379" s="95"/>
      <c r="AM16379" s="103"/>
      <c r="AT16379" s="10"/>
    </row>
    <row r="16380" spans="9:46" s="16" customFormat="1">
      <c r="I16380" s="47"/>
      <c r="P16380" s="48"/>
      <c r="Q16380" s="48"/>
      <c r="R16380" s="48"/>
      <c r="S16380" s="49"/>
      <c r="T16380" s="47"/>
      <c r="U16380" s="50"/>
      <c r="V16380" s="47"/>
      <c r="W16380" s="50"/>
      <c r="X16380" s="49"/>
      <c r="Y16380" s="49"/>
      <c r="Z16380" s="49"/>
      <c r="AA16380" s="49"/>
      <c r="AB16380" s="49"/>
      <c r="AC16380" s="49"/>
      <c r="AD16380" s="49"/>
      <c r="AE16380" s="95"/>
      <c r="AM16380" s="103"/>
      <c r="AT16380" s="10"/>
    </row>
    <row r="16381" spans="9:46" s="16" customFormat="1">
      <c r="I16381" s="47"/>
      <c r="P16381" s="48"/>
      <c r="Q16381" s="48"/>
      <c r="R16381" s="48"/>
      <c r="S16381" s="49"/>
      <c r="T16381" s="47"/>
      <c r="U16381" s="50"/>
      <c r="V16381" s="47"/>
      <c r="W16381" s="50"/>
      <c r="X16381" s="49"/>
      <c r="Y16381" s="49"/>
      <c r="Z16381" s="49"/>
      <c r="AA16381" s="49"/>
      <c r="AB16381" s="49"/>
      <c r="AC16381" s="49"/>
      <c r="AD16381" s="49"/>
      <c r="AE16381" s="95"/>
      <c r="AM16381" s="103"/>
      <c r="AT16381" s="10"/>
    </row>
    <row r="16382" spans="9:46" s="16" customFormat="1">
      <c r="I16382" s="47"/>
      <c r="P16382" s="48"/>
      <c r="Q16382" s="48"/>
      <c r="R16382" s="48"/>
      <c r="S16382" s="49"/>
      <c r="T16382" s="47"/>
      <c r="U16382" s="50"/>
      <c r="V16382" s="47"/>
      <c r="W16382" s="50"/>
      <c r="X16382" s="49"/>
      <c r="Y16382" s="49"/>
      <c r="Z16382" s="49"/>
      <c r="AA16382" s="49"/>
      <c r="AB16382" s="49"/>
      <c r="AC16382" s="49"/>
      <c r="AD16382" s="49"/>
      <c r="AE16382" s="95"/>
      <c r="AM16382" s="103"/>
      <c r="AT16382" s="10"/>
    </row>
    <row r="16383" spans="9:46" s="16" customFormat="1">
      <c r="I16383" s="47"/>
      <c r="P16383" s="48"/>
      <c r="Q16383" s="48"/>
      <c r="R16383" s="48"/>
      <c r="S16383" s="49"/>
      <c r="T16383" s="47"/>
      <c r="U16383" s="50"/>
      <c r="V16383" s="47"/>
      <c r="W16383" s="50"/>
      <c r="X16383" s="49"/>
      <c r="Y16383" s="49"/>
      <c r="Z16383" s="49"/>
      <c r="AA16383" s="49"/>
      <c r="AB16383" s="49"/>
      <c r="AC16383" s="49"/>
      <c r="AD16383" s="49"/>
      <c r="AE16383" s="95"/>
      <c r="AM16383" s="103"/>
      <c r="AT16383" s="10"/>
    </row>
    <row r="16384" spans="9:46" s="16" customFormat="1">
      <c r="I16384" s="47"/>
      <c r="P16384" s="48"/>
      <c r="Q16384" s="48"/>
      <c r="R16384" s="48"/>
      <c r="S16384" s="49"/>
      <c r="T16384" s="47"/>
      <c r="U16384" s="50"/>
      <c r="V16384" s="47"/>
      <c r="W16384" s="50"/>
      <c r="X16384" s="49"/>
      <c r="Y16384" s="49"/>
      <c r="Z16384" s="49"/>
      <c r="AA16384" s="49"/>
      <c r="AB16384" s="49"/>
      <c r="AC16384" s="49"/>
      <c r="AD16384" s="49"/>
      <c r="AE16384" s="95"/>
      <c r="AM16384" s="103"/>
      <c r="AT16384" s="10"/>
    </row>
    <row r="16385" spans="9:46" s="16" customFormat="1">
      <c r="I16385" s="47"/>
      <c r="P16385" s="48"/>
      <c r="Q16385" s="48"/>
      <c r="R16385" s="48"/>
      <c r="S16385" s="49"/>
      <c r="T16385" s="47"/>
      <c r="U16385" s="50"/>
      <c r="V16385" s="47"/>
      <c r="W16385" s="50"/>
      <c r="X16385" s="49"/>
      <c r="Y16385" s="49"/>
      <c r="Z16385" s="49"/>
      <c r="AA16385" s="49"/>
      <c r="AB16385" s="49"/>
      <c r="AC16385" s="49"/>
      <c r="AD16385" s="49"/>
      <c r="AE16385" s="95"/>
      <c r="AM16385" s="103"/>
      <c r="AT16385" s="10"/>
    </row>
    <row r="16386" spans="9:46" s="16" customFormat="1">
      <c r="I16386" s="47"/>
      <c r="P16386" s="48"/>
      <c r="Q16386" s="48"/>
      <c r="R16386" s="48"/>
      <c r="S16386" s="49"/>
      <c r="T16386" s="47"/>
      <c r="U16386" s="50"/>
      <c r="V16386" s="47"/>
      <c r="W16386" s="50"/>
      <c r="X16386" s="49"/>
      <c r="Y16386" s="49"/>
      <c r="Z16386" s="49"/>
      <c r="AA16386" s="49"/>
      <c r="AB16386" s="49"/>
      <c r="AC16386" s="49"/>
      <c r="AD16386" s="49"/>
      <c r="AE16386" s="95"/>
      <c r="AM16386" s="103"/>
      <c r="AT16386" s="10"/>
    </row>
    <row r="16387" spans="9:46" s="16" customFormat="1">
      <c r="I16387" s="47"/>
      <c r="P16387" s="48"/>
      <c r="Q16387" s="48"/>
      <c r="R16387" s="48"/>
      <c r="S16387" s="49"/>
      <c r="T16387" s="47"/>
      <c r="U16387" s="50"/>
      <c r="V16387" s="47"/>
      <c r="W16387" s="50"/>
      <c r="X16387" s="49"/>
      <c r="Y16387" s="49"/>
      <c r="Z16387" s="49"/>
      <c r="AA16387" s="49"/>
      <c r="AB16387" s="49"/>
      <c r="AC16387" s="49"/>
      <c r="AD16387" s="49"/>
      <c r="AE16387" s="95"/>
      <c r="AM16387" s="103"/>
      <c r="AT16387" s="10"/>
    </row>
    <row r="16388" spans="9:46" s="16" customFormat="1">
      <c r="I16388" s="47"/>
      <c r="P16388" s="48"/>
      <c r="Q16388" s="48"/>
      <c r="R16388" s="48"/>
      <c r="S16388" s="49"/>
      <c r="T16388" s="47"/>
      <c r="U16388" s="50"/>
      <c r="V16388" s="47"/>
      <c r="W16388" s="50"/>
      <c r="X16388" s="49"/>
      <c r="Y16388" s="49"/>
      <c r="Z16388" s="49"/>
      <c r="AA16388" s="49"/>
      <c r="AB16388" s="49"/>
      <c r="AC16388" s="49"/>
      <c r="AD16388" s="49"/>
      <c r="AE16388" s="95"/>
      <c r="AM16388" s="103"/>
      <c r="AT16388" s="10"/>
    </row>
    <row r="16389" spans="9:46" s="16" customFormat="1">
      <c r="I16389" s="47"/>
      <c r="P16389" s="48"/>
      <c r="Q16389" s="48"/>
      <c r="R16389" s="48"/>
      <c r="S16389" s="49"/>
      <c r="T16389" s="47"/>
      <c r="U16389" s="50"/>
      <c r="V16389" s="47"/>
      <c r="W16389" s="50"/>
      <c r="X16389" s="49"/>
      <c r="Y16389" s="49"/>
      <c r="Z16389" s="49"/>
      <c r="AA16389" s="49"/>
      <c r="AB16389" s="49"/>
      <c r="AC16389" s="49"/>
      <c r="AD16389" s="49"/>
      <c r="AE16389" s="95"/>
      <c r="AM16389" s="103"/>
      <c r="AT16389" s="10"/>
    </row>
    <row r="16390" spans="9:46" s="16" customFormat="1">
      <c r="I16390" s="47"/>
      <c r="P16390" s="48"/>
      <c r="Q16390" s="48"/>
      <c r="R16390" s="48"/>
      <c r="S16390" s="49"/>
      <c r="T16390" s="47"/>
      <c r="U16390" s="50"/>
      <c r="V16390" s="47"/>
      <c r="W16390" s="50"/>
      <c r="X16390" s="49"/>
      <c r="Y16390" s="49"/>
      <c r="Z16390" s="49"/>
      <c r="AA16390" s="49"/>
      <c r="AB16390" s="49"/>
      <c r="AC16390" s="49"/>
      <c r="AD16390" s="49"/>
      <c r="AE16390" s="95"/>
      <c r="AM16390" s="103"/>
      <c r="AT16390" s="10"/>
    </row>
    <row r="16391" spans="9:46" s="16" customFormat="1">
      <c r="I16391" s="47"/>
      <c r="P16391" s="48"/>
      <c r="Q16391" s="48"/>
      <c r="R16391" s="48"/>
      <c r="S16391" s="49"/>
      <c r="T16391" s="47"/>
      <c r="U16391" s="50"/>
      <c r="V16391" s="47"/>
      <c r="W16391" s="50"/>
      <c r="X16391" s="49"/>
      <c r="Y16391" s="49"/>
      <c r="Z16391" s="49"/>
      <c r="AA16391" s="49"/>
      <c r="AB16391" s="49"/>
      <c r="AC16391" s="49"/>
      <c r="AD16391" s="49"/>
      <c r="AE16391" s="95"/>
      <c r="AM16391" s="103"/>
      <c r="AT16391" s="10"/>
    </row>
    <row r="16392" spans="9:46" s="16" customFormat="1">
      <c r="I16392" s="47"/>
      <c r="P16392" s="48"/>
      <c r="Q16392" s="48"/>
      <c r="R16392" s="48"/>
      <c r="S16392" s="49"/>
      <c r="T16392" s="47"/>
      <c r="U16392" s="50"/>
      <c r="V16392" s="47"/>
      <c r="W16392" s="50"/>
      <c r="X16392" s="49"/>
      <c r="Y16392" s="49"/>
      <c r="Z16392" s="49"/>
      <c r="AA16392" s="49"/>
      <c r="AB16392" s="49"/>
      <c r="AC16392" s="49"/>
      <c r="AD16392" s="49"/>
      <c r="AE16392" s="95"/>
      <c r="AM16392" s="103"/>
      <c r="AT16392" s="10"/>
    </row>
    <row r="16393" spans="9:46" s="16" customFormat="1">
      <c r="I16393" s="47"/>
      <c r="P16393" s="48"/>
      <c r="Q16393" s="48"/>
      <c r="R16393" s="48"/>
      <c r="S16393" s="49"/>
      <c r="T16393" s="47"/>
      <c r="U16393" s="50"/>
      <c r="V16393" s="47"/>
      <c r="W16393" s="50"/>
      <c r="X16393" s="49"/>
      <c r="Y16393" s="49"/>
      <c r="Z16393" s="49"/>
      <c r="AA16393" s="49"/>
      <c r="AB16393" s="49"/>
      <c r="AC16393" s="49"/>
      <c r="AD16393" s="49"/>
      <c r="AE16393" s="95"/>
      <c r="AM16393" s="103"/>
      <c r="AT16393" s="10"/>
    </row>
    <row r="16394" spans="9:46" s="16" customFormat="1">
      <c r="I16394" s="47"/>
      <c r="P16394" s="48"/>
      <c r="Q16394" s="48"/>
      <c r="R16394" s="48"/>
      <c r="S16394" s="49"/>
      <c r="T16394" s="47"/>
      <c r="U16394" s="50"/>
      <c r="V16394" s="47"/>
      <c r="W16394" s="50"/>
      <c r="X16394" s="49"/>
      <c r="Y16394" s="49"/>
      <c r="Z16394" s="49"/>
      <c r="AA16394" s="49"/>
      <c r="AB16394" s="49"/>
      <c r="AC16394" s="49"/>
      <c r="AD16394" s="49"/>
      <c r="AE16394" s="95"/>
      <c r="AM16394" s="103"/>
      <c r="AT16394" s="10"/>
    </row>
    <row r="16395" spans="9:46" s="16" customFormat="1">
      <c r="I16395" s="47"/>
      <c r="P16395" s="48"/>
      <c r="Q16395" s="48"/>
      <c r="R16395" s="48"/>
      <c r="S16395" s="49"/>
      <c r="T16395" s="47"/>
      <c r="U16395" s="50"/>
      <c r="V16395" s="47"/>
      <c r="W16395" s="50"/>
      <c r="X16395" s="49"/>
      <c r="Y16395" s="49"/>
      <c r="Z16395" s="49"/>
      <c r="AA16395" s="49"/>
      <c r="AB16395" s="49"/>
      <c r="AC16395" s="49"/>
      <c r="AD16395" s="49"/>
      <c r="AE16395" s="95"/>
      <c r="AM16395" s="103"/>
      <c r="AT16395" s="10"/>
    </row>
    <row r="16396" spans="9:46" s="16" customFormat="1">
      <c r="I16396" s="47"/>
      <c r="P16396" s="48"/>
      <c r="Q16396" s="48"/>
      <c r="R16396" s="48"/>
      <c r="S16396" s="49"/>
      <c r="T16396" s="47"/>
      <c r="U16396" s="50"/>
      <c r="V16396" s="47"/>
      <c r="W16396" s="50"/>
      <c r="X16396" s="49"/>
      <c r="Y16396" s="49"/>
      <c r="Z16396" s="49"/>
      <c r="AA16396" s="49"/>
      <c r="AB16396" s="49"/>
      <c r="AC16396" s="49"/>
      <c r="AD16396" s="49"/>
      <c r="AE16396" s="95"/>
      <c r="AM16396" s="103"/>
      <c r="AT16396" s="10"/>
    </row>
    <row r="16397" spans="9:46" s="16" customFormat="1">
      <c r="I16397" s="47"/>
      <c r="P16397" s="48"/>
      <c r="Q16397" s="48"/>
      <c r="R16397" s="48"/>
      <c r="S16397" s="49"/>
      <c r="T16397" s="47"/>
      <c r="U16397" s="50"/>
      <c r="V16397" s="47"/>
      <c r="W16397" s="50"/>
      <c r="X16397" s="49"/>
      <c r="Y16397" s="49"/>
      <c r="Z16397" s="49"/>
      <c r="AA16397" s="49"/>
      <c r="AB16397" s="49"/>
      <c r="AC16397" s="49"/>
      <c r="AD16397" s="49"/>
      <c r="AE16397" s="95"/>
      <c r="AM16397" s="103"/>
      <c r="AT16397" s="10"/>
    </row>
    <row r="16398" spans="9:46" s="16" customFormat="1">
      <c r="I16398" s="47"/>
      <c r="P16398" s="48"/>
      <c r="Q16398" s="48"/>
      <c r="R16398" s="48"/>
      <c r="S16398" s="49"/>
      <c r="T16398" s="47"/>
      <c r="U16398" s="50"/>
      <c r="V16398" s="47"/>
      <c r="W16398" s="50"/>
      <c r="X16398" s="49"/>
      <c r="Y16398" s="49"/>
      <c r="Z16398" s="49"/>
      <c r="AA16398" s="49"/>
      <c r="AB16398" s="49"/>
      <c r="AC16398" s="49"/>
      <c r="AD16398" s="49"/>
      <c r="AE16398" s="95"/>
      <c r="AM16398" s="103"/>
      <c r="AT16398" s="10"/>
    </row>
    <row r="16399" spans="9:46" s="16" customFormat="1">
      <c r="I16399" s="47"/>
      <c r="P16399" s="48"/>
      <c r="Q16399" s="48"/>
      <c r="R16399" s="48"/>
      <c r="S16399" s="49"/>
      <c r="T16399" s="47"/>
      <c r="U16399" s="50"/>
      <c r="V16399" s="47"/>
      <c r="W16399" s="50"/>
      <c r="X16399" s="49"/>
      <c r="Y16399" s="49"/>
      <c r="Z16399" s="49"/>
      <c r="AA16399" s="49"/>
      <c r="AB16399" s="49"/>
      <c r="AC16399" s="49"/>
      <c r="AD16399" s="49"/>
      <c r="AE16399" s="95"/>
      <c r="AM16399" s="103"/>
      <c r="AT16399" s="10"/>
    </row>
    <row r="16400" spans="9:46" s="16" customFormat="1">
      <c r="I16400" s="47"/>
      <c r="P16400" s="48"/>
      <c r="Q16400" s="48"/>
      <c r="R16400" s="48"/>
      <c r="S16400" s="49"/>
      <c r="T16400" s="47"/>
      <c r="U16400" s="50"/>
      <c r="V16400" s="47"/>
      <c r="W16400" s="50"/>
      <c r="X16400" s="49"/>
      <c r="Y16400" s="49"/>
      <c r="Z16400" s="49"/>
      <c r="AA16400" s="49"/>
      <c r="AB16400" s="49"/>
      <c r="AC16400" s="49"/>
      <c r="AD16400" s="49"/>
      <c r="AE16400" s="95"/>
      <c r="AM16400" s="103"/>
      <c r="AT16400" s="10"/>
    </row>
    <row r="16401" spans="9:46" s="16" customFormat="1">
      <c r="I16401" s="47"/>
      <c r="P16401" s="48"/>
      <c r="Q16401" s="48"/>
      <c r="R16401" s="48"/>
      <c r="S16401" s="49"/>
      <c r="T16401" s="47"/>
      <c r="U16401" s="50"/>
      <c r="V16401" s="47"/>
      <c r="W16401" s="50"/>
      <c r="X16401" s="49"/>
      <c r="Y16401" s="49"/>
      <c r="Z16401" s="49"/>
      <c r="AA16401" s="49"/>
      <c r="AB16401" s="49"/>
      <c r="AC16401" s="49"/>
      <c r="AD16401" s="49"/>
      <c r="AE16401" s="95"/>
      <c r="AM16401" s="103"/>
      <c r="AT16401" s="10"/>
    </row>
    <row r="16402" spans="9:46" s="16" customFormat="1">
      <c r="I16402" s="47"/>
      <c r="P16402" s="48"/>
      <c r="Q16402" s="48"/>
      <c r="R16402" s="48"/>
      <c r="S16402" s="49"/>
      <c r="T16402" s="47"/>
      <c r="U16402" s="50"/>
      <c r="V16402" s="47"/>
      <c r="W16402" s="50"/>
      <c r="X16402" s="49"/>
      <c r="Y16402" s="49"/>
      <c r="Z16402" s="49"/>
      <c r="AA16402" s="49"/>
      <c r="AB16402" s="49"/>
      <c r="AC16402" s="49"/>
      <c r="AD16402" s="49"/>
      <c r="AE16402" s="95"/>
      <c r="AM16402" s="103"/>
      <c r="AT16402" s="10"/>
    </row>
    <row r="16403" spans="9:46" s="16" customFormat="1">
      <c r="I16403" s="47"/>
      <c r="P16403" s="48"/>
      <c r="Q16403" s="48"/>
      <c r="R16403" s="48"/>
      <c r="S16403" s="49"/>
      <c r="T16403" s="47"/>
      <c r="U16403" s="50"/>
      <c r="V16403" s="47"/>
      <c r="W16403" s="50"/>
      <c r="X16403" s="49"/>
      <c r="Y16403" s="49"/>
      <c r="Z16403" s="49"/>
      <c r="AA16403" s="49"/>
      <c r="AB16403" s="49"/>
      <c r="AC16403" s="49"/>
      <c r="AD16403" s="49"/>
      <c r="AE16403" s="95"/>
      <c r="AM16403" s="103"/>
      <c r="AT16403" s="10"/>
    </row>
    <row r="16404" spans="9:46" s="16" customFormat="1">
      <c r="I16404" s="47"/>
      <c r="P16404" s="48"/>
      <c r="Q16404" s="48"/>
      <c r="R16404" s="48"/>
      <c r="S16404" s="49"/>
      <c r="T16404" s="47"/>
      <c r="U16404" s="50"/>
      <c r="V16404" s="47"/>
      <c r="W16404" s="50"/>
      <c r="X16404" s="49"/>
      <c r="Y16404" s="49"/>
      <c r="Z16404" s="49"/>
      <c r="AA16404" s="49"/>
      <c r="AB16404" s="49"/>
      <c r="AC16404" s="49"/>
      <c r="AD16404" s="49"/>
      <c r="AE16404" s="95"/>
      <c r="AM16404" s="103"/>
      <c r="AT16404" s="10"/>
    </row>
    <row r="16405" spans="9:46" s="16" customFormat="1">
      <c r="I16405" s="47"/>
      <c r="P16405" s="48"/>
      <c r="Q16405" s="48"/>
      <c r="R16405" s="48"/>
      <c r="S16405" s="49"/>
      <c r="T16405" s="47"/>
      <c r="U16405" s="50"/>
      <c r="V16405" s="47"/>
      <c r="W16405" s="50"/>
      <c r="X16405" s="49"/>
      <c r="Y16405" s="49"/>
      <c r="Z16405" s="49"/>
      <c r="AA16405" s="49"/>
      <c r="AB16405" s="49"/>
      <c r="AC16405" s="49"/>
      <c r="AD16405" s="49"/>
      <c r="AE16405" s="95"/>
      <c r="AM16405" s="103"/>
      <c r="AT16405" s="10"/>
    </row>
    <row r="16406" spans="9:46" s="16" customFormat="1">
      <c r="I16406" s="47"/>
      <c r="P16406" s="48"/>
      <c r="Q16406" s="48"/>
      <c r="R16406" s="48"/>
      <c r="S16406" s="49"/>
      <c r="T16406" s="47"/>
      <c r="U16406" s="50"/>
      <c r="V16406" s="47"/>
      <c r="W16406" s="50"/>
      <c r="X16406" s="49"/>
      <c r="Y16406" s="49"/>
      <c r="Z16406" s="49"/>
      <c r="AA16406" s="49"/>
      <c r="AB16406" s="49"/>
      <c r="AC16406" s="49"/>
      <c r="AD16406" s="49"/>
      <c r="AE16406" s="95"/>
      <c r="AM16406" s="103"/>
      <c r="AT16406" s="10"/>
    </row>
    <row r="16407" spans="9:46" s="16" customFormat="1">
      <c r="I16407" s="47"/>
      <c r="P16407" s="48"/>
      <c r="Q16407" s="48"/>
      <c r="R16407" s="48"/>
      <c r="S16407" s="49"/>
      <c r="T16407" s="47"/>
      <c r="U16407" s="50"/>
      <c r="V16407" s="47"/>
      <c r="W16407" s="50"/>
      <c r="X16407" s="49"/>
      <c r="Y16407" s="49"/>
      <c r="Z16407" s="49"/>
      <c r="AA16407" s="49"/>
      <c r="AB16407" s="49"/>
      <c r="AC16407" s="49"/>
      <c r="AD16407" s="49"/>
      <c r="AE16407" s="95"/>
      <c r="AM16407" s="103"/>
      <c r="AT16407" s="10"/>
    </row>
    <row r="16408" spans="9:46" s="16" customFormat="1">
      <c r="I16408" s="47"/>
      <c r="P16408" s="48"/>
      <c r="Q16408" s="48"/>
      <c r="R16408" s="48"/>
      <c r="S16408" s="49"/>
      <c r="T16408" s="47"/>
      <c r="U16408" s="50"/>
      <c r="V16408" s="47"/>
      <c r="W16408" s="50"/>
      <c r="X16408" s="49"/>
      <c r="Y16408" s="49"/>
      <c r="Z16408" s="49"/>
      <c r="AA16408" s="49"/>
      <c r="AB16408" s="49"/>
      <c r="AC16408" s="49"/>
      <c r="AD16408" s="49"/>
      <c r="AE16408" s="95"/>
      <c r="AM16408" s="103"/>
      <c r="AT16408" s="10"/>
    </row>
    <row r="16409" spans="9:46" s="16" customFormat="1">
      <c r="I16409" s="47"/>
      <c r="P16409" s="48"/>
      <c r="Q16409" s="48"/>
      <c r="R16409" s="48"/>
      <c r="S16409" s="49"/>
      <c r="T16409" s="47"/>
      <c r="U16409" s="50"/>
      <c r="V16409" s="47"/>
      <c r="W16409" s="50"/>
      <c r="X16409" s="49"/>
      <c r="Y16409" s="49"/>
      <c r="Z16409" s="49"/>
      <c r="AA16409" s="49"/>
      <c r="AB16409" s="49"/>
      <c r="AC16409" s="49"/>
      <c r="AD16409" s="49"/>
      <c r="AE16409" s="95"/>
      <c r="AM16409" s="103"/>
      <c r="AT16409" s="10"/>
    </row>
    <row r="16410" spans="9:46" s="16" customFormat="1">
      <c r="I16410" s="47"/>
      <c r="P16410" s="48"/>
      <c r="Q16410" s="48"/>
      <c r="R16410" s="48"/>
      <c r="S16410" s="49"/>
      <c r="T16410" s="47"/>
      <c r="U16410" s="50"/>
      <c r="V16410" s="47"/>
      <c r="W16410" s="50"/>
      <c r="X16410" s="49"/>
      <c r="Y16410" s="49"/>
      <c r="Z16410" s="49"/>
      <c r="AA16410" s="49"/>
      <c r="AB16410" s="49"/>
      <c r="AC16410" s="49"/>
      <c r="AD16410" s="49"/>
      <c r="AE16410" s="95"/>
      <c r="AM16410" s="103"/>
      <c r="AT16410" s="10"/>
    </row>
    <row r="16411" spans="9:46" s="16" customFormat="1">
      <c r="I16411" s="47"/>
      <c r="P16411" s="48"/>
      <c r="Q16411" s="48"/>
      <c r="R16411" s="48"/>
      <c r="S16411" s="49"/>
      <c r="T16411" s="47"/>
      <c r="U16411" s="50"/>
      <c r="V16411" s="47"/>
      <c r="W16411" s="50"/>
      <c r="X16411" s="49"/>
      <c r="Y16411" s="49"/>
      <c r="Z16411" s="49"/>
      <c r="AA16411" s="49"/>
      <c r="AB16411" s="49"/>
      <c r="AC16411" s="49"/>
      <c r="AD16411" s="49"/>
      <c r="AE16411" s="95"/>
      <c r="AM16411" s="103"/>
      <c r="AT16411" s="10"/>
    </row>
    <row r="16412" spans="9:46" s="16" customFormat="1">
      <c r="I16412" s="47"/>
      <c r="P16412" s="48"/>
      <c r="Q16412" s="48"/>
      <c r="R16412" s="48"/>
      <c r="S16412" s="49"/>
      <c r="T16412" s="47"/>
      <c r="U16412" s="50"/>
      <c r="V16412" s="47"/>
      <c r="W16412" s="50"/>
      <c r="X16412" s="49"/>
      <c r="Y16412" s="49"/>
      <c r="Z16412" s="49"/>
      <c r="AA16412" s="49"/>
      <c r="AB16412" s="49"/>
      <c r="AC16412" s="49"/>
      <c r="AD16412" s="49"/>
      <c r="AE16412" s="95"/>
      <c r="AM16412" s="103"/>
      <c r="AT16412" s="10"/>
    </row>
    <row r="16413" spans="9:46" s="16" customFormat="1">
      <c r="I16413" s="47"/>
      <c r="P16413" s="48"/>
      <c r="Q16413" s="48"/>
      <c r="R16413" s="48"/>
      <c r="S16413" s="49"/>
      <c r="T16413" s="47"/>
      <c r="U16413" s="50"/>
      <c r="V16413" s="47"/>
      <c r="W16413" s="50"/>
      <c r="X16413" s="49"/>
      <c r="Y16413" s="49"/>
      <c r="Z16413" s="49"/>
      <c r="AA16413" s="49"/>
      <c r="AB16413" s="49"/>
      <c r="AC16413" s="49"/>
      <c r="AD16413" s="49"/>
      <c r="AE16413" s="95"/>
      <c r="AM16413" s="103"/>
      <c r="AT16413" s="10"/>
    </row>
    <row r="16414" spans="9:46" s="16" customFormat="1">
      <c r="I16414" s="47"/>
      <c r="P16414" s="48"/>
      <c r="Q16414" s="48"/>
      <c r="R16414" s="48"/>
      <c r="S16414" s="49"/>
      <c r="T16414" s="47"/>
      <c r="U16414" s="50"/>
      <c r="V16414" s="47"/>
      <c r="W16414" s="50"/>
      <c r="X16414" s="49"/>
      <c r="Y16414" s="49"/>
      <c r="Z16414" s="49"/>
      <c r="AA16414" s="49"/>
      <c r="AB16414" s="49"/>
      <c r="AC16414" s="49"/>
      <c r="AD16414" s="49"/>
      <c r="AE16414" s="95"/>
      <c r="AM16414" s="103"/>
      <c r="AT16414" s="10"/>
    </row>
    <row r="16415" spans="9:46" s="16" customFormat="1">
      <c r="I16415" s="47"/>
      <c r="P16415" s="48"/>
      <c r="Q16415" s="48"/>
      <c r="R16415" s="48"/>
      <c r="S16415" s="49"/>
      <c r="T16415" s="47"/>
      <c r="U16415" s="50"/>
      <c r="V16415" s="47"/>
      <c r="W16415" s="50"/>
      <c r="X16415" s="49"/>
      <c r="Y16415" s="49"/>
      <c r="Z16415" s="49"/>
      <c r="AA16415" s="49"/>
      <c r="AB16415" s="49"/>
      <c r="AC16415" s="49"/>
      <c r="AD16415" s="49"/>
      <c r="AE16415" s="95"/>
      <c r="AM16415" s="103"/>
      <c r="AT16415" s="10"/>
    </row>
    <row r="16416" spans="9:46" s="16" customFormat="1">
      <c r="I16416" s="47"/>
      <c r="P16416" s="48"/>
      <c r="Q16416" s="48"/>
      <c r="R16416" s="48"/>
      <c r="S16416" s="49"/>
      <c r="T16416" s="47"/>
      <c r="U16416" s="50"/>
      <c r="V16416" s="47"/>
      <c r="W16416" s="50"/>
      <c r="X16416" s="49"/>
      <c r="Y16416" s="49"/>
      <c r="Z16416" s="49"/>
      <c r="AA16416" s="49"/>
      <c r="AB16416" s="49"/>
      <c r="AC16416" s="49"/>
      <c r="AD16416" s="49"/>
      <c r="AE16416" s="95"/>
      <c r="AM16416" s="103"/>
      <c r="AT16416" s="10"/>
    </row>
    <row r="16417" spans="9:46" s="16" customFormat="1">
      <c r="I16417" s="47"/>
      <c r="P16417" s="48"/>
      <c r="Q16417" s="48"/>
      <c r="R16417" s="48"/>
      <c r="S16417" s="49"/>
      <c r="T16417" s="47"/>
      <c r="U16417" s="50"/>
      <c r="V16417" s="47"/>
      <c r="W16417" s="50"/>
      <c r="X16417" s="49"/>
      <c r="Y16417" s="49"/>
      <c r="Z16417" s="49"/>
      <c r="AA16417" s="49"/>
      <c r="AB16417" s="49"/>
      <c r="AC16417" s="49"/>
      <c r="AD16417" s="49"/>
      <c r="AE16417" s="95"/>
      <c r="AM16417" s="103"/>
      <c r="AT16417" s="10"/>
    </row>
    <row r="16418" spans="9:46" s="16" customFormat="1">
      <c r="I16418" s="47"/>
      <c r="P16418" s="48"/>
      <c r="Q16418" s="48"/>
      <c r="R16418" s="48"/>
      <c r="S16418" s="49"/>
      <c r="T16418" s="47"/>
      <c r="U16418" s="50"/>
      <c r="V16418" s="47"/>
      <c r="W16418" s="50"/>
      <c r="X16418" s="49"/>
      <c r="Y16418" s="49"/>
      <c r="Z16418" s="49"/>
      <c r="AA16418" s="49"/>
      <c r="AB16418" s="49"/>
      <c r="AC16418" s="49"/>
      <c r="AD16418" s="49"/>
      <c r="AE16418" s="95"/>
      <c r="AM16418" s="103"/>
      <c r="AT16418" s="10"/>
    </row>
    <row r="16419" spans="9:46" s="16" customFormat="1">
      <c r="I16419" s="47"/>
      <c r="P16419" s="48"/>
      <c r="Q16419" s="48"/>
      <c r="R16419" s="48"/>
      <c r="S16419" s="49"/>
      <c r="T16419" s="47"/>
      <c r="U16419" s="50"/>
      <c r="V16419" s="47"/>
      <c r="W16419" s="50"/>
      <c r="X16419" s="49"/>
      <c r="Y16419" s="49"/>
      <c r="Z16419" s="49"/>
      <c r="AA16419" s="49"/>
      <c r="AB16419" s="49"/>
      <c r="AC16419" s="49"/>
      <c r="AD16419" s="49"/>
      <c r="AE16419" s="95"/>
      <c r="AM16419" s="103"/>
      <c r="AT16419" s="10"/>
    </row>
    <row r="16420" spans="9:46" s="16" customFormat="1">
      <c r="I16420" s="47"/>
      <c r="P16420" s="48"/>
      <c r="Q16420" s="48"/>
      <c r="R16420" s="48"/>
      <c r="S16420" s="49"/>
      <c r="T16420" s="47"/>
      <c r="U16420" s="50"/>
      <c r="V16420" s="47"/>
      <c r="W16420" s="50"/>
      <c r="X16420" s="49"/>
      <c r="Y16420" s="49"/>
      <c r="Z16420" s="49"/>
      <c r="AA16420" s="49"/>
      <c r="AB16420" s="49"/>
      <c r="AC16420" s="49"/>
      <c r="AD16420" s="49"/>
      <c r="AE16420" s="95"/>
      <c r="AM16420" s="103"/>
      <c r="AT16420" s="10"/>
    </row>
    <row r="16421" spans="9:46" s="16" customFormat="1">
      <c r="I16421" s="47"/>
      <c r="P16421" s="48"/>
      <c r="Q16421" s="48"/>
      <c r="R16421" s="48"/>
      <c r="S16421" s="49"/>
      <c r="T16421" s="47"/>
      <c r="U16421" s="50"/>
      <c r="V16421" s="47"/>
      <c r="W16421" s="50"/>
      <c r="X16421" s="49"/>
      <c r="Y16421" s="49"/>
      <c r="Z16421" s="49"/>
      <c r="AA16421" s="49"/>
      <c r="AB16421" s="49"/>
      <c r="AC16421" s="49"/>
      <c r="AD16421" s="49"/>
      <c r="AE16421" s="95"/>
      <c r="AM16421" s="103"/>
      <c r="AT16421" s="10"/>
    </row>
    <row r="16422" spans="9:46" s="16" customFormat="1">
      <c r="I16422" s="47"/>
      <c r="P16422" s="48"/>
      <c r="Q16422" s="48"/>
      <c r="R16422" s="48"/>
      <c r="S16422" s="49"/>
      <c r="T16422" s="47"/>
      <c r="U16422" s="50"/>
      <c r="V16422" s="47"/>
      <c r="W16422" s="50"/>
      <c r="X16422" s="49"/>
      <c r="Y16422" s="49"/>
      <c r="Z16422" s="49"/>
      <c r="AA16422" s="49"/>
      <c r="AB16422" s="49"/>
      <c r="AC16422" s="49"/>
      <c r="AD16422" s="49"/>
      <c r="AE16422" s="95"/>
      <c r="AM16422" s="103"/>
      <c r="AT16422" s="10"/>
    </row>
    <row r="16423" spans="9:46" s="16" customFormat="1">
      <c r="I16423" s="47"/>
      <c r="P16423" s="48"/>
      <c r="Q16423" s="48"/>
      <c r="R16423" s="48"/>
      <c r="S16423" s="49"/>
      <c r="T16423" s="47"/>
      <c r="U16423" s="50"/>
      <c r="V16423" s="47"/>
      <c r="W16423" s="50"/>
      <c r="X16423" s="49"/>
      <c r="Y16423" s="49"/>
      <c r="Z16423" s="49"/>
      <c r="AA16423" s="49"/>
      <c r="AB16423" s="49"/>
      <c r="AC16423" s="49"/>
      <c r="AD16423" s="49"/>
      <c r="AE16423" s="95"/>
      <c r="AM16423" s="103"/>
      <c r="AT16423" s="10"/>
    </row>
    <row r="16424" spans="9:46" s="16" customFormat="1">
      <c r="I16424" s="47"/>
      <c r="P16424" s="48"/>
      <c r="Q16424" s="48"/>
      <c r="R16424" s="48"/>
      <c r="S16424" s="49"/>
      <c r="T16424" s="47"/>
      <c r="U16424" s="50"/>
      <c r="V16424" s="47"/>
      <c r="W16424" s="50"/>
      <c r="X16424" s="49"/>
      <c r="Y16424" s="49"/>
      <c r="Z16424" s="49"/>
      <c r="AA16424" s="49"/>
      <c r="AB16424" s="49"/>
      <c r="AC16424" s="49"/>
      <c r="AD16424" s="49"/>
      <c r="AE16424" s="95"/>
      <c r="AM16424" s="103"/>
      <c r="AT16424" s="10"/>
    </row>
    <row r="16425" spans="9:46" s="16" customFormat="1">
      <c r="I16425" s="47"/>
      <c r="P16425" s="48"/>
      <c r="Q16425" s="48"/>
      <c r="R16425" s="48"/>
      <c r="S16425" s="49"/>
      <c r="T16425" s="47"/>
      <c r="U16425" s="50"/>
      <c r="V16425" s="47"/>
      <c r="W16425" s="50"/>
      <c r="X16425" s="49"/>
      <c r="Y16425" s="49"/>
      <c r="Z16425" s="49"/>
      <c r="AA16425" s="49"/>
      <c r="AB16425" s="49"/>
      <c r="AC16425" s="49"/>
      <c r="AD16425" s="49"/>
      <c r="AE16425" s="95"/>
      <c r="AM16425" s="103"/>
      <c r="AT16425" s="10"/>
    </row>
    <row r="16426" spans="9:46" s="16" customFormat="1">
      <c r="I16426" s="47"/>
      <c r="P16426" s="48"/>
      <c r="Q16426" s="48"/>
      <c r="R16426" s="48"/>
      <c r="S16426" s="49"/>
      <c r="T16426" s="47"/>
      <c r="U16426" s="50"/>
      <c r="V16426" s="47"/>
      <c r="W16426" s="50"/>
      <c r="X16426" s="49"/>
      <c r="Y16426" s="49"/>
      <c r="Z16426" s="49"/>
      <c r="AA16426" s="49"/>
      <c r="AB16426" s="49"/>
      <c r="AC16426" s="49"/>
      <c r="AD16426" s="49"/>
      <c r="AE16426" s="95"/>
      <c r="AM16426" s="103"/>
      <c r="AT16426" s="10"/>
    </row>
    <row r="16427" spans="9:46" s="16" customFormat="1">
      <c r="I16427" s="47"/>
      <c r="P16427" s="48"/>
      <c r="Q16427" s="48"/>
      <c r="R16427" s="48"/>
      <c r="S16427" s="49"/>
      <c r="T16427" s="47"/>
      <c r="U16427" s="50"/>
      <c r="V16427" s="47"/>
      <c r="W16427" s="50"/>
      <c r="X16427" s="49"/>
      <c r="Y16427" s="49"/>
      <c r="Z16427" s="49"/>
      <c r="AA16427" s="49"/>
      <c r="AB16427" s="49"/>
      <c r="AC16427" s="49"/>
      <c r="AD16427" s="49"/>
      <c r="AE16427" s="95"/>
      <c r="AM16427" s="103"/>
      <c r="AT16427" s="10"/>
    </row>
    <row r="16428" spans="9:46" s="16" customFormat="1">
      <c r="I16428" s="47"/>
      <c r="P16428" s="48"/>
      <c r="Q16428" s="48"/>
      <c r="R16428" s="48"/>
      <c r="S16428" s="49"/>
      <c r="T16428" s="47"/>
      <c r="U16428" s="50"/>
      <c r="V16428" s="47"/>
      <c r="W16428" s="50"/>
      <c r="X16428" s="49"/>
      <c r="Y16428" s="49"/>
      <c r="Z16428" s="49"/>
      <c r="AA16428" s="49"/>
      <c r="AB16428" s="49"/>
      <c r="AC16428" s="49"/>
      <c r="AD16428" s="49"/>
      <c r="AE16428" s="95"/>
      <c r="AM16428" s="103"/>
      <c r="AT16428" s="10"/>
    </row>
    <row r="16429" spans="9:46" s="16" customFormat="1">
      <c r="I16429" s="47"/>
      <c r="P16429" s="48"/>
      <c r="Q16429" s="48"/>
      <c r="R16429" s="48"/>
      <c r="S16429" s="49"/>
      <c r="T16429" s="47"/>
      <c r="U16429" s="50"/>
      <c r="V16429" s="47"/>
      <c r="W16429" s="50"/>
      <c r="X16429" s="49"/>
      <c r="Y16429" s="49"/>
      <c r="Z16429" s="49"/>
      <c r="AA16429" s="49"/>
      <c r="AB16429" s="49"/>
      <c r="AC16429" s="49"/>
      <c r="AD16429" s="49"/>
      <c r="AE16429" s="95"/>
      <c r="AM16429" s="103"/>
      <c r="AT16429" s="10"/>
    </row>
    <row r="16430" spans="9:46" s="16" customFormat="1">
      <c r="I16430" s="47"/>
      <c r="P16430" s="48"/>
      <c r="Q16430" s="48"/>
      <c r="R16430" s="48"/>
      <c r="S16430" s="49"/>
      <c r="T16430" s="47"/>
      <c r="U16430" s="50"/>
      <c r="V16430" s="47"/>
      <c r="W16430" s="50"/>
      <c r="X16430" s="49"/>
      <c r="Y16430" s="49"/>
      <c r="Z16430" s="49"/>
      <c r="AA16430" s="49"/>
      <c r="AB16430" s="49"/>
      <c r="AC16430" s="49"/>
      <c r="AD16430" s="49"/>
      <c r="AE16430" s="95"/>
      <c r="AM16430" s="103"/>
      <c r="AT16430" s="10"/>
    </row>
    <row r="16431" spans="9:46" s="16" customFormat="1">
      <c r="I16431" s="47"/>
      <c r="P16431" s="48"/>
      <c r="Q16431" s="48"/>
      <c r="R16431" s="48"/>
      <c r="S16431" s="49"/>
      <c r="T16431" s="47"/>
      <c r="U16431" s="50"/>
      <c r="V16431" s="47"/>
      <c r="W16431" s="50"/>
      <c r="X16431" s="49"/>
      <c r="Y16431" s="49"/>
      <c r="Z16431" s="49"/>
      <c r="AA16431" s="49"/>
      <c r="AB16431" s="49"/>
      <c r="AC16431" s="49"/>
      <c r="AD16431" s="49"/>
      <c r="AE16431" s="95"/>
      <c r="AM16431" s="103"/>
      <c r="AT16431" s="10"/>
    </row>
    <row r="16432" spans="9:46" s="16" customFormat="1">
      <c r="I16432" s="47"/>
      <c r="P16432" s="48"/>
      <c r="Q16432" s="48"/>
      <c r="R16432" s="48"/>
      <c r="S16432" s="49"/>
      <c r="T16432" s="47"/>
      <c r="U16432" s="50"/>
      <c r="V16432" s="47"/>
      <c r="W16432" s="50"/>
      <c r="X16432" s="49"/>
      <c r="Y16432" s="49"/>
      <c r="Z16432" s="49"/>
      <c r="AA16432" s="49"/>
      <c r="AB16432" s="49"/>
      <c r="AC16432" s="49"/>
      <c r="AD16432" s="49"/>
      <c r="AE16432" s="95"/>
      <c r="AM16432" s="103"/>
      <c r="AT16432" s="10"/>
    </row>
    <row r="16433" spans="9:46" s="16" customFormat="1">
      <c r="I16433" s="47"/>
      <c r="P16433" s="48"/>
      <c r="Q16433" s="48"/>
      <c r="R16433" s="48"/>
      <c r="S16433" s="49"/>
      <c r="T16433" s="47"/>
      <c r="U16433" s="50"/>
      <c r="V16433" s="47"/>
      <c r="W16433" s="50"/>
      <c r="X16433" s="49"/>
      <c r="Y16433" s="49"/>
      <c r="Z16433" s="49"/>
      <c r="AA16433" s="49"/>
      <c r="AB16433" s="49"/>
      <c r="AC16433" s="49"/>
      <c r="AD16433" s="49"/>
      <c r="AE16433" s="95"/>
      <c r="AM16433" s="103"/>
      <c r="AT16433" s="10"/>
    </row>
    <row r="16434" spans="9:46" s="16" customFormat="1">
      <c r="I16434" s="47"/>
      <c r="P16434" s="48"/>
      <c r="Q16434" s="48"/>
      <c r="R16434" s="48"/>
      <c r="S16434" s="49"/>
      <c r="T16434" s="47"/>
      <c r="U16434" s="50"/>
      <c r="V16434" s="47"/>
      <c r="W16434" s="50"/>
      <c r="X16434" s="49"/>
      <c r="Y16434" s="49"/>
      <c r="Z16434" s="49"/>
      <c r="AA16434" s="49"/>
      <c r="AB16434" s="49"/>
      <c r="AC16434" s="49"/>
      <c r="AD16434" s="49"/>
      <c r="AE16434" s="95"/>
      <c r="AM16434" s="103"/>
      <c r="AT16434" s="10"/>
    </row>
    <row r="16435" spans="9:46" s="16" customFormat="1">
      <c r="I16435" s="47"/>
      <c r="P16435" s="48"/>
      <c r="Q16435" s="48"/>
      <c r="R16435" s="48"/>
      <c r="S16435" s="49"/>
      <c r="T16435" s="47"/>
      <c r="U16435" s="50"/>
      <c r="V16435" s="47"/>
      <c r="W16435" s="50"/>
      <c r="X16435" s="49"/>
      <c r="Y16435" s="49"/>
      <c r="Z16435" s="49"/>
      <c r="AA16435" s="49"/>
      <c r="AB16435" s="49"/>
      <c r="AC16435" s="49"/>
      <c r="AD16435" s="49"/>
      <c r="AE16435" s="95"/>
      <c r="AM16435" s="103"/>
      <c r="AT16435" s="10"/>
    </row>
    <row r="16436" spans="9:46" s="16" customFormat="1">
      <c r="I16436" s="47"/>
      <c r="P16436" s="48"/>
      <c r="Q16436" s="48"/>
      <c r="R16436" s="48"/>
      <c r="S16436" s="49"/>
      <c r="T16436" s="47"/>
      <c r="U16436" s="50"/>
      <c r="V16436" s="47"/>
      <c r="W16436" s="50"/>
      <c r="X16436" s="49"/>
      <c r="Y16436" s="49"/>
      <c r="Z16436" s="49"/>
      <c r="AA16436" s="49"/>
      <c r="AB16436" s="49"/>
      <c r="AC16436" s="49"/>
      <c r="AD16436" s="49"/>
      <c r="AE16436" s="95"/>
      <c r="AM16436" s="103"/>
      <c r="AT16436" s="10"/>
    </row>
    <row r="16437" spans="9:46" s="16" customFormat="1">
      <c r="I16437" s="47"/>
      <c r="P16437" s="48"/>
      <c r="Q16437" s="48"/>
      <c r="R16437" s="48"/>
      <c r="S16437" s="49"/>
      <c r="T16437" s="47"/>
      <c r="U16437" s="50"/>
      <c r="V16437" s="47"/>
      <c r="W16437" s="50"/>
      <c r="X16437" s="49"/>
      <c r="Y16437" s="49"/>
      <c r="Z16437" s="49"/>
      <c r="AA16437" s="49"/>
      <c r="AB16437" s="49"/>
      <c r="AC16437" s="49"/>
      <c r="AD16437" s="49"/>
      <c r="AE16437" s="95"/>
      <c r="AM16437" s="103"/>
      <c r="AT16437" s="10"/>
    </row>
    <row r="16438" spans="9:46" s="16" customFormat="1">
      <c r="I16438" s="47"/>
      <c r="P16438" s="48"/>
      <c r="Q16438" s="48"/>
      <c r="R16438" s="48"/>
      <c r="S16438" s="49"/>
      <c r="T16438" s="47"/>
      <c r="U16438" s="50"/>
      <c r="V16438" s="47"/>
      <c r="W16438" s="50"/>
      <c r="X16438" s="49"/>
      <c r="Y16438" s="49"/>
      <c r="Z16438" s="49"/>
      <c r="AA16438" s="49"/>
      <c r="AB16438" s="49"/>
      <c r="AC16438" s="49"/>
      <c r="AD16438" s="49"/>
      <c r="AE16438" s="95"/>
      <c r="AM16438" s="103"/>
      <c r="AT16438" s="10"/>
    </row>
    <row r="16439" spans="9:46" s="16" customFormat="1">
      <c r="I16439" s="47"/>
      <c r="P16439" s="48"/>
      <c r="Q16439" s="48"/>
      <c r="R16439" s="48"/>
      <c r="S16439" s="49"/>
      <c r="T16439" s="47"/>
      <c r="U16439" s="50"/>
      <c r="V16439" s="47"/>
      <c r="W16439" s="50"/>
      <c r="X16439" s="49"/>
      <c r="Y16439" s="49"/>
      <c r="Z16439" s="49"/>
      <c r="AA16439" s="49"/>
      <c r="AB16439" s="49"/>
      <c r="AC16439" s="49"/>
      <c r="AD16439" s="49"/>
      <c r="AE16439" s="95"/>
      <c r="AM16439" s="103"/>
      <c r="AT16439" s="10"/>
    </row>
    <row r="16440" spans="9:46" s="16" customFormat="1">
      <c r="I16440" s="47"/>
      <c r="P16440" s="48"/>
      <c r="Q16440" s="48"/>
      <c r="R16440" s="48"/>
      <c r="S16440" s="49"/>
      <c r="T16440" s="47"/>
      <c r="U16440" s="50"/>
      <c r="V16440" s="47"/>
      <c r="W16440" s="50"/>
      <c r="X16440" s="49"/>
      <c r="Y16440" s="49"/>
      <c r="Z16440" s="49"/>
      <c r="AA16440" s="49"/>
      <c r="AB16440" s="49"/>
      <c r="AC16440" s="49"/>
      <c r="AD16440" s="49"/>
      <c r="AE16440" s="95"/>
      <c r="AM16440" s="103"/>
      <c r="AT16440" s="10"/>
    </row>
    <row r="16441" spans="9:46" s="16" customFormat="1">
      <c r="I16441" s="47"/>
      <c r="P16441" s="48"/>
      <c r="Q16441" s="48"/>
      <c r="R16441" s="48"/>
      <c r="S16441" s="49"/>
      <c r="T16441" s="47"/>
      <c r="U16441" s="50"/>
      <c r="V16441" s="47"/>
      <c r="W16441" s="50"/>
      <c r="X16441" s="49"/>
      <c r="Y16441" s="49"/>
      <c r="Z16441" s="49"/>
      <c r="AA16441" s="49"/>
      <c r="AB16441" s="49"/>
      <c r="AC16441" s="49"/>
      <c r="AD16441" s="49"/>
      <c r="AE16441" s="95"/>
      <c r="AM16441" s="103"/>
      <c r="AT16441" s="10"/>
    </row>
    <row r="16442" spans="9:46" s="16" customFormat="1">
      <c r="I16442" s="47"/>
      <c r="P16442" s="48"/>
      <c r="Q16442" s="48"/>
      <c r="R16442" s="48"/>
      <c r="S16442" s="49"/>
      <c r="T16442" s="47"/>
      <c r="U16442" s="50"/>
      <c r="V16442" s="47"/>
      <c r="W16442" s="50"/>
      <c r="X16442" s="49"/>
      <c r="Y16442" s="49"/>
      <c r="Z16442" s="49"/>
      <c r="AA16442" s="49"/>
      <c r="AB16442" s="49"/>
      <c r="AC16442" s="49"/>
      <c r="AD16442" s="49"/>
      <c r="AE16442" s="95"/>
      <c r="AM16442" s="103"/>
      <c r="AT16442" s="10"/>
    </row>
    <row r="16443" spans="9:46" s="16" customFormat="1">
      <c r="I16443" s="47"/>
      <c r="P16443" s="48"/>
      <c r="Q16443" s="48"/>
      <c r="R16443" s="48"/>
      <c r="S16443" s="49"/>
      <c r="T16443" s="47"/>
      <c r="U16443" s="50"/>
      <c r="V16443" s="47"/>
      <c r="W16443" s="50"/>
      <c r="X16443" s="49"/>
      <c r="Y16443" s="49"/>
      <c r="Z16443" s="49"/>
      <c r="AA16443" s="49"/>
      <c r="AB16443" s="49"/>
      <c r="AC16443" s="49"/>
      <c r="AD16443" s="49"/>
      <c r="AE16443" s="95"/>
      <c r="AM16443" s="103"/>
      <c r="AT16443" s="10"/>
    </row>
    <row r="16444" spans="9:46" s="16" customFormat="1">
      <c r="I16444" s="47"/>
      <c r="P16444" s="48"/>
      <c r="Q16444" s="48"/>
      <c r="R16444" s="48"/>
      <c r="S16444" s="49"/>
      <c r="T16444" s="47"/>
      <c r="U16444" s="50"/>
      <c r="V16444" s="47"/>
      <c r="W16444" s="50"/>
      <c r="X16444" s="49"/>
      <c r="Y16444" s="49"/>
      <c r="Z16444" s="49"/>
      <c r="AA16444" s="49"/>
      <c r="AB16444" s="49"/>
      <c r="AC16444" s="49"/>
      <c r="AD16444" s="49"/>
      <c r="AE16444" s="95"/>
      <c r="AM16444" s="103"/>
      <c r="AT16444" s="10"/>
    </row>
    <row r="16445" spans="9:46" s="16" customFormat="1">
      <c r="I16445" s="47"/>
      <c r="P16445" s="48"/>
      <c r="Q16445" s="48"/>
      <c r="R16445" s="48"/>
      <c r="S16445" s="49"/>
      <c r="T16445" s="47"/>
      <c r="U16445" s="50"/>
      <c r="V16445" s="47"/>
      <c r="W16445" s="50"/>
      <c r="X16445" s="49"/>
      <c r="Y16445" s="49"/>
      <c r="Z16445" s="49"/>
      <c r="AA16445" s="49"/>
      <c r="AB16445" s="49"/>
      <c r="AC16445" s="49"/>
      <c r="AD16445" s="49"/>
      <c r="AE16445" s="95"/>
      <c r="AM16445" s="103"/>
      <c r="AT16445" s="10"/>
    </row>
    <row r="16446" spans="9:46" s="16" customFormat="1">
      <c r="I16446" s="47"/>
      <c r="P16446" s="48"/>
      <c r="Q16446" s="48"/>
      <c r="R16446" s="48"/>
      <c r="S16446" s="49"/>
      <c r="T16446" s="47"/>
      <c r="U16446" s="50"/>
      <c r="V16446" s="47"/>
      <c r="W16446" s="50"/>
      <c r="X16446" s="49"/>
      <c r="Y16446" s="49"/>
      <c r="Z16446" s="49"/>
      <c r="AA16446" s="49"/>
      <c r="AB16446" s="49"/>
      <c r="AC16446" s="49"/>
      <c r="AD16446" s="49"/>
      <c r="AE16446" s="95"/>
      <c r="AM16446" s="103"/>
      <c r="AT16446" s="10"/>
    </row>
    <row r="16447" spans="9:46" s="16" customFormat="1">
      <c r="I16447" s="47"/>
      <c r="P16447" s="48"/>
      <c r="Q16447" s="48"/>
      <c r="R16447" s="48"/>
      <c r="S16447" s="49"/>
      <c r="T16447" s="47"/>
      <c r="U16447" s="50"/>
      <c r="V16447" s="47"/>
      <c r="W16447" s="50"/>
      <c r="X16447" s="49"/>
      <c r="Y16447" s="49"/>
      <c r="Z16447" s="49"/>
      <c r="AA16447" s="49"/>
      <c r="AB16447" s="49"/>
      <c r="AC16447" s="49"/>
      <c r="AD16447" s="49"/>
      <c r="AE16447" s="95"/>
      <c r="AM16447" s="103"/>
      <c r="AT16447" s="10"/>
    </row>
    <row r="16448" spans="9:46" s="16" customFormat="1">
      <c r="I16448" s="47"/>
      <c r="P16448" s="48"/>
      <c r="Q16448" s="48"/>
      <c r="R16448" s="48"/>
      <c r="S16448" s="49"/>
      <c r="T16448" s="47"/>
      <c r="U16448" s="50"/>
      <c r="V16448" s="47"/>
      <c r="W16448" s="50"/>
      <c r="X16448" s="49"/>
      <c r="Y16448" s="49"/>
      <c r="Z16448" s="49"/>
      <c r="AA16448" s="49"/>
      <c r="AB16448" s="49"/>
      <c r="AC16448" s="49"/>
      <c r="AD16448" s="49"/>
      <c r="AE16448" s="95"/>
      <c r="AM16448" s="103"/>
      <c r="AT16448" s="10"/>
    </row>
    <row r="16449" spans="9:46" s="16" customFormat="1">
      <c r="I16449" s="47"/>
      <c r="P16449" s="48"/>
      <c r="Q16449" s="48"/>
      <c r="R16449" s="48"/>
      <c r="S16449" s="49"/>
      <c r="T16449" s="47"/>
      <c r="U16449" s="50"/>
      <c r="V16449" s="47"/>
      <c r="W16449" s="50"/>
      <c r="X16449" s="49"/>
      <c r="Y16449" s="49"/>
      <c r="Z16449" s="49"/>
      <c r="AA16449" s="49"/>
      <c r="AB16449" s="49"/>
      <c r="AC16449" s="49"/>
      <c r="AD16449" s="49"/>
      <c r="AE16449" s="95"/>
      <c r="AM16449" s="103"/>
      <c r="AT16449" s="10"/>
    </row>
    <row r="16450" spans="9:46" s="16" customFormat="1">
      <c r="I16450" s="47"/>
      <c r="P16450" s="48"/>
      <c r="Q16450" s="48"/>
      <c r="R16450" s="48"/>
      <c r="S16450" s="49"/>
      <c r="T16450" s="47"/>
      <c r="U16450" s="50"/>
      <c r="V16450" s="47"/>
      <c r="W16450" s="50"/>
      <c r="X16450" s="49"/>
      <c r="Y16450" s="49"/>
      <c r="Z16450" s="49"/>
      <c r="AA16450" s="49"/>
      <c r="AB16450" s="49"/>
      <c r="AC16450" s="49"/>
      <c r="AD16450" s="49"/>
      <c r="AE16450" s="95"/>
      <c r="AM16450" s="103"/>
      <c r="AT16450" s="10"/>
    </row>
    <row r="16451" spans="9:46" s="16" customFormat="1">
      <c r="I16451" s="47"/>
      <c r="P16451" s="48"/>
      <c r="Q16451" s="48"/>
      <c r="R16451" s="48"/>
      <c r="S16451" s="49"/>
      <c r="T16451" s="47"/>
      <c r="U16451" s="50"/>
      <c r="V16451" s="47"/>
      <c r="W16451" s="50"/>
      <c r="X16451" s="49"/>
      <c r="Y16451" s="49"/>
      <c r="Z16451" s="49"/>
      <c r="AA16451" s="49"/>
      <c r="AB16451" s="49"/>
      <c r="AC16451" s="49"/>
      <c r="AD16451" s="49"/>
      <c r="AE16451" s="95"/>
      <c r="AM16451" s="103"/>
      <c r="AT16451" s="10"/>
    </row>
    <row r="16452" spans="9:46" s="16" customFormat="1">
      <c r="I16452" s="47"/>
      <c r="P16452" s="48"/>
      <c r="Q16452" s="48"/>
      <c r="R16452" s="48"/>
      <c r="S16452" s="49"/>
      <c r="T16452" s="47"/>
      <c r="U16452" s="50"/>
      <c r="V16452" s="47"/>
      <c r="W16452" s="50"/>
      <c r="X16452" s="49"/>
      <c r="Y16452" s="49"/>
      <c r="Z16452" s="49"/>
      <c r="AA16452" s="49"/>
      <c r="AB16452" s="49"/>
      <c r="AC16452" s="49"/>
      <c r="AD16452" s="49"/>
      <c r="AE16452" s="95"/>
      <c r="AM16452" s="103"/>
      <c r="AT16452" s="10"/>
    </row>
    <row r="16453" spans="9:46" s="16" customFormat="1">
      <c r="I16453" s="47"/>
      <c r="P16453" s="48"/>
      <c r="Q16453" s="48"/>
      <c r="R16453" s="48"/>
      <c r="S16453" s="49"/>
      <c r="T16453" s="47"/>
      <c r="U16453" s="50"/>
      <c r="V16453" s="47"/>
      <c r="W16453" s="50"/>
      <c r="X16453" s="49"/>
      <c r="Y16453" s="49"/>
      <c r="Z16453" s="49"/>
      <c r="AA16453" s="49"/>
      <c r="AB16453" s="49"/>
      <c r="AC16453" s="49"/>
      <c r="AD16453" s="49"/>
      <c r="AE16453" s="95"/>
      <c r="AM16453" s="103"/>
      <c r="AT16453" s="10"/>
    </row>
    <row r="16454" spans="9:46" s="16" customFormat="1">
      <c r="I16454" s="47"/>
      <c r="P16454" s="48"/>
      <c r="Q16454" s="48"/>
      <c r="R16454" s="48"/>
      <c r="S16454" s="49"/>
      <c r="T16454" s="47"/>
      <c r="U16454" s="50"/>
      <c r="V16454" s="47"/>
      <c r="W16454" s="50"/>
      <c r="X16454" s="49"/>
      <c r="Y16454" s="49"/>
      <c r="Z16454" s="49"/>
      <c r="AA16454" s="49"/>
      <c r="AB16454" s="49"/>
      <c r="AC16454" s="49"/>
      <c r="AD16454" s="49"/>
      <c r="AE16454" s="95"/>
      <c r="AM16454" s="103"/>
      <c r="AT16454" s="10"/>
    </row>
    <row r="16455" spans="9:46" s="16" customFormat="1">
      <c r="I16455" s="47"/>
      <c r="P16455" s="48"/>
      <c r="Q16455" s="48"/>
      <c r="R16455" s="48"/>
      <c r="S16455" s="49"/>
      <c r="T16455" s="47"/>
      <c r="U16455" s="50"/>
      <c r="V16455" s="47"/>
      <c r="W16455" s="50"/>
      <c r="X16455" s="49"/>
      <c r="Y16455" s="49"/>
      <c r="Z16455" s="49"/>
      <c r="AA16455" s="49"/>
      <c r="AB16455" s="49"/>
      <c r="AC16455" s="49"/>
      <c r="AD16455" s="49"/>
      <c r="AE16455" s="95"/>
      <c r="AM16455" s="103"/>
      <c r="AT16455" s="10"/>
    </row>
    <row r="16456" spans="9:46" s="16" customFormat="1">
      <c r="I16456" s="47"/>
      <c r="P16456" s="48"/>
      <c r="Q16456" s="48"/>
      <c r="R16456" s="48"/>
      <c r="S16456" s="49"/>
      <c r="T16456" s="47"/>
      <c r="U16456" s="50"/>
      <c r="V16456" s="47"/>
      <c r="W16456" s="50"/>
      <c r="X16456" s="49"/>
      <c r="Y16456" s="49"/>
      <c r="Z16456" s="49"/>
      <c r="AA16456" s="49"/>
      <c r="AB16456" s="49"/>
      <c r="AC16456" s="49"/>
      <c r="AD16456" s="49"/>
      <c r="AE16456" s="95"/>
      <c r="AM16456" s="103"/>
      <c r="AT16456" s="10"/>
    </row>
    <row r="16457" spans="9:46" s="16" customFormat="1">
      <c r="I16457" s="47"/>
      <c r="P16457" s="48"/>
      <c r="Q16457" s="48"/>
      <c r="R16457" s="48"/>
      <c r="S16457" s="49"/>
      <c r="T16457" s="47"/>
      <c r="U16457" s="50"/>
      <c r="V16457" s="47"/>
      <c r="W16457" s="50"/>
      <c r="X16457" s="49"/>
      <c r="Y16457" s="49"/>
      <c r="Z16457" s="49"/>
      <c r="AA16457" s="49"/>
      <c r="AB16457" s="49"/>
      <c r="AC16457" s="49"/>
      <c r="AD16457" s="49"/>
      <c r="AE16457" s="95"/>
      <c r="AM16457" s="103"/>
      <c r="AT16457" s="10"/>
    </row>
    <row r="16458" spans="9:46" s="16" customFormat="1">
      <c r="I16458" s="47"/>
      <c r="P16458" s="48"/>
      <c r="Q16458" s="48"/>
      <c r="R16458" s="48"/>
      <c r="S16458" s="49"/>
      <c r="T16458" s="47"/>
      <c r="U16458" s="50"/>
      <c r="V16458" s="47"/>
      <c r="W16458" s="50"/>
      <c r="X16458" s="49"/>
      <c r="Y16458" s="49"/>
      <c r="Z16458" s="49"/>
      <c r="AA16458" s="49"/>
      <c r="AB16458" s="49"/>
      <c r="AC16458" s="49"/>
      <c r="AD16458" s="49"/>
      <c r="AE16458" s="95"/>
      <c r="AM16458" s="103"/>
      <c r="AT16458" s="10"/>
    </row>
    <row r="16459" spans="9:46" s="16" customFormat="1">
      <c r="I16459" s="47"/>
      <c r="P16459" s="48"/>
      <c r="Q16459" s="48"/>
      <c r="R16459" s="48"/>
      <c r="S16459" s="49"/>
      <c r="T16459" s="47"/>
      <c r="U16459" s="50"/>
      <c r="V16459" s="47"/>
      <c r="W16459" s="50"/>
      <c r="X16459" s="49"/>
      <c r="Y16459" s="49"/>
      <c r="Z16459" s="49"/>
      <c r="AA16459" s="49"/>
      <c r="AB16459" s="49"/>
      <c r="AC16459" s="49"/>
      <c r="AD16459" s="49"/>
      <c r="AE16459" s="95"/>
      <c r="AM16459" s="103"/>
      <c r="AT16459" s="10"/>
    </row>
    <row r="16460" spans="9:46" s="16" customFormat="1">
      <c r="I16460" s="47"/>
      <c r="P16460" s="48"/>
      <c r="Q16460" s="48"/>
      <c r="R16460" s="48"/>
      <c r="S16460" s="49"/>
      <c r="T16460" s="47"/>
      <c r="U16460" s="50"/>
      <c r="V16460" s="47"/>
      <c r="W16460" s="50"/>
      <c r="X16460" s="49"/>
      <c r="Y16460" s="49"/>
      <c r="Z16460" s="49"/>
      <c r="AA16460" s="49"/>
      <c r="AB16460" s="49"/>
      <c r="AC16460" s="49"/>
      <c r="AD16460" s="49"/>
      <c r="AE16460" s="95"/>
      <c r="AM16460" s="103"/>
      <c r="AT16460" s="10"/>
    </row>
    <row r="16461" spans="9:46" s="16" customFormat="1">
      <c r="I16461" s="47"/>
      <c r="P16461" s="48"/>
      <c r="Q16461" s="48"/>
      <c r="R16461" s="48"/>
      <c r="S16461" s="49"/>
      <c r="T16461" s="47"/>
      <c r="U16461" s="50"/>
      <c r="V16461" s="47"/>
      <c r="W16461" s="50"/>
      <c r="X16461" s="49"/>
      <c r="Y16461" s="49"/>
      <c r="Z16461" s="49"/>
      <c r="AA16461" s="49"/>
      <c r="AB16461" s="49"/>
      <c r="AC16461" s="49"/>
      <c r="AD16461" s="49"/>
      <c r="AE16461" s="95"/>
      <c r="AM16461" s="103"/>
      <c r="AT16461" s="10"/>
    </row>
    <row r="16462" spans="9:46" s="16" customFormat="1">
      <c r="I16462" s="47"/>
      <c r="P16462" s="48"/>
      <c r="Q16462" s="48"/>
      <c r="R16462" s="48"/>
      <c r="S16462" s="49"/>
      <c r="T16462" s="47"/>
      <c r="U16462" s="50"/>
      <c r="V16462" s="47"/>
      <c r="W16462" s="50"/>
      <c r="X16462" s="49"/>
      <c r="Y16462" s="49"/>
      <c r="Z16462" s="49"/>
      <c r="AA16462" s="49"/>
      <c r="AB16462" s="49"/>
      <c r="AC16462" s="49"/>
      <c r="AD16462" s="49"/>
      <c r="AE16462" s="95"/>
      <c r="AM16462" s="103"/>
      <c r="AT16462" s="10"/>
    </row>
    <row r="16463" spans="9:46" s="16" customFormat="1">
      <c r="I16463" s="47"/>
      <c r="P16463" s="48"/>
      <c r="Q16463" s="48"/>
      <c r="R16463" s="48"/>
      <c r="S16463" s="49"/>
      <c r="T16463" s="47"/>
      <c r="U16463" s="50"/>
      <c r="V16463" s="47"/>
      <c r="W16463" s="50"/>
      <c r="X16463" s="49"/>
      <c r="Y16463" s="49"/>
      <c r="Z16463" s="49"/>
      <c r="AA16463" s="49"/>
      <c r="AB16463" s="49"/>
      <c r="AC16463" s="49"/>
      <c r="AD16463" s="49"/>
      <c r="AE16463" s="95"/>
      <c r="AM16463" s="103"/>
      <c r="AT16463" s="10"/>
    </row>
    <row r="16464" spans="9:46" s="16" customFormat="1">
      <c r="I16464" s="47"/>
      <c r="P16464" s="48"/>
      <c r="Q16464" s="48"/>
      <c r="R16464" s="48"/>
      <c r="S16464" s="49"/>
      <c r="T16464" s="47"/>
      <c r="U16464" s="50"/>
      <c r="V16464" s="47"/>
      <c r="W16464" s="50"/>
      <c r="X16464" s="49"/>
      <c r="Y16464" s="49"/>
      <c r="Z16464" s="49"/>
      <c r="AA16464" s="49"/>
      <c r="AB16464" s="49"/>
      <c r="AC16464" s="49"/>
      <c r="AD16464" s="49"/>
      <c r="AE16464" s="95"/>
      <c r="AM16464" s="103"/>
      <c r="AT16464" s="10"/>
    </row>
    <row r="16465" spans="9:46" s="16" customFormat="1">
      <c r="I16465" s="47"/>
      <c r="P16465" s="48"/>
      <c r="Q16465" s="48"/>
      <c r="R16465" s="48"/>
      <c r="S16465" s="49"/>
      <c r="T16465" s="47"/>
      <c r="U16465" s="50"/>
      <c r="V16465" s="47"/>
      <c r="W16465" s="50"/>
      <c r="X16465" s="49"/>
      <c r="Y16465" s="49"/>
      <c r="Z16465" s="49"/>
      <c r="AA16465" s="49"/>
      <c r="AB16465" s="49"/>
      <c r="AC16465" s="49"/>
      <c r="AD16465" s="49"/>
      <c r="AE16465" s="95"/>
      <c r="AM16465" s="103"/>
      <c r="AT16465" s="10"/>
    </row>
    <row r="16466" spans="9:46" s="16" customFormat="1">
      <c r="I16466" s="47"/>
      <c r="P16466" s="48"/>
      <c r="Q16466" s="48"/>
      <c r="R16466" s="48"/>
      <c r="S16466" s="49"/>
      <c r="T16466" s="47"/>
      <c r="U16466" s="50"/>
      <c r="V16466" s="47"/>
      <c r="W16466" s="50"/>
      <c r="X16466" s="49"/>
      <c r="Y16466" s="49"/>
      <c r="Z16466" s="49"/>
      <c r="AA16466" s="49"/>
      <c r="AB16466" s="49"/>
      <c r="AC16466" s="49"/>
      <c r="AD16466" s="49"/>
      <c r="AE16466" s="95"/>
      <c r="AM16466" s="103"/>
      <c r="AT16466" s="10"/>
    </row>
    <row r="16467" spans="9:46" s="16" customFormat="1">
      <c r="I16467" s="47"/>
      <c r="P16467" s="48"/>
      <c r="Q16467" s="48"/>
      <c r="R16467" s="48"/>
      <c r="S16467" s="49"/>
      <c r="T16467" s="47"/>
      <c r="U16467" s="50"/>
      <c r="V16467" s="47"/>
      <c r="W16467" s="50"/>
      <c r="X16467" s="49"/>
      <c r="Y16467" s="49"/>
      <c r="Z16467" s="49"/>
      <c r="AA16467" s="49"/>
      <c r="AB16467" s="49"/>
      <c r="AC16467" s="49"/>
      <c r="AD16467" s="49"/>
      <c r="AE16467" s="95"/>
      <c r="AM16467" s="103"/>
      <c r="AT16467" s="10"/>
    </row>
    <row r="16468" spans="9:46" s="16" customFormat="1">
      <c r="I16468" s="47"/>
      <c r="P16468" s="48"/>
      <c r="Q16468" s="48"/>
      <c r="R16468" s="48"/>
      <c r="S16468" s="49"/>
      <c r="T16468" s="47"/>
      <c r="U16468" s="50"/>
      <c r="V16468" s="47"/>
      <c r="W16468" s="50"/>
      <c r="X16468" s="49"/>
      <c r="Y16468" s="49"/>
      <c r="Z16468" s="49"/>
      <c r="AA16468" s="49"/>
      <c r="AB16468" s="49"/>
      <c r="AC16468" s="49"/>
      <c r="AD16468" s="49"/>
      <c r="AE16468" s="95"/>
      <c r="AM16468" s="103"/>
      <c r="AT16468" s="10"/>
    </row>
    <row r="16469" spans="9:46" s="16" customFormat="1">
      <c r="I16469" s="47"/>
      <c r="P16469" s="48"/>
      <c r="Q16469" s="48"/>
      <c r="R16469" s="48"/>
      <c r="S16469" s="49"/>
      <c r="T16469" s="47"/>
      <c r="U16469" s="50"/>
      <c r="V16469" s="47"/>
      <c r="W16469" s="50"/>
      <c r="X16469" s="49"/>
      <c r="Y16469" s="49"/>
      <c r="Z16469" s="49"/>
      <c r="AA16469" s="49"/>
      <c r="AB16469" s="49"/>
      <c r="AC16469" s="49"/>
      <c r="AD16469" s="49"/>
      <c r="AE16469" s="95"/>
      <c r="AM16469" s="103"/>
      <c r="AT16469" s="10"/>
    </row>
    <row r="16470" spans="9:46" s="16" customFormat="1">
      <c r="I16470" s="47"/>
      <c r="P16470" s="48"/>
      <c r="Q16470" s="48"/>
      <c r="R16470" s="48"/>
      <c r="S16470" s="49"/>
      <c r="T16470" s="47"/>
      <c r="U16470" s="50"/>
      <c r="V16470" s="47"/>
      <c r="W16470" s="50"/>
      <c r="X16470" s="49"/>
      <c r="Y16470" s="49"/>
      <c r="Z16470" s="49"/>
      <c r="AA16470" s="49"/>
      <c r="AB16470" s="49"/>
      <c r="AC16470" s="49"/>
      <c r="AD16470" s="49"/>
      <c r="AE16470" s="95"/>
      <c r="AM16470" s="103"/>
      <c r="AT16470" s="10"/>
    </row>
    <row r="16471" spans="9:46" s="16" customFormat="1">
      <c r="I16471" s="47"/>
      <c r="P16471" s="48"/>
      <c r="Q16471" s="48"/>
      <c r="R16471" s="48"/>
      <c r="S16471" s="49"/>
      <c r="T16471" s="47"/>
      <c r="U16471" s="50"/>
      <c r="V16471" s="47"/>
      <c r="W16471" s="50"/>
      <c r="X16471" s="49"/>
      <c r="Y16471" s="49"/>
      <c r="Z16471" s="49"/>
      <c r="AA16471" s="49"/>
      <c r="AB16471" s="49"/>
      <c r="AC16471" s="49"/>
      <c r="AD16471" s="49"/>
      <c r="AE16471" s="95"/>
      <c r="AM16471" s="103"/>
      <c r="AT16471" s="10"/>
    </row>
    <row r="16472" spans="9:46" s="16" customFormat="1">
      <c r="I16472" s="47"/>
      <c r="P16472" s="48"/>
      <c r="Q16472" s="48"/>
      <c r="R16472" s="48"/>
      <c r="S16472" s="49"/>
      <c r="T16472" s="47"/>
      <c r="U16472" s="50"/>
      <c r="V16472" s="47"/>
      <c r="W16472" s="50"/>
      <c r="X16472" s="49"/>
      <c r="Y16472" s="49"/>
      <c r="Z16472" s="49"/>
      <c r="AA16472" s="49"/>
      <c r="AB16472" s="49"/>
      <c r="AC16472" s="49"/>
      <c r="AD16472" s="49"/>
      <c r="AE16472" s="95"/>
      <c r="AM16472" s="103"/>
      <c r="AT16472" s="10"/>
    </row>
    <row r="16473" spans="9:46" s="16" customFormat="1">
      <c r="I16473" s="47"/>
      <c r="P16473" s="48"/>
      <c r="Q16473" s="48"/>
      <c r="R16473" s="48"/>
      <c r="S16473" s="49"/>
      <c r="T16473" s="47"/>
      <c r="U16473" s="50"/>
      <c r="V16473" s="47"/>
      <c r="W16473" s="50"/>
      <c r="X16473" s="49"/>
      <c r="Y16473" s="49"/>
      <c r="Z16473" s="49"/>
      <c r="AA16473" s="49"/>
      <c r="AB16473" s="49"/>
      <c r="AC16473" s="49"/>
      <c r="AD16473" s="49"/>
      <c r="AE16473" s="95"/>
      <c r="AM16473" s="103"/>
      <c r="AT16473" s="10"/>
    </row>
    <row r="16474" spans="9:46" s="16" customFormat="1">
      <c r="I16474" s="47"/>
      <c r="P16474" s="48"/>
      <c r="Q16474" s="48"/>
      <c r="R16474" s="48"/>
      <c r="S16474" s="49"/>
      <c r="T16474" s="47"/>
      <c r="U16474" s="50"/>
      <c r="V16474" s="47"/>
      <c r="W16474" s="50"/>
      <c r="X16474" s="49"/>
      <c r="Y16474" s="49"/>
      <c r="Z16474" s="49"/>
      <c r="AA16474" s="49"/>
      <c r="AB16474" s="49"/>
      <c r="AC16474" s="49"/>
      <c r="AD16474" s="49"/>
      <c r="AE16474" s="95"/>
      <c r="AM16474" s="103"/>
      <c r="AT16474" s="10"/>
    </row>
    <row r="16475" spans="9:46" s="16" customFormat="1">
      <c r="I16475" s="47"/>
      <c r="P16475" s="48"/>
      <c r="Q16475" s="48"/>
      <c r="R16475" s="48"/>
      <c r="S16475" s="49"/>
      <c r="T16475" s="47"/>
      <c r="U16475" s="50"/>
      <c r="V16475" s="47"/>
      <c r="W16475" s="50"/>
      <c r="X16475" s="49"/>
      <c r="Y16475" s="49"/>
      <c r="Z16475" s="49"/>
      <c r="AA16475" s="49"/>
      <c r="AB16475" s="49"/>
      <c r="AC16475" s="49"/>
      <c r="AD16475" s="49"/>
      <c r="AE16475" s="95"/>
      <c r="AM16475" s="103"/>
      <c r="AT16475" s="10"/>
    </row>
    <row r="16476" spans="9:46" s="16" customFormat="1">
      <c r="I16476" s="47"/>
      <c r="P16476" s="48"/>
      <c r="Q16476" s="48"/>
      <c r="R16476" s="48"/>
      <c r="S16476" s="49"/>
      <c r="T16476" s="47"/>
      <c r="U16476" s="50"/>
      <c r="V16476" s="47"/>
      <c r="W16476" s="50"/>
      <c r="X16476" s="49"/>
      <c r="Y16476" s="49"/>
      <c r="Z16476" s="49"/>
      <c r="AA16476" s="49"/>
      <c r="AB16476" s="49"/>
      <c r="AC16476" s="49"/>
      <c r="AD16476" s="49"/>
      <c r="AE16476" s="95"/>
      <c r="AM16476" s="103"/>
      <c r="AT16476" s="10"/>
    </row>
    <row r="16477" spans="9:46" s="16" customFormat="1">
      <c r="I16477" s="47"/>
      <c r="P16477" s="48"/>
      <c r="Q16477" s="48"/>
      <c r="R16477" s="48"/>
      <c r="S16477" s="49"/>
      <c r="T16477" s="47"/>
      <c r="U16477" s="50"/>
      <c r="V16477" s="47"/>
      <c r="W16477" s="50"/>
      <c r="X16477" s="49"/>
      <c r="Y16477" s="49"/>
      <c r="Z16477" s="49"/>
      <c r="AA16477" s="49"/>
      <c r="AB16477" s="49"/>
      <c r="AC16477" s="49"/>
      <c r="AD16477" s="49"/>
      <c r="AE16477" s="95"/>
      <c r="AM16477" s="103"/>
      <c r="AT16477" s="10"/>
    </row>
    <row r="16478" spans="9:46" s="16" customFormat="1">
      <c r="I16478" s="47"/>
      <c r="P16478" s="48"/>
      <c r="Q16478" s="48"/>
      <c r="R16478" s="48"/>
      <c r="S16478" s="49"/>
      <c r="T16478" s="47"/>
      <c r="U16478" s="50"/>
      <c r="V16478" s="47"/>
      <c r="W16478" s="50"/>
      <c r="X16478" s="49"/>
      <c r="Y16478" s="49"/>
      <c r="Z16478" s="49"/>
      <c r="AA16478" s="49"/>
      <c r="AB16478" s="49"/>
      <c r="AC16478" s="49"/>
      <c r="AD16478" s="49"/>
      <c r="AE16478" s="95"/>
      <c r="AM16478" s="103"/>
      <c r="AT16478" s="10"/>
    </row>
    <row r="16479" spans="9:46" s="16" customFormat="1">
      <c r="I16479" s="47"/>
      <c r="P16479" s="48"/>
      <c r="Q16479" s="48"/>
      <c r="R16479" s="48"/>
      <c r="S16479" s="49"/>
      <c r="T16479" s="47"/>
      <c r="U16479" s="50"/>
      <c r="V16479" s="47"/>
      <c r="W16479" s="50"/>
      <c r="X16479" s="49"/>
      <c r="Y16479" s="49"/>
      <c r="Z16479" s="49"/>
      <c r="AA16479" s="49"/>
      <c r="AB16479" s="49"/>
      <c r="AC16479" s="49"/>
      <c r="AD16479" s="49"/>
      <c r="AE16479" s="95"/>
      <c r="AM16479" s="103"/>
      <c r="AT16479" s="10"/>
    </row>
    <row r="16480" spans="9:46" s="16" customFormat="1">
      <c r="I16480" s="47"/>
      <c r="P16480" s="48"/>
      <c r="Q16480" s="48"/>
      <c r="R16480" s="48"/>
      <c r="S16480" s="49"/>
      <c r="T16480" s="47"/>
      <c r="U16480" s="50"/>
      <c r="V16480" s="47"/>
      <c r="W16480" s="50"/>
      <c r="X16480" s="49"/>
      <c r="Y16480" s="49"/>
      <c r="Z16480" s="49"/>
      <c r="AA16480" s="49"/>
      <c r="AB16480" s="49"/>
      <c r="AC16480" s="49"/>
      <c r="AD16480" s="49"/>
      <c r="AE16480" s="95"/>
      <c r="AM16480" s="103"/>
      <c r="AT16480" s="10"/>
    </row>
    <row r="16481" spans="9:46" s="16" customFormat="1">
      <c r="I16481" s="47"/>
      <c r="P16481" s="48"/>
      <c r="Q16481" s="48"/>
      <c r="R16481" s="48"/>
      <c r="S16481" s="49"/>
      <c r="T16481" s="47"/>
      <c r="U16481" s="50"/>
      <c r="V16481" s="47"/>
      <c r="W16481" s="50"/>
      <c r="X16481" s="49"/>
      <c r="Y16481" s="49"/>
      <c r="Z16481" s="49"/>
      <c r="AA16481" s="49"/>
      <c r="AB16481" s="49"/>
      <c r="AC16481" s="49"/>
      <c r="AD16481" s="49"/>
      <c r="AE16481" s="95"/>
      <c r="AM16481" s="103"/>
      <c r="AT16481" s="10"/>
    </row>
    <row r="16482" spans="9:46" s="16" customFormat="1">
      <c r="I16482" s="47"/>
      <c r="P16482" s="48"/>
      <c r="Q16482" s="48"/>
      <c r="R16482" s="48"/>
      <c r="S16482" s="49"/>
      <c r="T16482" s="47"/>
      <c r="U16482" s="50"/>
      <c r="V16482" s="47"/>
      <c r="W16482" s="50"/>
      <c r="X16482" s="49"/>
      <c r="Y16482" s="49"/>
      <c r="Z16482" s="49"/>
      <c r="AA16482" s="49"/>
      <c r="AB16482" s="49"/>
      <c r="AC16482" s="49"/>
      <c r="AD16482" s="49"/>
      <c r="AE16482" s="95"/>
      <c r="AM16482" s="103"/>
      <c r="AT16482" s="10"/>
    </row>
    <row r="16483" spans="9:46" s="16" customFormat="1">
      <c r="I16483" s="47"/>
      <c r="P16483" s="48"/>
      <c r="Q16483" s="48"/>
      <c r="R16483" s="48"/>
      <c r="S16483" s="49"/>
      <c r="T16483" s="47"/>
      <c r="U16483" s="50"/>
      <c r="V16483" s="47"/>
      <c r="W16483" s="50"/>
      <c r="X16483" s="49"/>
      <c r="Y16483" s="49"/>
      <c r="Z16483" s="49"/>
      <c r="AA16483" s="49"/>
      <c r="AB16483" s="49"/>
      <c r="AC16483" s="49"/>
      <c r="AD16483" s="49"/>
      <c r="AE16483" s="95"/>
      <c r="AM16483" s="103"/>
      <c r="AT16483" s="10"/>
    </row>
    <row r="16484" spans="9:46" s="16" customFormat="1">
      <c r="I16484" s="47"/>
      <c r="P16484" s="48"/>
      <c r="Q16484" s="48"/>
      <c r="R16484" s="48"/>
      <c r="S16484" s="49"/>
      <c r="T16484" s="47"/>
      <c r="U16484" s="50"/>
      <c r="V16484" s="47"/>
      <c r="W16484" s="50"/>
      <c r="X16484" s="49"/>
      <c r="Y16484" s="49"/>
      <c r="Z16484" s="49"/>
      <c r="AA16484" s="49"/>
      <c r="AB16484" s="49"/>
      <c r="AC16484" s="49"/>
      <c r="AD16484" s="49"/>
      <c r="AE16484" s="95"/>
      <c r="AM16484" s="103"/>
      <c r="AT16484" s="10"/>
    </row>
    <row r="16485" spans="9:46" s="16" customFormat="1">
      <c r="I16485" s="47"/>
      <c r="P16485" s="48"/>
      <c r="Q16485" s="48"/>
      <c r="R16485" s="48"/>
      <c r="S16485" s="49"/>
      <c r="T16485" s="47"/>
      <c r="U16485" s="50"/>
      <c r="V16485" s="47"/>
      <c r="W16485" s="50"/>
      <c r="X16485" s="49"/>
      <c r="Y16485" s="49"/>
      <c r="Z16485" s="49"/>
      <c r="AA16485" s="49"/>
      <c r="AB16485" s="49"/>
      <c r="AC16485" s="49"/>
      <c r="AD16485" s="49"/>
      <c r="AE16485" s="95"/>
      <c r="AM16485" s="103"/>
      <c r="AT16485" s="10"/>
    </row>
    <row r="16486" spans="9:46" s="16" customFormat="1">
      <c r="I16486" s="47"/>
      <c r="P16486" s="48"/>
      <c r="Q16486" s="48"/>
      <c r="R16486" s="48"/>
      <c r="S16486" s="49"/>
      <c r="T16486" s="47"/>
      <c r="U16486" s="50"/>
      <c r="V16486" s="47"/>
      <c r="W16486" s="50"/>
      <c r="X16486" s="49"/>
      <c r="Y16486" s="49"/>
      <c r="Z16486" s="49"/>
      <c r="AA16486" s="49"/>
      <c r="AB16486" s="49"/>
      <c r="AC16486" s="49"/>
      <c r="AD16486" s="49"/>
      <c r="AE16486" s="95"/>
      <c r="AM16486" s="103"/>
      <c r="AT16486" s="10"/>
    </row>
    <row r="16487" spans="9:46" s="16" customFormat="1">
      <c r="I16487" s="47"/>
      <c r="P16487" s="48"/>
      <c r="Q16487" s="48"/>
      <c r="R16487" s="48"/>
      <c r="S16487" s="49"/>
      <c r="T16487" s="47"/>
      <c r="U16487" s="50"/>
      <c r="V16487" s="47"/>
      <c r="W16487" s="50"/>
      <c r="X16487" s="49"/>
      <c r="Y16487" s="49"/>
      <c r="Z16487" s="49"/>
      <c r="AA16487" s="49"/>
      <c r="AB16487" s="49"/>
      <c r="AC16487" s="49"/>
      <c r="AD16487" s="49"/>
      <c r="AE16487" s="95"/>
      <c r="AM16487" s="103"/>
      <c r="AT16487" s="10"/>
    </row>
    <row r="16488" spans="9:46" s="16" customFormat="1">
      <c r="I16488" s="47"/>
      <c r="P16488" s="48"/>
      <c r="Q16488" s="48"/>
      <c r="R16488" s="48"/>
      <c r="S16488" s="49"/>
      <c r="T16488" s="47"/>
      <c r="U16488" s="50"/>
      <c r="V16488" s="47"/>
      <c r="W16488" s="50"/>
      <c r="X16488" s="49"/>
      <c r="Y16488" s="49"/>
      <c r="Z16488" s="49"/>
      <c r="AA16488" s="49"/>
      <c r="AB16488" s="49"/>
      <c r="AC16488" s="49"/>
      <c r="AD16488" s="49"/>
      <c r="AE16488" s="95"/>
      <c r="AM16488" s="103"/>
      <c r="AT16488" s="10"/>
    </row>
    <row r="16489" spans="9:46" s="16" customFormat="1">
      <c r="I16489" s="47"/>
      <c r="P16489" s="48"/>
      <c r="Q16489" s="48"/>
      <c r="R16489" s="48"/>
      <c r="S16489" s="49"/>
      <c r="T16489" s="47"/>
      <c r="U16489" s="50"/>
      <c r="V16489" s="47"/>
      <c r="W16489" s="50"/>
      <c r="X16489" s="49"/>
      <c r="Y16489" s="49"/>
      <c r="Z16489" s="49"/>
      <c r="AA16489" s="49"/>
      <c r="AB16489" s="49"/>
      <c r="AC16489" s="49"/>
      <c r="AD16489" s="49"/>
      <c r="AE16489" s="95"/>
      <c r="AM16489" s="103"/>
      <c r="AT16489" s="10"/>
    </row>
    <row r="16490" spans="9:46" s="16" customFormat="1">
      <c r="I16490" s="47"/>
      <c r="P16490" s="48"/>
      <c r="Q16490" s="48"/>
      <c r="R16490" s="48"/>
      <c r="S16490" s="49"/>
      <c r="T16490" s="47"/>
      <c r="U16490" s="50"/>
      <c r="V16490" s="47"/>
      <c r="W16490" s="50"/>
      <c r="X16490" s="49"/>
      <c r="Y16490" s="49"/>
      <c r="Z16490" s="49"/>
      <c r="AA16490" s="49"/>
      <c r="AB16490" s="49"/>
      <c r="AC16490" s="49"/>
      <c r="AD16490" s="49"/>
      <c r="AE16490" s="95"/>
      <c r="AM16490" s="103"/>
      <c r="AT16490" s="10"/>
    </row>
    <row r="16491" spans="9:46" s="16" customFormat="1">
      <c r="I16491" s="47"/>
      <c r="P16491" s="48"/>
      <c r="Q16491" s="48"/>
      <c r="R16491" s="48"/>
      <c r="S16491" s="49"/>
      <c r="T16491" s="47"/>
      <c r="U16491" s="50"/>
      <c r="V16491" s="47"/>
      <c r="W16491" s="50"/>
      <c r="X16491" s="49"/>
      <c r="Y16491" s="49"/>
      <c r="Z16491" s="49"/>
      <c r="AA16491" s="49"/>
      <c r="AB16491" s="49"/>
      <c r="AC16491" s="49"/>
      <c r="AD16491" s="49"/>
      <c r="AE16491" s="95"/>
      <c r="AM16491" s="103"/>
      <c r="AT16491" s="10"/>
    </row>
    <row r="16492" spans="9:46" s="16" customFormat="1">
      <c r="I16492" s="47"/>
      <c r="P16492" s="48"/>
      <c r="Q16492" s="48"/>
      <c r="R16492" s="48"/>
      <c r="S16492" s="49"/>
      <c r="T16492" s="47"/>
      <c r="U16492" s="50"/>
      <c r="V16492" s="47"/>
      <c r="W16492" s="50"/>
      <c r="X16492" s="49"/>
      <c r="Y16492" s="49"/>
      <c r="Z16492" s="49"/>
      <c r="AA16492" s="49"/>
      <c r="AB16492" s="49"/>
      <c r="AC16492" s="49"/>
      <c r="AD16492" s="49"/>
      <c r="AE16492" s="95"/>
      <c r="AM16492" s="103"/>
      <c r="AT16492" s="10"/>
    </row>
    <row r="16493" spans="9:46" s="16" customFormat="1">
      <c r="I16493" s="47"/>
      <c r="P16493" s="48"/>
      <c r="Q16493" s="48"/>
      <c r="R16493" s="48"/>
      <c r="S16493" s="49"/>
      <c r="T16493" s="47"/>
      <c r="U16493" s="50"/>
      <c r="V16493" s="47"/>
      <c r="W16493" s="50"/>
      <c r="X16493" s="49"/>
      <c r="Y16493" s="49"/>
      <c r="Z16493" s="49"/>
      <c r="AA16493" s="49"/>
      <c r="AB16493" s="49"/>
      <c r="AC16493" s="49"/>
      <c r="AD16493" s="49"/>
      <c r="AE16493" s="95"/>
      <c r="AM16493" s="103"/>
      <c r="AT16493" s="10"/>
    </row>
    <row r="16494" spans="9:46" s="16" customFormat="1">
      <c r="I16494" s="47"/>
      <c r="P16494" s="48"/>
      <c r="Q16494" s="48"/>
      <c r="R16494" s="48"/>
      <c r="S16494" s="49"/>
      <c r="T16494" s="47"/>
      <c r="U16494" s="50"/>
      <c r="V16494" s="47"/>
      <c r="W16494" s="50"/>
      <c r="X16494" s="49"/>
      <c r="Y16494" s="49"/>
      <c r="Z16494" s="49"/>
      <c r="AA16494" s="49"/>
      <c r="AB16494" s="49"/>
      <c r="AC16494" s="49"/>
      <c r="AD16494" s="49"/>
      <c r="AE16494" s="95"/>
      <c r="AM16494" s="103"/>
      <c r="AT16494" s="10"/>
    </row>
    <row r="16495" spans="9:46" s="16" customFormat="1">
      <c r="I16495" s="47"/>
      <c r="P16495" s="48"/>
      <c r="Q16495" s="48"/>
      <c r="R16495" s="48"/>
      <c r="S16495" s="49"/>
      <c r="T16495" s="47"/>
      <c r="U16495" s="50"/>
      <c r="V16495" s="47"/>
      <c r="W16495" s="50"/>
      <c r="X16495" s="49"/>
      <c r="Y16495" s="49"/>
      <c r="Z16495" s="49"/>
      <c r="AA16495" s="49"/>
      <c r="AB16495" s="49"/>
      <c r="AC16495" s="49"/>
      <c r="AD16495" s="49"/>
      <c r="AE16495" s="95"/>
      <c r="AM16495" s="103"/>
      <c r="AT16495" s="10"/>
    </row>
    <row r="16496" spans="9:46" s="16" customFormat="1">
      <c r="I16496" s="47"/>
      <c r="P16496" s="48"/>
      <c r="Q16496" s="48"/>
      <c r="R16496" s="48"/>
      <c r="S16496" s="49"/>
      <c r="T16496" s="47"/>
      <c r="U16496" s="50"/>
      <c r="V16496" s="47"/>
      <c r="W16496" s="50"/>
      <c r="X16496" s="49"/>
      <c r="Y16496" s="49"/>
      <c r="Z16496" s="49"/>
      <c r="AA16496" s="49"/>
      <c r="AB16496" s="49"/>
      <c r="AC16496" s="49"/>
      <c r="AD16496" s="49"/>
      <c r="AE16496" s="95"/>
      <c r="AM16496" s="103"/>
      <c r="AT16496" s="10"/>
    </row>
    <row r="16497" spans="9:46" s="16" customFormat="1">
      <c r="I16497" s="47"/>
      <c r="P16497" s="48"/>
      <c r="Q16497" s="48"/>
      <c r="R16497" s="48"/>
      <c r="S16497" s="49"/>
      <c r="T16497" s="47"/>
      <c r="U16497" s="50"/>
      <c r="V16497" s="47"/>
      <c r="W16497" s="50"/>
      <c r="X16497" s="49"/>
      <c r="Y16497" s="49"/>
      <c r="Z16497" s="49"/>
      <c r="AA16497" s="49"/>
      <c r="AB16497" s="49"/>
      <c r="AC16497" s="49"/>
      <c r="AD16497" s="49"/>
      <c r="AE16497" s="95"/>
      <c r="AM16497" s="103"/>
      <c r="AT16497" s="10"/>
    </row>
    <row r="16498" spans="9:46" s="16" customFormat="1">
      <c r="I16498" s="47"/>
      <c r="P16498" s="48"/>
      <c r="Q16498" s="48"/>
      <c r="R16498" s="48"/>
      <c r="S16498" s="49"/>
      <c r="T16498" s="47"/>
      <c r="U16498" s="50"/>
      <c r="V16498" s="47"/>
      <c r="W16498" s="50"/>
      <c r="X16498" s="49"/>
      <c r="Y16498" s="49"/>
      <c r="Z16498" s="49"/>
      <c r="AA16498" s="49"/>
      <c r="AB16498" s="49"/>
      <c r="AC16498" s="49"/>
      <c r="AD16498" s="49"/>
      <c r="AE16498" s="95"/>
      <c r="AM16498" s="103"/>
      <c r="AT16498" s="10"/>
    </row>
    <row r="16499" spans="9:46" s="16" customFormat="1">
      <c r="I16499" s="47"/>
      <c r="P16499" s="48"/>
      <c r="Q16499" s="48"/>
      <c r="R16499" s="48"/>
      <c r="S16499" s="49"/>
      <c r="T16499" s="47"/>
      <c r="U16499" s="50"/>
      <c r="V16499" s="47"/>
      <c r="W16499" s="50"/>
      <c r="X16499" s="49"/>
      <c r="Y16499" s="49"/>
      <c r="Z16499" s="49"/>
      <c r="AA16499" s="49"/>
      <c r="AB16499" s="49"/>
      <c r="AC16499" s="49"/>
      <c r="AD16499" s="49"/>
      <c r="AE16499" s="95"/>
      <c r="AM16499" s="103"/>
      <c r="AT16499" s="10"/>
    </row>
    <row r="16500" spans="9:46" s="16" customFormat="1">
      <c r="I16500" s="47"/>
      <c r="P16500" s="48"/>
      <c r="Q16500" s="48"/>
      <c r="R16500" s="48"/>
      <c r="S16500" s="49"/>
      <c r="T16500" s="47"/>
      <c r="U16500" s="50"/>
      <c r="V16500" s="47"/>
      <c r="W16500" s="50"/>
      <c r="X16500" s="49"/>
      <c r="Y16500" s="49"/>
      <c r="Z16500" s="49"/>
      <c r="AA16500" s="49"/>
      <c r="AB16500" s="49"/>
      <c r="AC16500" s="49"/>
      <c r="AD16500" s="49"/>
      <c r="AE16500" s="95"/>
      <c r="AM16500" s="103"/>
      <c r="AT16500" s="10"/>
    </row>
    <row r="16501" spans="9:46" s="16" customFormat="1">
      <c r="I16501" s="47"/>
      <c r="P16501" s="48"/>
      <c r="Q16501" s="48"/>
      <c r="R16501" s="48"/>
      <c r="S16501" s="49"/>
      <c r="T16501" s="47"/>
      <c r="U16501" s="50"/>
      <c r="V16501" s="47"/>
      <c r="W16501" s="50"/>
      <c r="X16501" s="49"/>
      <c r="Y16501" s="49"/>
      <c r="Z16501" s="49"/>
      <c r="AA16501" s="49"/>
      <c r="AB16501" s="49"/>
      <c r="AC16501" s="49"/>
      <c r="AD16501" s="49"/>
      <c r="AE16501" s="95"/>
      <c r="AM16501" s="103"/>
      <c r="AT16501" s="10"/>
    </row>
    <row r="16502" spans="9:46" s="16" customFormat="1">
      <c r="I16502" s="47"/>
      <c r="P16502" s="48"/>
      <c r="Q16502" s="48"/>
      <c r="R16502" s="48"/>
      <c r="S16502" s="49"/>
      <c r="T16502" s="47"/>
      <c r="U16502" s="50"/>
      <c r="V16502" s="47"/>
      <c r="W16502" s="50"/>
      <c r="X16502" s="49"/>
      <c r="Y16502" s="49"/>
      <c r="Z16502" s="49"/>
      <c r="AA16502" s="49"/>
      <c r="AB16502" s="49"/>
      <c r="AC16502" s="49"/>
      <c r="AD16502" s="49"/>
      <c r="AE16502" s="95"/>
      <c r="AM16502" s="103"/>
      <c r="AT16502" s="10"/>
    </row>
    <row r="16503" spans="9:46" s="16" customFormat="1">
      <c r="I16503" s="47"/>
      <c r="P16503" s="48"/>
      <c r="Q16503" s="48"/>
      <c r="R16503" s="48"/>
      <c r="S16503" s="49"/>
      <c r="T16503" s="47"/>
      <c r="U16503" s="50"/>
      <c r="V16503" s="47"/>
      <c r="W16503" s="50"/>
      <c r="X16503" s="49"/>
      <c r="Y16503" s="49"/>
      <c r="Z16503" s="49"/>
      <c r="AA16503" s="49"/>
      <c r="AB16503" s="49"/>
      <c r="AC16503" s="49"/>
      <c r="AD16503" s="49"/>
      <c r="AE16503" s="95"/>
      <c r="AM16503" s="103"/>
      <c r="AT16503" s="10"/>
    </row>
    <row r="16504" spans="9:46" s="16" customFormat="1">
      <c r="I16504" s="47"/>
      <c r="P16504" s="48"/>
      <c r="Q16504" s="48"/>
      <c r="R16504" s="48"/>
      <c r="S16504" s="49"/>
      <c r="T16504" s="47"/>
      <c r="U16504" s="50"/>
      <c r="V16504" s="47"/>
      <c r="W16504" s="50"/>
      <c r="X16504" s="49"/>
      <c r="Y16504" s="49"/>
      <c r="Z16504" s="49"/>
      <c r="AA16504" s="49"/>
      <c r="AB16504" s="49"/>
      <c r="AC16504" s="49"/>
      <c r="AD16504" s="49"/>
      <c r="AE16504" s="95"/>
      <c r="AM16504" s="103"/>
      <c r="AT16504" s="10"/>
    </row>
    <row r="16505" spans="9:46" s="16" customFormat="1">
      <c r="I16505" s="47"/>
      <c r="P16505" s="48"/>
      <c r="Q16505" s="48"/>
      <c r="R16505" s="48"/>
      <c r="S16505" s="49"/>
      <c r="T16505" s="47"/>
      <c r="U16505" s="50"/>
      <c r="V16505" s="47"/>
      <c r="W16505" s="50"/>
      <c r="X16505" s="49"/>
      <c r="Y16505" s="49"/>
      <c r="Z16505" s="49"/>
      <c r="AA16505" s="49"/>
      <c r="AB16505" s="49"/>
      <c r="AC16505" s="49"/>
      <c r="AD16505" s="49"/>
      <c r="AE16505" s="95"/>
      <c r="AM16505" s="103"/>
      <c r="AT16505" s="10"/>
    </row>
    <row r="16506" spans="9:46" s="16" customFormat="1">
      <c r="I16506" s="47"/>
      <c r="P16506" s="48"/>
      <c r="Q16506" s="48"/>
      <c r="R16506" s="48"/>
      <c r="S16506" s="49"/>
      <c r="T16506" s="47"/>
      <c r="U16506" s="50"/>
      <c r="V16506" s="47"/>
      <c r="W16506" s="50"/>
      <c r="X16506" s="49"/>
      <c r="Y16506" s="49"/>
      <c r="Z16506" s="49"/>
      <c r="AA16506" s="49"/>
      <c r="AB16506" s="49"/>
      <c r="AC16506" s="49"/>
      <c r="AD16506" s="49"/>
      <c r="AE16506" s="95"/>
      <c r="AM16506" s="103"/>
      <c r="AT16506" s="10"/>
    </row>
    <row r="16507" spans="9:46" s="16" customFormat="1">
      <c r="I16507" s="47"/>
      <c r="P16507" s="48"/>
      <c r="Q16507" s="48"/>
      <c r="R16507" s="48"/>
      <c r="S16507" s="49"/>
      <c r="T16507" s="47"/>
      <c r="U16507" s="50"/>
      <c r="V16507" s="47"/>
      <c r="W16507" s="50"/>
      <c r="X16507" s="49"/>
      <c r="Y16507" s="49"/>
      <c r="Z16507" s="49"/>
      <c r="AA16507" s="49"/>
      <c r="AB16507" s="49"/>
      <c r="AC16507" s="49"/>
      <c r="AD16507" s="49"/>
      <c r="AE16507" s="95"/>
      <c r="AM16507" s="103"/>
      <c r="AT16507" s="10"/>
    </row>
    <row r="16508" spans="9:46" s="16" customFormat="1">
      <c r="I16508" s="47"/>
      <c r="P16508" s="48"/>
      <c r="Q16508" s="48"/>
      <c r="R16508" s="48"/>
      <c r="S16508" s="49"/>
      <c r="T16508" s="47"/>
      <c r="U16508" s="50"/>
      <c r="V16508" s="47"/>
      <c r="W16508" s="50"/>
      <c r="X16508" s="49"/>
      <c r="Y16508" s="49"/>
      <c r="Z16508" s="49"/>
      <c r="AA16508" s="49"/>
      <c r="AB16508" s="49"/>
      <c r="AC16508" s="49"/>
      <c r="AD16508" s="49"/>
      <c r="AE16508" s="95"/>
      <c r="AM16508" s="103"/>
      <c r="AT16508" s="10"/>
    </row>
    <row r="16509" spans="9:46" s="16" customFormat="1">
      <c r="I16509" s="47"/>
      <c r="P16509" s="48"/>
      <c r="Q16509" s="48"/>
      <c r="R16509" s="48"/>
      <c r="S16509" s="49"/>
      <c r="T16509" s="47"/>
      <c r="U16509" s="50"/>
      <c r="V16509" s="47"/>
      <c r="W16509" s="50"/>
      <c r="X16509" s="49"/>
      <c r="Y16509" s="49"/>
      <c r="Z16509" s="49"/>
      <c r="AA16509" s="49"/>
      <c r="AB16509" s="49"/>
      <c r="AC16509" s="49"/>
      <c r="AD16509" s="49"/>
      <c r="AE16509" s="95"/>
      <c r="AM16509" s="103"/>
      <c r="AT16509" s="10"/>
    </row>
    <row r="16510" spans="9:46" s="16" customFormat="1">
      <c r="I16510" s="47"/>
      <c r="P16510" s="48"/>
      <c r="Q16510" s="48"/>
      <c r="R16510" s="48"/>
      <c r="S16510" s="49"/>
      <c r="T16510" s="47"/>
      <c r="U16510" s="50"/>
      <c r="V16510" s="47"/>
      <c r="W16510" s="50"/>
      <c r="X16510" s="49"/>
      <c r="Y16510" s="49"/>
      <c r="Z16510" s="49"/>
      <c r="AA16510" s="49"/>
      <c r="AB16510" s="49"/>
      <c r="AC16510" s="49"/>
      <c r="AD16510" s="49"/>
      <c r="AE16510" s="95"/>
      <c r="AM16510" s="103"/>
      <c r="AT16510" s="10"/>
    </row>
    <row r="16511" spans="9:46" s="16" customFormat="1">
      <c r="I16511" s="47"/>
      <c r="P16511" s="48"/>
      <c r="Q16511" s="48"/>
      <c r="R16511" s="48"/>
      <c r="S16511" s="49"/>
      <c r="T16511" s="47"/>
      <c r="U16511" s="50"/>
      <c r="V16511" s="47"/>
      <c r="W16511" s="50"/>
      <c r="X16511" s="49"/>
      <c r="Y16511" s="49"/>
      <c r="Z16511" s="49"/>
      <c r="AA16511" s="49"/>
      <c r="AB16511" s="49"/>
      <c r="AC16511" s="49"/>
      <c r="AD16511" s="49"/>
      <c r="AE16511" s="95"/>
      <c r="AM16511" s="103"/>
      <c r="AT16511" s="10"/>
    </row>
    <row r="16512" spans="9:46" s="16" customFormat="1">
      <c r="I16512" s="47"/>
      <c r="P16512" s="48"/>
      <c r="Q16512" s="48"/>
      <c r="R16512" s="48"/>
      <c r="S16512" s="49"/>
      <c r="T16512" s="47"/>
      <c r="U16512" s="50"/>
      <c r="V16512" s="47"/>
      <c r="W16512" s="50"/>
      <c r="X16512" s="49"/>
      <c r="Y16512" s="49"/>
      <c r="Z16512" s="49"/>
      <c r="AA16512" s="49"/>
      <c r="AB16512" s="49"/>
      <c r="AC16512" s="49"/>
      <c r="AD16512" s="49"/>
      <c r="AE16512" s="95"/>
      <c r="AM16512" s="103"/>
      <c r="AT16512" s="10"/>
    </row>
    <row r="16513" spans="9:46" s="16" customFormat="1">
      <c r="I16513" s="47"/>
      <c r="P16513" s="48"/>
      <c r="Q16513" s="48"/>
      <c r="R16513" s="48"/>
      <c r="S16513" s="49"/>
      <c r="T16513" s="47"/>
      <c r="U16513" s="50"/>
      <c r="V16513" s="47"/>
      <c r="W16513" s="50"/>
      <c r="X16513" s="49"/>
      <c r="Y16513" s="49"/>
      <c r="Z16513" s="49"/>
      <c r="AA16513" s="49"/>
      <c r="AB16513" s="49"/>
      <c r="AC16513" s="49"/>
      <c r="AD16513" s="49"/>
      <c r="AE16513" s="95"/>
      <c r="AM16513" s="103"/>
      <c r="AT16513" s="10"/>
    </row>
    <row r="16514" spans="9:46" s="16" customFormat="1">
      <c r="I16514" s="47"/>
      <c r="P16514" s="48"/>
      <c r="Q16514" s="48"/>
      <c r="R16514" s="48"/>
      <c r="S16514" s="49"/>
      <c r="T16514" s="47"/>
      <c r="U16514" s="50"/>
      <c r="V16514" s="47"/>
      <c r="W16514" s="50"/>
      <c r="X16514" s="49"/>
      <c r="Y16514" s="49"/>
      <c r="Z16514" s="49"/>
      <c r="AA16514" s="49"/>
      <c r="AB16514" s="49"/>
      <c r="AC16514" s="49"/>
      <c r="AD16514" s="49"/>
      <c r="AE16514" s="95"/>
      <c r="AM16514" s="103"/>
      <c r="AT16514" s="10"/>
    </row>
    <row r="16515" spans="9:46" s="16" customFormat="1">
      <c r="I16515" s="47"/>
      <c r="P16515" s="48"/>
      <c r="Q16515" s="48"/>
      <c r="R16515" s="48"/>
      <c r="S16515" s="49"/>
      <c r="T16515" s="47"/>
      <c r="U16515" s="50"/>
      <c r="V16515" s="47"/>
      <c r="W16515" s="50"/>
      <c r="X16515" s="49"/>
      <c r="Y16515" s="49"/>
      <c r="Z16515" s="49"/>
      <c r="AA16515" s="49"/>
      <c r="AB16515" s="49"/>
      <c r="AC16515" s="49"/>
      <c r="AD16515" s="49"/>
      <c r="AE16515" s="95"/>
      <c r="AM16515" s="103"/>
      <c r="AT16515" s="10"/>
    </row>
    <row r="16516" spans="9:46" s="16" customFormat="1">
      <c r="I16516" s="47"/>
      <c r="P16516" s="48"/>
      <c r="Q16516" s="48"/>
      <c r="R16516" s="48"/>
      <c r="S16516" s="49"/>
      <c r="T16516" s="47"/>
      <c r="U16516" s="50"/>
      <c r="V16516" s="47"/>
      <c r="W16516" s="50"/>
      <c r="X16516" s="49"/>
      <c r="Y16516" s="49"/>
      <c r="Z16516" s="49"/>
      <c r="AA16516" s="49"/>
      <c r="AB16516" s="49"/>
      <c r="AC16516" s="49"/>
      <c r="AD16516" s="49"/>
      <c r="AE16516" s="95"/>
      <c r="AM16516" s="103"/>
      <c r="AT16516" s="10"/>
    </row>
    <row r="16517" spans="9:46" s="16" customFormat="1">
      <c r="I16517" s="47"/>
      <c r="P16517" s="48"/>
      <c r="Q16517" s="48"/>
      <c r="R16517" s="48"/>
      <c r="S16517" s="49"/>
      <c r="T16517" s="47"/>
      <c r="U16517" s="50"/>
      <c r="V16517" s="47"/>
      <c r="W16517" s="50"/>
      <c r="X16517" s="49"/>
      <c r="Y16517" s="49"/>
      <c r="Z16517" s="49"/>
      <c r="AA16517" s="49"/>
      <c r="AB16517" s="49"/>
      <c r="AC16517" s="49"/>
      <c r="AD16517" s="49"/>
      <c r="AE16517" s="95"/>
      <c r="AM16517" s="103"/>
      <c r="AT16517" s="10"/>
    </row>
    <row r="16518" spans="9:46" s="16" customFormat="1">
      <c r="I16518" s="47"/>
      <c r="P16518" s="48"/>
      <c r="Q16518" s="48"/>
      <c r="R16518" s="48"/>
      <c r="S16518" s="49"/>
      <c r="T16518" s="47"/>
      <c r="U16518" s="50"/>
      <c r="V16518" s="47"/>
      <c r="W16518" s="50"/>
      <c r="X16518" s="49"/>
      <c r="Y16518" s="49"/>
      <c r="Z16518" s="49"/>
      <c r="AA16518" s="49"/>
      <c r="AB16518" s="49"/>
      <c r="AC16518" s="49"/>
      <c r="AD16518" s="49"/>
      <c r="AE16518" s="95"/>
      <c r="AM16518" s="103"/>
      <c r="AT16518" s="10"/>
    </row>
    <row r="16519" spans="9:46" s="16" customFormat="1">
      <c r="I16519" s="47"/>
      <c r="P16519" s="48"/>
      <c r="Q16519" s="48"/>
      <c r="R16519" s="48"/>
      <c r="S16519" s="49"/>
      <c r="T16519" s="47"/>
      <c r="U16519" s="50"/>
      <c r="V16519" s="47"/>
      <c r="W16519" s="50"/>
      <c r="X16519" s="49"/>
      <c r="Y16519" s="49"/>
      <c r="Z16519" s="49"/>
      <c r="AA16519" s="49"/>
      <c r="AB16519" s="49"/>
      <c r="AC16519" s="49"/>
      <c r="AD16519" s="49"/>
      <c r="AE16519" s="95"/>
      <c r="AM16519" s="103"/>
      <c r="AT16519" s="10"/>
    </row>
    <row r="16520" spans="9:46" s="16" customFormat="1">
      <c r="I16520" s="47"/>
      <c r="P16520" s="48"/>
      <c r="Q16520" s="48"/>
      <c r="R16520" s="48"/>
      <c r="S16520" s="49"/>
      <c r="T16520" s="47"/>
      <c r="U16520" s="50"/>
      <c r="V16520" s="47"/>
      <c r="W16520" s="50"/>
      <c r="X16520" s="49"/>
      <c r="Y16520" s="49"/>
      <c r="Z16520" s="49"/>
      <c r="AA16520" s="49"/>
      <c r="AB16520" s="49"/>
      <c r="AC16520" s="49"/>
      <c r="AD16520" s="49"/>
      <c r="AE16520" s="95"/>
      <c r="AM16520" s="103"/>
      <c r="AT16520" s="10"/>
    </row>
    <row r="16521" spans="9:46" s="16" customFormat="1">
      <c r="I16521" s="47"/>
      <c r="P16521" s="48"/>
      <c r="Q16521" s="48"/>
      <c r="R16521" s="48"/>
      <c r="S16521" s="49"/>
      <c r="T16521" s="47"/>
      <c r="U16521" s="50"/>
      <c r="V16521" s="47"/>
      <c r="W16521" s="50"/>
      <c r="X16521" s="49"/>
      <c r="Y16521" s="49"/>
      <c r="Z16521" s="49"/>
      <c r="AA16521" s="49"/>
      <c r="AB16521" s="49"/>
      <c r="AC16521" s="49"/>
      <c r="AD16521" s="49"/>
      <c r="AE16521" s="95"/>
      <c r="AM16521" s="103"/>
      <c r="AT16521" s="10"/>
    </row>
    <row r="16522" spans="9:46" s="16" customFormat="1">
      <c r="I16522" s="47"/>
      <c r="P16522" s="48"/>
      <c r="Q16522" s="48"/>
      <c r="R16522" s="48"/>
      <c r="S16522" s="49"/>
      <c r="T16522" s="47"/>
      <c r="U16522" s="50"/>
      <c r="V16522" s="47"/>
      <c r="W16522" s="50"/>
      <c r="X16522" s="49"/>
      <c r="Y16522" s="49"/>
      <c r="Z16522" s="49"/>
      <c r="AA16522" s="49"/>
      <c r="AB16522" s="49"/>
      <c r="AC16522" s="49"/>
      <c r="AD16522" s="49"/>
      <c r="AE16522" s="95"/>
      <c r="AM16522" s="103"/>
      <c r="AT16522" s="10"/>
    </row>
    <row r="16523" spans="9:46" s="16" customFormat="1">
      <c r="I16523" s="47"/>
      <c r="P16523" s="48"/>
      <c r="Q16523" s="48"/>
      <c r="R16523" s="48"/>
      <c r="S16523" s="49"/>
      <c r="T16523" s="47"/>
      <c r="U16523" s="50"/>
      <c r="V16523" s="47"/>
      <c r="W16523" s="50"/>
      <c r="X16523" s="49"/>
      <c r="Y16523" s="49"/>
      <c r="Z16523" s="49"/>
      <c r="AA16523" s="49"/>
      <c r="AB16523" s="49"/>
      <c r="AC16523" s="49"/>
      <c r="AD16523" s="49"/>
      <c r="AE16523" s="95"/>
      <c r="AM16523" s="103"/>
      <c r="AT16523" s="10"/>
    </row>
    <row r="16524" spans="9:46" s="16" customFormat="1">
      <c r="I16524" s="47"/>
      <c r="P16524" s="48"/>
      <c r="Q16524" s="48"/>
      <c r="R16524" s="48"/>
      <c r="S16524" s="49"/>
      <c r="T16524" s="47"/>
      <c r="U16524" s="50"/>
      <c r="V16524" s="47"/>
      <c r="W16524" s="50"/>
      <c r="X16524" s="49"/>
      <c r="Y16524" s="49"/>
      <c r="Z16524" s="49"/>
      <c r="AA16524" s="49"/>
      <c r="AB16524" s="49"/>
      <c r="AC16524" s="49"/>
      <c r="AD16524" s="49"/>
      <c r="AE16524" s="95"/>
      <c r="AM16524" s="103"/>
      <c r="AT16524" s="10"/>
    </row>
    <row r="16525" spans="9:46" s="16" customFormat="1">
      <c r="I16525" s="47"/>
      <c r="P16525" s="48"/>
      <c r="Q16525" s="48"/>
      <c r="R16525" s="48"/>
      <c r="S16525" s="49"/>
      <c r="T16525" s="47"/>
      <c r="U16525" s="50"/>
      <c r="V16525" s="47"/>
      <c r="W16525" s="50"/>
      <c r="X16525" s="49"/>
      <c r="Y16525" s="49"/>
      <c r="Z16525" s="49"/>
      <c r="AA16525" s="49"/>
      <c r="AB16525" s="49"/>
      <c r="AC16525" s="49"/>
      <c r="AD16525" s="49"/>
      <c r="AE16525" s="95"/>
      <c r="AM16525" s="103"/>
      <c r="AT16525" s="10"/>
    </row>
    <row r="16526" spans="9:46" s="16" customFormat="1">
      <c r="I16526" s="47"/>
      <c r="P16526" s="48"/>
      <c r="Q16526" s="48"/>
      <c r="R16526" s="48"/>
      <c r="S16526" s="49"/>
      <c r="T16526" s="47"/>
      <c r="U16526" s="50"/>
      <c r="V16526" s="47"/>
      <c r="W16526" s="50"/>
      <c r="X16526" s="49"/>
      <c r="Y16526" s="49"/>
      <c r="Z16526" s="49"/>
      <c r="AA16526" s="49"/>
      <c r="AB16526" s="49"/>
      <c r="AC16526" s="49"/>
      <c r="AD16526" s="49"/>
      <c r="AE16526" s="95"/>
      <c r="AM16526" s="103"/>
      <c r="AT16526" s="10"/>
    </row>
    <row r="16527" spans="9:46" s="16" customFormat="1">
      <c r="I16527" s="47"/>
      <c r="P16527" s="48"/>
      <c r="Q16527" s="48"/>
      <c r="R16527" s="48"/>
      <c r="S16527" s="49"/>
      <c r="T16527" s="47"/>
      <c r="U16527" s="50"/>
      <c r="V16527" s="47"/>
      <c r="W16527" s="50"/>
      <c r="X16527" s="49"/>
      <c r="Y16527" s="49"/>
      <c r="Z16527" s="49"/>
      <c r="AA16527" s="49"/>
      <c r="AB16527" s="49"/>
      <c r="AC16527" s="49"/>
      <c r="AD16527" s="49"/>
      <c r="AE16527" s="95"/>
      <c r="AM16527" s="103"/>
      <c r="AT16527" s="10"/>
    </row>
    <row r="16528" spans="9:46" s="16" customFormat="1">
      <c r="I16528" s="47"/>
      <c r="P16528" s="48"/>
      <c r="Q16528" s="48"/>
      <c r="R16528" s="48"/>
      <c r="S16528" s="49"/>
      <c r="T16528" s="47"/>
      <c r="U16528" s="50"/>
      <c r="V16528" s="47"/>
      <c r="W16528" s="50"/>
      <c r="X16528" s="49"/>
      <c r="Y16528" s="49"/>
      <c r="Z16528" s="49"/>
      <c r="AA16528" s="49"/>
      <c r="AB16528" s="49"/>
      <c r="AC16528" s="49"/>
      <c r="AD16528" s="49"/>
      <c r="AE16528" s="95"/>
      <c r="AM16528" s="103"/>
      <c r="AT16528" s="10"/>
    </row>
    <row r="16529" spans="9:46" s="16" customFormat="1">
      <c r="I16529" s="47"/>
      <c r="P16529" s="48"/>
      <c r="Q16529" s="48"/>
      <c r="R16529" s="48"/>
      <c r="S16529" s="49"/>
      <c r="T16529" s="47"/>
      <c r="U16529" s="50"/>
      <c r="V16529" s="47"/>
      <c r="W16529" s="50"/>
      <c r="X16529" s="49"/>
      <c r="Y16529" s="49"/>
      <c r="Z16529" s="49"/>
      <c r="AA16529" s="49"/>
      <c r="AB16529" s="49"/>
      <c r="AC16529" s="49"/>
      <c r="AD16529" s="49"/>
      <c r="AE16529" s="95"/>
      <c r="AM16529" s="103"/>
      <c r="AT16529" s="10"/>
    </row>
    <row r="16530" spans="9:46" s="16" customFormat="1">
      <c r="I16530" s="47"/>
      <c r="P16530" s="48"/>
      <c r="Q16530" s="48"/>
      <c r="R16530" s="48"/>
      <c r="S16530" s="49"/>
      <c r="T16530" s="47"/>
      <c r="U16530" s="50"/>
      <c r="V16530" s="47"/>
      <c r="W16530" s="50"/>
      <c r="X16530" s="49"/>
      <c r="Y16530" s="49"/>
      <c r="Z16530" s="49"/>
      <c r="AA16530" s="49"/>
      <c r="AB16530" s="49"/>
      <c r="AC16530" s="49"/>
      <c r="AD16530" s="49"/>
      <c r="AE16530" s="95"/>
      <c r="AM16530" s="103"/>
      <c r="AT16530" s="10"/>
    </row>
    <row r="16531" spans="9:46" s="16" customFormat="1">
      <c r="I16531" s="47"/>
      <c r="P16531" s="48"/>
      <c r="Q16531" s="48"/>
      <c r="R16531" s="48"/>
      <c r="S16531" s="49"/>
      <c r="T16531" s="47"/>
      <c r="U16531" s="50"/>
      <c r="V16531" s="47"/>
      <c r="W16531" s="50"/>
      <c r="X16531" s="49"/>
      <c r="Y16531" s="49"/>
      <c r="Z16531" s="49"/>
      <c r="AA16531" s="49"/>
      <c r="AB16531" s="49"/>
      <c r="AC16531" s="49"/>
      <c r="AD16531" s="49"/>
      <c r="AE16531" s="95"/>
      <c r="AM16531" s="103"/>
      <c r="AT16531" s="10"/>
    </row>
    <row r="16532" spans="9:46" s="16" customFormat="1">
      <c r="I16532" s="47"/>
      <c r="P16532" s="48"/>
      <c r="Q16532" s="48"/>
      <c r="R16532" s="48"/>
      <c r="S16532" s="49"/>
      <c r="T16532" s="47"/>
      <c r="U16532" s="50"/>
      <c r="V16532" s="47"/>
      <c r="W16532" s="50"/>
      <c r="X16532" s="49"/>
      <c r="Y16532" s="49"/>
      <c r="Z16532" s="49"/>
      <c r="AA16532" s="49"/>
      <c r="AB16532" s="49"/>
      <c r="AC16532" s="49"/>
      <c r="AD16532" s="49"/>
      <c r="AE16532" s="95"/>
      <c r="AM16532" s="103"/>
      <c r="AT16532" s="10"/>
    </row>
    <row r="16533" spans="9:46" s="16" customFormat="1">
      <c r="I16533" s="47"/>
      <c r="P16533" s="48"/>
      <c r="Q16533" s="48"/>
      <c r="R16533" s="48"/>
      <c r="S16533" s="49"/>
      <c r="T16533" s="47"/>
      <c r="U16533" s="50"/>
      <c r="V16533" s="47"/>
      <c r="W16533" s="50"/>
      <c r="X16533" s="49"/>
      <c r="Y16533" s="49"/>
      <c r="Z16533" s="49"/>
      <c r="AA16533" s="49"/>
      <c r="AB16533" s="49"/>
      <c r="AC16533" s="49"/>
      <c r="AD16533" s="49"/>
      <c r="AE16533" s="95"/>
      <c r="AM16533" s="103"/>
      <c r="AT16533" s="10"/>
    </row>
    <row r="16534" spans="9:46" s="16" customFormat="1">
      <c r="I16534" s="47"/>
      <c r="P16534" s="48"/>
      <c r="Q16534" s="48"/>
      <c r="R16534" s="48"/>
      <c r="S16534" s="49"/>
      <c r="T16534" s="47"/>
      <c r="U16534" s="50"/>
      <c r="V16534" s="47"/>
      <c r="W16534" s="50"/>
      <c r="X16534" s="49"/>
      <c r="Y16534" s="49"/>
      <c r="Z16534" s="49"/>
      <c r="AA16534" s="49"/>
      <c r="AB16534" s="49"/>
      <c r="AC16534" s="49"/>
      <c r="AD16534" s="49"/>
      <c r="AE16534" s="95"/>
      <c r="AM16534" s="103"/>
      <c r="AT16534" s="10"/>
    </row>
    <row r="16535" spans="9:46" s="16" customFormat="1">
      <c r="I16535" s="47"/>
      <c r="P16535" s="48"/>
      <c r="Q16535" s="48"/>
      <c r="R16535" s="48"/>
      <c r="S16535" s="49"/>
      <c r="T16535" s="47"/>
      <c r="U16535" s="50"/>
      <c r="V16535" s="47"/>
      <c r="W16535" s="50"/>
      <c r="X16535" s="49"/>
      <c r="Y16535" s="49"/>
      <c r="Z16535" s="49"/>
      <c r="AA16535" s="49"/>
      <c r="AB16535" s="49"/>
      <c r="AC16535" s="49"/>
      <c r="AD16535" s="49"/>
      <c r="AE16535" s="95"/>
      <c r="AM16535" s="103"/>
      <c r="AT16535" s="10"/>
    </row>
    <row r="16536" spans="9:46" s="16" customFormat="1">
      <c r="I16536" s="47"/>
      <c r="P16536" s="48"/>
      <c r="Q16536" s="48"/>
      <c r="R16536" s="48"/>
      <c r="S16536" s="49"/>
      <c r="T16536" s="47"/>
      <c r="U16536" s="50"/>
      <c r="V16536" s="47"/>
      <c r="W16536" s="50"/>
      <c r="X16536" s="49"/>
      <c r="Y16536" s="49"/>
      <c r="Z16536" s="49"/>
      <c r="AA16536" s="49"/>
      <c r="AB16536" s="49"/>
      <c r="AC16536" s="49"/>
      <c r="AD16536" s="49"/>
      <c r="AE16536" s="95"/>
      <c r="AM16536" s="103"/>
      <c r="AT16536" s="10"/>
    </row>
    <row r="16537" spans="9:46" s="16" customFormat="1">
      <c r="I16537" s="47"/>
      <c r="P16537" s="48"/>
      <c r="Q16537" s="48"/>
      <c r="R16537" s="48"/>
      <c r="S16537" s="49"/>
      <c r="T16537" s="47"/>
      <c r="U16537" s="50"/>
      <c r="V16537" s="47"/>
      <c r="W16537" s="50"/>
      <c r="X16537" s="49"/>
      <c r="Y16537" s="49"/>
      <c r="Z16537" s="49"/>
      <c r="AA16537" s="49"/>
      <c r="AB16537" s="49"/>
      <c r="AC16537" s="49"/>
      <c r="AD16537" s="49"/>
      <c r="AE16537" s="95"/>
      <c r="AM16537" s="103"/>
      <c r="AT16537" s="10"/>
    </row>
    <row r="16538" spans="9:46" s="16" customFormat="1">
      <c r="I16538" s="47"/>
      <c r="P16538" s="48"/>
      <c r="Q16538" s="48"/>
      <c r="R16538" s="48"/>
      <c r="S16538" s="49"/>
      <c r="T16538" s="47"/>
      <c r="U16538" s="50"/>
      <c r="V16538" s="47"/>
      <c r="W16538" s="50"/>
      <c r="X16538" s="49"/>
      <c r="Y16538" s="49"/>
      <c r="Z16538" s="49"/>
      <c r="AA16538" s="49"/>
      <c r="AB16538" s="49"/>
      <c r="AC16538" s="49"/>
      <c r="AD16538" s="49"/>
      <c r="AE16538" s="95"/>
      <c r="AM16538" s="103"/>
      <c r="AT16538" s="10"/>
    </row>
    <row r="16539" spans="9:46" s="16" customFormat="1">
      <c r="I16539" s="47"/>
      <c r="P16539" s="48"/>
      <c r="Q16539" s="48"/>
      <c r="R16539" s="48"/>
      <c r="S16539" s="49"/>
      <c r="T16539" s="47"/>
      <c r="U16539" s="50"/>
      <c r="V16539" s="47"/>
      <c r="W16539" s="50"/>
      <c r="X16539" s="49"/>
      <c r="Y16539" s="49"/>
      <c r="Z16539" s="49"/>
      <c r="AA16539" s="49"/>
      <c r="AB16539" s="49"/>
      <c r="AC16539" s="49"/>
      <c r="AD16539" s="49"/>
      <c r="AE16539" s="95"/>
      <c r="AM16539" s="103"/>
      <c r="AT16539" s="10"/>
    </row>
    <row r="16540" spans="9:46" s="16" customFormat="1">
      <c r="I16540" s="47"/>
      <c r="P16540" s="48"/>
      <c r="Q16540" s="48"/>
      <c r="R16540" s="48"/>
      <c r="S16540" s="49"/>
      <c r="T16540" s="47"/>
      <c r="U16540" s="50"/>
      <c r="V16540" s="47"/>
      <c r="W16540" s="50"/>
      <c r="X16540" s="49"/>
      <c r="Y16540" s="49"/>
      <c r="Z16540" s="49"/>
      <c r="AA16540" s="49"/>
      <c r="AB16540" s="49"/>
      <c r="AC16540" s="49"/>
      <c r="AD16540" s="49"/>
      <c r="AE16540" s="95"/>
      <c r="AM16540" s="103"/>
      <c r="AT16540" s="10"/>
    </row>
    <row r="16541" spans="9:46" s="16" customFormat="1">
      <c r="I16541" s="47"/>
      <c r="P16541" s="48"/>
      <c r="Q16541" s="48"/>
      <c r="R16541" s="48"/>
      <c r="S16541" s="49"/>
      <c r="T16541" s="47"/>
      <c r="U16541" s="50"/>
      <c r="V16541" s="47"/>
      <c r="W16541" s="50"/>
      <c r="X16541" s="49"/>
      <c r="Y16541" s="49"/>
      <c r="Z16541" s="49"/>
      <c r="AA16541" s="49"/>
      <c r="AB16541" s="49"/>
      <c r="AC16541" s="49"/>
      <c r="AD16541" s="49"/>
      <c r="AE16541" s="95"/>
      <c r="AM16541" s="103"/>
      <c r="AT16541" s="10"/>
    </row>
    <row r="16542" spans="9:46" s="16" customFormat="1">
      <c r="I16542" s="47"/>
      <c r="P16542" s="48"/>
      <c r="Q16542" s="48"/>
      <c r="R16542" s="48"/>
      <c r="S16542" s="49"/>
      <c r="T16542" s="47"/>
      <c r="U16542" s="50"/>
      <c r="V16542" s="47"/>
      <c r="W16542" s="50"/>
      <c r="X16542" s="49"/>
      <c r="Y16542" s="49"/>
      <c r="Z16542" s="49"/>
      <c r="AA16542" s="49"/>
      <c r="AB16542" s="49"/>
      <c r="AC16542" s="49"/>
      <c r="AD16542" s="49"/>
      <c r="AE16542" s="95"/>
      <c r="AM16542" s="103"/>
      <c r="AT16542" s="10"/>
    </row>
    <row r="16543" spans="9:46" s="16" customFormat="1">
      <c r="I16543" s="47"/>
      <c r="P16543" s="48"/>
      <c r="Q16543" s="48"/>
      <c r="R16543" s="48"/>
      <c r="S16543" s="49"/>
      <c r="T16543" s="47"/>
      <c r="U16543" s="50"/>
      <c r="V16543" s="47"/>
      <c r="W16543" s="50"/>
      <c r="X16543" s="49"/>
      <c r="Y16543" s="49"/>
      <c r="Z16543" s="49"/>
      <c r="AA16543" s="49"/>
      <c r="AB16543" s="49"/>
      <c r="AC16543" s="49"/>
      <c r="AD16543" s="49"/>
      <c r="AE16543" s="95"/>
      <c r="AM16543" s="103"/>
      <c r="AT16543" s="10"/>
    </row>
    <row r="16544" spans="9:46" s="16" customFormat="1">
      <c r="I16544" s="47"/>
      <c r="P16544" s="48"/>
      <c r="Q16544" s="48"/>
      <c r="R16544" s="48"/>
      <c r="S16544" s="49"/>
      <c r="T16544" s="47"/>
      <c r="U16544" s="50"/>
      <c r="V16544" s="47"/>
      <c r="W16544" s="50"/>
      <c r="X16544" s="49"/>
      <c r="Y16544" s="49"/>
      <c r="Z16544" s="49"/>
      <c r="AA16544" s="49"/>
      <c r="AB16544" s="49"/>
      <c r="AC16544" s="49"/>
      <c r="AD16544" s="49"/>
      <c r="AE16544" s="95"/>
      <c r="AM16544" s="103"/>
      <c r="AT16544" s="10"/>
    </row>
    <row r="16545" spans="9:46" s="16" customFormat="1">
      <c r="I16545" s="47"/>
      <c r="P16545" s="48"/>
      <c r="Q16545" s="48"/>
      <c r="R16545" s="48"/>
      <c r="S16545" s="49"/>
      <c r="T16545" s="47"/>
      <c r="U16545" s="50"/>
      <c r="V16545" s="47"/>
      <c r="W16545" s="50"/>
      <c r="X16545" s="49"/>
      <c r="Y16545" s="49"/>
      <c r="Z16545" s="49"/>
      <c r="AA16545" s="49"/>
      <c r="AB16545" s="49"/>
      <c r="AC16545" s="49"/>
      <c r="AD16545" s="49"/>
      <c r="AE16545" s="95"/>
      <c r="AM16545" s="103"/>
      <c r="AT16545" s="10"/>
    </row>
    <row r="16546" spans="9:46" s="16" customFormat="1">
      <c r="I16546" s="47"/>
      <c r="P16546" s="48"/>
      <c r="Q16546" s="48"/>
      <c r="R16546" s="48"/>
      <c r="S16546" s="49"/>
      <c r="T16546" s="47"/>
      <c r="U16546" s="50"/>
      <c r="V16546" s="47"/>
      <c r="W16546" s="50"/>
      <c r="X16546" s="49"/>
      <c r="Y16546" s="49"/>
      <c r="Z16546" s="49"/>
      <c r="AA16546" s="49"/>
      <c r="AB16546" s="49"/>
      <c r="AC16546" s="49"/>
      <c r="AD16546" s="49"/>
      <c r="AE16546" s="95"/>
      <c r="AM16546" s="103"/>
      <c r="AT16546" s="10"/>
    </row>
    <row r="16547" spans="9:46" s="16" customFormat="1">
      <c r="I16547" s="47"/>
      <c r="P16547" s="48"/>
      <c r="Q16547" s="48"/>
      <c r="R16547" s="48"/>
      <c r="S16547" s="49"/>
      <c r="T16547" s="47"/>
      <c r="U16547" s="50"/>
      <c r="V16547" s="47"/>
      <c r="W16547" s="50"/>
      <c r="X16547" s="49"/>
      <c r="Y16547" s="49"/>
      <c r="Z16547" s="49"/>
      <c r="AA16547" s="49"/>
      <c r="AB16547" s="49"/>
      <c r="AC16547" s="49"/>
      <c r="AD16547" s="49"/>
      <c r="AE16547" s="95"/>
      <c r="AM16547" s="103"/>
      <c r="AT16547" s="10"/>
    </row>
    <row r="16548" spans="9:46" s="16" customFormat="1">
      <c r="I16548" s="47"/>
      <c r="P16548" s="48"/>
      <c r="Q16548" s="48"/>
      <c r="R16548" s="48"/>
      <c r="S16548" s="49"/>
      <c r="T16548" s="47"/>
      <c r="U16548" s="50"/>
      <c r="V16548" s="47"/>
      <c r="W16548" s="50"/>
      <c r="X16548" s="49"/>
      <c r="Y16548" s="49"/>
      <c r="Z16548" s="49"/>
      <c r="AA16548" s="49"/>
      <c r="AB16548" s="49"/>
      <c r="AC16548" s="49"/>
      <c r="AD16548" s="49"/>
      <c r="AE16548" s="95"/>
      <c r="AM16548" s="103"/>
      <c r="AT16548" s="10"/>
    </row>
    <row r="16549" spans="9:46" s="16" customFormat="1">
      <c r="I16549" s="47"/>
      <c r="P16549" s="48"/>
      <c r="Q16549" s="48"/>
      <c r="R16549" s="48"/>
      <c r="S16549" s="49"/>
      <c r="T16549" s="47"/>
      <c r="U16549" s="50"/>
      <c r="V16549" s="47"/>
      <c r="W16549" s="50"/>
      <c r="X16549" s="49"/>
      <c r="Y16549" s="49"/>
      <c r="Z16549" s="49"/>
      <c r="AA16549" s="49"/>
      <c r="AB16549" s="49"/>
      <c r="AC16549" s="49"/>
      <c r="AD16549" s="49"/>
      <c r="AE16549" s="95"/>
      <c r="AM16549" s="103"/>
      <c r="AT16549" s="10"/>
    </row>
    <row r="16550" spans="9:46" s="16" customFormat="1">
      <c r="I16550" s="47"/>
      <c r="P16550" s="48"/>
      <c r="Q16550" s="48"/>
      <c r="R16550" s="48"/>
      <c r="S16550" s="49"/>
      <c r="T16550" s="47"/>
      <c r="U16550" s="50"/>
      <c r="V16550" s="47"/>
      <c r="W16550" s="50"/>
      <c r="X16550" s="49"/>
      <c r="Y16550" s="49"/>
      <c r="Z16550" s="49"/>
      <c r="AA16550" s="49"/>
      <c r="AB16550" s="49"/>
      <c r="AC16550" s="49"/>
      <c r="AD16550" s="49"/>
      <c r="AE16550" s="95"/>
      <c r="AM16550" s="103"/>
      <c r="AT16550" s="10"/>
    </row>
    <row r="16551" spans="9:46" s="16" customFormat="1">
      <c r="I16551" s="47"/>
      <c r="P16551" s="48"/>
      <c r="Q16551" s="48"/>
      <c r="R16551" s="48"/>
      <c r="S16551" s="49"/>
      <c r="T16551" s="47"/>
      <c r="U16551" s="50"/>
      <c r="V16551" s="47"/>
      <c r="W16551" s="50"/>
      <c r="X16551" s="49"/>
      <c r="Y16551" s="49"/>
      <c r="Z16551" s="49"/>
      <c r="AA16551" s="49"/>
      <c r="AB16551" s="49"/>
      <c r="AC16551" s="49"/>
      <c r="AD16551" s="49"/>
      <c r="AE16551" s="95"/>
      <c r="AM16551" s="103"/>
      <c r="AT16551" s="10"/>
    </row>
    <row r="16552" spans="9:46" s="16" customFormat="1">
      <c r="I16552" s="47"/>
      <c r="P16552" s="48"/>
      <c r="Q16552" s="48"/>
      <c r="R16552" s="48"/>
      <c r="S16552" s="49"/>
      <c r="T16552" s="47"/>
      <c r="U16552" s="50"/>
      <c r="V16552" s="47"/>
      <c r="W16552" s="50"/>
      <c r="X16552" s="49"/>
      <c r="Y16552" s="49"/>
      <c r="Z16552" s="49"/>
      <c r="AA16552" s="49"/>
      <c r="AB16552" s="49"/>
      <c r="AC16552" s="49"/>
      <c r="AD16552" s="49"/>
      <c r="AE16552" s="95"/>
      <c r="AM16552" s="103"/>
      <c r="AT16552" s="10"/>
    </row>
    <row r="16553" spans="9:46" s="16" customFormat="1">
      <c r="I16553" s="47"/>
      <c r="P16553" s="48"/>
      <c r="Q16553" s="48"/>
      <c r="R16553" s="48"/>
      <c r="S16553" s="49"/>
      <c r="T16553" s="47"/>
      <c r="U16553" s="50"/>
      <c r="V16553" s="47"/>
      <c r="W16553" s="50"/>
      <c r="X16553" s="49"/>
      <c r="Y16553" s="49"/>
      <c r="Z16553" s="49"/>
      <c r="AA16553" s="49"/>
      <c r="AB16553" s="49"/>
      <c r="AC16553" s="49"/>
      <c r="AD16553" s="49"/>
      <c r="AE16553" s="95"/>
      <c r="AM16553" s="103"/>
      <c r="AT16553" s="10"/>
    </row>
    <row r="16554" spans="9:46" s="16" customFormat="1">
      <c r="I16554" s="47"/>
      <c r="P16554" s="48"/>
      <c r="Q16554" s="48"/>
      <c r="R16554" s="48"/>
      <c r="S16554" s="49"/>
      <c r="T16554" s="47"/>
      <c r="U16554" s="50"/>
      <c r="V16554" s="47"/>
      <c r="W16554" s="50"/>
      <c r="X16554" s="49"/>
      <c r="Y16554" s="49"/>
      <c r="Z16554" s="49"/>
      <c r="AA16554" s="49"/>
      <c r="AB16554" s="49"/>
      <c r="AC16554" s="49"/>
      <c r="AD16554" s="49"/>
      <c r="AE16554" s="95"/>
      <c r="AM16554" s="103"/>
      <c r="AT16554" s="10"/>
    </row>
    <row r="16555" spans="9:46" s="16" customFormat="1">
      <c r="I16555" s="47"/>
      <c r="P16555" s="48"/>
      <c r="Q16555" s="48"/>
      <c r="R16555" s="48"/>
      <c r="S16555" s="49"/>
      <c r="T16555" s="47"/>
      <c r="U16555" s="50"/>
      <c r="V16555" s="47"/>
      <c r="W16555" s="50"/>
      <c r="X16555" s="49"/>
      <c r="Y16555" s="49"/>
      <c r="Z16555" s="49"/>
      <c r="AA16555" s="49"/>
      <c r="AB16555" s="49"/>
      <c r="AC16555" s="49"/>
      <c r="AD16555" s="49"/>
      <c r="AE16555" s="95"/>
      <c r="AM16555" s="103"/>
      <c r="AT16555" s="10"/>
    </row>
    <row r="16556" spans="9:46" s="16" customFormat="1">
      <c r="I16556" s="47"/>
      <c r="P16556" s="48"/>
      <c r="Q16556" s="48"/>
      <c r="R16556" s="48"/>
      <c r="S16556" s="49"/>
      <c r="T16556" s="47"/>
      <c r="U16556" s="50"/>
      <c r="V16556" s="47"/>
      <c r="W16556" s="50"/>
      <c r="X16556" s="49"/>
      <c r="Y16556" s="49"/>
      <c r="Z16556" s="49"/>
      <c r="AA16556" s="49"/>
      <c r="AB16556" s="49"/>
      <c r="AC16556" s="49"/>
      <c r="AD16556" s="49"/>
      <c r="AE16556" s="95"/>
      <c r="AM16556" s="103"/>
      <c r="AT16556" s="10"/>
    </row>
    <row r="16557" spans="9:46" s="16" customFormat="1">
      <c r="I16557" s="47"/>
      <c r="P16557" s="48"/>
      <c r="Q16557" s="48"/>
      <c r="R16557" s="48"/>
      <c r="S16557" s="49"/>
      <c r="T16557" s="47"/>
      <c r="U16557" s="50"/>
      <c r="V16557" s="47"/>
      <c r="W16557" s="50"/>
      <c r="X16557" s="49"/>
      <c r="Y16557" s="49"/>
      <c r="Z16557" s="49"/>
      <c r="AA16557" s="49"/>
      <c r="AB16557" s="49"/>
      <c r="AC16557" s="49"/>
      <c r="AD16557" s="49"/>
      <c r="AE16557" s="95"/>
      <c r="AM16557" s="103"/>
      <c r="AT16557" s="10"/>
    </row>
    <row r="16558" spans="9:46" s="16" customFormat="1">
      <c r="I16558" s="47"/>
      <c r="P16558" s="48"/>
      <c r="Q16558" s="48"/>
      <c r="R16558" s="48"/>
      <c r="S16558" s="49"/>
      <c r="T16558" s="47"/>
      <c r="U16558" s="50"/>
      <c r="V16558" s="47"/>
      <c r="W16558" s="50"/>
      <c r="X16558" s="49"/>
      <c r="Y16558" s="49"/>
      <c r="Z16558" s="49"/>
      <c r="AA16558" s="49"/>
      <c r="AB16558" s="49"/>
      <c r="AC16558" s="49"/>
      <c r="AD16558" s="49"/>
      <c r="AE16558" s="95"/>
      <c r="AM16558" s="103"/>
      <c r="AT16558" s="10"/>
    </row>
    <row r="16559" spans="9:46" s="16" customFormat="1">
      <c r="I16559" s="47"/>
      <c r="P16559" s="48"/>
      <c r="Q16559" s="48"/>
      <c r="R16559" s="48"/>
      <c r="S16559" s="49"/>
      <c r="T16559" s="47"/>
      <c r="U16559" s="50"/>
      <c r="V16559" s="47"/>
      <c r="W16559" s="50"/>
      <c r="X16559" s="49"/>
      <c r="Y16559" s="49"/>
      <c r="Z16559" s="49"/>
      <c r="AA16559" s="49"/>
      <c r="AB16559" s="49"/>
      <c r="AC16559" s="49"/>
      <c r="AD16559" s="49"/>
      <c r="AE16559" s="95"/>
      <c r="AM16559" s="103"/>
      <c r="AT16559" s="10"/>
    </row>
    <row r="16560" spans="9:46" s="16" customFormat="1">
      <c r="I16560" s="47"/>
      <c r="P16560" s="48"/>
      <c r="Q16560" s="48"/>
      <c r="R16560" s="48"/>
      <c r="S16560" s="49"/>
      <c r="T16560" s="47"/>
      <c r="U16560" s="50"/>
      <c r="V16560" s="47"/>
      <c r="W16560" s="50"/>
      <c r="X16560" s="49"/>
      <c r="Y16560" s="49"/>
      <c r="Z16560" s="49"/>
      <c r="AA16560" s="49"/>
      <c r="AB16560" s="49"/>
      <c r="AC16560" s="49"/>
      <c r="AD16560" s="49"/>
      <c r="AE16560" s="95"/>
      <c r="AM16560" s="103"/>
      <c r="AT16560" s="10"/>
    </row>
    <row r="16561" spans="9:46" s="16" customFormat="1">
      <c r="I16561" s="47"/>
      <c r="P16561" s="48"/>
      <c r="Q16561" s="48"/>
      <c r="R16561" s="48"/>
      <c r="S16561" s="49"/>
      <c r="T16561" s="47"/>
      <c r="U16561" s="50"/>
      <c r="V16561" s="47"/>
      <c r="W16561" s="50"/>
      <c r="X16561" s="49"/>
      <c r="Y16561" s="49"/>
      <c r="Z16561" s="49"/>
      <c r="AA16561" s="49"/>
      <c r="AB16561" s="49"/>
      <c r="AC16561" s="49"/>
      <c r="AD16561" s="49"/>
      <c r="AE16561" s="95"/>
      <c r="AM16561" s="103"/>
      <c r="AT16561" s="10"/>
    </row>
    <row r="16562" spans="9:46" s="16" customFormat="1">
      <c r="I16562" s="47"/>
      <c r="P16562" s="48"/>
      <c r="Q16562" s="48"/>
      <c r="R16562" s="48"/>
      <c r="S16562" s="49"/>
      <c r="T16562" s="47"/>
      <c r="U16562" s="50"/>
      <c r="V16562" s="47"/>
      <c r="W16562" s="50"/>
      <c r="X16562" s="49"/>
      <c r="Y16562" s="49"/>
      <c r="Z16562" s="49"/>
      <c r="AA16562" s="49"/>
      <c r="AB16562" s="49"/>
      <c r="AC16562" s="49"/>
      <c r="AD16562" s="49"/>
      <c r="AE16562" s="95"/>
      <c r="AM16562" s="103"/>
      <c r="AT16562" s="10"/>
    </row>
    <row r="16563" spans="9:46" s="16" customFormat="1">
      <c r="I16563" s="47"/>
      <c r="P16563" s="48"/>
      <c r="Q16563" s="48"/>
      <c r="R16563" s="48"/>
      <c r="S16563" s="49"/>
      <c r="T16563" s="47"/>
      <c r="U16563" s="50"/>
      <c r="V16563" s="47"/>
      <c r="W16563" s="50"/>
      <c r="X16563" s="49"/>
      <c r="Y16563" s="49"/>
      <c r="Z16563" s="49"/>
      <c r="AA16563" s="49"/>
      <c r="AB16563" s="49"/>
      <c r="AC16563" s="49"/>
      <c r="AD16563" s="49"/>
      <c r="AE16563" s="95"/>
      <c r="AM16563" s="103"/>
      <c r="AT16563" s="10"/>
    </row>
    <row r="16564" spans="9:46" s="16" customFormat="1">
      <c r="I16564" s="47"/>
      <c r="P16564" s="48"/>
      <c r="Q16564" s="48"/>
      <c r="R16564" s="48"/>
      <c r="S16564" s="49"/>
      <c r="T16564" s="47"/>
      <c r="U16564" s="50"/>
      <c r="V16564" s="47"/>
      <c r="W16564" s="50"/>
      <c r="X16564" s="49"/>
      <c r="Y16564" s="49"/>
      <c r="Z16564" s="49"/>
      <c r="AA16564" s="49"/>
      <c r="AB16564" s="49"/>
      <c r="AC16564" s="49"/>
      <c r="AD16564" s="49"/>
      <c r="AE16564" s="95"/>
      <c r="AM16564" s="103"/>
      <c r="AT16564" s="10"/>
    </row>
    <row r="16565" spans="9:46" s="16" customFormat="1">
      <c r="I16565" s="47"/>
      <c r="P16565" s="48"/>
      <c r="Q16565" s="48"/>
      <c r="R16565" s="48"/>
      <c r="S16565" s="49"/>
      <c r="T16565" s="47"/>
      <c r="U16565" s="50"/>
      <c r="V16565" s="47"/>
      <c r="W16565" s="50"/>
      <c r="X16565" s="49"/>
      <c r="Y16565" s="49"/>
      <c r="Z16565" s="49"/>
      <c r="AA16565" s="49"/>
      <c r="AB16565" s="49"/>
      <c r="AC16565" s="49"/>
      <c r="AD16565" s="49"/>
      <c r="AE16565" s="95"/>
      <c r="AM16565" s="103"/>
      <c r="AT16565" s="10"/>
    </row>
    <row r="16566" spans="9:46" s="16" customFormat="1">
      <c r="I16566" s="47"/>
      <c r="P16566" s="48"/>
      <c r="Q16566" s="48"/>
      <c r="R16566" s="48"/>
      <c r="S16566" s="49"/>
      <c r="T16566" s="47"/>
      <c r="U16566" s="50"/>
      <c r="V16566" s="47"/>
      <c r="W16566" s="50"/>
      <c r="X16566" s="49"/>
      <c r="Y16566" s="49"/>
      <c r="Z16566" s="49"/>
      <c r="AA16566" s="49"/>
      <c r="AB16566" s="49"/>
      <c r="AC16566" s="49"/>
      <c r="AD16566" s="49"/>
      <c r="AE16566" s="95"/>
      <c r="AM16566" s="103"/>
      <c r="AT16566" s="10"/>
    </row>
    <row r="16567" spans="9:46" s="16" customFormat="1">
      <c r="I16567" s="47"/>
      <c r="P16567" s="48"/>
      <c r="Q16567" s="48"/>
      <c r="R16567" s="48"/>
      <c r="S16567" s="49"/>
      <c r="T16567" s="47"/>
      <c r="U16567" s="50"/>
      <c r="V16567" s="47"/>
      <c r="W16567" s="50"/>
      <c r="X16567" s="49"/>
      <c r="Y16567" s="49"/>
      <c r="Z16567" s="49"/>
      <c r="AA16567" s="49"/>
      <c r="AB16567" s="49"/>
      <c r="AC16567" s="49"/>
      <c r="AD16567" s="49"/>
      <c r="AE16567" s="95"/>
      <c r="AM16567" s="103"/>
      <c r="AT16567" s="10"/>
    </row>
    <row r="16568" spans="9:46" s="16" customFormat="1">
      <c r="I16568" s="47"/>
      <c r="P16568" s="48"/>
      <c r="Q16568" s="48"/>
      <c r="R16568" s="48"/>
      <c r="S16568" s="49"/>
      <c r="T16568" s="47"/>
      <c r="U16568" s="50"/>
      <c r="V16568" s="47"/>
      <c r="W16568" s="50"/>
      <c r="X16568" s="49"/>
      <c r="Y16568" s="49"/>
      <c r="Z16568" s="49"/>
      <c r="AA16568" s="49"/>
      <c r="AB16568" s="49"/>
      <c r="AC16568" s="49"/>
      <c r="AD16568" s="49"/>
      <c r="AE16568" s="95"/>
      <c r="AM16568" s="103"/>
      <c r="AT16568" s="10"/>
    </row>
    <row r="16569" spans="9:46" s="16" customFormat="1">
      <c r="I16569" s="47"/>
      <c r="P16569" s="48"/>
      <c r="Q16569" s="48"/>
      <c r="R16569" s="48"/>
      <c r="S16569" s="49"/>
      <c r="T16569" s="47"/>
      <c r="U16569" s="50"/>
      <c r="V16569" s="47"/>
      <c r="W16569" s="50"/>
      <c r="X16569" s="49"/>
      <c r="Y16569" s="49"/>
      <c r="Z16569" s="49"/>
      <c r="AA16569" s="49"/>
      <c r="AB16569" s="49"/>
      <c r="AC16569" s="49"/>
      <c r="AD16569" s="49"/>
      <c r="AE16569" s="95"/>
      <c r="AM16569" s="103"/>
      <c r="AT16569" s="10"/>
    </row>
    <row r="16570" spans="9:46" s="16" customFormat="1">
      <c r="I16570" s="47"/>
      <c r="P16570" s="48"/>
      <c r="Q16570" s="48"/>
      <c r="R16570" s="48"/>
      <c r="S16570" s="49"/>
      <c r="T16570" s="47"/>
      <c r="U16570" s="50"/>
      <c r="V16570" s="47"/>
      <c r="W16570" s="50"/>
      <c r="X16570" s="49"/>
      <c r="Y16570" s="49"/>
      <c r="Z16570" s="49"/>
      <c r="AA16570" s="49"/>
      <c r="AB16570" s="49"/>
      <c r="AC16570" s="49"/>
      <c r="AD16570" s="49"/>
      <c r="AE16570" s="95"/>
      <c r="AM16570" s="103"/>
      <c r="AT16570" s="10"/>
    </row>
    <row r="16571" spans="9:46" s="16" customFormat="1">
      <c r="I16571" s="47"/>
      <c r="P16571" s="48"/>
      <c r="Q16571" s="48"/>
      <c r="R16571" s="48"/>
      <c r="S16571" s="49"/>
      <c r="T16571" s="47"/>
      <c r="U16571" s="50"/>
      <c r="V16571" s="47"/>
      <c r="W16571" s="50"/>
      <c r="X16571" s="49"/>
      <c r="Y16571" s="49"/>
      <c r="Z16571" s="49"/>
      <c r="AA16571" s="49"/>
      <c r="AB16571" s="49"/>
      <c r="AC16571" s="49"/>
      <c r="AD16571" s="49"/>
      <c r="AE16571" s="95"/>
      <c r="AM16571" s="103"/>
      <c r="AT16571" s="10"/>
    </row>
    <row r="16572" spans="9:46" s="16" customFormat="1">
      <c r="I16572" s="47"/>
      <c r="P16572" s="48"/>
      <c r="Q16572" s="48"/>
      <c r="R16572" s="48"/>
      <c r="S16572" s="49"/>
      <c r="T16572" s="47"/>
      <c r="U16572" s="50"/>
      <c r="V16572" s="47"/>
      <c r="W16572" s="50"/>
      <c r="X16572" s="49"/>
      <c r="Y16572" s="49"/>
      <c r="Z16572" s="49"/>
      <c r="AA16572" s="49"/>
      <c r="AB16572" s="49"/>
      <c r="AC16572" s="49"/>
      <c r="AD16572" s="49"/>
      <c r="AE16572" s="95"/>
      <c r="AM16572" s="103"/>
      <c r="AT16572" s="10"/>
    </row>
    <row r="16573" spans="9:46" s="16" customFormat="1">
      <c r="I16573" s="47"/>
      <c r="P16573" s="48"/>
      <c r="Q16573" s="48"/>
      <c r="R16573" s="48"/>
      <c r="S16573" s="49"/>
      <c r="T16573" s="47"/>
      <c r="U16573" s="50"/>
      <c r="V16573" s="47"/>
      <c r="W16573" s="50"/>
      <c r="X16573" s="49"/>
      <c r="Y16573" s="49"/>
      <c r="Z16573" s="49"/>
      <c r="AA16573" s="49"/>
      <c r="AB16573" s="49"/>
      <c r="AC16573" s="49"/>
      <c r="AD16573" s="49"/>
      <c r="AE16573" s="95"/>
      <c r="AM16573" s="103"/>
      <c r="AT16573" s="10"/>
    </row>
    <row r="16574" spans="9:46" s="16" customFormat="1">
      <c r="I16574" s="47"/>
      <c r="P16574" s="48"/>
      <c r="Q16574" s="48"/>
      <c r="R16574" s="48"/>
      <c r="S16574" s="49"/>
      <c r="T16574" s="47"/>
      <c r="U16574" s="50"/>
      <c r="V16574" s="47"/>
      <c r="W16574" s="50"/>
      <c r="X16574" s="49"/>
      <c r="Y16574" s="49"/>
      <c r="Z16574" s="49"/>
      <c r="AA16574" s="49"/>
      <c r="AB16574" s="49"/>
      <c r="AC16574" s="49"/>
      <c r="AD16574" s="49"/>
      <c r="AE16574" s="95"/>
      <c r="AM16574" s="103"/>
      <c r="AT16574" s="10"/>
    </row>
    <row r="16575" spans="9:46" s="16" customFormat="1">
      <c r="I16575" s="47"/>
      <c r="P16575" s="48"/>
      <c r="Q16575" s="48"/>
      <c r="R16575" s="48"/>
      <c r="S16575" s="49"/>
      <c r="T16575" s="47"/>
      <c r="U16575" s="50"/>
      <c r="V16575" s="47"/>
      <c r="W16575" s="50"/>
      <c r="X16575" s="49"/>
      <c r="Y16575" s="49"/>
      <c r="Z16575" s="49"/>
      <c r="AA16575" s="49"/>
      <c r="AB16575" s="49"/>
      <c r="AC16575" s="49"/>
      <c r="AD16575" s="49"/>
      <c r="AE16575" s="95"/>
      <c r="AM16575" s="103"/>
      <c r="AT16575" s="10"/>
    </row>
    <row r="16576" spans="9:46" s="16" customFormat="1">
      <c r="I16576" s="47"/>
      <c r="P16576" s="48"/>
      <c r="Q16576" s="48"/>
      <c r="R16576" s="48"/>
      <c r="S16576" s="49"/>
      <c r="T16576" s="47"/>
      <c r="U16576" s="50"/>
      <c r="V16576" s="47"/>
      <c r="W16576" s="50"/>
      <c r="X16576" s="49"/>
      <c r="Y16576" s="49"/>
      <c r="Z16576" s="49"/>
      <c r="AA16576" s="49"/>
      <c r="AB16576" s="49"/>
      <c r="AC16576" s="49"/>
      <c r="AD16576" s="49"/>
      <c r="AE16576" s="95"/>
      <c r="AM16576" s="103"/>
      <c r="AT16576" s="10"/>
    </row>
    <row r="16577" spans="9:46" s="16" customFormat="1">
      <c r="I16577" s="47"/>
      <c r="P16577" s="48"/>
      <c r="Q16577" s="48"/>
      <c r="R16577" s="48"/>
      <c r="S16577" s="49"/>
      <c r="T16577" s="47"/>
      <c r="U16577" s="50"/>
      <c r="V16577" s="47"/>
      <c r="W16577" s="50"/>
      <c r="X16577" s="49"/>
      <c r="Y16577" s="49"/>
      <c r="Z16577" s="49"/>
      <c r="AA16577" s="49"/>
      <c r="AB16577" s="49"/>
      <c r="AC16577" s="49"/>
      <c r="AD16577" s="49"/>
      <c r="AE16577" s="95"/>
      <c r="AM16577" s="103"/>
      <c r="AT16577" s="10"/>
    </row>
    <row r="16578" spans="9:46" s="16" customFormat="1">
      <c r="I16578" s="47"/>
      <c r="P16578" s="48"/>
      <c r="Q16578" s="48"/>
      <c r="R16578" s="48"/>
      <c r="S16578" s="49"/>
      <c r="T16578" s="47"/>
      <c r="U16578" s="50"/>
      <c r="V16578" s="47"/>
      <c r="W16578" s="50"/>
      <c r="X16578" s="49"/>
      <c r="Y16578" s="49"/>
      <c r="Z16578" s="49"/>
      <c r="AA16578" s="49"/>
      <c r="AB16578" s="49"/>
      <c r="AC16578" s="49"/>
      <c r="AD16578" s="49"/>
      <c r="AE16578" s="95"/>
      <c r="AM16578" s="103"/>
      <c r="AT16578" s="10"/>
    </row>
    <row r="16579" spans="9:46" s="16" customFormat="1">
      <c r="I16579" s="47"/>
      <c r="P16579" s="48"/>
      <c r="Q16579" s="48"/>
      <c r="R16579" s="48"/>
      <c r="S16579" s="49"/>
      <c r="T16579" s="47"/>
      <c r="U16579" s="50"/>
      <c r="V16579" s="47"/>
      <c r="W16579" s="50"/>
      <c r="X16579" s="49"/>
      <c r="Y16579" s="49"/>
      <c r="Z16579" s="49"/>
      <c r="AA16579" s="49"/>
      <c r="AB16579" s="49"/>
      <c r="AC16579" s="49"/>
      <c r="AD16579" s="49"/>
      <c r="AE16579" s="95"/>
      <c r="AM16579" s="103"/>
      <c r="AT16579" s="10"/>
    </row>
    <row r="16580" spans="9:46" s="16" customFormat="1">
      <c r="I16580" s="47"/>
      <c r="P16580" s="48"/>
      <c r="Q16580" s="48"/>
      <c r="R16580" s="48"/>
      <c r="S16580" s="49"/>
      <c r="T16580" s="47"/>
      <c r="U16580" s="50"/>
      <c r="V16580" s="47"/>
      <c r="W16580" s="50"/>
      <c r="X16580" s="49"/>
      <c r="Y16580" s="49"/>
      <c r="Z16580" s="49"/>
      <c r="AA16580" s="49"/>
      <c r="AB16580" s="49"/>
      <c r="AC16580" s="49"/>
      <c r="AD16580" s="49"/>
      <c r="AE16580" s="95"/>
      <c r="AM16580" s="103"/>
      <c r="AT16580" s="10"/>
    </row>
    <row r="16581" spans="9:46" s="16" customFormat="1">
      <c r="I16581" s="47"/>
      <c r="P16581" s="48"/>
      <c r="Q16581" s="48"/>
      <c r="R16581" s="48"/>
      <c r="S16581" s="49"/>
      <c r="T16581" s="47"/>
      <c r="U16581" s="50"/>
      <c r="V16581" s="47"/>
      <c r="W16581" s="50"/>
      <c r="X16581" s="49"/>
      <c r="Y16581" s="49"/>
      <c r="Z16581" s="49"/>
      <c r="AA16581" s="49"/>
      <c r="AB16581" s="49"/>
      <c r="AC16581" s="49"/>
      <c r="AD16581" s="49"/>
      <c r="AE16581" s="95"/>
      <c r="AM16581" s="103"/>
      <c r="AT16581" s="10"/>
    </row>
    <row r="16582" spans="9:46" s="16" customFormat="1">
      <c r="I16582" s="47"/>
      <c r="P16582" s="48"/>
      <c r="Q16582" s="48"/>
      <c r="R16582" s="48"/>
      <c r="S16582" s="49"/>
      <c r="T16582" s="47"/>
      <c r="U16582" s="50"/>
      <c r="V16582" s="47"/>
      <c r="W16582" s="50"/>
      <c r="X16582" s="49"/>
      <c r="Y16582" s="49"/>
      <c r="Z16582" s="49"/>
      <c r="AA16582" s="49"/>
      <c r="AB16582" s="49"/>
      <c r="AC16582" s="49"/>
      <c r="AD16582" s="49"/>
      <c r="AE16582" s="95"/>
      <c r="AM16582" s="103"/>
      <c r="AT16582" s="10"/>
    </row>
    <row r="16583" spans="9:46" s="16" customFormat="1">
      <c r="I16583" s="47"/>
      <c r="P16583" s="48"/>
      <c r="Q16583" s="48"/>
      <c r="R16583" s="48"/>
      <c r="S16583" s="49"/>
      <c r="T16583" s="47"/>
      <c r="U16583" s="50"/>
      <c r="V16583" s="47"/>
      <c r="W16583" s="50"/>
      <c r="X16583" s="49"/>
      <c r="Y16583" s="49"/>
      <c r="Z16583" s="49"/>
      <c r="AA16583" s="49"/>
      <c r="AB16583" s="49"/>
      <c r="AC16583" s="49"/>
      <c r="AD16583" s="49"/>
      <c r="AE16583" s="95"/>
      <c r="AM16583" s="103"/>
      <c r="AT16583" s="10"/>
    </row>
    <row r="16584" spans="9:46" s="16" customFormat="1">
      <c r="I16584" s="47"/>
      <c r="P16584" s="48"/>
      <c r="Q16584" s="48"/>
      <c r="R16584" s="48"/>
      <c r="S16584" s="49"/>
      <c r="T16584" s="47"/>
      <c r="U16584" s="50"/>
      <c r="V16584" s="47"/>
      <c r="W16584" s="50"/>
      <c r="X16584" s="49"/>
      <c r="Y16584" s="49"/>
      <c r="Z16584" s="49"/>
      <c r="AA16584" s="49"/>
      <c r="AB16584" s="49"/>
      <c r="AC16584" s="49"/>
      <c r="AD16584" s="49"/>
      <c r="AE16584" s="95"/>
      <c r="AM16584" s="103"/>
      <c r="AT16584" s="10"/>
    </row>
    <row r="16585" spans="9:46" s="16" customFormat="1">
      <c r="I16585" s="47"/>
      <c r="P16585" s="48"/>
      <c r="Q16585" s="48"/>
      <c r="R16585" s="48"/>
      <c r="S16585" s="49"/>
      <c r="T16585" s="47"/>
      <c r="U16585" s="50"/>
      <c r="V16585" s="47"/>
      <c r="W16585" s="50"/>
      <c r="X16585" s="49"/>
      <c r="Y16585" s="49"/>
      <c r="Z16585" s="49"/>
      <c r="AA16585" s="49"/>
      <c r="AB16585" s="49"/>
      <c r="AC16585" s="49"/>
      <c r="AD16585" s="49"/>
      <c r="AE16585" s="95"/>
      <c r="AM16585" s="103"/>
      <c r="AT16585" s="10"/>
    </row>
    <row r="16586" spans="9:46" s="16" customFormat="1">
      <c r="I16586" s="47"/>
      <c r="P16586" s="48"/>
      <c r="Q16586" s="48"/>
      <c r="R16586" s="48"/>
      <c r="S16586" s="49"/>
      <c r="T16586" s="47"/>
      <c r="U16586" s="50"/>
      <c r="V16586" s="47"/>
      <c r="W16586" s="50"/>
      <c r="X16586" s="49"/>
      <c r="Y16586" s="49"/>
      <c r="Z16586" s="49"/>
      <c r="AA16586" s="49"/>
      <c r="AB16586" s="49"/>
      <c r="AC16586" s="49"/>
      <c r="AD16586" s="49"/>
      <c r="AE16586" s="95"/>
      <c r="AM16586" s="103"/>
      <c r="AT16586" s="10"/>
    </row>
    <row r="16587" spans="9:46" s="16" customFormat="1">
      <c r="I16587" s="47"/>
      <c r="P16587" s="48"/>
      <c r="Q16587" s="48"/>
      <c r="R16587" s="48"/>
      <c r="S16587" s="49"/>
      <c r="T16587" s="47"/>
      <c r="U16587" s="50"/>
      <c r="V16587" s="47"/>
      <c r="W16587" s="50"/>
      <c r="X16587" s="49"/>
      <c r="Y16587" s="49"/>
      <c r="Z16587" s="49"/>
      <c r="AA16587" s="49"/>
      <c r="AB16587" s="49"/>
      <c r="AC16587" s="49"/>
      <c r="AD16587" s="49"/>
      <c r="AE16587" s="95"/>
      <c r="AM16587" s="103"/>
      <c r="AT16587" s="10"/>
    </row>
    <row r="16588" spans="9:46" s="16" customFormat="1">
      <c r="I16588" s="47"/>
      <c r="P16588" s="48"/>
      <c r="Q16588" s="48"/>
      <c r="R16588" s="48"/>
      <c r="S16588" s="49"/>
      <c r="T16588" s="47"/>
      <c r="U16588" s="50"/>
      <c r="V16588" s="47"/>
      <c r="W16588" s="50"/>
      <c r="X16588" s="49"/>
      <c r="Y16588" s="49"/>
      <c r="Z16588" s="49"/>
      <c r="AA16588" s="49"/>
      <c r="AB16588" s="49"/>
      <c r="AC16588" s="49"/>
      <c r="AD16588" s="49"/>
      <c r="AE16588" s="95"/>
      <c r="AM16588" s="103"/>
      <c r="AT16588" s="10"/>
    </row>
    <row r="16589" spans="9:46" s="16" customFormat="1">
      <c r="I16589" s="47"/>
      <c r="P16589" s="48"/>
      <c r="Q16589" s="48"/>
      <c r="R16589" s="48"/>
      <c r="S16589" s="49"/>
      <c r="T16589" s="47"/>
      <c r="U16589" s="50"/>
      <c r="V16589" s="47"/>
      <c r="W16589" s="50"/>
      <c r="X16589" s="49"/>
      <c r="Y16589" s="49"/>
      <c r="Z16589" s="49"/>
      <c r="AA16589" s="49"/>
      <c r="AB16589" s="49"/>
      <c r="AC16589" s="49"/>
      <c r="AD16589" s="49"/>
      <c r="AE16589" s="95"/>
      <c r="AM16589" s="103"/>
      <c r="AT16589" s="10"/>
    </row>
    <row r="16590" spans="9:46" s="16" customFormat="1">
      <c r="I16590" s="47"/>
      <c r="P16590" s="48"/>
      <c r="Q16590" s="48"/>
      <c r="R16590" s="48"/>
      <c r="S16590" s="49"/>
      <c r="T16590" s="47"/>
      <c r="U16590" s="50"/>
      <c r="V16590" s="47"/>
      <c r="W16590" s="50"/>
      <c r="X16590" s="49"/>
      <c r="Y16590" s="49"/>
      <c r="Z16590" s="49"/>
      <c r="AA16590" s="49"/>
      <c r="AB16590" s="49"/>
      <c r="AC16590" s="49"/>
      <c r="AD16590" s="49"/>
      <c r="AE16590" s="95"/>
      <c r="AM16590" s="103"/>
      <c r="AT16590" s="10"/>
    </row>
    <row r="16591" spans="9:46" s="16" customFormat="1">
      <c r="I16591" s="47"/>
      <c r="P16591" s="48"/>
      <c r="Q16591" s="48"/>
      <c r="R16591" s="48"/>
      <c r="S16591" s="49"/>
      <c r="T16591" s="47"/>
      <c r="U16591" s="50"/>
      <c r="V16591" s="47"/>
      <c r="W16591" s="50"/>
      <c r="X16591" s="49"/>
      <c r="Y16591" s="49"/>
      <c r="Z16591" s="49"/>
      <c r="AA16591" s="49"/>
      <c r="AB16591" s="49"/>
      <c r="AC16591" s="49"/>
      <c r="AD16591" s="49"/>
      <c r="AE16591" s="95"/>
      <c r="AM16591" s="103"/>
      <c r="AT16591" s="10"/>
    </row>
    <row r="16592" spans="9:46" s="16" customFormat="1">
      <c r="I16592" s="47"/>
      <c r="P16592" s="48"/>
      <c r="Q16592" s="48"/>
      <c r="R16592" s="48"/>
      <c r="S16592" s="49"/>
      <c r="T16592" s="47"/>
      <c r="U16592" s="50"/>
      <c r="V16592" s="47"/>
      <c r="W16592" s="50"/>
      <c r="X16592" s="49"/>
      <c r="Y16592" s="49"/>
      <c r="Z16592" s="49"/>
      <c r="AA16592" s="49"/>
      <c r="AB16592" s="49"/>
      <c r="AC16592" s="49"/>
      <c r="AD16592" s="49"/>
      <c r="AE16592" s="95"/>
      <c r="AM16592" s="103"/>
      <c r="AT16592" s="10"/>
    </row>
    <row r="16593" spans="9:46" s="16" customFormat="1">
      <c r="I16593" s="47"/>
      <c r="P16593" s="48"/>
      <c r="Q16593" s="48"/>
      <c r="R16593" s="48"/>
      <c r="S16593" s="49"/>
      <c r="T16593" s="47"/>
      <c r="U16593" s="50"/>
      <c r="V16593" s="47"/>
      <c r="W16593" s="50"/>
      <c r="X16593" s="49"/>
      <c r="Y16593" s="49"/>
      <c r="Z16593" s="49"/>
      <c r="AA16593" s="49"/>
      <c r="AB16593" s="49"/>
      <c r="AC16593" s="49"/>
      <c r="AD16593" s="49"/>
      <c r="AE16593" s="95"/>
      <c r="AM16593" s="103"/>
      <c r="AT16593" s="10"/>
    </row>
    <row r="16594" spans="9:46" s="16" customFormat="1">
      <c r="I16594" s="47"/>
      <c r="P16594" s="48"/>
      <c r="Q16594" s="48"/>
      <c r="R16594" s="48"/>
      <c r="S16594" s="49"/>
      <c r="T16594" s="47"/>
      <c r="U16594" s="50"/>
      <c r="V16594" s="47"/>
      <c r="W16594" s="50"/>
      <c r="X16594" s="49"/>
      <c r="Y16594" s="49"/>
      <c r="Z16594" s="49"/>
      <c r="AA16594" s="49"/>
      <c r="AB16594" s="49"/>
      <c r="AC16594" s="49"/>
      <c r="AD16594" s="49"/>
      <c r="AE16594" s="95"/>
      <c r="AM16594" s="103"/>
      <c r="AT16594" s="10"/>
    </row>
    <row r="16595" spans="9:46" s="16" customFormat="1">
      <c r="I16595" s="47"/>
      <c r="P16595" s="48"/>
      <c r="Q16595" s="48"/>
      <c r="R16595" s="48"/>
      <c r="S16595" s="49"/>
      <c r="T16595" s="47"/>
      <c r="U16595" s="50"/>
      <c r="V16595" s="47"/>
      <c r="W16595" s="50"/>
      <c r="X16595" s="49"/>
      <c r="Y16595" s="49"/>
      <c r="Z16595" s="49"/>
      <c r="AA16595" s="49"/>
      <c r="AB16595" s="49"/>
      <c r="AC16595" s="49"/>
      <c r="AD16595" s="49"/>
      <c r="AE16595" s="95"/>
      <c r="AM16595" s="103"/>
      <c r="AT16595" s="10"/>
    </row>
    <row r="16596" spans="9:46" s="16" customFormat="1">
      <c r="I16596" s="47"/>
      <c r="P16596" s="48"/>
      <c r="Q16596" s="48"/>
      <c r="R16596" s="48"/>
      <c r="S16596" s="49"/>
      <c r="T16596" s="47"/>
      <c r="U16596" s="50"/>
      <c r="V16596" s="47"/>
      <c r="W16596" s="50"/>
      <c r="X16596" s="49"/>
      <c r="Y16596" s="49"/>
      <c r="Z16596" s="49"/>
      <c r="AA16596" s="49"/>
      <c r="AB16596" s="49"/>
      <c r="AC16596" s="49"/>
      <c r="AD16596" s="49"/>
      <c r="AE16596" s="95"/>
      <c r="AM16596" s="103"/>
      <c r="AT16596" s="10"/>
    </row>
    <row r="16597" spans="9:46" s="16" customFormat="1">
      <c r="I16597" s="47"/>
      <c r="P16597" s="48"/>
      <c r="Q16597" s="48"/>
      <c r="R16597" s="48"/>
      <c r="S16597" s="49"/>
      <c r="T16597" s="47"/>
      <c r="U16597" s="50"/>
      <c r="V16597" s="47"/>
      <c r="W16597" s="50"/>
      <c r="X16597" s="49"/>
      <c r="Y16597" s="49"/>
      <c r="Z16597" s="49"/>
      <c r="AA16597" s="49"/>
      <c r="AB16597" s="49"/>
      <c r="AC16597" s="49"/>
      <c r="AD16597" s="49"/>
      <c r="AE16597" s="95"/>
      <c r="AM16597" s="103"/>
      <c r="AT16597" s="10"/>
    </row>
    <row r="16598" spans="9:46" s="16" customFormat="1">
      <c r="I16598" s="47"/>
      <c r="P16598" s="48"/>
      <c r="Q16598" s="48"/>
      <c r="R16598" s="48"/>
      <c r="S16598" s="49"/>
      <c r="T16598" s="47"/>
      <c r="U16598" s="50"/>
      <c r="V16598" s="47"/>
      <c r="W16598" s="50"/>
      <c r="X16598" s="49"/>
      <c r="Y16598" s="49"/>
      <c r="Z16598" s="49"/>
      <c r="AA16598" s="49"/>
      <c r="AB16598" s="49"/>
      <c r="AC16598" s="49"/>
      <c r="AD16598" s="49"/>
      <c r="AE16598" s="95"/>
      <c r="AM16598" s="103"/>
      <c r="AT16598" s="10"/>
    </row>
    <row r="16599" spans="9:46" s="16" customFormat="1">
      <c r="I16599" s="47"/>
      <c r="P16599" s="48"/>
      <c r="Q16599" s="48"/>
      <c r="R16599" s="48"/>
      <c r="S16599" s="49"/>
      <c r="T16599" s="47"/>
      <c r="U16599" s="50"/>
      <c r="V16599" s="47"/>
      <c r="W16599" s="50"/>
      <c r="X16599" s="49"/>
      <c r="Y16599" s="49"/>
      <c r="Z16599" s="49"/>
      <c r="AA16599" s="49"/>
      <c r="AB16599" s="49"/>
      <c r="AC16599" s="49"/>
      <c r="AD16599" s="49"/>
      <c r="AE16599" s="95"/>
      <c r="AM16599" s="103"/>
      <c r="AT16599" s="10"/>
    </row>
    <row r="16600" spans="9:46" s="16" customFormat="1">
      <c r="I16600" s="47"/>
      <c r="P16600" s="48"/>
      <c r="Q16600" s="48"/>
      <c r="R16600" s="48"/>
      <c r="S16600" s="49"/>
      <c r="T16600" s="47"/>
      <c r="U16600" s="50"/>
      <c r="V16600" s="47"/>
      <c r="W16600" s="50"/>
      <c r="X16600" s="49"/>
      <c r="Y16600" s="49"/>
      <c r="Z16600" s="49"/>
      <c r="AA16600" s="49"/>
      <c r="AB16600" s="49"/>
      <c r="AC16600" s="49"/>
      <c r="AD16600" s="49"/>
      <c r="AE16600" s="95"/>
      <c r="AM16600" s="103"/>
      <c r="AT16600" s="10"/>
    </row>
    <row r="16601" spans="9:46" s="16" customFormat="1">
      <c r="I16601" s="47"/>
      <c r="P16601" s="48"/>
      <c r="Q16601" s="48"/>
      <c r="R16601" s="48"/>
      <c r="S16601" s="49"/>
      <c r="T16601" s="47"/>
      <c r="U16601" s="50"/>
      <c r="V16601" s="47"/>
      <c r="W16601" s="50"/>
      <c r="X16601" s="49"/>
      <c r="Y16601" s="49"/>
      <c r="Z16601" s="49"/>
      <c r="AA16601" s="49"/>
      <c r="AB16601" s="49"/>
      <c r="AC16601" s="49"/>
      <c r="AD16601" s="49"/>
      <c r="AE16601" s="95"/>
      <c r="AM16601" s="103"/>
      <c r="AT16601" s="10"/>
    </row>
    <row r="16602" spans="9:46" s="16" customFormat="1">
      <c r="I16602" s="47"/>
      <c r="P16602" s="48"/>
      <c r="Q16602" s="48"/>
      <c r="R16602" s="48"/>
      <c r="S16602" s="49"/>
      <c r="T16602" s="47"/>
      <c r="U16602" s="50"/>
      <c r="V16602" s="47"/>
      <c r="W16602" s="50"/>
      <c r="X16602" s="49"/>
      <c r="Y16602" s="49"/>
      <c r="Z16602" s="49"/>
      <c r="AA16602" s="49"/>
      <c r="AB16602" s="49"/>
      <c r="AC16602" s="49"/>
      <c r="AD16602" s="49"/>
      <c r="AE16602" s="95"/>
      <c r="AM16602" s="103"/>
      <c r="AT16602" s="10"/>
    </row>
    <row r="16603" spans="9:46" s="16" customFormat="1">
      <c r="I16603" s="47"/>
      <c r="P16603" s="48"/>
      <c r="Q16603" s="48"/>
      <c r="R16603" s="48"/>
      <c r="S16603" s="49"/>
      <c r="T16603" s="47"/>
      <c r="U16603" s="50"/>
      <c r="V16603" s="47"/>
      <c r="W16603" s="50"/>
      <c r="X16603" s="49"/>
      <c r="Y16603" s="49"/>
      <c r="Z16603" s="49"/>
      <c r="AA16603" s="49"/>
      <c r="AB16603" s="49"/>
      <c r="AC16603" s="49"/>
      <c r="AD16603" s="49"/>
      <c r="AE16603" s="95"/>
      <c r="AM16603" s="103"/>
      <c r="AT16603" s="10"/>
    </row>
    <row r="16604" spans="9:46" s="16" customFormat="1">
      <c r="I16604" s="47"/>
      <c r="P16604" s="48"/>
      <c r="Q16604" s="48"/>
      <c r="R16604" s="48"/>
      <c r="S16604" s="49"/>
      <c r="T16604" s="47"/>
      <c r="U16604" s="50"/>
      <c r="V16604" s="47"/>
      <c r="W16604" s="50"/>
      <c r="X16604" s="49"/>
      <c r="Y16604" s="49"/>
      <c r="Z16604" s="49"/>
      <c r="AA16604" s="49"/>
      <c r="AB16604" s="49"/>
      <c r="AC16604" s="49"/>
      <c r="AD16604" s="49"/>
      <c r="AE16604" s="95"/>
      <c r="AM16604" s="103"/>
      <c r="AT16604" s="10"/>
    </row>
    <row r="16605" spans="9:46" s="16" customFormat="1">
      <c r="I16605" s="47"/>
      <c r="P16605" s="48"/>
      <c r="Q16605" s="48"/>
      <c r="R16605" s="48"/>
      <c r="S16605" s="49"/>
      <c r="T16605" s="47"/>
      <c r="U16605" s="50"/>
      <c r="V16605" s="47"/>
      <c r="W16605" s="50"/>
      <c r="X16605" s="49"/>
      <c r="Y16605" s="49"/>
      <c r="Z16605" s="49"/>
      <c r="AA16605" s="49"/>
      <c r="AB16605" s="49"/>
      <c r="AC16605" s="49"/>
      <c r="AD16605" s="49"/>
      <c r="AE16605" s="95"/>
      <c r="AM16605" s="103"/>
      <c r="AT16605" s="10"/>
    </row>
    <row r="16606" spans="9:46" s="16" customFormat="1">
      <c r="I16606" s="47"/>
      <c r="P16606" s="48"/>
      <c r="Q16606" s="48"/>
      <c r="R16606" s="48"/>
      <c r="S16606" s="49"/>
      <c r="T16606" s="47"/>
      <c r="U16606" s="50"/>
      <c r="V16606" s="47"/>
      <c r="W16606" s="50"/>
      <c r="X16606" s="49"/>
      <c r="Y16606" s="49"/>
      <c r="Z16606" s="49"/>
      <c r="AA16606" s="49"/>
      <c r="AB16606" s="49"/>
      <c r="AC16606" s="49"/>
      <c r="AD16606" s="49"/>
      <c r="AE16606" s="95"/>
      <c r="AM16606" s="103"/>
      <c r="AT16606" s="10"/>
    </row>
    <row r="16607" spans="9:46" s="16" customFormat="1">
      <c r="I16607" s="47"/>
      <c r="P16607" s="48"/>
      <c r="Q16607" s="48"/>
      <c r="R16607" s="48"/>
      <c r="S16607" s="49"/>
      <c r="T16607" s="47"/>
      <c r="U16607" s="50"/>
      <c r="V16607" s="47"/>
      <c r="W16607" s="50"/>
      <c r="X16607" s="49"/>
      <c r="Y16607" s="49"/>
      <c r="Z16607" s="49"/>
      <c r="AA16607" s="49"/>
      <c r="AB16607" s="49"/>
      <c r="AC16607" s="49"/>
      <c r="AD16607" s="49"/>
      <c r="AE16607" s="95"/>
      <c r="AM16607" s="103"/>
      <c r="AT16607" s="10"/>
    </row>
    <row r="16608" spans="9:46" s="16" customFormat="1">
      <c r="I16608" s="47"/>
      <c r="P16608" s="48"/>
      <c r="Q16608" s="48"/>
      <c r="R16608" s="48"/>
      <c r="S16608" s="49"/>
      <c r="T16608" s="47"/>
      <c r="U16608" s="50"/>
      <c r="V16608" s="47"/>
      <c r="W16608" s="50"/>
      <c r="X16608" s="49"/>
      <c r="Y16608" s="49"/>
      <c r="Z16608" s="49"/>
      <c r="AA16608" s="49"/>
      <c r="AB16608" s="49"/>
      <c r="AC16608" s="49"/>
      <c r="AD16608" s="49"/>
      <c r="AE16608" s="95"/>
      <c r="AM16608" s="103"/>
      <c r="AT16608" s="10"/>
    </row>
    <row r="16609" spans="9:46" s="16" customFormat="1">
      <c r="I16609" s="47"/>
      <c r="P16609" s="48"/>
      <c r="Q16609" s="48"/>
      <c r="R16609" s="48"/>
      <c r="S16609" s="49"/>
      <c r="T16609" s="47"/>
      <c r="U16609" s="50"/>
      <c r="V16609" s="47"/>
      <c r="W16609" s="50"/>
      <c r="X16609" s="49"/>
      <c r="Y16609" s="49"/>
      <c r="Z16609" s="49"/>
      <c r="AA16609" s="49"/>
      <c r="AB16609" s="49"/>
      <c r="AC16609" s="49"/>
      <c r="AD16609" s="49"/>
      <c r="AE16609" s="95"/>
      <c r="AM16609" s="103"/>
      <c r="AT16609" s="10"/>
    </row>
    <row r="16610" spans="9:46" s="16" customFormat="1">
      <c r="I16610" s="47"/>
      <c r="P16610" s="48"/>
      <c r="Q16610" s="48"/>
      <c r="R16610" s="48"/>
      <c r="S16610" s="49"/>
      <c r="T16610" s="47"/>
      <c r="U16610" s="50"/>
      <c r="V16610" s="47"/>
      <c r="W16610" s="50"/>
      <c r="X16610" s="49"/>
      <c r="Y16610" s="49"/>
      <c r="Z16610" s="49"/>
      <c r="AA16610" s="49"/>
      <c r="AB16610" s="49"/>
      <c r="AC16610" s="49"/>
      <c r="AD16610" s="49"/>
      <c r="AE16610" s="95"/>
      <c r="AM16610" s="103"/>
      <c r="AT16610" s="10"/>
    </row>
    <row r="16611" spans="9:46" s="16" customFormat="1">
      <c r="I16611" s="47"/>
      <c r="P16611" s="48"/>
      <c r="Q16611" s="48"/>
      <c r="R16611" s="48"/>
      <c r="S16611" s="49"/>
      <c r="T16611" s="47"/>
      <c r="U16611" s="50"/>
      <c r="V16611" s="47"/>
      <c r="W16611" s="50"/>
      <c r="X16611" s="49"/>
      <c r="Y16611" s="49"/>
      <c r="Z16611" s="49"/>
      <c r="AA16611" s="49"/>
      <c r="AB16611" s="49"/>
      <c r="AC16611" s="49"/>
      <c r="AD16611" s="49"/>
      <c r="AE16611" s="95"/>
      <c r="AM16611" s="103"/>
      <c r="AT16611" s="10"/>
    </row>
    <row r="16612" spans="9:46" s="16" customFormat="1">
      <c r="I16612" s="47"/>
      <c r="P16612" s="48"/>
      <c r="Q16612" s="48"/>
      <c r="R16612" s="48"/>
      <c r="S16612" s="49"/>
      <c r="T16612" s="47"/>
      <c r="U16612" s="50"/>
      <c r="V16612" s="47"/>
      <c r="W16612" s="50"/>
      <c r="X16612" s="49"/>
      <c r="Y16612" s="49"/>
      <c r="Z16612" s="49"/>
      <c r="AA16612" s="49"/>
      <c r="AB16612" s="49"/>
      <c r="AC16612" s="49"/>
      <c r="AD16612" s="49"/>
      <c r="AE16612" s="95"/>
      <c r="AM16612" s="103"/>
      <c r="AT16612" s="10"/>
    </row>
    <row r="16613" spans="9:46" s="16" customFormat="1">
      <c r="I16613" s="47"/>
      <c r="P16613" s="48"/>
      <c r="Q16613" s="48"/>
      <c r="R16613" s="48"/>
      <c r="S16613" s="49"/>
      <c r="T16613" s="47"/>
      <c r="U16613" s="50"/>
      <c r="V16613" s="47"/>
      <c r="W16613" s="50"/>
      <c r="X16613" s="49"/>
      <c r="Y16613" s="49"/>
      <c r="Z16613" s="49"/>
      <c r="AA16613" s="49"/>
      <c r="AB16613" s="49"/>
      <c r="AC16613" s="49"/>
      <c r="AD16613" s="49"/>
      <c r="AE16613" s="95"/>
      <c r="AM16613" s="103"/>
      <c r="AT16613" s="10"/>
    </row>
    <row r="16614" spans="9:46" s="16" customFormat="1">
      <c r="I16614" s="47"/>
      <c r="P16614" s="48"/>
      <c r="Q16614" s="48"/>
      <c r="R16614" s="48"/>
      <c r="S16614" s="49"/>
      <c r="T16614" s="47"/>
      <c r="U16614" s="50"/>
      <c r="V16614" s="47"/>
      <c r="W16614" s="50"/>
      <c r="X16614" s="49"/>
      <c r="Y16614" s="49"/>
      <c r="Z16614" s="49"/>
      <c r="AA16614" s="49"/>
      <c r="AB16614" s="49"/>
      <c r="AC16614" s="49"/>
      <c r="AD16614" s="49"/>
      <c r="AE16614" s="95"/>
      <c r="AM16614" s="103"/>
      <c r="AT16614" s="10"/>
    </row>
    <row r="16615" spans="9:46" s="16" customFormat="1">
      <c r="I16615" s="47"/>
      <c r="P16615" s="48"/>
      <c r="Q16615" s="48"/>
      <c r="R16615" s="48"/>
      <c r="S16615" s="49"/>
      <c r="T16615" s="47"/>
      <c r="U16615" s="50"/>
      <c r="V16615" s="47"/>
      <c r="W16615" s="50"/>
      <c r="X16615" s="49"/>
      <c r="Y16615" s="49"/>
      <c r="Z16615" s="49"/>
      <c r="AA16615" s="49"/>
      <c r="AB16615" s="49"/>
      <c r="AC16615" s="49"/>
      <c r="AD16615" s="49"/>
      <c r="AE16615" s="95"/>
      <c r="AM16615" s="103"/>
      <c r="AT16615" s="10"/>
    </row>
    <row r="16616" spans="9:46" s="16" customFormat="1">
      <c r="I16616" s="47"/>
      <c r="P16616" s="48"/>
      <c r="Q16616" s="48"/>
      <c r="R16616" s="48"/>
      <c r="S16616" s="49"/>
      <c r="T16616" s="47"/>
      <c r="U16616" s="50"/>
      <c r="V16616" s="47"/>
      <c r="W16616" s="50"/>
      <c r="X16616" s="49"/>
      <c r="Y16616" s="49"/>
      <c r="Z16616" s="49"/>
      <c r="AA16616" s="49"/>
      <c r="AB16616" s="49"/>
      <c r="AC16616" s="49"/>
      <c r="AD16616" s="49"/>
      <c r="AE16616" s="95"/>
      <c r="AM16616" s="103"/>
      <c r="AT16616" s="10"/>
    </row>
    <row r="16617" spans="9:46" s="16" customFormat="1">
      <c r="I16617" s="47"/>
      <c r="P16617" s="48"/>
      <c r="Q16617" s="48"/>
      <c r="R16617" s="48"/>
      <c r="S16617" s="49"/>
      <c r="T16617" s="47"/>
      <c r="U16617" s="50"/>
      <c r="V16617" s="47"/>
      <c r="W16617" s="50"/>
      <c r="X16617" s="49"/>
      <c r="Y16617" s="49"/>
      <c r="Z16617" s="49"/>
      <c r="AA16617" s="49"/>
      <c r="AB16617" s="49"/>
      <c r="AC16617" s="49"/>
      <c r="AD16617" s="49"/>
      <c r="AE16617" s="95"/>
      <c r="AM16617" s="103"/>
      <c r="AT16617" s="10"/>
    </row>
    <row r="16618" spans="9:46" s="16" customFormat="1">
      <c r="I16618" s="47"/>
      <c r="P16618" s="48"/>
      <c r="Q16618" s="48"/>
      <c r="R16618" s="48"/>
      <c r="S16618" s="49"/>
      <c r="T16618" s="47"/>
      <c r="U16618" s="50"/>
      <c r="V16618" s="47"/>
      <c r="W16618" s="50"/>
      <c r="X16618" s="49"/>
      <c r="Y16618" s="49"/>
      <c r="Z16618" s="49"/>
      <c r="AA16618" s="49"/>
      <c r="AB16618" s="49"/>
      <c r="AC16618" s="49"/>
      <c r="AD16618" s="49"/>
      <c r="AE16618" s="95"/>
      <c r="AM16618" s="103"/>
      <c r="AT16618" s="10"/>
    </row>
    <row r="16619" spans="9:46" s="16" customFormat="1">
      <c r="I16619" s="47"/>
      <c r="P16619" s="48"/>
      <c r="Q16619" s="48"/>
      <c r="R16619" s="48"/>
      <c r="S16619" s="49"/>
      <c r="T16619" s="47"/>
      <c r="U16619" s="50"/>
      <c r="V16619" s="47"/>
      <c r="W16619" s="50"/>
      <c r="X16619" s="49"/>
      <c r="Y16619" s="49"/>
      <c r="Z16619" s="49"/>
      <c r="AA16619" s="49"/>
      <c r="AB16619" s="49"/>
      <c r="AC16619" s="49"/>
      <c r="AD16619" s="49"/>
      <c r="AE16619" s="95"/>
      <c r="AM16619" s="103"/>
      <c r="AT16619" s="10"/>
    </row>
    <row r="16620" spans="9:46" s="16" customFormat="1">
      <c r="I16620" s="47"/>
      <c r="P16620" s="48"/>
      <c r="Q16620" s="48"/>
      <c r="R16620" s="48"/>
      <c r="S16620" s="49"/>
      <c r="T16620" s="47"/>
      <c r="U16620" s="50"/>
      <c r="V16620" s="47"/>
      <c r="W16620" s="50"/>
      <c r="X16620" s="49"/>
      <c r="Y16620" s="49"/>
      <c r="Z16620" s="49"/>
      <c r="AA16620" s="49"/>
      <c r="AB16620" s="49"/>
      <c r="AC16620" s="49"/>
      <c r="AD16620" s="49"/>
      <c r="AE16620" s="95"/>
      <c r="AM16620" s="103"/>
      <c r="AT16620" s="10"/>
    </row>
    <row r="16621" spans="9:46" s="16" customFormat="1">
      <c r="I16621" s="47"/>
      <c r="P16621" s="48"/>
      <c r="Q16621" s="48"/>
      <c r="R16621" s="48"/>
      <c r="S16621" s="49"/>
      <c r="T16621" s="47"/>
      <c r="U16621" s="50"/>
      <c r="V16621" s="47"/>
      <c r="W16621" s="50"/>
      <c r="X16621" s="49"/>
      <c r="Y16621" s="49"/>
      <c r="Z16621" s="49"/>
      <c r="AA16621" s="49"/>
      <c r="AB16621" s="49"/>
      <c r="AC16621" s="49"/>
      <c r="AD16621" s="49"/>
      <c r="AE16621" s="95"/>
      <c r="AM16621" s="103"/>
      <c r="AT16621" s="10"/>
    </row>
    <row r="16622" spans="9:46" s="16" customFormat="1">
      <c r="I16622" s="47"/>
      <c r="P16622" s="48"/>
      <c r="Q16622" s="48"/>
      <c r="R16622" s="48"/>
      <c r="S16622" s="49"/>
      <c r="T16622" s="47"/>
      <c r="U16622" s="50"/>
      <c r="V16622" s="47"/>
      <c r="W16622" s="50"/>
      <c r="X16622" s="49"/>
      <c r="Y16622" s="49"/>
      <c r="Z16622" s="49"/>
      <c r="AA16622" s="49"/>
      <c r="AB16622" s="49"/>
      <c r="AC16622" s="49"/>
      <c r="AD16622" s="49"/>
      <c r="AE16622" s="95"/>
      <c r="AM16622" s="103"/>
      <c r="AT16622" s="10"/>
    </row>
    <row r="16623" spans="9:46" s="16" customFormat="1">
      <c r="I16623" s="47"/>
      <c r="P16623" s="48"/>
      <c r="Q16623" s="48"/>
      <c r="R16623" s="48"/>
      <c r="S16623" s="49"/>
      <c r="T16623" s="47"/>
      <c r="U16623" s="50"/>
      <c r="V16623" s="47"/>
      <c r="W16623" s="50"/>
      <c r="X16623" s="49"/>
      <c r="Y16623" s="49"/>
      <c r="Z16623" s="49"/>
      <c r="AA16623" s="49"/>
      <c r="AB16623" s="49"/>
      <c r="AC16623" s="49"/>
      <c r="AD16623" s="49"/>
      <c r="AE16623" s="95"/>
      <c r="AM16623" s="103"/>
      <c r="AT16623" s="10"/>
    </row>
    <row r="16624" spans="9:46" s="16" customFormat="1">
      <c r="I16624" s="47"/>
      <c r="P16624" s="48"/>
      <c r="Q16624" s="48"/>
      <c r="R16624" s="48"/>
      <c r="S16624" s="49"/>
      <c r="T16624" s="47"/>
      <c r="U16624" s="50"/>
      <c r="V16624" s="47"/>
      <c r="W16624" s="50"/>
      <c r="X16624" s="49"/>
      <c r="Y16624" s="49"/>
      <c r="Z16624" s="49"/>
      <c r="AA16624" s="49"/>
      <c r="AB16624" s="49"/>
      <c r="AC16624" s="49"/>
      <c r="AD16624" s="49"/>
      <c r="AE16624" s="95"/>
      <c r="AM16624" s="103"/>
      <c r="AT16624" s="10"/>
    </row>
    <row r="16625" spans="9:46" s="16" customFormat="1">
      <c r="I16625" s="47"/>
      <c r="P16625" s="48"/>
      <c r="Q16625" s="48"/>
      <c r="R16625" s="48"/>
      <c r="S16625" s="49"/>
      <c r="T16625" s="47"/>
      <c r="U16625" s="50"/>
      <c r="V16625" s="47"/>
      <c r="W16625" s="50"/>
      <c r="X16625" s="49"/>
      <c r="Y16625" s="49"/>
      <c r="Z16625" s="49"/>
      <c r="AA16625" s="49"/>
      <c r="AB16625" s="49"/>
      <c r="AC16625" s="49"/>
      <c r="AD16625" s="49"/>
      <c r="AE16625" s="95"/>
      <c r="AM16625" s="103"/>
      <c r="AT16625" s="10"/>
    </row>
    <row r="16626" spans="9:46" s="16" customFormat="1">
      <c r="I16626" s="47"/>
      <c r="P16626" s="48"/>
      <c r="Q16626" s="48"/>
      <c r="R16626" s="48"/>
      <c r="S16626" s="49"/>
      <c r="T16626" s="47"/>
      <c r="U16626" s="50"/>
      <c r="V16626" s="47"/>
      <c r="W16626" s="50"/>
      <c r="X16626" s="49"/>
      <c r="Y16626" s="49"/>
      <c r="Z16626" s="49"/>
      <c r="AA16626" s="49"/>
      <c r="AB16626" s="49"/>
      <c r="AC16626" s="49"/>
      <c r="AD16626" s="49"/>
      <c r="AE16626" s="95"/>
      <c r="AM16626" s="103"/>
      <c r="AT16626" s="10"/>
    </row>
    <row r="16627" spans="9:46" s="16" customFormat="1">
      <c r="I16627" s="47"/>
      <c r="P16627" s="48"/>
      <c r="Q16627" s="48"/>
      <c r="R16627" s="48"/>
      <c r="S16627" s="49"/>
      <c r="T16627" s="47"/>
      <c r="U16627" s="50"/>
      <c r="V16627" s="47"/>
      <c r="W16627" s="50"/>
      <c r="X16627" s="49"/>
      <c r="Y16627" s="49"/>
      <c r="Z16627" s="49"/>
      <c r="AA16627" s="49"/>
      <c r="AB16627" s="49"/>
      <c r="AC16627" s="49"/>
      <c r="AD16627" s="49"/>
      <c r="AE16627" s="95"/>
      <c r="AM16627" s="103"/>
      <c r="AT16627" s="10"/>
    </row>
    <row r="16628" spans="9:46" s="16" customFormat="1">
      <c r="I16628" s="47"/>
      <c r="P16628" s="48"/>
      <c r="Q16628" s="48"/>
      <c r="R16628" s="48"/>
      <c r="S16628" s="49"/>
      <c r="T16628" s="47"/>
      <c r="U16628" s="50"/>
      <c r="V16628" s="47"/>
      <c r="W16628" s="50"/>
      <c r="X16628" s="49"/>
      <c r="Y16628" s="49"/>
      <c r="Z16628" s="49"/>
      <c r="AA16628" s="49"/>
      <c r="AB16628" s="49"/>
      <c r="AC16628" s="49"/>
      <c r="AD16628" s="49"/>
      <c r="AE16628" s="95"/>
      <c r="AM16628" s="103"/>
      <c r="AT16628" s="10"/>
    </row>
    <row r="16629" spans="9:46" s="16" customFormat="1">
      <c r="I16629" s="47"/>
      <c r="P16629" s="48"/>
      <c r="Q16629" s="48"/>
      <c r="R16629" s="48"/>
      <c r="S16629" s="49"/>
      <c r="T16629" s="47"/>
      <c r="U16629" s="50"/>
      <c r="V16629" s="47"/>
      <c r="W16629" s="50"/>
      <c r="X16629" s="49"/>
      <c r="Y16629" s="49"/>
      <c r="Z16629" s="49"/>
      <c r="AA16629" s="49"/>
      <c r="AB16629" s="49"/>
      <c r="AC16629" s="49"/>
      <c r="AD16629" s="49"/>
      <c r="AE16629" s="95"/>
      <c r="AM16629" s="103"/>
      <c r="AT16629" s="10"/>
    </row>
    <row r="16630" spans="9:46" s="16" customFormat="1">
      <c r="I16630" s="47"/>
      <c r="P16630" s="48"/>
      <c r="Q16630" s="48"/>
      <c r="R16630" s="48"/>
      <c r="S16630" s="49"/>
      <c r="T16630" s="47"/>
      <c r="U16630" s="50"/>
      <c r="V16630" s="47"/>
      <c r="W16630" s="50"/>
      <c r="X16630" s="49"/>
      <c r="Y16630" s="49"/>
      <c r="Z16630" s="49"/>
      <c r="AA16630" s="49"/>
      <c r="AB16630" s="49"/>
      <c r="AC16630" s="49"/>
      <c r="AD16630" s="49"/>
      <c r="AE16630" s="95"/>
      <c r="AM16630" s="103"/>
      <c r="AT16630" s="10"/>
    </row>
    <row r="16631" spans="9:46" s="16" customFormat="1">
      <c r="I16631" s="47"/>
      <c r="P16631" s="48"/>
      <c r="Q16631" s="48"/>
      <c r="R16631" s="48"/>
      <c r="S16631" s="49"/>
      <c r="T16631" s="47"/>
      <c r="U16631" s="50"/>
      <c r="V16631" s="47"/>
      <c r="W16631" s="50"/>
      <c r="X16631" s="49"/>
      <c r="Y16631" s="49"/>
      <c r="Z16631" s="49"/>
      <c r="AA16631" s="49"/>
      <c r="AB16631" s="49"/>
      <c r="AC16631" s="49"/>
      <c r="AD16631" s="49"/>
      <c r="AE16631" s="95"/>
      <c r="AM16631" s="103"/>
      <c r="AT16631" s="10"/>
    </row>
    <row r="16632" spans="9:46" s="16" customFormat="1">
      <c r="I16632" s="47"/>
      <c r="P16632" s="48"/>
      <c r="Q16632" s="48"/>
      <c r="R16632" s="48"/>
      <c r="S16632" s="49"/>
      <c r="T16632" s="47"/>
      <c r="U16632" s="50"/>
      <c r="V16632" s="47"/>
      <c r="W16632" s="50"/>
      <c r="X16632" s="49"/>
      <c r="Y16632" s="49"/>
      <c r="Z16632" s="49"/>
      <c r="AA16632" s="49"/>
      <c r="AB16632" s="49"/>
      <c r="AC16632" s="49"/>
      <c r="AD16632" s="49"/>
      <c r="AE16632" s="95"/>
      <c r="AM16632" s="103"/>
      <c r="AT16632" s="10"/>
    </row>
    <row r="16633" spans="9:46" s="16" customFormat="1">
      <c r="I16633" s="47"/>
      <c r="P16633" s="48"/>
      <c r="Q16633" s="48"/>
      <c r="R16633" s="48"/>
      <c r="S16633" s="49"/>
      <c r="T16633" s="47"/>
      <c r="U16633" s="50"/>
      <c r="V16633" s="47"/>
      <c r="W16633" s="50"/>
      <c r="X16633" s="49"/>
      <c r="Y16633" s="49"/>
      <c r="Z16633" s="49"/>
      <c r="AA16633" s="49"/>
      <c r="AB16633" s="49"/>
      <c r="AC16633" s="49"/>
      <c r="AD16633" s="49"/>
      <c r="AE16633" s="95"/>
      <c r="AM16633" s="103"/>
      <c r="AT16633" s="10"/>
    </row>
    <row r="16634" spans="9:46" s="16" customFormat="1">
      <c r="I16634" s="47"/>
      <c r="P16634" s="48"/>
      <c r="Q16634" s="48"/>
      <c r="R16634" s="48"/>
      <c r="S16634" s="49"/>
      <c r="T16634" s="47"/>
      <c r="U16634" s="50"/>
      <c r="V16634" s="47"/>
      <c r="W16634" s="50"/>
      <c r="X16634" s="49"/>
      <c r="Y16634" s="49"/>
      <c r="Z16634" s="49"/>
      <c r="AA16634" s="49"/>
      <c r="AB16634" s="49"/>
      <c r="AC16634" s="49"/>
      <c r="AD16634" s="49"/>
      <c r="AE16634" s="95"/>
      <c r="AM16634" s="103"/>
      <c r="AT16634" s="10"/>
    </row>
    <row r="16635" spans="9:46" s="16" customFormat="1">
      <c r="I16635" s="47"/>
      <c r="P16635" s="48"/>
      <c r="Q16635" s="48"/>
      <c r="R16635" s="48"/>
      <c r="S16635" s="49"/>
      <c r="T16635" s="47"/>
      <c r="U16635" s="50"/>
      <c r="V16635" s="47"/>
      <c r="W16635" s="50"/>
      <c r="X16635" s="49"/>
      <c r="Y16635" s="49"/>
      <c r="Z16635" s="49"/>
      <c r="AA16635" s="49"/>
      <c r="AB16635" s="49"/>
      <c r="AC16635" s="49"/>
      <c r="AD16635" s="49"/>
      <c r="AE16635" s="95"/>
      <c r="AM16635" s="103"/>
      <c r="AT16635" s="10"/>
    </row>
    <row r="16636" spans="9:46" s="16" customFormat="1">
      <c r="I16636" s="47"/>
      <c r="P16636" s="48"/>
      <c r="Q16636" s="48"/>
      <c r="R16636" s="48"/>
      <c r="S16636" s="49"/>
      <c r="T16636" s="47"/>
      <c r="U16636" s="50"/>
      <c r="V16636" s="47"/>
      <c r="W16636" s="50"/>
      <c r="X16636" s="49"/>
      <c r="Y16636" s="49"/>
      <c r="Z16636" s="49"/>
      <c r="AA16636" s="49"/>
      <c r="AB16636" s="49"/>
      <c r="AC16636" s="49"/>
      <c r="AD16636" s="49"/>
      <c r="AE16636" s="95"/>
      <c r="AM16636" s="103"/>
      <c r="AT16636" s="10"/>
    </row>
    <row r="16637" spans="9:46" s="16" customFormat="1">
      <c r="I16637" s="47"/>
      <c r="P16637" s="48"/>
      <c r="Q16637" s="48"/>
      <c r="R16637" s="48"/>
      <c r="S16637" s="49"/>
      <c r="T16637" s="47"/>
      <c r="U16637" s="50"/>
      <c r="V16637" s="47"/>
      <c r="W16637" s="50"/>
      <c r="X16637" s="49"/>
      <c r="Y16637" s="49"/>
      <c r="Z16637" s="49"/>
      <c r="AA16637" s="49"/>
      <c r="AB16637" s="49"/>
      <c r="AC16637" s="49"/>
      <c r="AD16637" s="49"/>
      <c r="AE16637" s="95"/>
      <c r="AM16637" s="103"/>
      <c r="AT16637" s="10"/>
    </row>
    <row r="16638" spans="9:46" s="16" customFormat="1">
      <c r="I16638" s="47"/>
      <c r="P16638" s="48"/>
      <c r="Q16638" s="48"/>
      <c r="R16638" s="48"/>
      <c r="S16638" s="49"/>
      <c r="T16638" s="47"/>
      <c r="U16638" s="50"/>
      <c r="V16638" s="47"/>
      <c r="W16638" s="50"/>
      <c r="X16638" s="49"/>
      <c r="Y16638" s="49"/>
      <c r="Z16638" s="49"/>
      <c r="AA16638" s="49"/>
      <c r="AB16638" s="49"/>
      <c r="AC16638" s="49"/>
      <c r="AD16638" s="49"/>
      <c r="AE16638" s="95"/>
      <c r="AM16638" s="103"/>
      <c r="AT16638" s="10"/>
    </row>
    <row r="16639" spans="9:46" s="16" customFormat="1">
      <c r="I16639" s="47"/>
      <c r="P16639" s="48"/>
      <c r="Q16639" s="48"/>
      <c r="R16639" s="48"/>
      <c r="S16639" s="49"/>
      <c r="T16639" s="47"/>
      <c r="U16639" s="50"/>
      <c r="V16639" s="47"/>
      <c r="W16639" s="50"/>
      <c r="X16639" s="49"/>
      <c r="Y16639" s="49"/>
      <c r="Z16639" s="49"/>
      <c r="AA16639" s="49"/>
      <c r="AB16639" s="49"/>
      <c r="AC16639" s="49"/>
      <c r="AD16639" s="49"/>
      <c r="AE16639" s="95"/>
      <c r="AM16639" s="103"/>
      <c r="AT16639" s="10"/>
    </row>
    <row r="16640" spans="9:46" s="16" customFormat="1">
      <c r="I16640" s="47"/>
      <c r="P16640" s="48"/>
      <c r="Q16640" s="48"/>
      <c r="R16640" s="48"/>
      <c r="S16640" s="49"/>
      <c r="T16640" s="47"/>
      <c r="U16640" s="50"/>
      <c r="V16640" s="47"/>
      <c r="W16640" s="50"/>
      <c r="X16640" s="49"/>
      <c r="Y16640" s="49"/>
      <c r="Z16640" s="49"/>
      <c r="AA16640" s="49"/>
      <c r="AB16640" s="49"/>
      <c r="AC16640" s="49"/>
      <c r="AD16640" s="49"/>
      <c r="AE16640" s="95"/>
      <c r="AM16640" s="103"/>
      <c r="AT16640" s="10"/>
    </row>
    <row r="16641" spans="9:46" s="16" customFormat="1">
      <c r="I16641" s="47"/>
      <c r="P16641" s="48"/>
      <c r="Q16641" s="48"/>
      <c r="R16641" s="48"/>
      <c r="S16641" s="49"/>
      <c r="T16641" s="47"/>
      <c r="U16641" s="50"/>
      <c r="V16641" s="47"/>
      <c r="W16641" s="50"/>
      <c r="X16641" s="49"/>
      <c r="Y16641" s="49"/>
      <c r="Z16641" s="49"/>
      <c r="AA16641" s="49"/>
      <c r="AB16641" s="49"/>
      <c r="AC16641" s="49"/>
      <c r="AD16641" s="49"/>
      <c r="AE16641" s="95"/>
      <c r="AM16641" s="103"/>
      <c r="AT16641" s="10"/>
    </row>
    <row r="16642" spans="9:46" s="16" customFormat="1">
      <c r="I16642" s="47"/>
      <c r="P16642" s="48"/>
      <c r="Q16642" s="48"/>
      <c r="R16642" s="48"/>
      <c r="S16642" s="49"/>
      <c r="T16642" s="47"/>
      <c r="U16642" s="50"/>
      <c r="V16642" s="47"/>
      <c r="W16642" s="50"/>
      <c r="X16642" s="49"/>
      <c r="Y16642" s="49"/>
      <c r="Z16642" s="49"/>
      <c r="AA16642" s="49"/>
      <c r="AB16642" s="49"/>
      <c r="AC16642" s="49"/>
      <c r="AD16642" s="49"/>
      <c r="AE16642" s="95"/>
      <c r="AM16642" s="103"/>
      <c r="AT16642" s="10"/>
    </row>
    <row r="16643" spans="9:46" s="16" customFormat="1">
      <c r="I16643" s="47"/>
      <c r="P16643" s="48"/>
      <c r="Q16643" s="48"/>
      <c r="R16643" s="48"/>
      <c r="S16643" s="49"/>
      <c r="T16643" s="47"/>
      <c r="U16643" s="50"/>
      <c r="V16643" s="47"/>
      <c r="W16643" s="50"/>
      <c r="X16643" s="49"/>
      <c r="Y16643" s="49"/>
      <c r="Z16643" s="49"/>
      <c r="AA16643" s="49"/>
      <c r="AB16643" s="49"/>
      <c r="AC16643" s="49"/>
      <c r="AD16643" s="49"/>
      <c r="AE16643" s="95"/>
      <c r="AM16643" s="103"/>
      <c r="AT16643" s="10"/>
    </row>
    <row r="16644" spans="9:46" s="16" customFormat="1">
      <c r="I16644" s="47"/>
      <c r="P16644" s="48"/>
      <c r="Q16644" s="48"/>
      <c r="R16644" s="48"/>
      <c r="S16644" s="49"/>
      <c r="T16644" s="47"/>
      <c r="U16644" s="50"/>
      <c r="V16644" s="47"/>
      <c r="W16644" s="50"/>
      <c r="X16644" s="49"/>
      <c r="Y16644" s="49"/>
      <c r="Z16644" s="49"/>
      <c r="AA16644" s="49"/>
      <c r="AB16644" s="49"/>
      <c r="AC16644" s="49"/>
      <c r="AD16644" s="49"/>
      <c r="AE16644" s="95"/>
      <c r="AM16644" s="103"/>
      <c r="AT16644" s="10"/>
    </row>
    <row r="16645" spans="9:46" s="16" customFormat="1">
      <c r="I16645" s="47"/>
      <c r="P16645" s="48"/>
      <c r="Q16645" s="48"/>
      <c r="R16645" s="48"/>
      <c r="S16645" s="49"/>
      <c r="T16645" s="47"/>
      <c r="U16645" s="50"/>
      <c r="V16645" s="47"/>
      <c r="W16645" s="50"/>
      <c r="X16645" s="49"/>
      <c r="Y16645" s="49"/>
      <c r="Z16645" s="49"/>
      <c r="AA16645" s="49"/>
      <c r="AB16645" s="49"/>
      <c r="AC16645" s="49"/>
      <c r="AD16645" s="49"/>
      <c r="AE16645" s="95"/>
      <c r="AM16645" s="103"/>
      <c r="AT16645" s="10"/>
    </row>
    <row r="16646" spans="9:46" s="16" customFormat="1">
      <c r="I16646" s="47"/>
      <c r="P16646" s="48"/>
      <c r="Q16646" s="48"/>
      <c r="R16646" s="48"/>
      <c r="S16646" s="49"/>
      <c r="T16646" s="47"/>
      <c r="U16646" s="50"/>
      <c r="V16646" s="47"/>
      <c r="W16646" s="50"/>
      <c r="X16646" s="49"/>
      <c r="Y16646" s="49"/>
      <c r="Z16646" s="49"/>
      <c r="AA16646" s="49"/>
      <c r="AB16646" s="49"/>
      <c r="AC16646" s="49"/>
      <c r="AD16646" s="49"/>
      <c r="AE16646" s="95"/>
      <c r="AM16646" s="103"/>
      <c r="AT16646" s="10"/>
    </row>
    <row r="16647" spans="9:46" s="16" customFormat="1">
      <c r="I16647" s="47"/>
      <c r="P16647" s="48"/>
      <c r="Q16647" s="48"/>
      <c r="R16647" s="48"/>
      <c r="S16647" s="49"/>
      <c r="T16647" s="47"/>
      <c r="U16647" s="50"/>
      <c r="V16647" s="47"/>
      <c r="W16647" s="50"/>
      <c r="X16647" s="49"/>
      <c r="Y16647" s="49"/>
      <c r="Z16647" s="49"/>
      <c r="AA16647" s="49"/>
      <c r="AB16647" s="49"/>
      <c r="AC16647" s="49"/>
      <c r="AD16647" s="49"/>
      <c r="AE16647" s="95"/>
      <c r="AM16647" s="103"/>
      <c r="AT16647" s="10"/>
    </row>
    <row r="16648" spans="9:46" s="16" customFormat="1">
      <c r="I16648" s="47"/>
      <c r="P16648" s="48"/>
      <c r="Q16648" s="48"/>
      <c r="R16648" s="48"/>
      <c r="S16648" s="49"/>
      <c r="T16648" s="47"/>
      <c r="U16648" s="50"/>
      <c r="V16648" s="47"/>
      <c r="W16648" s="50"/>
      <c r="X16648" s="49"/>
      <c r="Y16648" s="49"/>
      <c r="Z16648" s="49"/>
      <c r="AA16648" s="49"/>
      <c r="AB16648" s="49"/>
      <c r="AC16648" s="49"/>
      <c r="AD16648" s="49"/>
      <c r="AE16648" s="95"/>
      <c r="AM16648" s="103"/>
      <c r="AT16648" s="10"/>
    </row>
    <row r="16649" spans="9:46" s="16" customFormat="1">
      <c r="I16649" s="47"/>
      <c r="P16649" s="48"/>
      <c r="Q16649" s="48"/>
      <c r="R16649" s="48"/>
      <c r="S16649" s="49"/>
      <c r="T16649" s="47"/>
      <c r="U16649" s="50"/>
      <c r="V16649" s="47"/>
      <c r="W16649" s="50"/>
      <c r="X16649" s="49"/>
      <c r="Y16649" s="49"/>
      <c r="Z16649" s="49"/>
      <c r="AA16649" s="49"/>
      <c r="AB16649" s="49"/>
      <c r="AC16649" s="49"/>
      <c r="AD16649" s="49"/>
      <c r="AE16649" s="95"/>
      <c r="AM16649" s="103"/>
      <c r="AT16649" s="10"/>
    </row>
    <row r="16650" spans="9:46" s="16" customFormat="1">
      <c r="I16650" s="47"/>
      <c r="P16650" s="48"/>
      <c r="Q16650" s="48"/>
      <c r="R16650" s="48"/>
      <c r="S16650" s="49"/>
      <c r="T16650" s="47"/>
      <c r="U16650" s="50"/>
      <c r="V16650" s="47"/>
      <c r="W16650" s="50"/>
      <c r="X16650" s="49"/>
      <c r="Y16650" s="49"/>
      <c r="Z16650" s="49"/>
      <c r="AA16650" s="49"/>
      <c r="AB16650" s="49"/>
      <c r="AC16650" s="49"/>
      <c r="AD16650" s="49"/>
      <c r="AE16650" s="95"/>
      <c r="AM16650" s="103"/>
      <c r="AT16650" s="10"/>
    </row>
    <row r="16651" spans="9:46" s="16" customFormat="1">
      <c r="I16651" s="47"/>
      <c r="P16651" s="48"/>
      <c r="Q16651" s="48"/>
      <c r="R16651" s="48"/>
      <c r="S16651" s="49"/>
      <c r="T16651" s="47"/>
      <c r="U16651" s="50"/>
      <c r="V16651" s="47"/>
      <c r="W16651" s="50"/>
      <c r="X16651" s="49"/>
      <c r="Y16651" s="49"/>
      <c r="Z16651" s="49"/>
      <c r="AA16651" s="49"/>
      <c r="AB16651" s="49"/>
      <c r="AC16651" s="49"/>
      <c r="AD16651" s="49"/>
      <c r="AE16651" s="95"/>
      <c r="AM16651" s="103"/>
      <c r="AT16651" s="10"/>
    </row>
    <row r="16652" spans="9:46" s="16" customFormat="1">
      <c r="I16652" s="47"/>
      <c r="P16652" s="48"/>
      <c r="Q16652" s="48"/>
      <c r="R16652" s="48"/>
      <c r="S16652" s="49"/>
      <c r="T16652" s="47"/>
      <c r="U16652" s="50"/>
      <c r="V16652" s="47"/>
      <c r="W16652" s="50"/>
      <c r="X16652" s="49"/>
      <c r="Y16652" s="49"/>
      <c r="Z16652" s="49"/>
      <c r="AA16652" s="49"/>
      <c r="AB16652" s="49"/>
      <c r="AC16652" s="49"/>
      <c r="AD16652" s="49"/>
      <c r="AE16652" s="95"/>
      <c r="AM16652" s="103"/>
      <c r="AT16652" s="10"/>
    </row>
    <row r="16653" spans="9:46" s="16" customFormat="1">
      <c r="I16653" s="47"/>
      <c r="P16653" s="48"/>
      <c r="Q16653" s="48"/>
      <c r="R16653" s="48"/>
      <c r="S16653" s="49"/>
      <c r="T16653" s="47"/>
      <c r="U16653" s="50"/>
      <c r="V16653" s="47"/>
      <c r="W16653" s="50"/>
      <c r="X16653" s="49"/>
      <c r="Y16653" s="49"/>
      <c r="Z16653" s="49"/>
      <c r="AA16653" s="49"/>
      <c r="AB16653" s="49"/>
      <c r="AC16653" s="49"/>
      <c r="AD16653" s="49"/>
      <c r="AE16653" s="95"/>
      <c r="AM16653" s="103"/>
      <c r="AT16653" s="10"/>
    </row>
    <row r="16654" spans="9:46" s="16" customFormat="1">
      <c r="I16654" s="47"/>
      <c r="P16654" s="48"/>
      <c r="Q16654" s="48"/>
      <c r="R16654" s="48"/>
      <c r="S16654" s="49"/>
      <c r="T16654" s="47"/>
      <c r="U16654" s="50"/>
      <c r="V16654" s="47"/>
      <c r="W16654" s="50"/>
      <c r="X16654" s="49"/>
      <c r="Y16654" s="49"/>
      <c r="Z16654" s="49"/>
      <c r="AA16654" s="49"/>
      <c r="AB16654" s="49"/>
      <c r="AC16654" s="49"/>
      <c r="AD16654" s="49"/>
      <c r="AE16654" s="95"/>
      <c r="AM16654" s="103"/>
      <c r="AT16654" s="10"/>
    </row>
    <row r="16655" spans="9:46" s="16" customFormat="1">
      <c r="I16655" s="47"/>
      <c r="P16655" s="48"/>
      <c r="Q16655" s="48"/>
      <c r="R16655" s="48"/>
      <c r="S16655" s="49"/>
      <c r="T16655" s="47"/>
      <c r="U16655" s="50"/>
      <c r="V16655" s="47"/>
      <c r="W16655" s="50"/>
      <c r="X16655" s="49"/>
      <c r="Y16655" s="49"/>
      <c r="Z16655" s="49"/>
      <c r="AA16655" s="49"/>
      <c r="AB16655" s="49"/>
      <c r="AC16655" s="49"/>
      <c r="AD16655" s="49"/>
      <c r="AE16655" s="95"/>
      <c r="AM16655" s="103"/>
      <c r="AT16655" s="10"/>
    </row>
    <row r="16656" spans="9:46" s="16" customFormat="1">
      <c r="I16656" s="47"/>
      <c r="P16656" s="48"/>
      <c r="Q16656" s="48"/>
      <c r="R16656" s="48"/>
      <c r="S16656" s="49"/>
      <c r="T16656" s="47"/>
      <c r="U16656" s="50"/>
      <c r="V16656" s="47"/>
      <c r="W16656" s="50"/>
      <c r="X16656" s="49"/>
      <c r="Y16656" s="49"/>
      <c r="Z16656" s="49"/>
      <c r="AA16656" s="49"/>
      <c r="AB16656" s="49"/>
      <c r="AC16656" s="49"/>
      <c r="AD16656" s="49"/>
      <c r="AE16656" s="95"/>
      <c r="AM16656" s="103"/>
      <c r="AT16656" s="10"/>
    </row>
    <row r="16657" spans="9:46" s="16" customFormat="1">
      <c r="I16657" s="47"/>
      <c r="P16657" s="48"/>
      <c r="Q16657" s="48"/>
      <c r="R16657" s="48"/>
      <c r="S16657" s="49"/>
      <c r="T16657" s="47"/>
      <c r="U16657" s="50"/>
      <c r="V16657" s="47"/>
      <c r="W16657" s="50"/>
      <c r="X16657" s="49"/>
      <c r="Y16657" s="49"/>
      <c r="Z16657" s="49"/>
      <c r="AA16657" s="49"/>
      <c r="AB16657" s="49"/>
      <c r="AC16657" s="49"/>
      <c r="AD16657" s="49"/>
      <c r="AE16657" s="95"/>
      <c r="AM16657" s="103"/>
      <c r="AT16657" s="10"/>
    </row>
    <row r="16658" spans="9:46" s="16" customFormat="1">
      <c r="I16658" s="47"/>
      <c r="P16658" s="48"/>
      <c r="Q16658" s="48"/>
      <c r="R16658" s="48"/>
      <c r="S16658" s="49"/>
      <c r="T16658" s="47"/>
      <c r="U16658" s="50"/>
      <c r="V16658" s="47"/>
      <c r="W16658" s="50"/>
      <c r="X16658" s="49"/>
      <c r="Y16658" s="49"/>
      <c r="Z16658" s="49"/>
      <c r="AA16658" s="49"/>
      <c r="AB16658" s="49"/>
      <c r="AC16658" s="49"/>
      <c r="AD16658" s="49"/>
      <c r="AE16658" s="95"/>
      <c r="AM16658" s="103"/>
      <c r="AT16658" s="10"/>
    </row>
    <row r="16659" spans="9:46" s="16" customFormat="1">
      <c r="I16659" s="47"/>
      <c r="P16659" s="48"/>
      <c r="Q16659" s="48"/>
      <c r="R16659" s="48"/>
      <c r="S16659" s="49"/>
      <c r="T16659" s="47"/>
      <c r="U16659" s="50"/>
      <c r="V16659" s="47"/>
      <c r="W16659" s="50"/>
      <c r="X16659" s="49"/>
      <c r="Y16659" s="49"/>
      <c r="Z16659" s="49"/>
      <c r="AA16659" s="49"/>
      <c r="AB16659" s="49"/>
      <c r="AC16659" s="49"/>
      <c r="AD16659" s="49"/>
      <c r="AE16659" s="95"/>
      <c r="AM16659" s="103"/>
      <c r="AT16659" s="10"/>
    </row>
    <row r="16660" spans="9:46" s="16" customFormat="1">
      <c r="I16660" s="47"/>
      <c r="P16660" s="48"/>
      <c r="Q16660" s="48"/>
      <c r="R16660" s="48"/>
      <c r="S16660" s="49"/>
      <c r="T16660" s="47"/>
      <c r="U16660" s="50"/>
      <c r="V16660" s="47"/>
      <c r="W16660" s="50"/>
      <c r="X16660" s="49"/>
      <c r="Y16660" s="49"/>
      <c r="Z16660" s="49"/>
      <c r="AA16660" s="49"/>
      <c r="AB16660" s="49"/>
      <c r="AC16660" s="49"/>
      <c r="AD16660" s="49"/>
      <c r="AE16660" s="95"/>
      <c r="AM16660" s="103"/>
      <c r="AT16660" s="10"/>
    </row>
    <row r="16661" spans="9:46" s="16" customFormat="1">
      <c r="I16661" s="47"/>
      <c r="P16661" s="48"/>
      <c r="Q16661" s="48"/>
      <c r="R16661" s="48"/>
      <c r="S16661" s="49"/>
      <c r="T16661" s="47"/>
      <c r="U16661" s="50"/>
      <c r="V16661" s="47"/>
      <c r="W16661" s="50"/>
      <c r="X16661" s="49"/>
      <c r="Y16661" s="49"/>
      <c r="Z16661" s="49"/>
      <c r="AA16661" s="49"/>
      <c r="AB16661" s="49"/>
      <c r="AC16661" s="49"/>
      <c r="AD16661" s="49"/>
      <c r="AE16661" s="95"/>
      <c r="AM16661" s="103"/>
      <c r="AT16661" s="10"/>
    </row>
    <row r="16662" spans="9:46" s="16" customFormat="1">
      <c r="I16662" s="47"/>
      <c r="P16662" s="48"/>
      <c r="Q16662" s="48"/>
      <c r="R16662" s="48"/>
      <c r="S16662" s="49"/>
      <c r="T16662" s="47"/>
      <c r="U16662" s="50"/>
      <c r="V16662" s="47"/>
      <c r="W16662" s="50"/>
      <c r="X16662" s="49"/>
      <c r="Y16662" s="49"/>
      <c r="Z16662" s="49"/>
      <c r="AA16662" s="49"/>
      <c r="AB16662" s="49"/>
      <c r="AC16662" s="49"/>
      <c r="AD16662" s="49"/>
      <c r="AE16662" s="95"/>
      <c r="AM16662" s="103"/>
      <c r="AT16662" s="10"/>
    </row>
    <row r="16663" spans="9:46" s="16" customFormat="1">
      <c r="I16663" s="47"/>
      <c r="P16663" s="48"/>
      <c r="Q16663" s="48"/>
      <c r="R16663" s="48"/>
      <c r="S16663" s="49"/>
      <c r="T16663" s="47"/>
      <c r="U16663" s="50"/>
      <c r="V16663" s="47"/>
      <c r="W16663" s="50"/>
      <c r="X16663" s="49"/>
      <c r="Y16663" s="49"/>
      <c r="Z16663" s="49"/>
      <c r="AA16663" s="49"/>
      <c r="AB16663" s="49"/>
      <c r="AC16663" s="49"/>
      <c r="AD16663" s="49"/>
      <c r="AE16663" s="95"/>
      <c r="AM16663" s="103"/>
      <c r="AT16663" s="10"/>
    </row>
    <row r="16664" spans="9:46" s="16" customFormat="1">
      <c r="I16664" s="47"/>
      <c r="P16664" s="48"/>
      <c r="Q16664" s="48"/>
      <c r="R16664" s="48"/>
      <c r="S16664" s="49"/>
      <c r="T16664" s="47"/>
      <c r="U16664" s="50"/>
      <c r="V16664" s="47"/>
      <c r="W16664" s="50"/>
      <c r="X16664" s="49"/>
      <c r="Y16664" s="49"/>
      <c r="Z16664" s="49"/>
      <c r="AA16664" s="49"/>
      <c r="AB16664" s="49"/>
      <c r="AC16664" s="49"/>
      <c r="AD16664" s="49"/>
      <c r="AE16664" s="95"/>
      <c r="AM16664" s="103"/>
      <c r="AT16664" s="10"/>
    </row>
    <row r="16665" spans="9:46" s="16" customFormat="1">
      <c r="I16665" s="47"/>
      <c r="P16665" s="48"/>
      <c r="Q16665" s="48"/>
      <c r="R16665" s="48"/>
      <c r="S16665" s="49"/>
      <c r="T16665" s="47"/>
      <c r="U16665" s="50"/>
      <c r="V16665" s="47"/>
      <c r="W16665" s="50"/>
      <c r="X16665" s="49"/>
      <c r="Y16665" s="49"/>
      <c r="Z16665" s="49"/>
      <c r="AA16665" s="49"/>
      <c r="AB16665" s="49"/>
      <c r="AC16665" s="49"/>
      <c r="AD16665" s="49"/>
      <c r="AE16665" s="95"/>
      <c r="AM16665" s="103"/>
      <c r="AT16665" s="10"/>
    </row>
    <row r="16666" spans="9:46" s="16" customFormat="1">
      <c r="I16666" s="47"/>
      <c r="P16666" s="48"/>
      <c r="Q16666" s="48"/>
      <c r="R16666" s="48"/>
      <c r="S16666" s="49"/>
      <c r="T16666" s="47"/>
      <c r="U16666" s="50"/>
      <c r="V16666" s="47"/>
      <c r="W16666" s="50"/>
      <c r="X16666" s="49"/>
      <c r="Y16666" s="49"/>
      <c r="Z16666" s="49"/>
      <c r="AA16666" s="49"/>
      <c r="AB16666" s="49"/>
      <c r="AC16666" s="49"/>
      <c r="AD16666" s="49"/>
      <c r="AE16666" s="95"/>
      <c r="AM16666" s="103"/>
      <c r="AT16666" s="10"/>
    </row>
    <row r="16667" spans="9:46" s="16" customFormat="1">
      <c r="I16667" s="47"/>
      <c r="P16667" s="48"/>
      <c r="Q16667" s="48"/>
      <c r="R16667" s="48"/>
      <c r="S16667" s="49"/>
      <c r="T16667" s="47"/>
      <c r="U16667" s="50"/>
      <c r="V16667" s="47"/>
      <c r="W16667" s="50"/>
      <c r="X16667" s="49"/>
      <c r="Y16667" s="49"/>
      <c r="Z16667" s="49"/>
      <c r="AA16667" s="49"/>
      <c r="AB16667" s="49"/>
      <c r="AC16667" s="49"/>
      <c r="AD16667" s="49"/>
      <c r="AE16667" s="95"/>
      <c r="AM16667" s="103"/>
      <c r="AT16667" s="10"/>
    </row>
    <row r="16668" spans="9:46" s="16" customFormat="1">
      <c r="I16668" s="47"/>
      <c r="P16668" s="48"/>
      <c r="Q16668" s="48"/>
      <c r="R16668" s="48"/>
      <c r="S16668" s="49"/>
      <c r="T16668" s="47"/>
      <c r="U16668" s="50"/>
      <c r="V16668" s="47"/>
      <c r="W16668" s="50"/>
      <c r="X16668" s="49"/>
      <c r="Y16668" s="49"/>
      <c r="Z16668" s="49"/>
      <c r="AA16668" s="49"/>
      <c r="AB16668" s="49"/>
      <c r="AC16668" s="49"/>
      <c r="AD16668" s="49"/>
      <c r="AE16668" s="95"/>
      <c r="AM16668" s="103"/>
      <c r="AT16668" s="10"/>
    </row>
    <row r="16669" spans="9:46" s="16" customFormat="1">
      <c r="I16669" s="47"/>
      <c r="P16669" s="48"/>
      <c r="Q16669" s="48"/>
      <c r="R16669" s="48"/>
      <c r="S16669" s="49"/>
      <c r="T16669" s="47"/>
      <c r="U16669" s="50"/>
      <c r="V16669" s="47"/>
      <c r="W16669" s="50"/>
      <c r="X16669" s="49"/>
      <c r="Y16669" s="49"/>
      <c r="Z16669" s="49"/>
      <c r="AA16669" s="49"/>
      <c r="AB16669" s="49"/>
      <c r="AC16669" s="49"/>
      <c r="AD16669" s="49"/>
      <c r="AE16669" s="95"/>
      <c r="AM16669" s="103"/>
      <c r="AT16669" s="10"/>
    </row>
    <row r="16670" spans="9:46" s="16" customFormat="1">
      <c r="I16670" s="47"/>
      <c r="P16670" s="48"/>
      <c r="Q16670" s="48"/>
      <c r="R16670" s="48"/>
      <c r="S16670" s="49"/>
      <c r="T16670" s="47"/>
      <c r="U16670" s="50"/>
      <c r="V16670" s="47"/>
      <c r="W16670" s="50"/>
      <c r="X16670" s="49"/>
      <c r="Y16670" s="49"/>
      <c r="Z16670" s="49"/>
      <c r="AA16670" s="49"/>
      <c r="AB16670" s="49"/>
      <c r="AC16670" s="49"/>
      <c r="AD16670" s="49"/>
      <c r="AE16670" s="95"/>
      <c r="AM16670" s="103"/>
      <c r="AT16670" s="10"/>
    </row>
    <row r="16671" spans="9:46" s="16" customFormat="1">
      <c r="I16671" s="47"/>
      <c r="P16671" s="48"/>
      <c r="Q16671" s="48"/>
      <c r="R16671" s="48"/>
      <c r="S16671" s="49"/>
      <c r="T16671" s="47"/>
      <c r="U16671" s="50"/>
      <c r="V16671" s="47"/>
      <c r="W16671" s="50"/>
      <c r="X16671" s="49"/>
      <c r="Y16671" s="49"/>
      <c r="Z16671" s="49"/>
      <c r="AA16671" s="49"/>
      <c r="AB16671" s="49"/>
      <c r="AC16671" s="49"/>
      <c r="AD16671" s="49"/>
      <c r="AE16671" s="95"/>
      <c r="AM16671" s="103"/>
      <c r="AT16671" s="10"/>
    </row>
    <row r="16672" spans="9:46" s="16" customFormat="1">
      <c r="I16672" s="47"/>
      <c r="P16672" s="48"/>
      <c r="Q16672" s="48"/>
      <c r="R16672" s="48"/>
      <c r="S16672" s="49"/>
      <c r="T16672" s="47"/>
      <c r="U16672" s="50"/>
      <c r="V16672" s="47"/>
      <c r="W16672" s="50"/>
      <c r="X16672" s="49"/>
      <c r="Y16672" s="49"/>
      <c r="Z16672" s="49"/>
      <c r="AA16672" s="49"/>
      <c r="AB16672" s="49"/>
      <c r="AC16672" s="49"/>
      <c r="AD16672" s="49"/>
      <c r="AE16672" s="95"/>
      <c r="AM16672" s="103"/>
      <c r="AT16672" s="10"/>
    </row>
    <row r="16673" spans="9:46" s="16" customFormat="1">
      <c r="I16673" s="47"/>
      <c r="P16673" s="48"/>
      <c r="Q16673" s="48"/>
      <c r="R16673" s="48"/>
      <c r="S16673" s="49"/>
      <c r="T16673" s="47"/>
      <c r="U16673" s="50"/>
      <c r="V16673" s="47"/>
      <c r="W16673" s="50"/>
      <c r="X16673" s="49"/>
      <c r="Y16673" s="49"/>
      <c r="Z16673" s="49"/>
      <c r="AA16673" s="49"/>
      <c r="AB16673" s="49"/>
      <c r="AC16673" s="49"/>
      <c r="AD16673" s="49"/>
      <c r="AE16673" s="95"/>
      <c r="AM16673" s="103"/>
      <c r="AT16673" s="10"/>
    </row>
    <row r="16674" spans="9:46" s="16" customFormat="1">
      <c r="I16674" s="47"/>
      <c r="P16674" s="48"/>
      <c r="Q16674" s="48"/>
      <c r="R16674" s="48"/>
      <c r="S16674" s="49"/>
      <c r="T16674" s="47"/>
      <c r="U16674" s="50"/>
      <c r="V16674" s="47"/>
      <c r="W16674" s="50"/>
      <c r="X16674" s="49"/>
      <c r="Y16674" s="49"/>
      <c r="Z16674" s="49"/>
      <c r="AA16674" s="49"/>
      <c r="AB16674" s="49"/>
      <c r="AC16674" s="49"/>
      <c r="AD16674" s="49"/>
      <c r="AE16674" s="95"/>
      <c r="AM16674" s="103"/>
      <c r="AT16674" s="10"/>
    </row>
    <row r="16675" spans="9:46" s="16" customFormat="1">
      <c r="I16675" s="47"/>
      <c r="P16675" s="48"/>
      <c r="Q16675" s="48"/>
      <c r="R16675" s="48"/>
      <c r="S16675" s="49"/>
      <c r="T16675" s="47"/>
      <c r="U16675" s="50"/>
      <c r="V16675" s="47"/>
      <c r="W16675" s="50"/>
      <c r="X16675" s="49"/>
      <c r="Y16675" s="49"/>
      <c r="Z16675" s="49"/>
      <c r="AA16675" s="49"/>
      <c r="AB16675" s="49"/>
      <c r="AC16675" s="49"/>
      <c r="AD16675" s="49"/>
      <c r="AE16675" s="95"/>
      <c r="AM16675" s="103"/>
      <c r="AT16675" s="10"/>
    </row>
    <row r="16676" spans="9:46" s="16" customFormat="1">
      <c r="I16676" s="47"/>
      <c r="P16676" s="48"/>
      <c r="Q16676" s="48"/>
      <c r="R16676" s="48"/>
      <c r="S16676" s="49"/>
      <c r="T16676" s="47"/>
      <c r="U16676" s="50"/>
      <c r="V16676" s="47"/>
      <c r="W16676" s="50"/>
      <c r="X16676" s="49"/>
      <c r="Y16676" s="49"/>
      <c r="Z16676" s="49"/>
      <c r="AA16676" s="49"/>
      <c r="AB16676" s="49"/>
      <c r="AC16676" s="49"/>
      <c r="AD16676" s="49"/>
      <c r="AE16676" s="95"/>
      <c r="AM16676" s="103"/>
      <c r="AT16676" s="10"/>
    </row>
    <row r="16677" spans="9:46" s="16" customFormat="1">
      <c r="I16677" s="47"/>
      <c r="P16677" s="48"/>
      <c r="Q16677" s="48"/>
      <c r="R16677" s="48"/>
      <c r="S16677" s="49"/>
      <c r="T16677" s="47"/>
      <c r="U16677" s="50"/>
      <c r="V16677" s="47"/>
      <c r="W16677" s="50"/>
      <c r="X16677" s="49"/>
      <c r="Y16677" s="49"/>
      <c r="Z16677" s="49"/>
      <c r="AA16677" s="49"/>
      <c r="AB16677" s="49"/>
      <c r="AC16677" s="49"/>
      <c r="AD16677" s="49"/>
      <c r="AE16677" s="95"/>
      <c r="AM16677" s="103"/>
      <c r="AT16677" s="10"/>
    </row>
    <row r="16678" spans="9:46" s="16" customFormat="1">
      <c r="I16678" s="47"/>
      <c r="P16678" s="48"/>
      <c r="Q16678" s="48"/>
      <c r="R16678" s="48"/>
      <c r="S16678" s="49"/>
      <c r="T16678" s="47"/>
      <c r="U16678" s="50"/>
      <c r="V16678" s="47"/>
      <c r="W16678" s="50"/>
      <c r="X16678" s="49"/>
      <c r="Y16678" s="49"/>
      <c r="Z16678" s="49"/>
      <c r="AA16678" s="49"/>
      <c r="AB16678" s="49"/>
      <c r="AC16678" s="49"/>
      <c r="AD16678" s="49"/>
      <c r="AE16678" s="95"/>
      <c r="AM16678" s="103"/>
      <c r="AT16678" s="10"/>
    </row>
    <row r="16679" spans="9:46" s="16" customFormat="1">
      <c r="I16679" s="47"/>
      <c r="P16679" s="48"/>
      <c r="Q16679" s="48"/>
      <c r="R16679" s="48"/>
      <c r="S16679" s="49"/>
      <c r="T16679" s="47"/>
      <c r="U16679" s="50"/>
      <c r="V16679" s="47"/>
      <c r="W16679" s="50"/>
      <c r="X16679" s="49"/>
      <c r="Y16679" s="49"/>
      <c r="Z16679" s="49"/>
      <c r="AA16679" s="49"/>
      <c r="AB16679" s="49"/>
      <c r="AC16679" s="49"/>
      <c r="AD16679" s="49"/>
      <c r="AE16679" s="95"/>
      <c r="AM16679" s="103"/>
      <c r="AT16679" s="10"/>
    </row>
    <row r="16680" spans="9:46" s="16" customFormat="1">
      <c r="I16680" s="47"/>
      <c r="P16680" s="48"/>
      <c r="Q16680" s="48"/>
      <c r="R16680" s="48"/>
      <c r="S16680" s="49"/>
      <c r="T16680" s="47"/>
      <c r="U16680" s="50"/>
      <c r="V16680" s="47"/>
      <c r="W16680" s="50"/>
      <c r="X16680" s="49"/>
      <c r="Y16680" s="49"/>
      <c r="Z16680" s="49"/>
      <c r="AA16680" s="49"/>
      <c r="AB16680" s="49"/>
      <c r="AC16680" s="49"/>
      <c r="AD16680" s="49"/>
      <c r="AE16680" s="95"/>
      <c r="AM16680" s="103"/>
      <c r="AT16680" s="10"/>
    </row>
    <row r="16681" spans="9:46" s="16" customFormat="1">
      <c r="I16681" s="47"/>
      <c r="P16681" s="48"/>
      <c r="Q16681" s="48"/>
      <c r="R16681" s="48"/>
      <c r="S16681" s="49"/>
      <c r="T16681" s="47"/>
      <c r="U16681" s="50"/>
      <c r="V16681" s="47"/>
      <c r="W16681" s="50"/>
      <c r="X16681" s="49"/>
      <c r="Y16681" s="49"/>
      <c r="Z16681" s="49"/>
      <c r="AA16681" s="49"/>
      <c r="AB16681" s="49"/>
      <c r="AC16681" s="49"/>
      <c r="AD16681" s="49"/>
      <c r="AE16681" s="95"/>
      <c r="AM16681" s="103"/>
      <c r="AT16681" s="10"/>
    </row>
    <row r="16682" spans="9:46" s="16" customFormat="1">
      <c r="I16682" s="47"/>
      <c r="P16682" s="48"/>
      <c r="Q16682" s="48"/>
      <c r="R16682" s="48"/>
      <c r="S16682" s="49"/>
      <c r="T16682" s="47"/>
      <c r="U16682" s="50"/>
      <c r="V16682" s="47"/>
      <c r="W16682" s="50"/>
      <c r="X16682" s="49"/>
      <c r="Y16682" s="49"/>
      <c r="Z16682" s="49"/>
      <c r="AA16682" s="49"/>
      <c r="AB16682" s="49"/>
      <c r="AC16682" s="49"/>
      <c r="AD16682" s="49"/>
      <c r="AE16682" s="95"/>
      <c r="AM16682" s="103"/>
      <c r="AT16682" s="10"/>
    </row>
    <row r="16683" spans="9:46" s="16" customFormat="1">
      <c r="I16683" s="47"/>
      <c r="P16683" s="48"/>
      <c r="Q16683" s="48"/>
      <c r="R16683" s="48"/>
      <c r="S16683" s="49"/>
      <c r="T16683" s="47"/>
      <c r="U16683" s="50"/>
      <c r="V16683" s="47"/>
      <c r="W16683" s="50"/>
      <c r="X16683" s="49"/>
      <c r="Y16683" s="49"/>
      <c r="Z16683" s="49"/>
      <c r="AA16683" s="49"/>
      <c r="AB16683" s="49"/>
      <c r="AC16683" s="49"/>
      <c r="AD16683" s="49"/>
      <c r="AE16683" s="95"/>
      <c r="AM16683" s="103"/>
      <c r="AT16683" s="10"/>
    </row>
    <row r="16684" spans="9:46" s="16" customFormat="1">
      <c r="I16684" s="47"/>
      <c r="P16684" s="48"/>
      <c r="Q16684" s="48"/>
      <c r="R16684" s="48"/>
      <c r="S16684" s="49"/>
      <c r="T16684" s="47"/>
      <c r="U16684" s="50"/>
      <c r="V16684" s="47"/>
      <c r="W16684" s="50"/>
      <c r="X16684" s="49"/>
      <c r="Y16684" s="49"/>
      <c r="Z16684" s="49"/>
      <c r="AA16684" s="49"/>
      <c r="AB16684" s="49"/>
      <c r="AC16684" s="49"/>
      <c r="AD16684" s="49"/>
      <c r="AE16684" s="95"/>
      <c r="AM16684" s="103"/>
      <c r="AT16684" s="10"/>
    </row>
    <row r="16685" spans="9:46" s="16" customFormat="1">
      <c r="I16685" s="47"/>
      <c r="P16685" s="48"/>
      <c r="Q16685" s="48"/>
      <c r="R16685" s="48"/>
      <c r="S16685" s="49"/>
      <c r="T16685" s="47"/>
      <c r="U16685" s="50"/>
      <c r="V16685" s="47"/>
      <c r="W16685" s="50"/>
      <c r="X16685" s="49"/>
      <c r="Y16685" s="49"/>
      <c r="Z16685" s="49"/>
      <c r="AA16685" s="49"/>
      <c r="AB16685" s="49"/>
      <c r="AC16685" s="49"/>
      <c r="AD16685" s="49"/>
      <c r="AE16685" s="95"/>
      <c r="AM16685" s="103"/>
      <c r="AT16685" s="10"/>
    </row>
    <row r="16686" spans="9:46" s="16" customFormat="1">
      <c r="I16686" s="47"/>
      <c r="P16686" s="48"/>
      <c r="Q16686" s="48"/>
      <c r="R16686" s="48"/>
      <c r="S16686" s="49"/>
      <c r="T16686" s="47"/>
      <c r="U16686" s="50"/>
      <c r="V16686" s="47"/>
      <c r="W16686" s="50"/>
      <c r="X16686" s="49"/>
      <c r="Y16686" s="49"/>
      <c r="Z16686" s="49"/>
      <c r="AA16686" s="49"/>
      <c r="AB16686" s="49"/>
      <c r="AC16686" s="49"/>
      <c r="AD16686" s="49"/>
      <c r="AE16686" s="95"/>
      <c r="AM16686" s="103"/>
      <c r="AT16686" s="10"/>
    </row>
    <row r="16687" spans="9:46" s="16" customFormat="1">
      <c r="I16687" s="47"/>
      <c r="P16687" s="48"/>
      <c r="Q16687" s="48"/>
      <c r="R16687" s="48"/>
      <c r="S16687" s="49"/>
      <c r="T16687" s="47"/>
      <c r="U16687" s="50"/>
      <c r="V16687" s="47"/>
      <c r="W16687" s="50"/>
      <c r="X16687" s="49"/>
      <c r="Y16687" s="49"/>
      <c r="Z16687" s="49"/>
      <c r="AA16687" s="49"/>
      <c r="AB16687" s="49"/>
      <c r="AC16687" s="49"/>
      <c r="AD16687" s="49"/>
      <c r="AE16687" s="95"/>
      <c r="AM16687" s="103"/>
      <c r="AT16687" s="10"/>
    </row>
    <row r="16688" spans="9:46" s="16" customFormat="1">
      <c r="I16688" s="47"/>
      <c r="P16688" s="48"/>
      <c r="Q16688" s="48"/>
      <c r="R16688" s="48"/>
      <c r="S16688" s="49"/>
      <c r="T16688" s="47"/>
      <c r="U16688" s="50"/>
      <c r="V16688" s="47"/>
      <c r="W16688" s="50"/>
      <c r="X16688" s="49"/>
      <c r="Y16688" s="49"/>
      <c r="Z16688" s="49"/>
      <c r="AA16688" s="49"/>
      <c r="AB16688" s="49"/>
      <c r="AC16688" s="49"/>
      <c r="AD16688" s="49"/>
      <c r="AE16688" s="95"/>
      <c r="AM16688" s="103"/>
      <c r="AT16688" s="10"/>
    </row>
    <row r="16689" spans="9:46" s="16" customFormat="1">
      <c r="I16689" s="47"/>
      <c r="P16689" s="48"/>
      <c r="Q16689" s="48"/>
      <c r="R16689" s="48"/>
      <c r="S16689" s="49"/>
      <c r="T16689" s="47"/>
      <c r="U16689" s="50"/>
      <c r="V16689" s="47"/>
      <c r="W16689" s="50"/>
      <c r="X16689" s="49"/>
      <c r="Y16689" s="49"/>
      <c r="Z16689" s="49"/>
      <c r="AA16689" s="49"/>
      <c r="AB16689" s="49"/>
      <c r="AC16689" s="49"/>
      <c r="AD16689" s="49"/>
      <c r="AE16689" s="95"/>
      <c r="AM16689" s="103"/>
      <c r="AT16689" s="10"/>
    </row>
    <row r="16690" spans="9:46" s="16" customFormat="1">
      <c r="I16690" s="47"/>
      <c r="P16690" s="48"/>
      <c r="Q16690" s="48"/>
      <c r="R16690" s="48"/>
      <c r="S16690" s="49"/>
      <c r="T16690" s="47"/>
      <c r="U16690" s="50"/>
      <c r="V16690" s="47"/>
      <c r="W16690" s="50"/>
      <c r="X16690" s="49"/>
      <c r="Y16690" s="49"/>
      <c r="Z16690" s="49"/>
      <c r="AA16690" s="49"/>
      <c r="AB16690" s="49"/>
      <c r="AC16690" s="49"/>
      <c r="AD16690" s="49"/>
      <c r="AE16690" s="95"/>
      <c r="AM16690" s="103"/>
      <c r="AT16690" s="10"/>
    </row>
    <row r="16691" spans="9:46" s="16" customFormat="1">
      <c r="I16691" s="47"/>
      <c r="P16691" s="48"/>
      <c r="Q16691" s="48"/>
      <c r="R16691" s="48"/>
      <c r="S16691" s="49"/>
      <c r="T16691" s="47"/>
      <c r="U16691" s="50"/>
      <c r="V16691" s="47"/>
      <c r="W16691" s="50"/>
      <c r="X16691" s="49"/>
      <c r="Y16691" s="49"/>
      <c r="Z16691" s="49"/>
      <c r="AA16691" s="49"/>
      <c r="AB16691" s="49"/>
      <c r="AC16691" s="49"/>
      <c r="AD16691" s="49"/>
      <c r="AE16691" s="95"/>
      <c r="AM16691" s="103"/>
      <c r="AT16691" s="10"/>
    </row>
    <row r="16692" spans="9:46" s="16" customFormat="1">
      <c r="I16692" s="47"/>
      <c r="P16692" s="48"/>
      <c r="Q16692" s="48"/>
      <c r="R16692" s="48"/>
      <c r="S16692" s="49"/>
      <c r="T16692" s="47"/>
      <c r="U16692" s="50"/>
      <c r="V16692" s="47"/>
      <c r="W16692" s="50"/>
      <c r="X16692" s="49"/>
      <c r="Y16692" s="49"/>
      <c r="Z16692" s="49"/>
      <c r="AA16692" s="49"/>
      <c r="AB16692" s="49"/>
      <c r="AC16692" s="49"/>
      <c r="AD16692" s="49"/>
      <c r="AE16692" s="95"/>
      <c r="AM16692" s="103"/>
      <c r="AT16692" s="10"/>
    </row>
    <row r="16693" spans="9:46" s="16" customFormat="1">
      <c r="I16693" s="47"/>
      <c r="P16693" s="48"/>
      <c r="Q16693" s="48"/>
      <c r="R16693" s="48"/>
      <c r="S16693" s="49"/>
      <c r="T16693" s="47"/>
      <c r="U16693" s="50"/>
      <c r="V16693" s="47"/>
      <c r="W16693" s="50"/>
      <c r="X16693" s="49"/>
      <c r="Y16693" s="49"/>
      <c r="Z16693" s="49"/>
      <c r="AA16693" s="49"/>
      <c r="AB16693" s="49"/>
      <c r="AC16693" s="49"/>
      <c r="AD16693" s="49"/>
      <c r="AE16693" s="95"/>
      <c r="AM16693" s="103"/>
      <c r="AT16693" s="10"/>
    </row>
    <row r="16694" spans="9:46" s="16" customFormat="1">
      <c r="I16694" s="47"/>
      <c r="P16694" s="48"/>
      <c r="Q16694" s="48"/>
      <c r="R16694" s="48"/>
      <c r="S16694" s="49"/>
      <c r="T16694" s="47"/>
      <c r="U16694" s="50"/>
      <c r="V16694" s="47"/>
      <c r="W16694" s="50"/>
      <c r="X16694" s="49"/>
      <c r="Y16694" s="49"/>
      <c r="Z16694" s="49"/>
      <c r="AA16694" s="49"/>
      <c r="AB16694" s="49"/>
      <c r="AC16694" s="49"/>
      <c r="AD16694" s="49"/>
      <c r="AE16694" s="95"/>
      <c r="AM16694" s="103"/>
      <c r="AT16694" s="10"/>
    </row>
    <row r="16695" spans="9:46" s="16" customFormat="1">
      <c r="I16695" s="47"/>
      <c r="P16695" s="48"/>
      <c r="Q16695" s="48"/>
      <c r="R16695" s="48"/>
      <c r="S16695" s="49"/>
      <c r="T16695" s="47"/>
      <c r="U16695" s="50"/>
      <c r="V16695" s="47"/>
      <c r="W16695" s="50"/>
      <c r="X16695" s="49"/>
      <c r="Y16695" s="49"/>
      <c r="Z16695" s="49"/>
      <c r="AA16695" s="49"/>
      <c r="AB16695" s="49"/>
      <c r="AC16695" s="49"/>
      <c r="AD16695" s="49"/>
      <c r="AE16695" s="95"/>
      <c r="AM16695" s="103"/>
      <c r="AT16695" s="10"/>
    </row>
    <row r="16696" spans="9:46" s="16" customFormat="1">
      <c r="I16696" s="47"/>
      <c r="P16696" s="48"/>
      <c r="Q16696" s="48"/>
      <c r="R16696" s="48"/>
      <c r="S16696" s="49"/>
      <c r="T16696" s="47"/>
      <c r="U16696" s="50"/>
      <c r="V16696" s="47"/>
      <c r="W16696" s="50"/>
      <c r="X16696" s="49"/>
      <c r="Y16696" s="49"/>
      <c r="Z16696" s="49"/>
      <c r="AA16696" s="49"/>
      <c r="AB16696" s="49"/>
      <c r="AC16696" s="49"/>
      <c r="AD16696" s="49"/>
      <c r="AE16696" s="95"/>
      <c r="AM16696" s="103"/>
      <c r="AT16696" s="10"/>
    </row>
    <row r="16697" spans="9:46" s="16" customFormat="1">
      <c r="I16697" s="47"/>
      <c r="P16697" s="48"/>
      <c r="Q16697" s="48"/>
      <c r="R16697" s="48"/>
      <c r="S16697" s="49"/>
      <c r="T16697" s="47"/>
      <c r="U16697" s="50"/>
      <c r="V16697" s="47"/>
      <c r="W16697" s="50"/>
      <c r="X16697" s="49"/>
      <c r="Y16697" s="49"/>
      <c r="Z16697" s="49"/>
      <c r="AA16697" s="49"/>
      <c r="AB16697" s="49"/>
      <c r="AC16697" s="49"/>
      <c r="AD16697" s="49"/>
      <c r="AE16697" s="95"/>
      <c r="AM16697" s="103"/>
      <c r="AT16697" s="10"/>
    </row>
    <row r="16698" spans="9:46" s="16" customFormat="1">
      <c r="I16698" s="47"/>
      <c r="P16698" s="48"/>
      <c r="Q16698" s="48"/>
      <c r="R16698" s="48"/>
      <c r="S16698" s="49"/>
      <c r="T16698" s="47"/>
      <c r="U16698" s="50"/>
      <c r="V16698" s="47"/>
      <c r="W16698" s="50"/>
      <c r="X16698" s="49"/>
      <c r="Y16698" s="49"/>
      <c r="Z16698" s="49"/>
      <c r="AA16698" s="49"/>
      <c r="AB16698" s="49"/>
      <c r="AC16698" s="49"/>
      <c r="AD16698" s="49"/>
      <c r="AE16698" s="95"/>
      <c r="AM16698" s="103"/>
      <c r="AT16698" s="10"/>
    </row>
    <row r="16699" spans="9:46" s="16" customFormat="1">
      <c r="I16699" s="47"/>
      <c r="P16699" s="48"/>
      <c r="Q16699" s="48"/>
      <c r="R16699" s="48"/>
      <c r="S16699" s="49"/>
      <c r="T16699" s="47"/>
      <c r="U16699" s="50"/>
      <c r="V16699" s="47"/>
      <c r="W16699" s="50"/>
      <c r="X16699" s="49"/>
      <c r="Y16699" s="49"/>
      <c r="Z16699" s="49"/>
      <c r="AA16699" s="49"/>
      <c r="AB16699" s="49"/>
      <c r="AC16699" s="49"/>
      <c r="AD16699" s="49"/>
      <c r="AE16699" s="95"/>
      <c r="AM16699" s="103"/>
      <c r="AT16699" s="10"/>
    </row>
    <row r="16700" spans="9:46" s="16" customFormat="1">
      <c r="I16700" s="47"/>
      <c r="P16700" s="48"/>
      <c r="Q16700" s="48"/>
      <c r="R16700" s="48"/>
      <c r="S16700" s="49"/>
      <c r="T16700" s="47"/>
      <c r="U16700" s="50"/>
      <c r="V16700" s="47"/>
      <c r="W16700" s="50"/>
      <c r="X16700" s="49"/>
      <c r="Y16700" s="49"/>
      <c r="Z16700" s="49"/>
      <c r="AA16700" s="49"/>
      <c r="AB16700" s="49"/>
      <c r="AC16700" s="49"/>
      <c r="AD16700" s="49"/>
      <c r="AE16700" s="95"/>
      <c r="AM16700" s="103"/>
      <c r="AT16700" s="10"/>
    </row>
    <row r="16701" spans="9:46" s="16" customFormat="1">
      <c r="I16701" s="47"/>
      <c r="P16701" s="48"/>
      <c r="Q16701" s="48"/>
      <c r="R16701" s="48"/>
      <c r="S16701" s="49"/>
      <c r="T16701" s="47"/>
      <c r="U16701" s="50"/>
      <c r="V16701" s="47"/>
      <c r="W16701" s="50"/>
      <c r="X16701" s="49"/>
      <c r="Y16701" s="49"/>
      <c r="Z16701" s="49"/>
      <c r="AA16701" s="49"/>
      <c r="AB16701" s="49"/>
      <c r="AC16701" s="49"/>
      <c r="AD16701" s="49"/>
      <c r="AE16701" s="95"/>
      <c r="AM16701" s="103"/>
      <c r="AT16701" s="10"/>
    </row>
    <row r="16702" spans="9:46" s="16" customFormat="1">
      <c r="I16702" s="47"/>
      <c r="P16702" s="48"/>
      <c r="Q16702" s="48"/>
      <c r="R16702" s="48"/>
      <c r="S16702" s="49"/>
      <c r="T16702" s="47"/>
      <c r="U16702" s="50"/>
      <c r="V16702" s="47"/>
      <c r="W16702" s="50"/>
      <c r="X16702" s="49"/>
      <c r="Y16702" s="49"/>
      <c r="Z16702" s="49"/>
      <c r="AA16702" s="49"/>
      <c r="AB16702" s="49"/>
      <c r="AC16702" s="49"/>
      <c r="AD16702" s="49"/>
      <c r="AE16702" s="95"/>
      <c r="AM16702" s="103"/>
      <c r="AT16702" s="10"/>
    </row>
    <row r="16703" spans="9:46" s="16" customFormat="1">
      <c r="I16703" s="47"/>
      <c r="P16703" s="48"/>
      <c r="Q16703" s="48"/>
      <c r="R16703" s="48"/>
      <c r="S16703" s="49"/>
      <c r="T16703" s="47"/>
      <c r="U16703" s="50"/>
      <c r="V16703" s="47"/>
      <c r="W16703" s="50"/>
      <c r="X16703" s="49"/>
      <c r="Y16703" s="49"/>
      <c r="Z16703" s="49"/>
      <c r="AA16703" s="49"/>
      <c r="AB16703" s="49"/>
      <c r="AC16703" s="49"/>
      <c r="AD16703" s="49"/>
      <c r="AE16703" s="95"/>
      <c r="AM16703" s="103"/>
      <c r="AT16703" s="10"/>
    </row>
    <row r="16704" spans="9:46" s="16" customFormat="1">
      <c r="I16704" s="47"/>
      <c r="P16704" s="48"/>
      <c r="Q16704" s="48"/>
      <c r="R16704" s="48"/>
      <c r="S16704" s="49"/>
      <c r="T16704" s="47"/>
      <c r="U16704" s="50"/>
      <c r="V16704" s="47"/>
      <c r="W16704" s="50"/>
      <c r="X16704" s="49"/>
      <c r="Y16704" s="49"/>
      <c r="Z16704" s="49"/>
      <c r="AA16704" s="49"/>
      <c r="AB16704" s="49"/>
      <c r="AC16704" s="49"/>
      <c r="AD16704" s="49"/>
      <c r="AE16704" s="95"/>
      <c r="AM16704" s="103"/>
      <c r="AT16704" s="10"/>
    </row>
    <row r="16705" spans="9:46" s="16" customFormat="1">
      <c r="I16705" s="47"/>
      <c r="P16705" s="48"/>
      <c r="Q16705" s="48"/>
      <c r="R16705" s="48"/>
      <c r="S16705" s="49"/>
      <c r="T16705" s="47"/>
      <c r="U16705" s="50"/>
      <c r="V16705" s="47"/>
      <c r="W16705" s="50"/>
      <c r="X16705" s="49"/>
      <c r="Y16705" s="49"/>
      <c r="Z16705" s="49"/>
      <c r="AA16705" s="49"/>
      <c r="AB16705" s="49"/>
      <c r="AC16705" s="49"/>
      <c r="AD16705" s="49"/>
      <c r="AE16705" s="95"/>
      <c r="AM16705" s="103"/>
      <c r="AT16705" s="10"/>
    </row>
    <row r="16706" spans="9:46" s="16" customFormat="1">
      <c r="I16706" s="47"/>
      <c r="P16706" s="48"/>
      <c r="Q16706" s="48"/>
      <c r="R16706" s="48"/>
      <c r="S16706" s="49"/>
      <c r="T16706" s="47"/>
      <c r="U16706" s="50"/>
      <c r="V16706" s="47"/>
      <c r="W16706" s="50"/>
      <c r="X16706" s="49"/>
      <c r="Y16706" s="49"/>
      <c r="Z16706" s="49"/>
      <c r="AA16706" s="49"/>
      <c r="AB16706" s="49"/>
      <c r="AC16706" s="49"/>
      <c r="AD16706" s="49"/>
      <c r="AE16706" s="95"/>
      <c r="AM16706" s="103"/>
      <c r="AT16706" s="10"/>
    </row>
    <row r="16707" spans="9:46" s="16" customFormat="1">
      <c r="I16707" s="47"/>
      <c r="P16707" s="48"/>
      <c r="Q16707" s="48"/>
      <c r="R16707" s="48"/>
      <c r="S16707" s="49"/>
      <c r="T16707" s="47"/>
      <c r="U16707" s="50"/>
      <c r="V16707" s="47"/>
      <c r="W16707" s="50"/>
      <c r="X16707" s="49"/>
      <c r="Y16707" s="49"/>
      <c r="Z16707" s="49"/>
      <c r="AA16707" s="49"/>
      <c r="AB16707" s="49"/>
      <c r="AC16707" s="49"/>
      <c r="AD16707" s="49"/>
      <c r="AE16707" s="95"/>
      <c r="AM16707" s="103"/>
      <c r="AT16707" s="10"/>
    </row>
    <row r="16708" spans="9:46" s="16" customFormat="1">
      <c r="I16708" s="47"/>
      <c r="P16708" s="48"/>
      <c r="Q16708" s="48"/>
      <c r="R16708" s="48"/>
      <c r="S16708" s="49"/>
      <c r="T16708" s="47"/>
      <c r="U16708" s="50"/>
      <c r="V16708" s="47"/>
      <c r="W16708" s="50"/>
      <c r="X16708" s="49"/>
      <c r="Y16708" s="49"/>
      <c r="Z16708" s="49"/>
      <c r="AA16708" s="49"/>
      <c r="AB16708" s="49"/>
      <c r="AC16708" s="49"/>
      <c r="AD16708" s="49"/>
      <c r="AE16708" s="95"/>
      <c r="AM16708" s="103"/>
      <c r="AT16708" s="10"/>
    </row>
    <row r="16709" spans="9:46" s="16" customFormat="1">
      <c r="I16709" s="47"/>
      <c r="P16709" s="48"/>
      <c r="Q16709" s="48"/>
      <c r="R16709" s="48"/>
      <c r="S16709" s="49"/>
      <c r="T16709" s="47"/>
      <c r="U16709" s="50"/>
      <c r="V16709" s="47"/>
      <c r="W16709" s="50"/>
      <c r="X16709" s="49"/>
      <c r="Y16709" s="49"/>
      <c r="Z16709" s="49"/>
      <c r="AA16709" s="49"/>
      <c r="AB16709" s="49"/>
      <c r="AC16709" s="49"/>
      <c r="AD16709" s="49"/>
      <c r="AE16709" s="95"/>
      <c r="AM16709" s="103"/>
      <c r="AT16709" s="10"/>
    </row>
    <row r="16710" spans="9:46" s="16" customFormat="1">
      <c r="I16710" s="47"/>
      <c r="P16710" s="48"/>
      <c r="Q16710" s="48"/>
      <c r="R16710" s="48"/>
      <c r="S16710" s="49"/>
      <c r="T16710" s="47"/>
      <c r="U16710" s="50"/>
      <c r="V16710" s="47"/>
      <c r="W16710" s="50"/>
      <c r="X16710" s="49"/>
      <c r="Y16710" s="49"/>
      <c r="Z16710" s="49"/>
      <c r="AA16710" s="49"/>
      <c r="AB16710" s="49"/>
      <c r="AC16710" s="49"/>
      <c r="AD16710" s="49"/>
      <c r="AE16710" s="95"/>
      <c r="AM16710" s="103"/>
      <c r="AT16710" s="10"/>
    </row>
    <row r="16711" spans="9:46" s="16" customFormat="1">
      <c r="I16711" s="47"/>
      <c r="P16711" s="48"/>
      <c r="Q16711" s="48"/>
      <c r="R16711" s="48"/>
      <c r="S16711" s="49"/>
      <c r="T16711" s="47"/>
      <c r="U16711" s="50"/>
      <c r="V16711" s="47"/>
      <c r="W16711" s="50"/>
      <c r="X16711" s="49"/>
      <c r="Y16711" s="49"/>
      <c r="Z16711" s="49"/>
      <c r="AA16711" s="49"/>
      <c r="AB16711" s="49"/>
      <c r="AC16711" s="49"/>
      <c r="AD16711" s="49"/>
      <c r="AE16711" s="95"/>
      <c r="AM16711" s="103"/>
      <c r="AT16711" s="10"/>
    </row>
    <row r="16712" spans="9:46" s="16" customFormat="1">
      <c r="I16712" s="47"/>
      <c r="P16712" s="48"/>
      <c r="Q16712" s="48"/>
      <c r="R16712" s="48"/>
      <c r="S16712" s="49"/>
      <c r="T16712" s="47"/>
      <c r="U16712" s="50"/>
      <c r="V16712" s="47"/>
      <c r="W16712" s="50"/>
      <c r="X16712" s="49"/>
      <c r="Y16712" s="49"/>
      <c r="Z16712" s="49"/>
      <c r="AA16712" s="49"/>
      <c r="AB16712" s="49"/>
      <c r="AC16712" s="49"/>
      <c r="AD16712" s="49"/>
      <c r="AE16712" s="95"/>
      <c r="AM16712" s="103"/>
      <c r="AT16712" s="10"/>
    </row>
    <row r="16713" spans="9:46" s="16" customFormat="1">
      <c r="I16713" s="47"/>
      <c r="P16713" s="48"/>
      <c r="Q16713" s="48"/>
      <c r="R16713" s="48"/>
      <c r="S16713" s="49"/>
      <c r="T16713" s="47"/>
      <c r="U16713" s="50"/>
      <c r="V16713" s="47"/>
      <c r="W16713" s="50"/>
      <c r="X16713" s="49"/>
      <c r="Y16713" s="49"/>
      <c r="Z16713" s="49"/>
      <c r="AA16713" s="49"/>
      <c r="AB16713" s="49"/>
      <c r="AC16713" s="49"/>
      <c r="AD16713" s="49"/>
      <c r="AE16713" s="95"/>
      <c r="AM16713" s="103"/>
      <c r="AT16713" s="10"/>
    </row>
    <row r="16714" spans="9:46" s="16" customFormat="1">
      <c r="I16714" s="47"/>
      <c r="P16714" s="48"/>
      <c r="Q16714" s="48"/>
      <c r="R16714" s="48"/>
      <c r="S16714" s="49"/>
      <c r="T16714" s="47"/>
      <c r="U16714" s="50"/>
      <c r="V16714" s="47"/>
      <c r="W16714" s="50"/>
      <c r="X16714" s="49"/>
      <c r="Y16714" s="49"/>
      <c r="Z16714" s="49"/>
      <c r="AA16714" s="49"/>
      <c r="AB16714" s="49"/>
      <c r="AC16714" s="49"/>
      <c r="AD16714" s="49"/>
      <c r="AE16714" s="95"/>
      <c r="AM16714" s="103"/>
      <c r="AT16714" s="10"/>
    </row>
    <row r="16715" spans="9:46" s="16" customFormat="1">
      <c r="I16715" s="47"/>
      <c r="P16715" s="48"/>
      <c r="Q16715" s="48"/>
      <c r="R16715" s="48"/>
      <c r="S16715" s="49"/>
      <c r="T16715" s="47"/>
      <c r="U16715" s="50"/>
      <c r="V16715" s="47"/>
      <c r="W16715" s="50"/>
      <c r="X16715" s="49"/>
      <c r="Y16715" s="49"/>
      <c r="Z16715" s="49"/>
      <c r="AA16715" s="49"/>
      <c r="AB16715" s="49"/>
      <c r="AC16715" s="49"/>
      <c r="AD16715" s="49"/>
      <c r="AE16715" s="95"/>
      <c r="AM16715" s="103"/>
      <c r="AT16715" s="10"/>
    </row>
    <row r="16716" spans="9:46" s="16" customFormat="1">
      <c r="I16716" s="47"/>
      <c r="P16716" s="48"/>
      <c r="Q16716" s="48"/>
      <c r="R16716" s="48"/>
      <c r="S16716" s="49"/>
      <c r="T16716" s="47"/>
      <c r="U16716" s="50"/>
      <c r="V16716" s="47"/>
      <c r="W16716" s="50"/>
      <c r="X16716" s="49"/>
      <c r="Y16716" s="49"/>
      <c r="Z16716" s="49"/>
      <c r="AA16716" s="49"/>
      <c r="AB16716" s="49"/>
      <c r="AC16716" s="49"/>
      <c r="AD16716" s="49"/>
      <c r="AE16716" s="95"/>
      <c r="AM16716" s="103"/>
      <c r="AT16716" s="10"/>
    </row>
    <row r="16717" spans="9:46" s="16" customFormat="1">
      <c r="I16717" s="47"/>
      <c r="P16717" s="48"/>
      <c r="Q16717" s="48"/>
      <c r="R16717" s="48"/>
      <c r="S16717" s="49"/>
      <c r="T16717" s="47"/>
      <c r="U16717" s="50"/>
      <c r="V16717" s="47"/>
      <c r="W16717" s="50"/>
      <c r="X16717" s="49"/>
      <c r="Y16717" s="49"/>
      <c r="Z16717" s="49"/>
      <c r="AA16717" s="49"/>
      <c r="AB16717" s="49"/>
      <c r="AC16717" s="49"/>
      <c r="AD16717" s="49"/>
      <c r="AE16717" s="95"/>
      <c r="AM16717" s="103"/>
      <c r="AT16717" s="10"/>
    </row>
    <row r="16718" spans="9:46" s="16" customFormat="1">
      <c r="I16718" s="47"/>
      <c r="P16718" s="48"/>
      <c r="Q16718" s="48"/>
      <c r="R16718" s="48"/>
      <c r="S16718" s="49"/>
      <c r="T16718" s="47"/>
      <c r="U16718" s="50"/>
      <c r="V16718" s="47"/>
      <c r="W16718" s="50"/>
      <c r="X16718" s="49"/>
      <c r="Y16718" s="49"/>
      <c r="Z16718" s="49"/>
      <c r="AA16718" s="49"/>
      <c r="AB16718" s="49"/>
      <c r="AC16718" s="49"/>
      <c r="AD16718" s="49"/>
      <c r="AE16718" s="95"/>
      <c r="AM16718" s="103"/>
      <c r="AT16718" s="10"/>
    </row>
    <row r="16719" spans="9:46" s="16" customFormat="1">
      <c r="I16719" s="47"/>
      <c r="P16719" s="48"/>
      <c r="Q16719" s="48"/>
      <c r="R16719" s="48"/>
      <c r="S16719" s="49"/>
      <c r="T16719" s="47"/>
      <c r="U16719" s="50"/>
      <c r="V16719" s="47"/>
      <c r="W16719" s="50"/>
      <c r="X16719" s="49"/>
      <c r="Y16719" s="49"/>
      <c r="Z16719" s="49"/>
      <c r="AA16719" s="49"/>
      <c r="AB16719" s="49"/>
      <c r="AC16719" s="49"/>
      <c r="AD16719" s="49"/>
      <c r="AE16719" s="95"/>
      <c r="AM16719" s="103"/>
      <c r="AT16719" s="10"/>
    </row>
    <row r="16720" spans="9:46" s="16" customFormat="1">
      <c r="I16720" s="47"/>
      <c r="P16720" s="48"/>
      <c r="Q16720" s="48"/>
      <c r="R16720" s="48"/>
      <c r="S16720" s="49"/>
      <c r="T16720" s="47"/>
      <c r="U16720" s="50"/>
      <c r="V16720" s="47"/>
      <c r="W16720" s="50"/>
      <c r="X16720" s="49"/>
      <c r="Y16720" s="49"/>
      <c r="Z16720" s="49"/>
      <c r="AA16720" s="49"/>
      <c r="AB16720" s="49"/>
      <c r="AC16720" s="49"/>
      <c r="AD16720" s="49"/>
      <c r="AE16720" s="95"/>
      <c r="AM16720" s="103"/>
      <c r="AT16720" s="10"/>
    </row>
    <row r="16721" spans="9:46" s="16" customFormat="1">
      <c r="I16721" s="47"/>
      <c r="P16721" s="48"/>
      <c r="Q16721" s="48"/>
      <c r="R16721" s="48"/>
      <c r="S16721" s="49"/>
      <c r="T16721" s="47"/>
      <c r="U16721" s="50"/>
      <c r="V16721" s="47"/>
      <c r="W16721" s="50"/>
      <c r="X16721" s="49"/>
      <c r="Y16721" s="49"/>
      <c r="Z16721" s="49"/>
      <c r="AA16721" s="49"/>
      <c r="AB16721" s="49"/>
      <c r="AC16721" s="49"/>
      <c r="AD16721" s="49"/>
      <c r="AE16721" s="95"/>
      <c r="AM16721" s="103"/>
      <c r="AT16721" s="10"/>
    </row>
    <row r="16722" spans="9:46" s="16" customFormat="1">
      <c r="I16722" s="47"/>
      <c r="P16722" s="48"/>
      <c r="Q16722" s="48"/>
      <c r="R16722" s="48"/>
      <c r="S16722" s="49"/>
      <c r="T16722" s="47"/>
      <c r="U16722" s="50"/>
      <c r="V16722" s="47"/>
      <c r="W16722" s="50"/>
      <c r="X16722" s="49"/>
      <c r="Y16722" s="49"/>
      <c r="Z16722" s="49"/>
      <c r="AA16722" s="49"/>
      <c r="AB16722" s="49"/>
      <c r="AC16722" s="49"/>
      <c r="AD16722" s="49"/>
      <c r="AE16722" s="95"/>
      <c r="AM16722" s="103"/>
      <c r="AT16722" s="10"/>
    </row>
    <row r="16723" spans="9:46" s="16" customFormat="1">
      <c r="I16723" s="47"/>
      <c r="P16723" s="48"/>
      <c r="Q16723" s="48"/>
      <c r="R16723" s="48"/>
      <c r="S16723" s="49"/>
      <c r="T16723" s="47"/>
      <c r="U16723" s="50"/>
      <c r="V16723" s="47"/>
      <c r="W16723" s="50"/>
      <c r="X16723" s="49"/>
      <c r="Y16723" s="49"/>
      <c r="Z16723" s="49"/>
      <c r="AA16723" s="49"/>
      <c r="AB16723" s="49"/>
      <c r="AC16723" s="49"/>
      <c r="AD16723" s="49"/>
      <c r="AE16723" s="95"/>
      <c r="AM16723" s="103"/>
      <c r="AT16723" s="10"/>
    </row>
    <row r="16724" spans="9:46" s="16" customFormat="1">
      <c r="I16724" s="47"/>
      <c r="P16724" s="48"/>
      <c r="Q16724" s="48"/>
      <c r="R16724" s="48"/>
      <c r="S16724" s="49"/>
      <c r="T16724" s="47"/>
      <c r="U16724" s="50"/>
      <c r="V16724" s="47"/>
      <c r="W16724" s="50"/>
      <c r="X16724" s="49"/>
      <c r="Y16724" s="49"/>
      <c r="Z16724" s="49"/>
      <c r="AA16724" s="49"/>
      <c r="AB16724" s="49"/>
      <c r="AC16724" s="49"/>
      <c r="AD16724" s="49"/>
      <c r="AE16724" s="95"/>
      <c r="AM16724" s="103"/>
      <c r="AT16724" s="10"/>
    </row>
    <row r="16725" spans="9:46" s="16" customFormat="1">
      <c r="I16725" s="47"/>
      <c r="P16725" s="48"/>
      <c r="Q16725" s="48"/>
      <c r="R16725" s="48"/>
      <c r="S16725" s="49"/>
      <c r="T16725" s="47"/>
      <c r="U16725" s="50"/>
      <c r="V16725" s="47"/>
      <c r="W16725" s="50"/>
      <c r="X16725" s="49"/>
      <c r="Y16725" s="49"/>
      <c r="Z16725" s="49"/>
      <c r="AA16725" s="49"/>
      <c r="AB16725" s="49"/>
      <c r="AC16725" s="49"/>
      <c r="AD16725" s="49"/>
      <c r="AE16725" s="95"/>
      <c r="AM16725" s="103"/>
      <c r="AT16725" s="10"/>
    </row>
    <row r="16726" spans="9:46" s="16" customFormat="1">
      <c r="I16726" s="47"/>
      <c r="P16726" s="48"/>
      <c r="Q16726" s="48"/>
      <c r="R16726" s="48"/>
      <c r="S16726" s="49"/>
      <c r="T16726" s="47"/>
      <c r="U16726" s="50"/>
      <c r="V16726" s="47"/>
      <c r="W16726" s="50"/>
      <c r="X16726" s="49"/>
      <c r="Y16726" s="49"/>
      <c r="Z16726" s="49"/>
      <c r="AA16726" s="49"/>
      <c r="AB16726" s="49"/>
      <c r="AC16726" s="49"/>
      <c r="AD16726" s="49"/>
      <c r="AE16726" s="95"/>
      <c r="AM16726" s="103"/>
      <c r="AT16726" s="10"/>
    </row>
    <row r="16727" spans="9:46" s="16" customFormat="1">
      <c r="I16727" s="47"/>
      <c r="P16727" s="48"/>
      <c r="Q16727" s="48"/>
      <c r="R16727" s="48"/>
      <c r="S16727" s="49"/>
      <c r="T16727" s="47"/>
      <c r="U16727" s="50"/>
      <c r="V16727" s="47"/>
      <c r="W16727" s="50"/>
      <c r="X16727" s="49"/>
      <c r="Y16727" s="49"/>
      <c r="Z16727" s="49"/>
      <c r="AA16727" s="49"/>
      <c r="AB16727" s="49"/>
      <c r="AC16727" s="49"/>
      <c r="AD16727" s="49"/>
      <c r="AE16727" s="95"/>
      <c r="AM16727" s="103"/>
      <c r="AT16727" s="10"/>
    </row>
    <row r="16728" spans="9:46" s="16" customFormat="1">
      <c r="I16728" s="47"/>
      <c r="P16728" s="48"/>
      <c r="Q16728" s="48"/>
      <c r="R16728" s="48"/>
      <c r="S16728" s="49"/>
      <c r="T16728" s="47"/>
      <c r="U16728" s="50"/>
      <c r="V16728" s="47"/>
      <c r="W16728" s="50"/>
      <c r="X16728" s="49"/>
      <c r="Y16728" s="49"/>
      <c r="Z16728" s="49"/>
      <c r="AA16728" s="49"/>
      <c r="AB16728" s="49"/>
      <c r="AC16728" s="49"/>
      <c r="AD16728" s="49"/>
      <c r="AE16728" s="95"/>
      <c r="AM16728" s="103"/>
      <c r="AT16728" s="10"/>
    </row>
    <row r="16729" spans="9:46" s="16" customFormat="1">
      <c r="I16729" s="47"/>
      <c r="P16729" s="48"/>
      <c r="Q16729" s="48"/>
      <c r="R16729" s="48"/>
      <c r="S16729" s="49"/>
      <c r="T16729" s="47"/>
      <c r="U16729" s="50"/>
      <c r="V16729" s="47"/>
      <c r="W16729" s="50"/>
      <c r="X16729" s="49"/>
      <c r="Y16729" s="49"/>
      <c r="Z16729" s="49"/>
      <c r="AA16729" s="49"/>
      <c r="AB16729" s="49"/>
      <c r="AC16729" s="49"/>
      <c r="AD16729" s="49"/>
      <c r="AE16729" s="95"/>
      <c r="AM16729" s="103"/>
      <c r="AT16729" s="10"/>
    </row>
    <row r="16730" spans="9:46" s="16" customFormat="1">
      <c r="I16730" s="47"/>
      <c r="P16730" s="48"/>
      <c r="Q16730" s="48"/>
      <c r="R16730" s="48"/>
      <c r="S16730" s="49"/>
      <c r="T16730" s="47"/>
      <c r="U16730" s="50"/>
      <c r="V16730" s="47"/>
      <c r="W16730" s="50"/>
      <c r="X16730" s="49"/>
      <c r="Y16730" s="49"/>
      <c r="Z16730" s="49"/>
      <c r="AA16730" s="49"/>
      <c r="AB16730" s="49"/>
      <c r="AC16730" s="49"/>
      <c r="AD16730" s="49"/>
      <c r="AE16730" s="95"/>
      <c r="AM16730" s="103"/>
      <c r="AT16730" s="10"/>
    </row>
    <row r="16731" spans="9:46" s="16" customFormat="1">
      <c r="I16731" s="47"/>
      <c r="P16731" s="48"/>
      <c r="Q16731" s="48"/>
      <c r="R16731" s="48"/>
      <c r="S16731" s="49"/>
      <c r="T16731" s="47"/>
      <c r="U16731" s="50"/>
      <c r="V16731" s="47"/>
      <c r="W16731" s="50"/>
      <c r="X16731" s="49"/>
      <c r="Y16731" s="49"/>
      <c r="Z16731" s="49"/>
      <c r="AA16731" s="49"/>
      <c r="AB16731" s="49"/>
      <c r="AC16731" s="49"/>
      <c r="AD16731" s="49"/>
      <c r="AE16731" s="95"/>
      <c r="AM16731" s="103"/>
      <c r="AT16731" s="10"/>
    </row>
    <row r="16732" spans="9:46" s="16" customFormat="1">
      <c r="I16732" s="47"/>
      <c r="P16732" s="48"/>
      <c r="Q16732" s="48"/>
      <c r="R16732" s="48"/>
      <c r="S16732" s="49"/>
      <c r="T16732" s="47"/>
      <c r="U16732" s="50"/>
      <c r="V16732" s="47"/>
      <c r="W16732" s="50"/>
      <c r="X16732" s="49"/>
      <c r="Y16732" s="49"/>
      <c r="Z16732" s="49"/>
      <c r="AA16732" s="49"/>
      <c r="AB16732" s="49"/>
      <c r="AC16732" s="49"/>
      <c r="AD16732" s="49"/>
      <c r="AE16732" s="95"/>
      <c r="AM16732" s="103"/>
      <c r="AT16732" s="10"/>
    </row>
    <row r="16733" spans="9:46" s="16" customFormat="1">
      <c r="I16733" s="47"/>
      <c r="P16733" s="48"/>
      <c r="Q16733" s="48"/>
      <c r="R16733" s="48"/>
      <c r="S16733" s="49"/>
      <c r="T16733" s="47"/>
      <c r="U16733" s="50"/>
      <c r="V16733" s="47"/>
      <c r="W16733" s="50"/>
      <c r="X16733" s="49"/>
      <c r="Y16733" s="49"/>
      <c r="Z16733" s="49"/>
      <c r="AA16733" s="49"/>
      <c r="AB16733" s="49"/>
      <c r="AC16733" s="49"/>
      <c r="AD16733" s="49"/>
      <c r="AE16733" s="95"/>
      <c r="AM16733" s="103"/>
      <c r="AT16733" s="10"/>
    </row>
    <row r="16734" spans="9:46" s="16" customFormat="1">
      <c r="I16734" s="47"/>
      <c r="P16734" s="48"/>
      <c r="Q16734" s="48"/>
      <c r="R16734" s="48"/>
      <c r="S16734" s="49"/>
      <c r="T16734" s="47"/>
      <c r="U16734" s="50"/>
      <c r="V16734" s="47"/>
      <c r="W16734" s="50"/>
      <c r="X16734" s="49"/>
      <c r="Y16734" s="49"/>
      <c r="Z16734" s="49"/>
      <c r="AA16734" s="49"/>
      <c r="AB16734" s="49"/>
      <c r="AC16734" s="49"/>
      <c r="AD16734" s="49"/>
      <c r="AE16734" s="95"/>
      <c r="AM16734" s="103"/>
      <c r="AT16734" s="10"/>
    </row>
    <row r="16735" spans="9:46" s="16" customFormat="1">
      <c r="I16735" s="47"/>
      <c r="P16735" s="48"/>
      <c r="Q16735" s="48"/>
      <c r="R16735" s="48"/>
      <c r="S16735" s="49"/>
      <c r="T16735" s="47"/>
      <c r="U16735" s="50"/>
      <c r="V16735" s="47"/>
      <c r="W16735" s="50"/>
      <c r="X16735" s="49"/>
      <c r="Y16735" s="49"/>
      <c r="Z16735" s="49"/>
      <c r="AA16735" s="49"/>
      <c r="AB16735" s="49"/>
      <c r="AC16735" s="49"/>
      <c r="AD16735" s="49"/>
      <c r="AE16735" s="95"/>
      <c r="AM16735" s="103"/>
      <c r="AT16735" s="10"/>
    </row>
    <row r="16736" spans="9:46" s="16" customFormat="1">
      <c r="I16736" s="47"/>
      <c r="P16736" s="48"/>
      <c r="Q16736" s="48"/>
      <c r="R16736" s="48"/>
      <c r="S16736" s="49"/>
      <c r="T16736" s="47"/>
      <c r="U16736" s="50"/>
      <c r="V16736" s="47"/>
      <c r="W16736" s="50"/>
      <c r="X16736" s="49"/>
      <c r="Y16736" s="49"/>
      <c r="Z16736" s="49"/>
      <c r="AA16736" s="49"/>
      <c r="AB16736" s="49"/>
      <c r="AC16736" s="49"/>
      <c r="AD16736" s="49"/>
      <c r="AE16736" s="95"/>
      <c r="AM16736" s="103"/>
      <c r="AT16736" s="10"/>
    </row>
    <row r="16737" spans="9:46" s="16" customFormat="1">
      <c r="I16737" s="47"/>
      <c r="P16737" s="48"/>
      <c r="Q16737" s="48"/>
      <c r="R16737" s="48"/>
      <c r="S16737" s="49"/>
      <c r="T16737" s="47"/>
      <c r="U16737" s="50"/>
      <c r="V16737" s="47"/>
      <c r="W16737" s="50"/>
      <c r="X16737" s="49"/>
      <c r="Y16737" s="49"/>
      <c r="Z16737" s="49"/>
      <c r="AA16737" s="49"/>
      <c r="AB16737" s="49"/>
      <c r="AC16737" s="49"/>
      <c r="AD16737" s="49"/>
      <c r="AE16737" s="95"/>
      <c r="AM16737" s="103"/>
      <c r="AT16737" s="10"/>
    </row>
    <row r="16738" spans="9:46" s="16" customFormat="1">
      <c r="I16738" s="47"/>
      <c r="P16738" s="48"/>
      <c r="Q16738" s="48"/>
      <c r="R16738" s="48"/>
      <c r="S16738" s="49"/>
      <c r="T16738" s="47"/>
      <c r="U16738" s="50"/>
      <c r="V16738" s="47"/>
      <c r="W16738" s="50"/>
      <c r="X16738" s="49"/>
      <c r="Y16738" s="49"/>
      <c r="Z16738" s="49"/>
      <c r="AA16738" s="49"/>
      <c r="AB16738" s="49"/>
      <c r="AC16738" s="49"/>
      <c r="AD16738" s="49"/>
      <c r="AE16738" s="95"/>
      <c r="AM16738" s="103"/>
      <c r="AT16738" s="10"/>
    </row>
    <row r="16739" spans="9:46" s="16" customFormat="1">
      <c r="I16739" s="47"/>
      <c r="P16739" s="48"/>
      <c r="Q16739" s="48"/>
      <c r="R16739" s="48"/>
      <c r="S16739" s="49"/>
      <c r="T16739" s="47"/>
      <c r="U16739" s="50"/>
      <c r="V16739" s="47"/>
      <c r="W16739" s="50"/>
      <c r="X16739" s="49"/>
      <c r="Y16739" s="49"/>
      <c r="Z16739" s="49"/>
      <c r="AA16739" s="49"/>
      <c r="AB16739" s="49"/>
      <c r="AC16739" s="49"/>
      <c r="AD16739" s="49"/>
      <c r="AE16739" s="95"/>
      <c r="AM16739" s="103"/>
      <c r="AT16739" s="10"/>
    </row>
    <row r="16740" spans="9:46" s="16" customFormat="1">
      <c r="I16740" s="47"/>
      <c r="P16740" s="48"/>
      <c r="Q16740" s="48"/>
      <c r="R16740" s="48"/>
      <c r="S16740" s="49"/>
      <c r="T16740" s="47"/>
      <c r="U16740" s="50"/>
      <c r="V16740" s="47"/>
      <c r="W16740" s="50"/>
      <c r="X16740" s="49"/>
      <c r="Y16740" s="49"/>
      <c r="Z16740" s="49"/>
      <c r="AA16740" s="49"/>
      <c r="AB16740" s="49"/>
      <c r="AC16740" s="49"/>
      <c r="AD16740" s="49"/>
      <c r="AE16740" s="95"/>
      <c r="AM16740" s="103"/>
      <c r="AT16740" s="10"/>
    </row>
    <row r="16741" spans="9:46" s="16" customFormat="1">
      <c r="I16741" s="47"/>
      <c r="P16741" s="48"/>
      <c r="Q16741" s="48"/>
      <c r="R16741" s="48"/>
      <c r="S16741" s="49"/>
      <c r="T16741" s="47"/>
      <c r="U16741" s="50"/>
      <c r="V16741" s="47"/>
      <c r="W16741" s="50"/>
      <c r="X16741" s="49"/>
      <c r="Y16741" s="49"/>
      <c r="Z16741" s="49"/>
      <c r="AA16741" s="49"/>
      <c r="AB16741" s="49"/>
      <c r="AC16741" s="49"/>
      <c r="AD16741" s="49"/>
      <c r="AE16741" s="95"/>
      <c r="AM16741" s="103"/>
      <c r="AT16741" s="10"/>
    </row>
    <row r="16742" spans="9:46" s="16" customFormat="1">
      <c r="I16742" s="47"/>
      <c r="P16742" s="48"/>
      <c r="Q16742" s="48"/>
      <c r="R16742" s="48"/>
      <c r="S16742" s="49"/>
      <c r="T16742" s="47"/>
      <c r="U16742" s="50"/>
      <c r="V16742" s="47"/>
      <c r="W16742" s="50"/>
      <c r="X16742" s="49"/>
      <c r="Y16742" s="49"/>
      <c r="Z16742" s="49"/>
      <c r="AA16742" s="49"/>
      <c r="AB16742" s="49"/>
      <c r="AC16742" s="49"/>
      <c r="AD16742" s="49"/>
      <c r="AE16742" s="95"/>
      <c r="AM16742" s="103"/>
      <c r="AT16742" s="10"/>
    </row>
    <row r="16743" spans="9:46" s="16" customFormat="1">
      <c r="I16743" s="47"/>
      <c r="P16743" s="48"/>
      <c r="Q16743" s="48"/>
      <c r="R16743" s="48"/>
      <c r="S16743" s="49"/>
      <c r="T16743" s="47"/>
      <c r="U16743" s="50"/>
      <c r="V16743" s="47"/>
      <c r="W16743" s="50"/>
      <c r="X16743" s="49"/>
      <c r="Y16743" s="49"/>
      <c r="Z16743" s="49"/>
      <c r="AA16743" s="49"/>
      <c r="AB16743" s="49"/>
      <c r="AC16743" s="49"/>
      <c r="AD16743" s="49"/>
      <c r="AE16743" s="95"/>
      <c r="AM16743" s="103"/>
      <c r="AT16743" s="10"/>
    </row>
    <row r="16744" spans="9:46" s="16" customFormat="1">
      <c r="I16744" s="47"/>
      <c r="P16744" s="48"/>
      <c r="Q16744" s="48"/>
      <c r="R16744" s="48"/>
      <c r="S16744" s="49"/>
      <c r="T16744" s="47"/>
      <c r="U16744" s="50"/>
      <c r="V16744" s="47"/>
      <c r="W16744" s="50"/>
      <c r="X16744" s="49"/>
      <c r="Y16744" s="49"/>
      <c r="Z16744" s="49"/>
      <c r="AA16744" s="49"/>
      <c r="AB16744" s="49"/>
      <c r="AC16744" s="49"/>
      <c r="AD16744" s="49"/>
      <c r="AE16744" s="95"/>
      <c r="AM16744" s="103"/>
      <c r="AT16744" s="10"/>
    </row>
    <row r="16745" spans="9:46" s="16" customFormat="1">
      <c r="I16745" s="47"/>
      <c r="P16745" s="48"/>
      <c r="Q16745" s="48"/>
      <c r="R16745" s="48"/>
      <c r="S16745" s="49"/>
      <c r="T16745" s="47"/>
      <c r="U16745" s="50"/>
      <c r="V16745" s="47"/>
      <c r="W16745" s="50"/>
      <c r="X16745" s="49"/>
      <c r="Y16745" s="49"/>
      <c r="Z16745" s="49"/>
      <c r="AA16745" s="49"/>
      <c r="AB16745" s="49"/>
      <c r="AC16745" s="49"/>
      <c r="AD16745" s="49"/>
      <c r="AE16745" s="95"/>
      <c r="AM16745" s="103"/>
      <c r="AT16745" s="10"/>
    </row>
    <row r="16746" spans="9:46" s="16" customFormat="1">
      <c r="I16746" s="47"/>
      <c r="P16746" s="48"/>
      <c r="Q16746" s="48"/>
      <c r="R16746" s="48"/>
      <c r="S16746" s="49"/>
      <c r="T16746" s="47"/>
      <c r="U16746" s="50"/>
      <c r="V16746" s="47"/>
      <c r="W16746" s="50"/>
      <c r="X16746" s="49"/>
      <c r="Y16746" s="49"/>
      <c r="Z16746" s="49"/>
      <c r="AA16746" s="49"/>
      <c r="AB16746" s="49"/>
      <c r="AC16746" s="49"/>
      <c r="AD16746" s="49"/>
      <c r="AE16746" s="95"/>
      <c r="AM16746" s="103"/>
      <c r="AT16746" s="10"/>
    </row>
    <row r="16747" spans="9:46" s="16" customFormat="1">
      <c r="I16747" s="47"/>
      <c r="P16747" s="48"/>
      <c r="Q16747" s="48"/>
      <c r="R16747" s="48"/>
      <c r="S16747" s="49"/>
      <c r="T16747" s="47"/>
      <c r="U16747" s="50"/>
      <c r="V16747" s="47"/>
      <c r="W16747" s="50"/>
      <c r="X16747" s="49"/>
      <c r="Y16747" s="49"/>
      <c r="Z16747" s="49"/>
      <c r="AA16747" s="49"/>
      <c r="AB16747" s="49"/>
      <c r="AC16747" s="49"/>
      <c r="AD16747" s="49"/>
      <c r="AE16747" s="95"/>
      <c r="AM16747" s="103"/>
      <c r="AT16747" s="10"/>
    </row>
    <row r="16748" spans="9:46" s="16" customFormat="1">
      <c r="I16748" s="47"/>
      <c r="P16748" s="48"/>
      <c r="Q16748" s="48"/>
      <c r="R16748" s="48"/>
      <c r="S16748" s="49"/>
      <c r="T16748" s="47"/>
      <c r="U16748" s="50"/>
      <c r="V16748" s="47"/>
      <c r="W16748" s="50"/>
      <c r="X16748" s="49"/>
      <c r="Y16748" s="49"/>
      <c r="Z16748" s="49"/>
      <c r="AA16748" s="49"/>
      <c r="AB16748" s="49"/>
      <c r="AC16748" s="49"/>
      <c r="AD16748" s="49"/>
      <c r="AE16748" s="95"/>
      <c r="AM16748" s="103"/>
      <c r="AT16748" s="10"/>
    </row>
    <row r="16749" spans="9:46" s="16" customFormat="1">
      <c r="I16749" s="47"/>
      <c r="P16749" s="48"/>
      <c r="Q16749" s="48"/>
      <c r="R16749" s="48"/>
      <c r="S16749" s="49"/>
      <c r="T16749" s="47"/>
      <c r="U16749" s="50"/>
      <c r="V16749" s="47"/>
      <c r="W16749" s="50"/>
      <c r="X16749" s="49"/>
      <c r="Y16749" s="49"/>
      <c r="Z16749" s="49"/>
      <c r="AA16749" s="49"/>
      <c r="AB16749" s="49"/>
      <c r="AC16749" s="49"/>
      <c r="AD16749" s="49"/>
      <c r="AE16749" s="95"/>
      <c r="AM16749" s="103"/>
      <c r="AT16749" s="10"/>
    </row>
    <row r="16750" spans="9:46" s="16" customFormat="1">
      <c r="I16750" s="47"/>
      <c r="P16750" s="48"/>
      <c r="Q16750" s="48"/>
      <c r="R16750" s="48"/>
      <c r="S16750" s="49"/>
      <c r="T16750" s="47"/>
      <c r="U16750" s="50"/>
      <c r="V16750" s="47"/>
      <c r="W16750" s="50"/>
      <c r="X16750" s="49"/>
      <c r="Y16750" s="49"/>
      <c r="Z16750" s="49"/>
      <c r="AA16750" s="49"/>
      <c r="AB16750" s="49"/>
      <c r="AC16750" s="49"/>
      <c r="AD16750" s="49"/>
      <c r="AE16750" s="95"/>
      <c r="AM16750" s="103"/>
      <c r="AT16750" s="10"/>
    </row>
    <row r="16751" spans="9:46" s="16" customFormat="1">
      <c r="I16751" s="47"/>
      <c r="P16751" s="48"/>
      <c r="Q16751" s="48"/>
      <c r="R16751" s="48"/>
      <c r="S16751" s="49"/>
      <c r="T16751" s="47"/>
      <c r="U16751" s="50"/>
      <c r="V16751" s="47"/>
      <c r="W16751" s="50"/>
      <c r="X16751" s="49"/>
      <c r="Y16751" s="49"/>
      <c r="Z16751" s="49"/>
      <c r="AA16751" s="49"/>
      <c r="AB16751" s="49"/>
      <c r="AC16751" s="49"/>
      <c r="AD16751" s="49"/>
      <c r="AE16751" s="95"/>
      <c r="AM16751" s="103"/>
      <c r="AT16751" s="10"/>
    </row>
    <row r="16752" spans="9:46" s="16" customFormat="1">
      <c r="I16752" s="47"/>
      <c r="P16752" s="48"/>
      <c r="Q16752" s="48"/>
      <c r="R16752" s="48"/>
      <c r="S16752" s="49"/>
      <c r="T16752" s="47"/>
      <c r="U16752" s="50"/>
      <c r="V16752" s="47"/>
      <c r="W16752" s="50"/>
      <c r="X16752" s="49"/>
      <c r="Y16752" s="49"/>
      <c r="Z16752" s="49"/>
      <c r="AA16752" s="49"/>
      <c r="AB16752" s="49"/>
      <c r="AC16752" s="49"/>
      <c r="AD16752" s="49"/>
      <c r="AE16752" s="95"/>
      <c r="AM16752" s="103"/>
      <c r="AT16752" s="10"/>
    </row>
    <row r="16753" spans="9:46" s="16" customFormat="1">
      <c r="I16753" s="47"/>
      <c r="P16753" s="48"/>
      <c r="Q16753" s="48"/>
      <c r="R16753" s="48"/>
      <c r="S16753" s="49"/>
      <c r="T16753" s="47"/>
      <c r="U16753" s="50"/>
      <c r="V16753" s="47"/>
      <c r="W16753" s="50"/>
      <c r="X16753" s="49"/>
      <c r="Y16753" s="49"/>
      <c r="Z16753" s="49"/>
      <c r="AA16753" s="49"/>
      <c r="AB16753" s="49"/>
      <c r="AC16753" s="49"/>
      <c r="AD16753" s="49"/>
      <c r="AE16753" s="95"/>
      <c r="AM16753" s="103"/>
      <c r="AT16753" s="10"/>
    </row>
    <row r="16754" spans="9:46" s="16" customFormat="1">
      <c r="I16754" s="47"/>
      <c r="P16754" s="48"/>
      <c r="Q16754" s="48"/>
      <c r="R16754" s="48"/>
      <c r="S16754" s="49"/>
      <c r="T16754" s="47"/>
      <c r="U16754" s="50"/>
      <c r="V16754" s="47"/>
      <c r="W16754" s="50"/>
      <c r="X16754" s="49"/>
      <c r="Y16754" s="49"/>
      <c r="Z16754" s="49"/>
      <c r="AA16754" s="49"/>
      <c r="AB16754" s="49"/>
      <c r="AC16754" s="49"/>
      <c r="AD16754" s="49"/>
      <c r="AE16754" s="95"/>
      <c r="AM16754" s="103"/>
      <c r="AT16754" s="10"/>
    </row>
    <row r="16755" spans="9:46" s="16" customFormat="1">
      <c r="I16755" s="47"/>
      <c r="P16755" s="48"/>
      <c r="Q16755" s="48"/>
      <c r="R16755" s="48"/>
      <c r="S16755" s="49"/>
      <c r="T16755" s="47"/>
      <c r="U16755" s="50"/>
      <c r="V16755" s="47"/>
      <c r="W16755" s="50"/>
      <c r="X16755" s="49"/>
      <c r="Y16755" s="49"/>
      <c r="Z16755" s="49"/>
      <c r="AA16755" s="49"/>
      <c r="AB16755" s="49"/>
      <c r="AC16755" s="49"/>
      <c r="AD16755" s="49"/>
      <c r="AE16755" s="95"/>
      <c r="AM16755" s="103"/>
      <c r="AT16755" s="10"/>
    </row>
    <row r="16756" spans="9:46" s="16" customFormat="1">
      <c r="I16756" s="47"/>
      <c r="P16756" s="48"/>
      <c r="Q16756" s="48"/>
      <c r="R16756" s="48"/>
      <c r="S16756" s="49"/>
      <c r="T16756" s="47"/>
      <c r="U16756" s="50"/>
      <c r="V16756" s="47"/>
      <c r="W16756" s="50"/>
      <c r="X16756" s="49"/>
      <c r="Y16756" s="49"/>
      <c r="Z16756" s="49"/>
      <c r="AA16756" s="49"/>
      <c r="AB16756" s="49"/>
      <c r="AC16756" s="49"/>
      <c r="AD16756" s="49"/>
      <c r="AE16756" s="95"/>
      <c r="AM16756" s="103"/>
      <c r="AT16756" s="10"/>
    </row>
    <row r="16757" spans="9:46" s="16" customFormat="1">
      <c r="I16757" s="47"/>
      <c r="P16757" s="48"/>
      <c r="Q16757" s="48"/>
      <c r="R16757" s="48"/>
      <c r="S16757" s="49"/>
      <c r="T16757" s="47"/>
      <c r="U16757" s="50"/>
      <c r="V16757" s="47"/>
      <c r="W16757" s="50"/>
      <c r="X16757" s="49"/>
      <c r="Y16757" s="49"/>
      <c r="Z16757" s="49"/>
      <c r="AA16757" s="49"/>
      <c r="AB16757" s="49"/>
      <c r="AC16757" s="49"/>
      <c r="AD16757" s="49"/>
      <c r="AE16757" s="95"/>
      <c r="AM16757" s="103"/>
      <c r="AT16757" s="10"/>
    </row>
    <row r="16758" spans="9:46" s="16" customFormat="1">
      <c r="I16758" s="47"/>
      <c r="P16758" s="48"/>
      <c r="Q16758" s="48"/>
      <c r="R16758" s="48"/>
      <c r="S16758" s="49"/>
      <c r="T16758" s="47"/>
      <c r="U16758" s="50"/>
      <c r="V16758" s="47"/>
      <c r="W16758" s="50"/>
      <c r="X16758" s="49"/>
      <c r="Y16758" s="49"/>
      <c r="Z16758" s="49"/>
      <c r="AA16758" s="49"/>
      <c r="AB16758" s="49"/>
      <c r="AC16758" s="49"/>
      <c r="AD16758" s="49"/>
      <c r="AE16758" s="95"/>
      <c r="AM16758" s="103"/>
      <c r="AT16758" s="10"/>
    </row>
    <row r="16759" spans="9:46" s="16" customFormat="1">
      <c r="I16759" s="47"/>
      <c r="P16759" s="48"/>
      <c r="Q16759" s="48"/>
      <c r="R16759" s="48"/>
      <c r="S16759" s="49"/>
      <c r="T16759" s="47"/>
      <c r="U16759" s="50"/>
      <c r="V16759" s="47"/>
      <c r="W16759" s="50"/>
      <c r="X16759" s="49"/>
      <c r="Y16759" s="49"/>
      <c r="Z16759" s="49"/>
      <c r="AA16759" s="49"/>
      <c r="AB16759" s="49"/>
      <c r="AC16759" s="49"/>
      <c r="AD16759" s="49"/>
      <c r="AE16759" s="95"/>
      <c r="AM16759" s="103"/>
      <c r="AT16759" s="10"/>
    </row>
    <row r="16760" spans="9:46" s="16" customFormat="1">
      <c r="I16760" s="47"/>
      <c r="P16760" s="48"/>
      <c r="Q16760" s="48"/>
      <c r="R16760" s="48"/>
      <c r="S16760" s="49"/>
      <c r="T16760" s="47"/>
      <c r="U16760" s="50"/>
      <c r="V16760" s="47"/>
      <c r="W16760" s="50"/>
      <c r="X16760" s="49"/>
      <c r="Y16760" s="49"/>
      <c r="Z16760" s="49"/>
      <c r="AA16760" s="49"/>
      <c r="AB16760" s="49"/>
      <c r="AC16760" s="49"/>
      <c r="AD16760" s="49"/>
      <c r="AE16760" s="95"/>
      <c r="AM16760" s="103"/>
      <c r="AT16760" s="10"/>
    </row>
    <row r="16761" spans="9:46" s="16" customFormat="1">
      <c r="I16761" s="47"/>
      <c r="P16761" s="48"/>
      <c r="Q16761" s="48"/>
      <c r="R16761" s="48"/>
      <c r="S16761" s="49"/>
      <c r="T16761" s="47"/>
      <c r="U16761" s="50"/>
      <c r="V16761" s="47"/>
      <c r="W16761" s="50"/>
      <c r="X16761" s="49"/>
      <c r="Y16761" s="49"/>
      <c r="Z16761" s="49"/>
      <c r="AA16761" s="49"/>
      <c r="AB16761" s="49"/>
      <c r="AC16761" s="49"/>
      <c r="AD16761" s="49"/>
      <c r="AE16761" s="95"/>
      <c r="AM16761" s="103"/>
      <c r="AT16761" s="10"/>
    </row>
    <row r="16762" spans="9:46" s="16" customFormat="1">
      <c r="I16762" s="47"/>
      <c r="P16762" s="48"/>
      <c r="Q16762" s="48"/>
      <c r="R16762" s="48"/>
      <c r="S16762" s="49"/>
      <c r="T16762" s="47"/>
      <c r="U16762" s="50"/>
      <c r="V16762" s="47"/>
      <c r="W16762" s="50"/>
      <c r="X16762" s="49"/>
      <c r="Y16762" s="49"/>
      <c r="Z16762" s="49"/>
      <c r="AA16762" s="49"/>
      <c r="AB16762" s="49"/>
      <c r="AC16762" s="49"/>
      <c r="AD16762" s="49"/>
      <c r="AE16762" s="95"/>
      <c r="AM16762" s="103"/>
      <c r="AT16762" s="10"/>
    </row>
    <row r="16763" spans="9:46" s="16" customFormat="1">
      <c r="I16763" s="47"/>
      <c r="P16763" s="48"/>
      <c r="Q16763" s="48"/>
      <c r="R16763" s="48"/>
      <c r="S16763" s="49"/>
      <c r="T16763" s="47"/>
      <c r="U16763" s="50"/>
      <c r="V16763" s="47"/>
      <c r="W16763" s="50"/>
      <c r="X16763" s="49"/>
      <c r="Y16763" s="49"/>
      <c r="Z16763" s="49"/>
      <c r="AA16763" s="49"/>
      <c r="AB16763" s="49"/>
      <c r="AC16763" s="49"/>
      <c r="AD16763" s="49"/>
      <c r="AE16763" s="95"/>
      <c r="AM16763" s="103"/>
      <c r="AT16763" s="10"/>
    </row>
    <row r="16764" spans="9:46" s="16" customFormat="1">
      <c r="I16764" s="47"/>
      <c r="P16764" s="48"/>
      <c r="Q16764" s="48"/>
      <c r="R16764" s="48"/>
      <c r="S16764" s="49"/>
      <c r="T16764" s="47"/>
      <c r="U16764" s="50"/>
      <c r="V16764" s="47"/>
      <c r="W16764" s="50"/>
      <c r="X16764" s="49"/>
      <c r="Y16764" s="49"/>
      <c r="Z16764" s="49"/>
      <c r="AA16764" s="49"/>
      <c r="AB16764" s="49"/>
      <c r="AC16764" s="49"/>
      <c r="AD16764" s="49"/>
      <c r="AE16764" s="95"/>
      <c r="AM16764" s="103"/>
      <c r="AT16764" s="10"/>
    </row>
    <row r="16765" spans="9:46" s="16" customFormat="1">
      <c r="I16765" s="47"/>
      <c r="P16765" s="48"/>
      <c r="Q16765" s="48"/>
      <c r="R16765" s="48"/>
      <c r="S16765" s="49"/>
      <c r="T16765" s="47"/>
      <c r="U16765" s="50"/>
      <c r="V16765" s="47"/>
      <c r="W16765" s="50"/>
      <c r="X16765" s="49"/>
      <c r="Y16765" s="49"/>
      <c r="Z16765" s="49"/>
      <c r="AA16765" s="49"/>
      <c r="AB16765" s="49"/>
      <c r="AC16765" s="49"/>
      <c r="AD16765" s="49"/>
      <c r="AE16765" s="95"/>
      <c r="AM16765" s="103"/>
      <c r="AT16765" s="10"/>
    </row>
    <row r="16766" spans="9:46" s="16" customFormat="1">
      <c r="I16766" s="47"/>
      <c r="P16766" s="48"/>
      <c r="Q16766" s="48"/>
      <c r="R16766" s="48"/>
      <c r="S16766" s="49"/>
      <c r="T16766" s="47"/>
      <c r="U16766" s="50"/>
      <c r="V16766" s="47"/>
      <c r="W16766" s="50"/>
      <c r="X16766" s="49"/>
      <c r="Y16766" s="49"/>
      <c r="Z16766" s="49"/>
      <c r="AA16766" s="49"/>
      <c r="AB16766" s="49"/>
      <c r="AC16766" s="49"/>
      <c r="AD16766" s="49"/>
      <c r="AE16766" s="95"/>
      <c r="AM16766" s="103"/>
      <c r="AT16766" s="10"/>
    </row>
    <row r="16767" spans="9:46" s="16" customFormat="1">
      <c r="I16767" s="47"/>
      <c r="P16767" s="48"/>
      <c r="Q16767" s="48"/>
      <c r="R16767" s="48"/>
      <c r="S16767" s="49"/>
      <c r="T16767" s="47"/>
      <c r="U16767" s="50"/>
      <c r="V16767" s="47"/>
      <c r="W16767" s="50"/>
      <c r="X16767" s="49"/>
      <c r="Y16767" s="49"/>
      <c r="Z16767" s="49"/>
      <c r="AA16767" s="49"/>
      <c r="AB16767" s="49"/>
      <c r="AC16767" s="49"/>
      <c r="AD16767" s="49"/>
      <c r="AE16767" s="95"/>
      <c r="AM16767" s="103"/>
      <c r="AT16767" s="10"/>
    </row>
    <row r="16768" spans="9:46" s="16" customFormat="1">
      <c r="I16768" s="47"/>
      <c r="P16768" s="48"/>
      <c r="Q16768" s="48"/>
      <c r="R16768" s="48"/>
      <c r="S16768" s="49"/>
      <c r="T16768" s="47"/>
      <c r="U16768" s="50"/>
      <c r="V16768" s="47"/>
      <c r="W16768" s="50"/>
      <c r="X16768" s="49"/>
      <c r="Y16768" s="49"/>
      <c r="Z16768" s="49"/>
      <c r="AA16768" s="49"/>
      <c r="AB16768" s="49"/>
      <c r="AC16768" s="49"/>
      <c r="AD16768" s="49"/>
      <c r="AE16768" s="95"/>
      <c r="AM16768" s="103"/>
      <c r="AT16768" s="10"/>
    </row>
    <row r="16769" spans="9:46" s="16" customFormat="1">
      <c r="I16769" s="47"/>
      <c r="P16769" s="48"/>
      <c r="Q16769" s="48"/>
      <c r="R16769" s="48"/>
      <c r="S16769" s="49"/>
      <c r="T16769" s="47"/>
      <c r="U16769" s="50"/>
      <c r="V16769" s="47"/>
      <c r="W16769" s="50"/>
      <c r="X16769" s="49"/>
      <c r="Y16769" s="49"/>
      <c r="Z16769" s="49"/>
      <c r="AA16769" s="49"/>
      <c r="AB16769" s="49"/>
      <c r="AC16769" s="49"/>
      <c r="AD16769" s="49"/>
      <c r="AE16769" s="95"/>
      <c r="AM16769" s="103"/>
      <c r="AT16769" s="10"/>
    </row>
    <row r="16770" spans="9:46" s="16" customFormat="1">
      <c r="I16770" s="47"/>
      <c r="P16770" s="48"/>
      <c r="Q16770" s="48"/>
      <c r="R16770" s="48"/>
      <c r="S16770" s="49"/>
      <c r="T16770" s="47"/>
      <c r="U16770" s="50"/>
      <c r="V16770" s="47"/>
      <c r="W16770" s="50"/>
      <c r="X16770" s="49"/>
      <c r="Y16770" s="49"/>
      <c r="Z16770" s="49"/>
      <c r="AA16770" s="49"/>
      <c r="AB16770" s="49"/>
      <c r="AC16770" s="49"/>
      <c r="AD16770" s="49"/>
      <c r="AE16770" s="95"/>
      <c r="AM16770" s="103"/>
      <c r="AT16770" s="10"/>
    </row>
    <row r="16771" spans="9:46" s="16" customFormat="1">
      <c r="I16771" s="47"/>
      <c r="P16771" s="48"/>
      <c r="Q16771" s="48"/>
      <c r="R16771" s="48"/>
      <c r="S16771" s="49"/>
      <c r="T16771" s="47"/>
      <c r="U16771" s="50"/>
      <c r="V16771" s="47"/>
      <c r="W16771" s="50"/>
      <c r="X16771" s="49"/>
      <c r="Y16771" s="49"/>
      <c r="Z16771" s="49"/>
      <c r="AA16771" s="49"/>
      <c r="AB16771" s="49"/>
      <c r="AC16771" s="49"/>
      <c r="AD16771" s="49"/>
      <c r="AE16771" s="95"/>
      <c r="AM16771" s="103"/>
      <c r="AT16771" s="10"/>
    </row>
    <row r="16772" spans="9:46" s="16" customFormat="1">
      <c r="I16772" s="47"/>
      <c r="P16772" s="48"/>
      <c r="Q16772" s="48"/>
      <c r="R16772" s="48"/>
      <c r="S16772" s="49"/>
      <c r="T16772" s="47"/>
      <c r="U16772" s="50"/>
      <c r="V16772" s="47"/>
      <c r="W16772" s="50"/>
      <c r="X16772" s="49"/>
      <c r="Y16772" s="49"/>
      <c r="Z16772" s="49"/>
      <c r="AA16772" s="49"/>
      <c r="AB16772" s="49"/>
      <c r="AC16772" s="49"/>
      <c r="AD16772" s="49"/>
      <c r="AE16772" s="95"/>
      <c r="AM16772" s="103"/>
      <c r="AT16772" s="10"/>
    </row>
    <row r="16773" spans="9:46" s="16" customFormat="1">
      <c r="I16773" s="47"/>
      <c r="P16773" s="48"/>
      <c r="Q16773" s="48"/>
      <c r="R16773" s="48"/>
      <c r="S16773" s="49"/>
      <c r="T16773" s="47"/>
      <c r="U16773" s="50"/>
      <c r="V16773" s="47"/>
      <c r="W16773" s="50"/>
      <c r="X16773" s="49"/>
      <c r="Y16773" s="49"/>
      <c r="Z16773" s="49"/>
      <c r="AA16773" s="49"/>
      <c r="AB16773" s="49"/>
      <c r="AC16773" s="49"/>
      <c r="AD16773" s="49"/>
      <c r="AE16773" s="95"/>
      <c r="AM16773" s="103"/>
      <c r="AT16773" s="10"/>
    </row>
    <row r="16774" spans="9:46" s="16" customFormat="1">
      <c r="I16774" s="47"/>
      <c r="P16774" s="48"/>
      <c r="Q16774" s="48"/>
      <c r="R16774" s="48"/>
      <c r="S16774" s="49"/>
      <c r="T16774" s="47"/>
      <c r="U16774" s="50"/>
      <c r="V16774" s="47"/>
      <c r="W16774" s="50"/>
      <c r="X16774" s="49"/>
      <c r="Y16774" s="49"/>
      <c r="Z16774" s="49"/>
      <c r="AA16774" s="49"/>
      <c r="AB16774" s="49"/>
      <c r="AC16774" s="49"/>
      <c r="AD16774" s="49"/>
      <c r="AE16774" s="95"/>
      <c r="AM16774" s="103"/>
      <c r="AT16774" s="10"/>
    </row>
    <row r="16775" spans="9:46" s="16" customFormat="1">
      <c r="I16775" s="47"/>
      <c r="P16775" s="48"/>
      <c r="Q16775" s="48"/>
      <c r="R16775" s="48"/>
      <c r="S16775" s="49"/>
      <c r="T16775" s="47"/>
      <c r="U16775" s="50"/>
      <c r="V16775" s="47"/>
      <c r="W16775" s="50"/>
      <c r="X16775" s="49"/>
      <c r="Y16775" s="49"/>
      <c r="Z16775" s="49"/>
      <c r="AA16775" s="49"/>
      <c r="AB16775" s="49"/>
      <c r="AC16775" s="49"/>
      <c r="AD16775" s="49"/>
      <c r="AE16775" s="95"/>
      <c r="AM16775" s="103"/>
      <c r="AT16775" s="10"/>
    </row>
    <row r="16776" spans="9:46" s="16" customFormat="1">
      <c r="I16776" s="47"/>
      <c r="P16776" s="48"/>
      <c r="Q16776" s="48"/>
      <c r="R16776" s="48"/>
      <c r="S16776" s="49"/>
      <c r="T16776" s="47"/>
      <c r="U16776" s="50"/>
      <c r="V16776" s="47"/>
      <c r="W16776" s="50"/>
      <c r="X16776" s="49"/>
      <c r="Y16776" s="49"/>
      <c r="Z16776" s="49"/>
      <c r="AA16776" s="49"/>
      <c r="AB16776" s="49"/>
      <c r="AC16776" s="49"/>
      <c r="AD16776" s="49"/>
      <c r="AE16776" s="95"/>
      <c r="AM16776" s="103"/>
      <c r="AT16776" s="10"/>
    </row>
    <row r="16777" spans="9:46" s="16" customFormat="1">
      <c r="I16777" s="47"/>
      <c r="P16777" s="48"/>
      <c r="Q16777" s="48"/>
      <c r="R16777" s="48"/>
      <c r="S16777" s="49"/>
      <c r="T16777" s="47"/>
      <c r="U16777" s="50"/>
      <c r="V16777" s="47"/>
      <c r="W16777" s="50"/>
      <c r="X16777" s="49"/>
      <c r="Y16777" s="49"/>
      <c r="Z16777" s="49"/>
      <c r="AA16777" s="49"/>
      <c r="AB16777" s="49"/>
      <c r="AC16777" s="49"/>
      <c r="AD16777" s="49"/>
      <c r="AE16777" s="95"/>
      <c r="AM16777" s="103"/>
      <c r="AT16777" s="10"/>
    </row>
    <row r="16778" spans="9:46" s="16" customFormat="1">
      <c r="I16778" s="47"/>
      <c r="P16778" s="48"/>
      <c r="Q16778" s="48"/>
      <c r="R16778" s="48"/>
      <c r="S16778" s="49"/>
      <c r="T16778" s="47"/>
      <c r="U16778" s="50"/>
      <c r="V16778" s="47"/>
      <c r="W16778" s="50"/>
      <c r="X16778" s="49"/>
      <c r="Y16778" s="49"/>
      <c r="Z16778" s="49"/>
      <c r="AA16778" s="49"/>
      <c r="AB16778" s="49"/>
      <c r="AC16778" s="49"/>
      <c r="AD16778" s="49"/>
      <c r="AE16778" s="95"/>
      <c r="AM16778" s="103"/>
      <c r="AT16778" s="10"/>
    </row>
    <row r="16779" spans="9:46" s="16" customFormat="1">
      <c r="I16779" s="47"/>
      <c r="P16779" s="48"/>
      <c r="Q16779" s="48"/>
      <c r="R16779" s="48"/>
      <c r="S16779" s="49"/>
      <c r="T16779" s="47"/>
      <c r="U16779" s="50"/>
      <c r="V16779" s="47"/>
      <c r="W16779" s="50"/>
      <c r="X16779" s="49"/>
      <c r="Y16779" s="49"/>
      <c r="Z16779" s="49"/>
      <c r="AA16779" s="49"/>
      <c r="AB16779" s="49"/>
      <c r="AC16779" s="49"/>
      <c r="AD16779" s="49"/>
      <c r="AE16779" s="95"/>
      <c r="AM16779" s="103"/>
      <c r="AT16779" s="10"/>
    </row>
    <row r="16780" spans="9:46" s="16" customFormat="1">
      <c r="I16780" s="47"/>
      <c r="P16780" s="48"/>
      <c r="Q16780" s="48"/>
      <c r="R16780" s="48"/>
      <c r="S16780" s="49"/>
      <c r="T16780" s="47"/>
      <c r="U16780" s="50"/>
      <c r="V16780" s="47"/>
      <c r="W16780" s="50"/>
      <c r="X16780" s="49"/>
      <c r="Y16780" s="49"/>
      <c r="Z16780" s="49"/>
      <c r="AA16780" s="49"/>
      <c r="AB16780" s="49"/>
      <c r="AC16780" s="49"/>
      <c r="AD16780" s="49"/>
      <c r="AE16780" s="95"/>
      <c r="AM16780" s="103"/>
      <c r="AT16780" s="10"/>
    </row>
    <row r="16781" spans="9:46" s="16" customFormat="1">
      <c r="I16781" s="47"/>
      <c r="P16781" s="48"/>
      <c r="Q16781" s="48"/>
      <c r="R16781" s="48"/>
      <c r="S16781" s="49"/>
      <c r="T16781" s="47"/>
      <c r="U16781" s="50"/>
      <c r="V16781" s="47"/>
      <c r="W16781" s="50"/>
      <c r="X16781" s="49"/>
      <c r="Y16781" s="49"/>
      <c r="Z16781" s="49"/>
      <c r="AA16781" s="49"/>
      <c r="AB16781" s="49"/>
      <c r="AC16781" s="49"/>
      <c r="AD16781" s="49"/>
      <c r="AE16781" s="95"/>
      <c r="AM16781" s="103"/>
      <c r="AT16781" s="10"/>
    </row>
    <row r="16782" spans="9:46" s="16" customFormat="1">
      <c r="I16782" s="47"/>
      <c r="P16782" s="48"/>
      <c r="Q16782" s="48"/>
      <c r="R16782" s="48"/>
      <c r="S16782" s="49"/>
      <c r="T16782" s="47"/>
      <c r="U16782" s="50"/>
      <c r="V16782" s="47"/>
      <c r="W16782" s="50"/>
      <c r="X16782" s="49"/>
      <c r="Y16782" s="49"/>
      <c r="Z16782" s="49"/>
      <c r="AA16782" s="49"/>
      <c r="AB16782" s="49"/>
      <c r="AC16782" s="49"/>
      <c r="AD16782" s="49"/>
      <c r="AE16782" s="95"/>
      <c r="AM16782" s="103"/>
      <c r="AT16782" s="10"/>
    </row>
    <row r="16783" spans="9:46" s="16" customFormat="1">
      <c r="I16783" s="47"/>
      <c r="P16783" s="48"/>
      <c r="Q16783" s="48"/>
      <c r="R16783" s="48"/>
      <c r="S16783" s="49"/>
      <c r="T16783" s="47"/>
      <c r="U16783" s="50"/>
      <c r="V16783" s="47"/>
      <c r="W16783" s="50"/>
      <c r="X16783" s="49"/>
      <c r="Y16783" s="49"/>
      <c r="Z16783" s="49"/>
      <c r="AA16783" s="49"/>
      <c r="AB16783" s="49"/>
      <c r="AC16783" s="49"/>
      <c r="AD16783" s="49"/>
      <c r="AE16783" s="95"/>
      <c r="AM16783" s="103"/>
      <c r="AT16783" s="10"/>
    </row>
    <row r="16784" spans="9:46" s="16" customFormat="1">
      <c r="I16784" s="47"/>
      <c r="P16784" s="48"/>
      <c r="Q16784" s="48"/>
      <c r="R16784" s="48"/>
      <c r="S16784" s="49"/>
      <c r="T16784" s="47"/>
      <c r="U16784" s="50"/>
      <c r="V16784" s="47"/>
      <c r="W16784" s="50"/>
      <c r="X16784" s="49"/>
      <c r="Y16784" s="49"/>
      <c r="Z16784" s="49"/>
      <c r="AA16784" s="49"/>
      <c r="AB16784" s="49"/>
      <c r="AC16784" s="49"/>
      <c r="AD16784" s="49"/>
      <c r="AE16784" s="95"/>
      <c r="AM16784" s="103"/>
      <c r="AT16784" s="10"/>
    </row>
    <row r="16785" spans="9:46" s="16" customFormat="1">
      <c r="I16785" s="47"/>
      <c r="P16785" s="48"/>
      <c r="Q16785" s="48"/>
      <c r="R16785" s="48"/>
      <c r="S16785" s="49"/>
      <c r="T16785" s="47"/>
      <c r="U16785" s="50"/>
      <c r="V16785" s="47"/>
      <c r="W16785" s="50"/>
      <c r="X16785" s="49"/>
      <c r="Y16785" s="49"/>
      <c r="Z16785" s="49"/>
      <c r="AA16785" s="49"/>
      <c r="AB16785" s="49"/>
      <c r="AC16785" s="49"/>
      <c r="AD16785" s="49"/>
      <c r="AE16785" s="95"/>
      <c r="AM16785" s="103"/>
      <c r="AT16785" s="10"/>
    </row>
    <row r="16786" spans="9:46" s="16" customFormat="1">
      <c r="I16786" s="47"/>
      <c r="P16786" s="48"/>
      <c r="Q16786" s="48"/>
      <c r="R16786" s="48"/>
      <c r="S16786" s="49"/>
      <c r="T16786" s="47"/>
      <c r="U16786" s="50"/>
      <c r="V16786" s="47"/>
      <c r="W16786" s="50"/>
      <c r="X16786" s="49"/>
      <c r="Y16786" s="49"/>
      <c r="Z16786" s="49"/>
      <c r="AA16786" s="49"/>
      <c r="AB16786" s="49"/>
      <c r="AC16786" s="49"/>
      <c r="AD16786" s="49"/>
      <c r="AE16786" s="95"/>
      <c r="AM16786" s="103"/>
      <c r="AT16786" s="10"/>
    </row>
    <row r="16787" spans="9:46" s="16" customFormat="1">
      <c r="I16787" s="47"/>
      <c r="P16787" s="48"/>
      <c r="Q16787" s="48"/>
      <c r="R16787" s="48"/>
      <c r="S16787" s="49"/>
      <c r="T16787" s="47"/>
      <c r="U16787" s="50"/>
      <c r="V16787" s="47"/>
      <c r="W16787" s="50"/>
      <c r="X16787" s="49"/>
      <c r="Y16787" s="49"/>
      <c r="Z16787" s="49"/>
      <c r="AA16787" s="49"/>
      <c r="AB16787" s="49"/>
      <c r="AC16787" s="49"/>
      <c r="AD16787" s="49"/>
      <c r="AE16787" s="95"/>
      <c r="AM16787" s="103"/>
      <c r="AT16787" s="10"/>
    </row>
    <row r="16788" spans="9:46" s="16" customFormat="1">
      <c r="I16788" s="47"/>
      <c r="P16788" s="48"/>
      <c r="Q16788" s="48"/>
      <c r="R16788" s="48"/>
      <c r="S16788" s="49"/>
      <c r="T16788" s="47"/>
      <c r="U16788" s="50"/>
      <c r="V16788" s="47"/>
      <c r="W16788" s="50"/>
      <c r="X16788" s="49"/>
      <c r="Y16788" s="49"/>
      <c r="Z16788" s="49"/>
      <c r="AA16788" s="49"/>
      <c r="AB16788" s="49"/>
      <c r="AC16788" s="49"/>
      <c r="AD16788" s="49"/>
      <c r="AE16788" s="95"/>
      <c r="AM16788" s="103"/>
      <c r="AT16788" s="10"/>
    </row>
    <row r="16789" spans="9:46" s="16" customFormat="1">
      <c r="I16789" s="47"/>
      <c r="P16789" s="48"/>
      <c r="Q16789" s="48"/>
      <c r="R16789" s="48"/>
      <c r="S16789" s="49"/>
      <c r="T16789" s="47"/>
      <c r="U16789" s="50"/>
      <c r="V16789" s="47"/>
      <c r="W16789" s="50"/>
      <c r="X16789" s="49"/>
      <c r="Y16789" s="49"/>
      <c r="Z16789" s="49"/>
      <c r="AA16789" s="49"/>
      <c r="AB16789" s="49"/>
      <c r="AC16789" s="49"/>
      <c r="AD16789" s="49"/>
      <c r="AE16789" s="95"/>
      <c r="AM16789" s="103"/>
      <c r="AT16789" s="10"/>
    </row>
    <row r="16790" spans="9:46" s="16" customFormat="1">
      <c r="I16790" s="47"/>
      <c r="P16790" s="48"/>
      <c r="Q16790" s="48"/>
      <c r="R16790" s="48"/>
      <c r="S16790" s="49"/>
      <c r="T16790" s="47"/>
      <c r="U16790" s="50"/>
      <c r="V16790" s="47"/>
      <c r="W16790" s="50"/>
      <c r="X16790" s="49"/>
      <c r="Y16790" s="49"/>
      <c r="Z16790" s="49"/>
      <c r="AA16790" s="49"/>
      <c r="AB16790" s="49"/>
      <c r="AC16790" s="49"/>
      <c r="AD16790" s="49"/>
      <c r="AE16790" s="95"/>
      <c r="AM16790" s="103"/>
      <c r="AT16790" s="10"/>
    </row>
    <row r="16791" spans="9:46" s="16" customFormat="1">
      <c r="I16791" s="47"/>
      <c r="P16791" s="48"/>
      <c r="Q16791" s="48"/>
      <c r="R16791" s="48"/>
      <c r="S16791" s="49"/>
      <c r="T16791" s="47"/>
      <c r="U16791" s="50"/>
      <c r="V16791" s="47"/>
      <c r="W16791" s="50"/>
      <c r="X16791" s="49"/>
      <c r="Y16791" s="49"/>
      <c r="Z16791" s="49"/>
      <c r="AA16791" s="49"/>
      <c r="AB16791" s="49"/>
      <c r="AC16791" s="49"/>
      <c r="AD16791" s="49"/>
      <c r="AE16791" s="95"/>
      <c r="AM16791" s="103"/>
      <c r="AT16791" s="10"/>
    </row>
    <row r="16792" spans="9:46" s="16" customFormat="1">
      <c r="I16792" s="47"/>
      <c r="P16792" s="48"/>
      <c r="Q16792" s="48"/>
      <c r="R16792" s="48"/>
      <c r="S16792" s="49"/>
      <c r="T16792" s="47"/>
      <c r="U16792" s="50"/>
      <c r="V16792" s="47"/>
      <c r="W16792" s="50"/>
      <c r="X16792" s="49"/>
      <c r="Y16792" s="49"/>
      <c r="Z16792" s="49"/>
      <c r="AA16792" s="49"/>
      <c r="AB16792" s="49"/>
      <c r="AC16792" s="49"/>
      <c r="AD16792" s="49"/>
      <c r="AE16792" s="95"/>
      <c r="AM16792" s="103"/>
      <c r="AT16792" s="10"/>
    </row>
    <row r="16793" spans="9:46" s="16" customFormat="1">
      <c r="I16793" s="47"/>
      <c r="P16793" s="48"/>
      <c r="Q16793" s="48"/>
      <c r="R16793" s="48"/>
      <c r="S16793" s="49"/>
      <c r="T16793" s="47"/>
      <c r="U16793" s="50"/>
      <c r="V16793" s="47"/>
      <c r="W16793" s="50"/>
      <c r="X16793" s="49"/>
      <c r="Y16793" s="49"/>
      <c r="Z16793" s="49"/>
      <c r="AA16793" s="49"/>
      <c r="AB16793" s="49"/>
      <c r="AC16793" s="49"/>
      <c r="AD16793" s="49"/>
      <c r="AE16793" s="95"/>
      <c r="AM16793" s="103"/>
      <c r="AT16793" s="10"/>
    </row>
    <row r="16794" spans="9:46" s="16" customFormat="1">
      <c r="I16794" s="47"/>
      <c r="P16794" s="48"/>
      <c r="Q16794" s="48"/>
      <c r="R16794" s="48"/>
      <c r="S16794" s="49"/>
      <c r="T16794" s="47"/>
      <c r="U16794" s="50"/>
      <c r="V16794" s="47"/>
      <c r="W16794" s="50"/>
      <c r="X16794" s="49"/>
      <c r="Y16794" s="49"/>
      <c r="Z16794" s="49"/>
      <c r="AA16794" s="49"/>
      <c r="AB16794" s="49"/>
      <c r="AC16794" s="49"/>
      <c r="AD16794" s="49"/>
      <c r="AE16794" s="95"/>
      <c r="AM16794" s="103"/>
      <c r="AT16794" s="10"/>
    </row>
    <row r="16795" spans="9:46" s="16" customFormat="1">
      <c r="I16795" s="47"/>
      <c r="P16795" s="48"/>
      <c r="Q16795" s="48"/>
      <c r="R16795" s="48"/>
      <c r="S16795" s="49"/>
      <c r="T16795" s="47"/>
      <c r="U16795" s="50"/>
      <c r="V16795" s="47"/>
      <c r="W16795" s="50"/>
      <c r="X16795" s="49"/>
      <c r="Y16795" s="49"/>
      <c r="Z16795" s="49"/>
      <c r="AA16795" s="49"/>
      <c r="AB16795" s="49"/>
      <c r="AC16795" s="49"/>
      <c r="AD16795" s="49"/>
      <c r="AE16795" s="95"/>
      <c r="AM16795" s="103"/>
      <c r="AT16795" s="10"/>
    </row>
    <row r="16796" spans="9:46" s="16" customFormat="1">
      <c r="I16796" s="47"/>
      <c r="P16796" s="48"/>
      <c r="Q16796" s="48"/>
      <c r="R16796" s="48"/>
      <c r="S16796" s="49"/>
      <c r="T16796" s="47"/>
      <c r="U16796" s="50"/>
      <c r="V16796" s="47"/>
      <c r="W16796" s="50"/>
      <c r="X16796" s="49"/>
      <c r="Y16796" s="49"/>
      <c r="Z16796" s="49"/>
      <c r="AA16796" s="49"/>
      <c r="AB16796" s="49"/>
      <c r="AC16796" s="49"/>
      <c r="AD16796" s="49"/>
      <c r="AE16796" s="95"/>
      <c r="AM16796" s="103"/>
      <c r="AT16796" s="10"/>
    </row>
    <row r="16797" spans="9:46" s="16" customFormat="1">
      <c r="I16797" s="47"/>
      <c r="P16797" s="48"/>
      <c r="Q16797" s="48"/>
      <c r="R16797" s="48"/>
      <c r="S16797" s="49"/>
      <c r="T16797" s="47"/>
      <c r="U16797" s="50"/>
      <c r="V16797" s="47"/>
      <c r="W16797" s="50"/>
      <c r="X16797" s="49"/>
      <c r="Y16797" s="49"/>
      <c r="Z16797" s="49"/>
      <c r="AA16797" s="49"/>
      <c r="AB16797" s="49"/>
      <c r="AC16797" s="49"/>
      <c r="AD16797" s="49"/>
      <c r="AE16797" s="95"/>
      <c r="AM16797" s="103"/>
      <c r="AT16797" s="10"/>
    </row>
    <row r="16798" spans="9:46" s="16" customFormat="1">
      <c r="I16798" s="47"/>
      <c r="P16798" s="48"/>
      <c r="Q16798" s="48"/>
      <c r="R16798" s="48"/>
      <c r="S16798" s="49"/>
      <c r="T16798" s="47"/>
      <c r="U16798" s="50"/>
      <c r="V16798" s="47"/>
      <c r="W16798" s="50"/>
      <c r="X16798" s="49"/>
      <c r="Y16798" s="49"/>
      <c r="Z16798" s="49"/>
      <c r="AA16798" s="49"/>
      <c r="AB16798" s="49"/>
      <c r="AC16798" s="49"/>
      <c r="AD16798" s="49"/>
      <c r="AE16798" s="95"/>
      <c r="AM16798" s="103"/>
      <c r="AT16798" s="10"/>
    </row>
    <row r="16799" spans="9:46" s="16" customFormat="1">
      <c r="I16799" s="47"/>
      <c r="P16799" s="48"/>
      <c r="Q16799" s="48"/>
      <c r="R16799" s="48"/>
      <c r="S16799" s="49"/>
      <c r="T16799" s="47"/>
      <c r="U16799" s="50"/>
      <c r="V16799" s="47"/>
      <c r="W16799" s="50"/>
      <c r="X16799" s="49"/>
      <c r="Y16799" s="49"/>
      <c r="Z16799" s="49"/>
      <c r="AA16799" s="49"/>
      <c r="AB16799" s="49"/>
      <c r="AC16799" s="49"/>
      <c r="AD16799" s="49"/>
      <c r="AE16799" s="95"/>
      <c r="AM16799" s="103"/>
      <c r="AT16799" s="10"/>
    </row>
    <row r="16800" spans="9:46" s="16" customFormat="1">
      <c r="I16800" s="47"/>
      <c r="P16800" s="48"/>
      <c r="Q16800" s="48"/>
      <c r="R16800" s="48"/>
      <c r="S16800" s="49"/>
      <c r="T16800" s="47"/>
      <c r="U16800" s="50"/>
      <c r="V16800" s="47"/>
      <c r="W16800" s="50"/>
      <c r="X16800" s="49"/>
      <c r="Y16800" s="49"/>
      <c r="Z16800" s="49"/>
      <c r="AA16800" s="49"/>
      <c r="AB16800" s="49"/>
      <c r="AC16800" s="49"/>
      <c r="AD16800" s="49"/>
      <c r="AE16800" s="95"/>
      <c r="AM16800" s="103"/>
      <c r="AT16800" s="10"/>
    </row>
    <row r="16801" spans="9:46" s="16" customFormat="1">
      <c r="I16801" s="47"/>
      <c r="P16801" s="48"/>
      <c r="Q16801" s="48"/>
      <c r="R16801" s="48"/>
      <c r="S16801" s="49"/>
      <c r="T16801" s="47"/>
      <c r="U16801" s="50"/>
      <c r="V16801" s="47"/>
      <c r="W16801" s="50"/>
      <c r="X16801" s="49"/>
      <c r="Y16801" s="49"/>
      <c r="Z16801" s="49"/>
      <c r="AA16801" s="49"/>
      <c r="AB16801" s="49"/>
      <c r="AC16801" s="49"/>
      <c r="AD16801" s="49"/>
      <c r="AE16801" s="95"/>
      <c r="AM16801" s="103"/>
      <c r="AT16801" s="10"/>
    </row>
    <row r="16802" spans="9:46" s="16" customFormat="1">
      <c r="I16802" s="47"/>
      <c r="P16802" s="48"/>
      <c r="Q16802" s="48"/>
      <c r="R16802" s="48"/>
      <c r="S16802" s="49"/>
      <c r="T16802" s="47"/>
      <c r="U16802" s="50"/>
      <c r="V16802" s="47"/>
      <c r="W16802" s="50"/>
      <c r="X16802" s="49"/>
      <c r="Y16802" s="49"/>
      <c r="Z16802" s="49"/>
      <c r="AA16802" s="49"/>
      <c r="AB16802" s="49"/>
      <c r="AC16802" s="49"/>
      <c r="AD16802" s="49"/>
      <c r="AE16802" s="95"/>
      <c r="AM16802" s="103"/>
      <c r="AT16802" s="10"/>
    </row>
    <row r="16803" spans="9:46" s="16" customFormat="1">
      <c r="I16803" s="47"/>
      <c r="P16803" s="48"/>
      <c r="Q16803" s="48"/>
      <c r="R16803" s="48"/>
      <c r="S16803" s="49"/>
      <c r="T16803" s="47"/>
      <c r="U16803" s="50"/>
      <c r="V16803" s="47"/>
      <c r="W16803" s="50"/>
      <c r="X16803" s="49"/>
      <c r="Y16803" s="49"/>
      <c r="Z16803" s="49"/>
      <c r="AA16803" s="49"/>
      <c r="AB16803" s="49"/>
      <c r="AC16803" s="49"/>
      <c r="AD16803" s="49"/>
      <c r="AE16803" s="95"/>
      <c r="AM16803" s="103"/>
      <c r="AT16803" s="10"/>
    </row>
    <row r="16804" spans="9:46" s="16" customFormat="1">
      <c r="I16804" s="47"/>
      <c r="P16804" s="48"/>
      <c r="Q16804" s="48"/>
      <c r="R16804" s="48"/>
      <c r="S16804" s="49"/>
      <c r="T16804" s="47"/>
      <c r="U16804" s="50"/>
      <c r="V16804" s="47"/>
      <c r="W16804" s="50"/>
      <c r="X16804" s="49"/>
      <c r="Y16804" s="49"/>
      <c r="Z16804" s="49"/>
      <c r="AA16804" s="49"/>
      <c r="AB16804" s="49"/>
      <c r="AC16804" s="49"/>
      <c r="AD16804" s="49"/>
      <c r="AE16804" s="95"/>
      <c r="AM16804" s="103"/>
      <c r="AT16804" s="10"/>
    </row>
    <row r="16805" spans="9:46" s="16" customFormat="1">
      <c r="I16805" s="47"/>
      <c r="P16805" s="48"/>
      <c r="Q16805" s="48"/>
      <c r="R16805" s="48"/>
      <c r="S16805" s="49"/>
      <c r="T16805" s="47"/>
      <c r="U16805" s="50"/>
      <c r="V16805" s="47"/>
      <c r="W16805" s="50"/>
      <c r="X16805" s="49"/>
      <c r="Y16805" s="49"/>
      <c r="Z16805" s="49"/>
      <c r="AA16805" s="49"/>
      <c r="AB16805" s="49"/>
      <c r="AC16805" s="49"/>
      <c r="AD16805" s="49"/>
      <c r="AE16805" s="95"/>
      <c r="AM16805" s="103"/>
      <c r="AT16805" s="10"/>
    </row>
    <row r="16806" spans="9:46" s="16" customFormat="1">
      <c r="I16806" s="47"/>
      <c r="P16806" s="48"/>
      <c r="Q16806" s="48"/>
      <c r="R16806" s="48"/>
      <c r="S16806" s="49"/>
      <c r="T16806" s="47"/>
      <c r="U16806" s="50"/>
      <c r="V16806" s="47"/>
      <c r="W16806" s="50"/>
      <c r="X16806" s="49"/>
      <c r="Y16806" s="49"/>
      <c r="Z16806" s="49"/>
      <c r="AA16806" s="49"/>
      <c r="AB16806" s="49"/>
      <c r="AC16806" s="49"/>
      <c r="AD16806" s="49"/>
      <c r="AE16806" s="95"/>
      <c r="AM16806" s="103"/>
      <c r="AT16806" s="10"/>
    </row>
    <row r="16807" spans="9:46" s="16" customFormat="1">
      <c r="I16807" s="47"/>
      <c r="P16807" s="48"/>
      <c r="Q16807" s="48"/>
      <c r="R16807" s="48"/>
      <c r="S16807" s="49"/>
      <c r="T16807" s="47"/>
      <c r="U16807" s="50"/>
      <c r="V16807" s="47"/>
      <c r="W16807" s="50"/>
      <c r="X16807" s="49"/>
      <c r="Y16807" s="49"/>
      <c r="Z16807" s="49"/>
      <c r="AA16807" s="49"/>
      <c r="AB16807" s="49"/>
      <c r="AC16807" s="49"/>
      <c r="AD16807" s="49"/>
      <c r="AE16807" s="95"/>
      <c r="AM16807" s="103"/>
      <c r="AT16807" s="10"/>
    </row>
    <row r="16808" spans="9:46" s="16" customFormat="1">
      <c r="I16808" s="47"/>
      <c r="P16808" s="48"/>
      <c r="Q16808" s="48"/>
      <c r="R16808" s="48"/>
      <c r="S16808" s="49"/>
      <c r="T16808" s="47"/>
      <c r="U16808" s="50"/>
      <c r="V16808" s="47"/>
      <c r="W16808" s="50"/>
      <c r="X16808" s="49"/>
      <c r="Y16808" s="49"/>
      <c r="Z16808" s="49"/>
      <c r="AA16808" s="49"/>
      <c r="AB16808" s="49"/>
      <c r="AC16808" s="49"/>
      <c r="AD16808" s="49"/>
      <c r="AE16808" s="95"/>
      <c r="AM16808" s="103"/>
      <c r="AT16808" s="10"/>
    </row>
    <row r="16809" spans="9:46" s="16" customFormat="1">
      <c r="I16809" s="47"/>
      <c r="P16809" s="48"/>
      <c r="Q16809" s="48"/>
      <c r="R16809" s="48"/>
      <c r="S16809" s="49"/>
      <c r="T16809" s="47"/>
      <c r="U16809" s="50"/>
      <c r="V16809" s="47"/>
      <c r="W16809" s="50"/>
      <c r="X16809" s="49"/>
      <c r="Y16809" s="49"/>
      <c r="Z16809" s="49"/>
      <c r="AA16809" s="49"/>
      <c r="AB16809" s="49"/>
      <c r="AC16809" s="49"/>
      <c r="AD16809" s="49"/>
      <c r="AE16809" s="95"/>
      <c r="AM16809" s="103"/>
      <c r="AT16809" s="10"/>
    </row>
    <row r="16810" spans="9:46" s="16" customFormat="1">
      <c r="I16810" s="47"/>
      <c r="P16810" s="48"/>
      <c r="Q16810" s="48"/>
      <c r="R16810" s="48"/>
      <c r="S16810" s="49"/>
      <c r="T16810" s="47"/>
      <c r="U16810" s="50"/>
      <c r="V16810" s="47"/>
      <c r="W16810" s="50"/>
      <c r="X16810" s="49"/>
      <c r="Y16810" s="49"/>
      <c r="Z16810" s="49"/>
      <c r="AA16810" s="49"/>
      <c r="AB16810" s="49"/>
      <c r="AC16810" s="49"/>
      <c r="AD16810" s="49"/>
      <c r="AE16810" s="95"/>
      <c r="AM16810" s="103"/>
      <c r="AT16810" s="10"/>
    </row>
    <row r="16811" spans="9:46" s="16" customFormat="1">
      <c r="I16811" s="47"/>
      <c r="P16811" s="48"/>
      <c r="Q16811" s="48"/>
      <c r="R16811" s="48"/>
      <c r="S16811" s="49"/>
      <c r="T16811" s="47"/>
      <c r="U16811" s="50"/>
      <c r="V16811" s="47"/>
      <c r="W16811" s="50"/>
      <c r="X16811" s="49"/>
      <c r="Y16811" s="49"/>
      <c r="Z16811" s="49"/>
      <c r="AA16811" s="49"/>
      <c r="AB16811" s="49"/>
      <c r="AC16811" s="49"/>
      <c r="AD16811" s="49"/>
      <c r="AE16811" s="95"/>
      <c r="AM16811" s="103"/>
      <c r="AT16811" s="10"/>
    </row>
    <row r="16812" spans="9:46" s="16" customFormat="1">
      <c r="I16812" s="47"/>
      <c r="P16812" s="48"/>
      <c r="Q16812" s="48"/>
      <c r="R16812" s="48"/>
      <c r="S16812" s="49"/>
      <c r="T16812" s="47"/>
      <c r="U16812" s="50"/>
      <c r="V16812" s="47"/>
      <c r="W16812" s="50"/>
      <c r="X16812" s="49"/>
      <c r="Y16812" s="49"/>
      <c r="Z16812" s="49"/>
      <c r="AA16812" s="49"/>
      <c r="AB16812" s="49"/>
      <c r="AC16812" s="49"/>
      <c r="AD16812" s="49"/>
      <c r="AE16812" s="95"/>
      <c r="AM16812" s="103"/>
      <c r="AT16812" s="10"/>
    </row>
    <row r="16813" spans="9:46" s="16" customFormat="1">
      <c r="I16813" s="47"/>
      <c r="P16813" s="48"/>
      <c r="Q16813" s="48"/>
      <c r="R16813" s="48"/>
      <c r="S16813" s="49"/>
      <c r="T16813" s="47"/>
      <c r="U16813" s="50"/>
      <c r="V16813" s="47"/>
      <c r="W16813" s="50"/>
      <c r="X16813" s="49"/>
      <c r="Y16813" s="49"/>
      <c r="Z16813" s="49"/>
      <c r="AA16813" s="49"/>
      <c r="AB16813" s="49"/>
      <c r="AC16813" s="49"/>
      <c r="AD16813" s="49"/>
      <c r="AE16813" s="95"/>
      <c r="AM16813" s="103"/>
      <c r="AT16813" s="10"/>
    </row>
    <row r="16814" spans="9:46" s="16" customFormat="1">
      <c r="I16814" s="47"/>
      <c r="P16814" s="48"/>
      <c r="Q16814" s="48"/>
      <c r="R16814" s="48"/>
      <c r="S16814" s="49"/>
      <c r="T16814" s="47"/>
      <c r="U16814" s="50"/>
      <c r="V16814" s="47"/>
      <c r="W16814" s="50"/>
      <c r="X16814" s="49"/>
      <c r="Y16814" s="49"/>
      <c r="Z16814" s="49"/>
      <c r="AA16814" s="49"/>
      <c r="AB16814" s="49"/>
      <c r="AC16814" s="49"/>
      <c r="AD16814" s="49"/>
      <c r="AE16814" s="95"/>
      <c r="AM16814" s="103"/>
      <c r="AT16814" s="10"/>
    </row>
    <row r="16815" spans="9:46" s="16" customFormat="1">
      <c r="I16815" s="47"/>
      <c r="P16815" s="48"/>
      <c r="Q16815" s="48"/>
      <c r="R16815" s="48"/>
      <c r="S16815" s="49"/>
      <c r="T16815" s="47"/>
      <c r="U16815" s="50"/>
      <c r="V16815" s="47"/>
      <c r="W16815" s="50"/>
      <c r="X16815" s="49"/>
      <c r="Y16815" s="49"/>
      <c r="Z16815" s="49"/>
      <c r="AA16815" s="49"/>
      <c r="AB16815" s="49"/>
      <c r="AC16815" s="49"/>
      <c r="AD16815" s="49"/>
      <c r="AE16815" s="95"/>
      <c r="AM16815" s="103"/>
      <c r="AT16815" s="10"/>
    </row>
    <row r="16816" spans="9:46" s="16" customFormat="1">
      <c r="I16816" s="47"/>
      <c r="P16816" s="48"/>
      <c r="Q16816" s="48"/>
      <c r="R16816" s="48"/>
      <c r="S16816" s="49"/>
      <c r="T16816" s="47"/>
      <c r="U16816" s="50"/>
      <c r="V16816" s="47"/>
      <c r="W16816" s="50"/>
      <c r="X16816" s="49"/>
      <c r="Y16816" s="49"/>
      <c r="Z16816" s="49"/>
      <c r="AA16816" s="49"/>
      <c r="AB16816" s="49"/>
      <c r="AC16816" s="49"/>
      <c r="AD16816" s="49"/>
      <c r="AE16816" s="95"/>
      <c r="AM16816" s="103"/>
      <c r="AT16816" s="10"/>
    </row>
    <row r="16817" spans="9:46" s="16" customFormat="1">
      <c r="I16817" s="47"/>
      <c r="P16817" s="48"/>
      <c r="Q16817" s="48"/>
      <c r="R16817" s="48"/>
      <c r="S16817" s="49"/>
      <c r="T16817" s="47"/>
      <c r="U16817" s="50"/>
      <c r="V16817" s="47"/>
      <c r="W16817" s="50"/>
      <c r="X16817" s="49"/>
      <c r="Y16817" s="49"/>
      <c r="Z16817" s="49"/>
      <c r="AA16817" s="49"/>
      <c r="AB16817" s="49"/>
      <c r="AC16817" s="49"/>
      <c r="AD16817" s="49"/>
      <c r="AE16817" s="95"/>
      <c r="AM16817" s="103"/>
      <c r="AT16817" s="10"/>
    </row>
    <row r="16818" spans="9:46" s="16" customFormat="1">
      <c r="I16818" s="47"/>
      <c r="P16818" s="48"/>
      <c r="Q16818" s="48"/>
      <c r="R16818" s="48"/>
      <c r="S16818" s="49"/>
      <c r="T16818" s="47"/>
      <c r="U16818" s="50"/>
      <c r="V16818" s="47"/>
      <c r="W16818" s="50"/>
      <c r="X16818" s="49"/>
      <c r="Y16818" s="49"/>
      <c r="Z16818" s="49"/>
      <c r="AA16818" s="49"/>
      <c r="AB16818" s="49"/>
      <c r="AC16818" s="49"/>
      <c r="AD16818" s="49"/>
      <c r="AE16818" s="95"/>
      <c r="AM16818" s="103"/>
      <c r="AT16818" s="10"/>
    </row>
    <row r="16819" spans="9:46" s="16" customFormat="1">
      <c r="I16819" s="47"/>
      <c r="P16819" s="48"/>
      <c r="Q16819" s="48"/>
      <c r="R16819" s="48"/>
      <c r="S16819" s="49"/>
      <c r="T16819" s="47"/>
      <c r="U16819" s="50"/>
      <c r="V16819" s="47"/>
      <c r="W16819" s="50"/>
      <c r="X16819" s="49"/>
      <c r="Y16819" s="49"/>
      <c r="Z16819" s="49"/>
      <c r="AA16819" s="49"/>
      <c r="AB16819" s="49"/>
      <c r="AC16819" s="49"/>
      <c r="AD16819" s="49"/>
      <c r="AE16819" s="95"/>
      <c r="AM16819" s="103"/>
      <c r="AT16819" s="10"/>
    </row>
    <row r="16820" spans="9:46" s="16" customFormat="1">
      <c r="I16820" s="47"/>
      <c r="P16820" s="48"/>
      <c r="Q16820" s="48"/>
      <c r="R16820" s="48"/>
      <c r="S16820" s="49"/>
      <c r="T16820" s="47"/>
      <c r="U16820" s="50"/>
      <c r="V16820" s="47"/>
      <c r="W16820" s="50"/>
      <c r="X16820" s="49"/>
      <c r="Y16820" s="49"/>
      <c r="Z16820" s="49"/>
      <c r="AA16820" s="49"/>
      <c r="AB16820" s="49"/>
      <c r="AC16820" s="49"/>
      <c r="AD16820" s="49"/>
      <c r="AE16820" s="95"/>
      <c r="AM16820" s="103"/>
      <c r="AT16820" s="10"/>
    </row>
    <row r="16821" spans="9:46" s="16" customFormat="1">
      <c r="I16821" s="47"/>
      <c r="P16821" s="48"/>
      <c r="Q16821" s="48"/>
      <c r="R16821" s="48"/>
      <c r="S16821" s="49"/>
      <c r="T16821" s="47"/>
      <c r="U16821" s="50"/>
      <c r="V16821" s="47"/>
      <c r="W16821" s="50"/>
      <c r="X16821" s="49"/>
      <c r="Y16821" s="49"/>
      <c r="Z16821" s="49"/>
      <c r="AA16821" s="49"/>
      <c r="AB16821" s="49"/>
      <c r="AC16821" s="49"/>
      <c r="AD16821" s="49"/>
      <c r="AE16821" s="95"/>
      <c r="AM16821" s="103"/>
      <c r="AT16821" s="10"/>
    </row>
    <row r="16822" spans="9:46" s="16" customFormat="1">
      <c r="I16822" s="47"/>
      <c r="P16822" s="48"/>
      <c r="Q16822" s="48"/>
      <c r="R16822" s="48"/>
      <c r="S16822" s="49"/>
      <c r="T16822" s="47"/>
      <c r="U16822" s="50"/>
      <c r="V16822" s="47"/>
      <c r="W16822" s="50"/>
      <c r="X16822" s="49"/>
      <c r="Y16822" s="49"/>
      <c r="Z16822" s="49"/>
      <c r="AA16822" s="49"/>
      <c r="AB16822" s="49"/>
      <c r="AC16822" s="49"/>
      <c r="AD16822" s="49"/>
      <c r="AE16822" s="95"/>
      <c r="AM16822" s="103"/>
      <c r="AT16822" s="10"/>
    </row>
    <row r="16823" spans="9:46" s="16" customFormat="1">
      <c r="I16823" s="47"/>
      <c r="P16823" s="48"/>
      <c r="Q16823" s="48"/>
      <c r="R16823" s="48"/>
      <c r="S16823" s="49"/>
      <c r="T16823" s="47"/>
      <c r="U16823" s="50"/>
      <c r="V16823" s="47"/>
      <c r="W16823" s="50"/>
      <c r="X16823" s="49"/>
      <c r="Y16823" s="49"/>
      <c r="Z16823" s="49"/>
      <c r="AA16823" s="49"/>
      <c r="AB16823" s="49"/>
      <c r="AC16823" s="49"/>
      <c r="AD16823" s="49"/>
      <c r="AE16823" s="95"/>
      <c r="AM16823" s="103"/>
      <c r="AT16823" s="10"/>
    </row>
    <row r="16824" spans="9:46" s="16" customFormat="1">
      <c r="I16824" s="47"/>
      <c r="P16824" s="48"/>
      <c r="Q16824" s="48"/>
      <c r="R16824" s="48"/>
      <c r="S16824" s="49"/>
      <c r="T16824" s="47"/>
      <c r="U16824" s="50"/>
      <c r="V16824" s="47"/>
      <c r="W16824" s="50"/>
      <c r="X16824" s="49"/>
      <c r="Y16824" s="49"/>
      <c r="Z16824" s="49"/>
      <c r="AA16824" s="49"/>
      <c r="AB16824" s="49"/>
      <c r="AC16824" s="49"/>
      <c r="AD16824" s="49"/>
      <c r="AE16824" s="95"/>
      <c r="AM16824" s="103"/>
      <c r="AT16824" s="10"/>
    </row>
    <row r="16825" spans="9:46" s="16" customFormat="1">
      <c r="I16825" s="47"/>
      <c r="P16825" s="48"/>
      <c r="Q16825" s="48"/>
      <c r="R16825" s="48"/>
      <c r="S16825" s="49"/>
      <c r="T16825" s="47"/>
      <c r="U16825" s="50"/>
      <c r="V16825" s="47"/>
      <c r="W16825" s="50"/>
      <c r="X16825" s="49"/>
      <c r="Y16825" s="49"/>
      <c r="Z16825" s="49"/>
      <c r="AA16825" s="49"/>
      <c r="AB16825" s="49"/>
      <c r="AC16825" s="49"/>
      <c r="AD16825" s="49"/>
      <c r="AE16825" s="95"/>
      <c r="AM16825" s="103"/>
      <c r="AT16825" s="10"/>
    </row>
    <row r="16826" spans="9:46" s="16" customFormat="1">
      <c r="I16826" s="47"/>
      <c r="P16826" s="48"/>
      <c r="Q16826" s="48"/>
      <c r="R16826" s="48"/>
      <c r="S16826" s="49"/>
      <c r="T16826" s="47"/>
      <c r="U16826" s="50"/>
      <c r="V16826" s="47"/>
      <c r="W16826" s="50"/>
      <c r="X16826" s="49"/>
      <c r="Y16826" s="49"/>
      <c r="Z16826" s="49"/>
      <c r="AA16826" s="49"/>
      <c r="AB16826" s="49"/>
      <c r="AC16826" s="49"/>
      <c r="AD16826" s="49"/>
      <c r="AE16826" s="95"/>
      <c r="AM16826" s="103"/>
      <c r="AT16826" s="10"/>
    </row>
    <row r="16827" spans="9:46" s="16" customFormat="1">
      <c r="I16827" s="47"/>
      <c r="P16827" s="48"/>
      <c r="Q16827" s="48"/>
      <c r="R16827" s="48"/>
      <c r="S16827" s="49"/>
      <c r="T16827" s="47"/>
      <c r="U16827" s="50"/>
      <c r="V16827" s="47"/>
      <c r="W16827" s="50"/>
      <c r="X16827" s="49"/>
      <c r="Y16827" s="49"/>
      <c r="Z16827" s="49"/>
      <c r="AA16827" s="49"/>
      <c r="AB16827" s="49"/>
      <c r="AC16827" s="49"/>
      <c r="AD16827" s="49"/>
      <c r="AE16827" s="95"/>
      <c r="AM16827" s="103"/>
      <c r="AT16827" s="10"/>
    </row>
    <row r="16828" spans="9:46" s="16" customFormat="1">
      <c r="I16828" s="47"/>
      <c r="P16828" s="48"/>
      <c r="Q16828" s="48"/>
      <c r="R16828" s="48"/>
      <c r="S16828" s="49"/>
      <c r="T16828" s="47"/>
      <c r="U16828" s="50"/>
      <c r="V16828" s="47"/>
      <c r="W16828" s="50"/>
      <c r="X16828" s="49"/>
      <c r="Y16828" s="49"/>
      <c r="Z16828" s="49"/>
      <c r="AA16828" s="49"/>
      <c r="AB16828" s="49"/>
      <c r="AC16828" s="49"/>
      <c r="AD16828" s="49"/>
      <c r="AE16828" s="95"/>
      <c r="AM16828" s="103"/>
      <c r="AT16828" s="10"/>
    </row>
    <row r="16829" spans="9:46" s="16" customFormat="1">
      <c r="I16829" s="47"/>
      <c r="P16829" s="48"/>
      <c r="Q16829" s="48"/>
      <c r="R16829" s="48"/>
      <c r="S16829" s="49"/>
      <c r="T16829" s="47"/>
      <c r="U16829" s="50"/>
      <c r="V16829" s="47"/>
      <c r="W16829" s="50"/>
      <c r="X16829" s="49"/>
      <c r="Y16829" s="49"/>
      <c r="Z16829" s="49"/>
      <c r="AA16829" s="49"/>
      <c r="AB16829" s="49"/>
      <c r="AC16829" s="49"/>
      <c r="AD16829" s="49"/>
      <c r="AE16829" s="95"/>
      <c r="AM16829" s="103"/>
      <c r="AT16829" s="10"/>
    </row>
    <row r="16830" spans="9:46" s="16" customFormat="1">
      <c r="I16830" s="47"/>
      <c r="P16830" s="48"/>
      <c r="Q16830" s="48"/>
      <c r="R16830" s="48"/>
      <c r="S16830" s="49"/>
      <c r="T16830" s="47"/>
      <c r="U16830" s="50"/>
      <c r="V16830" s="47"/>
      <c r="W16830" s="50"/>
      <c r="X16830" s="49"/>
      <c r="Y16830" s="49"/>
      <c r="Z16830" s="49"/>
      <c r="AA16830" s="49"/>
      <c r="AB16830" s="49"/>
      <c r="AC16830" s="49"/>
      <c r="AD16830" s="49"/>
      <c r="AE16830" s="95"/>
      <c r="AM16830" s="103"/>
      <c r="AT16830" s="10"/>
    </row>
    <row r="16831" spans="9:46" s="16" customFormat="1">
      <c r="I16831" s="47"/>
      <c r="P16831" s="48"/>
      <c r="Q16831" s="48"/>
      <c r="R16831" s="48"/>
      <c r="S16831" s="49"/>
      <c r="T16831" s="47"/>
      <c r="U16831" s="50"/>
      <c r="V16831" s="47"/>
      <c r="W16831" s="50"/>
      <c r="X16831" s="49"/>
      <c r="Y16831" s="49"/>
      <c r="Z16831" s="49"/>
      <c r="AA16831" s="49"/>
      <c r="AB16831" s="49"/>
      <c r="AC16831" s="49"/>
      <c r="AD16831" s="49"/>
      <c r="AE16831" s="95"/>
      <c r="AM16831" s="103"/>
      <c r="AT16831" s="10"/>
    </row>
    <row r="16832" spans="9:46" s="16" customFormat="1">
      <c r="I16832" s="47"/>
      <c r="P16832" s="48"/>
      <c r="Q16832" s="48"/>
      <c r="R16832" s="48"/>
      <c r="S16832" s="49"/>
      <c r="T16832" s="47"/>
      <c r="U16832" s="50"/>
      <c r="V16832" s="47"/>
      <c r="W16832" s="50"/>
      <c r="X16832" s="49"/>
      <c r="Y16832" s="49"/>
      <c r="Z16832" s="49"/>
      <c r="AA16832" s="49"/>
      <c r="AB16832" s="49"/>
      <c r="AC16832" s="49"/>
      <c r="AD16832" s="49"/>
      <c r="AE16832" s="95"/>
      <c r="AM16832" s="103"/>
      <c r="AT16832" s="10"/>
    </row>
    <row r="16833" spans="9:46" s="16" customFormat="1">
      <c r="I16833" s="47"/>
      <c r="P16833" s="48"/>
      <c r="Q16833" s="48"/>
      <c r="R16833" s="48"/>
      <c r="S16833" s="49"/>
      <c r="T16833" s="47"/>
      <c r="U16833" s="50"/>
      <c r="V16833" s="47"/>
      <c r="W16833" s="50"/>
      <c r="X16833" s="49"/>
      <c r="Y16833" s="49"/>
      <c r="Z16833" s="49"/>
      <c r="AA16833" s="49"/>
      <c r="AB16833" s="49"/>
      <c r="AC16833" s="49"/>
      <c r="AD16833" s="49"/>
      <c r="AE16833" s="95"/>
      <c r="AM16833" s="103"/>
      <c r="AT16833" s="10"/>
    </row>
    <row r="16834" spans="9:46" s="16" customFormat="1">
      <c r="I16834" s="47"/>
      <c r="P16834" s="48"/>
      <c r="Q16834" s="48"/>
      <c r="R16834" s="48"/>
      <c r="S16834" s="49"/>
      <c r="T16834" s="47"/>
      <c r="U16834" s="50"/>
      <c r="V16834" s="47"/>
      <c r="W16834" s="50"/>
      <c r="X16834" s="49"/>
      <c r="Y16834" s="49"/>
      <c r="Z16834" s="49"/>
      <c r="AA16834" s="49"/>
      <c r="AB16834" s="49"/>
      <c r="AC16834" s="49"/>
      <c r="AD16834" s="49"/>
      <c r="AE16834" s="95"/>
      <c r="AM16834" s="103"/>
      <c r="AT16834" s="10"/>
    </row>
    <row r="16835" spans="9:46" s="16" customFormat="1">
      <c r="I16835" s="47"/>
      <c r="P16835" s="48"/>
      <c r="Q16835" s="48"/>
      <c r="R16835" s="48"/>
      <c r="S16835" s="49"/>
      <c r="T16835" s="47"/>
      <c r="U16835" s="50"/>
      <c r="V16835" s="47"/>
      <c r="W16835" s="50"/>
      <c r="X16835" s="49"/>
      <c r="Y16835" s="49"/>
      <c r="Z16835" s="49"/>
      <c r="AA16835" s="49"/>
      <c r="AB16835" s="49"/>
      <c r="AC16835" s="49"/>
      <c r="AD16835" s="49"/>
      <c r="AE16835" s="95"/>
      <c r="AM16835" s="103"/>
      <c r="AT16835" s="10"/>
    </row>
    <row r="16836" spans="9:46" s="16" customFormat="1">
      <c r="I16836" s="47"/>
      <c r="P16836" s="48"/>
      <c r="Q16836" s="48"/>
      <c r="R16836" s="48"/>
      <c r="S16836" s="49"/>
      <c r="T16836" s="47"/>
      <c r="U16836" s="50"/>
      <c r="V16836" s="47"/>
      <c r="W16836" s="50"/>
      <c r="X16836" s="49"/>
      <c r="Y16836" s="49"/>
      <c r="Z16836" s="49"/>
      <c r="AA16836" s="49"/>
      <c r="AB16836" s="49"/>
      <c r="AC16836" s="49"/>
      <c r="AD16836" s="49"/>
      <c r="AE16836" s="95"/>
      <c r="AM16836" s="103"/>
      <c r="AT16836" s="10"/>
    </row>
    <row r="16837" spans="9:46" s="16" customFormat="1">
      <c r="I16837" s="47"/>
      <c r="P16837" s="48"/>
      <c r="Q16837" s="48"/>
      <c r="R16837" s="48"/>
      <c r="S16837" s="49"/>
      <c r="T16837" s="47"/>
      <c r="U16837" s="50"/>
      <c r="V16837" s="47"/>
      <c r="W16837" s="50"/>
      <c r="X16837" s="49"/>
      <c r="Y16837" s="49"/>
      <c r="Z16837" s="49"/>
      <c r="AA16837" s="49"/>
      <c r="AB16837" s="49"/>
      <c r="AC16837" s="49"/>
      <c r="AD16837" s="49"/>
      <c r="AE16837" s="95"/>
      <c r="AM16837" s="103"/>
      <c r="AT16837" s="10"/>
    </row>
    <row r="16838" spans="9:46" s="16" customFormat="1">
      <c r="I16838" s="47"/>
      <c r="P16838" s="48"/>
      <c r="Q16838" s="48"/>
      <c r="R16838" s="48"/>
      <c r="S16838" s="49"/>
      <c r="T16838" s="47"/>
      <c r="U16838" s="50"/>
      <c r="V16838" s="47"/>
      <c r="W16838" s="50"/>
      <c r="X16838" s="49"/>
      <c r="Y16838" s="49"/>
      <c r="Z16838" s="49"/>
      <c r="AA16838" s="49"/>
      <c r="AB16838" s="49"/>
      <c r="AC16838" s="49"/>
      <c r="AD16838" s="49"/>
      <c r="AE16838" s="95"/>
      <c r="AM16838" s="103"/>
      <c r="AT16838" s="10"/>
    </row>
    <row r="16839" spans="9:46" s="16" customFormat="1">
      <c r="I16839" s="47"/>
      <c r="P16839" s="48"/>
      <c r="Q16839" s="48"/>
      <c r="R16839" s="48"/>
      <c r="S16839" s="49"/>
      <c r="T16839" s="47"/>
      <c r="U16839" s="50"/>
      <c r="V16839" s="47"/>
      <c r="W16839" s="50"/>
      <c r="X16839" s="49"/>
      <c r="Y16839" s="49"/>
      <c r="Z16839" s="49"/>
      <c r="AA16839" s="49"/>
      <c r="AB16839" s="49"/>
      <c r="AC16839" s="49"/>
      <c r="AD16839" s="49"/>
      <c r="AE16839" s="95"/>
      <c r="AM16839" s="103"/>
      <c r="AT16839" s="10"/>
    </row>
    <row r="16840" spans="9:46" s="16" customFormat="1">
      <c r="I16840" s="47"/>
      <c r="P16840" s="48"/>
      <c r="Q16840" s="48"/>
      <c r="R16840" s="48"/>
      <c r="S16840" s="49"/>
      <c r="T16840" s="47"/>
      <c r="U16840" s="50"/>
      <c r="V16840" s="47"/>
      <c r="W16840" s="50"/>
      <c r="X16840" s="49"/>
      <c r="Y16840" s="49"/>
      <c r="Z16840" s="49"/>
      <c r="AA16840" s="49"/>
      <c r="AB16840" s="49"/>
      <c r="AC16840" s="49"/>
      <c r="AD16840" s="49"/>
      <c r="AE16840" s="95"/>
      <c r="AM16840" s="103"/>
      <c r="AT16840" s="10"/>
    </row>
    <row r="16841" spans="9:46" s="16" customFormat="1">
      <c r="I16841" s="47"/>
      <c r="P16841" s="48"/>
      <c r="Q16841" s="48"/>
      <c r="R16841" s="48"/>
      <c r="S16841" s="49"/>
      <c r="T16841" s="47"/>
      <c r="U16841" s="50"/>
      <c r="V16841" s="47"/>
      <c r="W16841" s="50"/>
      <c r="X16841" s="49"/>
      <c r="Y16841" s="49"/>
      <c r="Z16841" s="49"/>
      <c r="AA16841" s="49"/>
      <c r="AB16841" s="49"/>
      <c r="AC16841" s="49"/>
      <c r="AD16841" s="49"/>
      <c r="AE16841" s="95"/>
      <c r="AM16841" s="103"/>
      <c r="AT16841" s="10"/>
    </row>
    <row r="16842" spans="9:46" s="16" customFormat="1">
      <c r="I16842" s="47"/>
      <c r="P16842" s="48"/>
      <c r="Q16842" s="48"/>
      <c r="R16842" s="48"/>
      <c r="S16842" s="49"/>
      <c r="T16842" s="47"/>
      <c r="U16842" s="50"/>
      <c r="V16842" s="47"/>
      <c r="W16842" s="50"/>
      <c r="X16842" s="49"/>
      <c r="Y16842" s="49"/>
      <c r="Z16842" s="49"/>
      <c r="AA16842" s="49"/>
      <c r="AB16842" s="49"/>
      <c r="AC16842" s="49"/>
      <c r="AD16842" s="49"/>
      <c r="AE16842" s="95"/>
      <c r="AM16842" s="103"/>
      <c r="AT16842" s="10"/>
    </row>
    <row r="16843" spans="9:46" s="16" customFormat="1">
      <c r="I16843" s="47"/>
      <c r="P16843" s="48"/>
      <c r="Q16843" s="48"/>
      <c r="R16843" s="48"/>
      <c r="S16843" s="49"/>
      <c r="T16843" s="47"/>
      <c r="U16843" s="50"/>
      <c r="V16843" s="47"/>
      <c r="W16843" s="50"/>
      <c r="X16843" s="49"/>
      <c r="Y16843" s="49"/>
      <c r="Z16843" s="49"/>
      <c r="AA16843" s="49"/>
      <c r="AB16843" s="49"/>
      <c r="AC16843" s="49"/>
      <c r="AD16843" s="49"/>
      <c r="AE16843" s="95"/>
      <c r="AM16843" s="103"/>
      <c r="AT16843" s="10"/>
    </row>
    <row r="16844" spans="9:46" s="16" customFormat="1">
      <c r="I16844" s="47"/>
      <c r="P16844" s="48"/>
      <c r="Q16844" s="48"/>
      <c r="R16844" s="48"/>
      <c r="S16844" s="49"/>
      <c r="T16844" s="47"/>
      <c r="U16844" s="50"/>
      <c r="V16844" s="47"/>
      <c r="W16844" s="50"/>
      <c r="X16844" s="49"/>
      <c r="Y16844" s="49"/>
      <c r="Z16844" s="49"/>
      <c r="AA16844" s="49"/>
      <c r="AB16844" s="49"/>
      <c r="AC16844" s="49"/>
      <c r="AD16844" s="49"/>
      <c r="AE16844" s="95"/>
      <c r="AM16844" s="103"/>
      <c r="AT16844" s="10"/>
    </row>
    <row r="16845" spans="9:46" s="16" customFormat="1">
      <c r="I16845" s="47"/>
      <c r="P16845" s="48"/>
      <c r="Q16845" s="48"/>
      <c r="R16845" s="48"/>
      <c r="S16845" s="49"/>
      <c r="T16845" s="47"/>
      <c r="U16845" s="50"/>
      <c r="V16845" s="47"/>
      <c r="W16845" s="50"/>
      <c r="X16845" s="49"/>
      <c r="Y16845" s="49"/>
      <c r="Z16845" s="49"/>
      <c r="AA16845" s="49"/>
      <c r="AB16845" s="49"/>
      <c r="AC16845" s="49"/>
      <c r="AD16845" s="49"/>
      <c r="AE16845" s="95"/>
      <c r="AM16845" s="103"/>
      <c r="AT16845" s="10"/>
    </row>
    <row r="16846" spans="9:46" s="16" customFormat="1">
      <c r="I16846" s="47"/>
      <c r="P16846" s="48"/>
      <c r="Q16846" s="48"/>
      <c r="R16846" s="48"/>
      <c r="S16846" s="49"/>
      <c r="T16846" s="47"/>
      <c r="U16846" s="50"/>
      <c r="V16846" s="47"/>
      <c r="W16846" s="50"/>
      <c r="X16846" s="49"/>
      <c r="Y16846" s="49"/>
      <c r="Z16846" s="49"/>
      <c r="AA16846" s="49"/>
      <c r="AB16846" s="49"/>
      <c r="AC16846" s="49"/>
      <c r="AD16846" s="49"/>
      <c r="AE16846" s="95"/>
      <c r="AM16846" s="103"/>
      <c r="AT16846" s="10"/>
    </row>
    <row r="16847" spans="9:46" s="16" customFormat="1">
      <c r="I16847" s="47"/>
      <c r="P16847" s="48"/>
      <c r="Q16847" s="48"/>
      <c r="R16847" s="48"/>
      <c r="S16847" s="49"/>
      <c r="T16847" s="47"/>
      <c r="U16847" s="50"/>
      <c r="V16847" s="47"/>
      <c r="W16847" s="50"/>
      <c r="X16847" s="49"/>
      <c r="Y16847" s="49"/>
      <c r="Z16847" s="49"/>
      <c r="AA16847" s="49"/>
      <c r="AB16847" s="49"/>
      <c r="AC16847" s="49"/>
      <c r="AD16847" s="49"/>
      <c r="AE16847" s="95"/>
      <c r="AM16847" s="103"/>
      <c r="AT16847" s="10"/>
    </row>
    <row r="16848" spans="9:46" s="16" customFormat="1">
      <c r="I16848" s="47"/>
      <c r="P16848" s="48"/>
      <c r="Q16848" s="48"/>
      <c r="R16848" s="48"/>
      <c r="S16848" s="49"/>
      <c r="T16848" s="47"/>
      <c r="U16848" s="50"/>
      <c r="V16848" s="47"/>
      <c r="W16848" s="50"/>
      <c r="X16848" s="49"/>
      <c r="Y16848" s="49"/>
      <c r="Z16848" s="49"/>
      <c r="AA16848" s="49"/>
      <c r="AB16848" s="49"/>
      <c r="AC16848" s="49"/>
      <c r="AD16848" s="49"/>
      <c r="AE16848" s="95"/>
      <c r="AM16848" s="103"/>
      <c r="AT16848" s="10"/>
    </row>
    <row r="16849" spans="9:46" s="16" customFormat="1">
      <c r="I16849" s="47"/>
      <c r="P16849" s="48"/>
      <c r="Q16849" s="48"/>
      <c r="R16849" s="48"/>
      <c r="S16849" s="49"/>
      <c r="T16849" s="47"/>
      <c r="U16849" s="50"/>
      <c r="V16849" s="47"/>
      <c r="W16849" s="50"/>
      <c r="X16849" s="49"/>
      <c r="Y16849" s="49"/>
      <c r="Z16849" s="49"/>
      <c r="AA16849" s="49"/>
      <c r="AB16849" s="49"/>
      <c r="AC16849" s="49"/>
      <c r="AD16849" s="49"/>
      <c r="AE16849" s="95"/>
      <c r="AM16849" s="103"/>
      <c r="AT16849" s="10"/>
    </row>
    <row r="16850" spans="9:46" s="16" customFormat="1">
      <c r="I16850" s="47"/>
      <c r="P16850" s="48"/>
      <c r="Q16850" s="48"/>
      <c r="R16850" s="48"/>
      <c r="S16850" s="49"/>
      <c r="T16850" s="47"/>
      <c r="U16850" s="50"/>
      <c r="V16850" s="47"/>
      <c r="W16850" s="50"/>
      <c r="X16850" s="49"/>
      <c r="Y16850" s="49"/>
      <c r="Z16850" s="49"/>
      <c r="AA16850" s="49"/>
      <c r="AB16850" s="49"/>
      <c r="AC16850" s="49"/>
      <c r="AD16850" s="49"/>
      <c r="AE16850" s="95"/>
      <c r="AM16850" s="103"/>
      <c r="AT16850" s="10"/>
    </row>
    <row r="16851" spans="9:46" s="16" customFormat="1">
      <c r="I16851" s="47"/>
      <c r="P16851" s="48"/>
      <c r="Q16851" s="48"/>
      <c r="R16851" s="48"/>
      <c r="S16851" s="49"/>
      <c r="T16851" s="47"/>
      <c r="U16851" s="50"/>
      <c r="V16851" s="47"/>
      <c r="W16851" s="50"/>
      <c r="X16851" s="49"/>
      <c r="Y16851" s="49"/>
      <c r="Z16851" s="49"/>
      <c r="AA16851" s="49"/>
      <c r="AB16851" s="49"/>
      <c r="AC16851" s="49"/>
      <c r="AD16851" s="49"/>
      <c r="AE16851" s="95"/>
      <c r="AM16851" s="103"/>
      <c r="AT16851" s="10"/>
    </row>
    <row r="16852" spans="9:46" s="16" customFormat="1">
      <c r="I16852" s="47"/>
      <c r="P16852" s="48"/>
      <c r="Q16852" s="48"/>
      <c r="R16852" s="48"/>
      <c r="S16852" s="49"/>
      <c r="T16852" s="47"/>
      <c r="U16852" s="50"/>
      <c r="V16852" s="47"/>
      <c r="W16852" s="50"/>
      <c r="X16852" s="49"/>
      <c r="Y16852" s="49"/>
      <c r="Z16852" s="49"/>
      <c r="AA16852" s="49"/>
      <c r="AB16852" s="49"/>
      <c r="AC16852" s="49"/>
      <c r="AD16852" s="49"/>
      <c r="AE16852" s="95"/>
      <c r="AM16852" s="103"/>
      <c r="AT16852" s="10"/>
    </row>
    <row r="16853" spans="9:46" s="16" customFormat="1">
      <c r="I16853" s="47"/>
      <c r="P16853" s="48"/>
      <c r="Q16853" s="48"/>
      <c r="R16853" s="48"/>
      <c r="S16853" s="49"/>
      <c r="T16853" s="47"/>
      <c r="U16853" s="50"/>
      <c r="V16853" s="47"/>
      <c r="W16853" s="50"/>
      <c r="X16853" s="49"/>
      <c r="Y16853" s="49"/>
      <c r="Z16853" s="49"/>
      <c r="AA16853" s="49"/>
      <c r="AB16853" s="49"/>
      <c r="AC16853" s="49"/>
      <c r="AD16853" s="49"/>
      <c r="AE16853" s="95"/>
      <c r="AM16853" s="103"/>
      <c r="AT16853" s="10"/>
    </row>
    <row r="16854" spans="9:46" s="16" customFormat="1">
      <c r="I16854" s="47"/>
      <c r="P16854" s="48"/>
      <c r="Q16854" s="48"/>
      <c r="R16854" s="48"/>
      <c r="S16854" s="49"/>
      <c r="T16854" s="47"/>
      <c r="U16854" s="50"/>
      <c r="V16854" s="47"/>
      <c r="W16854" s="50"/>
      <c r="X16854" s="49"/>
      <c r="Y16854" s="49"/>
      <c r="Z16854" s="49"/>
      <c r="AA16854" s="49"/>
      <c r="AB16854" s="49"/>
      <c r="AC16854" s="49"/>
      <c r="AD16854" s="49"/>
      <c r="AE16854" s="95"/>
      <c r="AM16854" s="103"/>
      <c r="AT16854" s="10"/>
    </row>
    <row r="16855" spans="9:46" s="16" customFormat="1">
      <c r="I16855" s="47"/>
      <c r="P16855" s="48"/>
      <c r="Q16855" s="48"/>
      <c r="R16855" s="48"/>
      <c r="S16855" s="49"/>
      <c r="T16855" s="47"/>
      <c r="U16855" s="50"/>
      <c r="V16855" s="47"/>
      <c r="W16855" s="50"/>
      <c r="X16855" s="49"/>
      <c r="Y16855" s="49"/>
      <c r="Z16855" s="49"/>
      <c r="AA16855" s="49"/>
      <c r="AB16855" s="49"/>
      <c r="AC16855" s="49"/>
      <c r="AD16855" s="49"/>
      <c r="AE16855" s="95"/>
      <c r="AM16855" s="103"/>
      <c r="AT16855" s="10"/>
    </row>
    <row r="16856" spans="9:46" s="16" customFormat="1">
      <c r="I16856" s="47"/>
      <c r="P16856" s="48"/>
      <c r="Q16856" s="48"/>
      <c r="R16856" s="48"/>
      <c r="S16856" s="49"/>
      <c r="T16856" s="47"/>
      <c r="U16856" s="50"/>
      <c r="V16856" s="47"/>
      <c r="W16856" s="50"/>
      <c r="X16856" s="49"/>
      <c r="Y16856" s="49"/>
      <c r="Z16856" s="49"/>
      <c r="AA16856" s="49"/>
      <c r="AB16856" s="49"/>
      <c r="AC16856" s="49"/>
      <c r="AD16856" s="49"/>
      <c r="AE16856" s="95"/>
      <c r="AM16856" s="103"/>
      <c r="AT16856" s="10"/>
    </row>
    <row r="16857" spans="9:46" s="16" customFormat="1">
      <c r="I16857" s="47"/>
      <c r="P16857" s="48"/>
      <c r="Q16857" s="48"/>
      <c r="R16857" s="48"/>
      <c r="S16857" s="49"/>
      <c r="T16857" s="47"/>
      <c r="U16857" s="50"/>
      <c r="V16857" s="47"/>
      <c r="W16857" s="50"/>
      <c r="X16857" s="49"/>
      <c r="Y16857" s="49"/>
      <c r="Z16857" s="49"/>
      <c r="AA16857" s="49"/>
      <c r="AB16857" s="49"/>
      <c r="AC16857" s="49"/>
      <c r="AD16857" s="49"/>
      <c r="AE16857" s="95"/>
      <c r="AM16857" s="103"/>
      <c r="AT16857" s="10"/>
    </row>
    <row r="16858" spans="9:46" s="16" customFormat="1">
      <c r="I16858" s="47"/>
      <c r="P16858" s="48"/>
      <c r="Q16858" s="48"/>
      <c r="R16858" s="48"/>
      <c r="S16858" s="49"/>
      <c r="T16858" s="47"/>
      <c r="U16858" s="50"/>
      <c r="V16858" s="47"/>
      <c r="W16858" s="50"/>
      <c r="X16858" s="49"/>
      <c r="Y16858" s="49"/>
      <c r="Z16858" s="49"/>
      <c r="AA16858" s="49"/>
      <c r="AB16858" s="49"/>
      <c r="AC16858" s="49"/>
      <c r="AD16858" s="49"/>
      <c r="AE16858" s="95"/>
      <c r="AM16858" s="103"/>
      <c r="AT16858" s="10"/>
    </row>
    <row r="16859" spans="9:46" s="16" customFormat="1">
      <c r="I16859" s="47"/>
      <c r="P16859" s="48"/>
      <c r="Q16859" s="48"/>
      <c r="R16859" s="48"/>
      <c r="S16859" s="49"/>
      <c r="T16859" s="47"/>
      <c r="U16859" s="50"/>
      <c r="V16859" s="47"/>
      <c r="W16859" s="50"/>
      <c r="X16859" s="49"/>
      <c r="Y16859" s="49"/>
      <c r="Z16859" s="49"/>
      <c r="AA16859" s="49"/>
      <c r="AB16859" s="49"/>
      <c r="AC16859" s="49"/>
      <c r="AD16859" s="49"/>
      <c r="AE16859" s="95"/>
      <c r="AM16859" s="103"/>
      <c r="AT16859" s="10"/>
    </row>
    <row r="16860" spans="9:46" s="16" customFormat="1">
      <c r="I16860" s="47"/>
      <c r="P16860" s="48"/>
      <c r="Q16860" s="48"/>
      <c r="R16860" s="48"/>
      <c r="S16860" s="49"/>
      <c r="T16860" s="47"/>
      <c r="U16860" s="50"/>
      <c r="V16860" s="47"/>
      <c r="W16860" s="50"/>
      <c r="X16860" s="49"/>
      <c r="Y16860" s="49"/>
      <c r="Z16860" s="49"/>
      <c r="AA16860" s="49"/>
      <c r="AB16860" s="49"/>
      <c r="AC16860" s="49"/>
      <c r="AD16860" s="49"/>
      <c r="AE16860" s="95"/>
      <c r="AM16860" s="103"/>
      <c r="AT16860" s="10"/>
    </row>
    <row r="16861" spans="9:46" s="16" customFormat="1">
      <c r="I16861" s="47"/>
      <c r="P16861" s="48"/>
      <c r="Q16861" s="48"/>
      <c r="R16861" s="48"/>
      <c r="S16861" s="49"/>
      <c r="T16861" s="47"/>
      <c r="U16861" s="50"/>
      <c r="V16861" s="47"/>
      <c r="W16861" s="50"/>
      <c r="X16861" s="49"/>
      <c r="Y16861" s="49"/>
      <c r="Z16861" s="49"/>
      <c r="AA16861" s="49"/>
      <c r="AB16861" s="49"/>
      <c r="AC16861" s="49"/>
      <c r="AD16861" s="49"/>
      <c r="AE16861" s="95"/>
      <c r="AM16861" s="103"/>
      <c r="AT16861" s="10"/>
    </row>
    <row r="16862" spans="9:46" s="16" customFormat="1">
      <c r="I16862" s="47"/>
      <c r="P16862" s="48"/>
      <c r="Q16862" s="48"/>
      <c r="R16862" s="48"/>
      <c r="S16862" s="49"/>
      <c r="T16862" s="47"/>
      <c r="U16862" s="50"/>
      <c r="V16862" s="47"/>
      <c r="W16862" s="50"/>
      <c r="X16862" s="49"/>
      <c r="Y16862" s="49"/>
      <c r="Z16862" s="49"/>
      <c r="AA16862" s="49"/>
      <c r="AB16862" s="49"/>
      <c r="AC16862" s="49"/>
      <c r="AD16862" s="49"/>
      <c r="AE16862" s="95"/>
      <c r="AM16862" s="103"/>
      <c r="AT16862" s="10"/>
    </row>
    <row r="16863" spans="9:46" s="16" customFormat="1">
      <c r="I16863" s="47"/>
      <c r="P16863" s="48"/>
      <c r="Q16863" s="48"/>
      <c r="R16863" s="48"/>
      <c r="S16863" s="49"/>
      <c r="T16863" s="47"/>
      <c r="U16863" s="50"/>
      <c r="V16863" s="47"/>
      <c r="W16863" s="50"/>
      <c r="X16863" s="49"/>
      <c r="Y16863" s="49"/>
      <c r="Z16863" s="49"/>
      <c r="AA16863" s="49"/>
      <c r="AB16863" s="49"/>
      <c r="AC16863" s="49"/>
      <c r="AD16863" s="49"/>
      <c r="AE16863" s="95"/>
      <c r="AM16863" s="103"/>
      <c r="AT16863" s="10"/>
    </row>
    <row r="16864" spans="9:46" s="16" customFormat="1">
      <c r="I16864" s="47"/>
      <c r="P16864" s="48"/>
      <c r="Q16864" s="48"/>
      <c r="R16864" s="48"/>
      <c r="S16864" s="49"/>
      <c r="T16864" s="47"/>
      <c r="U16864" s="50"/>
      <c r="V16864" s="47"/>
      <c r="W16864" s="50"/>
      <c r="X16864" s="49"/>
      <c r="Y16864" s="49"/>
      <c r="Z16864" s="49"/>
      <c r="AA16864" s="49"/>
      <c r="AB16864" s="49"/>
      <c r="AC16864" s="49"/>
      <c r="AD16864" s="49"/>
      <c r="AE16864" s="95"/>
      <c r="AM16864" s="103"/>
      <c r="AT16864" s="10"/>
    </row>
    <row r="16865" spans="9:46" s="16" customFormat="1">
      <c r="I16865" s="47"/>
      <c r="P16865" s="48"/>
      <c r="Q16865" s="48"/>
      <c r="R16865" s="48"/>
      <c r="S16865" s="49"/>
      <c r="T16865" s="47"/>
      <c r="U16865" s="50"/>
      <c r="V16865" s="47"/>
      <c r="W16865" s="50"/>
      <c r="X16865" s="49"/>
      <c r="Y16865" s="49"/>
      <c r="Z16865" s="49"/>
      <c r="AA16865" s="49"/>
      <c r="AB16865" s="49"/>
      <c r="AC16865" s="49"/>
      <c r="AD16865" s="49"/>
      <c r="AE16865" s="95"/>
      <c r="AM16865" s="103"/>
      <c r="AT16865" s="10"/>
    </row>
    <row r="16866" spans="9:46" s="16" customFormat="1">
      <c r="I16866" s="47"/>
      <c r="P16866" s="48"/>
      <c r="Q16866" s="48"/>
      <c r="R16866" s="48"/>
      <c r="S16866" s="49"/>
      <c r="T16866" s="47"/>
      <c r="U16866" s="50"/>
      <c r="V16866" s="47"/>
      <c r="W16866" s="50"/>
      <c r="X16866" s="49"/>
      <c r="Y16866" s="49"/>
      <c r="Z16866" s="49"/>
      <c r="AA16866" s="49"/>
      <c r="AB16866" s="49"/>
      <c r="AC16866" s="49"/>
      <c r="AD16866" s="49"/>
      <c r="AE16866" s="95"/>
      <c r="AM16866" s="103"/>
      <c r="AT16866" s="10"/>
    </row>
    <row r="16867" spans="9:46" s="16" customFormat="1">
      <c r="I16867" s="47"/>
      <c r="P16867" s="48"/>
      <c r="Q16867" s="48"/>
      <c r="R16867" s="48"/>
      <c r="S16867" s="49"/>
      <c r="T16867" s="47"/>
      <c r="U16867" s="50"/>
      <c r="V16867" s="47"/>
      <c r="W16867" s="50"/>
      <c r="X16867" s="49"/>
      <c r="Y16867" s="49"/>
      <c r="Z16867" s="49"/>
      <c r="AA16867" s="49"/>
      <c r="AB16867" s="49"/>
      <c r="AC16867" s="49"/>
      <c r="AD16867" s="49"/>
      <c r="AE16867" s="95"/>
      <c r="AM16867" s="103"/>
      <c r="AT16867" s="10"/>
    </row>
    <row r="16868" spans="9:46" s="16" customFormat="1">
      <c r="I16868" s="47"/>
      <c r="P16868" s="48"/>
      <c r="Q16868" s="48"/>
      <c r="R16868" s="48"/>
      <c r="S16868" s="49"/>
      <c r="T16868" s="47"/>
      <c r="U16868" s="50"/>
      <c r="V16868" s="47"/>
      <c r="W16868" s="50"/>
      <c r="X16868" s="49"/>
      <c r="Y16868" s="49"/>
      <c r="Z16868" s="49"/>
      <c r="AA16868" s="49"/>
      <c r="AB16868" s="49"/>
      <c r="AC16868" s="49"/>
      <c r="AD16868" s="49"/>
      <c r="AE16868" s="95"/>
      <c r="AM16868" s="103"/>
      <c r="AT16868" s="10"/>
    </row>
    <row r="16869" spans="9:46" s="16" customFormat="1">
      <c r="I16869" s="47"/>
      <c r="P16869" s="48"/>
      <c r="Q16869" s="48"/>
      <c r="R16869" s="48"/>
      <c r="S16869" s="49"/>
      <c r="T16869" s="47"/>
      <c r="U16869" s="50"/>
      <c r="V16869" s="47"/>
      <c r="W16869" s="50"/>
      <c r="X16869" s="49"/>
      <c r="Y16869" s="49"/>
      <c r="Z16869" s="49"/>
      <c r="AA16869" s="49"/>
      <c r="AB16869" s="49"/>
      <c r="AC16869" s="49"/>
      <c r="AD16869" s="49"/>
      <c r="AE16869" s="95"/>
      <c r="AM16869" s="103"/>
      <c r="AT16869" s="10"/>
    </row>
    <row r="16870" spans="9:46" s="16" customFormat="1">
      <c r="I16870" s="47"/>
      <c r="P16870" s="48"/>
      <c r="Q16870" s="48"/>
      <c r="R16870" s="48"/>
      <c r="S16870" s="49"/>
      <c r="T16870" s="47"/>
      <c r="U16870" s="50"/>
      <c r="V16870" s="47"/>
      <c r="W16870" s="50"/>
      <c r="X16870" s="49"/>
      <c r="Y16870" s="49"/>
      <c r="Z16870" s="49"/>
      <c r="AA16870" s="49"/>
      <c r="AB16870" s="49"/>
      <c r="AC16870" s="49"/>
      <c r="AD16870" s="49"/>
      <c r="AE16870" s="95"/>
      <c r="AM16870" s="103"/>
      <c r="AT16870" s="10"/>
    </row>
    <row r="16871" spans="9:46" s="16" customFormat="1">
      <c r="I16871" s="47"/>
      <c r="P16871" s="48"/>
      <c r="Q16871" s="48"/>
      <c r="R16871" s="48"/>
      <c r="S16871" s="49"/>
      <c r="T16871" s="47"/>
      <c r="U16871" s="50"/>
      <c r="V16871" s="47"/>
      <c r="W16871" s="50"/>
      <c r="X16871" s="49"/>
      <c r="Y16871" s="49"/>
      <c r="Z16871" s="49"/>
      <c r="AA16871" s="49"/>
      <c r="AB16871" s="49"/>
      <c r="AC16871" s="49"/>
      <c r="AD16871" s="49"/>
      <c r="AE16871" s="95"/>
      <c r="AM16871" s="103"/>
      <c r="AT16871" s="10"/>
    </row>
    <row r="16872" spans="9:46" s="16" customFormat="1">
      <c r="I16872" s="47"/>
      <c r="P16872" s="48"/>
      <c r="Q16872" s="48"/>
      <c r="R16872" s="48"/>
      <c r="S16872" s="49"/>
      <c r="T16872" s="47"/>
      <c r="U16872" s="50"/>
      <c r="V16872" s="47"/>
      <c r="W16872" s="50"/>
      <c r="X16872" s="49"/>
      <c r="Y16872" s="49"/>
      <c r="Z16872" s="49"/>
      <c r="AA16872" s="49"/>
      <c r="AB16872" s="49"/>
      <c r="AC16872" s="49"/>
      <c r="AD16872" s="49"/>
      <c r="AE16872" s="95"/>
      <c r="AM16872" s="103"/>
      <c r="AT16872" s="10"/>
    </row>
    <row r="16873" spans="9:46" s="16" customFormat="1">
      <c r="I16873" s="47"/>
      <c r="P16873" s="48"/>
      <c r="Q16873" s="48"/>
      <c r="R16873" s="48"/>
      <c r="S16873" s="49"/>
      <c r="T16873" s="47"/>
      <c r="U16873" s="50"/>
      <c r="V16873" s="47"/>
      <c r="W16873" s="50"/>
      <c r="X16873" s="49"/>
      <c r="Y16873" s="49"/>
      <c r="Z16873" s="49"/>
      <c r="AA16873" s="49"/>
      <c r="AB16873" s="49"/>
      <c r="AC16873" s="49"/>
      <c r="AD16873" s="49"/>
      <c r="AE16873" s="95"/>
      <c r="AM16873" s="103"/>
      <c r="AT16873" s="10"/>
    </row>
    <row r="16874" spans="9:46" s="16" customFormat="1">
      <c r="I16874" s="47"/>
      <c r="P16874" s="48"/>
      <c r="Q16874" s="48"/>
      <c r="R16874" s="48"/>
      <c r="S16874" s="49"/>
      <c r="T16874" s="47"/>
      <c r="U16874" s="50"/>
      <c r="V16874" s="47"/>
      <c r="W16874" s="50"/>
      <c r="X16874" s="49"/>
      <c r="Y16874" s="49"/>
      <c r="Z16874" s="49"/>
      <c r="AA16874" s="49"/>
      <c r="AB16874" s="49"/>
      <c r="AC16874" s="49"/>
      <c r="AD16874" s="49"/>
      <c r="AE16874" s="95"/>
      <c r="AM16874" s="103"/>
      <c r="AT16874" s="10"/>
    </row>
    <row r="16875" spans="9:46" s="16" customFormat="1">
      <c r="I16875" s="47"/>
      <c r="P16875" s="48"/>
      <c r="Q16875" s="48"/>
      <c r="R16875" s="48"/>
      <c r="S16875" s="49"/>
      <c r="T16875" s="47"/>
      <c r="U16875" s="50"/>
      <c r="V16875" s="47"/>
      <c r="W16875" s="50"/>
      <c r="X16875" s="49"/>
      <c r="Y16875" s="49"/>
      <c r="Z16875" s="49"/>
      <c r="AA16875" s="49"/>
      <c r="AB16875" s="49"/>
      <c r="AC16875" s="49"/>
      <c r="AD16875" s="49"/>
      <c r="AE16875" s="95"/>
      <c r="AM16875" s="103"/>
      <c r="AT16875" s="10"/>
    </row>
    <row r="16876" spans="9:46" s="16" customFormat="1">
      <c r="I16876" s="47"/>
      <c r="P16876" s="48"/>
      <c r="Q16876" s="48"/>
      <c r="R16876" s="48"/>
      <c r="S16876" s="49"/>
      <c r="T16876" s="47"/>
      <c r="U16876" s="50"/>
      <c r="V16876" s="47"/>
      <c r="W16876" s="50"/>
      <c r="X16876" s="49"/>
      <c r="Y16876" s="49"/>
      <c r="Z16876" s="49"/>
      <c r="AA16876" s="49"/>
      <c r="AB16876" s="49"/>
      <c r="AC16876" s="49"/>
      <c r="AD16876" s="49"/>
      <c r="AE16876" s="95"/>
      <c r="AM16876" s="103"/>
      <c r="AT16876" s="10"/>
    </row>
    <row r="16877" spans="9:46" s="16" customFormat="1">
      <c r="I16877" s="47"/>
      <c r="P16877" s="48"/>
      <c r="Q16877" s="48"/>
      <c r="R16877" s="48"/>
      <c r="S16877" s="49"/>
      <c r="T16877" s="47"/>
      <c r="U16877" s="50"/>
      <c r="V16877" s="47"/>
      <c r="W16877" s="50"/>
      <c r="X16877" s="49"/>
      <c r="Y16877" s="49"/>
      <c r="Z16877" s="49"/>
      <c r="AA16877" s="49"/>
      <c r="AB16877" s="49"/>
      <c r="AC16877" s="49"/>
      <c r="AD16877" s="49"/>
      <c r="AE16877" s="95"/>
      <c r="AM16877" s="103"/>
      <c r="AT16877" s="10"/>
    </row>
    <row r="16878" spans="9:46" s="16" customFormat="1">
      <c r="I16878" s="47"/>
      <c r="P16878" s="48"/>
      <c r="Q16878" s="48"/>
      <c r="R16878" s="48"/>
      <c r="S16878" s="49"/>
      <c r="T16878" s="47"/>
      <c r="U16878" s="50"/>
      <c r="V16878" s="47"/>
      <c r="W16878" s="50"/>
      <c r="X16878" s="49"/>
      <c r="Y16878" s="49"/>
      <c r="Z16878" s="49"/>
      <c r="AA16878" s="49"/>
      <c r="AB16878" s="49"/>
      <c r="AC16878" s="49"/>
      <c r="AD16878" s="49"/>
      <c r="AE16878" s="95"/>
      <c r="AM16878" s="103"/>
      <c r="AT16878" s="10"/>
    </row>
    <row r="16879" spans="9:46" s="16" customFormat="1">
      <c r="I16879" s="47"/>
      <c r="P16879" s="48"/>
      <c r="Q16879" s="48"/>
      <c r="R16879" s="48"/>
      <c r="S16879" s="49"/>
      <c r="T16879" s="47"/>
      <c r="U16879" s="50"/>
      <c r="V16879" s="47"/>
      <c r="W16879" s="50"/>
      <c r="X16879" s="49"/>
      <c r="Y16879" s="49"/>
      <c r="Z16879" s="49"/>
      <c r="AA16879" s="49"/>
      <c r="AB16879" s="49"/>
      <c r="AC16879" s="49"/>
      <c r="AD16879" s="49"/>
      <c r="AE16879" s="95"/>
      <c r="AM16879" s="103"/>
      <c r="AT16879" s="10"/>
    </row>
    <row r="16880" spans="9:46" s="16" customFormat="1">
      <c r="I16880" s="47"/>
      <c r="P16880" s="48"/>
      <c r="Q16880" s="48"/>
      <c r="R16880" s="48"/>
      <c r="S16880" s="49"/>
      <c r="T16880" s="47"/>
      <c r="U16880" s="50"/>
      <c r="V16880" s="47"/>
      <c r="W16880" s="50"/>
      <c r="X16880" s="49"/>
      <c r="Y16880" s="49"/>
      <c r="Z16880" s="49"/>
      <c r="AA16880" s="49"/>
      <c r="AB16880" s="49"/>
      <c r="AC16880" s="49"/>
      <c r="AD16880" s="49"/>
      <c r="AE16880" s="95"/>
      <c r="AM16880" s="103"/>
      <c r="AT16880" s="10"/>
    </row>
    <row r="16881" spans="9:46" s="16" customFormat="1">
      <c r="I16881" s="47"/>
      <c r="P16881" s="48"/>
      <c r="Q16881" s="48"/>
      <c r="R16881" s="48"/>
      <c r="S16881" s="49"/>
      <c r="T16881" s="47"/>
      <c r="U16881" s="50"/>
      <c r="V16881" s="47"/>
      <c r="W16881" s="50"/>
      <c r="X16881" s="49"/>
      <c r="Y16881" s="49"/>
      <c r="Z16881" s="49"/>
      <c r="AA16881" s="49"/>
      <c r="AB16881" s="49"/>
      <c r="AC16881" s="49"/>
      <c r="AD16881" s="49"/>
      <c r="AE16881" s="95"/>
      <c r="AM16881" s="103"/>
      <c r="AT16881" s="10"/>
    </row>
    <row r="16882" spans="9:46" s="16" customFormat="1">
      <c r="I16882" s="47"/>
      <c r="P16882" s="48"/>
      <c r="Q16882" s="48"/>
      <c r="R16882" s="48"/>
      <c r="S16882" s="49"/>
      <c r="T16882" s="47"/>
      <c r="U16882" s="50"/>
      <c r="V16882" s="47"/>
      <c r="W16882" s="50"/>
      <c r="X16882" s="49"/>
      <c r="Y16882" s="49"/>
      <c r="Z16882" s="49"/>
      <c r="AA16882" s="49"/>
      <c r="AB16882" s="49"/>
      <c r="AC16882" s="49"/>
      <c r="AD16882" s="49"/>
      <c r="AE16882" s="95"/>
      <c r="AM16882" s="103"/>
      <c r="AT16882" s="10"/>
    </row>
    <row r="16883" spans="9:46" s="16" customFormat="1">
      <c r="I16883" s="47"/>
      <c r="P16883" s="48"/>
      <c r="Q16883" s="48"/>
      <c r="R16883" s="48"/>
      <c r="S16883" s="49"/>
      <c r="T16883" s="47"/>
      <c r="U16883" s="50"/>
      <c r="V16883" s="47"/>
      <c r="W16883" s="50"/>
      <c r="X16883" s="49"/>
      <c r="Y16883" s="49"/>
      <c r="Z16883" s="49"/>
      <c r="AA16883" s="49"/>
      <c r="AB16883" s="49"/>
      <c r="AC16883" s="49"/>
      <c r="AD16883" s="49"/>
      <c r="AE16883" s="95"/>
      <c r="AM16883" s="103"/>
      <c r="AT16883" s="10"/>
    </row>
    <row r="16884" spans="9:46" s="16" customFormat="1">
      <c r="I16884" s="47"/>
      <c r="P16884" s="48"/>
      <c r="Q16884" s="48"/>
      <c r="R16884" s="48"/>
      <c r="S16884" s="49"/>
      <c r="T16884" s="47"/>
      <c r="U16884" s="50"/>
      <c r="V16884" s="47"/>
      <c r="W16884" s="50"/>
      <c r="X16884" s="49"/>
      <c r="Y16884" s="49"/>
      <c r="Z16884" s="49"/>
      <c r="AA16884" s="49"/>
      <c r="AB16884" s="49"/>
      <c r="AC16884" s="49"/>
      <c r="AD16884" s="49"/>
      <c r="AE16884" s="95"/>
      <c r="AM16884" s="103"/>
      <c r="AT16884" s="10"/>
    </row>
    <row r="16885" spans="9:46" s="16" customFormat="1">
      <c r="I16885" s="47"/>
      <c r="P16885" s="48"/>
      <c r="Q16885" s="48"/>
      <c r="R16885" s="48"/>
      <c r="S16885" s="49"/>
      <c r="T16885" s="47"/>
      <c r="U16885" s="50"/>
      <c r="V16885" s="47"/>
      <c r="W16885" s="50"/>
      <c r="X16885" s="49"/>
      <c r="Y16885" s="49"/>
      <c r="Z16885" s="49"/>
      <c r="AA16885" s="49"/>
      <c r="AB16885" s="49"/>
      <c r="AC16885" s="49"/>
      <c r="AD16885" s="49"/>
      <c r="AE16885" s="95"/>
      <c r="AM16885" s="103"/>
      <c r="AT16885" s="10"/>
    </row>
    <row r="16886" spans="9:46" s="16" customFormat="1">
      <c r="I16886" s="47"/>
      <c r="P16886" s="48"/>
      <c r="Q16886" s="48"/>
      <c r="R16886" s="48"/>
      <c r="S16886" s="49"/>
      <c r="T16886" s="47"/>
      <c r="U16886" s="50"/>
      <c r="V16886" s="47"/>
      <c r="W16886" s="50"/>
      <c r="X16886" s="49"/>
      <c r="Y16886" s="49"/>
      <c r="Z16886" s="49"/>
      <c r="AA16886" s="49"/>
      <c r="AB16886" s="49"/>
      <c r="AC16886" s="49"/>
      <c r="AD16886" s="49"/>
      <c r="AE16886" s="95"/>
      <c r="AM16886" s="103"/>
      <c r="AT16886" s="10"/>
    </row>
    <row r="16887" spans="9:46" s="16" customFormat="1">
      <c r="I16887" s="47"/>
      <c r="P16887" s="48"/>
      <c r="Q16887" s="48"/>
      <c r="R16887" s="48"/>
      <c r="S16887" s="49"/>
      <c r="T16887" s="47"/>
      <c r="U16887" s="50"/>
      <c r="V16887" s="47"/>
      <c r="W16887" s="50"/>
      <c r="X16887" s="49"/>
      <c r="Y16887" s="49"/>
      <c r="Z16887" s="49"/>
      <c r="AA16887" s="49"/>
      <c r="AB16887" s="49"/>
      <c r="AC16887" s="49"/>
      <c r="AD16887" s="49"/>
      <c r="AE16887" s="95"/>
      <c r="AM16887" s="103"/>
      <c r="AT16887" s="10"/>
    </row>
    <row r="16888" spans="9:46" s="16" customFormat="1">
      <c r="I16888" s="47"/>
      <c r="P16888" s="48"/>
      <c r="Q16888" s="48"/>
      <c r="R16888" s="48"/>
      <c r="S16888" s="49"/>
      <c r="T16888" s="47"/>
      <c r="U16888" s="50"/>
      <c r="V16888" s="47"/>
      <c r="W16888" s="50"/>
      <c r="X16888" s="49"/>
      <c r="Y16888" s="49"/>
      <c r="Z16888" s="49"/>
      <c r="AA16888" s="49"/>
      <c r="AB16888" s="49"/>
      <c r="AC16888" s="49"/>
      <c r="AD16888" s="49"/>
      <c r="AE16888" s="95"/>
      <c r="AM16888" s="103"/>
      <c r="AT16888" s="10"/>
    </row>
    <row r="16889" spans="9:46" s="16" customFormat="1">
      <c r="I16889" s="47"/>
      <c r="P16889" s="48"/>
      <c r="Q16889" s="48"/>
      <c r="R16889" s="48"/>
      <c r="S16889" s="49"/>
      <c r="T16889" s="47"/>
      <c r="U16889" s="50"/>
      <c r="V16889" s="47"/>
      <c r="W16889" s="50"/>
      <c r="X16889" s="49"/>
      <c r="Y16889" s="49"/>
      <c r="Z16889" s="49"/>
      <c r="AA16889" s="49"/>
      <c r="AB16889" s="49"/>
      <c r="AC16889" s="49"/>
      <c r="AD16889" s="49"/>
      <c r="AE16889" s="95"/>
      <c r="AM16889" s="103"/>
      <c r="AT16889" s="10"/>
    </row>
    <row r="16890" spans="9:46" s="16" customFormat="1">
      <c r="I16890" s="47"/>
      <c r="P16890" s="48"/>
      <c r="Q16890" s="48"/>
      <c r="R16890" s="48"/>
      <c r="S16890" s="49"/>
      <c r="T16890" s="47"/>
      <c r="U16890" s="50"/>
      <c r="V16890" s="47"/>
      <c r="W16890" s="50"/>
      <c r="X16890" s="49"/>
      <c r="Y16890" s="49"/>
      <c r="Z16890" s="49"/>
      <c r="AA16890" s="49"/>
      <c r="AB16890" s="49"/>
      <c r="AC16890" s="49"/>
      <c r="AD16890" s="49"/>
      <c r="AE16890" s="95"/>
      <c r="AM16890" s="103"/>
      <c r="AT16890" s="10"/>
    </row>
    <row r="16891" spans="9:46" s="16" customFormat="1">
      <c r="I16891" s="47"/>
      <c r="P16891" s="48"/>
      <c r="Q16891" s="48"/>
      <c r="R16891" s="48"/>
      <c r="S16891" s="49"/>
      <c r="T16891" s="47"/>
      <c r="U16891" s="50"/>
      <c r="V16891" s="47"/>
      <c r="W16891" s="50"/>
      <c r="X16891" s="49"/>
      <c r="Y16891" s="49"/>
      <c r="Z16891" s="49"/>
      <c r="AA16891" s="49"/>
      <c r="AB16891" s="49"/>
      <c r="AC16891" s="49"/>
      <c r="AD16891" s="49"/>
      <c r="AE16891" s="95"/>
      <c r="AM16891" s="103"/>
      <c r="AT16891" s="10"/>
    </row>
    <row r="16892" spans="9:46" s="16" customFormat="1">
      <c r="I16892" s="47"/>
      <c r="P16892" s="48"/>
      <c r="Q16892" s="48"/>
      <c r="R16892" s="48"/>
      <c r="S16892" s="49"/>
      <c r="T16892" s="47"/>
      <c r="U16892" s="50"/>
      <c r="V16892" s="47"/>
      <c r="W16892" s="50"/>
      <c r="X16892" s="49"/>
      <c r="Y16892" s="49"/>
      <c r="Z16892" s="49"/>
      <c r="AA16892" s="49"/>
      <c r="AB16892" s="49"/>
      <c r="AC16892" s="49"/>
      <c r="AD16892" s="49"/>
      <c r="AE16892" s="95"/>
      <c r="AM16892" s="103"/>
      <c r="AT16892" s="10"/>
    </row>
    <row r="16893" spans="9:46" s="16" customFormat="1">
      <c r="I16893" s="47"/>
      <c r="P16893" s="48"/>
      <c r="Q16893" s="48"/>
      <c r="R16893" s="48"/>
      <c r="S16893" s="49"/>
      <c r="T16893" s="47"/>
      <c r="U16893" s="50"/>
      <c r="V16893" s="47"/>
      <c r="W16893" s="50"/>
      <c r="X16893" s="49"/>
      <c r="Y16893" s="49"/>
      <c r="Z16893" s="49"/>
      <c r="AA16893" s="49"/>
      <c r="AB16893" s="49"/>
      <c r="AC16893" s="49"/>
      <c r="AD16893" s="49"/>
      <c r="AE16893" s="95"/>
      <c r="AM16893" s="103"/>
      <c r="AT16893" s="10"/>
    </row>
    <row r="16894" spans="9:46" s="16" customFormat="1">
      <c r="I16894" s="47"/>
      <c r="P16894" s="48"/>
      <c r="Q16894" s="48"/>
      <c r="R16894" s="48"/>
      <c r="S16894" s="49"/>
      <c r="T16894" s="47"/>
      <c r="U16894" s="50"/>
      <c r="V16894" s="47"/>
      <c r="W16894" s="50"/>
      <c r="X16894" s="49"/>
      <c r="Y16894" s="49"/>
      <c r="Z16894" s="49"/>
      <c r="AA16894" s="49"/>
      <c r="AB16894" s="49"/>
      <c r="AC16894" s="49"/>
      <c r="AD16894" s="49"/>
      <c r="AE16894" s="95"/>
      <c r="AM16894" s="103"/>
      <c r="AT16894" s="10"/>
    </row>
    <row r="16895" spans="9:46" s="16" customFormat="1">
      <c r="I16895" s="47"/>
      <c r="P16895" s="48"/>
      <c r="Q16895" s="48"/>
      <c r="R16895" s="48"/>
      <c r="S16895" s="49"/>
      <c r="T16895" s="47"/>
      <c r="U16895" s="50"/>
      <c r="V16895" s="47"/>
      <c r="W16895" s="50"/>
      <c r="X16895" s="49"/>
      <c r="Y16895" s="49"/>
      <c r="Z16895" s="49"/>
      <c r="AA16895" s="49"/>
      <c r="AB16895" s="49"/>
      <c r="AC16895" s="49"/>
      <c r="AD16895" s="49"/>
      <c r="AE16895" s="95"/>
      <c r="AM16895" s="103"/>
      <c r="AT16895" s="10"/>
    </row>
    <row r="16896" spans="9:46" s="16" customFormat="1">
      <c r="I16896" s="47"/>
      <c r="P16896" s="48"/>
      <c r="Q16896" s="48"/>
      <c r="R16896" s="48"/>
      <c r="S16896" s="49"/>
      <c r="T16896" s="47"/>
      <c r="U16896" s="50"/>
      <c r="V16896" s="47"/>
      <c r="W16896" s="50"/>
      <c r="X16896" s="49"/>
      <c r="Y16896" s="49"/>
      <c r="Z16896" s="49"/>
      <c r="AA16896" s="49"/>
      <c r="AB16896" s="49"/>
      <c r="AC16896" s="49"/>
      <c r="AD16896" s="49"/>
      <c r="AE16896" s="95"/>
      <c r="AM16896" s="103"/>
      <c r="AT16896" s="10"/>
    </row>
    <row r="16897" spans="9:46" s="16" customFormat="1">
      <c r="I16897" s="47"/>
      <c r="P16897" s="48"/>
      <c r="Q16897" s="48"/>
      <c r="R16897" s="48"/>
      <c r="S16897" s="49"/>
      <c r="T16897" s="47"/>
      <c r="U16897" s="50"/>
      <c r="V16897" s="47"/>
      <c r="W16897" s="50"/>
      <c r="X16897" s="49"/>
      <c r="Y16897" s="49"/>
      <c r="Z16897" s="49"/>
      <c r="AA16897" s="49"/>
      <c r="AB16897" s="49"/>
      <c r="AC16897" s="49"/>
      <c r="AD16897" s="49"/>
      <c r="AE16897" s="95"/>
      <c r="AM16897" s="103"/>
      <c r="AT16897" s="10"/>
    </row>
    <row r="16898" spans="9:46" s="16" customFormat="1">
      <c r="I16898" s="47"/>
      <c r="P16898" s="48"/>
      <c r="Q16898" s="48"/>
      <c r="R16898" s="48"/>
      <c r="S16898" s="49"/>
      <c r="T16898" s="47"/>
      <c r="U16898" s="50"/>
      <c r="V16898" s="47"/>
      <c r="W16898" s="50"/>
      <c r="X16898" s="49"/>
      <c r="Y16898" s="49"/>
      <c r="Z16898" s="49"/>
      <c r="AA16898" s="49"/>
      <c r="AB16898" s="49"/>
      <c r="AC16898" s="49"/>
      <c r="AD16898" s="49"/>
      <c r="AE16898" s="95"/>
      <c r="AM16898" s="103"/>
      <c r="AT16898" s="10"/>
    </row>
    <row r="16899" spans="9:46" s="16" customFormat="1">
      <c r="I16899" s="47"/>
      <c r="P16899" s="48"/>
      <c r="Q16899" s="48"/>
      <c r="R16899" s="48"/>
      <c r="S16899" s="49"/>
      <c r="T16899" s="47"/>
      <c r="U16899" s="50"/>
      <c r="V16899" s="47"/>
      <c r="W16899" s="50"/>
      <c r="X16899" s="49"/>
      <c r="Y16899" s="49"/>
      <c r="Z16899" s="49"/>
      <c r="AA16899" s="49"/>
      <c r="AB16899" s="49"/>
      <c r="AC16899" s="49"/>
      <c r="AD16899" s="49"/>
      <c r="AE16899" s="95"/>
      <c r="AM16899" s="103"/>
      <c r="AT16899" s="10"/>
    </row>
    <row r="16900" spans="9:46" s="16" customFormat="1">
      <c r="I16900" s="47"/>
      <c r="P16900" s="48"/>
      <c r="Q16900" s="48"/>
      <c r="R16900" s="48"/>
      <c r="S16900" s="49"/>
      <c r="T16900" s="47"/>
      <c r="U16900" s="50"/>
      <c r="V16900" s="47"/>
      <c r="W16900" s="50"/>
      <c r="X16900" s="49"/>
      <c r="Y16900" s="49"/>
      <c r="Z16900" s="49"/>
      <c r="AA16900" s="49"/>
      <c r="AB16900" s="49"/>
      <c r="AC16900" s="49"/>
      <c r="AD16900" s="49"/>
      <c r="AE16900" s="95"/>
      <c r="AM16900" s="103"/>
      <c r="AT16900" s="10"/>
    </row>
    <row r="16901" spans="9:46" s="16" customFormat="1">
      <c r="I16901" s="47"/>
      <c r="P16901" s="48"/>
      <c r="Q16901" s="48"/>
      <c r="R16901" s="48"/>
      <c r="S16901" s="49"/>
      <c r="T16901" s="47"/>
      <c r="U16901" s="50"/>
      <c r="V16901" s="47"/>
      <c r="W16901" s="50"/>
      <c r="X16901" s="49"/>
      <c r="Y16901" s="49"/>
      <c r="Z16901" s="49"/>
      <c r="AA16901" s="49"/>
      <c r="AB16901" s="49"/>
      <c r="AC16901" s="49"/>
      <c r="AD16901" s="49"/>
      <c r="AE16901" s="95"/>
      <c r="AM16901" s="103"/>
      <c r="AT16901" s="10"/>
    </row>
    <row r="16902" spans="9:46" s="16" customFormat="1">
      <c r="I16902" s="47"/>
      <c r="P16902" s="48"/>
      <c r="Q16902" s="48"/>
      <c r="R16902" s="48"/>
      <c r="S16902" s="49"/>
      <c r="T16902" s="47"/>
      <c r="U16902" s="50"/>
      <c r="V16902" s="47"/>
      <c r="W16902" s="50"/>
      <c r="X16902" s="49"/>
      <c r="Y16902" s="49"/>
      <c r="Z16902" s="49"/>
      <c r="AA16902" s="49"/>
      <c r="AB16902" s="49"/>
      <c r="AC16902" s="49"/>
      <c r="AD16902" s="49"/>
      <c r="AE16902" s="95"/>
      <c r="AM16902" s="103"/>
      <c r="AT16902" s="10"/>
    </row>
    <row r="16903" spans="9:46" s="16" customFormat="1">
      <c r="I16903" s="47"/>
      <c r="P16903" s="48"/>
      <c r="Q16903" s="48"/>
      <c r="R16903" s="48"/>
      <c r="S16903" s="49"/>
      <c r="T16903" s="47"/>
      <c r="U16903" s="50"/>
      <c r="V16903" s="47"/>
      <c r="W16903" s="50"/>
      <c r="X16903" s="49"/>
      <c r="Y16903" s="49"/>
      <c r="Z16903" s="49"/>
      <c r="AA16903" s="49"/>
      <c r="AB16903" s="49"/>
      <c r="AC16903" s="49"/>
      <c r="AD16903" s="49"/>
      <c r="AE16903" s="95"/>
      <c r="AM16903" s="103"/>
      <c r="AT16903" s="10"/>
    </row>
    <row r="16904" spans="9:46" s="16" customFormat="1">
      <c r="I16904" s="47"/>
      <c r="P16904" s="48"/>
      <c r="Q16904" s="48"/>
      <c r="R16904" s="48"/>
      <c r="S16904" s="49"/>
      <c r="T16904" s="47"/>
      <c r="U16904" s="50"/>
      <c r="V16904" s="47"/>
      <c r="W16904" s="50"/>
      <c r="X16904" s="49"/>
      <c r="Y16904" s="49"/>
      <c r="Z16904" s="49"/>
      <c r="AA16904" s="49"/>
      <c r="AB16904" s="49"/>
      <c r="AC16904" s="49"/>
      <c r="AD16904" s="49"/>
      <c r="AE16904" s="95"/>
      <c r="AM16904" s="103"/>
      <c r="AT16904" s="10"/>
    </row>
    <row r="16905" spans="9:46" s="16" customFormat="1">
      <c r="I16905" s="47"/>
      <c r="P16905" s="48"/>
      <c r="Q16905" s="48"/>
      <c r="R16905" s="48"/>
      <c r="S16905" s="49"/>
      <c r="T16905" s="47"/>
      <c r="U16905" s="50"/>
      <c r="V16905" s="47"/>
      <c r="W16905" s="50"/>
      <c r="X16905" s="49"/>
      <c r="Y16905" s="49"/>
      <c r="Z16905" s="49"/>
      <c r="AA16905" s="49"/>
      <c r="AB16905" s="49"/>
      <c r="AC16905" s="49"/>
      <c r="AD16905" s="49"/>
      <c r="AE16905" s="95"/>
      <c r="AM16905" s="103"/>
      <c r="AT16905" s="10"/>
    </row>
    <row r="16906" spans="9:46" s="16" customFormat="1">
      <c r="I16906" s="47"/>
      <c r="P16906" s="48"/>
      <c r="Q16906" s="48"/>
      <c r="R16906" s="48"/>
      <c r="S16906" s="49"/>
      <c r="T16906" s="47"/>
      <c r="U16906" s="50"/>
      <c r="V16906" s="47"/>
      <c r="W16906" s="50"/>
      <c r="X16906" s="49"/>
      <c r="Y16906" s="49"/>
      <c r="Z16906" s="49"/>
      <c r="AA16906" s="49"/>
      <c r="AB16906" s="49"/>
      <c r="AC16906" s="49"/>
      <c r="AD16906" s="49"/>
      <c r="AE16906" s="95"/>
      <c r="AM16906" s="103"/>
      <c r="AT16906" s="10"/>
    </row>
    <row r="16907" spans="9:46" s="16" customFormat="1">
      <c r="I16907" s="47"/>
      <c r="P16907" s="48"/>
      <c r="Q16907" s="48"/>
      <c r="R16907" s="48"/>
      <c r="S16907" s="49"/>
      <c r="T16907" s="47"/>
      <c r="U16907" s="50"/>
      <c r="V16907" s="47"/>
      <c r="W16907" s="50"/>
      <c r="X16907" s="49"/>
      <c r="Y16907" s="49"/>
      <c r="Z16907" s="49"/>
      <c r="AA16907" s="49"/>
      <c r="AB16907" s="49"/>
      <c r="AC16907" s="49"/>
      <c r="AD16907" s="49"/>
      <c r="AE16907" s="95"/>
      <c r="AM16907" s="103"/>
      <c r="AT16907" s="10"/>
    </row>
    <row r="16908" spans="9:46" s="16" customFormat="1">
      <c r="I16908" s="47"/>
      <c r="P16908" s="48"/>
      <c r="Q16908" s="48"/>
      <c r="R16908" s="48"/>
      <c r="S16908" s="49"/>
      <c r="T16908" s="47"/>
      <c r="U16908" s="50"/>
      <c r="V16908" s="47"/>
      <c r="W16908" s="50"/>
      <c r="X16908" s="49"/>
      <c r="Y16908" s="49"/>
      <c r="Z16908" s="49"/>
      <c r="AA16908" s="49"/>
      <c r="AB16908" s="49"/>
      <c r="AC16908" s="49"/>
      <c r="AD16908" s="49"/>
      <c r="AE16908" s="95"/>
      <c r="AM16908" s="103"/>
      <c r="AT16908" s="10"/>
    </row>
    <row r="16909" spans="9:46" s="16" customFormat="1">
      <c r="I16909" s="47"/>
      <c r="P16909" s="48"/>
      <c r="Q16909" s="48"/>
      <c r="R16909" s="48"/>
      <c r="S16909" s="49"/>
      <c r="T16909" s="47"/>
      <c r="U16909" s="50"/>
      <c r="V16909" s="47"/>
      <c r="W16909" s="50"/>
      <c r="X16909" s="49"/>
      <c r="Y16909" s="49"/>
      <c r="Z16909" s="49"/>
      <c r="AA16909" s="49"/>
      <c r="AB16909" s="49"/>
      <c r="AC16909" s="49"/>
      <c r="AD16909" s="49"/>
      <c r="AE16909" s="95"/>
      <c r="AM16909" s="103"/>
      <c r="AT16909" s="10"/>
    </row>
    <row r="16910" spans="9:46" s="16" customFormat="1">
      <c r="I16910" s="47"/>
      <c r="P16910" s="48"/>
      <c r="Q16910" s="48"/>
      <c r="R16910" s="48"/>
      <c r="S16910" s="49"/>
      <c r="T16910" s="47"/>
      <c r="U16910" s="50"/>
      <c r="V16910" s="47"/>
      <c r="W16910" s="50"/>
      <c r="X16910" s="49"/>
      <c r="Y16910" s="49"/>
      <c r="Z16910" s="49"/>
      <c r="AA16910" s="49"/>
      <c r="AB16910" s="49"/>
      <c r="AC16910" s="49"/>
      <c r="AD16910" s="49"/>
      <c r="AE16910" s="95"/>
      <c r="AM16910" s="103"/>
      <c r="AT16910" s="10"/>
    </row>
    <row r="16911" spans="9:46" s="16" customFormat="1">
      <c r="I16911" s="47"/>
      <c r="P16911" s="48"/>
      <c r="Q16911" s="48"/>
      <c r="R16911" s="48"/>
      <c r="S16911" s="49"/>
      <c r="T16911" s="47"/>
      <c r="U16911" s="50"/>
      <c r="V16911" s="47"/>
      <c r="W16911" s="50"/>
      <c r="X16911" s="49"/>
      <c r="Y16911" s="49"/>
      <c r="Z16911" s="49"/>
      <c r="AA16911" s="49"/>
      <c r="AB16911" s="49"/>
      <c r="AC16911" s="49"/>
      <c r="AD16911" s="49"/>
      <c r="AE16911" s="95"/>
      <c r="AM16911" s="103"/>
      <c r="AT16911" s="10"/>
    </row>
    <row r="16912" spans="9:46" s="16" customFormat="1">
      <c r="I16912" s="47"/>
      <c r="P16912" s="48"/>
      <c r="Q16912" s="48"/>
      <c r="R16912" s="48"/>
      <c r="S16912" s="49"/>
      <c r="T16912" s="47"/>
      <c r="U16912" s="50"/>
      <c r="V16912" s="47"/>
      <c r="W16912" s="50"/>
      <c r="X16912" s="49"/>
      <c r="Y16912" s="49"/>
      <c r="Z16912" s="49"/>
      <c r="AA16912" s="49"/>
      <c r="AB16912" s="49"/>
      <c r="AC16912" s="49"/>
      <c r="AD16912" s="49"/>
      <c r="AE16912" s="95"/>
      <c r="AM16912" s="103"/>
      <c r="AT16912" s="10"/>
    </row>
    <row r="16913" spans="9:46" s="16" customFormat="1">
      <c r="I16913" s="47"/>
      <c r="P16913" s="48"/>
      <c r="Q16913" s="48"/>
      <c r="R16913" s="48"/>
      <c r="S16913" s="49"/>
      <c r="T16913" s="47"/>
      <c r="U16913" s="50"/>
      <c r="V16913" s="47"/>
      <c r="W16913" s="50"/>
      <c r="X16913" s="49"/>
      <c r="Y16913" s="49"/>
      <c r="Z16913" s="49"/>
      <c r="AA16913" s="49"/>
      <c r="AB16913" s="49"/>
      <c r="AC16913" s="49"/>
      <c r="AD16913" s="49"/>
      <c r="AE16913" s="95"/>
      <c r="AM16913" s="103"/>
      <c r="AT16913" s="10"/>
    </row>
    <row r="16914" spans="9:46" s="16" customFormat="1">
      <c r="I16914" s="47"/>
      <c r="P16914" s="48"/>
      <c r="Q16914" s="48"/>
      <c r="R16914" s="48"/>
      <c r="S16914" s="49"/>
      <c r="T16914" s="47"/>
      <c r="U16914" s="50"/>
      <c r="V16914" s="47"/>
      <c r="W16914" s="50"/>
      <c r="X16914" s="49"/>
      <c r="Y16914" s="49"/>
      <c r="Z16914" s="49"/>
      <c r="AA16914" s="49"/>
      <c r="AB16914" s="49"/>
      <c r="AC16914" s="49"/>
      <c r="AD16914" s="49"/>
      <c r="AE16914" s="95"/>
      <c r="AM16914" s="103"/>
      <c r="AT16914" s="10"/>
    </row>
    <row r="16915" spans="9:46" s="16" customFormat="1">
      <c r="I16915" s="47"/>
      <c r="P16915" s="48"/>
      <c r="Q16915" s="48"/>
      <c r="R16915" s="48"/>
      <c r="S16915" s="49"/>
      <c r="T16915" s="47"/>
      <c r="U16915" s="50"/>
      <c r="V16915" s="47"/>
      <c r="W16915" s="50"/>
      <c r="X16915" s="49"/>
      <c r="Y16915" s="49"/>
      <c r="Z16915" s="49"/>
      <c r="AA16915" s="49"/>
      <c r="AB16915" s="49"/>
      <c r="AC16915" s="49"/>
      <c r="AD16915" s="49"/>
      <c r="AE16915" s="95"/>
      <c r="AM16915" s="103"/>
      <c r="AT16915" s="10"/>
    </row>
    <row r="16916" spans="9:46" s="16" customFormat="1">
      <c r="I16916" s="47"/>
      <c r="P16916" s="48"/>
      <c r="Q16916" s="48"/>
      <c r="R16916" s="48"/>
      <c r="S16916" s="49"/>
      <c r="T16916" s="47"/>
      <c r="U16916" s="50"/>
      <c r="V16916" s="47"/>
      <c r="W16916" s="50"/>
      <c r="X16916" s="49"/>
      <c r="Y16916" s="49"/>
      <c r="Z16916" s="49"/>
      <c r="AA16916" s="49"/>
      <c r="AB16916" s="49"/>
      <c r="AC16916" s="49"/>
      <c r="AD16916" s="49"/>
      <c r="AE16916" s="95"/>
      <c r="AM16916" s="103"/>
      <c r="AT16916" s="10"/>
    </row>
    <row r="16917" spans="9:46" s="16" customFormat="1">
      <c r="I16917" s="47"/>
      <c r="P16917" s="48"/>
      <c r="Q16917" s="48"/>
      <c r="R16917" s="48"/>
      <c r="S16917" s="49"/>
      <c r="T16917" s="47"/>
      <c r="U16917" s="50"/>
      <c r="V16917" s="47"/>
      <c r="W16917" s="50"/>
      <c r="X16917" s="49"/>
      <c r="Y16917" s="49"/>
      <c r="Z16917" s="49"/>
      <c r="AA16917" s="49"/>
      <c r="AB16917" s="49"/>
      <c r="AC16917" s="49"/>
      <c r="AD16917" s="49"/>
      <c r="AE16917" s="95"/>
      <c r="AM16917" s="103"/>
      <c r="AT16917" s="10"/>
    </row>
    <row r="16918" spans="9:46" s="16" customFormat="1">
      <c r="I16918" s="47"/>
      <c r="P16918" s="48"/>
      <c r="Q16918" s="48"/>
      <c r="R16918" s="48"/>
      <c r="S16918" s="49"/>
      <c r="T16918" s="47"/>
      <c r="U16918" s="50"/>
      <c r="V16918" s="47"/>
      <c r="W16918" s="50"/>
      <c r="X16918" s="49"/>
      <c r="Y16918" s="49"/>
      <c r="Z16918" s="49"/>
      <c r="AA16918" s="49"/>
      <c r="AB16918" s="49"/>
      <c r="AC16918" s="49"/>
      <c r="AD16918" s="49"/>
      <c r="AE16918" s="95"/>
      <c r="AM16918" s="103"/>
      <c r="AT16918" s="10"/>
    </row>
    <row r="16919" spans="9:46" s="16" customFormat="1">
      <c r="I16919" s="47"/>
      <c r="P16919" s="48"/>
      <c r="Q16919" s="48"/>
      <c r="R16919" s="48"/>
      <c r="S16919" s="49"/>
      <c r="T16919" s="47"/>
      <c r="U16919" s="50"/>
      <c r="V16919" s="47"/>
      <c r="W16919" s="50"/>
      <c r="X16919" s="49"/>
      <c r="Y16919" s="49"/>
      <c r="Z16919" s="49"/>
      <c r="AA16919" s="49"/>
      <c r="AB16919" s="49"/>
      <c r="AC16919" s="49"/>
      <c r="AD16919" s="49"/>
      <c r="AE16919" s="95"/>
      <c r="AM16919" s="103"/>
      <c r="AT16919" s="10"/>
    </row>
    <row r="16920" spans="9:46" s="16" customFormat="1">
      <c r="I16920" s="47"/>
      <c r="P16920" s="48"/>
      <c r="Q16920" s="48"/>
      <c r="R16920" s="48"/>
      <c r="S16920" s="49"/>
      <c r="T16920" s="47"/>
      <c r="U16920" s="50"/>
      <c r="V16920" s="47"/>
      <c r="W16920" s="50"/>
      <c r="X16920" s="49"/>
      <c r="Y16920" s="49"/>
      <c r="Z16920" s="49"/>
      <c r="AA16920" s="49"/>
      <c r="AB16920" s="49"/>
      <c r="AC16920" s="49"/>
      <c r="AD16920" s="49"/>
      <c r="AE16920" s="95"/>
      <c r="AM16920" s="103"/>
      <c r="AT16920" s="10"/>
    </row>
    <row r="16921" spans="9:46" s="16" customFormat="1">
      <c r="I16921" s="47"/>
      <c r="P16921" s="48"/>
      <c r="Q16921" s="48"/>
      <c r="R16921" s="48"/>
      <c r="S16921" s="49"/>
      <c r="T16921" s="47"/>
      <c r="U16921" s="50"/>
      <c r="V16921" s="47"/>
      <c r="W16921" s="50"/>
      <c r="X16921" s="49"/>
      <c r="Y16921" s="49"/>
      <c r="Z16921" s="49"/>
      <c r="AA16921" s="49"/>
      <c r="AB16921" s="49"/>
      <c r="AC16921" s="49"/>
      <c r="AD16921" s="49"/>
      <c r="AE16921" s="95"/>
      <c r="AM16921" s="103"/>
      <c r="AT16921" s="10"/>
    </row>
    <row r="16922" spans="9:46" s="16" customFormat="1">
      <c r="I16922" s="47"/>
      <c r="P16922" s="48"/>
      <c r="Q16922" s="48"/>
      <c r="R16922" s="48"/>
      <c r="S16922" s="49"/>
      <c r="T16922" s="47"/>
      <c r="U16922" s="50"/>
      <c r="V16922" s="47"/>
      <c r="W16922" s="50"/>
      <c r="X16922" s="49"/>
      <c r="Y16922" s="49"/>
      <c r="Z16922" s="49"/>
      <c r="AA16922" s="49"/>
      <c r="AB16922" s="49"/>
      <c r="AC16922" s="49"/>
      <c r="AD16922" s="49"/>
      <c r="AE16922" s="95"/>
      <c r="AM16922" s="103"/>
      <c r="AT16922" s="10"/>
    </row>
    <row r="16923" spans="9:46" s="16" customFormat="1">
      <c r="I16923" s="47"/>
      <c r="P16923" s="48"/>
      <c r="Q16923" s="48"/>
      <c r="R16923" s="48"/>
      <c r="S16923" s="49"/>
      <c r="T16923" s="47"/>
      <c r="U16923" s="50"/>
      <c r="V16923" s="47"/>
      <c r="W16923" s="50"/>
      <c r="X16923" s="49"/>
      <c r="Y16923" s="49"/>
      <c r="Z16923" s="49"/>
      <c r="AA16923" s="49"/>
      <c r="AB16923" s="49"/>
      <c r="AC16923" s="49"/>
      <c r="AD16923" s="49"/>
      <c r="AE16923" s="95"/>
      <c r="AM16923" s="103"/>
      <c r="AT16923" s="10"/>
    </row>
    <row r="16924" spans="9:46" s="16" customFormat="1">
      <c r="I16924" s="47"/>
      <c r="P16924" s="48"/>
      <c r="Q16924" s="48"/>
      <c r="R16924" s="48"/>
      <c r="S16924" s="49"/>
      <c r="T16924" s="47"/>
      <c r="U16924" s="50"/>
      <c r="V16924" s="47"/>
      <c r="W16924" s="50"/>
      <c r="X16924" s="49"/>
      <c r="Y16924" s="49"/>
      <c r="Z16924" s="49"/>
      <c r="AA16924" s="49"/>
      <c r="AB16924" s="49"/>
      <c r="AC16924" s="49"/>
      <c r="AD16924" s="49"/>
      <c r="AE16924" s="95"/>
      <c r="AM16924" s="103"/>
      <c r="AT16924" s="10"/>
    </row>
    <row r="16925" spans="9:46" s="16" customFormat="1">
      <c r="I16925" s="47"/>
      <c r="P16925" s="48"/>
      <c r="Q16925" s="48"/>
      <c r="R16925" s="48"/>
      <c r="S16925" s="49"/>
      <c r="T16925" s="47"/>
      <c r="U16925" s="50"/>
      <c r="V16925" s="47"/>
      <c r="W16925" s="50"/>
      <c r="X16925" s="49"/>
      <c r="Y16925" s="49"/>
      <c r="Z16925" s="49"/>
      <c r="AA16925" s="49"/>
      <c r="AB16925" s="49"/>
      <c r="AC16925" s="49"/>
      <c r="AD16925" s="49"/>
      <c r="AE16925" s="95"/>
      <c r="AM16925" s="103"/>
      <c r="AT16925" s="10"/>
    </row>
    <row r="16926" spans="9:46" s="16" customFormat="1">
      <c r="I16926" s="47"/>
      <c r="P16926" s="48"/>
      <c r="Q16926" s="48"/>
      <c r="R16926" s="48"/>
      <c r="S16926" s="49"/>
      <c r="T16926" s="47"/>
      <c r="U16926" s="50"/>
      <c r="V16926" s="47"/>
      <c r="W16926" s="50"/>
      <c r="X16926" s="49"/>
      <c r="Y16926" s="49"/>
      <c r="Z16926" s="49"/>
      <c r="AA16926" s="49"/>
      <c r="AB16926" s="49"/>
      <c r="AC16926" s="49"/>
      <c r="AD16926" s="49"/>
      <c r="AE16926" s="95"/>
      <c r="AM16926" s="103"/>
      <c r="AT16926" s="10"/>
    </row>
    <row r="16927" spans="9:46" s="16" customFormat="1">
      <c r="I16927" s="47"/>
      <c r="P16927" s="48"/>
      <c r="Q16927" s="48"/>
      <c r="R16927" s="48"/>
      <c r="S16927" s="49"/>
      <c r="T16927" s="47"/>
      <c r="U16927" s="50"/>
      <c r="V16927" s="47"/>
      <c r="W16927" s="50"/>
      <c r="X16927" s="49"/>
      <c r="Y16927" s="49"/>
      <c r="Z16927" s="49"/>
      <c r="AA16927" s="49"/>
      <c r="AB16927" s="49"/>
      <c r="AC16927" s="49"/>
      <c r="AD16927" s="49"/>
      <c r="AE16927" s="95"/>
      <c r="AM16927" s="103"/>
      <c r="AT16927" s="10"/>
    </row>
    <row r="16928" spans="9:46" s="16" customFormat="1">
      <c r="I16928" s="47"/>
      <c r="P16928" s="48"/>
      <c r="Q16928" s="48"/>
      <c r="R16928" s="48"/>
      <c r="S16928" s="49"/>
      <c r="T16928" s="47"/>
      <c r="U16928" s="50"/>
      <c r="V16928" s="47"/>
      <c r="W16928" s="50"/>
      <c r="X16928" s="49"/>
      <c r="Y16928" s="49"/>
      <c r="Z16928" s="49"/>
      <c r="AA16928" s="49"/>
      <c r="AB16928" s="49"/>
      <c r="AC16928" s="49"/>
      <c r="AD16928" s="49"/>
      <c r="AE16928" s="95"/>
      <c r="AM16928" s="103"/>
      <c r="AT16928" s="10"/>
    </row>
    <row r="16929" spans="9:46" s="16" customFormat="1">
      <c r="I16929" s="47"/>
      <c r="P16929" s="48"/>
      <c r="Q16929" s="48"/>
      <c r="R16929" s="48"/>
      <c r="S16929" s="49"/>
      <c r="T16929" s="47"/>
      <c r="U16929" s="50"/>
      <c r="V16929" s="47"/>
      <c r="W16929" s="50"/>
      <c r="X16929" s="49"/>
      <c r="Y16929" s="49"/>
      <c r="Z16929" s="49"/>
      <c r="AA16929" s="49"/>
      <c r="AB16929" s="49"/>
      <c r="AC16929" s="49"/>
      <c r="AD16929" s="49"/>
      <c r="AE16929" s="95"/>
      <c r="AM16929" s="103"/>
      <c r="AT16929" s="10"/>
    </row>
    <row r="16930" spans="9:46" s="16" customFormat="1">
      <c r="I16930" s="47"/>
      <c r="P16930" s="48"/>
      <c r="Q16930" s="48"/>
      <c r="R16930" s="48"/>
      <c r="S16930" s="49"/>
      <c r="T16930" s="47"/>
      <c r="U16930" s="50"/>
      <c r="V16930" s="47"/>
      <c r="W16930" s="50"/>
      <c r="X16930" s="49"/>
      <c r="Y16930" s="49"/>
      <c r="Z16930" s="49"/>
      <c r="AA16930" s="49"/>
      <c r="AB16930" s="49"/>
      <c r="AC16930" s="49"/>
      <c r="AD16930" s="49"/>
      <c r="AE16930" s="95"/>
      <c r="AM16930" s="103"/>
      <c r="AT16930" s="10"/>
    </row>
    <row r="16931" spans="9:46" s="16" customFormat="1">
      <c r="I16931" s="47"/>
      <c r="P16931" s="48"/>
      <c r="Q16931" s="48"/>
      <c r="R16931" s="48"/>
      <c r="S16931" s="49"/>
      <c r="T16931" s="47"/>
      <c r="U16931" s="50"/>
      <c r="V16931" s="47"/>
      <c r="W16931" s="50"/>
      <c r="X16931" s="49"/>
      <c r="Y16931" s="49"/>
      <c r="Z16931" s="49"/>
      <c r="AA16931" s="49"/>
      <c r="AB16931" s="49"/>
      <c r="AC16931" s="49"/>
      <c r="AD16931" s="49"/>
      <c r="AE16931" s="95"/>
      <c r="AM16931" s="103"/>
      <c r="AT16931" s="10"/>
    </row>
    <row r="16932" spans="9:46" s="16" customFormat="1">
      <c r="I16932" s="47"/>
      <c r="P16932" s="48"/>
      <c r="Q16932" s="48"/>
      <c r="R16932" s="48"/>
      <c r="S16932" s="49"/>
      <c r="T16932" s="47"/>
      <c r="U16932" s="50"/>
      <c r="V16932" s="47"/>
      <c r="W16932" s="50"/>
      <c r="X16932" s="49"/>
      <c r="Y16932" s="49"/>
      <c r="Z16932" s="49"/>
      <c r="AA16932" s="49"/>
      <c r="AB16932" s="49"/>
      <c r="AC16932" s="49"/>
      <c r="AD16932" s="49"/>
      <c r="AE16932" s="95"/>
      <c r="AM16932" s="103"/>
      <c r="AT16932" s="10"/>
    </row>
    <row r="16933" spans="9:46" s="16" customFormat="1">
      <c r="I16933" s="47"/>
      <c r="P16933" s="48"/>
      <c r="Q16933" s="48"/>
      <c r="R16933" s="48"/>
      <c r="S16933" s="49"/>
      <c r="T16933" s="47"/>
      <c r="U16933" s="50"/>
      <c r="V16933" s="47"/>
      <c r="W16933" s="50"/>
      <c r="X16933" s="49"/>
      <c r="Y16933" s="49"/>
      <c r="Z16933" s="49"/>
      <c r="AA16933" s="49"/>
      <c r="AB16933" s="49"/>
      <c r="AC16933" s="49"/>
      <c r="AD16933" s="49"/>
      <c r="AE16933" s="95"/>
      <c r="AM16933" s="103"/>
      <c r="AT16933" s="10"/>
    </row>
    <row r="16934" spans="9:46" s="16" customFormat="1">
      <c r="I16934" s="47"/>
      <c r="P16934" s="48"/>
      <c r="Q16934" s="48"/>
      <c r="R16934" s="48"/>
      <c r="S16934" s="49"/>
      <c r="T16934" s="47"/>
      <c r="U16934" s="50"/>
      <c r="V16934" s="47"/>
      <c r="W16934" s="50"/>
      <c r="X16934" s="49"/>
      <c r="Y16934" s="49"/>
      <c r="Z16934" s="49"/>
      <c r="AA16934" s="49"/>
      <c r="AB16934" s="49"/>
      <c r="AC16934" s="49"/>
      <c r="AD16934" s="49"/>
      <c r="AE16934" s="95"/>
      <c r="AM16934" s="103"/>
      <c r="AT16934" s="10"/>
    </row>
    <row r="16935" spans="9:46" s="16" customFormat="1">
      <c r="I16935" s="47"/>
      <c r="P16935" s="48"/>
      <c r="Q16935" s="48"/>
      <c r="R16935" s="48"/>
      <c r="S16935" s="49"/>
      <c r="T16935" s="47"/>
      <c r="U16935" s="50"/>
      <c r="V16935" s="47"/>
      <c r="W16935" s="50"/>
      <c r="X16935" s="49"/>
      <c r="Y16935" s="49"/>
      <c r="Z16935" s="49"/>
      <c r="AA16935" s="49"/>
      <c r="AB16935" s="49"/>
      <c r="AC16935" s="49"/>
      <c r="AD16935" s="49"/>
      <c r="AE16935" s="95"/>
      <c r="AM16935" s="103"/>
      <c r="AT16935" s="10"/>
    </row>
    <row r="16936" spans="9:46" s="16" customFormat="1">
      <c r="I16936" s="47"/>
      <c r="P16936" s="48"/>
      <c r="Q16936" s="48"/>
      <c r="R16936" s="48"/>
      <c r="S16936" s="49"/>
      <c r="T16936" s="47"/>
      <c r="U16936" s="50"/>
      <c r="V16936" s="47"/>
      <c r="W16936" s="50"/>
      <c r="X16936" s="49"/>
      <c r="Y16936" s="49"/>
      <c r="Z16936" s="49"/>
      <c r="AA16936" s="49"/>
      <c r="AB16936" s="49"/>
      <c r="AC16936" s="49"/>
      <c r="AD16936" s="49"/>
      <c r="AE16936" s="95"/>
      <c r="AM16936" s="103"/>
      <c r="AT16936" s="10"/>
    </row>
    <row r="16937" spans="9:46" s="16" customFormat="1">
      <c r="I16937" s="47"/>
      <c r="P16937" s="48"/>
      <c r="Q16937" s="48"/>
      <c r="R16937" s="48"/>
      <c r="S16937" s="49"/>
      <c r="T16937" s="47"/>
      <c r="U16937" s="50"/>
      <c r="V16937" s="47"/>
      <c r="W16937" s="50"/>
      <c r="X16937" s="49"/>
      <c r="Y16937" s="49"/>
      <c r="Z16937" s="49"/>
      <c r="AA16937" s="49"/>
      <c r="AB16937" s="49"/>
      <c r="AC16937" s="49"/>
      <c r="AD16937" s="49"/>
      <c r="AE16937" s="95"/>
      <c r="AM16937" s="103"/>
      <c r="AT16937" s="10"/>
    </row>
    <row r="16938" spans="9:46" s="16" customFormat="1">
      <c r="I16938" s="47"/>
      <c r="P16938" s="48"/>
      <c r="Q16938" s="48"/>
      <c r="R16938" s="48"/>
      <c r="S16938" s="49"/>
      <c r="T16938" s="47"/>
      <c r="U16938" s="50"/>
      <c r="V16938" s="47"/>
      <c r="W16938" s="50"/>
      <c r="X16938" s="49"/>
      <c r="Y16938" s="49"/>
      <c r="Z16938" s="49"/>
      <c r="AA16938" s="49"/>
      <c r="AB16938" s="49"/>
      <c r="AC16938" s="49"/>
      <c r="AD16938" s="49"/>
      <c r="AE16938" s="95"/>
      <c r="AM16938" s="103"/>
      <c r="AT16938" s="10"/>
    </row>
    <row r="16939" spans="9:46" s="16" customFormat="1">
      <c r="I16939" s="47"/>
      <c r="P16939" s="48"/>
      <c r="Q16939" s="48"/>
      <c r="R16939" s="48"/>
      <c r="S16939" s="49"/>
      <c r="T16939" s="47"/>
      <c r="U16939" s="50"/>
      <c r="V16939" s="47"/>
      <c r="W16939" s="50"/>
      <c r="X16939" s="49"/>
      <c r="Y16939" s="49"/>
      <c r="Z16939" s="49"/>
      <c r="AA16939" s="49"/>
      <c r="AB16939" s="49"/>
      <c r="AC16939" s="49"/>
      <c r="AD16939" s="49"/>
      <c r="AE16939" s="95"/>
      <c r="AM16939" s="103"/>
      <c r="AT16939" s="10"/>
    </row>
    <row r="16940" spans="9:46" s="16" customFormat="1">
      <c r="I16940" s="47"/>
      <c r="P16940" s="48"/>
      <c r="Q16940" s="48"/>
      <c r="R16940" s="48"/>
      <c r="S16940" s="49"/>
      <c r="T16940" s="47"/>
      <c r="U16940" s="50"/>
      <c r="V16940" s="47"/>
      <c r="W16940" s="50"/>
      <c r="X16940" s="49"/>
      <c r="Y16940" s="49"/>
      <c r="Z16940" s="49"/>
      <c r="AA16940" s="49"/>
      <c r="AB16940" s="49"/>
      <c r="AC16940" s="49"/>
      <c r="AD16940" s="49"/>
      <c r="AE16940" s="95"/>
      <c r="AM16940" s="103"/>
      <c r="AT16940" s="10"/>
    </row>
    <row r="16941" spans="9:46" s="16" customFormat="1">
      <c r="I16941" s="47"/>
      <c r="P16941" s="48"/>
      <c r="Q16941" s="48"/>
      <c r="R16941" s="48"/>
      <c r="S16941" s="49"/>
      <c r="T16941" s="47"/>
      <c r="U16941" s="50"/>
      <c r="V16941" s="47"/>
      <c r="W16941" s="50"/>
      <c r="X16941" s="49"/>
      <c r="Y16941" s="49"/>
      <c r="Z16941" s="49"/>
      <c r="AA16941" s="49"/>
      <c r="AB16941" s="49"/>
      <c r="AC16941" s="49"/>
      <c r="AD16941" s="49"/>
      <c r="AE16941" s="95"/>
      <c r="AM16941" s="103"/>
      <c r="AT16941" s="10"/>
    </row>
    <row r="16942" spans="9:46" s="16" customFormat="1">
      <c r="I16942" s="47"/>
      <c r="P16942" s="48"/>
      <c r="Q16942" s="48"/>
      <c r="R16942" s="48"/>
      <c r="S16942" s="49"/>
      <c r="T16942" s="47"/>
      <c r="U16942" s="50"/>
      <c r="V16942" s="47"/>
      <c r="W16942" s="50"/>
      <c r="X16942" s="49"/>
      <c r="Y16942" s="49"/>
      <c r="Z16942" s="49"/>
      <c r="AA16942" s="49"/>
      <c r="AB16942" s="49"/>
      <c r="AC16942" s="49"/>
      <c r="AD16942" s="49"/>
      <c r="AE16942" s="95"/>
      <c r="AM16942" s="103"/>
      <c r="AT16942" s="10"/>
    </row>
    <row r="16943" spans="9:46" s="16" customFormat="1">
      <c r="I16943" s="47"/>
      <c r="P16943" s="48"/>
      <c r="Q16943" s="48"/>
      <c r="R16943" s="48"/>
      <c r="S16943" s="49"/>
      <c r="T16943" s="47"/>
      <c r="U16943" s="50"/>
      <c r="V16943" s="47"/>
      <c r="W16943" s="50"/>
      <c r="X16943" s="49"/>
      <c r="Y16943" s="49"/>
      <c r="Z16943" s="49"/>
      <c r="AA16943" s="49"/>
      <c r="AB16943" s="49"/>
      <c r="AC16943" s="49"/>
      <c r="AD16943" s="49"/>
      <c r="AE16943" s="95"/>
      <c r="AM16943" s="103"/>
      <c r="AT16943" s="10"/>
    </row>
    <row r="16944" spans="9:46" s="16" customFormat="1">
      <c r="I16944" s="47"/>
      <c r="P16944" s="48"/>
      <c r="Q16944" s="48"/>
      <c r="R16944" s="48"/>
      <c r="S16944" s="49"/>
      <c r="T16944" s="47"/>
      <c r="U16944" s="50"/>
      <c r="V16944" s="47"/>
      <c r="W16944" s="50"/>
      <c r="X16944" s="49"/>
      <c r="Y16944" s="49"/>
      <c r="Z16944" s="49"/>
      <c r="AA16944" s="49"/>
      <c r="AB16944" s="49"/>
      <c r="AC16944" s="49"/>
      <c r="AD16944" s="49"/>
      <c r="AE16944" s="95"/>
      <c r="AM16944" s="103"/>
      <c r="AT16944" s="10"/>
    </row>
    <row r="16945" spans="9:46" s="16" customFormat="1">
      <c r="I16945" s="47"/>
      <c r="P16945" s="48"/>
      <c r="Q16945" s="48"/>
      <c r="R16945" s="48"/>
      <c r="S16945" s="49"/>
      <c r="T16945" s="47"/>
      <c r="U16945" s="50"/>
      <c r="V16945" s="47"/>
      <c r="W16945" s="50"/>
      <c r="X16945" s="49"/>
      <c r="Y16945" s="49"/>
      <c r="Z16945" s="49"/>
      <c r="AA16945" s="49"/>
      <c r="AB16945" s="49"/>
      <c r="AC16945" s="49"/>
      <c r="AD16945" s="49"/>
      <c r="AE16945" s="95"/>
      <c r="AM16945" s="103"/>
      <c r="AT16945" s="10"/>
    </row>
    <row r="16946" spans="9:46" s="16" customFormat="1">
      <c r="I16946" s="47"/>
      <c r="P16946" s="48"/>
      <c r="Q16946" s="48"/>
      <c r="R16946" s="48"/>
      <c r="S16946" s="49"/>
      <c r="T16946" s="47"/>
      <c r="U16946" s="50"/>
      <c r="V16946" s="47"/>
      <c r="W16946" s="50"/>
      <c r="X16946" s="49"/>
      <c r="Y16946" s="49"/>
      <c r="Z16946" s="49"/>
      <c r="AA16946" s="49"/>
      <c r="AB16946" s="49"/>
      <c r="AC16946" s="49"/>
      <c r="AD16946" s="49"/>
      <c r="AE16946" s="95"/>
      <c r="AM16946" s="103"/>
      <c r="AT16946" s="10"/>
    </row>
    <row r="16947" spans="9:46" s="16" customFormat="1">
      <c r="I16947" s="47"/>
      <c r="P16947" s="48"/>
      <c r="Q16947" s="48"/>
      <c r="R16947" s="48"/>
      <c r="S16947" s="49"/>
      <c r="T16947" s="47"/>
      <c r="U16947" s="50"/>
      <c r="V16947" s="47"/>
      <c r="W16947" s="50"/>
      <c r="X16947" s="49"/>
      <c r="Y16947" s="49"/>
      <c r="Z16947" s="49"/>
      <c r="AA16947" s="49"/>
      <c r="AB16947" s="49"/>
      <c r="AC16947" s="49"/>
      <c r="AD16947" s="49"/>
      <c r="AE16947" s="95"/>
      <c r="AM16947" s="103"/>
      <c r="AT16947" s="10"/>
    </row>
    <row r="16948" spans="9:46" s="16" customFormat="1">
      <c r="I16948" s="47"/>
      <c r="P16948" s="48"/>
      <c r="Q16948" s="48"/>
      <c r="R16948" s="48"/>
      <c r="S16948" s="49"/>
      <c r="T16948" s="47"/>
      <c r="U16948" s="50"/>
      <c r="V16948" s="47"/>
      <c r="W16948" s="50"/>
      <c r="X16948" s="49"/>
      <c r="Y16948" s="49"/>
      <c r="Z16948" s="49"/>
      <c r="AA16948" s="49"/>
      <c r="AB16948" s="49"/>
      <c r="AC16948" s="49"/>
      <c r="AD16948" s="49"/>
      <c r="AE16948" s="95"/>
      <c r="AM16948" s="103"/>
      <c r="AT16948" s="10"/>
    </row>
    <row r="16949" spans="9:46" s="16" customFormat="1">
      <c r="I16949" s="47"/>
      <c r="P16949" s="48"/>
      <c r="Q16949" s="48"/>
      <c r="R16949" s="48"/>
      <c r="S16949" s="49"/>
      <c r="T16949" s="47"/>
      <c r="U16949" s="50"/>
      <c r="V16949" s="47"/>
      <c r="W16949" s="50"/>
      <c r="X16949" s="49"/>
      <c r="Y16949" s="49"/>
      <c r="Z16949" s="49"/>
      <c r="AA16949" s="49"/>
      <c r="AB16949" s="49"/>
      <c r="AC16949" s="49"/>
      <c r="AD16949" s="49"/>
      <c r="AE16949" s="95"/>
      <c r="AM16949" s="103"/>
      <c r="AT16949" s="10"/>
    </row>
    <row r="16950" spans="9:46" s="16" customFormat="1">
      <c r="I16950" s="47"/>
      <c r="P16950" s="48"/>
      <c r="Q16950" s="48"/>
      <c r="R16950" s="48"/>
      <c r="S16950" s="49"/>
      <c r="T16950" s="47"/>
      <c r="U16950" s="50"/>
      <c r="V16950" s="47"/>
      <c r="W16950" s="50"/>
      <c r="X16950" s="49"/>
      <c r="Y16950" s="49"/>
      <c r="Z16950" s="49"/>
      <c r="AA16950" s="49"/>
      <c r="AB16950" s="49"/>
      <c r="AC16950" s="49"/>
      <c r="AD16950" s="49"/>
      <c r="AE16950" s="95"/>
      <c r="AM16950" s="103"/>
      <c r="AT16950" s="10"/>
    </row>
    <row r="16951" spans="9:46" s="16" customFormat="1">
      <c r="I16951" s="47"/>
      <c r="P16951" s="48"/>
      <c r="Q16951" s="48"/>
      <c r="R16951" s="48"/>
      <c r="S16951" s="49"/>
      <c r="T16951" s="47"/>
      <c r="U16951" s="50"/>
      <c r="V16951" s="47"/>
      <c r="W16951" s="50"/>
      <c r="X16951" s="49"/>
      <c r="Y16951" s="49"/>
      <c r="Z16951" s="49"/>
      <c r="AA16951" s="49"/>
      <c r="AB16951" s="49"/>
      <c r="AC16951" s="49"/>
      <c r="AD16951" s="49"/>
      <c r="AE16951" s="95"/>
      <c r="AM16951" s="103"/>
      <c r="AT16951" s="10"/>
    </row>
    <row r="16952" spans="9:46" s="16" customFormat="1">
      <c r="I16952" s="47"/>
      <c r="P16952" s="48"/>
      <c r="Q16952" s="48"/>
      <c r="R16952" s="48"/>
      <c r="S16952" s="49"/>
      <c r="T16952" s="47"/>
      <c r="U16952" s="50"/>
      <c r="V16952" s="47"/>
      <c r="W16952" s="50"/>
      <c r="X16952" s="49"/>
      <c r="Y16952" s="49"/>
      <c r="Z16952" s="49"/>
      <c r="AA16952" s="49"/>
      <c r="AB16952" s="49"/>
      <c r="AC16952" s="49"/>
      <c r="AD16952" s="49"/>
      <c r="AE16952" s="95"/>
      <c r="AM16952" s="103"/>
      <c r="AT16952" s="10"/>
    </row>
    <row r="16953" spans="9:46" s="16" customFormat="1">
      <c r="I16953" s="47"/>
      <c r="P16953" s="48"/>
      <c r="Q16953" s="48"/>
      <c r="R16953" s="48"/>
      <c r="S16953" s="49"/>
      <c r="T16953" s="47"/>
      <c r="U16953" s="50"/>
      <c r="V16953" s="47"/>
      <c r="W16953" s="50"/>
      <c r="X16953" s="49"/>
      <c r="Y16953" s="49"/>
      <c r="Z16953" s="49"/>
      <c r="AA16953" s="49"/>
      <c r="AB16953" s="49"/>
      <c r="AC16953" s="49"/>
      <c r="AD16953" s="49"/>
      <c r="AE16953" s="95"/>
      <c r="AM16953" s="103"/>
      <c r="AT16953" s="10"/>
    </row>
    <row r="16954" spans="9:46" s="16" customFormat="1">
      <c r="I16954" s="47"/>
      <c r="P16954" s="48"/>
      <c r="Q16954" s="48"/>
      <c r="R16954" s="48"/>
      <c r="S16954" s="49"/>
      <c r="T16954" s="47"/>
      <c r="U16954" s="50"/>
      <c r="V16954" s="47"/>
      <c r="W16954" s="50"/>
      <c r="X16954" s="49"/>
      <c r="Y16954" s="49"/>
      <c r="Z16954" s="49"/>
      <c r="AA16954" s="49"/>
      <c r="AB16954" s="49"/>
      <c r="AC16954" s="49"/>
      <c r="AD16954" s="49"/>
      <c r="AE16954" s="95"/>
      <c r="AM16954" s="103"/>
      <c r="AT16954" s="10"/>
    </row>
    <row r="16955" spans="9:46" s="16" customFormat="1">
      <c r="I16955" s="47"/>
      <c r="P16955" s="48"/>
      <c r="Q16955" s="48"/>
      <c r="R16955" s="48"/>
      <c r="S16955" s="49"/>
      <c r="T16955" s="47"/>
      <c r="U16955" s="50"/>
      <c r="V16955" s="47"/>
      <c r="W16955" s="50"/>
      <c r="X16955" s="49"/>
      <c r="Y16955" s="49"/>
      <c r="Z16955" s="49"/>
      <c r="AA16955" s="49"/>
      <c r="AB16955" s="49"/>
      <c r="AC16955" s="49"/>
      <c r="AD16955" s="49"/>
      <c r="AE16955" s="95"/>
      <c r="AM16955" s="103"/>
      <c r="AT16955" s="10"/>
    </row>
    <row r="16956" spans="9:46" s="16" customFormat="1">
      <c r="I16956" s="47"/>
      <c r="P16956" s="48"/>
      <c r="Q16956" s="48"/>
      <c r="R16956" s="48"/>
      <c r="S16956" s="49"/>
      <c r="T16956" s="47"/>
      <c r="U16956" s="50"/>
      <c r="V16956" s="47"/>
      <c r="W16956" s="50"/>
      <c r="X16956" s="49"/>
      <c r="Y16956" s="49"/>
      <c r="Z16956" s="49"/>
      <c r="AA16956" s="49"/>
      <c r="AB16956" s="49"/>
      <c r="AC16956" s="49"/>
      <c r="AD16956" s="49"/>
      <c r="AE16956" s="95"/>
      <c r="AM16956" s="103"/>
      <c r="AT16956" s="10"/>
    </row>
    <row r="16957" spans="9:46" s="16" customFormat="1">
      <c r="I16957" s="47"/>
      <c r="P16957" s="48"/>
      <c r="Q16957" s="48"/>
      <c r="R16957" s="48"/>
      <c r="S16957" s="49"/>
      <c r="T16957" s="47"/>
      <c r="U16957" s="50"/>
      <c r="V16957" s="47"/>
      <c r="W16957" s="50"/>
      <c r="X16957" s="49"/>
      <c r="Y16957" s="49"/>
      <c r="Z16957" s="49"/>
      <c r="AA16957" s="49"/>
      <c r="AB16957" s="49"/>
      <c r="AC16957" s="49"/>
      <c r="AD16957" s="49"/>
      <c r="AE16957" s="95"/>
      <c r="AM16957" s="103"/>
      <c r="AT16957" s="10"/>
    </row>
    <row r="16958" spans="9:46" s="16" customFormat="1">
      <c r="I16958" s="47"/>
      <c r="P16958" s="48"/>
      <c r="Q16958" s="48"/>
      <c r="R16958" s="48"/>
      <c r="S16958" s="49"/>
      <c r="T16958" s="47"/>
      <c r="U16958" s="50"/>
      <c r="V16958" s="47"/>
      <c r="W16958" s="50"/>
      <c r="X16958" s="49"/>
      <c r="Y16958" s="49"/>
      <c r="Z16958" s="49"/>
      <c r="AA16958" s="49"/>
      <c r="AB16958" s="49"/>
      <c r="AC16958" s="49"/>
      <c r="AD16958" s="49"/>
      <c r="AE16958" s="95"/>
      <c r="AM16958" s="103"/>
      <c r="AT16958" s="10"/>
    </row>
    <row r="16959" spans="9:46" s="16" customFormat="1">
      <c r="I16959" s="47"/>
      <c r="P16959" s="48"/>
      <c r="Q16959" s="48"/>
      <c r="R16959" s="48"/>
      <c r="S16959" s="49"/>
      <c r="T16959" s="47"/>
      <c r="U16959" s="50"/>
      <c r="V16959" s="47"/>
      <c r="W16959" s="50"/>
      <c r="X16959" s="49"/>
      <c r="Y16959" s="49"/>
      <c r="Z16959" s="49"/>
      <c r="AA16959" s="49"/>
      <c r="AB16959" s="49"/>
      <c r="AC16959" s="49"/>
      <c r="AD16959" s="49"/>
      <c r="AE16959" s="95"/>
      <c r="AM16959" s="103"/>
      <c r="AT16959" s="10"/>
    </row>
    <row r="16960" spans="9:46" s="16" customFormat="1">
      <c r="I16960" s="47"/>
      <c r="P16960" s="48"/>
      <c r="Q16960" s="48"/>
      <c r="R16960" s="48"/>
      <c r="S16960" s="49"/>
      <c r="T16960" s="47"/>
      <c r="U16960" s="50"/>
      <c r="V16960" s="47"/>
      <c r="W16960" s="50"/>
      <c r="X16960" s="49"/>
      <c r="Y16960" s="49"/>
      <c r="Z16960" s="49"/>
      <c r="AA16960" s="49"/>
      <c r="AB16960" s="49"/>
      <c r="AC16960" s="49"/>
      <c r="AD16960" s="49"/>
      <c r="AE16960" s="95"/>
      <c r="AM16960" s="103"/>
      <c r="AT16960" s="10"/>
    </row>
    <row r="16961" spans="9:46" s="16" customFormat="1">
      <c r="I16961" s="47"/>
      <c r="P16961" s="48"/>
      <c r="Q16961" s="48"/>
      <c r="R16961" s="48"/>
      <c r="S16961" s="49"/>
      <c r="T16961" s="47"/>
      <c r="U16961" s="50"/>
      <c r="V16961" s="47"/>
      <c r="W16961" s="50"/>
      <c r="X16961" s="49"/>
      <c r="Y16961" s="49"/>
      <c r="Z16961" s="49"/>
      <c r="AA16961" s="49"/>
      <c r="AB16961" s="49"/>
      <c r="AC16961" s="49"/>
      <c r="AD16961" s="49"/>
      <c r="AE16961" s="95"/>
      <c r="AM16961" s="103"/>
      <c r="AT16961" s="10"/>
    </row>
    <row r="16962" spans="9:46" s="16" customFormat="1">
      <c r="I16962" s="47"/>
      <c r="P16962" s="48"/>
      <c r="Q16962" s="48"/>
      <c r="R16962" s="48"/>
      <c r="S16962" s="49"/>
      <c r="T16962" s="47"/>
      <c r="U16962" s="50"/>
      <c r="V16962" s="47"/>
      <c r="W16962" s="50"/>
      <c r="X16962" s="49"/>
      <c r="Y16962" s="49"/>
      <c r="Z16962" s="49"/>
      <c r="AA16962" s="49"/>
      <c r="AB16962" s="49"/>
      <c r="AC16962" s="49"/>
      <c r="AD16962" s="49"/>
      <c r="AE16962" s="95"/>
      <c r="AM16962" s="103"/>
      <c r="AT16962" s="10"/>
    </row>
    <row r="16963" spans="9:46" s="16" customFormat="1">
      <c r="I16963" s="47"/>
      <c r="P16963" s="48"/>
      <c r="Q16963" s="48"/>
      <c r="R16963" s="48"/>
      <c r="S16963" s="49"/>
      <c r="T16963" s="47"/>
      <c r="U16963" s="50"/>
      <c r="V16963" s="47"/>
      <c r="W16963" s="50"/>
      <c r="X16963" s="49"/>
      <c r="Y16963" s="49"/>
      <c r="Z16963" s="49"/>
      <c r="AA16963" s="49"/>
      <c r="AB16963" s="49"/>
      <c r="AC16963" s="49"/>
      <c r="AD16963" s="49"/>
      <c r="AE16963" s="95"/>
      <c r="AM16963" s="103"/>
      <c r="AT16963" s="10"/>
    </row>
    <row r="16964" spans="9:46" s="16" customFormat="1">
      <c r="I16964" s="47"/>
      <c r="P16964" s="48"/>
      <c r="Q16964" s="48"/>
      <c r="R16964" s="48"/>
      <c r="S16964" s="49"/>
      <c r="T16964" s="47"/>
      <c r="U16964" s="50"/>
      <c r="V16964" s="47"/>
      <c r="W16964" s="50"/>
      <c r="X16964" s="49"/>
      <c r="Y16964" s="49"/>
      <c r="Z16964" s="49"/>
      <c r="AA16964" s="49"/>
      <c r="AB16964" s="49"/>
      <c r="AC16964" s="49"/>
      <c r="AD16964" s="49"/>
      <c r="AE16964" s="95"/>
      <c r="AM16964" s="103"/>
      <c r="AT16964" s="10"/>
    </row>
    <row r="16965" spans="9:46" s="16" customFormat="1">
      <c r="I16965" s="47"/>
      <c r="P16965" s="48"/>
      <c r="Q16965" s="48"/>
      <c r="R16965" s="48"/>
      <c r="S16965" s="49"/>
      <c r="T16965" s="47"/>
      <c r="U16965" s="50"/>
      <c r="V16965" s="47"/>
      <c r="W16965" s="50"/>
      <c r="X16965" s="49"/>
      <c r="Y16965" s="49"/>
      <c r="Z16965" s="49"/>
      <c r="AA16965" s="49"/>
      <c r="AB16965" s="49"/>
      <c r="AC16965" s="49"/>
      <c r="AD16965" s="49"/>
      <c r="AE16965" s="95"/>
      <c r="AM16965" s="103"/>
      <c r="AT16965" s="10"/>
    </row>
    <row r="16966" spans="9:46" s="16" customFormat="1">
      <c r="I16966" s="47"/>
      <c r="P16966" s="48"/>
      <c r="Q16966" s="48"/>
      <c r="R16966" s="48"/>
      <c r="S16966" s="49"/>
      <c r="T16966" s="47"/>
      <c r="U16966" s="50"/>
      <c r="V16966" s="47"/>
      <c r="W16966" s="50"/>
      <c r="X16966" s="49"/>
      <c r="Y16966" s="49"/>
      <c r="Z16966" s="49"/>
      <c r="AA16966" s="49"/>
      <c r="AB16966" s="49"/>
      <c r="AC16966" s="49"/>
      <c r="AD16966" s="49"/>
      <c r="AE16966" s="95"/>
      <c r="AM16966" s="103"/>
      <c r="AT16966" s="10"/>
    </row>
    <row r="16967" spans="9:46" s="16" customFormat="1">
      <c r="I16967" s="47"/>
      <c r="P16967" s="48"/>
      <c r="Q16967" s="48"/>
      <c r="R16967" s="48"/>
      <c r="S16967" s="49"/>
      <c r="T16967" s="47"/>
      <c r="U16967" s="50"/>
      <c r="V16967" s="47"/>
      <c r="W16967" s="50"/>
      <c r="X16967" s="49"/>
      <c r="Y16967" s="49"/>
      <c r="Z16967" s="49"/>
      <c r="AA16967" s="49"/>
      <c r="AB16967" s="49"/>
      <c r="AC16967" s="49"/>
      <c r="AD16967" s="49"/>
      <c r="AE16967" s="95"/>
      <c r="AM16967" s="103"/>
      <c r="AT16967" s="10"/>
    </row>
    <row r="16968" spans="9:46" s="16" customFormat="1">
      <c r="I16968" s="47"/>
      <c r="P16968" s="48"/>
      <c r="Q16968" s="48"/>
      <c r="R16968" s="48"/>
      <c r="S16968" s="49"/>
      <c r="T16968" s="47"/>
      <c r="U16968" s="50"/>
      <c r="V16968" s="47"/>
      <c r="W16968" s="50"/>
      <c r="X16968" s="49"/>
      <c r="Y16968" s="49"/>
      <c r="Z16968" s="49"/>
      <c r="AA16968" s="49"/>
      <c r="AB16968" s="49"/>
      <c r="AC16968" s="49"/>
      <c r="AD16968" s="49"/>
      <c r="AE16968" s="95"/>
      <c r="AM16968" s="103"/>
      <c r="AT16968" s="10"/>
    </row>
    <row r="16969" spans="9:46" s="16" customFormat="1">
      <c r="I16969" s="47"/>
      <c r="P16969" s="48"/>
      <c r="Q16969" s="48"/>
      <c r="R16969" s="48"/>
      <c r="S16969" s="49"/>
      <c r="T16969" s="47"/>
      <c r="U16969" s="50"/>
      <c r="V16969" s="47"/>
      <c r="W16969" s="50"/>
      <c r="X16969" s="49"/>
      <c r="Y16969" s="49"/>
      <c r="Z16969" s="49"/>
      <c r="AA16969" s="49"/>
      <c r="AB16969" s="49"/>
      <c r="AC16969" s="49"/>
      <c r="AD16969" s="49"/>
      <c r="AE16969" s="95"/>
      <c r="AM16969" s="103"/>
      <c r="AT16969" s="10"/>
    </row>
    <row r="16970" spans="9:46" s="16" customFormat="1">
      <c r="I16970" s="47"/>
      <c r="P16970" s="48"/>
      <c r="Q16970" s="48"/>
      <c r="R16970" s="48"/>
      <c r="S16970" s="49"/>
      <c r="T16970" s="47"/>
      <c r="U16970" s="50"/>
      <c r="V16970" s="47"/>
      <c r="W16970" s="50"/>
      <c r="X16970" s="49"/>
      <c r="Y16970" s="49"/>
      <c r="Z16970" s="49"/>
      <c r="AA16970" s="49"/>
      <c r="AB16970" s="49"/>
      <c r="AC16970" s="49"/>
      <c r="AD16970" s="49"/>
      <c r="AE16970" s="95"/>
      <c r="AM16970" s="103"/>
      <c r="AT16970" s="10"/>
    </row>
    <row r="16971" spans="9:46" s="16" customFormat="1">
      <c r="I16971" s="47"/>
      <c r="P16971" s="48"/>
      <c r="Q16971" s="48"/>
      <c r="R16971" s="48"/>
      <c r="S16971" s="49"/>
      <c r="T16971" s="47"/>
      <c r="U16971" s="50"/>
      <c r="V16971" s="47"/>
      <c r="W16971" s="50"/>
      <c r="X16971" s="49"/>
      <c r="Y16971" s="49"/>
      <c r="Z16971" s="49"/>
      <c r="AA16971" s="49"/>
      <c r="AB16971" s="49"/>
      <c r="AC16971" s="49"/>
      <c r="AD16971" s="49"/>
      <c r="AE16971" s="95"/>
      <c r="AM16971" s="103"/>
      <c r="AT16971" s="10"/>
    </row>
    <row r="16972" spans="9:46" s="16" customFormat="1">
      <c r="I16972" s="47"/>
      <c r="P16972" s="48"/>
      <c r="Q16972" s="48"/>
      <c r="R16972" s="48"/>
      <c r="S16972" s="49"/>
      <c r="T16972" s="47"/>
      <c r="U16972" s="50"/>
      <c r="V16972" s="47"/>
      <c r="W16972" s="50"/>
      <c r="X16972" s="49"/>
      <c r="Y16972" s="49"/>
      <c r="Z16972" s="49"/>
      <c r="AA16972" s="49"/>
      <c r="AB16972" s="49"/>
      <c r="AC16972" s="49"/>
      <c r="AD16972" s="49"/>
      <c r="AE16972" s="95"/>
      <c r="AM16972" s="103"/>
      <c r="AT16972" s="10"/>
    </row>
    <row r="16973" spans="9:46" s="16" customFormat="1">
      <c r="I16973" s="47"/>
      <c r="P16973" s="48"/>
      <c r="Q16973" s="48"/>
      <c r="R16973" s="48"/>
      <c r="S16973" s="49"/>
      <c r="T16973" s="47"/>
      <c r="U16973" s="50"/>
      <c r="V16973" s="47"/>
      <c r="W16973" s="50"/>
      <c r="X16973" s="49"/>
      <c r="Y16973" s="49"/>
      <c r="Z16973" s="49"/>
      <c r="AA16973" s="49"/>
      <c r="AB16973" s="49"/>
      <c r="AC16973" s="49"/>
      <c r="AD16973" s="49"/>
      <c r="AE16973" s="95"/>
      <c r="AM16973" s="103"/>
      <c r="AT16973" s="10"/>
    </row>
    <row r="16974" spans="9:46" s="16" customFormat="1">
      <c r="I16974" s="47"/>
      <c r="P16974" s="48"/>
      <c r="Q16974" s="48"/>
      <c r="R16974" s="48"/>
      <c r="S16974" s="49"/>
      <c r="T16974" s="47"/>
      <c r="U16974" s="50"/>
      <c r="V16974" s="47"/>
      <c r="W16974" s="50"/>
      <c r="X16974" s="49"/>
      <c r="Y16974" s="49"/>
      <c r="Z16974" s="49"/>
      <c r="AA16974" s="49"/>
      <c r="AB16974" s="49"/>
      <c r="AC16974" s="49"/>
      <c r="AD16974" s="49"/>
      <c r="AE16974" s="95"/>
      <c r="AM16974" s="103"/>
      <c r="AT16974" s="10"/>
    </row>
    <row r="16975" spans="9:46" s="16" customFormat="1">
      <c r="I16975" s="47"/>
      <c r="P16975" s="48"/>
      <c r="Q16975" s="48"/>
      <c r="R16975" s="48"/>
      <c r="S16975" s="49"/>
      <c r="T16975" s="47"/>
      <c r="U16975" s="50"/>
      <c r="V16975" s="47"/>
      <c r="W16975" s="50"/>
      <c r="X16975" s="49"/>
      <c r="Y16975" s="49"/>
      <c r="Z16975" s="49"/>
      <c r="AA16975" s="49"/>
      <c r="AB16975" s="49"/>
      <c r="AC16975" s="49"/>
      <c r="AD16975" s="49"/>
      <c r="AE16975" s="95"/>
      <c r="AM16975" s="103"/>
      <c r="AT16975" s="10"/>
    </row>
    <row r="16976" spans="9:46" s="16" customFormat="1">
      <c r="I16976" s="47"/>
      <c r="P16976" s="48"/>
      <c r="Q16976" s="48"/>
      <c r="R16976" s="48"/>
      <c r="S16976" s="49"/>
      <c r="T16976" s="47"/>
      <c r="U16976" s="50"/>
      <c r="V16976" s="47"/>
      <c r="W16976" s="50"/>
      <c r="X16976" s="49"/>
      <c r="Y16976" s="49"/>
      <c r="Z16976" s="49"/>
      <c r="AA16976" s="49"/>
      <c r="AB16976" s="49"/>
      <c r="AC16976" s="49"/>
      <c r="AD16976" s="49"/>
      <c r="AE16976" s="95"/>
      <c r="AM16976" s="103"/>
      <c r="AT16976" s="10"/>
    </row>
    <row r="16977" spans="9:46" s="16" customFormat="1">
      <c r="I16977" s="47"/>
      <c r="P16977" s="48"/>
      <c r="Q16977" s="48"/>
      <c r="R16977" s="48"/>
      <c r="S16977" s="49"/>
      <c r="T16977" s="47"/>
      <c r="U16977" s="50"/>
      <c r="V16977" s="47"/>
      <c r="W16977" s="50"/>
      <c r="X16977" s="49"/>
      <c r="Y16977" s="49"/>
      <c r="Z16977" s="49"/>
      <c r="AA16977" s="49"/>
      <c r="AB16977" s="49"/>
      <c r="AC16977" s="49"/>
      <c r="AD16977" s="49"/>
      <c r="AE16977" s="95"/>
      <c r="AM16977" s="103"/>
      <c r="AT16977" s="10"/>
    </row>
    <row r="16978" spans="9:46" s="16" customFormat="1">
      <c r="I16978" s="47"/>
      <c r="P16978" s="48"/>
      <c r="Q16978" s="48"/>
      <c r="R16978" s="48"/>
      <c r="S16978" s="49"/>
      <c r="T16978" s="47"/>
      <c r="U16978" s="50"/>
      <c r="V16978" s="47"/>
      <c r="W16978" s="50"/>
      <c r="X16978" s="49"/>
      <c r="Y16978" s="49"/>
      <c r="Z16978" s="49"/>
      <c r="AA16978" s="49"/>
      <c r="AB16978" s="49"/>
      <c r="AC16978" s="49"/>
      <c r="AD16978" s="49"/>
      <c r="AE16978" s="95"/>
      <c r="AM16978" s="103"/>
      <c r="AT16978" s="10"/>
    </row>
    <row r="16979" spans="9:46" s="16" customFormat="1">
      <c r="I16979" s="47"/>
      <c r="P16979" s="48"/>
      <c r="Q16979" s="48"/>
      <c r="R16979" s="48"/>
      <c r="S16979" s="49"/>
      <c r="T16979" s="47"/>
      <c r="U16979" s="50"/>
      <c r="V16979" s="47"/>
      <c r="W16979" s="50"/>
      <c r="X16979" s="49"/>
      <c r="Y16979" s="49"/>
      <c r="Z16979" s="49"/>
      <c r="AA16979" s="49"/>
      <c r="AB16979" s="49"/>
      <c r="AC16979" s="49"/>
      <c r="AD16979" s="49"/>
      <c r="AE16979" s="95"/>
      <c r="AM16979" s="103"/>
      <c r="AT16979" s="10"/>
    </row>
    <row r="16980" spans="9:46" s="16" customFormat="1">
      <c r="I16980" s="47"/>
      <c r="P16980" s="48"/>
      <c r="Q16980" s="48"/>
      <c r="R16980" s="48"/>
      <c r="S16980" s="49"/>
      <c r="T16980" s="47"/>
      <c r="U16980" s="50"/>
      <c r="V16980" s="47"/>
      <c r="W16980" s="50"/>
      <c r="X16980" s="49"/>
      <c r="Y16980" s="49"/>
      <c r="Z16980" s="49"/>
      <c r="AA16980" s="49"/>
      <c r="AB16980" s="49"/>
      <c r="AC16980" s="49"/>
      <c r="AD16980" s="49"/>
      <c r="AE16980" s="95"/>
      <c r="AM16980" s="103"/>
      <c r="AT16980" s="10"/>
    </row>
    <row r="16981" spans="9:46" s="16" customFormat="1">
      <c r="I16981" s="47"/>
      <c r="P16981" s="48"/>
      <c r="Q16981" s="48"/>
      <c r="R16981" s="48"/>
      <c r="S16981" s="49"/>
      <c r="T16981" s="47"/>
      <c r="U16981" s="50"/>
      <c r="V16981" s="47"/>
      <c r="W16981" s="50"/>
      <c r="X16981" s="49"/>
      <c r="Y16981" s="49"/>
      <c r="Z16981" s="49"/>
      <c r="AA16981" s="49"/>
      <c r="AB16981" s="49"/>
      <c r="AC16981" s="49"/>
      <c r="AD16981" s="49"/>
      <c r="AE16981" s="95"/>
      <c r="AM16981" s="103"/>
      <c r="AT16981" s="10"/>
    </row>
    <row r="16982" spans="9:46" s="16" customFormat="1">
      <c r="I16982" s="47"/>
      <c r="P16982" s="48"/>
      <c r="Q16982" s="48"/>
      <c r="R16982" s="48"/>
      <c r="S16982" s="49"/>
      <c r="T16982" s="47"/>
      <c r="U16982" s="50"/>
      <c r="V16982" s="47"/>
      <c r="W16982" s="50"/>
      <c r="X16982" s="49"/>
      <c r="Y16982" s="49"/>
      <c r="Z16982" s="49"/>
      <c r="AA16982" s="49"/>
      <c r="AB16982" s="49"/>
      <c r="AC16982" s="49"/>
      <c r="AD16982" s="49"/>
      <c r="AE16982" s="95"/>
      <c r="AM16982" s="103"/>
      <c r="AT16982" s="10"/>
    </row>
    <row r="16983" spans="9:46" s="16" customFormat="1">
      <c r="I16983" s="47"/>
      <c r="P16983" s="48"/>
      <c r="Q16983" s="48"/>
      <c r="R16983" s="48"/>
      <c r="S16983" s="49"/>
      <c r="T16983" s="47"/>
      <c r="U16983" s="50"/>
      <c r="V16983" s="47"/>
      <c r="W16983" s="50"/>
      <c r="X16983" s="49"/>
      <c r="Y16983" s="49"/>
      <c r="Z16983" s="49"/>
      <c r="AA16983" s="49"/>
      <c r="AB16983" s="49"/>
      <c r="AC16983" s="49"/>
      <c r="AD16983" s="49"/>
      <c r="AE16983" s="95"/>
      <c r="AM16983" s="103"/>
      <c r="AT16983" s="10"/>
    </row>
    <row r="16984" spans="9:46" s="16" customFormat="1">
      <c r="I16984" s="47"/>
      <c r="P16984" s="48"/>
      <c r="Q16984" s="48"/>
      <c r="R16984" s="48"/>
      <c r="S16984" s="49"/>
      <c r="T16984" s="47"/>
      <c r="U16984" s="50"/>
      <c r="V16984" s="47"/>
      <c r="W16984" s="50"/>
      <c r="X16984" s="49"/>
      <c r="Y16984" s="49"/>
      <c r="Z16984" s="49"/>
      <c r="AA16984" s="49"/>
      <c r="AB16984" s="49"/>
      <c r="AC16984" s="49"/>
      <c r="AD16984" s="49"/>
      <c r="AE16984" s="95"/>
      <c r="AM16984" s="103"/>
      <c r="AT16984" s="10"/>
    </row>
    <row r="16985" spans="9:46" s="16" customFormat="1">
      <c r="I16985" s="47"/>
      <c r="P16985" s="48"/>
      <c r="Q16985" s="48"/>
      <c r="R16985" s="48"/>
      <c r="S16985" s="49"/>
      <c r="T16985" s="47"/>
      <c r="U16985" s="50"/>
      <c r="V16985" s="47"/>
      <c r="W16985" s="50"/>
      <c r="X16985" s="49"/>
      <c r="Y16985" s="49"/>
      <c r="Z16985" s="49"/>
      <c r="AA16985" s="49"/>
      <c r="AB16985" s="49"/>
      <c r="AC16985" s="49"/>
      <c r="AD16985" s="49"/>
      <c r="AE16985" s="95"/>
      <c r="AM16985" s="103"/>
      <c r="AT16985" s="10"/>
    </row>
    <row r="16986" spans="9:46" s="16" customFormat="1">
      <c r="I16986" s="47"/>
      <c r="P16986" s="48"/>
      <c r="Q16986" s="48"/>
      <c r="R16986" s="48"/>
      <c r="S16986" s="49"/>
      <c r="T16986" s="47"/>
      <c r="U16986" s="50"/>
      <c r="V16986" s="47"/>
      <c r="W16986" s="50"/>
      <c r="X16986" s="49"/>
      <c r="Y16986" s="49"/>
      <c r="Z16986" s="49"/>
      <c r="AA16986" s="49"/>
      <c r="AB16986" s="49"/>
      <c r="AC16986" s="49"/>
      <c r="AD16986" s="49"/>
      <c r="AE16986" s="95"/>
      <c r="AM16986" s="103"/>
      <c r="AT16986" s="10"/>
    </row>
    <row r="16987" spans="9:46" s="16" customFormat="1">
      <c r="I16987" s="47"/>
      <c r="P16987" s="48"/>
      <c r="Q16987" s="48"/>
      <c r="R16987" s="48"/>
      <c r="S16987" s="49"/>
      <c r="T16987" s="47"/>
      <c r="U16987" s="50"/>
      <c r="V16987" s="47"/>
      <c r="W16987" s="50"/>
      <c r="X16987" s="49"/>
      <c r="Y16987" s="49"/>
      <c r="Z16987" s="49"/>
      <c r="AA16987" s="49"/>
      <c r="AB16987" s="49"/>
      <c r="AC16987" s="49"/>
      <c r="AD16987" s="49"/>
      <c r="AE16987" s="95"/>
      <c r="AM16987" s="103"/>
      <c r="AT16987" s="10"/>
    </row>
    <row r="16988" spans="9:46" s="16" customFormat="1">
      <c r="I16988" s="47"/>
      <c r="P16988" s="48"/>
      <c r="Q16988" s="48"/>
      <c r="R16988" s="48"/>
      <c r="S16988" s="49"/>
      <c r="T16988" s="47"/>
      <c r="U16988" s="50"/>
      <c r="V16988" s="47"/>
      <c r="W16988" s="50"/>
      <c r="X16988" s="49"/>
      <c r="Y16988" s="49"/>
      <c r="Z16988" s="49"/>
      <c r="AA16988" s="49"/>
      <c r="AB16988" s="49"/>
      <c r="AC16988" s="49"/>
      <c r="AD16988" s="49"/>
      <c r="AE16988" s="95"/>
      <c r="AM16988" s="103"/>
      <c r="AT16988" s="10"/>
    </row>
    <row r="16989" spans="9:46" s="16" customFormat="1">
      <c r="I16989" s="47"/>
      <c r="P16989" s="48"/>
      <c r="Q16989" s="48"/>
      <c r="R16989" s="48"/>
      <c r="S16989" s="49"/>
      <c r="T16989" s="47"/>
      <c r="U16989" s="50"/>
      <c r="V16989" s="47"/>
      <c r="W16989" s="50"/>
      <c r="X16989" s="49"/>
      <c r="Y16989" s="49"/>
      <c r="Z16989" s="49"/>
      <c r="AA16989" s="49"/>
      <c r="AB16989" s="49"/>
      <c r="AC16989" s="49"/>
      <c r="AD16989" s="49"/>
      <c r="AE16989" s="95"/>
      <c r="AM16989" s="103"/>
      <c r="AT16989" s="10"/>
    </row>
    <row r="16990" spans="9:46" s="16" customFormat="1">
      <c r="I16990" s="47"/>
      <c r="P16990" s="48"/>
      <c r="Q16990" s="48"/>
      <c r="R16990" s="48"/>
      <c r="S16990" s="49"/>
      <c r="T16990" s="47"/>
      <c r="U16990" s="50"/>
      <c r="V16990" s="47"/>
      <c r="W16990" s="50"/>
      <c r="X16990" s="49"/>
      <c r="Y16990" s="49"/>
      <c r="Z16990" s="49"/>
      <c r="AA16990" s="49"/>
      <c r="AB16990" s="49"/>
      <c r="AC16990" s="49"/>
      <c r="AD16990" s="49"/>
      <c r="AE16990" s="95"/>
      <c r="AM16990" s="103"/>
      <c r="AT16990" s="10"/>
    </row>
    <row r="16991" spans="9:46" s="16" customFormat="1">
      <c r="I16991" s="47"/>
      <c r="P16991" s="48"/>
      <c r="Q16991" s="48"/>
      <c r="R16991" s="48"/>
      <c r="S16991" s="49"/>
      <c r="T16991" s="47"/>
      <c r="U16991" s="50"/>
      <c r="V16991" s="47"/>
      <c r="W16991" s="50"/>
      <c r="X16991" s="49"/>
      <c r="Y16991" s="49"/>
      <c r="Z16991" s="49"/>
      <c r="AA16991" s="49"/>
      <c r="AB16991" s="49"/>
      <c r="AC16991" s="49"/>
      <c r="AD16991" s="49"/>
      <c r="AE16991" s="95"/>
      <c r="AM16991" s="103"/>
      <c r="AT16991" s="10"/>
    </row>
    <row r="16992" spans="9:46" s="16" customFormat="1">
      <c r="I16992" s="47"/>
      <c r="P16992" s="48"/>
      <c r="Q16992" s="48"/>
      <c r="R16992" s="48"/>
      <c r="S16992" s="49"/>
      <c r="T16992" s="47"/>
      <c r="U16992" s="50"/>
      <c r="V16992" s="47"/>
      <c r="W16992" s="50"/>
      <c r="X16992" s="49"/>
      <c r="Y16992" s="49"/>
      <c r="Z16992" s="49"/>
      <c r="AA16992" s="49"/>
      <c r="AB16992" s="49"/>
      <c r="AC16992" s="49"/>
      <c r="AD16992" s="49"/>
      <c r="AE16992" s="95"/>
      <c r="AM16992" s="103"/>
      <c r="AT16992" s="10"/>
    </row>
    <row r="16993" spans="9:46" s="16" customFormat="1">
      <c r="I16993" s="47"/>
      <c r="P16993" s="48"/>
      <c r="Q16993" s="48"/>
      <c r="R16993" s="48"/>
      <c r="S16993" s="49"/>
      <c r="T16993" s="47"/>
      <c r="U16993" s="50"/>
      <c r="V16993" s="47"/>
      <c r="W16993" s="50"/>
      <c r="X16993" s="49"/>
      <c r="Y16993" s="49"/>
      <c r="Z16993" s="49"/>
      <c r="AA16993" s="49"/>
      <c r="AB16993" s="49"/>
      <c r="AC16993" s="49"/>
      <c r="AD16993" s="49"/>
      <c r="AE16993" s="95"/>
      <c r="AM16993" s="103"/>
      <c r="AT16993" s="10"/>
    </row>
    <row r="16994" spans="9:46" s="16" customFormat="1">
      <c r="I16994" s="47"/>
      <c r="P16994" s="48"/>
      <c r="Q16994" s="48"/>
      <c r="R16994" s="48"/>
      <c r="S16994" s="49"/>
      <c r="T16994" s="47"/>
      <c r="U16994" s="50"/>
      <c r="V16994" s="47"/>
      <c r="W16994" s="50"/>
      <c r="X16994" s="49"/>
      <c r="Y16994" s="49"/>
      <c r="Z16994" s="49"/>
      <c r="AA16994" s="49"/>
      <c r="AB16994" s="49"/>
      <c r="AC16994" s="49"/>
      <c r="AD16994" s="49"/>
      <c r="AE16994" s="95"/>
      <c r="AM16994" s="103"/>
      <c r="AT16994" s="10"/>
    </row>
    <row r="16995" spans="9:46" s="16" customFormat="1">
      <c r="I16995" s="47"/>
      <c r="P16995" s="48"/>
      <c r="Q16995" s="48"/>
      <c r="R16995" s="48"/>
      <c r="S16995" s="49"/>
      <c r="T16995" s="47"/>
      <c r="U16995" s="50"/>
      <c r="V16995" s="47"/>
      <c r="W16995" s="50"/>
      <c r="X16995" s="49"/>
      <c r="Y16995" s="49"/>
      <c r="Z16995" s="49"/>
      <c r="AA16995" s="49"/>
      <c r="AB16995" s="49"/>
      <c r="AC16995" s="49"/>
      <c r="AD16995" s="49"/>
      <c r="AE16995" s="95"/>
      <c r="AM16995" s="103"/>
      <c r="AT16995" s="10"/>
    </row>
    <row r="16996" spans="9:46" s="16" customFormat="1">
      <c r="I16996" s="47"/>
      <c r="P16996" s="48"/>
      <c r="Q16996" s="48"/>
      <c r="R16996" s="48"/>
      <c r="S16996" s="49"/>
      <c r="T16996" s="47"/>
      <c r="U16996" s="50"/>
      <c r="V16996" s="47"/>
      <c r="W16996" s="50"/>
      <c r="X16996" s="49"/>
      <c r="Y16996" s="49"/>
      <c r="Z16996" s="49"/>
      <c r="AA16996" s="49"/>
      <c r="AB16996" s="49"/>
      <c r="AC16996" s="49"/>
      <c r="AD16996" s="49"/>
      <c r="AE16996" s="95"/>
      <c r="AM16996" s="103"/>
      <c r="AT16996" s="10"/>
    </row>
    <row r="16997" spans="9:46" s="16" customFormat="1">
      <c r="I16997" s="47"/>
      <c r="P16997" s="48"/>
      <c r="Q16997" s="48"/>
      <c r="R16997" s="48"/>
      <c r="S16997" s="49"/>
      <c r="T16997" s="47"/>
      <c r="U16997" s="50"/>
      <c r="V16997" s="47"/>
      <c r="W16997" s="50"/>
      <c r="X16997" s="49"/>
      <c r="Y16997" s="49"/>
      <c r="Z16997" s="49"/>
      <c r="AA16997" s="49"/>
      <c r="AB16997" s="49"/>
      <c r="AC16997" s="49"/>
      <c r="AD16997" s="49"/>
      <c r="AE16997" s="95"/>
      <c r="AM16997" s="103"/>
      <c r="AT16997" s="10"/>
    </row>
    <row r="16998" spans="9:46" s="16" customFormat="1">
      <c r="I16998" s="47"/>
      <c r="P16998" s="48"/>
      <c r="Q16998" s="48"/>
      <c r="R16998" s="48"/>
      <c r="S16998" s="49"/>
      <c r="T16998" s="47"/>
      <c r="U16998" s="50"/>
      <c r="V16998" s="47"/>
      <c r="W16998" s="50"/>
      <c r="X16998" s="49"/>
      <c r="Y16998" s="49"/>
      <c r="Z16998" s="49"/>
      <c r="AA16998" s="49"/>
      <c r="AB16998" s="49"/>
      <c r="AC16998" s="49"/>
      <c r="AD16998" s="49"/>
      <c r="AE16998" s="95"/>
      <c r="AM16998" s="103"/>
      <c r="AT16998" s="10"/>
    </row>
    <row r="16999" spans="9:46" s="16" customFormat="1">
      <c r="I16999" s="47"/>
      <c r="P16999" s="48"/>
      <c r="Q16999" s="48"/>
      <c r="R16999" s="48"/>
      <c r="S16999" s="49"/>
      <c r="T16999" s="47"/>
      <c r="U16999" s="50"/>
      <c r="V16999" s="47"/>
      <c r="W16999" s="50"/>
      <c r="X16999" s="49"/>
      <c r="Y16999" s="49"/>
      <c r="Z16999" s="49"/>
      <c r="AA16999" s="49"/>
      <c r="AB16999" s="49"/>
      <c r="AC16999" s="49"/>
      <c r="AD16999" s="49"/>
      <c r="AE16999" s="95"/>
      <c r="AM16999" s="103"/>
      <c r="AT16999" s="10"/>
    </row>
    <row r="17000" spans="9:46" s="16" customFormat="1">
      <c r="I17000" s="47"/>
      <c r="P17000" s="48"/>
      <c r="Q17000" s="48"/>
      <c r="R17000" s="48"/>
      <c r="S17000" s="49"/>
      <c r="T17000" s="47"/>
      <c r="U17000" s="50"/>
      <c r="V17000" s="47"/>
      <c r="W17000" s="50"/>
      <c r="X17000" s="49"/>
      <c r="Y17000" s="49"/>
      <c r="Z17000" s="49"/>
      <c r="AA17000" s="49"/>
      <c r="AB17000" s="49"/>
      <c r="AC17000" s="49"/>
      <c r="AD17000" s="49"/>
      <c r="AE17000" s="95"/>
      <c r="AM17000" s="103"/>
      <c r="AT17000" s="10"/>
    </row>
    <row r="17001" spans="9:46" s="16" customFormat="1">
      <c r="I17001" s="47"/>
      <c r="P17001" s="48"/>
      <c r="Q17001" s="48"/>
      <c r="R17001" s="48"/>
      <c r="S17001" s="49"/>
      <c r="T17001" s="47"/>
      <c r="U17001" s="50"/>
      <c r="V17001" s="47"/>
      <c r="W17001" s="50"/>
      <c r="X17001" s="49"/>
      <c r="Y17001" s="49"/>
      <c r="Z17001" s="49"/>
      <c r="AA17001" s="49"/>
      <c r="AB17001" s="49"/>
      <c r="AC17001" s="49"/>
      <c r="AD17001" s="49"/>
      <c r="AE17001" s="95"/>
      <c r="AM17001" s="103"/>
      <c r="AT17001" s="10"/>
    </row>
    <row r="17002" spans="9:46" s="16" customFormat="1">
      <c r="I17002" s="47"/>
      <c r="P17002" s="48"/>
      <c r="Q17002" s="48"/>
      <c r="R17002" s="48"/>
      <c r="S17002" s="49"/>
      <c r="T17002" s="47"/>
      <c r="U17002" s="50"/>
      <c r="V17002" s="47"/>
      <c r="W17002" s="50"/>
      <c r="X17002" s="49"/>
      <c r="Y17002" s="49"/>
      <c r="Z17002" s="49"/>
      <c r="AA17002" s="49"/>
      <c r="AB17002" s="49"/>
      <c r="AC17002" s="49"/>
      <c r="AD17002" s="49"/>
      <c r="AE17002" s="95"/>
      <c r="AM17002" s="103"/>
      <c r="AT17002" s="10"/>
    </row>
    <row r="17003" spans="9:46" s="16" customFormat="1">
      <c r="I17003" s="47"/>
      <c r="P17003" s="48"/>
      <c r="Q17003" s="48"/>
      <c r="R17003" s="48"/>
      <c r="S17003" s="49"/>
      <c r="T17003" s="47"/>
      <c r="U17003" s="50"/>
      <c r="V17003" s="47"/>
      <c r="W17003" s="50"/>
      <c r="X17003" s="49"/>
      <c r="Y17003" s="49"/>
      <c r="Z17003" s="49"/>
      <c r="AA17003" s="49"/>
      <c r="AB17003" s="49"/>
      <c r="AC17003" s="49"/>
      <c r="AD17003" s="49"/>
      <c r="AE17003" s="95"/>
      <c r="AM17003" s="103"/>
      <c r="AT17003" s="10"/>
    </row>
    <row r="17004" spans="9:46" s="16" customFormat="1">
      <c r="I17004" s="47"/>
      <c r="P17004" s="48"/>
      <c r="Q17004" s="48"/>
      <c r="R17004" s="48"/>
      <c r="S17004" s="49"/>
      <c r="T17004" s="47"/>
      <c r="U17004" s="50"/>
      <c r="V17004" s="47"/>
      <c r="W17004" s="50"/>
      <c r="X17004" s="49"/>
      <c r="Y17004" s="49"/>
      <c r="Z17004" s="49"/>
      <c r="AA17004" s="49"/>
      <c r="AB17004" s="49"/>
      <c r="AC17004" s="49"/>
      <c r="AD17004" s="49"/>
      <c r="AE17004" s="95"/>
      <c r="AM17004" s="103"/>
      <c r="AT17004" s="10"/>
    </row>
    <row r="17005" spans="9:46" s="16" customFormat="1">
      <c r="I17005" s="47"/>
      <c r="P17005" s="48"/>
      <c r="Q17005" s="48"/>
      <c r="R17005" s="48"/>
      <c r="S17005" s="49"/>
      <c r="T17005" s="47"/>
      <c r="U17005" s="50"/>
      <c r="V17005" s="47"/>
      <c r="W17005" s="50"/>
      <c r="X17005" s="49"/>
      <c r="Y17005" s="49"/>
      <c r="Z17005" s="49"/>
      <c r="AA17005" s="49"/>
      <c r="AB17005" s="49"/>
      <c r="AC17005" s="49"/>
      <c r="AD17005" s="49"/>
      <c r="AE17005" s="95"/>
      <c r="AM17005" s="103"/>
      <c r="AT17005" s="10"/>
    </row>
    <row r="17006" spans="9:46" s="16" customFormat="1">
      <c r="I17006" s="47"/>
      <c r="P17006" s="48"/>
      <c r="Q17006" s="48"/>
      <c r="R17006" s="48"/>
      <c r="S17006" s="49"/>
      <c r="T17006" s="47"/>
      <c r="U17006" s="50"/>
      <c r="V17006" s="47"/>
      <c r="W17006" s="50"/>
      <c r="X17006" s="49"/>
      <c r="Y17006" s="49"/>
      <c r="Z17006" s="49"/>
      <c r="AA17006" s="49"/>
      <c r="AB17006" s="49"/>
      <c r="AC17006" s="49"/>
      <c r="AD17006" s="49"/>
      <c r="AE17006" s="95"/>
      <c r="AM17006" s="103"/>
      <c r="AT17006" s="10"/>
    </row>
    <row r="17007" spans="9:46" s="16" customFormat="1">
      <c r="I17007" s="47"/>
      <c r="P17007" s="48"/>
      <c r="Q17007" s="48"/>
      <c r="R17007" s="48"/>
      <c r="S17007" s="49"/>
      <c r="T17007" s="47"/>
      <c r="U17007" s="50"/>
      <c r="V17007" s="47"/>
      <c r="W17007" s="50"/>
      <c r="X17007" s="49"/>
      <c r="Y17007" s="49"/>
      <c r="Z17007" s="49"/>
      <c r="AA17007" s="49"/>
      <c r="AB17007" s="49"/>
      <c r="AC17007" s="49"/>
      <c r="AD17007" s="49"/>
      <c r="AE17007" s="95"/>
      <c r="AM17007" s="103"/>
      <c r="AT17007" s="10"/>
    </row>
    <row r="17008" spans="9:46" s="16" customFormat="1">
      <c r="I17008" s="47"/>
      <c r="P17008" s="48"/>
      <c r="Q17008" s="48"/>
      <c r="R17008" s="48"/>
      <c r="S17008" s="49"/>
      <c r="T17008" s="47"/>
      <c r="U17008" s="50"/>
      <c r="V17008" s="47"/>
      <c r="W17008" s="50"/>
      <c r="X17008" s="49"/>
      <c r="Y17008" s="49"/>
      <c r="Z17008" s="49"/>
      <c r="AA17008" s="49"/>
      <c r="AB17008" s="49"/>
      <c r="AC17008" s="49"/>
      <c r="AD17008" s="49"/>
      <c r="AE17008" s="95"/>
      <c r="AM17008" s="103"/>
      <c r="AT17008" s="10"/>
    </row>
    <row r="17009" spans="9:46" s="16" customFormat="1">
      <c r="I17009" s="47"/>
      <c r="P17009" s="48"/>
      <c r="Q17009" s="48"/>
      <c r="R17009" s="48"/>
      <c r="S17009" s="49"/>
      <c r="T17009" s="47"/>
      <c r="U17009" s="50"/>
      <c r="V17009" s="47"/>
      <c r="W17009" s="50"/>
      <c r="X17009" s="49"/>
      <c r="Y17009" s="49"/>
      <c r="Z17009" s="49"/>
      <c r="AA17009" s="49"/>
      <c r="AB17009" s="49"/>
      <c r="AC17009" s="49"/>
      <c r="AD17009" s="49"/>
      <c r="AE17009" s="95"/>
      <c r="AM17009" s="103"/>
      <c r="AT17009" s="10"/>
    </row>
    <row r="17010" spans="9:46" s="16" customFormat="1">
      <c r="I17010" s="47"/>
      <c r="P17010" s="48"/>
      <c r="Q17010" s="48"/>
      <c r="R17010" s="48"/>
      <c r="S17010" s="49"/>
      <c r="T17010" s="47"/>
      <c r="U17010" s="50"/>
      <c r="V17010" s="47"/>
      <c r="W17010" s="50"/>
      <c r="X17010" s="49"/>
      <c r="Y17010" s="49"/>
      <c r="Z17010" s="49"/>
      <c r="AA17010" s="49"/>
      <c r="AB17010" s="49"/>
      <c r="AC17010" s="49"/>
      <c r="AD17010" s="49"/>
      <c r="AE17010" s="95"/>
      <c r="AM17010" s="103"/>
      <c r="AT17010" s="10"/>
    </row>
    <row r="17011" spans="9:46" s="16" customFormat="1">
      <c r="I17011" s="47"/>
      <c r="P17011" s="48"/>
      <c r="Q17011" s="48"/>
      <c r="R17011" s="48"/>
      <c r="S17011" s="49"/>
      <c r="T17011" s="47"/>
      <c r="U17011" s="50"/>
      <c r="V17011" s="47"/>
      <c r="W17011" s="50"/>
      <c r="X17011" s="49"/>
      <c r="Y17011" s="49"/>
      <c r="Z17011" s="49"/>
      <c r="AA17011" s="49"/>
      <c r="AB17011" s="49"/>
      <c r="AC17011" s="49"/>
      <c r="AD17011" s="49"/>
      <c r="AE17011" s="95"/>
      <c r="AM17011" s="103"/>
      <c r="AT17011" s="10"/>
    </row>
    <row r="17012" spans="9:46" s="16" customFormat="1">
      <c r="I17012" s="47"/>
      <c r="P17012" s="48"/>
      <c r="Q17012" s="48"/>
      <c r="R17012" s="48"/>
      <c r="S17012" s="49"/>
      <c r="T17012" s="47"/>
      <c r="U17012" s="50"/>
      <c r="V17012" s="47"/>
      <c r="W17012" s="50"/>
      <c r="X17012" s="49"/>
      <c r="Y17012" s="49"/>
      <c r="Z17012" s="49"/>
      <c r="AA17012" s="49"/>
      <c r="AB17012" s="49"/>
      <c r="AC17012" s="49"/>
      <c r="AD17012" s="49"/>
      <c r="AE17012" s="95"/>
      <c r="AM17012" s="103"/>
      <c r="AT17012" s="10"/>
    </row>
    <row r="17013" spans="9:46" s="16" customFormat="1">
      <c r="I17013" s="47"/>
      <c r="P17013" s="48"/>
      <c r="Q17013" s="48"/>
      <c r="R17013" s="48"/>
      <c r="S17013" s="49"/>
      <c r="T17013" s="47"/>
      <c r="U17013" s="50"/>
      <c r="V17013" s="47"/>
      <c r="W17013" s="50"/>
      <c r="X17013" s="49"/>
      <c r="Y17013" s="49"/>
      <c r="Z17013" s="49"/>
      <c r="AA17013" s="49"/>
      <c r="AB17013" s="49"/>
      <c r="AC17013" s="49"/>
      <c r="AD17013" s="49"/>
      <c r="AE17013" s="95"/>
      <c r="AM17013" s="103"/>
      <c r="AT17013" s="10"/>
    </row>
    <row r="17014" spans="9:46" s="16" customFormat="1">
      <c r="I17014" s="47"/>
      <c r="P17014" s="48"/>
      <c r="Q17014" s="48"/>
      <c r="R17014" s="48"/>
      <c r="S17014" s="49"/>
      <c r="T17014" s="47"/>
      <c r="U17014" s="50"/>
      <c r="V17014" s="47"/>
      <c r="W17014" s="50"/>
      <c r="X17014" s="49"/>
      <c r="Y17014" s="49"/>
      <c r="Z17014" s="49"/>
      <c r="AA17014" s="49"/>
      <c r="AB17014" s="49"/>
      <c r="AC17014" s="49"/>
      <c r="AD17014" s="49"/>
      <c r="AE17014" s="95"/>
      <c r="AM17014" s="103"/>
      <c r="AT17014" s="10"/>
    </row>
    <row r="17015" spans="9:46" s="16" customFormat="1">
      <c r="I17015" s="47"/>
      <c r="P17015" s="48"/>
      <c r="Q17015" s="48"/>
      <c r="R17015" s="48"/>
      <c r="S17015" s="49"/>
      <c r="T17015" s="47"/>
      <c r="U17015" s="50"/>
      <c r="V17015" s="47"/>
      <c r="W17015" s="50"/>
      <c r="X17015" s="49"/>
      <c r="Y17015" s="49"/>
      <c r="Z17015" s="49"/>
      <c r="AA17015" s="49"/>
      <c r="AB17015" s="49"/>
      <c r="AC17015" s="49"/>
      <c r="AD17015" s="49"/>
      <c r="AE17015" s="95"/>
      <c r="AM17015" s="103"/>
      <c r="AT17015" s="10"/>
    </row>
    <row r="17016" spans="9:46" s="16" customFormat="1">
      <c r="I17016" s="47"/>
      <c r="P17016" s="48"/>
      <c r="Q17016" s="48"/>
      <c r="R17016" s="48"/>
      <c r="S17016" s="49"/>
      <c r="T17016" s="47"/>
      <c r="U17016" s="50"/>
      <c r="V17016" s="47"/>
      <c r="W17016" s="50"/>
      <c r="X17016" s="49"/>
      <c r="Y17016" s="49"/>
      <c r="Z17016" s="49"/>
      <c r="AA17016" s="49"/>
      <c r="AB17016" s="49"/>
      <c r="AC17016" s="49"/>
      <c r="AD17016" s="49"/>
      <c r="AE17016" s="95"/>
      <c r="AM17016" s="103"/>
      <c r="AT17016" s="10"/>
    </row>
    <row r="17017" spans="9:46" s="16" customFormat="1">
      <c r="I17017" s="47"/>
      <c r="P17017" s="48"/>
      <c r="Q17017" s="48"/>
      <c r="R17017" s="48"/>
      <c r="S17017" s="49"/>
      <c r="T17017" s="47"/>
      <c r="U17017" s="50"/>
      <c r="V17017" s="47"/>
      <c r="W17017" s="50"/>
      <c r="X17017" s="49"/>
      <c r="Y17017" s="49"/>
      <c r="Z17017" s="49"/>
      <c r="AA17017" s="49"/>
      <c r="AB17017" s="49"/>
      <c r="AC17017" s="49"/>
      <c r="AD17017" s="49"/>
      <c r="AE17017" s="95"/>
      <c r="AM17017" s="103"/>
      <c r="AT17017" s="10"/>
    </row>
    <row r="17018" spans="9:46" s="16" customFormat="1">
      <c r="I17018" s="47"/>
      <c r="P17018" s="48"/>
      <c r="Q17018" s="48"/>
      <c r="R17018" s="48"/>
      <c r="S17018" s="49"/>
      <c r="T17018" s="47"/>
      <c r="U17018" s="50"/>
      <c r="V17018" s="47"/>
      <c r="W17018" s="50"/>
      <c r="X17018" s="49"/>
      <c r="Y17018" s="49"/>
      <c r="Z17018" s="49"/>
      <c r="AA17018" s="49"/>
      <c r="AB17018" s="49"/>
      <c r="AC17018" s="49"/>
      <c r="AD17018" s="49"/>
      <c r="AE17018" s="95"/>
      <c r="AM17018" s="103"/>
      <c r="AT17018" s="10"/>
    </row>
    <row r="17019" spans="9:46" s="16" customFormat="1">
      <c r="I17019" s="47"/>
      <c r="P17019" s="48"/>
      <c r="Q17019" s="48"/>
      <c r="R17019" s="48"/>
      <c r="S17019" s="49"/>
      <c r="T17019" s="47"/>
      <c r="U17019" s="50"/>
      <c r="V17019" s="47"/>
      <c r="W17019" s="50"/>
      <c r="X17019" s="49"/>
      <c r="Y17019" s="49"/>
      <c r="Z17019" s="49"/>
      <c r="AA17019" s="49"/>
      <c r="AB17019" s="49"/>
      <c r="AC17019" s="49"/>
      <c r="AD17019" s="49"/>
      <c r="AE17019" s="95"/>
      <c r="AM17019" s="103"/>
      <c r="AT17019" s="10"/>
    </row>
    <row r="17020" spans="9:46" s="16" customFormat="1">
      <c r="I17020" s="47"/>
      <c r="P17020" s="48"/>
      <c r="Q17020" s="48"/>
      <c r="R17020" s="48"/>
      <c r="S17020" s="49"/>
      <c r="T17020" s="47"/>
      <c r="U17020" s="50"/>
      <c r="V17020" s="47"/>
      <c r="W17020" s="50"/>
      <c r="X17020" s="49"/>
      <c r="Y17020" s="49"/>
      <c r="Z17020" s="49"/>
      <c r="AA17020" s="49"/>
      <c r="AB17020" s="49"/>
      <c r="AC17020" s="49"/>
      <c r="AD17020" s="49"/>
      <c r="AE17020" s="95"/>
      <c r="AM17020" s="103"/>
      <c r="AT17020" s="10"/>
    </row>
    <row r="17021" spans="9:46" s="16" customFormat="1">
      <c r="I17021" s="47"/>
      <c r="P17021" s="48"/>
      <c r="Q17021" s="48"/>
      <c r="R17021" s="48"/>
      <c r="S17021" s="49"/>
      <c r="T17021" s="47"/>
      <c r="U17021" s="50"/>
      <c r="V17021" s="47"/>
      <c r="W17021" s="50"/>
      <c r="X17021" s="49"/>
      <c r="Y17021" s="49"/>
      <c r="Z17021" s="49"/>
      <c r="AA17021" s="49"/>
      <c r="AB17021" s="49"/>
      <c r="AC17021" s="49"/>
      <c r="AD17021" s="49"/>
      <c r="AE17021" s="95"/>
      <c r="AM17021" s="103"/>
      <c r="AT17021" s="10"/>
    </row>
    <row r="17022" spans="9:46" s="16" customFormat="1">
      <c r="I17022" s="47"/>
      <c r="P17022" s="48"/>
      <c r="Q17022" s="48"/>
      <c r="R17022" s="48"/>
      <c r="S17022" s="49"/>
      <c r="T17022" s="47"/>
      <c r="U17022" s="50"/>
      <c r="V17022" s="47"/>
      <c r="W17022" s="50"/>
      <c r="X17022" s="49"/>
      <c r="Y17022" s="49"/>
      <c r="Z17022" s="49"/>
      <c r="AA17022" s="49"/>
      <c r="AB17022" s="49"/>
      <c r="AC17022" s="49"/>
      <c r="AD17022" s="49"/>
      <c r="AE17022" s="95"/>
      <c r="AM17022" s="103"/>
      <c r="AT17022" s="10"/>
    </row>
    <row r="17023" spans="9:46" s="16" customFormat="1">
      <c r="I17023" s="47"/>
      <c r="P17023" s="48"/>
      <c r="Q17023" s="48"/>
      <c r="R17023" s="48"/>
      <c r="S17023" s="49"/>
      <c r="T17023" s="47"/>
      <c r="U17023" s="50"/>
      <c r="V17023" s="47"/>
      <c r="W17023" s="50"/>
      <c r="X17023" s="49"/>
      <c r="Y17023" s="49"/>
      <c r="Z17023" s="49"/>
      <c r="AA17023" s="49"/>
      <c r="AB17023" s="49"/>
      <c r="AC17023" s="49"/>
      <c r="AD17023" s="49"/>
      <c r="AE17023" s="95"/>
      <c r="AM17023" s="103"/>
      <c r="AT17023" s="10"/>
    </row>
    <row r="17024" spans="9:46" s="16" customFormat="1">
      <c r="I17024" s="47"/>
      <c r="P17024" s="48"/>
      <c r="Q17024" s="48"/>
      <c r="R17024" s="48"/>
      <c r="S17024" s="49"/>
      <c r="T17024" s="47"/>
      <c r="U17024" s="50"/>
      <c r="V17024" s="47"/>
      <c r="W17024" s="50"/>
      <c r="X17024" s="49"/>
      <c r="Y17024" s="49"/>
      <c r="Z17024" s="49"/>
      <c r="AA17024" s="49"/>
      <c r="AB17024" s="49"/>
      <c r="AC17024" s="49"/>
      <c r="AD17024" s="49"/>
      <c r="AE17024" s="95"/>
      <c r="AM17024" s="103"/>
      <c r="AT17024" s="10"/>
    </row>
    <row r="17025" spans="9:46" s="16" customFormat="1">
      <c r="I17025" s="47"/>
      <c r="P17025" s="48"/>
      <c r="Q17025" s="48"/>
      <c r="R17025" s="48"/>
      <c r="S17025" s="49"/>
      <c r="T17025" s="47"/>
      <c r="U17025" s="50"/>
      <c r="V17025" s="47"/>
      <c r="W17025" s="50"/>
      <c r="X17025" s="49"/>
      <c r="Y17025" s="49"/>
      <c r="Z17025" s="49"/>
      <c r="AA17025" s="49"/>
      <c r="AB17025" s="49"/>
      <c r="AC17025" s="49"/>
      <c r="AD17025" s="49"/>
      <c r="AE17025" s="95"/>
      <c r="AM17025" s="103"/>
      <c r="AT17025" s="10"/>
    </row>
    <row r="17026" spans="9:46" s="16" customFormat="1">
      <c r="I17026" s="47"/>
      <c r="P17026" s="48"/>
      <c r="Q17026" s="48"/>
      <c r="R17026" s="48"/>
      <c r="S17026" s="49"/>
      <c r="T17026" s="47"/>
      <c r="U17026" s="50"/>
      <c r="V17026" s="47"/>
      <c r="W17026" s="50"/>
      <c r="X17026" s="49"/>
      <c r="Y17026" s="49"/>
      <c r="Z17026" s="49"/>
      <c r="AA17026" s="49"/>
      <c r="AB17026" s="49"/>
      <c r="AC17026" s="49"/>
      <c r="AD17026" s="49"/>
      <c r="AE17026" s="95"/>
      <c r="AM17026" s="103"/>
      <c r="AT17026" s="10"/>
    </row>
    <row r="17027" spans="9:46" s="16" customFormat="1">
      <c r="I17027" s="47"/>
      <c r="P17027" s="48"/>
      <c r="Q17027" s="48"/>
      <c r="R17027" s="48"/>
      <c r="S17027" s="49"/>
      <c r="T17027" s="47"/>
      <c r="U17027" s="50"/>
      <c r="V17027" s="47"/>
      <c r="W17027" s="50"/>
      <c r="X17027" s="49"/>
      <c r="Y17027" s="49"/>
      <c r="Z17027" s="49"/>
      <c r="AA17027" s="49"/>
      <c r="AB17027" s="49"/>
      <c r="AC17027" s="49"/>
      <c r="AD17027" s="49"/>
      <c r="AE17027" s="95"/>
      <c r="AM17027" s="103"/>
      <c r="AT17027" s="10"/>
    </row>
    <row r="17028" spans="9:46" s="16" customFormat="1">
      <c r="I17028" s="47"/>
      <c r="P17028" s="48"/>
      <c r="Q17028" s="48"/>
      <c r="R17028" s="48"/>
      <c r="S17028" s="49"/>
      <c r="T17028" s="47"/>
      <c r="U17028" s="50"/>
      <c r="V17028" s="47"/>
      <c r="W17028" s="50"/>
      <c r="X17028" s="49"/>
      <c r="Y17028" s="49"/>
      <c r="Z17028" s="49"/>
      <c r="AA17028" s="49"/>
      <c r="AB17028" s="49"/>
      <c r="AC17028" s="49"/>
      <c r="AD17028" s="49"/>
      <c r="AE17028" s="95"/>
      <c r="AM17028" s="103"/>
      <c r="AT17028" s="10"/>
    </row>
    <row r="17029" spans="9:46" s="16" customFormat="1">
      <c r="I17029" s="47"/>
      <c r="P17029" s="48"/>
      <c r="Q17029" s="48"/>
      <c r="R17029" s="48"/>
      <c r="S17029" s="49"/>
      <c r="T17029" s="47"/>
      <c r="U17029" s="50"/>
      <c r="V17029" s="47"/>
      <c r="W17029" s="50"/>
      <c r="X17029" s="49"/>
      <c r="Y17029" s="49"/>
      <c r="Z17029" s="49"/>
      <c r="AA17029" s="49"/>
      <c r="AB17029" s="49"/>
      <c r="AC17029" s="49"/>
      <c r="AD17029" s="49"/>
      <c r="AE17029" s="95"/>
      <c r="AM17029" s="103"/>
      <c r="AT17029" s="10"/>
    </row>
    <row r="17030" spans="9:46" s="16" customFormat="1">
      <c r="I17030" s="47"/>
      <c r="P17030" s="48"/>
      <c r="Q17030" s="48"/>
      <c r="R17030" s="48"/>
      <c r="S17030" s="49"/>
      <c r="T17030" s="47"/>
      <c r="U17030" s="50"/>
      <c r="V17030" s="47"/>
      <c r="W17030" s="50"/>
      <c r="X17030" s="49"/>
      <c r="Y17030" s="49"/>
      <c r="Z17030" s="49"/>
      <c r="AA17030" s="49"/>
      <c r="AB17030" s="49"/>
      <c r="AC17030" s="49"/>
      <c r="AD17030" s="49"/>
      <c r="AE17030" s="95"/>
      <c r="AM17030" s="103"/>
      <c r="AT17030" s="10"/>
    </row>
    <row r="17031" spans="9:46" s="16" customFormat="1">
      <c r="I17031" s="47"/>
      <c r="P17031" s="48"/>
      <c r="Q17031" s="48"/>
      <c r="R17031" s="48"/>
      <c r="S17031" s="49"/>
      <c r="T17031" s="47"/>
      <c r="U17031" s="50"/>
      <c r="V17031" s="47"/>
      <c r="W17031" s="50"/>
      <c r="X17031" s="49"/>
      <c r="Y17031" s="49"/>
      <c r="Z17031" s="49"/>
      <c r="AA17031" s="49"/>
      <c r="AB17031" s="49"/>
      <c r="AC17031" s="49"/>
      <c r="AD17031" s="49"/>
      <c r="AE17031" s="95"/>
      <c r="AM17031" s="103"/>
      <c r="AT17031" s="10"/>
    </row>
    <row r="17032" spans="9:46" s="16" customFormat="1">
      <c r="I17032" s="47"/>
      <c r="P17032" s="48"/>
      <c r="Q17032" s="48"/>
      <c r="R17032" s="48"/>
      <c r="S17032" s="49"/>
      <c r="T17032" s="47"/>
      <c r="U17032" s="50"/>
      <c r="V17032" s="47"/>
      <c r="W17032" s="50"/>
      <c r="X17032" s="49"/>
      <c r="Y17032" s="49"/>
      <c r="Z17032" s="49"/>
      <c r="AA17032" s="49"/>
      <c r="AB17032" s="49"/>
      <c r="AC17032" s="49"/>
      <c r="AD17032" s="49"/>
      <c r="AE17032" s="95"/>
      <c r="AM17032" s="103"/>
      <c r="AT17032" s="10"/>
    </row>
    <row r="17033" spans="9:46" s="16" customFormat="1">
      <c r="I17033" s="47"/>
      <c r="P17033" s="48"/>
      <c r="Q17033" s="48"/>
      <c r="R17033" s="48"/>
      <c r="S17033" s="49"/>
      <c r="T17033" s="47"/>
      <c r="U17033" s="50"/>
      <c r="V17033" s="47"/>
      <c r="W17033" s="50"/>
      <c r="X17033" s="49"/>
      <c r="Y17033" s="49"/>
      <c r="Z17033" s="49"/>
      <c r="AA17033" s="49"/>
      <c r="AB17033" s="49"/>
      <c r="AC17033" s="49"/>
      <c r="AD17033" s="49"/>
      <c r="AE17033" s="95"/>
      <c r="AM17033" s="103"/>
      <c r="AT17033" s="10"/>
    </row>
    <row r="17034" spans="9:46" s="16" customFormat="1">
      <c r="I17034" s="47"/>
      <c r="P17034" s="48"/>
      <c r="Q17034" s="48"/>
      <c r="R17034" s="48"/>
      <c r="S17034" s="49"/>
      <c r="T17034" s="47"/>
      <c r="U17034" s="50"/>
      <c r="V17034" s="47"/>
      <c r="W17034" s="50"/>
      <c r="X17034" s="49"/>
      <c r="Y17034" s="49"/>
      <c r="Z17034" s="49"/>
      <c r="AA17034" s="49"/>
      <c r="AB17034" s="49"/>
      <c r="AC17034" s="49"/>
      <c r="AD17034" s="49"/>
      <c r="AE17034" s="95"/>
      <c r="AM17034" s="103"/>
      <c r="AT17034" s="10"/>
    </row>
    <row r="17035" spans="9:46" s="16" customFormat="1">
      <c r="I17035" s="47"/>
      <c r="P17035" s="48"/>
      <c r="Q17035" s="48"/>
      <c r="R17035" s="48"/>
      <c r="S17035" s="49"/>
      <c r="T17035" s="47"/>
      <c r="U17035" s="50"/>
      <c r="V17035" s="47"/>
      <c r="W17035" s="50"/>
      <c r="X17035" s="49"/>
      <c r="Y17035" s="49"/>
      <c r="Z17035" s="49"/>
      <c r="AA17035" s="49"/>
      <c r="AB17035" s="49"/>
      <c r="AC17035" s="49"/>
      <c r="AD17035" s="49"/>
      <c r="AE17035" s="95"/>
      <c r="AM17035" s="103"/>
      <c r="AT17035" s="10"/>
    </row>
    <row r="17036" spans="9:46" s="16" customFormat="1">
      <c r="I17036" s="47"/>
      <c r="P17036" s="48"/>
      <c r="Q17036" s="48"/>
      <c r="R17036" s="48"/>
      <c r="S17036" s="49"/>
      <c r="T17036" s="47"/>
      <c r="U17036" s="50"/>
      <c r="V17036" s="47"/>
      <c r="W17036" s="50"/>
      <c r="X17036" s="49"/>
      <c r="Y17036" s="49"/>
      <c r="Z17036" s="49"/>
      <c r="AA17036" s="49"/>
      <c r="AB17036" s="49"/>
      <c r="AC17036" s="49"/>
      <c r="AD17036" s="49"/>
      <c r="AE17036" s="95"/>
      <c r="AM17036" s="103"/>
      <c r="AT17036" s="10"/>
    </row>
    <row r="17037" spans="9:46" s="16" customFormat="1">
      <c r="I17037" s="47"/>
      <c r="P17037" s="48"/>
      <c r="Q17037" s="48"/>
      <c r="R17037" s="48"/>
      <c r="S17037" s="49"/>
      <c r="T17037" s="47"/>
      <c r="U17037" s="50"/>
      <c r="V17037" s="47"/>
      <c r="W17037" s="50"/>
      <c r="X17037" s="49"/>
      <c r="Y17037" s="49"/>
      <c r="Z17037" s="49"/>
      <c r="AA17037" s="49"/>
      <c r="AB17037" s="49"/>
      <c r="AC17037" s="49"/>
      <c r="AD17037" s="49"/>
      <c r="AE17037" s="95"/>
      <c r="AM17037" s="103"/>
      <c r="AT17037" s="10"/>
    </row>
    <row r="17038" spans="9:46" s="16" customFormat="1">
      <c r="I17038" s="47"/>
      <c r="P17038" s="48"/>
      <c r="Q17038" s="48"/>
      <c r="R17038" s="48"/>
      <c r="S17038" s="49"/>
      <c r="T17038" s="47"/>
      <c r="U17038" s="50"/>
      <c r="V17038" s="47"/>
      <c r="W17038" s="50"/>
      <c r="X17038" s="49"/>
      <c r="Y17038" s="49"/>
      <c r="Z17038" s="49"/>
      <c r="AA17038" s="49"/>
      <c r="AB17038" s="49"/>
      <c r="AC17038" s="49"/>
      <c r="AD17038" s="49"/>
      <c r="AE17038" s="95"/>
      <c r="AM17038" s="103"/>
      <c r="AT17038" s="10"/>
    </row>
    <row r="17039" spans="9:46" s="16" customFormat="1">
      <c r="I17039" s="47"/>
      <c r="P17039" s="48"/>
      <c r="Q17039" s="48"/>
      <c r="R17039" s="48"/>
      <c r="S17039" s="49"/>
      <c r="T17039" s="47"/>
      <c r="U17039" s="50"/>
      <c r="V17039" s="47"/>
      <c r="W17039" s="50"/>
      <c r="X17039" s="49"/>
      <c r="Y17039" s="49"/>
      <c r="Z17039" s="49"/>
      <c r="AA17039" s="49"/>
      <c r="AB17039" s="49"/>
      <c r="AC17039" s="49"/>
      <c r="AD17039" s="49"/>
      <c r="AE17039" s="95"/>
      <c r="AM17039" s="103"/>
      <c r="AT17039" s="10"/>
    </row>
    <row r="17040" spans="9:46" s="16" customFormat="1">
      <c r="I17040" s="47"/>
      <c r="P17040" s="48"/>
      <c r="Q17040" s="48"/>
      <c r="R17040" s="48"/>
      <c r="S17040" s="49"/>
      <c r="T17040" s="47"/>
      <c r="U17040" s="50"/>
      <c r="V17040" s="47"/>
      <c r="W17040" s="50"/>
      <c r="X17040" s="49"/>
      <c r="Y17040" s="49"/>
      <c r="Z17040" s="49"/>
      <c r="AA17040" s="49"/>
      <c r="AB17040" s="49"/>
      <c r="AC17040" s="49"/>
      <c r="AD17040" s="49"/>
      <c r="AE17040" s="95"/>
      <c r="AM17040" s="103"/>
      <c r="AT17040" s="10"/>
    </row>
    <row r="17041" spans="9:46" s="16" customFormat="1">
      <c r="I17041" s="47"/>
      <c r="P17041" s="48"/>
      <c r="Q17041" s="48"/>
      <c r="R17041" s="48"/>
      <c r="S17041" s="49"/>
      <c r="T17041" s="47"/>
      <c r="U17041" s="50"/>
      <c r="V17041" s="47"/>
      <c r="W17041" s="50"/>
      <c r="X17041" s="49"/>
      <c r="Y17041" s="49"/>
      <c r="Z17041" s="49"/>
      <c r="AA17041" s="49"/>
      <c r="AB17041" s="49"/>
      <c r="AC17041" s="49"/>
      <c r="AD17041" s="49"/>
      <c r="AE17041" s="95"/>
      <c r="AM17041" s="103"/>
      <c r="AT17041" s="10"/>
    </row>
    <row r="17042" spans="9:46" s="16" customFormat="1">
      <c r="I17042" s="47"/>
      <c r="P17042" s="48"/>
      <c r="Q17042" s="48"/>
      <c r="R17042" s="48"/>
      <c r="S17042" s="49"/>
      <c r="T17042" s="47"/>
      <c r="U17042" s="50"/>
      <c r="V17042" s="47"/>
      <c r="W17042" s="50"/>
      <c r="X17042" s="49"/>
      <c r="Y17042" s="49"/>
      <c r="Z17042" s="49"/>
      <c r="AA17042" s="49"/>
      <c r="AB17042" s="49"/>
      <c r="AC17042" s="49"/>
      <c r="AD17042" s="49"/>
      <c r="AE17042" s="95"/>
      <c r="AM17042" s="103"/>
      <c r="AT17042" s="10"/>
    </row>
    <row r="17043" spans="9:46" s="16" customFormat="1">
      <c r="I17043" s="47"/>
      <c r="P17043" s="48"/>
      <c r="Q17043" s="48"/>
      <c r="R17043" s="48"/>
      <c r="S17043" s="49"/>
      <c r="T17043" s="47"/>
      <c r="U17043" s="50"/>
      <c r="V17043" s="47"/>
      <c r="W17043" s="50"/>
      <c r="X17043" s="49"/>
      <c r="Y17043" s="49"/>
      <c r="Z17043" s="49"/>
      <c r="AA17043" s="49"/>
      <c r="AB17043" s="49"/>
      <c r="AC17043" s="49"/>
      <c r="AD17043" s="49"/>
      <c r="AE17043" s="95"/>
      <c r="AM17043" s="103"/>
      <c r="AT17043" s="10"/>
    </row>
    <row r="17044" spans="9:46" s="16" customFormat="1">
      <c r="I17044" s="47"/>
      <c r="P17044" s="48"/>
      <c r="Q17044" s="48"/>
      <c r="R17044" s="48"/>
      <c r="S17044" s="49"/>
      <c r="T17044" s="47"/>
      <c r="U17044" s="50"/>
      <c r="V17044" s="47"/>
      <c r="W17044" s="50"/>
      <c r="X17044" s="49"/>
      <c r="Y17044" s="49"/>
      <c r="Z17044" s="49"/>
      <c r="AA17044" s="49"/>
      <c r="AB17044" s="49"/>
      <c r="AC17044" s="49"/>
      <c r="AD17044" s="49"/>
      <c r="AE17044" s="95"/>
      <c r="AM17044" s="103"/>
      <c r="AT17044" s="10"/>
    </row>
    <row r="17045" spans="9:46" s="16" customFormat="1">
      <c r="I17045" s="47"/>
      <c r="P17045" s="48"/>
      <c r="Q17045" s="48"/>
      <c r="R17045" s="48"/>
      <c r="S17045" s="49"/>
      <c r="T17045" s="47"/>
      <c r="U17045" s="50"/>
      <c r="V17045" s="47"/>
      <c r="W17045" s="50"/>
      <c r="X17045" s="49"/>
      <c r="Y17045" s="49"/>
      <c r="Z17045" s="49"/>
      <c r="AA17045" s="49"/>
      <c r="AB17045" s="49"/>
      <c r="AC17045" s="49"/>
      <c r="AD17045" s="49"/>
      <c r="AE17045" s="95"/>
      <c r="AM17045" s="103"/>
      <c r="AT17045" s="10"/>
    </row>
    <row r="17046" spans="9:46" s="16" customFormat="1">
      <c r="I17046" s="47"/>
      <c r="P17046" s="48"/>
      <c r="Q17046" s="48"/>
      <c r="R17046" s="48"/>
      <c r="S17046" s="49"/>
      <c r="T17046" s="47"/>
      <c r="U17046" s="50"/>
      <c r="V17046" s="47"/>
      <c r="W17046" s="50"/>
      <c r="X17046" s="49"/>
      <c r="Y17046" s="49"/>
      <c r="Z17046" s="49"/>
      <c r="AA17046" s="49"/>
      <c r="AB17046" s="49"/>
      <c r="AC17046" s="49"/>
      <c r="AD17046" s="49"/>
      <c r="AE17046" s="95"/>
      <c r="AM17046" s="103"/>
      <c r="AT17046" s="10"/>
    </row>
    <row r="17047" spans="9:46" s="16" customFormat="1">
      <c r="I17047" s="47"/>
      <c r="P17047" s="48"/>
      <c r="Q17047" s="48"/>
      <c r="R17047" s="48"/>
      <c r="S17047" s="49"/>
      <c r="T17047" s="47"/>
      <c r="U17047" s="50"/>
      <c r="V17047" s="47"/>
      <c r="W17047" s="50"/>
      <c r="X17047" s="49"/>
      <c r="Y17047" s="49"/>
      <c r="Z17047" s="49"/>
      <c r="AA17047" s="49"/>
      <c r="AB17047" s="49"/>
      <c r="AC17047" s="49"/>
      <c r="AD17047" s="49"/>
      <c r="AE17047" s="95"/>
      <c r="AM17047" s="103"/>
      <c r="AT17047" s="10"/>
    </row>
    <row r="17048" spans="9:46" s="16" customFormat="1">
      <c r="I17048" s="47"/>
      <c r="P17048" s="48"/>
      <c r="Q17048" s="48"/>
      <c r="R17048" s="48"/>
      <c r="S17048" s="49"/>
      <c r="T17048" s="47"/>
      <c r="U17048" s="50"/>
      <c r="V17048" s="47"/>
      <c r="W17048" s="50"/>
      <c r="X17048" s="49"/>
      <c r="Y17048" s="49"/>
      <c r="Z17048" s="49"/>
      <c r="AA17048" s="49"/>
      <c r="AB17048" s="49"/>
      <c r="AC17048" s="49"/>
      <c r="AD17048" s="49"/>
      <c r="AE17048" s="95"/>
      <c r="AM17048" s="103"/>
      <c r="AT17048" s="10"/>
    </row>
    <row r="17049" spans="9:46" s="16" customFormat="1">
      <c r="I17049" s="47"/>
      <c r="P17049" s="48"/>
      <c r="Q17049" s="48"/>
      <c r="R17049" s="48"/>
      <c r="S17049" s="49"/>
      <c r="T17049" s="47"/>
      <c r="U17049" s="50"/>
      <c r="V17049" s="47"/>
      <c r="W17049" s="50"/>
      <c r="X17049" s="49"/>
      <c r="Y17049" s="49"/>
      <c r="Z17049" s="49"/>
      <c r="AA17049" s="49"/>
      <c r="AB17049" s="49"/>
      <c r="AC17049" s="49"/>
      <c r="AD17049" s="49"/>
      <c r="AE17049" s="95"/>
      <c r="AM17049" s="103"/>
      <c r="AT17049" s="10"/>
    </row>
    <row r="17050" spans="9:46" s="16" customFormat="1">
      <c r="I17050" s="47"/>
      <c r="P17050" s="48"/>
      <c r="Q17050" s="48"/>
      <c r="R17050" s="48"/>
      <c r="S17050" s="49"/>
      <c r="T17050" s="47"/>
      <c r="U17050" s="50"/>
      <c r="V17050" s="47"/>
      <c r="W17050" s="50"/>
      <c r="X17050" s="49"/>
      <c r="Y17050" s="49"/>
      <c r="Z17050" s="49"/>
      <c r="AA17050" s="49"/>
      <c r="AB17050" s="49"/>
      <c r="AC17050" s="49"/>
      <c r="AD17050" s="49"/>
      <c r="AE17050" s="95"/>
      <c r="AM17050" s="103"/>
      <c r="AT17050" s="10"/>
    </row>
    <row r="17051" spans="9:46" s="16" customFormat="1">
      <c r="I17051" s="47"/>
      <c r="P17051" s="48"/>
      <c r="Q17051" s="48"/>
      <c r="R17051" s="48"/>
      <c r="S17051" s="49"/>
      <c r="T17051" s="47"/>
      <c r="U17051" s="50"/>
      <c r="V17051" s="47"/>
      <c r="W17051" s="50"/>
      <c r="X17051" s="49"/>
      <c r="Y17051" s="49"/>
      <c r="Z17051" s="49"/>
      <c r="AA17051" s="49"/>
      <c r="AB17051" s="49"/>
      <c r="AC17051" s="49"/>
      <c r="AD17051" s="49"/>
      <c r="AE17051" s="95"/>
      <c r="AM17051" s="103"/>
      <c r="AT17051" s="10"/>
    </row>
    <row r="17052" spans="9:46" s="16" customFormat="1">
      <c r="I17052" s="47"/>
      <c r="P17052" s="48"/>
      <c r="Q17052" s="48"/>
      <c r="R17052" s="48"/>
      <c r="S17052" s="49"/>
      <c r="T17052" s="47"/>
      <c r="U17052" s="50"/>
      <c r="V17052" s="47"/>
      <c r="W17052" s="50"/>
      <c r="X17052" s="49"/>
      <c r="Y17052" s="49"/>
      <c r="Z17052" s="49"/>
      <c r="AA17052" s="49"/>
      <c r="AB17052" s="49"/>
      <c r="AC17052" s="49"/>
      <c r="AD17052" s="49"/>
      <c r="AE17052" s="95"/>
      <c r="AM17052" s="103"/>
      <c r="AT17052" s="10"/>
    </row>
    <row r="17053" spans="9:46" s="16" customFormat="1">
      <c r="I17053" s="47"/>
      <c r="P17053" s="48"/>
      <c r="Q17053" s="48"/>
      <c r="R17053" s="48"/>
      <c r="S17053" s="49"/>
      <c r="T17053" s="47"/>
      <c r="U17053" s="50"/>
      <c r="V17053" s="47"/>
      <c r="W17053" s="50"/>
      <c r="X17053" s="49"/>
      <c r="Y17053" s="49"/>
      <c r="Z17053" s="49"/>
      <c r="AA17053" s="49"/>
      <c r="AB17053" s="49"/>
      <c r="AC17053" s="49"/>
      <c r="AD17053" s="49"/>
      <c r="AE17053" s="95"/>
      <c r="AM17053" s="103"/>
      <c r="AT17053" s="10"/>
    </row>
    <row r="17054" spans="9:46" s="16" customFormat="1">
      <c r="I17054" s="47"/>
      <c r="P17054" s="48"/>
      <c r="Q17054" s="48"/>
      <c r="R17054" s="48"/>
      <c r="S17054" s="49"/>
      <c r="T17054" s="47"/>
      <c r="U17054" s="50"/>
      <c r="V17054" s="47"/>
      <c r="W17054" s="50"/>
      <c r="X17054" s="49"/>
      <c r="Y17054" s="49"/>
      <c r="Z17054" s="49"/>
      <c r="AA17054" s="49"/>
      <c r="AB17054" s="49"/>
      <c r="AC17054" s="49"/>
      <c r="AD17054" s="49"/>
      <c r="AE17054" s="95"/>
      <c r="AM17054" s="103"/>
      <c r="AT17054" s="10"/>
    </row>
    <row r="17055" spans="9:46" s="16" customFormat="1">
      <c r="I17055" s="47"/>
      <c r="P17055" s="48"/>
      <c r="Q17055" s="48"/>
      <c r="R17055" s="48"/>
      <c r="S17055" s="49"/>
      <c r="T17055" s="47"/>
      <c r="U17055" s="50"/>
      <c r="V17055" s="47"/>
      <c r="W17055" s="50"/>
      <c r="X17055" s="49"/>
      <c r="Y17055" s="49"/>
      <c r="Z17055" s="49"/>
      <c r="AA17055" s="49"/>
      <c r="AB17055" s="49"/>
      <c r="AC17055" s="49"/>
      <c r="AD17055" s="49"/>
      <c r="AE17055" s="95"/>
      <c r="AM17055" s="103"/>
      <c r="AT17055" s="10"/>
    </row>
    <row r="17056" spans="9:46" s="16" customFormat="1">
      <c r="I17056" s="47"/>
      <c r="P17056" s="48"/>
      <c r="Q17056" s="48"/>
      <c r="R17056" s="48"/>
      <c r="S17056" s="49"/>
      <c r="T17056" s="47"/>
      <c r="U17056" s="50"/>
      <c r="V17056" s="47"/>
      <c r="W17056" s="50"/>
      <c r="X17056" s="49"/>
      <c r="Y17056" s="49"/>
      <c r="Z17056" s="49"/>
      <c r="AA17056" s="49"/>
      <c r="AB17056" s="49"/>
      <c r="AC17056" s="49"/>
      <c r="AD17056" s="49"/>
      <c r="AE17056" s="95"/>
      <c r="AM17056" s="103"/>
      <c r="AT17056" s="10"/>
    </row>
    <row r="17057" spans="9:46" s="16" customFormat="1">
      <c r="I17057" s="47"/>
      <c r="P17057" s="48"/>
      <c r="Q17057" s="48"/>
      <c r="R17057" s="48"/>
      <c r="S17057" s="49"/>
      <c r="T17057" s="47"/>
      <c r="U17057" s="50"/>
      <c r="V17057" s="47"/>
      <c r="W17057" s="50"/>
      <c r="X17057" s="49"/>
      <c r="Y17057" s="49"/>
      <c r="Z17057" s="49"/>
      <c r="AA17057" s="49"/>
      <c r="AB17057" s="49"/>
      <c r="AC17057" s="49"/>
      <c r="AD17057" s="49"/>
      <c r="AE17057" s="95"/>
      <c r="AM17057" s="103"/>
      <c r="AT17057" s="10"/>
    </row>
    <row r="17058" spans="9:46" s="16" customFormat="1">
      <c r="I17058" s="47"/>
      <c r="P17058" s="48"/>
      <c r="Q17058" s="48"/>
      <c r="R17058" s="48"/>
      <c r="S17058" s="49"/>
      <c r="T17058" s="47"/>
      <c r="U17058" s="50"/>
      <c r="V17058" s="47"/>
      <c r="W17058" s="50"/>
      <c r="X17058" s="49"/>
      <c r="Y17058" s="49"/>
      <c r="Z17058" s="49"/>
      <c r="AA17058" s="49"/>
      <c r="AB17058" s="49"/>
      <c r="AC17058" s="49"/>
      <c r="AD17058" s="49"/>
      <c r="AE17058" s="95"/>
      <c r="AM17058" s="103"/>
      <c r="AT17058" s="10"/>
    </row>
    <row r="17059" spans="9:46" s="16" customFormat="1">
      <c r="I17059" s="47"/>
      <c r="P17059" s="48"/>
      <c r="Q17059" s="48"/>
      <c r="R17059" s="48"/>
      <c r="S17059" s="49"/>
      <c r="T17059" s="47"/>
      <c r="U17059" s="50"/>
      <c r="V17059" s="47"/>
      <c r="W17059" s="50"/>
      <c r="X17059" s="49"/>
      <c r="Y17059" s="49"/>
      <c r="Z17059" s="49"/>
      <c r="AA17059" s="49"/>
      <c r="AB17059" s="49"/>
      <c r="AC17059" s="49"/>
      <c r="AD17059" s="49"/>
      <c r="AE17059" s="95"/>
      <c r="AM17059" s="103"/>
      <c r="AT17059" s="10"/>
    </row>
    <row r="17060" spans="9:46" s="16" customFormat="1">
      <c r="I17060" s="47"/>
      <c r="P17060" s="48"/>
      <c r="Q17060" s="48"/>
      <c r="R17060" s="48"/>
      <c r="S17060" s="49"/>
      <c r="T17060" s="47"/>
      <c r="U17060" s="50"/>
      <c r="V17060" s="47"/>
      <c r="W17060" s="50"/>
      <c r="X17060" s="49"/>
      <c r="Y17060" s="49"/>
      <c r="Z17060" s="49"/>
      <c r="AA17060" s="49"/>
      <c r="AB17060" s="49"/>
      <c r="AC17060" s="49"/>
      <c r="AD17060" s="49"/>
      <c r="AE17060" s="95"/>
      <c r="AM17060" s="103"/>
      <c r="AT17060" s="10"/>
    </row>
    <row r="17061" spans="9:46" s="16" customFormat="1">
      <c r="I17061" s="47"/>
      <c r="P17061" s="48"/>
      <c r="Q17061" s="48"/>
      <c r="R17061" s="48"/>
      <c r="S17061" s="49"/>
      <c r="T17061" s="47"/>
      <c r="U17061" s="50"/>
      <c r="V17061" s="47"/>
      <c r="W17061" s="50"/>
      <c r="X17061" s="49"/>
      <c r="Y17061" s="49"/>
      <c r="Z17061" s="49"/>
      <c r="AA17061" s="49"/>
      <c r="AB17061" s="49"/>
      <c r="AC17061" s="49"/>
      <c r="AD17061" s="49"/>
      <c r="AE17061" s="95"/>
      <c r="AM17061" s="103"/>
      <c r="AT17061" s="10"/>
    </row>
    <row r="17062" spans="9:46" s="16" customFormat="1">
      <c r="I17062" s="47"/>
      <c r="P17062" s="48"/>
      <c r="Q17062" s="48"/>
      <c r="R17062" s="48"/>
      <c r="S17062" s="49"/>
      <c r="T17062" s="47"/>
      <c r="U17062" s="50"/>
      <c r="V17062" s="47"/>
      <c r="W17062" s="50"/>
      <c r="X17062" s="49"/>
      <c r="Y17062" s="49"/>
      <c r="Z17062" s="49"/>
      <c r="AA17062" s="49"/>
      <c r="AB17062" s="49"/>
      <c r="AC17062" s="49"/>
      <c r="AD17062" s="49"/>
      <c r="AE17062" s="95"/>
      <c r="AM17062" s="103"/>
      <c r="AT17062" s="10"/>
    </row>
    <row r="17063" spans="9:46" s="16" customFormat="1">
      <c r="I17063" s="47"/>
      <c r="P17063" s="48"/>
      <c r="Q17063" s="48"/>
      <c r="R17063" s="48"/>
      <c r="S17063" s="49"/>
      <c r="T17063" s="47"/>
      <c r="U17063" s="50"/>
      <c r="V17063" s="47"/>
      <c r="W17063" s="50"/>
      <c r="X17063" s="49"/>
      <c r="Y17063" s="49"/>
      <c r="Z17063" s="49"/>
      <c r="AA17063" s="49"/>
      <c r="AB17063" s="49"/>
      <c r="AC17063" s="49"/>
      <c r="AD17063" s="49"/>
      <c r="AE17063" s="95"/>
      <c r="AM17063" s="103"/>
      <c r="AT17063" s="10"/>
    </row>
    <row r="17064" spans="9:46" s="16" customFormat="1">
      <c r="I17064" s="47"/>
      <c r="P17064" s="48"/>
      <c r="Q17064" s="48"/>
      <c r="R17064" s="48"/>
      <c r="S17064" s="49"/>
      <c r="T17064" s="47"/>
      <c r="U17064" s="50"/>
      <c r="V17064" s="47"/>
      <c r="W17064" s="50"/>
      <c r="X17064" s="49"/>
      <c r="Y17064" s="49"/>
      <c r="Z17064" s="49"/>
      <c r="AA17064" s="49"/>
      <c r="AB17064" s="49"/>
      <c r="AC17064" s="49"/>
      <c r="AD17064" s="49"/>
      <c r="AE17064" s="95"/>
      <c r="AM17064" s="103"/>
      <c r="AT17064" s="10"/>
    </row>
    <row r="17065" spans="9:46" s="16" customFormat="1">
      <c r="I17065" s="47"/>
      <c r="P17065" s="48"/>
      <c r="Q17065" s="48"/>
      <c r="R17065" s="48"/>
      <c r="S17065" s="49"/>
      <c r="T17065" s="47"/>
      <c r="U17065" s="50"/>
      <c r="V17065" s="47"/>
      <c r="W17065" s="50"/>
      <c r="X17065" s="49"/>
      <c r="Y17065" s="49"/>
      <c r="Z17065" s="49"/>
      <c r="AA17065" s="49"/>
      <c r="AB17065" s="49"/>
      <c r="AC17065" s="49"/>
      <c r="AD17065" s="49"/>
      <c r="AE17065" s="95"/>
      <c r="AM17065" s="103"/>
      <c r="AT17065" s="10"/>
    </row>
    <row r="17066" spans="9:46" s="16" customFormat="1">
      <c r="I17066" s="47"/>
      <c r="P17066" s="48"/>
      <c r="Q17066" s="48"/>
      <c r="R17066" s="48"/>
      <c r="S17066" s="49"/>
      <c r="T17066" s="47"/>
      <c r="U17066" s="50"/>
      <c r="V17066" s="47"/>
      <c r="W17066" s="50"/>
      <c r="X17066" s="49"/>
      <c r="Y17066" s="49"/>
      <c r="Z17066" s="49"/>
      <c r="AA17066" s="49"/>
      <c r="AB17066" s="49"/>
      <c r="AC17066" s="49"/>
      <c r="AD17066" s="49"/>
      <c r="AE17066" s="95"/>
      <c r="AM17066" s="103"/>
      <c r="AT17066" s="10"/>
    </row>
    <row r="17067" spans="9:46" s="16" customFormat="1">
      <c r="I17067" s="47"/>
      <c r="P17067" s="48"/>
      <c r="Q17067" s="48"/>
      <c r="R17067" s="48"/>
      <c r="S17067" s="49"/>
      <c r="T17067" s="47"/>
      <c r="U17067" s="50"/>
      <c r="V17067" s="47"/>
      <c r="W17067" s="50"/>
      <c r="X17067" s="49"/>
      <c r="Y17067" s="49"/>
      <c r="Z17067" s="49"/>
      <c r="AA17067" s="49"/>
      <c r="AB17067" s="49"/>
      <c r="AC17067" s="49"/>
      <c r="AD17067" s="49"/>
      <c r="AE17067" s="95"/>
      <c r="AM17067" s="103"/>
      <c r="AT17067" s="10"/>
    </row>
    <row r="17068" spans="9:46" s="16" customFormat="1">
      <c r="I17068" s="47"/>
      <c r="P17068" s="48"/>
      <c r="Q17068" s="48"/>
      <c r="R17068" s="48"/>
      <c r="S17068" s="49"/>
      <c r="T17068" s="47"/>
      <c r="U17068" s="50"/>
      <c r="V17068" s="47"/>
      <c r="W17068" s="50"/>
      <c r="X17068" s="49"/>
      <c r="Y17068" s="49"/>
      <c r="Z17068" s="49"/>
      <c r="AA17068" s="49"/>
      <c r="AB17068" s="49"/>
      <c r="AC17068" s="49"/>
      <c r="AD17068" s="49"/>
      <c r="AE17068" s="95"/>
      <c r="AM17068" s="103"/>
      <c r="AT17068" s="10"/>
    </row>
    <row r="17069" spans="9:46" s="16" customFormat="1">
      <c r="I17069" s="47"/>
      <c r="P17069" s="48"/>
      <c r="Q17069" s="48"/>
      <c r="R17069" s="48"/>
      <c r="S17069" s="49"/>
      <c r="T17069" s="47"/>
      <c r="U17069" s="50"/>
      <c r="V17069" s="47"/>
      <c r="W17069" s="50"/>
      <c r="X17069" s="49"/>
      <c r="Y17069" s="49"/>
      <c r="Z17069" s="49"/>
      <c r="AA17069" s="49"/>
      <c r="AB17069" s="49"/>
      <c r="AC17069" s="49"/>
      <c r="AD17069" s="49"/>
      <c r="AE17069" s="95"/>
      <c r="AM17069" s="103"/>
      <c r="AT17069" s="10"/>
    </row>
    <row r="17070" spans="9:46" s="16" customFormat="1">
      <c r="I17070" s="47"/>
      <c r="P17070" s="48"/>
      <c r="Q17070" s="48"/>
      <c r="R17070" s="48"/>
      <c r="S17070" s="49"/>
      <c r="T17070" s="47"/>
      <c r="U17070" s="50"/>
      <c r="V17070" s="47"/>
      <c r="W17070" s="50"/>
      <c r="X17070" s="49"/>
      <c r="Y17070" s="49"/>
      <c r="Z17070" s="49"/>
      <c r="AA17070" s="49"/>
      <c r="AB17070" s="49"/>
      <c r="AC17070" s="49"/>
      <c r="AD17070" s="49"/>
      <c r="AE17070" s="95"/>
      <c r="AM17070" s="103"/>
      <c r="AT17070" s="10"/>
    </row>
    <row r="17071" spans="9:46" s="16" customFormat="1">
      <c r="I17071" s="47"/>
      <c r="P17071" s="48"/>
      <c r="Q17071" s="48"/>
      <c r="R17071" s="48"/>
      <c r="S17071" s="49"/>
      <c r="T17071" s="47"/>
      <c r="U17071" s="50"/>
      <c r="V17071" s="47"/>
      <c r="W17071" s="50"/>
      <c r="X17071" s="49"/>
      <c r="Y17071" s="49"/>
      <c r="Z17071" s="49"/>
      <c r="AA17071" s="49"/>
      <c r="AB17071" s="49"/>
      <c r="AC17071" s="49"/>
      <c r="AD17071" s="49"/>
      <c r="AE17071" s="95"/>
      <c r="AM17071" s="103"/>
      <c r="AT17071" s="10"/>
    </row>
    <row r="17072" spans="9:46" s="16" customFormat="1">
      <c r="I17072" s="47"/>
      <c r="P17072" s="48"/>
      <c r="Q17072" s="48"/>
      <c r="R17072" s="48"/>
      <c r="S17072" s="49"/>
      <c r="T17072" s="47"/>
      <c r="U17072" s="50"/>
      <c r="V17072" s="47"/>
      <c r="W17072" s="50"/>
      <c r="X17072" s="49"/>
      <c r="Y17072" s="49"/>
      <c r="Z17072" s="49"/>
      <c r="AA17072" s="49"/>
      <c r="AB17072" s="49"/>
      <c r="AC17072" s="49"/>
      <c r="AD17072" s="49"/>
      <c r="AE17072" s="95"/>
      <c r="AM17072" s="103"/>
      <c r="AT17072" s="10"/>
    </row>
    <row r="17073" spans="9:46" s="16" customFormat="1">
      <c r="I17073" s="47"/>
      <c r="P17073" s="48"/>
      <c r="Q17073" s="48"/>
      <c r="R17073" s="48"/>
      <c r="S17073" s="49"/>
      <c r="T17073" s="47"/>
      <c r="U17073" s="50"/>
      <c r="V17073" s="47"/>
      <c r="W17073" s="50"/>
      <c r="X17073" s="49"/>
      <c r="Y17073" s="49"/>
      <c r="Z17073" s="49"/>
      <c r="AA17073" s="49"/>
      <c r="AB17073" s="49"/>
      <c r="AC17073" s="49"/>
      <c r="AD17073" s="49"/>
      <c r="AE17073" s="95"/>
      <c r="AM17073" s="103"/>
      <c r="AT17073" s="10"/>
    </row>
    <row r="17074" spans="9:46" s="16" customFormat="1">
      <c r="I17074" s="47"/>
      <c r="P17074" s="48"/>
      <c r="Q17074" s="48"/>
      <c r="R17074" s="48"/>
      <c r="S17074" s="49"/>
      <c r="T17074" s="47"/>
      <c r="U17074" s="50"/>
      <c r="V17074" s="47"/>
      <c r="W17074" s="50"/>
      <c r="X17074" s="49"/>
      <c r="Y17074" s="49"/>
      <c r="Z17074" s="49"/>
      <c r="AA17074" s="49"/>
      <c r="AB17074" s="49"/>
      <c r="AC17074" s="49"/>
      <c r="AD17074" s="49"/>
      <c r="AE17074" s="95"/>
      <c r="AM17074" s="103"/>
      <c r="AT17074" s="10"/>
    </row>
    <row r="17075" spans="9:46" s="16" customFormat="1">
      <c r="I17075" s="47"/>
      <c r="P17075" s="48"/>
      <c r="Q17075" s="48"/>
      <c r="R17075" s="48"/>
      <c r="S17075" s="49"/>
      <c r="T17075" s="47"/>
      <c r="U17075" s="50"/>
      <c r="V17075" s="47"/>
      <c r="W17075" s="50"/>
      <c r="X17075" s="49"/>
      <c r="Y17075" s="49"/>
      <c r="Z17075" s="49"/>
      <c r="AA17075" s="49"/>
      <c r="AB17075" s="49"/>
      <c r="AC17075" s="49"/>
      <c r="AD17075" s="49"/>
      <c r="AE17075" s="95"/>
      <c r="AM17075" s="103"/>
      <c r="AT17075" s="10"/>
    </row>
    <row r="17076" spans="9:46" s="16" customFormat="1">
      <c r="I17076" s="47"/>
      <c r="P17076" s="48"/>
      <c r="Q17076" s="48"/>
      <c r="R17076" s="48"/>
      <c r="S17076" s="49"/>
      <c r="T17076" s="47"/>
      <c r="U17076" s="50"/>
      <c r="V17076" s="47"/>
      <c r="W17076" s="50"/>
      <c r="X17076" s="49"/>
      <c r="Y17076" s="49"/>
      <c r="Z17076" s="49"/>
      <c r="AA17076" s="49"/>
      <c r="AB17076" s="49"/>
      <c r="AC17076" s="49"/>
      <c r="AD17076" s="49"/>
      <c r="AE17076" s="95"/>
      <c r="AM17076" s="103"/>
      <c r="AT17076" s="10"/>
    </row>
    <row r="17077" spans="9:46" s="16" customFormat="1">
      <c r="I17077" s="47"/>
      <c r="P17077" s="48"/>
      <c r="Q17077" s="48"/>
      <c r="R17077" s="48"/>
      <c r="S17077" s="49"/>
      <c r="T17077" s="47"/>
      <c r="U17077" s="50"/>
      <c r="V17077" s="47"/>
      <c r="W17077" s="50"/>
      <c r="X17077" s="49"/>
      <c r="Y17077" s="49"/>
      <c r="Z17077" s="49"/>
      <c r="AA17077" s="49"/>
      <c r="AB17077" s="49"/>
      <c r="AC17077" s="49"/>
      <c r="AD17077" s="49"/>
      <c r="AE17077" s="95"/>
      <c r="AM17077" s="103"/>
      <c r="AT17077" s="10"/>
    </row>
    <row r="17078" spans="9:46" s="16" customFormat="1">
      <c r="I17078" s="47"/>
      <c r="P17078" s="48"/>
      <c r="Q17078" s="48"/>
      <c r="R17078" s="48"/>
      <c r="S17078" s="49"/>
      <c r="T17078" s="47"/>
      <c r="U17078" s="50"/>
      <c r="V17078" s="47"/>
      <c r="W17078" s="50"/>
      <c r="X17078" s="49"/>
      <c r="Y17078" s="49"/>
      <c r="Z17078" s="49"/>
      <c r="AA17078" s="49"/>
      <c r="AB17078" s="49"/>
      <c r="AC17078" s="49"/>
      <c r="AD17078" s="49"/>
      <c r="AE17078" s="95"/>
      <c r="AM17078" s="103"/>
      <c r="AT17078" s="10"/>
    </row>
    <row r="17079" spans="9:46" s="16" customFormat="1">
      <c r="I17079" s="47"/>
      <c r="P17079" s="48"/>
      <c r="Q17079" s="48"/>
      <c r="R17079" s="48"/>
      <c r="S17079" s="49"/>
      <c r="T17079" s="47"/>
      <c r="U17079" s="50"/>
      <c r="V17079" s="47"/>
      <c r="W17079" s="50"/>
      <c r="X17079" s="49"/>
      <c r="Y17079" s="49"/>
      <c r="Z17079" s="49"/>
      <c r="AA17079" s="49"/>
      <c r="AB17079" s="49"/>
      <c r="AC17079" s="49"/>
      <c r="AD17079" s="49"/>
      <c r="AE17079" s="95"/>
      <c r="AM17079" s="103"/>
      <c r="AT17079" s="10"/>
    </row>
    <row r="17080" spans="9:46" s="16" customFormat="1">
      <c r="I17080" s="47"/>
      <c r="P17080" s="48"/>
      <c r="Q17080" s="48"/>
      <c r="R17080" s="48"/>
      <c r="S17080" s="49"/>
      <c r="T17080" s="47"/>
      <c r="U17080" s="50"/>
      <c r="V17080" s="47"/>
      <c r="W17080" s="50"/>
      <c r="X17080" s="49"/>
      <c r="Y17080" s="49"/>
      <c r="Z17080" s="49"/>
      <c r="AA17080" s="49"/>
      <c r="AB17080" s="49"/>
      <c r="AC17080" s="49"/>
      <c r="AD17080" s="49"/>
      <c r="AE17080" s="95"/>
      <c r="AM17080" s="103"/>
      <c r="AT17080" s="10"/>
    </row>
    <row r="17081" spans="9:46" s="16" customFormat="1">
      <c r="I17081" s="47"/>
      <c r="P17081" s="48"/>
      <c r="Q17081" s="48"/>
      <c r="R17081" s="48"/>
      <c r="S17081" s="49"/>
      <c r="T17081" s="47"/>
      <c r="U17081" s="50"/>
      <c r="V17081" s="47"/>
      <c r="W17081" s="50"/>
      <c r="X17081" s="49"/>
      <c r="Y17081" s="49"/>
      <c r="Z17081" s="49"/>
      <c r="AA17081" s="49"/>
      <c r="AB17081" s="49"/>
      <c r="AC17081" s="49"/>
      <c r="AD17081" s="49"/>
      <c r="AE17081" s="95"/>
      <c r="AM17081" s="103"/>
      <c r="AT17081" s="10"/>
    </row>
    <row r="17082" spans="9:46" s="16" customFormat="1">
      <c r="I17082" s="47"/>
      <c r="P17082" s="48"/>
      <c r="Q17082" s="48"/>
      <c r="R17082" s="48"/>
      <c r="S17082" s="49"/>
      <c r="T17082" s="47"/>
      <c r="U17082" s="50"/>
      <c r="V17082" s="47"/>
      <c r="W17082" s="50"/>
      <c r="X17082" s="49"/>
      <c r="Y17082" s="49"/>
      <c r="Z17082" s="49"/>
      <c r="AA17082" s="49"/>
      <c r="AB17082" s="49"/>
      <c r="AC17082" s="49"/>
      <c r="AD17082" s="49"/>
      <c r="AE17082" s="95"/>
      <c r="AM17082" s="103"/>
      <c r="AT17082" s="10"/>
    </row>
    <row r="17083" spans="9:46" s="16" customFormat="1">
      <c r="I17083" s="47"/>
      <c r="P17083" s="48"/>
      <c r="Q17083" s="48"/>
      <c r="R17083" s="48"/>
      <c r="S17083" s="49"/>
      <c r="T17083" s="47"/>
      <c r="U17083" s="50"/>
      <c r="V17083" s="47"/>
      <c r="W17083" s="50"/>
      <c r="X17083" s="49"/>
      <c r="Y17083" s="49"/>
      <c r="Z17083" s="49"/>
      <c r="AA17083" s="49"/>
      <c r="AB17083" s="49"/>
      <c r="AC17083" s="49"/>
      <c r="AD17083" s="49"/>
      <c r="AE17083" s="95"/>
      <c r="AM17083" s="103"/>
      <c r="AT17083" s="10"/>
    </row>
    <row r="17084" spans="9:46" s="16" customFormat="1">
      <c r="I17084" s="47"/>
      <c r="P17084" s="48"/>
      <c r="Q17084" s="48"/>
      <c r="R17084" s="48"/>
      <c r="S17084" s="49"/>
      <c r="T17084" s="47"/>
      <c r="U17084" s="50"/>
      <c r="V17084" s="47"/>
      <c r="W17084" s="50"/>
      <c r="X17084" s="49"/>
      <c r="Y17084" s="49"/>
      <c r="Z17084" s="49"/>
      <c r="AA17084" s="49"/>
      <c r="AB17084" s="49"/>
      <c r="AC17084" s="49"/>
      <c r="AD17084" s="49"/>
      <c r="AE17084" s="95"/>
      <c r="AM17084" s="103"/>
      <c r="AT17084" s="10"/>
    </row>
    <row r="17085" spans="9:46" s="16" customFormat="1">
      <c r="I17085" s="47"/>
      <c r="P17085" s="48"/>
      <c r="Q17085" s="48"/>
      <c r="R17085" s="48"/>
      <c r="S17085" s="49"/>
      <c r="T17085" s="47"/>
      <c r="U17085" s="50"/>
      <c r="V17085" s="47"/>
      <c r="W17085" s="50"/>
      <c r="X17085" s="49"/>
      <c r="Y17085" s="49"/>
      <c r="Z17085" s="49"/>
      <c r="AA17085" s="49"/>
      <c r="AB17085" s="49"/>
      <c r="AC17085" s="49"/>
      <c r="AD17085" s="49"/>
      <c r="AE17085" s="95"/>
      <c r="AM17085" s="103"/>
      <c r="AT17085" s="10"/>
    </row>
    <row r="17086" spans="9:46" s="16" customFormat="1">
      <c r="I17086" s="47"/>
      <c r="P17086" s="48"/>
      <c r="Q17086" s="48"/>
      <c r="R17086" s="48"/>
      <c r="S17086" s="49"/>
      <c r="T17086" s="47"/>
      <c r="U17086" s="50"/>
      <c r="V17086" s="47"/>
      <c r="W17086" s="50"/>
      <c r="X17086" s="49"/>
      <c r="Y17086" s="49"/>
      <c r="Z17086" s="49"/>
      <c r="AA17086" s="49"/>
      <c r="AB17086" s="49"/>
      <c r="AC17086" s="49"/>
      <c r="AD17086" s="49"/>
      <c r="AE17086" s="95"/>
      <c r="AM17086" s="103"/>
      <c r="AT17086" s="10"/>
    </row>
    <row r="17087" spans="9:46" s="16" customFormat="1">
      <c r="I17087" s="47"/>
      <c r="P17087" s="48"/>
      <c r="Q17087" s="48"/>
      <c r="R17087" s="48"/>
      <c r="S17087" s="49"/>
      <c r="T17087" s="47"/>
      <c r="U17087" s="50"/>
      <c r="V17087" s="47"/>
      <c r="W17087" s="50"/>
      <c r="X17087" s="49"/>
      <c r="Y17087" s="49"/>
      <c r="Z17087" s="49"/>
      <c r="AA17087" s="49"/>
      <c r="AB17087" s="49"/>
      <c r="AC17087" s="49"/>
      <c r="AD17087" s="49"/>
      <c r="AE17087" s="95"/>
      <c r="AM17087" s="103"/>
      <c r="AT17087" s="10"/>
    </row>
    <row r="17088" spans="9:46" s="16" customFormat="1">
      <c r="I17088" s="47"/>
      <c r="P17088" s="48"/>
      <c r="Q17088" s="48"/>
      <c r="R17088" s="48"/>
      <c r="S17088" s="49"/>
      <c r="T17088" s="47"/>
      <c r="U17088" s="50"/>
      <c r="V17088" s="47"/>
      <c r="W17088" s="50"/>
      <c r="X17088" s="49"/>
      <c r="Y17088" s="49"/>
      <c r="Z17088" s="49"/>
      <c r="AA17088" s="49"/>
      <c r="AB17088" s="49"/>
      <c r="AC17088" s="49"/>
      <c r="AD17088" s="49"/>
      <c r="AE17088" s="95"/>
      <c r="AM17088" s="103"/>
      <c r="AT17088" s="10"/>
    </row>
    <row r="17089" spans="9:46" s="16" customFormat="1">
      <c r="I17089" s="47"/>
      <c r="P17089" s="48"/>
      <c r="Q17089" s="48"/>
      <c r="R17089" s="48"/>
      <c r="S17089" s="49"/>
      <c r="T17089" s="47"/>
      <c r="U17089" s="50"/>
      <c r="V17089" s="47"/>
      <c r="W17089" s="50"/>
      <c r="X17089" s="49"/>
      <c r="Y17089" s="49"/>
      <c r="Z17089" s="49"/>
      <c r="AA17089" s="49"/>
      <c r="AB17089" s="49"/>
      <c r="AC17089" s="49"/>
      <c r="AD17089" s="49"/>
      <c r="AE17089" s="95"/>
      <c r="AM17089" s="103"/>
      <c r="AT17089" s="10"/>
    </row>
    <row r="17090" spans="9:46" s="16" customFormat="1">
      <c r="I17090" s="47"/>
      <c r="P17090" s="48"/>
      <c r="Q17090" s="48"/>
      <c r="R17090" s="48"/>
      <c r="S17090" s="49"/>
      <c r="T17090" s="47"/>
      <c r="U17090" s="50"/>
      <c r="V17090" s="47"/>
      <c r="W17090" s="50"/>
      <c r="X17090" s="49"/>
      <c r="Y17090" s="49"/>
      <c r="Z17090" s="49"/>
      <c r="AA17090" s="49"/>
      <c r="AB17090" s="49"/>
      <c r="AC17090" s="49"/>
      <c r="AD17090" s="49"/>
      <c r="AE17090" s="95"/>
      <c r="AM17090" s="103"/>
      <c r="AT17090" s="10"/>
    </row>
    <row r="17091" spans="9:46" s="16" customFormat="1">
      <c r="I17091" s="47"/>
      <c r="P17091" s="48"/>
      <c r="Q17091" s="48"/>
      <c r="R17091" s="48"/>
      <c r="S17091" s="49"/>
      <c r="T17091" s="47"/>
      <c r="U17091" s="50"/>
      <c r="V17091" s="47"/>
      <c r="W17091" s="50"/>
      <c r="X17091" s="49"/>
      <c r="Y17091" s="49"/>
      <c r="Z17091" s="49"/>
      <c r="AA17091" s="49"/>
      <c r="AB17091" s="49"/>
      <c r="AC17091" s="49"/>
      <c r="AD17091" s="49"/>
      <c r="AE17091" s="95"/>
      <c r="AM17091" s="103"/>
      <c r="AT17091" s="10"/>
    </row>
    <row r="17092" spans="9:46" s="16" customFormat="1">
      <c r="I17092" s="47"/>
      <c r="P17092" s="48"/>
      <c r="Q17092" s="48"/>
      <c r="R17092" s="48"/>
      <c r="S17092" s="49"/>
      <c r="T17092" s="47"/>
      <c r="U17092" s="50"/>
      <c r="V17092" s="47"/>
      <c r="W17092" s="50"/>
      <c r="X17092" s="49"/>
      <c r="Y17092" s="49"/>
      <c r="Z17092" s="49"/>
      <c r="AA17092" s="49"/>
      <c r="AB17092" s="49"/>
      <c r="AC17092" s="49"/>
      <c r="AD17092" s="49"/>
      <c r="AE17092" s="95"/>
      <c r="AM17092" s="103"/>
      <c r="AT17092" s="10"/>
    </row>
    <row r="17093" spans="9:46" s="16" customFormat="1">
      <c r="I17093" s="47"/>
      <c r="P17093" s="48"/>
      <c r="Q17093" s="48"/>
      <c r="R17093" s="48"/>
      <c r="S17093" s="49"/>
      <c r="T17093" s="47"/>
      <c r="U17093" s="50"/>
      <c r="V17093" s="47"/>
      <c r="W17093" s="50"/>
      <c r="X17093" s="49"/>
      <c r="Y17093" s="49"/>
      <c r="Z17093" s="49"/>
      <c r="AA17093" s="49"/>
      <c r="AB17093" s="49"/>
      <c r="AC17093" s="49"/>
      <c r="AD17093" s="49"/>
      <c r="AE17093" s="95"/>
      <c r="AM17093" s="103"/>
      <c r="AT17093" s="10"/>
    </row>
    <row r="17094" spans="9:46" s="16" customFormat="1">
      <c r="I17094" s="47"/>
      <c r="P17094" s="48"/>
      <c r="Q17094" s="48"/>
      <c r="R17094" s="48"/>
      <c r="S17094" s="49"/>
      <c r="T17094" s="47"/>
      <c r="U17094" s="50"/>
      <c r="V17094" s="47"/>
      <c r="W17094" s="50"/>
      <c r="X17094" s="49"/>
      <c r="Y17094" s="49"/>
      <c r="Z17094" s="49"/>
      <c r="AA17094" s="49"/>
      <c r="AB17094" s="49"/>
      <c r="AC17094" s="49"/>
      <c r="AD17094" s="49"/>
      <c r="AE17094" s="95"/>
      <c r="AM17094" s="103"/>
      <c r="AT17094" s="10"/>
    </row>
    <row r="17095" spans="9:46" s="16" customFormat="1">
      <c r="I17095" s="47"/>
      <c r="P17095" s="48"/>
      <c r="Q17095" s="48"/>
      <c r="R17095" s="48"/>
      <c r="S17095" s="49"/>
      <c r="T17095" s="47"/>
      <c r="U17095" s="50"/>
      <c r="V17095" s="47"/>
      <c r="W17095" s="50"/>
      <c r="X17095" s="49"/>
      <c r="Y17095" s="49"/>
      <c r="Z17095" s="49"/>
      <c r="AA17095" s="49"/>
      <c r="AB17095" s="49"/>
      <c r="AC17095" s="49"/>
      <c r="AD17095" s="49"/>
      <c r="AE17095" s="95"/>
      <c r="AM17095" s="103"/>
      <c r="AT17095" s="10"/>
    </row>
    <row r="17096" spans="9:46" s="16" customFormat="1">
      <c r="I17096" s="47"/>
      <c r="P17096" s="48"/>
      <c r="Q17096" s="48"/>
      <c r="R17096" s="48"/>
      <c r="S17096" s="49"/>
      <c r="T17096" s="47"/>
      <c r="U17096" s="50"/>
      <c r="V17096" s="47"/>
      <c r="W17096" s="50"/>
      <c r="X17096" s="49"/>
      <c r="Y17096" s="49"/>
      <c r="Z17096" s="49"/>
      <c r="AA17096" s="49"/>
      <c r="AB17096" s="49"/>
      <c r="AC17096" s="49"/>
      <c r="AD17096" s="49"/>
      <c r="AE17096" s="95"/>
      <c r="AM17096" s="103"/>
      <c r="AT17096" s="10"/>
    </row>
    <row r="17097" spans="9:46" s="16" customFormat="1">
      <c r="I17097" s="47"/>
      <c r="P17097" s="48"/>
      <c r="Q17097" s="48"/>
      <c r="R17097" s="48"/>
      <c r="S17097" s="49"/>
      <c r="T17097" s="47"/>
      <c r="U17097" s="50"/>
      <c r="V17097" s="47"/>
      <c r="W17097" s="50"/>
      <c r="X17097" s="49"/>
      <c r="Y17097" s="49"/>
      <c r="Z17097" s="49"/>
      <c r="AA17097" s="49"/>
      <c r="AB17097" s="49"/>
      <c r="AC17097" s="49"/>
      <c r="AD17097" s="49"/>
      <c r="AE17097" s="95"/>
      <c r="AM17097" s="103"/>
      <c r="AT17097" s="10"/>
    </row>
    <row r="17098" spans="9:46" s="16" customFormat="1">
      <c r="I17098" s="47"/>
      <c r="P17098" s="48"/>
      <c r="Q17098" s="48"/>
      <c r="R17098" s="48"/>
      <c r="S17098" s="49"/>
      <c r="T17098" s="47"/>
      <c r="U17098" s="50"/>
      <c r="V17098" s="47"/>
      <c r="W17098" s="50"/>
      <c r="X17098" s="49"/>
      <c r="Y17098" s="49"/>
      <c r="Z17098" s="49"/>
      <c r="AA17098" s="49"/>
      <c r="AB17098" s="49"/>
      <c r="AC17098" s="49"/>
      <c r="AD17098" s="49"/>
      <c r="AE17098" s="95"/>
      <c r="AM17098" s="103"/>
      <c r="AT17098" s="10"/>
    </row>
    <row r="17099" spans="9:46" s="16" customFormat="1">
      <c r="I17099" s="47"/>
      <c r="P17099" s="48"/>
      <c r="Q17099" s="48"/>
      <c r="R17099" s="48"/>
      <c r="S17099" s="49"/>
      <c r="T17099" s="47"/>
      <c r="U17099" s="50"/>
      <c r="V17099" s="47"/>
      <c r="W17099" s="50"/>
      <c r="X17099" s="49"/>
      <c r="Y17099" s="49"/>
      <c r="Z17099" s="49"/>
      <c r="AA17099" s="49"/>
      <c r="AB17099" s="49"/>
      <c r="AC17099" s="49"/>
      <c r="AD17099" s="49"/>
      <c r="AE17099" s="95"/>
      <c r="AM17099" s="103"/>
      <c r="AT17099" s="10"/>
    </row>
    <row r="17100" spans="9:46" s="16" customFormat="1">
      <c r="I17100" s="47"/>
      <c r="P17100" s="48"/>
      <c r="Q17100" s="48"/>
      <c r="R17100" s="48"/>
      <c r="S17100" s="49"/>
      <c r="T17100" s="47"/>
      <c r="U17100" s="50"/>
      <c r="V17100" s="47"/>
      <c r="W17100" s="50"/>
      <c r="X17100" s="49"/>
      <c r="Y17100" s="49"/>
      <c r="Z17100" s="49"/>
      <c r="AA17100" s="49"/>
      <c r="AB17100" s="49"/>
      <c r="AC17100" s="49"/>
      <c r="AD17100" s="49"/>
      <c r="AE17100" s="95"/>
      <c r="AM17100" s="103"/>
      <c r="AT17100" s="10"/>
    </row>
    <row r="17101" spans="9:46" s="16" customFormat="1">
      <c r="I17101" s="47"/>
      <c r="P17101" s="48"/>
      <c r="Q17101" s="48"/>
      <c r="R17101" s="48"/>
      <c r="S17101" s="49"/>
      <c r="T17101" s="47"/>
      <c r="U17101" s="50"/>
      <c r="V17101" s="47"/>
      <c r="W17101" s="50"/>
      <c r="X17101" s="49"/>
      <c r="Y17101" s="49"/>
      <c r="Z17101" s="49"/>
      <c r="AA17101" s="49"/>
      <c r="AB17101" s="49"/>
      <c r="AC17101" s="49"/>
      <c r="AD17101" s="49"/>
      <c r="AE17101" s="95"/>
      <c r="AM17101" s="103"/>
      <c r="AT17101" s="10"/>
    </row>
    <row r="17102" spans="9:46" s="16" customFormat="1">
      <c r="I17102" s="47"/>
      <c r="P17102" s="48"/>
      <c r="Q17102" s="48"/>
      <c r="R17102" s="48"/>
      <c r="S17102" s="49"/>
      <c r="T17102" s="47"/>
      <c r="U17102" s="50"/>
      <c r="V17102" s="47"/>
      <c r="W17102" s="50"/>
      <c r="X17102" s="49"/>
      <c r="Y17102" s="49"/>
      <c r="Z17102" s="49"/>
      <c r="AA17102" s="49"/>
      <c r="AB17102" s="49"/>
      <c r="AC17102" s="49"/>
      <c r="AD17102" s="49"/>
      <c r="AE17102" s="95"/>
      <c r="AM17102" s="103"/>
      <c r="AT17102" s="10"/>
    </row>
    <row r="17103" spans="9:46" s="16" customFormat="1">
      <c r="I17103" s="47"/>
      <c r="P17103" s="48"/>
      <c r="Q17103" s="48"/>
      <c r="R17103" s="48"/>
      <c r="S17103" s="49"/>
      <c r="T17103" s="47"/>
      <c r="U17103" s="50"/>
      <c r="V17103" s="47"/>
      <c r="W17103" s="50"/>
      <c r="X17103" s="49"/>
      <c r="Y17103" s="49"/>
      <c r="Z17103" s="49"/>
      <c r="AA17103" s="49"/>
      <c r="AB17103" s="49"/>
      <c r="AC17103" s="49"/>
      <c r="AD17103" s="49"/>
      <c r="AE17103" s="95"/>
      <c r="AM17103" s="103"/>
      <c r="AT17103" s="10"/>
    </row>
    <row r="17104" spans="9:46" s="16" customFormat="1">
      <c r="I17104" s="47"/>
      <c r="P17104" s="48"/>
      <c r="Q17104" s="48"/>
      <c r="R17104" s="48"/>
      <c r="S17104" s="49"/>
      <c r="T17104" s="47"/>
      <c r="U17104" s="50"/>
      <c r="V17104" s="47"/>
      <c r="W17104" s="50"/>
      <c r="X17104" s="49"/>
      <c r="Y17104" s="49"/>
      <c r="Z17104" s="49"/>
      <c r="AA17104" s="49"/>
      <c r="AB17104" s="49"/>
      <c r="AC17104" s="49"/>
      <c r="AD17104" s="49"/>
      <c r="AE17104" s="95"/>
      <c r="AM17104" s="103"/>
      <c r="AT17104" s="10"/>
    </row>
    <row r="17105" spans="9:46" s="16" customFormat="1">
      <c r="I17105" s="47"/>
      <c r="P17105" s="48"/>
      <c r="Q17105" s="48"/>
      <c r="R17105" s="48"/>
      <c r="S17105" s="49"/>
      <c r="T17105" s="47"/>
      <c r="U17105" s="50"/>
      <c r="V17105" s="47"/>
      <c r="W17105" s="50"/>
      <c r="X17105" s="49"/>
      <c r="Y17105" s="49"/>
      <c r="Z17105" s="49"/>
      <c r="AA17105" s="49"/>
      <c r="AB17105" s="49"/>
      <c r="AC17105" s="49"/>
      <c r="AD17105" s="49"/>
      <c r="AE17105" s="95"/>
      <c r="AM17105" s="103"/>
      <c r="AT17105" s="10"/>
    </row>
    <row r="17106" spans="9:46" s="16" customFormat="1">
      <c r="I17106" s="47"/>
      <c r="P17106" s="48"/>
      <c r="Q17106" s="48"/>
      <c r="R17106" s="48"/>
      <c r="S17106" s="49"/>
      <c r="T17106" s="47"/>
      <c r="U17106" s="50"/>
      <c r="V17106" s="47"/>
      <c r="W17106" s="50"/>
      <c r="X17106" s="49"/>
      <c r="Y17106" s="49"/>
      <c r="Z17106" s="49"/>
      <c r="AA17106" s="49"/>
      <c r="AB17106" s="49"/>
      <c r="AC17106" s="49"/>
      <c r="AD17106" s="49"/>
      <c r="AE17106" s="95"/>
      <c r="AM17106" s="103"/>
      <c r="AT17106" s="10"/>
    </row>
    <row r="17107" spans="9:46" s="16" customFormat="1">
      <c r="I17107" s="47"/>
      <c r="P17107" s="48"/>
      <c r="Q17107" s="48"/>
      <c r="R17107" s="48"/>
      <c r="S17107" s="49"/>
      <c r="T17107" s="47"/>
      <c r="U17107" s="50"/>
      <c r="V17107" s="47"/>
      <c r="W17107" s="50"/>
      <c r="X17107" s="49"/>
      <c r="Y17107" s="49"/>
      <c r="Z17107" s="49"/>
      <c r="AA17107" s="49"/>
      <c r="AB17107" s="49"/>
      <c r="AC17107" s="49"/>
      <c r="AD17107" s="49"/>
      <c r="AE17107" s="95"/>
      <c r="AM17107" s="103"/>
      <c r="AT17107" s="10"/>
    </row>
    <row r="17108" spans="9:46" s="16" customFormat="1">
      <c r="I17108" s="47"/>
      <c r="P17108" s="48"/>
      <c r="Q17108" s="48"/>
      <c r="R17108" s="48"/>
      <c r="S17108" s="49"/>
      <c r="T17108" s="47"/>
      <c r="U17108" s="50"/>
      <c r="V17108" s="47"/>
      <c r="W17108" s="50"/>
      <c r="X17108" s="49"/>
      <c r="Y17108" s="49"/>
      <c r="Z17108" s="49"/>
      <c r="AA17108" s="49"/>
      <c r="AB17108" s="49"/>
      <c r="AC17108" s="49"/>
      <c r="AD17108" s="49"/>
      <c r="AE17108" s="95"/>
      <c r="AM17108" s="103"/>
      <c r="AT17108" s="10"/>
    </row>
    <row r="17109" spans="9:46" s="16" customFormat="1">
      <c r="I17109" s="47"/>
      <c r="P17109" s="48"/>
      <c r="Q17109" s="48"/>
      <c r="R17109" s="48"/>
      <c r="S17109" s="49"/>
      <c r="T17109" s="47"/>
      <c r="U17109" s="50"/>
      <c r="V17109" s="47"/>
      <c r="W17109" s="50"/>
      <c r="X17109" s="49"/>
      <c r="Y17109" s="49"/>
      <c r="Z17109" s="49"/>
      <c r="AA17109" s="49"/>
      <c r="AB17109" s="49"/>
      <c r="AC17109" s="49"/>
      <c r="AD17109" s="49"/>
      <c r="AE17109" s="95"/>
      <c r="AM17109" s="103"/>
      <c r="AT17109" s="10"/>
    </row>
    <row r="17110" spans="9:46" s="16" customFormat="1">
      <c r="I17110" s="47"/>
      <c r="P17110" s="48"/>
      <c r="Q17110" s="48"/>
      <c r="R17110" s="48"/>
      <c r="S17110" s="49"/>
      <c r="T17110" s="47"/>
      <c r="U17110" s="50"/>
      <c r="V17110" s="47"/>
      <c r="W17110" s="50"/>
      <c r="X17110" s="49"/>
      <c r="Y17110" s="49"/>
      <c r="Z17110" s="49"/>
      <c r="AA17110" s="49"/>
      <c r="AB17110" s="49"/>
      <c r="AC17110" s="49"/>
      <c r="AD17110" s="49"/>
      <c r="AE17110" s="95"/>
      <c r="AM17110" s="103"/>
      <c r="AT17110" s="10"/>
    </row>
    <row r="17111" spans="9:46" s="16" customFormat="1">
      <c r="I17111" s="47"/>
      <c r="P17111" s="48"/>
      <c r="Q17111" s="48"/>
      <c r="R17111" s="48"/>
      <c r="S17111" s="49"/>
      <c r="T17111" s="47"/>
      <c r="U17111" s="50"/>
      <c r="V17111" s="47"/>
      <c r="W17111" s="50"/>
      <c r="X17111" s="49"/>
      <c r="Y17111" s="49"/>
      <c r="Z17111" s="49"/>
      <c r="AA17111" s="49"/>
      <c r="AB17111" s="49"/>
      <c r="AC17111" s="49"/>
      <c r="AD17111" s="49"/>
      <c r="AE17111" s="95"/>
      <c r="AM17111" s="103"/>
      <c r="AT17111" s="10"/>
    </row>
    <row r="17112" spans="9:46" s="16" customFormat="1">
      <c r="I17112" s="47"/>
      <c r="P17112" s="48"/>
      <c r="Q17112" s="48"/>
      <c r="R17112" s="48"/>
      <c r="S17112" s="49"/>
      <c r="T17112" s="47"/>
      <c r="U17112" s="50"/>
      <c r="V17112" s="47"/>
      <c r="W17112" s="50"/>
      <c r="X17112" s="49"/>
      <c r="Y17112" s="49"/>
      <c r="Z17112" s="49"/>
      <c r="AA17112" s="49"/>
      <c r="AB17112" s="49"/>
      <c r="AC17112" s="49"/>
      <c r="AD17112" s="49"/>
      <c r="AE17112" s="95"/>
      <c r="AM17112" s="103"/>
      <c r="AT17112" s="10"/>
    </row>
    <row r="17113" spans="9:46" s="16" customFormat="1">
      <c r="I17113" s="47"/>
      <c r="P17113" s="48"/>
      <c r="Q17113" s="48"/>
      <c r="R17113" s="48"/>
      <c r="S17113" s="49"/>
      <c r="T17113" s="47"/>
      <c r="U17113" s="50"/>
      <c r="V17113" s="47"/>
      <c r="W17113" s="50"/>
      <c r="X17113" s="49"/>
      <c r="Y17113" s="49"/>
      <c r="Z17113" s="49"/>
      <c r="AA17113" s="49"/>
      <c r="AB17113" s="49"/>
      <c r="AC17113" s="49"/>
      <c r="AD17113" s="49"/>
      <c r="AE17113" s="95"/>
      <c r="AM17113" s="103"/>
      <c r="AT17113" s="10"/>
    </row>
    <row r="17114" spans="9:46" s="16" customFormat="1">
      <c r="I17114" s="47"/>
      <c r="P17114" s="48"/>
      <c r="Q17114" s="48"/>
      <c r="R17114" s="48"/>
      <c r="S17114" s="49"/>
      <c r="T17114" s="47"/>
      <c r="U17114" s="50"/>
      <c r="V17114" s="47"/>
      <c r="W17114" s="50"/>
      <c r="X17114" s="49"/>
      <c r="Y17114" s="49"/>
      <c r="Z17114" s="49"/>
      <c r="AA17114" s="49"/>
      <c r="AB17114" s="49"/>
      <c r="AC17114" s="49"/>
      <c r="AD17114" s="49"/>
      <c r="AE17114" s="95"/>
      <c r="AM17114" s="103"/>
      <c r="AT17114" s="10"/>
    </row>
    <row r="17115" spans="9:46" s="16" customFormat="1">
      <c r="I17115" s="47"/>
      <c r="P17115" s="48"/>
      <c r="Q17115" s="48"/>
      <c r="R17115" s="48"/>
      <c r="S17115" s="49"/>
      <c r="T17115" s="47"/>
      <c r="U17115" s="50"/>
      <c r="V17115" s="47"/>
      <c r="W17115" s="50"/>
      <c r="X17115" s="49"/>
      <c r="Y17115" s="49"/>
      <c r="Z17115" s="49"/>
      <c r="AA17115" s="49"/>
      <c r="AB17115" s="49"/>
      <c r="AC17115" s="49"/>
      <c r="AD17115" s="49"/>
      <c r="AE17115" s="95"/>
      <c r="AM17115" s="103"/>
      <c r="AT17115" s="10"/>
    </row>
    <row r="17116" spans="9:46" s="16" customFormat="1">
      <c r="I17116" s="47"/>
      <c r="P17116" s="48"/>
      <c r="Q17116" s="48"/>
      <c r="R17116" s="48"/>
      <c r="S17116" s="49"/>
      <c r="T17116" s="47"/>
      <c r="U17116" s="50"/>
      <c r="V17116" s="47"/>
      <c r="W17116" s="50"/>
      <c r="X17116" s="49"/>
      <c r="Y17116" s="49"/>
      <c r="Z17116" s="49"/>
      <c r="AA17116" s="49"/>
      <c r="AB17116" s="49"/>
      <c r="AC17116" s="49"/>
      <c r="AD17116" s="49"/>
      <c r="AE17116" s="95"/>
      <c r="AM17116" s="103"/>
      <c r="AT17116" s="10"/>
    </row>
    <row r="17117" spans="9:46" s="16" customFormat="1">
      <c r="I17117" s="47"/>
      <c r="P17117" s="48"/>
      <c r="Q17117" s="48"/>
      <c r="R17117" s="48"/>
      <c r="S17117" s="49"/>
      <c r="T17117" s="47"/>
      <c r="U17117" s="50"/>
      <c r="V17117" s="47"/>
      <c r="W17117" s="50"/>
      <c r="X17117" s="49"/>
      <c r="Y17117" s="49"/>
      <c r="Z17117" s="49"/>
      <c r="AA17117" s="49"/>
      <c r="AB17117" s="49"/>
      <c r="AC17117" s="49"/>
      <c r="AD17117" s="49"/>
      <c r="AE17117" s="95"/>
      <c r="AM17117" s="103"/>
      <c r="AT17117" s="10"/>
    </row>
    <row r="17118" spans="9:46" s="16" customFormat="1">
      <c r="I17118" s="47"/>
      <c r="P17118" s="48"/>
      <c r="Q17118" s="48"/>
      <c r="R17118" s="48"/>
      <c r="S17118" s="49"/>
      <c r="T17118" s="47"/>
      <c r="U17118" s="50"/>
      <c r="V17118" s="47"/>
      <c r="W17118" s="50"/>
      <c r="X17118" s="49"/>
      <c r="Y17118" s="49"/>
      <c r="Z17118" s="49"/>
      <c r="AA17118" s="49"/>
      <c r="AB17118" s="49"/>
      <c r="AC17118" s="49"/>
      <c r="AD17118" s="49"/>
      <c r="AE17118" s="95"/>
      <c r="AM17118" s="103"/>
      <c r="AT17118" s="10"/>
    </row>
    <row r="17119" spans="9:46" s="16" customFormat="1">
      <c r="I17119" s="47"/>
      <c r="P17119" s="48"/>
      <c r="Q17119" s="48"/>
      <c r="R17119" s="48"/>
      <c r="S17119" s="49"/>
      <c r="T17119" s="47"/>
      <c r="U17119" s="50"/>
      <c r="V17119" s="47"/>
      <c r="W17119" s="50"/>
      <c r="X17119" s="49"/>
      <c r="Y17119" s="49"/>
      <c r="Z17119" s="49"/>
      <c r="AA17119" s="49"/>
      <c r="AB17119" s="49"/>
      <c r="AC17119" s="49"/>
      <c r="AD17119" s="49"/>
      <c r="AE17119" s="95"/>
      <c r="AM17119" s="103"/>
      <c r="AT17119" s="10"/>
    </row>
    <row r="17120" spans="9:46" s="16" customFormat="1">
      <c r="I17120" s="47"/>
      <c r="P17120" s="48"/>
      <c r="Q17120" s="48"/>
      <c r="R17120" s="48"/>
      <c r="S17120" s="49"/>
      <c r="T17120" s="47"/>
      <c r="U17120" s="50"/>
      <c r="V17120" s="47"/>
      <c r="W17120" s="50"/>
      <c r="X17120" s="49"/>
      <c r="Y17120" s="49"/>
      <c r="Z17120" s="49"/>
      <c r="AA17120" s="49"/>
      <c r="AB17120" s="49"/>
      <c r="AC17120" s="49"/>
      <c r="AD17120" s="49"/>
      <c r="AE17120" s="95"/>
      <c r="AM17120" s="103"/>
      <c r="AT17120" s="10"/>
    </row>
    <row r="17121" spans="9:46" s="16" customFormat="1">
      <c r="I17121" s="47"/>
      <c r="P17121" s="48"/>
      <c r="Q17121" s="48"/>
      <c r="R17121" s="48"/>
      <c r="S17121" s="49"/>
      <c r="T17121" s="47"/>
      <c r="U17121" s="50"/>
      <c r="V17121" s="47"/>
      <c r="W17121" s="50"/>
      <c r="X17121" s="49"/>
      <c r="Y17121" s="49"/>
      <c r="Z17121" s="49"/>
      <c r="AA17121" s="49"/>
      <c r="AB17121" s="49"/>
      <c r="AC17121" s="49"/>
      <c r="AD17121" s="49"/>
      <c r="AE17121" s="95"/>
      <c r="AM17121" s="103"/>
      <c r="AT17121" s="10"/>
    </row>
    <row r="17122" spans="9:46" s="16" customFormat="1">
      <c r="I17122" s="47"/>
      <c r="P17122" s="48"/>
      <c r="Q17122" s="48"/>
      <c r="R17122" s="48"/>
      <c r="S17122" s="49"/>
      <c r="T17122" s="47"/>
      <c r="U17122" s="50"/>
      <c r="V17122" s="47"/>
      <c r="W17122" s="50"/>
      <c r="X17122" s="49"/>
      <c r="Y17122" s="49"/>
      <c r="Z17122" s="49"/>
      <c r="AA17122" s="49"/>
      <c r="AB17122" s="49"/>
      <c r="AC17122" s="49"/>
      <c r="AD17122" s="49"/>
      <c r="AE17122" s="95"/>
      <c r="AM17122" s="103"/>
      <c r="AT17122" s="10"/>
    </row>
    <row r="17123" spans="9:46" s="16" customFormat="1">
      <c r="I17123" s="47"/>
      <c r="P17123" s="48"/>
      <c r="Q17123" s="48"/>
      <c r="R17123" s="48"/>
      <c r="S17123" s="49"/>
      <c r="T17123" s="47"/>
      <c r="U17123" s="50"/>
      <c r="V17123" s="47"/>
      <c r="W17123" s="50"/>
      <c r="X17123" s="49"/>
      <c r="Y17123" s="49"/>
      <c r="Z17123" s="49"/>
      <c r="AA17123" s="49"/>
      <c r="AB17123" s="49"/>
      <c r="AC17123" s="49"/>
      <c r="AD17123" s="49"/>
      <c r="AE17123" s="95"/>
      <c r="AM17123" s="103"/>
      <c r="AT17123" s="10"/>
    </row>
    <row r="17124" spans="9:46" s="16" customFormat="1">
      <c r="I17124" s="47"/>
      <c r="P17124" s="48"/>
      <c r="Q17124" s="48"/>
      <c r="R17124" s="48"/>
      <c r="S17124" s="49"/>
      <c r="T17124" s="47"/>
      <c r="U17124" s="50"/>
      <c r="V17124" s="47"/>
      <c r="W17124" s="50"/>
      <c r="X17124" s="49"/>
      <c r="Y17124" s="49"/>
      <c r="Z17124" s="49"/>
      <c r="AA17124" s="49"/>
      <c r="AB17124" s="49"/>
      <c r="AC17124" s="49"/>
      <c r="AD17124" s="49"/>
      <c r="AE17124" s="95"/>
      <c r="AM17124" s="103"/>
      <c r="AT17124" s="10"/>
    </row>
    <row r="17125" spans="9:46" s="16" customFormat="1">
      <c r="I17125" s="47"/>
      <c r="P17125" s="48"/>
      <c r="Q17125" s="48"/>
      <c r="R17125" s="48"/>
      <c r="S17125" s="49"/>
      <c r="T17125" s="47"/>
      <c r="U17125" s="50"/>
      <c r="V17125" s="47"/>
      <c r="W17125" s="50"/>
      <c r="X17125" s="49"/>
      <c r="Y17125" s="49"/>
      <c r="Z17125" s="49"/>
      <c r="AA17125" s="49"/>
      <c r="AB17125" s="49"/>
      <c r="AC17125" s="49"/>
      <c r="AD17125" s="49"/>
      <c r="AE17125" s="95"/>
      <c r="AM17125" s="103"/>
      <c r="AT17125" s="10"/>
    </row>
    <row r="17126" spans="9:46" s="16" customFormat="1">
      <c r="I17126" s="47"/>
      <c r="P17126" s="48"/>
      <c r="Q17126" s="48"/>
      <c r="R17126" s="48"/>
      <c r="S17126" s="49"/>
      <c r="T17126" s="47"/>
      <c r="U17126" s="50"/>
      <c r="V17126" s="47"/>
      <c r="W17126" s="50"/>
      <c r="X17126" s="49"/>
      <c r="Y17126" s="49"/>
      <c r="Z17126" s="49"/>
      <c r="AA17126" s="49"/>
      <c r="AB17126" s="49"/>
      <c r="AC17126" s="49"/>
      <c r="AD17126" s="49"/>
      <c r="AE17126" s="95"/>
      <c r="AM17126" s="103"/>
      <c r="AT17126" s="10"/>
    </row>
    <row r="17127" spans="9:46" s="16" customFormat="1">
      <c r="I17127" s="47"/>
      <c r="P17127" s="48"/>
      <c r="Q17127" s="48"/>
      <c r="R17127" s="48"/>
      <c r="S17127" s="49"/>
      <c r="T17127" s="47"/>
      <c r="U17127" s="50"/>
      <c r="V17127" s="47"/>
      <c r="W17127" s="50"/>
      <c r="X17127" s="49"/>
      <c r="Y17127" s="49"/>
      <c r="Z17127" s="49"/>
      <c r="AA17127" s="49"/>
      <c r="AB17127" s="49"/>
      <c r="AC17127" s="49"/>
      <c r="AD17127" s="49"/>
      <c r="AE17127" s="95"/>
      <c r="AM17127" s="103"/>
      <c r="AT17127" s="10"/>
    </row>
    <row r="17128" spans="9:46" s="16" customFormat="1">
      <c r="I17128" s="47"/>
      <c r="P17128" s="48"/>
      <c r="Q17128" s="48"/>
      <c r="R17128" s="48"/>
      <c r="S17128" s="49"/>
      <c r="T17128" s="47"/>
      <c r="U17128" s="50"/>
      <c r="V17128" s="47"/>
      <c r="W17128" s="50"/>
      <c r="X17128" s="49"/>
      <c r="Y17128" s="49"/>
      <c r="Z17128" s="49"/>
      <c r="AA17128" s="49"/>
      <c r="AB17128" s="49"/>
      <c r="AC17128" s="49"/>
      <c r="AD17128" s="49"/>
      <c r="AE17128" s="95"/>
      <c r="AM17128" s="103"/>
      <c r="AT17128" s="10"/>
    </row>
    <row r="17129" spans="9:46" s="16" customFormat="1">
      <c r="I17129" s="47"/>
      <c r="P17129" s="48"/>
      <c r="Q17129" s="48"/>
      <c r="R17129" s="48"/>
      <c r="S17129" s="49"/>
      <c r="T17129" s="47"/>
      <c r="U17129" s="50"/>
      <c r="V17129" s="47"/>
      <c r="W17129" s="50"/>
      <c r="X17129" s="49"/>
      <c r="Y17129" s="49"/>
      <c r="Z17129" s="49"/>
      <c r="AA17129" s="49"/>
      <c r="AB17129" s="49"/>
      <c r="AC17129" s="49"/>
      <c r="AD17129" s="49"/>
      <c r="AE17129" s="95"/>
      <c r="AM17129" s="103"/>
      <c r="AT17129" s="10"/>
    </row>
    <row r="17130" spans="9:46" s="16" customFormat="1">
      <c r="I17130" s="47"/>
      <c r="P17130" s="48"/>
      <c r="Q17130" s="48"/>
      <c r="R17130" s="48"/>
      <c r="S17130" s="49"/>
      <c r="T17130" s="47"/>
      <c r="U17130" s="50"/>
      <c r="V17130" s="47"/>
      <c r="W17130" s="50"/>
      <c r="X17130" s="49"/>
      <c r="Y17130" s="49"/>
      <c r="Z17130" s="49"/>
      <c r="AA17130" s="49"/>
      <c r="AB17130" s="49"/>
      <c r="AC17130" s="49"/>
      <c r="AD17130" s="49"/>
      <c r="AE17130" s="95"/>
      <c r="AM17130" s="103"/>
      <c r="AT17130" s="10"/>
    </row>
    <row r="17131" spans="9:46" s="16" customFormat="1">
      <c r="I17131" s="47"/>
      <c r="P17131" s="48"/>
      <c r="Q17131" s="48"/>
      <c r="R17131" s="48"/>
      <c r="S17131" s="49"/>
      <c r="T17131" s="47"/>
      <c r="U17131" s="50"/>
      <c r="V17131" s="47"/>
      <c r="W17131" s="50"/>
      <c r="X17131" s="49"/>
      <c r="Y17131" s="49"/>
      <c r="Z17131" s="49"/>
      <c r="AA17131" s="49"/>
      <c r="AB17131" s="49"/>
      <c r="AC17131" s="49"/>
      <c r="AD17131" s="49"/>
      <c r="AE17131" s="95"/>
      <c r="AM17131" s="103"/>
      <c r="AT17131" s="10"/>
    </row>
    <row r="17132" spans="9:46" s="16" customFormat="1">
      <c r="I17132" s="47"/>
      <c r="P17132" s="48"/>
      <c r="Q17132" s="48"/>
      <c r="R17132" s="48"/>
      <c r="S17132" s="49"/>
      <c r="T17132" s="47"/>
      <c r="U17132" s="50"/>
      <c r="V17132" s="47"/>
      <c r="W17132" s="50"/>
      <c r="X17132" s="49"/>
      <c r="Y17132" s="49"/>
      <c r="Z17132" s="49"/>
      <c r="AA17132" s="49"/>
      <c r="AB17132" s="49"/>
      <c r="AC17132" s="49"/>
      <c r="AD17132" s="49"/>
      <c r="AE17132" s="95"/>
      <c r="AM17132" s="103"/>
      <c r="AT17132" s="10"/>
    </row>
    <row r="17133" spans="9:46" s="16" customFormat="1">
      <c r="I17133" s="47"/>
      <c r="P17133" s="48"/>
      <c r="Q17133" s="48"/>
      <c r="R17133" s="48"/>
      <c r="S17133" s="49"/>
      <c r="T17133" s="47"/>
      <c r="U17133" s="50"/>
      <c r="V17133" s="47"/>
      <c r="W17133" s="50"/>
      <c r="X17133" s="49"/>
      <c r="Y17133" s="49"/>
      <c r="Z17133" s="49"/>
      <c r="AA17133" s="49"/>
      <c r="AB17133" s="49"/>
      <c r="AC17133" s="49"/>
      <c r="AD17133" s="49"/>
      <c r="AE17133" s="95"/>
      <c r="AM17133" s="103"/>
      <c r="AT17133" s="10"/>
    </row>
    <row r="17134" spans="9:46" s="16" customFormat="1">
      <c r="I17134" s="47"/>
      <c r="P17134" s="48"/>
      <c r="Q17134" s="48"/>
      <c r="R17134" s="48"/>
      <c r="S17134" s="49"/>
      <c r="T17134" s="47"/>
      <c r="U17134" s="50"/>
      <c r="V17134" s="47"/>
      <c r="W17134" s="50"/>
      <c r="X17134" s="49"/>
      <c r="Y17134" s="49"/>
      <c r="Z17134" s="49"/>
      <c r="AA17134" s="49"/>
      <c r="AB17134" s="49"/>
      <c r="AC17134" s="49"/>
      <c r="AD17134" s="49"/>
      <c r="AE17134" s="95"/>
      <c r="AM17134" s="103"/>
      <c r="AT17134" s="10"/>
    </row>
    <row r="17135" spans="9:46" s="16" customFormat="1">
      <c r="I17135" s="47"/>
      <c r="P17135" s="48"/>
      <c r="Q17135" s="48"/>
      <c r="R17135" s="48"/>
      <c r="S17135" s="49"/>
      <c r="T17135" s="47"/>
      <c r="U17135" s="50"/>
      <c r="V17135" s="47"/>
      <c r="W17135" s="50"/>
      <c r="X17135" s="49"/>
      <c r="Y17135" s="49"/>
      <c r="Z17135" s="49"/>
      <c r="AA17135" s="49"/>
      <c r="AB17135" s="49"/>
      <c r="AC17135" s="49"/>
      <c r="AD17135" s="49"/>
      <c r="AE17135" s="95"/>
      <c r="AM17135" s="103"/>
      <c r="AT17135" s="10"/>
    </row>
    <row r="17136" spans="9:46" s="16" customFormat="1">
      <c r="I17136" s="47"/>
      <c r="P17136" s="48"/>
      <c r="Q17136" s="48"/>
      <c r="R17136" s="48"/>
      <c r="S17136" s="49"/>
      <c r="T17136" s="47"/>
      <c r="U17136" s="50"/>
      <c r="V17136" s="47"/>
      <c r="W17136" s="50"/>
      <c r="X17136" s="49"/>
      <c r="Y17136" s="49"/>
      <c r="Z17136" s="49"/>
      <c r="AA17136" s="49"/>
      <c r="AB17136" s="49"/>
      <c r="AC17136" s="49"/>
      <c r="AD17136" s="49"/>
      <c r="AE17136" s="95"/>
      <c r="AM17136" s="103"/>
      <c r="AT17136" s="10"/>
    </row>
    <row r="17137" spans="9:46" s="16" customFormat="1">
      <c r="I17137" s="47"/>
      <c r="P17137" s="48"/>
      <c r="Q17137" s="48"/>
      <c r="R17137" s="48"/>
      <c r="S17137" s="49"/>
      <c r="T17137" s="47"/>
      <c r="U17137" s="50"/>
      <c r="V17137" s="47"/>
      <c r="W17137" s="50"/>
      <c r="X17137" s="49"/>
      <c r="Y17137" s="49"/>
      <c r="Z17137" s="49"/>
      <c r="AA17137" s="49"/>
      <c r="AB17137" s="49"/>
      <c r="AC17137" s="49"/>
      <c r="AD17137" s="49"/>
      <c r="AE17137" s="95"/>
      <c r="AM17137" s="103"/>
      <c r="AT17137" s="10"/>
    </row>
    <row r="17138" spans="9:46" s="16" customFormat="1">
      <c r="I17138" s="47"/>
      <c r="P17138" s="48"/>
      <c r="Q17138" s="48"/>
      <c r="R17138" s="48"/>
      <c r="S17138" s="49"/>
      <c r="T17138" s="47"/>
      <c r="U17138" s="50"/>
      <c r="V17138" s="47"/>
      <c r="W17138" s="50"/>
      <c r="X17138" s="49"/>
      <c r="Y17138" s="49"/>
      <c r="Z17138" s="49"/>
      <c r="AA17138" s="49"/>
      <c r="AB17138" s="49"/>
      <c r="AC17138" s="49"/>
      <c r="AD17138" s="49"/>
      <c r="AE17138" s="95"/>
      <c r="AM17138" s="103"/>
      <c r="AT17138" s="10"/>
    </row>
    <row r="17139" spans="9:46" s="16" customFormat="1">
      <c r="I17139" s="47"/>
      <c r="P17139" s="48"/>
      <c r="Q17139" s="48"/>
      <c r="R17139" s="48"/>
      <c r="S17139" s="49"/>
      <c r="T17139" s="47"/>
      <c r="U17139" s="50"/>
      <c r="V17139" s="47"/>
      <c r="W17139" s="50"/>
      <c r="X17139" s="49"/>
      <c r="Y17139" s="49"/>
      <c r="Z17139" s="49"/>
      <c r="AA17139" s="49"/>
      <c r="AB17139" s="49"/>
      <c r="AC17139" s="49"/>
      <c r="AD17139" s="49"/>
      <c r="AE17139" s="95"/>
      <c r="AM17139" s="103"/>
      <c r="AT17139" s="10"/>
    </row>
    <row r="17140" spans="9:46" s="16" customFormat="1">
      <c r="I17140" s="47"/>
      <c r="P17140" s="48"/>
      <c r="Q17140" s="48"/>
      <c r="R17140" s="48"/>
      <c r="S17140" s="49"/>
      <c r="T17140" s="47"/>
      <c r="U17140" s="50"/>
      <c r="V17140" s="47"/>
      <c r="W17140" s="50"/>
      <c r="X17140" s="49"/>
      <c r="Y17140" s="49"/>
      <c r="Z17140" s="49"/>
      <c r="AA17140" s="49"/>
      <c r="AB17140" s="49"/>
      <c r="AC17140" s="49"/>
      <c r="AD17140" s="49"/>
      <c r="AE17140" s="95"/>
      <c r="AM17140" s="103"/>
      <c r="AT17140" s="10"/>
    </row>
    <row r="17141" spans="9:46" s="16" customFormat="1">
      <c r="I17141" s="47"/>
      <c r="P17141" s="48"/>
      <c r="Q17141" s="48"/>
      <c r="R17141" s="48"/>
      <c r="S17141" s="49"/>
      <c r="T17141" s="47"/>
      <c r="U17141" s="50"/>
      <c r="V17141" s="47"/>
      <c r="W17141" s="50"/>
      <c r="X17141" s="49"/>
      <c r="Y17141" s="49"/>
      <c r="Z17141" s="49"/>
      <c r="AA17141" s="49"/>
      <c r="AB17141" s="49"/>
      <c r="AC17141" s="49"/>
      <c r="AD17141" s="49"/>
      <c r="AE17141" s="95"/>
      <c r="AM17141" s="103"/>
      <c r="AT17141" s="10"/>
    </row>
    <row r="17142" spans="9:46" s="16" customFormat="1">
      <c r="I17142" s="47"/>
      <c r="P17142" s="48"/>
      <c r="Q17142" s="48"/>
      <c r="R17142" s="48"/>
      <c r="S17142" s="49"/>
      <c r="T17142" s="47"/>
      <c r="U17142" s="50"/>
      <c r="V17142" s="47"/>
      <c r="W17142" s="50"/>
      <c r="X17142" s="49"/>
      <c r="Y17142" s="49"/>
      <c r="Z17142" s="49"/>
      <c r="AA17142" s="49"/>
      <c r="AB17142" s="49"/>
      <c r="AC17142" s="49"/>
      <c r="AD17142" s="49"/>
      <c r="AE17142" s="95"/>
      <c r="AM17142" s="103"/>
      <c r="AT17142" s="10"/>
    </row>
    <row r="17143" spans="9:46" s="16" customFormat="1">
      <c r="I17143" s="47"/>
      <c r="P17143" s="48"/>
      <c r="Q17143" s="48"/>
      <c r="R17143" s="48"/>
      <c r="S17143" s="49"/>
      <c r="T17143" s="47"/>
      <c r="U17143" s="50"/>
      <c r="V17143" s="47"/>
      <c r="W17143" s="50"/>
      <c r="X17143" s="49"/>
      <c r="Y17143" s="49"/>
      <c r="Z17143" s="49"/>
      <c r="AA17143" s="49"/>
      <c r="AB17143" s="49"/>
      <c r="AC17143" s="49"/>
      <c r="AD17143" s="49"/>
      <c r="AE17143" s="95"/>
      <c r="AM17143" s="103"/>
      <c r="AT17143" s="10"/>
    </row>
    <row r="17144" spans="9:46" s="16" customFormat="1">
      <c r="I17144" s="47"/>
      <c r="P17144" s="48"/>
      <c r="Q17144" s="48"/>
      <c r="R17144" s="48"/>
      <c r="S17144" s="49"/>
      <c r="T17144" s="47"/>
      <c r="U17144" s="50"/>
      <c r="V17144" s="47"/>
      <c r="W17144" s="50"/>
      <c r="X17144" s="49"/>
      <c r="Y17144" s="49"/>
      <c r="Z17144" s="49"/>
      <c r="AA17144" s="49"/>
      <c r="AB17144" s="49"/>
      <c r="AC17144" s="49"/>
      <c r="AD17144" s="49"/>
      <c r="AE17144" s="95"/>
      <c r="AM17144" s="103"/>
      <c r="AT17144" s="10"/>
    </row>
    <row r="17145" spans="9:46" s="16" customFormat="1">
      <c r="I17145" s="47"/>
      <c r="P17145" s="48"/>
      <c r="Q17145" s="48"/>
      <c r="R17145" s="48"/>
      <c r="S17145" s="49"/>
      <c r="T17145" s="47"/>
      <c r="U17145" s="50"/>
      <c r="V17145" s="47"/>
      <c r="W17145" s="50"/>
      <c r="X17145" s="49"/>
      <c r="Y17145" s="49"/>
      <c r="Z17145" s="49"/>
      <c r="AA17145" s="49"/>
      <c r="AB17145" s="49"/>
      <c r="AC17145" s="49"/>
      <c r="AD17145" s="49"/>
      <c r="AE17145" s="95"/>
      <c r="AM17145" s="103"/>
      <c r="AT17145" s="10"/>
    </row>
    <row r="17146" spans="9:46" s="16" customFormat="1">
      <c r="I17146" s="47"/>
      <c r="P17146" s="48"/>
      <c r="Q17146" s="48"/>
      <c r="R17146" s="48"/>
      <c r="S17146" s="49"/>
      <c r="T17146" s="47"/>
      <c r="U17146" s="50"/>
      <c r="V17146" s="47"/>
      <c r="W17146" s="50"/>
      <c r="X17146" s="49"/>
      <c r="Y17146" s="49"/>
      <c r="Z17146" s="49"/>
      <c r="AA17146" s="49"/>
      <c r="AB17146" s="49"/>
      <c r="AC17146" s="49"/>
      <c r="AD17146" s="49"/>
      <c r="AE17146" s="95"/>
      <c r="AM17146" s="103"/>
      <c r="AT17146" s="10"/>
    </row>
    <row r="17147" spans="9:46" s="16" customFormat="1">
      <c r="I17147" s="47"/>
      <c r="P17147" s="48"/>
      <c r="Q17147" s="48"/>
      <c r="R17147" s="48"/>
      <c r="S17147" s="49"/>
      <c r="T17147" s="47"/>
      <c r="U17147" s="50"/>
      <c r="V17147" s="47"/>
      <c r="W17147" s="50"/>
      <c r="X17147" s="49"/>
      <c r="Y17147" s="49"/>
      <c r="Z17147" s="49"/>
      <c r="AA17147" s="49"/>
      <c r="AB17147" s="49"/>
      <c r="AC17147" s="49"/>
      <c r="AD17147" s="49"/>
      <c r="AE17147" s="95"/>
      <c r="AM17147" s="103"/>
      <c r="AT17147" s="10"/>
    </row>
    <row r="17148" spans="9:46" s="16" customFormat="1">
      <c r="I17148" s="47"/>
      <c r="P17148" s="48"/>
      <c r="Q17148" s="48"/>
      <c r="R17148" s="48"/>
      <c r="S17148" s="49"/>
      <c r="T17148" s="47"/>
      <c r="U17148" s="50"/>
      <c r="V17148" s="47"/>
      <c r="W17148" s="50"/>
      <c r="X17148" s="49"/>
      <c r="Y17148" s="49"/>
      <c r="Z17148" s="49"/>
      <c r="AA17148" s="49"/>
      <c r="AB17148" s="49"/>
      <c r="AC17148" s="49"/>
      <c r="AD17148" s="49"/>
      <c r="AE17148" s="95"/>
      <c r="AM17148" s="103"/>
      <c r="AT17148" s="10"/>
    </row>
    <row r="17149" spans="9:46" s="16" customFormat="1">
      <c r="I17149" s="47"/>
      <c r="P17149" s="48"/>
      <c r="Q17149" s="48"/>
      <c r="R17149" s="48"/>
      <c r="S17149" s="49"/>
      <c r="T17149" s="47"/>
      <c r="U17149" s="50"/>
      <c r="V17149" s="47"/>
      <c r="W17149" s="50"/>
      <c r="X17149" s="49"/>
      <c r="Y17149" s="49"/>
      <c r="Z17149" s="49"/>
      <c r="AA17149" s="49"/>
      <c r="AB17149" s="49"/>
      <c r="AC17149" s="49"/>
      <c r="AD17149" s="49"/>
      <c r="AE17149" s="95"/>
      <c r="AM17149" s="103"/>
      <c r="AT17149" s="10"/>
    </row>
    <row r="17150" spans="9:46" s="16" customFormat="1">
      <c r="I17150" s="47"/>
      <c r="P17150" s="48"/>
      <c r="Q17150" s="48"/>
      <c r="R17150" s="48"/>
      <c r="S17150" s="49"/>
      <c r="T17150" s="47"/>
      <c r="U17150" s="50"/>
      <c r="V17150" s="47"/>
      <c r="W17150" s="50"/>
      <c r="X17150" s="49"/>
      <c r="Y17150" s="49"/>
      <c r="Z17150" s="49"/>
      <c r="AA17150" s="49"/>
      <c r="AB17150" s="49"/>
      <c r="AC17150" s="49"/>
      <c r="AD17150" s="49"/>
      <c r="AE17150" s="95"/>
      <c r="AM17150" s="103"/>
      <c r="AT17150" s="10"/>
    </row>
    <row r="17151" spans="9:46" s="16" customFormat="1">
      <c r="I17151" s="47"/>
      <c r="P17151" s="48"/>
      <c r="Q17151" s="48"/>
      <c r="R17151" s="48"/>
      <c r="S17151" s="49"/>
      <c r="T17151" s="47"/>
      <c r="U17151" s="50"/>
      <c r="V17151" s="47"/>
      <c r="W17151" s="50"/>
      <c r="X17151" s="49"/>
      <c r="Y17151" s="49"/>
      <c r="Z17151" s="49"/>
      <c r="AA17151" s="49"/>
      <c r="AB17151" s="49"/>
      <c r="AC17151" s="49"/>
      <c r="AD17151" s="49"/>
      <c r="AE17151" s="95"/>
      <c r="AM17151" s="103"/>
      <c r="AT17151" s="10"/>
    </row>
    <row r="17152" spans="9:46" s="16" customFormat="1">
      <c r="I17152" s="47"/>
      <c r="P17152" s="48"/>
      <c r="Q17152" s="48"/>
      <c r="R17152" s="48"/>
      <c r="S17152" s="49"/>
      <c r="T17152" s="47"/>
      <c r="U17152" s="50"/>
      <c r="V17152" s="47"/>
      <c r="W17152" s="50"/>
      <c r="X17152" s="49"/>
      <c r="Y17152" s="49"/>
      <c r="Z17152" s="49"/>
      <c r="AA17152" s="49"/>
      <c r="AB17152" s="49"/>
      <c r="AC17152" s="49"/>
      <c r="AD17152" s="49"/>
      <c r="AE17152" s="95"/>
      <c r="AM17152" s="103"/>
      <c r="AT17152" s="10"/>
    </row>
    <row r="17153" spans="9:46" s="16" customFormat="1">
      <c r="I17153" s="47"/>
      <c r="P17153" s="48"/>
      <c r="Q17153" s="48"/>
      <c r="R17153" s="48"/>
      <c r="S17153" s="49"/>
      <c r="T17153" s="47"/>
      <c r="U17153" s="50"/>
      <c r="V17153" s="47"/>
      <c r="W17153" s="50"/>
      <c r="X17153" s="49"/>
      <c r="Y17153" s="49"/>
      <c r="Z17153" s="49"/>
      <c r="AA17153" s="49"/>
      <c r="AB17153" s="49"/>
      <c r="AC17153" s="49"/>
      <c r="AD17153" s="49"/>
      <c r="AE17153" s="95"/>
      <c r="AM17153" s="103"/>
      <c r="AT17153" s="10"/>
    </row>
    <row r="17154" spans="9:46" s="16" customFormat="1">
      <c r="I17154" s="47"/>
      <c r="P17154" s="48"/>
      <c r="Q17154" s="48"/>
      <c r="R17154" s="48"/>
      <c r="S17154" s="49"/>
      <c r="T17154" s="47"/>
      <c r="U17154" s="50"/>
      <c r="V17154" s="47"/>
      <c r="W17154" s="50"/>
      <c r="X17154" s="49"/>
      <c r="Y17154" s="49"/>
      <c r="Z17154" s="49"/>
      <c r="AA17154" s="49"/>
      <c r="AB17154" s="49"/>
      <c r="AC17154" s="49"/>
      <c r="AD17154" s="49"/>
      <c r="AE17154" s="95"/>
      <c r="AM17154" s="103"/>
      <c r="AT17154" s="10"/>
    </row>
    <row r="17155" spans="9:46" s="16" customFormat="1">
      <c r="I17155" s="47"/>
      <c r="P17155" s="48"/>
      <c r="Q17155" s="48"/>
      <c r="R17155" s="48"/>
      <c r="S17155" s="49"/>
      <c r="T17155" s="47"/>
      <c r="U17155" s="50"/>
      <c r="V17155" s="47"/>
      <c r="W17155" s="50"/>
      <c r="X17155" s="49"/>
      <c r="Y17155" s="49"/>
      <c r="Z17155" s="49"/>
      <c r="AA17155" s="49"/>
      <c r="AB17155" s="49"/>
      <c r="AC17155" s="49"/>
      <c r="AD17155" s="49"/>
      <c r="AE17155" s="95"/>
      <c r="AM17155" s="103"/>
      <c r="AT17155" s="10"/>
    </row>
    <row r="17156" spans="9:46" s="16" customFormat="1">
      <c r="I17156" s="47"/>
      <c r="P17156" s="48"/>
      <c r="Q17156" s="48"/>
      <c r="R17156" s="48"/>
      <c r="S17156" s="49"/>
      <c r="T17156" s="47"/>
      <c r="U17156" s="50"/>
      <c r="V17156" s="47"/>
      <c r="W17156" s="50"/>
      <c r="X17156" s="49"/>
      <c r="Y17156" s="49"/>
      <c r="Z17156" s="49"/>
      <c r="AA17156" s="49"/>
      <c r="AB17156" s="49"/>
      <c r="AC17156" s="49"/>
      <c r="AD17156" s="49"/>
      <c r="AE17156" s="95"/>
      <c r="AM17156" s="103"/>
      <c r="AT17156" s="10"/>
    </row>
    <row r="17157" spans="9:46" s="16" customFormat="1">
      <c r="I17157" s="47"/>
      <c r="P17157" s="48"/>
      <c r="Q17157" s="48"/>
      <c r="R17157" s="48"/>
      <c r="S17157" s="49"/>
      <c r="T17157" s="47"/>
      <c r="U17157" s="50"/>
      <c r="V17157" s="47"/>
      <c r="W17157" s="50"/>
      <c r="X17157" s="49"/>
      <c r="Y17157" s="49"/>
      <c r="Z17157" s="49"/>
      <c r="AA17157" s="49"/>
      <c r="AB17157" s="49"/>
      <c r="AC17157" s="49"/>
      <c r="AD17157" s="49"/>
      <c r="AE17157" s="95"/>
      <c r="AM17157" s="103"/>
      <c r="AT17157" s="10"/>
    </row>
    <row r="17158" spans="9:46" s="16" customFormat="1">
      <c r="I17158" s="47"/>
      <c r="P17158" s="48"/>
      <c r="Q17158" s="48"/>
      <c r="R17158" s="48"/>
      <c r="S17158" s="49"/>
      <c r="T17158" s="47"/>
      <c r="U17158" s="50"/>
      <c r="V17158" s="47"/>
      <c r="W17158" s="50"/>
      <c r="X17158" s="49"/>
      <c r="Y17158" s="49"/>
      <c r="Z17158" s="49"/>
      <c r="AA17158" s="49"/>
      <c r="AB17158" s="49"/>
      <c r="AC17158" s="49"/>
      <c r="AD17158" s="49"/>
      <c r="AE17158" s="95"/>
      <c r="AM17158" s="103"/>
      <c r="AT17158" s="10"/>
    </row>
    <row r="17159" spans="9:46" s="16" customFormat="1">
      <c r="I17159" s="47"/>
      <c r="P17159" s="48"/>
      <c r="Q17159" s="48"/>
      <c r="R17159" s="48"/>
      <c r="S17159" s="49"/>
      <c r="T17159" s="47"/>
      <c r="U17159" s="50"/>
      <c r="V17159" s="47"/>
      <c r="W17159" s="50"/>
      <c r="X17159" s="49"/>
      <c r="Y17159" s="49"/>
      <c r="Z17159" s="49"/>
      <c r="AA17159" s="49"/>
      <c r="AB17159" s="49"/>
      <c r="AC17159" s="49"/>
      <c r="AD17159" s="49"/>
      <c r="AE17159" s="95"/>
      <c r="AM17159" s="103"/>
      <c r="AT17159" s="10"/>
    </row>
    <row r="17160" spans="9:46" s="16" customFormat="1">
      <c r="I17160" s="47"/>
      <c r="P17160" s="48"/>
      <c r="Q17160" s="48"/>
      <c r="R17160" s="48"/>
      <c r="S17160" s="49"/>
      <c r="T17160" s="47"/>
      <c r="U17160" s="50"/>
      <c r="V17160" s="47"/>
      <c r="W17160" s="50"/>
      <c r="X17160" s="49"/>
      <c r="Y17160" s="49"/>
      <c r="Z17160" s="49"/>
      <c r="AA17160" s="49"/>
      <c r="AB17160" s="49"/>
      <c r="AC17160" s="49"/>
      <c r="AD17160" s="49"/>
      <c r="AE17160" s="95"/>
      <c r="AM17160" s="103"/>
      <c r="AT17160" s="10"/>
    </row>
    <row r="17161" spans="9:46" s="16" customFormat="1">
      <c r="I17161" s="47"/>
      <c r="P17161" s="48"/>
      <c r="Q17161" s="48"/>
      <c r="R17161" s="48"/>
      <c r="S17161" s="49"/>
      <c r="T17161" s="47"/>
      <c r="U17161" s="50"/>
      <c r="V17161" s="47"/>
      <c r="W17161" s="50"/>
      <c r="X17161" s="49"/>
      <c r="Y17161" s="49"/>
      <c r="Z17161" s="49"/>
      <c r="AA17161" s="49"/>
      <c r="AB17161" s="49"/>
      <c r="AC17161" s="49"/>
      <c r="AD17161" s="49"/>
      <c r="AE17161" s="95"/>
      <c r="AM17161" s="103"/>
      <c r="AT17161" s="10"/>
    </row>
    <row r="17162" spans="9:46" s="16" customFormat="1">
      <c r="I17162" s="47"/>
      <c r="P17162" s="48"/>
      <c r="Q17162" s="48"/>
      <c r="R17162" s="48"/>
      <c r="S17162" s="49"/>
      <c r="T17162" s="47"/>
      <c r="U17162" s="50"/>
      <c r="V17162" s="47"/>
      <c r="W17162" s="50"/>
      <c r="X17162" s="49"/>
      <c r="Y17162" s="49"/>
      <c r="Z17162" s="49"/>
      <c r="AA17162" s="49"/>
      <c r="AB17162" s="49"/>
      <c r="AC17162" s="49"/>
      <c r="AD17162" s="49"/>
      <c r="AE17162" s="95"/>
      <c r="AM17162" s="103"/>
      <c r="AT17162" s="10"/>
    </row>
    <row r="17163" spans="9:46" s="16" customFormat="1">
      <c r="I17163" s="47"/>
      <c r="P17163" s="48"/>
      <c r="Q17163" s="48"/>
      <c r="R17163" s="48"/>
      <c r="S17163" s="49"/>
      <c r="T17163" s="47"/>
      <c r="U17163" s="50"/>
      <c r="V17163" s="47"/>
      <c r="W17163" s="50"/>
      <c r="X17163" s="49"/>
      <c r="Y17163" s="49"/>
      <c r="Z17163" s="49"/>
      <c r="AA17163" s="49"/>
      <c r="AB17163" s="49"/>
      <c r="AC17163" s="49"/>
      <c r="AD17163" s="49"/>
      <c r="AE17163" s="95"/>
      <c r="AM17163" s="103"/>
      <c r="AT17163" s="10"/>
    </row>
    <row r="17164" spans="9:46" s="16" customFormat="1">
      <c r="I17164" s="47"/>
      <c r="P17164" s="48"/>
      <c r="Q17164" s="48"/>
      <c r="R17164" s="48"/>
      <c r="S17164" s="49"/>
      <c r="T17164" s="47"/>
      <c r="U17164" s="50"/>
      <c r="V17164" s="47"/>
      <c r="W17164" s="50"/>
      <c r="X17164" s="49"/>
      <c r="Y17164" s="49"/>
      <c r="Z17164" s="49"/>
      <c r="AA17164" s="49"/>
      <c r="AB17164" s="49"/>
      <c r="AC17164" s="49"/>
      <c r="AD17164" s="49"/>
      <c r="AE17164" s="95"/>
      <c r="AM17164" s="103"/>
      <c r="AT17164" s="10"/>
    </row>
    <row r="17165" spans="9:46" s="16" customFormat="1">
      <c r="I17165" s="47"/>
      <c r="P17165" s="48"/>
      <c r="Q17165" s="48"/>
      <c r="R17165" s="48"/>
      <c r="S17165" s="49"/>
      <c r="T17165" s="47"/>
      <c r="U17165" s="50"/>
      <c r="V17165" s="47"/>
      <c r="W17165" s="50"/>
      <c r="X17165" s="49"/>
      <c r="Y17165" s="49"/>
      <c r="Z17165" s="49"/>
      <c r="AA17165" s="49"/>
      <c r="AB17165" s="49"/>
      <c r="AC17165" s="49"/>
      <c r="AD17165" s="49"/>
      <c r="AE17165" s="95"/>
      <c r="AM17165" s="103"/>
      <c r="AT17165" s="10"/>
    </row>
    <row r="17166" spans="9:46" s="16" customFormat="1">
      <c r="I17166" s="47"/>
      <c r="P17166" s="48"/>
      <c r="Q17166" s="48"/>
      <c r="R17166" s="48"/>
      <c r="S17166" s="49"/>
      <c r="T17166" s="47"/>
      <c r="U17166" s="50"/>
      <c r="V17166" s="47"/>
      <c r="W17166" s="50"/>
      <c r="X17166" s="49"/>
      <c r="Y17166" s="49"/>
      <c r="Z17166" s="49"/>
      <c r="AA17166" s="49"/>
      <c r="AB17166" s="49"/>
      <c r="AC17166" s="49"/>
      <c r="AD17166" s="49"/>
      <c r="AE17166" s="95"/>
      <c r="AM17166" s="103"/>
      <c r="AT17166" s="10"/>
    </row>
    <row r="17167" spans="9:46" s="16" customFormat="1">
      <c r="I17167" s="47"/>
      <c r="P17167" s="48"/>
      <c r="Q17167" s="48"/>
      <c r="R17167" s="48"/>
      <c r="S17167" s="49"/>
      <c r="T17167" s="47"/>
      <c r="U17167" s="50"/>
      <c r="V17167" s="47"/>
      <c r="W17167" s="50"/>
      <c r="X17167" s="49"/>
      <c r="Y17167" s="49"/>
      <c r="Z17167" s="49"/>
      <c r="AA17167" s="49"/>
      <c r="AB17167" s="49"/>
      <c r="AC17167" s="49"/>
      <c r="AD17167" s="49"/>
      <c r="AE17167" s="95"/>
      <c r="AM17167" s="103"/>
      <c r="AT17167" s="10"/>
    </row>
    <row r="17168" spans="9:46" s="16" customFormat="1">
      <c r="I17168" s="47"/>
      <c r="P17168" s="48"/>
      <c r="Q17168" s="48"/>
      <c r="R17168" s="48"/>
      <c r="S17168" s="49"/>
      <c r="T17168" s="47"/>
      <c r="U17168" s="50"/>
      <c r="V17168" s="47"/>
      <c r="W17168" s="50"/>
      <c r="X17168" s="49"/>
      <c r="Y17168" s="49"/>
      <c r="Z17168" s="49"/>
      <c r="AA17168" s="49"/>
      <c r="AB17168" s="49"/>
      <c r="AC17168" s="49"/>
      <c r="AD17168" s="49"/>
      <c r="AE17168" s="95"/>
      <c r="AM17168" s="103"/>
      <c r="AT17168" s="10"/>
    </row>
    <row r="17169" spans="9:46" s="16" customFormat="1">
      <c r="I17169" s="47"/>
      <c r="P17169" s="48"/>
      <c r="Q17169" s="48"/>
      <c r="R17169" s="48"/>
      <c r="S17169" s="49"/>
      <c r="T17169" s="47"/>
      <c r="U17169" s="50"/>
      <c r="V17169" s="47"/>
      <c r="W17169" s="50"/>
      <c r="X17169" s="49"/>
      <c r="Y17169" s="49"/>
      <c r="Z17169" s="49"/>
      <c r="AA17169" s="49"/>
      <c r="AB17169" s="49"/>
      <c r="AC17169" s="49"/>
      <c r="AD17169" s="49"/>
      <c r="AE17169" s="95"/>
      <c r="AM17169" s="103"/>
      <c r="AT17169" s="10"/>
    </row>
    <row r="17170" spans="9:46" s="16" customFormat="1">
      <c r="I17170" s="47"/>
      <c r="P17170" s="48"/>
      <c r="Q17170" s="48"/>
      <c r="R17170" s="48"/>
      <c r="S17170" s="49"/>
      <c r="T17170" s="47"/>
      <c r="U17170" s="50"/>
      <c r="V17170" s="47"/>
      <c r="W17170" s="50"/>
      <c r="X17170" s="49"/>
      <c r="Y17170" s="49"/>
      <c r="Z17170" s="49"/>
      <c r="AA17170" s="49"/>
      <c r="AB17170" s="49"/>
      <c r="AC17170" s="49"/>
      <c r="AD17170" s="49"/>
      <c r="AE17170" s="95"/>
      <c r="AM17170" s="103"/>
      <c r="AT17170" s="10"/>
    </row>
    <row r="17171" spans="9:46" s="16" customFormat="1">
      <c r="I17171" s="47"/>
      <c r="P17171" s="48"/>
      <c r="Q17171" s="48"/>
      <c r="R17171" s="48"/>
      <c r="S17171" s="49"/>
      <c r="T17171" s="47"/>
      <c r="U17171" s="50"/>
      <c r="V17171" s="47"/>
      <c r="W17171" s="50"/>
      <c r="X17171" s="49"/>
      <c r="Y17171" s="49"/>
      <c r="Z17171" s="49"/>
      <c r="AA17171" s="49"/>
      <c r="AB17171" s="49"/>
      <c r="AC17171" s="49"/>
      <c r="AD17171" s="49"/>
      <c r="AE17171" s="95"/>
      <c r="AM17171" s="103"/>
      <c r="AT17171" s="10"/>
    </row>
    <row r="17172" spans="9:46" s="16" customFormat="1">
      <c r="I17172" s="47"/>
      <c r="P17172" s="48"/>
      <c r="Q17172" s="48"/>
      <c r="R17172" s="48"/>
      <c r="S17172" s="49"/>
      <c r="T17172" s="47"/>
      <c r="U17172" s="50"/>
      <c r="V17172" s="47"/>
      <c r="W17172" s="50"/>
      <c r="X17172" s="49"/>
      <c r="Y17172" s="49"/>
      <c r="Z17172" s="49"/>
      <c r="AA17172" s="49"/>
      <c r="AB17172" s="49"/>
      <c r="AC17172" s="49"/>
      <c r="AD17172" s="49"/>
      <c r="AE17172" s="95"/>
      <c r="AM17172" s="103"/>
      <c r="AT17172" s="10"/>
    </row>
    <row r="17173" spans="9:46" s="16" customFormat="1">
      <c r="I17173" s="47"/>
      <c r="P17173" s="48"/>
      <c r="Q17173" s="48"/>
      <c r="R17173" s="48"/>
      <c r="S17173" s="49"/>
      <c r="T17173" s="47"/>
      <c r="U17173" s="50"/>
      <c r="V17173" s="47"/>
      <c r="W17173" s="50"/>
      <c r="X17173" s="49"/>
      <c r="Y17173" s="49"/>
      <c r="Z17173" s="49"/>
      <c r="AA17173" s="49"/>
      <c r="AB17173" s="49"/>
      <c r="AC17173" s="49"/>
      <c r="AD17173" s="49"/>
      <c r="AE17173" s="95"/>
      <c r="AM17173" s="103"/>
      <c r="AT17173" s="10"/>
    </row>
    <row r="17174" spans="9:46" s="16" customFormat="1">
      <c r="I17174" s="47"/>
      <c r="P17174" s="48"/>
      <c r="Q17174" s="48"/>
      <c r="R17174" s="48"/>
      <c r="S17174" s="49"/>
      <c r="T17174" s="47"/>
      <c r="U17174" s="50"/>
      <c r="V17174" s="47"/>
      <c r="W17174" s="50"/>
      <c r="X17174" s="49"/>
      <c r="Y17174" s="49"/>
      <c r="Z17174" s="49"/>
      <c r="AA17174" s="49"/>
      <c r="AB17174" s="49"/>
      <c r="AC17174" s="49"/>
      <c r="AD17174" s="49"/>
      <c r="AE17174" s="95"/>
      <c r="AM17174" s="103"/>
      <c r="AT17174" s="10"/>
    </row>
    <row r="17175" spans="9:46" s="16" customFormat="1">
      <c r="I17175" s="47"/>
      <c r="P17175" s="48"/>
      <c r="Q17175" s="48"/>
      <c r="R17175" s="48"/>
      <c r="S17175" s="49"/>
      <c r="T17175" s="47"/>
      <c r="U17175" s="50"/>
      <c r="V17175" s="47"/>
      <c r="W17175" s="50"/>
      <c r="X17175" s="49"/>
      <c r="Y17175" s="49"/>
      <c r="Z17175" s="49"/>
      <c r="AA17175" s="49"/>
      <c r="AB17175" s="49"/>
      <c r="AC17175" s="49"/>
      <c r="AD17175" s="49"/>
      <c r="AE17175" s="95"/>
      <c r="AM17175" s="103"/>
      <c r="AT17175" s="10"/>
    </row>
    <row r="17176" spans="9:46" s="16" customFormat="1">
      <c r="I17176" s="47"/>
      <c r="P17176" s="48"/>
      <c r="Q17176" s="48"/>
      <c r="R17176" s="48"/>
      <c r="S17176" s="49"/>
      <c r="T17176" s="47"/>
      <c r="U17176" s="50"/>
      <c r="V17176" s="47"/>
      <c r="W17176" s="50"/>
      <c r="X17176" s="49"/>
      <c r="Y17176" s="49"/>
      <c r="Z17176" s="49"/>
      <c r="AA17176" s="49"/>
      <c r="AB17176" s="49"/>
      <c r="AC17176" s="49"/>
      <c r="AD17176" s="49"/>
      <c r="AE17176" s="95"/>
      <c r="AM17176" s="103"/>
      <c r="AT17176" s="10"/>
    </row>
    <row r="17177" spans="9:46" s="16" customFormat="1">
      <c r="I17177" s="47"/>
      <c r="P17177" s="48"/>
      <c r="Q17177" s="48"/>
      <c r="R17177" s="48"/>
      <c r="S17177" s="49"/>
      <c r="T17177" s="47"/>
      <c r="U17177" s="50"/>
      <c r="V17177" s="47"/>
      <c r="W17177" s="50"/>
      <c r="X17177" s="49"/>
      <c r="Y17177" s="49"/>
      <c r="Z17177" s="49"/>
      <c r="AA17177" s="49"/>
      <c r="AB17177" s="49"/>
      <c r="AC17177" s="49"/>
      <c r="AD17177" s="49"/>
      <c r="AE17177" s="95"/>
      <c r="AM17177" s="103"/>
      <c r="AT17177" s="10"/>
    </row>
    <row r="17178" spans="9:46" s="16" customFormat="1">
      <c r="I17178" s="47"/>
      <c r="P17178" s="48"/>
      <c r="Q17178" s="48"/>
      <c r="R17178" s="48"/>
      <c r="S17178" s="49"/>
      <c r="T17178" s="47"/>
      <c r="U17178" s="50"/>
      <c r="V17178" s="47"/>
      <c r="W17178" s="50"/>
      <c r="X17178" s="49"/>
      <c r="Y17178" s="49"/>
      <c r="Z17178" s="49"/>
      <c r="AA17178" s="49"/>
      <c r="AB17178" s="49"/>
      <c r="AC17178" s="49"/>
      <c r="AD17178" s="49"/>
      <c r="AE17178" s="95"/>
      <c r="AM17178" s="103"/>
      <c r="AT17178" s="10"/>
    </row>
    <row r="17179" spans="9:46" s="16" customFormat="1">
      <c r="I17179" s="47"/>
      <c r="P17179" s="48"/>
      <c r="Q17179" s="48"/>
      <c r="R17179" s="48"/>
      <c r="S17179" s="49"/>
      <c r="T17179" s="47"/>
      <c r="U17179" s="50"/>
      <c r="V17179" s="47"/>
      <c r="W17179" s="50"/>
      <c r="X17179" s="49"/>
      <c r="Y17179" s="49"/>
      <c r="Z17179" s="49"/>
      <c r="AA17179" s="49"/>
      <c r="AB17179" s="49"/>
      <c r="AC17179" s="49"/>
      <c r="AD17179" s="49"/>
      <c r="AE17179" s="95"/>
      <c r="AM17179" s="103"/>
      <c r="AT17179" s="10"/>
    </row>
    <row r="17180" spans="9:46" s="16" customFormat="1">
      <c r="I17180" s="47"/>
      <c r="P17180" s="48"/>
      <c r="Q17180" s="48"/>
      <c r="R17180" s="48"/>
      <c r="S17180" s="49"/>
      <c r="T17180" s="47"/>
      <c r="U17180" s="50"/>
      <c r="V17180" s="47"/>
      <c r="W17180" s="50"/>
      <c r="X17180" s="49"/>
      <c r="Y17180" s="49"/>
      <c r="Z17180" s="49"/>
      <c r="AA17180" s="49"/>
      <c r="AB17180" s="49"/>
      <c r="AC17180" s="49"/>
      <c r="AD17180" s="49"/>
      <c r="AE17180" s="95"/>
      <c r="AM17180" s="103"/>
      <c r="AT17180" s="10"/>
    </row>
    <row r="17181" spans="9:46" s="16" customFormat="1">
      <c r="I17181" s="47"/>
      <c r="P17181" s="48"/>
      <c r="Q17181" s="48"/>
      <c r="R17181" s="48"/>
      <c r="S17181" s="49"/>
      <c r="T17181" s="47"/>
      <c r="U17181" s="50"/>
      <c r="V17181" s="47"/>
      <c r="W17181" s="50"/>
      <c r="X17181" s="49"/>
      <c r="Y17181" s="49"/>
      <c r="Z17181" s="49"/>
      <c r="AA17181" s="49"/>
      <c r="AB17181" s="49"/>
      <c r="AC17181" s="49"/>
      <c r="AD17181" s="49"/>
      <c r="AE17181" s="95"/>
      <c r="AM17181" s="103"/>
      <c r="AT17181" s="10"/>
    </row>
    <row r="17182" spans="9:46" s="16" customFormat="1">
      <c r="I17182" s="47"/>
      <c r="P17182" s="48"/>
      <c r="Q17182" s="48"/>
      <c r="R17182" s="48"/>
      <c r="S17182" s="49"/>
      <c r="T17182" s="47"/>
      <c r="U17182" s="50"/>
      <c r="V17182" s="47"/>
      <c r="W17182" s="50"/>
      <c r="X17182" s="49"/>
      <c r="Y17182" s="49"/>
      <c r="Z17182" s="49"/>
      <c r="AA17182" s="49"/>
      <c r="AB17182" s="49"/>
      <c r="AC17182" s="49"/>
      <c r="AD17182" s="49"/>
      <c r="AE17182" s="95"/>
      <c r="AM17182" s="103"/>
      <c r="AT17182" s="10"/>
    </row>
    <row r="17183" spans="9:46" s="16" customFormat="1">
      <c r="I17183" s="47"/>
      <c r="P17183" s="48"/>
      <c r="Q17183" s="48"/>
      <c r="R17183" s="48"/>
      <c r="S17183" s="49"/>
      <c r="T17183" s="47"/>
      <c r="U17183" s="50"/>
      <c r="V17183" s="47"/>
      <c r="W17183" s="50"/>
      <c r="X17183" s="49"/>
      <c r="Y17183" s="49"/>
      <c r="Z17183" s="49"/>
      <c r="AA17183" s="49"/>
      <c r="AB17183" s="49"/>
      <c r="AC17183" s="49"/>
      <c r="AD17183" s="49"/>
      <c r="AE17183" s="95"/>
      <c r="AM17183" s="103"/>
      <c r="AT17183" s="10"/>
    </row>
    <row r="17184" spans="9:46" s="16" customFormat="1">
      <c r="I17184" s="47"/>
      <c r="P17184" s="48"/>
      <c r="Q17184" s="48"/>
      <c r="R17184" s="48"/>
      <c r="S17184" s="49"/>
      <c r="T17184" s="47"/>
      <c r="U17184" s="50"/>
      <c r="V17184" s="47"/>
      <c r="W17184" s="50"/>
      <c r="X17184" s="49"/>
      <c r="Y17184" s="49"/>
      <c r="Z17184" s="49"/>
      <c r="AA17184" s="49"/>
      <c r="AB17184" s="49"/>
      <c r="AC17184" s="49"/>
      <c r="AD17184" s="49"/>
      <c r="AE17184" s="95"/>
      <c r="AM17184" s="103"/>
      <c r="AT17184" s="10"/>
    </row>
    <row r="17185" spans="9:46" s="16" customFormat="1">
      <c r="I17185" s="47"/>
      <c r="P17185" s="48"/>
      <c r="Q17185" s="48"/>
      <c r="R17185" s="48"/>
      <c r="S17185" s="49"/>
      <c r="T17185" s="47"/>
      <c r="U17185" s="50"/>
      <c r="V17185" s="47"/>
      <c r="W17185" s="50"/>
      <c r="X17185" s="49"/>
      <c r="Y17185" s="49"/>
      <c r="Z17185" s="49"/>
      <c r="AA17185" s="49"/>
      <c r="AB17185" s="49"/>
      <c r="AC17185" s="49"/>
      <c r="AD17185" s="49"/>
      <c r="AE17185" s="95"/>
      <c r="AM17185" s="103"/>
      <c r="AT17185" s="10"/>
    </row>
    <row r="17186" spans="9:46" s="16" customFormat="1">
      <c r="I17186" s="47"/>
      <c r="P17186" s="48"/>
      <c r="Q17186" s="48"/>
      <c r="R17186" s="48"/>
      <c r="S17186" s="49"/>
      <c r="T17186" s="47"/>
      <c r="U17186" s="50"/>
      <c r="V17186" s="47"/>
      <c r="W17186" s="50"/>
      <c r="X17186" s="49"/>
      <c r="Y17186" s="49"/>
      <c r="Z17186" s="49"/>
      <c r="AA17186" s="49"/>
      <c r="AB17186" s="49"/>
      <c r="AC17186" s="49"/>
      <c r="AD17186" s="49"/>
      <c r="AE17186" s="95"/>
      <c r="AM17186" s="103"/>
      <c r="AT17186" s="10"/>
    </row>
    <row r="17187" spans="9:46" s="16" customFormat="1">
      <c r="I17187" s="47"/>
      <c r="P17187" s="48"/>
      <c r="Q17187" s="48"/>
      <c r="R17187" s="48"/>
      <c r="S17187" s="49"/>
      <c r="T17187" s="47"/>
      <c r="U17187" s="50"/>
      <c r="V17187" s="47"/>
      <c r="W17187" s="50"/>
      <c r="X17187" s="49"/>
      <c r="Y17187" s="49"/>
      <c r="Z17187" s="49"/>
      <c r="AA17187" s="49"/>
      <c r="AB17187" s="49"/>
      <c r="AC17187" s="49"/>
      <c r="AD17187" s="49"/>
      <c r="AE17187" s="95"/>
      <c r="AM17187" s="103"/>
      <c r="AT17187" s="10"/>
    </row>
    <row r="17188" spans="9:46" s="16" customFormat="1">
      <c r="I17188" s="47"/>
      <c r="P17188" s="48"/>
      <c r="Q17188" s="48"/>
      <c r="R17188" s="48"/>
      <c r="S17188" s="49"/>
      <c r="T17188" s="47"/>
      <c r="U17188" s="50"/>
      <c r="V17188" s="47"/>
      <c r="W17188" s="50"/>
      <c r="X17188" s="49"/>
      <c r="Y17188" s="49"/>
      <c r="Z17188" s="49"/>
      <c r="AA17188" s="49"/>
      <c r="AB17188" s="49"/>
      <c r="AC17188" s="49"/>
      <c r="AD17188" s="49"/>
      <c r="AE17188" s="95"/>
      <c r="AM17188" s="103"/>
      <c r="AT17188" s="10"/>
    </row>
    <row r="17189" spans="9:46" s="16" customFormat="1">
      <c r="I17189" s="47"/>
      <c r="P17189" s="48"/>
      <c r="Q17189" s="48"/>
      <c r="R17189" s="48"/>
      <c r="S17189" s="49"/>
      <c r="T17189" s="47"/>
      <c r="U17189" s="50"/>
      <c r="V17189" s="47"/>
      <c r="W17189" s="50"/>
      <c r="X17189" s="49"/>
      <c r="Y17189" s="49"/>
      <c r="Z17189" s="49"/>
      <c r="AA17189" s="49"/>
      <c r="AB17189" s="49"/>
      <c r="AC17189" s="49"/>
      <c r="AD17189" s="49"/>
      <c r="AE17189" s="95"/>
      <c r="AM17189" s="103"/>
      <c r="AT17189" s="10"/>
    </row>
    <row r="17190" spans="9:46" s="16" customFormat="1">
      <c r="I17190" s="47"/>
      <c r="P17190" s="48"/>
      <c r="Q17190" s="48"/>
      <c r="R17190" s="48"/>
      <c r="S17190" s="49"/>
      <c r="T17190" s="47"/>
      <c r="U17190" s="50"/>
      <c r="V17190" s="47"/>
      <c r="W17190" s="50"/>
      <c r="X17190" s="49"/>
      <c r="Y17190" s="49"/>
      <c r="Z17190" s="49"/>
      <c r="AA17190" s="49"/>
      <c r="AB17190" s="49"/>
      <c r="AC17190" s="49"/>
      <c r="AD17190" s="49"/>
      <c r="AE17190" s="95"/>
      <c r="AM17190" s="103"/>
      <c r="AT17190" s="10"/>
    </row>
    <row r="17191" spans="9:46" s="16" customFormat="1">
      <c r="I17191" s="47"/>
      <c r="P17191" s="48"/>
      <c r="Q17191" s="48"/>
      <c r="R17191" s="48"/>
      <c r="S17191" s="49"/>
      <c r="T17191" s="47"/>
      <c r="U17191" s="50"/>
      <c r="V17191" s="47"/>
      <c r="W17191" s="50"/>
      <c r="X17191" s="49"/>
      <c r="Y17191" s="49"/>
      <c r="Z17191" s="49"/>
      <c r="AA17191" s="49"/>
      <c r="AB17191" s="49"/>
      <c r="AC17191" s="49"/>
      <c r="AD17191" s="49"/>
      <c r="AE17191" s="95"/>
      <c r="AM17191" s="103"/>
      <c r="AT17191" s="10"/>
    </row>
    <row r="17192" spans="9:46" s="16" customFormat="1">
      <c r="I17192" s="47"/>
      <c r="P17192" s="48"/>
      <c r="Q17192" s="48"/>
      <c r="R17192" s="48"/>
      <c r="S17192" s="49"/>
      <c r="T17192" s="47"/>
      <c r="U17192" s="50"/>
      <c r="V17192" s="47"/>
      <c r="W17192" s="50"/>
      <c r="X17192" s="49"/>
      <c r="Y17192" s="49"/>
      <c r="Z17192" s="49"/>
      <c r="AA17192" s="49"/>
      <c r="AB17192" s="49"/>
      <c r="AC17192" s="49"/>
      <c r="AD17192" s="49"/>
      <c r="AE17192" s="95"/>
      <c r="AM17192" s="103"/>
      <c r="AT17192" s="10"/>
    </row>
    <row r="17193" spans="9:46" s="16" customFormat="1">
      <c r="I17193" s="47"/>
      <c r="P17193" s="48"/>
      <c r="Q17193" s="48"/>
      <c r="R17193" s="48"/>
      <c r="S17193" s="49"/>
      <c r="T17193" s="47"/>
      <c r="U17193" s="50"/>
      <c r="V17193" s="47"/>
      <c r="W17193" s="50"/>
      <c r="X17193" s="49"/>
      <c r="Y17193" s="49"/>
      <c r="Z17193" s="49"/>
      <c r="AA17193" s="49"/>
      <c r="AB17193" s="49"/>
      <c r="AC17193" s="49"/>
      <c r="AD17193" s="49"/>
      <c r="AE17193" s="95"/>
      <c r="AM17193" s="103"/>
      <c r="AT17193" s="10"/>
    </row>
    <row r="17194" spans="9:46" s="16" customFormat="1">
      <c r="I17194" s="47"/>
      <c r="P17194" s="48"/>
      <c r="Q17194" s="48"/>
      <c r="R17194" s="48"/>
      <c r="S17194" s="49"/>
      <c r="T17194" s="47"/>
      <c r="U17194" s="50"/>
      <c r="V17194" s="47"/>
      <c r="W17194" s="50"/>
      <c r="X17194" s="49"/>
      <c r="Y17194" s="49"/>
      <c r="Z17194" s="49"/>
      <c r="AA17194" s="49"/>
      <c r="AB17194" s="49"/>
      <c r="AC17194" s="49"/>
      <c r="AD17194" s="49"/>
      <c r="AE17194" s="95"/>
      <c r="AM17194" s="103"/>
      <c r="AT17194" s="10"/>
    </row>
    <row r="17195" spans="9:46" s="16" customFormat="1">
      <c r="I17195" s="47"/>
      <c r="P17195" s="48"/>
      <c r="Q17195" s="48"/>
      <c r="R17195" s="48"/>
      <c r="S17195" s="49"/>
      <c r="T17195" s="47"/>
      <c r="U17195" s="50"/>
      <c r="V17195" s="47"/>
      <c r="W17195" s="50"/>
      <c r="X17195" s="49"/>
      <c r="Y17195" s="49"/>
      <c r="Z17195" s="49"/>
      <c r="AA17195" s="49"/>
      <c r="AB17195" s="49"/>
      <c r="AC17195" s="49"/>
      <c r="AD17195" s="49"/>
      <c r="AE17195" s="95"/>
      <c r="AM17195" s="103"/>
      <c r="AT17195" s="10"/>
    </row>
    <row r="17196" spans="9:46" s="16" customFormat="1">
      <c r="I17196" s="47"/>
      <c r="P17196" s="48"/>
      <c r="Q17196" s="48"/>
      <c r="R17196" s="48"/>
      <c r="S17196" s="49"/>
      <c r="T17196" s="47"/>
      <c r="U17196" s="50"/>
      <c r="V17196" s="47"/>
      <c r="W17196" s="50"/>
      <c r="X17196" s="49"/>
      <c r="Y17196" s="49"/>
      <c r="Z17196" s="49"/>
      <c r="AA17196" s="49"/>
      <c r="AB17196" s="49"/>
      <c r="AC17196" s="49"/>
      <c r="AD17196" s="49"/>
      <c r="AE17196" s="95"/>
      <c r="AM17196" s="103"/>
      <c r="AT17196" s="10"/>
    </row>
    <row r="17197" spans="9:46" s="16" customFormat="1">
      <c r="I17197" s="47"/>
      <c r="P17197" s="48"/>
      <c r="Q17197" s="48"/>
      <c r="R17197" s="48"/>
      <c r="S17197" s="49"/>
      <c r="T17197" s="47"/>
      <c r="U17197" s="50"/>
      <c r="V17197" s="47"/>
      <c r="W17197" s="50"/>
      <c r="X17197" s="49"/>
      <c r="Y17197" s="49"/>
      <c r="Z17197" s="49"/>
      <c r="AA17197" s="49"/>
      <c r="AB17197" s="49"/>
      <c r="AC17197" s="49"/>
      <c r="AD17197" s="49"/>
      <c r="AE17197" s="95"/>
      <c r="AM17197" s="103"/>
      <c r="AT17197" s="10"/>
    </row>
    <row r="17198" spans="9:46" s="16" customFormat="1">
      <c r="I17198" s="47"/>
      <c r="P17198" s="48"/>
      <c r="Q17198" s="48"/>
      <c r="R17198" s="48"/>
      <c r="S17198" s="49"/>
      <c r="T17198" s="47"/>
      <c r="U17198" s="50"/>
      <c r="V17198" s="47"/>
      <c r="W17198" s="50"/>
      <c r="X17198" s="49"/>
      <c r="Y17198" s="49"/>
      <c r="Z17198" s="49"/>
      <c r="AA17198" s="49"/>
      <c r="AB17198" s="49"/>
      <c r="AC17198" s="49"/>
      <c r="AD17198" s="49"/>
      <c r="AE17198" s="95"/>
      <c r="AM17198" s="103"/>
      <c r="AT17198" s="10"/>
    </row>
    <row r="17199" spans="9:46" s="16" customFormat="1">
      <c r="I17199" s="47"/>
      <c r="P17199" s="48"/>
      <c r="Q17199" s="48"/>
      <c r="R17199" s="48"/>
      <c r="S17199" s="49"/>
      <c r="T17199" s="47"/>
      <c r="U17199" s="50"/>
      <c r="V17199" s="47"/>
      <c r="W17199" s="50"/>
      <c r="X17199" s="49"/>
      <c r="Y17199" s="49"/>
      <c r="Z17199" s="49"/>
      <c r="AA17199" s="49"/>
      <c r="AB17199" s="49"/>
      <c r="AC17199" s="49"/>
      <c r="AD17199" s="49"/>
      <c r="AE17199" s="95"/>
      <c r="AM17199" s="103"/>
      <c r="AT17199" s="10"/>
    </row>
    <row r="17200" spans="9:46" s="16" customFormat="1">
      <c r="I17200" s="47"/>
      <c r="P17200" s="48"/>
      <c r="Q17200" s="48"/>
      <c r="R17200" s="48"/>
      <c r="S17200" s="49"/>
      <c r="T17200" s="47"/>
      <c r="U17200" s="50"/>
      <c r="V17200" s="47"/>
      <c r="W17200" s="50"/>
      <c r="X17200" s="49"/>
      <c r="Y17200" s="49"/>
      <c r="Z17200" s="49"/>
      <c r="AA17200" s="49"/>
      <c r="AB17200" s="49"/>
      <c r="AC17200" s="49"/>
      <c r="AD17200" s="49"/>
      <c r="AE17200" s="95"/>
      <c r="AM17200" s="103"/>
      <c r="AT17200" s="10"/>
    </row>
    <row r="17201" spans="9:46" s="16" customFormat="1">
      <c r="I17201" s="47"/>
      <c r="P17201" s="48"/>
      <c r="Q17201" s="48"/>
      <c r="R17201" s="48"/>
      <c r="S17201" s="49"/>
      <c r="T17201" s="47"/>
      <c r="U17201" s="50"/>
      <c r="V17201" s="47"/>
      <c r="W17201" s="50"/>
      <c r="X17201" s="49"/>
      <c r="Y17201" s="49"/>
      <c r="Z17201" s="49"/>
      <c r="AA17201" s="49"/>
      <c r="AB17201" s="49"/>
      <c r="AC17201" s="49"/>
      <c r="AD17201" s="49"/>
      <c r="AE17201" s="95"/>
      <c r="AM17201" s="103"/>
      <c r="AT17201" s="10"/>
    </row>
    <row r="17202" spans="9:46" s="16" customFormat="1">
      <c r="I17202" s="47"/>
      <c r="P17202" s="48"/>
      <c r="Q17202" s="48"/>
      <c r="R17202" s="48"/>
      <c r="S17202" s="49"/>
      <c r="T17202" s="47"/>
      <c r="U17202" s="50"/>
      <c r="V17202" s="47"/>
      <c r="W17202" s="50"/>
      <c r="X17202" s="49"/>
      <c r="Y17202" s="49"/>
      <c r="Z17202" s="49"/>
      <c r="AA17202" s="49"/>
      <c r="AB17202" s="49"/>
      <c r="AC17202" s="49"/>
      <c r="AD17202" s="49"/>
      <c r="AE17202" s="95"/>
      <c r="AM17202" s="103"/>
      <c r="AT17202" s="10"/>
    </row>
    <row r="17203" spans="9:46" s="16" customFormat="1">
      <c r="I17203" s="47"/>
      <c r="P17203" s="48"/>
      <c r="Q17203" s="48"/>
      <c r="R17203" s="48"/>
      <c r="S17203" s="49"/>
      <c r="T17203" s="47"/>
      <c r="U17203" s="50"/>
      <c r="V17203" s="47"/>
      <c r="W17203" s="50"/>
      <c r="X17203" s="49"/>
      <c r="Y17203" s="49"/>
      <c r="Z17203" s="49"/>
      <c r="AA17203" s="49"/>
      <c r="AB17203" s="49"/>
      <c r="AC17203" s="49"/>
      <c r="AD17203" s="49"/>
      <c r="AE17203" s="95"/>
      <c r="AM17203" s="103"/>
      <c r="AT17203" s="10"/>
    </row>
    <row r="17204" spans="9:46" s="16" customFormat="1">
      <c r="I17204" s="47"/>
      <c r="P17204" s="48"/>
      <c r="Q17204" s="48"/>
      <c r="R17204" s="48"/>
      <c r="S17204" s="49"/>
      <c r="T17204" s="47"/>
      <c r="U17204" s="50"/>
      <c r="V17204" s="47"/>
      <c r="W17204" s="50"/>
      <c r="X17204" s="49"/>
      <c r="Y17204" s="49"/>
      <c r="Z17204" s="49"/>
      <c r="AA17204" s="49"/>
      <c r="AB17204" s="49"/>
      <c r="AC17204" s="49"/>
      <c r="AD17204" s="49"/>
      <c r="AE17204" s="95"/>
      <c r="AM17204" s="103"/>
      <c r="AT17204" s="10"/>
    </row>
    <row r="17205" spans="9:46" s="16" customFormat="1">
      <c r="I17205" s="47"/>
      <c r="P17205" s="48"/>
      <c r="Q17205" s="48"/>
      <c r="R17205" s="48"/>
      <c r="S17205" s="49"/>
      <c r="T17205" s="47"/>
      <c r="U17205" s="50"/>
      <c r="V17205" s="47"/>
      <c r="W17205" s="50"/>
      <c r="X17205" s="49"/>
      <c r="Y17205" s="49"/>
      <c r="Z17205" s="49"/>
      <c r="AA17205" s="49"/>
      <c r="AB17205" s="49"/>
      <c r="AC17205" s="49"/>
      <c r="AD17205" s="49"/>
      <c r="AE17205" s="95"/>
      <c r="AM17205" s="103"/>
      <c r="AT17205" s="10"/>
    </row>
    <row r="17206" spans="9:46" s="16" customFormat="1">
      <c r="I17206" s="47"/>
      <c r="P17206" s="48"/>
      <c r="Q17206" s="48"/>
      <c r="R17206" s="48"/>
      <c r="S17206" s="49"/>
      <c r="T17206" s="47"/>
      <c r="U17206" s="50"/>
      <c r="V17206" s="47"/>
      <c r="W17206" s="50"/>
      <c r="X17206" s="49"/>
      <c r="Y17206" s="49"/>
      <c r="Z17206" s="49"/>
      <c r="AA17206" s="49"/>
      <c r="AB17206" s="49"/>
      <c r="AC17206" s="49"/>
      <c r="AD17206" s="49"/>
      <c r="AE17206" s="95"/>
      <c r="AM17206" s="103"/>
      <c r="AT17206" s="10"/>
    </row>
    <row r="17207" spans="9:46" s="16" customFormat="1">
      <c r="I17207" s="47"/>
      <c r="P17207" s="48"/>
      <c r="Q17207" s="48"/>
      <c r="R17207" s="48"/>
      <c r="S17207" s="49"/>
      <c r="T17207" s="47"/>
      <c r="U17207" s="50"/>
      <c r="V17207" s="47"/>
      <c r="W17207" s="50"/>
      <c r="X17207" s="49"/>
      <c r="Y17207" s="49"/>
      <c r="Z17207" s="49"/>
      <c r="AA17207" s="49"/>
      <c r="AB17207" s="49"/>
      <c r="AC17207" s="49"/>
      <c r="AD17207" s="49"/>
      <c r="AE17207" s="95"/>
      <c r="AM17207" s="103"/>
      <c r="AT17207" s="10"/>
    </row>
    <row r="17208" spans="9:46" s="16" customFormat="1">
      <c r="I17208" s="47"/>
      <c r="P17208" s="48"/>
      <c r="Q17208" s="48"/>
      <c r="R17208" s="48"/>
      <c r="S17208" s="49"/>
      <c r="T17208" s="47"/>
      <c r="U17208" s="50"/>
      <c r="V17208" s="47"/>
      <c r="W17208" s="50"/>
      <c r="X17208" s="49"/>
      <c r="Y17208" s="49"/>
      <c r="Z17208" s="49"/>
      <c r="AA17208" s="49"/>
      <c r="AB17208" s="49"/>
      <c r="AC17208" s="49"/>
      <c r="AD17208" s="49"/>
      <c r="AE17208" s="95"/>
      <c r="AM17208" s="103"/>
      <c r="AT17208" s="10"/>
    </row>
    <row r="17209" spans="9:46" s="16" customFormat="1">
      <c r="I17209" s="47"/>
      <c r="P17209" s="48"/>
      <c r="Q17209" s="48"/>
      <c r="R17209" s="48"/>
      <c r="S17209" s="49"/>
      <c r="T17209" s="47"/>
      <c r="U17209" s="50"/>
      <c r="V17209" s="47"/>
      <c r="W17209" s="50"/>
      <c r="X17209" s="49"/>
      <c r="Y17209" s="49"/>
      <c r="Z17209" s="49"/>
      <c r="AA17209" s="49"/>
      <c r="AB17209" s="49"/>
      <c r="AC17209" s="49"/>
      <c r="AD17209" s="49"/>
      <c r="AE17209" s="95"/>
      <c r="AM17209" s="103"/>
      <c r="AT17209" s="10"/>
    </row>
    <row r="17210" spans="9:46" s="16" customFormat="1">
      <c r="I17210" s="47"/>
      <c r="P17210" s="48"/>
      <c r="Q17210" s="48"/>
      <c r="R17210" s="48"/>
      <c r="S17210" s="49"/>
      <c r="T17210" s="47"/>
      <c r="U17210" s="50"/>
      <c r="V17210" s="47"/>
      <c r="W17210" s="50"/>
      <c r="X17210" s="49"/>
      <c r="Y17210" s="49"/>
      <c r="Z17210" s="49"/>
      <c r="AA17210" s="49"/>
      <c r="AB17210" s="49"/>
      <c r="AC17210" s="49"/>
      <c r="AD17210" s="49"/>
      <c r="AE17210" s="95"/>
      <c r="AM17210" s="103"/>
      <c r="AT17210" s="10"/>
    </row>
    <row r="17211" spans="9:46" s="16" customFormat="1">
      <c r="I17211" s="47"/>
      <c r="P17211" s="48"/>
      <c r="Q17211" s="48"/>
      <c r="R17211" s="48"/>
      <c r="S17211" s="49"/>
      <c r="T17211" s="47"/>
      <c r="U17211" s="50"/>
      <c r="V17211" s="47"/>
      <c r="W17211" s="50"/>
      <c r="X17211" s="49"/>
      <c r="Y17211" s="49"/>
      <c r="Z17211" s="49"/>
      <c r="AA17211" s="49"/>
      <c r="AB17211" s="49"/>
      <c r="AC17211" s="49"/>
      <c r="AD17211" s="49"/>
      <c r="AE17211" s="95"/>
      <c r="AM17211" s="103"/>
      <c r="AT17211" s="10"/>
    </row>
    <row r="17212" spans="9:46" s="16" customFormat="1">
      <c r="I17212" s="47"/>
      <c r="P17212" s="48"/>
      <c r="Q17212" s="48"/>
      <c r="R17212" s="48"/>
      <c r="S17212" s="49"/>
      <c r="T17212" s="47"/>
      <c r="U17212" s="50"/>
      <c r="V17212" s="47"/>
      <c r="W17212" s="50"/>
      <c r="X17212" s="49"/>
      <c r="Y17212" s="49"/>
      <c r="Z17212" s="49"/>
      <c r="AA17212" s="49"/>
      <c r="AB17212" s="49"/>
      <c r="AC17212" s="49"/>
      <c r="AD17212" s="49"/>
      <c r="AE17212" s="95"/>
      <c r="AM17212" s="103"/>
      <c r="AT17212" s="10"/>
    </row>
    <row r="17213" spans="9:46" s="16" customFormat="1">
      <c r="I17213" s="47"/>
      <c r="P17213" s="48"/>
      <c r="Q17213" s="48"/>
      <c r="R17213" s="48"/>
      <c r="S17213" s="49"/>
      <c r="T17213" s="47"/>
      <c r="U17213" s="50"/>
      <c r="V17213" s="47"/>
      <c r="W17213" s="50"/>
      <c r="X17213" s="49"/>
      <c r="Y17213" s="49"/>
      <c r="Z17213" s="49"/>
      <c r="AA17213" s="49"/>
      <c r="AB17213" s="49"/>
      <c r="AC17213" s="49"/>
      <c r="AD17213" s="49"/>
      <c r="AE17213" s="95"/>
      <c r="AM17213" s="103"/>
      <c r="AT17213" s="10"/>
    </row>
    <row r="17214" spans="9:46" s="16" customFormat="1">
      <c r="I17214" s="47"/>
      <c r="P17214" s="48"/>
      <c r="Q17214" s="48"/>
      <c r="R17214" s="48"/>
      <c r="S17214" s="49"/>
      <c r="T17214" s="47"/>
      <c r="U17214" s="50"/>
      <c r="V17214" s="47"/>
      <c r="W17214" s="50"/>
      <c r="X17214" s="49"/>
      <c r="Y17214" s="49"/>
      <c r="Z17214" s="49"/>
      <c r="AA17214" s="49"/>
      <c r="AB17214" s="49"/>
      <c r="AC17214" s="49"/>
      <c r="AD17214" s="49"/>
      <c r="AE17214" s="95"/>
      <c r="AM17214" s="103"/>
      <c r="AT17214" s="10"/>
    </row>
    <row r="17215" spans="9:46" s="16" customFormat="1">
      <c r="I17215" s="47"/>
      <c r="P17215" s="48"/>
      <c r="Q17215" s="48"/>
      <c r="R17215" s="48"/>
      <c r="S17215" s="49"/>
      <c r="T17215" s="47"/>
      <c r="U17215" s="50"/>
      <c r="V17215" s="47"/>
      <c r="W17215" s="50"/>
      <c r="X17215" s="49"/>
      <c r="Y17215" s="49"/>
      <c r="Z17215" s="49"/>
      <c r="AA17215" s="49"/>
      <c r="AB17215" s="49"/>
      <c r="AC17215" s="49"/>
      <c r="AD17215" s="49"/>
      <c r="AE17215" s="95"/>
      <c r="AM17215" s="103"/>
      <c r="AT17215" s="10"/>
    </row>
    <row r="17216" spans="9:46" s="16" customFormat="1">
      <c r="I17216" s="47"/>
      <c r="P17216" s="48"/>
      <c r="Q17216" s="48"/>
      <c r="R17216" s="48"/>
      <c r="S17216" s="49"/>
      <c r="T17216" s="47"/>
      <c r="U17216" s="50"/>
      <c r="V17216" s="47"/>
      <c r="W17216" s="50"/>
      <c r="X17216" s="49"/>
      <c r="Y17216" s="49"/>
      <c r="Z17216" s="49"/>
      <c r="AA17216" s="49"/>
      <c r="AB17216" s="49"/>
      <c r="AC17216" s="49"/>
      <c r="AD17216" s="49"/>
      <c r="AE17216" s="95"/>
      <c r="AM17216" s="103"/>
      <c r="AT17216" s="10"/>
    </row>
    <row r="17217" spans="9:46" s="16" customFormat="1">
      <c r="I17217" s="47"/>
      <c r="P17217" s="48"/>
      <c r="Q17217" s="48"/>
      <c r="R17217" s="48"/>
      <c r="S17217" s="49"/>
      <c r="T17217" s="47"/>
      <c r="U17217" s="50"/>
      <c r="V17217" s="47"/>
      <c r="W17217" s="50"/>
      <c r="X17217" s="49"/>
      <c r="Y17217" s="49"/>
      <c r="Z17217" s="49"/>
      <c r="AA17217" s="49"/>
      <c r="AB17217" s="49"/>
      <c r="AC17217" s="49"/>
      <c r="AD17217" s="49"/>
      <c r="AE17217" s="95"/>
      <c r="AM17217" s="103"/>
      <c r="AT17217" s="10"/>
    </row>
    <row r="17218" spans="9:46" s="16" customFormat="1">
      <c r="I17218" s="47"/>
      <c r="P17218" s="48"/>
      <c r="Q17218" s="48"/>
      <c r="R17218" s="48"/>
      <c r="S17218" s="49"/>
      <c r="T17218" s="47"/>
      <c r="U17218" s="50"/>
      <c r="V17218" s="47"/>
      <c r="W17218" s="50"/>
      <c r="X17218" s="49"/>
      <c r="Y17218" s="49"/>
      <c r="Z17218" s="49"/>
      <c r="AA17218" s="49"/>
      <c r="AB17218" s="49"/>
      <c r="AC17218" s="49"/>
      <c r="AD17218" s="49"/>
      <c r="AE17218" s="95"/>
      <c r="AM17218" s="103"/>
      <c r="AT17218" s="10"/>
    </row>
    <row r="17219" spans="9:46" s="16" customFormat="1">
      <c r="I17219" s="47"/>
      <c r="P17219" s="48"/>
      <c r="Q17219" s="48"/>
      <c r="R17219" s="48"/>
      <c r="S17219" s="49"/>
      <c r="T17219" s="47"/>
      <c r="U17219" s="50"/>
      <c r="V17219" s="47"/>
      <c r="W17219" s="50"/>
      <c r="X17219" s="49"/>
      <c r="Y17219" s="49"/>
      <c r="Z17219" s="49"/>
      <c r="AA17219" s="49"/>
      <c r="AB17219" s="49"/>
      <c r="AC17219" s="49"/>
      <c r="AD17219" s="49"/>
      <c r="AE17219" s="95"/>
      <c r="AM17219" s="103"/>
      <c r="AT17219" s="10"/>
    </row>
    <row r="17220" spans="9:46" s="16" customFormat="1">
      <c r="I17220" s="47"/>
      <c r="P17220" s="48"/>
      <c r="Q17220" s="48"/>
      <c r="R17220" s="48"/>
      <c r="S17220" s="49"/>
      <c r="T17220" s="47"/>
      <c r="U17220" s="50"/>
      <c r="V17220" s="47"/>
      <c r="W17220" s="50"/>
      <c r="X17220" s="49"/>
      <c r="Y17220" s="49"/>
      <c r="Z17220" s="49"/>
      <c r="AA17220" s="49"/>
      <c r="AB17220" s="49"/>
      <c r="AC17220" s="49"/>
      <c r="AD17220" s="49"/>
      <c r="AE17220" s="95"/>
      <c r="AM17220" s="103"/>
      <c r="AT17220" s="10"/>
    </row>
    <row r="17221" spans="9:46" s="16" customFormat="1">
      <c r="I17221" s="47"/>
      <c r="P17221" s="48"/>
      <c r="Q17221" s="48"/>
      <c r="R17221" s="48"/>
      <c r="S17221" s="49"/>
      <c r="T17221" s="47"/>
      <c r="U17221" s="50"/>
      <c r="V17221" s="47"/>
      <c r="W17221" s="50"/>
      <c r="X17221" s="49"/>
      <c r="Y17221" s="49"/>
      <c r="Z17221" s="49"/>
      <c r="AA17221" s="49"/>
      <c r="AB17221" s="49"/>
      <c r="AC17221" s="49"/>
      <c r="AD17221" s="49"/>
      <c r="AE17221" s="95"/>
      <c r="AM17221" s="103"/>
      <c r="AT17221" s="10"/>
    </row>
    <row r="17222" spans="9:46" s="16" customFormat="1">
      <c r="I17222" s="47"/>
      <c r="P17222" s="48"/>
      <c r="Q17222" s="48"/>
      <c r="R17222" s="48"/>
      <c r="S17222" s="49"/>
      <c r="T17222" s="47"/>
      <c r="U17222" s="50"/>
      <c r="V17222" s="47"/>
      <c r="W17222" s="50"/>
      <c r="X17222" s="49"/>
      <c r="Y17222" s="49"/>
      <c r="Z17222" s="49"/>
      <c r="AA17222" s="49"/>
      <c r="AB17222" s="49"/>
      <c r="AC17222" s="49"/>
      <c r="AD17222" s="49"/>
      <c r="AE17222" s="95"/>
      <c r="AM17222" s="103"/>
      <c r="AT17222" s="10"/>
    </row>
    <row r="17223" spans="9:46" s="16" customFormat="1">
      <c r="I17223" s="47"/>
      <c r="P17223" s="48"/>
      <c r="Q17223" s="48"/>
      <c r="R17223" s="48"/>
      <c r="S17223" s="49"/>
      <c r="T17223" s="47"/>
      <c r="U17223" s="50"/>
      <c r="V17223" s="47"/>
      <c r="W17223" s="50"/>
      <c r="X17223" s="49"/>
      <c r="Y17223" s="49"/>
      <c r="Z17223" s="49"/>
      <c r="AA17223" s="49"/>
      <c r="AB17223" s="49"/>
      <c r="AC17223" s="49"/>
      <c r="AD17223" s="49"/>
      <c r="AE17223" s="95"/>
      <c r="AM17223" s="103"/>
      <c r="AT17223" s="10"/>
    </row>
    <row r="17224" spans="9:46" s="16" customFormat="1">
      <c r="I17224" s="47"/>
      <c r="P17224" s="48"/>
      <c r="Q17224" s="48"/>
      <c r="R17224" s="48"/>
      <c r="S17224" s="49"/>
      <c r="T17224" s="47"/>
      <c r="U17224" s="50"/>
      <c r="V17224" s="47"/>
      <c r="W17224" s="50"/>
      <c r="X17224" s="49"/>
      <c r="Y17224" s="49"/>
      <c r="Z17224" s="49"/>
      <c r="AA17224" s="49"/>
      <c r="AB17224" s="49"/>
      <c r="AC17224" s="49"/>
      <c r="AD17224" s="49"/>
      <c r="AE17224" s="95"/>
      <c r="AM17224" s="103"/>
      <c r="AT17224" s="10"/>
    </row>
    <row r="17225" spans="9:46" s="16" customFormat="1">
      <c r="I17225" s="47"/>
      <c r="P17225" s="48"/>
      <c r="Q17225" s="48"/>
      <c r="R17225" s="48"/>
      <c r="S17225" s="49"/>
      <c r="T17225" s="47"/>
      <c r="U17225" s="50"/>
      <c r="V17225" s="47"/>
      <c r="W17225" s="50"/>
      <c r="X17225" s="49"/>
      <c r="Y17225" s="49"/>
      <c r="Z17225" s="49"/>
      <c r="AA17225" s="49"/>
      <c r="AB17225" s="49"/>
      <c r="AC17225" s="49"/>
      <c r="AD17225" s="49"/>
      <c r="AE17225" s="95"/>
      <c r="AM17225" s="103"/>
      <c r="AT17225" s="10"/>
    </row>
    <row r="17226" spans="9:46" s="16" customFormat="1">
      <c r="I17226" s="47"/>
      <c r="P17226" s="48"/>
      <c r="Q17226" s="48"/>
      <c r="R17226" s="48"/>
      <c r="S17226" s="49"/>
      <c r="T17226" s="47"/>
      <c r="U17226" s="50"/>
      <c r="V17226" s="47"/>
      <c r="W17226" s="50"/>
      <c r="X17226" s="49"/>
      <c r="Y17226" s="49"/>
      <c r="Z17226" s="49"/>
      <c r="AA17226" s="49"/>
      <c r="AB17226" s="49"/>
      <c r="AC17226" s="49"/>
      <c r="AD17226" s="49"/>
      <c r="AE17226" s="95"/>
      <c r="AM17226" s="103"/>
      <c r="AT17226" s="10"/>
    </row>
    <row r="17227" spans="9:46" s="16" customFormat="1">
      <c r="I17227" s="47"/>
      <c r="P17227" s="48"/>
      <c r="Q17227" s="48"/>
      <c r="R17227" s="48"/>
      <c r="S17227" s="49"/>
      <c r="T17227" s="47"/>
      <c r="U17227" s="50"/>
      <c r="V17227" s="47"/>
      <c r="W17227" s="50"/>
      <c r="X17227" s="49"/>
      <c r="Y17227" s="49"/>
      <c r="Z17227" s="49"/>
      <c r="AA17227" s="49"/>
      <c r="AB17227" s="49"/>
      <c r="AC17227" s="49"/>
      <c r="AD17227" s="49"/>
      <c r="AE17227" s="95"/>
      <c r="AM17227" s="103"/>
      <c r="AT17227" s="10"/>
    </row>
    <row r="17228" spans="9:46" s="16" customFormat="1">
      <c r="I17228" s="47"/>
      <c r="P17228" s="48"/>
      <c r="Q17228" s="48"/>
      <c r="R17228" s="48"/>
      <c r="S17228" s="49"/>
      <c r="T17228" s="47"/>
      <c r="U17228" s="50"/>
      <c r="V17228" s="47"/>
      <c r="W17228" s="50"/>
      <c r="X17228" s="49"/>
      <c r="Y17228" s="49"/>
      <c r="Z17228" s="49"/>
      <c r="AA17228" s="49"/>
      <c r="AB17228" s="49"/>
      <c r="AC17228" s="49"/>
      <c r="AD17228" s="49"/>
      <c r="AE17228" s="95"/>
      <c r="AM17228" s="103"/>
      <c r="AT17228" s="10"/>
    </row>
    <row r="17229" spans="9:46" s="16" customFormat="1">
      <c r="I17229" s="47"/>
      <c r="P17229" s="48"/>
      <c r="Q17229" s="48"/>
      <c r="R17229" s="48"/>
      <c r="S17229" s="49"/>
      <c r="T17229" s="47"/>
      <c r="U17229" s="50"/>
      <c r="V17229" s="47"/>
      <c r="W17229" s="50"/>
      <c r="X17229" s="49"/>
      <c r="Y17229" s="49"/>
      <c r="Z17229" s="49"/>
      <c r="AA17229" s="49"/>
      <c r="AB17229" s="49"/>
      <c r="AC17229" s="49"/>
      <c r="AD17229" s="49"/>
      <c r="AE17229" s="95"/>
      <c r="AM17229" s="103"/>
      <c r="AT17229" s="10"/>
    </row>
    <row r="17230" spans="9:46" s="16" customFormat="1">
      <c r="I17230" s="47"/>
      <c r="P17230" s="48"/>
      <c r="Q17230" s="48"/>
      <c r="R17230" s="48"/>
      <c r="S17230" s="49"/>
      <c r="T17230" s="47"/>
      <c r="U17230" s="50"/>
      <c r="V17230" s="47"/>
      <c r="W17230" s="50"/>
      <c r="X17230" s="49"/>
      <c r="Y17230" s="49"/>
      <c r="Z17230" s="49"/>
      <c r="AA17230" s="49"/>
      <c r="AB17230" s="49"/>
      <c r="AC17230" s="49"/>
      <c r="AD17230" s="49"/>
      <c r="AE17230" s="95"/>
      <c r="AM17230" s="103"/>
      <c r="AT17230" s="10"/>
    </row>
    <row r="17231" spans="9:46" s="16" customFormat="1">
      <c r="I17231" s="47"/>
      <c r="P17231" s="48"/>
      <c r="Q17231" s="48"/>
      <c r="R17231" s="48"/>
      <c r="S17231" s="49"/>
      <c r="T17231" s="47"/>
      <c r="U17231" s="50"/>
      <c r="V17231" s="47"/>
      <c r="W17231" s="50"/>
      <c r="X17231" s="49"/>
      <c r="Y17231" s="49"/>
      <c r="Z17231" s="49"/>
      <c r="AA17231" s="49"/>
      <c r="AB17231" s="49"/>
      <c r="AC17231" s="49"/>
      <c r="AD17231" s="49"/>
      <c r="AE17231" s="95"/>
      <c r="AM17231" s="103"/>
      <c r="AT17231" s="10"/>
    </row>
    <row r="17232" spans="9:46" s="16" customFormat="1">
      <c r="I17232" s="47"/>
      <c r="P17232" s="48"/>
      <c r="Q17232" s="48"/>
      <c r="R17232" s="48"/>
      <c r="S17232" s="49"/>
      <c r="T17232" s="47"/>
      <c r="U17232" s="50"/>
      <c r="V17232" s="47"/>
      <c r="W17232" s="50"/>
      <c r="X17232" s="49"/>
      <c r="Y17232" s="49"/>
      <c r="Z17232" s="49"/>
      <c r="AA17232" s="49"/>
      <c r="AB17232" s="49"/>
      <c r="AC17232" s="49"/>
      <c r="AD17232" s="49"/>
      <c r="AE17232" s="95"/>
      <c r="AM17232" s="103"/>
      <c r="AT17232" s="10"/>
    </row>
    <row r="17233" spans="9:46" s="16" customFormat="1">
      <c r="I17233" s="47"/>
      <c r="P17233" s="48"/>
      <c r="Q17233" s="48"/>
      <c r="R17233" s="48"/>
      <c r="S17233" s="49"/>
      <c r="T17233" s="47"/>
      <c r="U17233" s="50"/>
      <c r="V17233" s="47"/>
      <c r="W17233" s="50"/>
      <c r="X17233" s="49"/>
      <c r="Y17233" s="49"/>
      <c r="Z17233" s="49"/>
      <c r="AA17233" s="49"/>
      <c r="AB17233" s="49"/>
      <c r="AC17233" s="49"/>
      <c r="AD17233" s="49"/>
      <c r="AE17233" s="95"/>
      <c r="AM17233" s="103"/>
      <c r="AT17233" s="10"/>
    </row>
    <row r="17234" spans="9:46" s="16" customFormat="1">
      <c r="I17234" s="47"/>
      <c r="P17234" s="48"/>
      <c r="Q17234" s="48"/>
      <c r="R17234" s="48"/>
      <c r="S17234" s="49"/>
      <c r="T17234" s="47"/>
      <c r="U17234" s="50"/>
      <c r="V17234" s="47"/>
      <c r="W17234" s="50"/>
      <c r="X17234" s="49"/>
      <c r="Y17234" s="49"/>
      <c r="Z17234" s="49"/>
      <c r="AA17234" s="49"/>
      <c r="AB17234" s="49"/>
      <c r="AC17234" s="49"/>
      <c r="AD17234" s="49"/>
      <c r="AE17234" s="95"/>
      <c r="AM17234" s="103"/>
      <c r="AT17234" s="10"/>
    </row>
    <row r="17235" spans="9:46" s="16" customFormat="1">
      <c r="I17235" s="47"/>
      <c r="P17235" s="48"/>
      <c r="Q17235" s="48"/>
      <c r="R17235" s="48"/>
      <c r="S17235" s="49"/>
      <c r="T17235" s="47"/>
      <c r="U17235" s="50"/>
      <c r="V17235" s="47"/>
      <c r="W17235" s="50"/>
      <c r="X17235" s="49"/>
      <c r="Y17235" s="49"/>
      <c r="Z17235" s="49"/>
      <c r="AA17235" s="49"/>
      <c r="AB17235" s="49"/>
      <c r="AC17235" s="49"/>
      <c r="AD17235" s="49"/>
      <c r="AE17235" s="95"/>
      <c r="AM17235" s="103"/>
      <c r="AT17235" s="10"/>
    </row>
    <row r="17236" spans="9:46" s="16" customFormat="1">
      <c r="I17236" s="47"/>
      <c r="P17236" s="48"/>
      <c r="Q17236" s="48"/>
      <c r="R17236" s="48"/>
      <c r="S17236" s="49"/>
      <c r="T17236" s="47"/>
      <c r="U17236" s="50"/>
      <c r="V17236" s="47"/>
      <c r="W17236" s="50"/>
      <c r="X17236" s="49"/>
      <c r="Y17236" s="49"/>
      <c r="Z17236" s="49"/>
      <c r="AA17236" s="49"/>
      <c r="AB17236" s="49"/>
      <c r="AC17236" s="49"/>
      <c r="AD17236" s="49"/>
      <c r="AE17236" s="95"/>
      <c r="AM17236" s="103"/>
      <c r="AT17236" s="10"/>
    </row>
    <row r="17237" spans="9:46" s="16" customFormat="1">
      <c r="I17237" s="47"/>
      <c r="P17237" s="48"/>
      <c r="Q17237" s="48"/>
      <c r="R17237" s="48"/>
      <c r="S17237" s="49"/>
      <c r="T17237" s="47"/>
      <c r="U17237" s="50"/>
      <c r="V17237" s="47"/>
      <c r="W17237" s="50"/>
      <c r="X17237" s="49"/>
      <c r="Y17237" s="49"/>
      <c r="Z17237" s="49"/>
      <c r="AA17237" s="49"/>
      <c r="AB17237" s="49"/>
      <c r="AC17237" s="49"/>
      <c r="AD17237" s="49"/>
      <c r="AE17237" s="95"/>
      <c r="AM17237" s="103"/>
      <c r="AT17237" s="10"/>
    </row>
    <row r="17238" spans="9:46" s="16" customFormat="1">
      <c r="I17238" s="47"/>
      <c r="P17238" s="48"/>
      <c r="Q17238" s="48"/>
      <c r="R17238" s="48"/>
      <c r="S17238" s="49"/>
      <c r="T17238" s="47"/>
      <c r="U17238" s="50"/>
      <c r="V17238" s="47"/>
      <c r="W17238" s="50"/>
      <c r="X17238" s="49"/>
      <c r="Y17238" s="49"/>
      <c r="Z17238" s="49"/>
      <c r="AA17238" s="49"/>
      <c r="AB17238" s="49"/>
      <c r="AC17238" s="49"/>
      <c r="AD17238" s="49"/>
      <c r="AE17238" s="95"/>
      <c r="AM17238" s="103"/>
      <c r="AT17238" s="10"/>
    </row>
    <row r="17239" spans="9:46" s="16" customFormat="1">
      <c r="I17239" s="47"/>
      <c r="P17239" s="48"/>
      <c r="Q17239" s="48"/>
      <c r="R17239" s="48"/>
      <c r="S17239" s="49"/>
      <c r="T17239" s="47"/>
      <c r="U17239" s="50"/>
      <c r="V17239" s="47"/>
      <c r="W17239" s="50"/>
      <c r="X17239" s="49"/>
      <c r="Y17239" s="49"/>
      <c r="Z17239" s="49"/>
      <c r="AA17239" s="49"/>
      <c r="AB17239" s="49"/>
      <c r="AC17239" s="49"/>
      <c r="AD17239" s="49"/>
      <c r="AE17239" s="95"/>
      <c r="AM17239" s="103"/>
      <c r="AT17239" s="10"/>
    </row>
    <row r="17240" spans="9:46" s="16" customFormat="1">
      <c r="I17240" s="47"/>
      <c r="P17240" s="48"/>
      <c r="Q17240" s="48"/>
      <c r="R17240" s="48"/>
      <c r="S17240" s="49"/>
      <c r="T17240" s="47"/>
      <c r="U17240" s="50"/>
      <c r="V17240" s="47"/>
      <c r="W17240" s="50"/>
      <c r="X17240" s="49"/>
      <c r="Y17240" s="49"/>
      <c r="Z17240" s="49"/>
      <c r="AA17240" s="49"/>
      <c r="AB17240" s="49"/>
      <c r="AC17240" s="49"/>
      <c r="AD17240" s="49"/>
      <c r="AE17240" s="95"/>
      <c r="AM17240" s="103"/>
      <c r="AT17240" s="10"/>
    </row>
    <row r="17241" spans="9:46" s="16" customFormat="1">
      <c r="I17241" s="47"/>
      <c r="P17241" s="48"/>
      <c r="Q17241" s="48"/>
      <c r="R17241" s="48"/>
      <c r="S17241" s="49"/>
      <c r="T17241" s="47"/>
      <c r="U17241" s="50"/>
      <c r="V17241" s="47"/>
      <c r="W17241" s="50"/>
      <c r="X17241" s="49"/>
      <c r="Y17241" s="49"/>
      <c r="Z17241" s="49"/>
      <c r="AA17241" s="49"/>
      <c r="AB17241" s="49"/>
      <c r="AC17241" s="49"/>
      <c r="AD17241" s="49"/>
      <c r="AE17241" s="95"/>
      <c r="AM17241" s="103"/>
      <c r="AT17241" s="10"/>
    </row>
    <row r="17242" spans="9:46" s="16" customFormat="1">
      <c r="I17242" s="47"/>
      <c r="P17242" s="48"/>
      <c r="Q17242" s="48"/>
      <c r="R17242" s="48"/>
      <c r="S17242" s="49"/>
      <c r="T17242" s="47"/>
      <c r="U17242" s="50"/>
      <c r="V17242" s="47"/>
      <c r="W17242" s="50"/>
      <c r="X17242" s="49"/>
      <c r="Y17242" s="49"/>
      <c r="Z17242" s="49"/>
      <c r="AA17242" s="49"/>
      <c r="AB17242" s="49"/>
      <c r="AC17242" s="49"/>
      <c r="AD17242" s="49"/>
      <c r="AE17242" s="95"/>
      <c r="AM17242" s="103"/>
      <c r="AT17242" s="10"/>
    </row>
    <row r="17243" spans="9:46" s="16" customFormat="1">
      <c r="I17243" s="47"/>
      <c r="P17243" s="48"/>
      <c r="Q17243" s="48"/>
      <c r="R17243" s="48"/>
      <c r="S17243" s="49"/>
      <c r="T17243" s="47"/>
      <c r="U17243" s="50"/>
      <c r="V17243" s="47"/>
      <c r="W17243" s="50"/>
      <c r="X17243" s="49"/>
      <c r="Y17243" s="49"/>
      <c r="Z17243" s="49"/>
      <c r="AA17243" s="49"/>
      <c r="AB17243" s="49"/>
      <c r="AC17243" s="49"/>
      <c r="AD17243" s="49"/>
      <c r="AE17243" s="95"/>
      <c r="AM17243" s="103"/>
      <c r="AT17243" s="10"/>
    </row>
    <row r="17244" spans="9:46" s="16" customFormat="1">
      <c r="I17244" s="47"/>
      <c r="P17244" s="48"/>
      <c r="Q17244" s="48"/>
      <c r="R17244" s="48"/>
      <c r="S17244" s="49"/>
      <c r="T17244" s="47"/>
      <c r="U17244" s="50"/>
      <c r="V17244" s="47"/>
      <c r="W17244" s="50"/>
      <c r="X17244" s="49"/>
      <c r="Y17244" s="49"/>
      <c r="Z17244" s="49"/>
      <c r="AA17244" s="49"/>
      <c r="AB17244" s="49"/>
      <c r="AC17244" s="49"/>
      <c r="AD17244" s="49"/>
      <c r="AE17244" s="95"/>
      <c r="AM17244" s="103"/>
      <c r="AT17244" s="10"/>
    </row>
    <row r="17245" spans="9:46" s="16" customFormat="1">
      <c r="I17245" s="47"/>
      <c r="P17245" s="48"/>
      <c r="Q17245" s="48"/>
      <c r="R17245" s="48"/>
      <c r="S17245" s="49"/>
      <c r="T17245" s="47"/>
      <c r="U17245" s="50"/>
      <c r="V17245" s="47"/>
      <c r="W17245" s="50"/>
      <c r="X17245" s="49"/>
      <c r="Y17245" s="49"/>
      <c r="Z17245" s="49"/>
      <c r="AA17245" s="49"/>
      <c r="AB17245" s="49"/>
      <c r="AC17245" s="49"/>
      <c r="AD17245" s="49"/>
      <c r="AE17245" s="95"/>
      <c r="AM17245" s="103"/>
      <c r="AT17245" s="10"/>
    </row>
    <row r="17246" spans="9:46" s="16" customFormat="1">
      <c r="I17246" s="47"/>
      <c r="P17246" s="48"/>
      <c r="Q17246" s="48"/>
      <c r="R17246" s="48"/>
      <c r="S17246" s="49"/>
      <c r="T17246" s="47"/>
      <c r="U17246" s="50"/>
      <c r="V17246" s="47"/>
      <c r="W17246" s="50"/>
      <c r="X17246" s="49"/>
      <c r="Y17246" s="49"/>
      <c r="Z17246" s="49"/>
      <c r="AA17246" s="49"/>
      <c r="AB17246" s="49"/>
      <c r="AC17246" s="49"/>
      <c r="AD17246" s="49"/>
      <c r="AE17246" s="95"/>
      <c r="AM17246" s="103"/>
      <c r="AT17246" s="10"/>
    </row>
    <row r="17247" spans="9:46" s="16" customFormat="1">
      <c r="I17247" s="47"/>
      <c r="P17247" s="48"/>
      <c r="Q17247" s="48"/>
      <c r="R17247" s="48"/>
      <c r="S17247" s="49"/>
      <c r="T17247" s="47"/>
      <c r="U17247" s="50"/>
      <c r="V17247" s="47"/>
      <c r="W17247" s="50"/>
      <c r="X17247" s="49"/>
      <c r="Y17247" s="49"/>
      <c r="Z17247" s="49"/>
      <c r="AA17247" s="49"/>
      <c r="AB17247" s="49"/>
      <c r="AC17247" s="49"/>
      <c r="AD17247" s="49"/>
      <c r="AE17247" s="95"/>
      <c r="AM17247" s="103"/>
      <c r="AT17247" s="10"/>
    </row>
    <row r="17248" spans="9:46" s="16" customFormat="1">
      <c r="I17248" s="47"/>
      <c r="P17248" s="48"/>
      <c r="Q17248" s="48"/>
      <c r="R17248" s="48"/>
      <c r="S17248" s="49"/>
      <c r="T17248" s="47"/>
      <c r="U17248" s="50"/>
      <c r="V17248" s="47"/>
      <c r="W17248" s="50"/>
      <c r="X17248" s="49"/>
      <c r="Y17248" s="49"/>
      <c r="Z17248" s="49"/>
      <c r="AA17248" s="49"/>
      <c r="AB17248" s="49"/>
      <c r="AC17248" s="49"/>
      <c r="AD17248" s="49"/>
      <c r="AE17248" s="95"/>
      <c r="AM17248" s="103"/>
      <c r="AT17248" s="10"/>
    </row>
    <row r="17249" spans="9:46" s="16" customFormat="1">
      <c r="I17249" s="47"/>
      <c r="P17249" s="48"/>
      <c r="Q17249" s="48"/>
      <c r="R17249" s="48"/>
      <c r="S17249" s="49"/>
      <c r="T17249" s="47"/>
      <c r="U17249" s="50"/>
      <c r="V17249" s="47"/>
      <c r="W17249" s="50"/>
      <c r="X17249" s="49"/>
      <c r="Y17249" s="49"/>
      <c r="Z17249" s="49"/>
      <c r="AA17249" s="49"/>
      <c r="AB17249" s="49"/>
      <c r="AC17249" s="49"/>
      <c r="AD17249" s="49"/>
      <c r="AE17249" s="95"/>
      <c r="AM17249" s="103"/>
      <c r="AT17249" s="10"/>
    </row>
    <row r="17250" spans="9:46" s="16" customFormat="1">
      <c r="I17250" s="47"/>
      <c r="P17250" s="48"/>
      <c r="Q17250" s="48"/>
      <c r="R17250" s="48"/>
      <c r="S17250" s="49"/>
      <c r="T17250" s="47"/>
      <c r="U17250" s="50"/>
      <c r="V17250" s="47"/>
      <c r="W17250" s="50"/>
      <c r="X17250" s="49"/>
      <c r="Y17250" s="49"/>
      <c r="Z17250" s="49"/>
      <c r="AA17250" s="49"/>
      <c r="AB17250" s="49"/>
      <c r="AC17250" s="49"/>
      <c r="AD17250" s="49"/>
      <c r="AE17250" s="95"/>
      <c r="AM17250" s="103"/>
      <c r="AT17250" s="10"/>
    </row>
    <row r="17251" spans="9:46" s="16" customFormat="1">
      <c r="I17251" s="47"/>
      <c r="P17251" s="48"/>
      <c r="Q17251" s="48"/>
      <c r="R17251" s="48"/>
      <c r="S17251" s="49"/>
      <c r="T17251" s="47"/>
      <c r="U17251" s="50"/>
      <c r="V17251" s="47"/>
      <c r="W17251" s="50"/>
      <c r="X17251" s="49"/>
      <c r="Y17251" s="49"/>
      <c r="Z17251" s="49"/>
      <c r="AA17251" s="49"/>
      <c r="AB17251" s="49"/>
      <c r="AC17251" s="49"/>
      <c r="AD17251" s="49"/>
      <c r="AE17251" s="95"/>
      <c r="AM17251" s="103"/>
      <c r="AT17251" s="10"/>
    </row>
    <row r="17252" spans="9:46" s="16" customFormat="1">
      <c r="I17252" s="47"/>
      <c r="P17252" s="48"/>
      <c r="Q17252" s="48"/>
      <c r="R17252" s="48"/>
      <c r="S17252" s="49"/>
      <c r="T17252" s="47"/>
      <c r="U17252" s="50"/>
      <c r="V17252" s="47"/>
      <c r="W17252" s="50"/>
      <c r="X17252" s="49"/>
      <c r="Y17252" s="49"/>
      <c r="Z17252" s="49"/>
      <c r="AA17252" s="49"/>
      <c r="AB17252" s="49"/>
      <c r="AC17252" s="49"/>
      <c r="AD17252" s="49"/>
      <c r="AE17252" s="95"/>
      <c r="AM17252" s="103"/>
      <c r="AT17252" s="10"/>
    </row>
    <row r="17253" spans="9:46" s="16" customFormat="1">
      <c r="I17253" s="47"/>
      <c r="P17253" s="48"/>
      <c r="Q17253" s="48"/>
      <c r="R17253" s="48"/>
      <c r="S17253" s="49"/>
      <c r="T17253" s="47"/>
      <c r="U17253" s="50"/>
      <c r="V17253" s="47"/>
      <c r="W17253" s="50"/>
      <c r="X17253" s="49"/>
      <c r="Y17253" s="49"/>
      <c r="Z17253" s="49"/>
      <c r="AA17253" s="49"/>
      <c r="AB17253" s="49"/>
      <c r="AC17253" s="49"/>
      <c r="AD17253" s="49"/>
      <c r="AE17253" s="95"/>
      <c r="AM17253" s="103"/>
      <c r="AT17253" s="10"/>
    </row>
    <row r="17254" spans="9:46" s="16" customFormat="1">
      <c r="I17254" s="47"/>
      <c r="P17254" s="48"/>
      <c r="Q17254" s="48"/>
      <c r="R17254" s="48"/>
      <c r="S17254" s="49"/>
      <c r="T17254" s="47"/>
      <c r="U17254" s="50"/>
      <c r="V17254" s="47"/>
      <c r="W17254" s="50"/>
      <c r="X17254" s="49"/>
      <c r="Y17254" s="49"/>
      <c r="Z17254" s="49"/>
      <c r="AA17254" s="49"/>
      <c r="AB17254" s="49"/>
      <c r="AC17254" s="49"/>
      <c r="AD17254" s="49"/>
      <c r="AE17254" s="95"/>
      <c r="AM17254" s="103"/>
      <c r="AT17254" s="10"/>
    </row>
    <row r="17255" spans="9:46" s="16" customFormat="1">
      <c r="I17255" s="47"/>
      <c r="P17255" s="48"/>
      <c r="Q17255" s="48"/>
      <c r="R17255" s="48"/>
      <c r="S17255" s="49"/>
      <c r="T17255" s="47"/>
      <c r="U17255" s="50"/>
      <c r="V17255" s="47"/>
      <c r="W17255" s="50"/>
      <c r="X17255" s="49"/>
      <c r="Y17255" s="49"/>
      <c r="Z17255" s="49"/>
      <c r="AA17255" s="49"/>
      <c r="AB17255" s="49"/>
      <c r="AC17255" s="49"/>
      <c r="AD17255" s="49"/>
      <c r="AE17255" s="95"/>
      <c r="AM17255" s="103"/>
      <c r="AT17255" s="10"/>
    </row>
    <row r="17256" spans="9:46" s="16" customFormat="1">
      <c r="I17256" s="47"/>
      <c r="P17256" s="48"/>
      <c r="Q17256" s="48"/>
      <c r="R17256" s="48"/>
      <c r="S17256" s="49"/>
      <c r="T17256" s="47"/>
      <c r="U17256" s="50"/>
      <c r="V17256" s="47"/>
      <c r="W17256" s="50"/>
      <c r="X17256" s="49"/>
      <c r="Y17256" s="49"/>
      <c r="Z17256" s="49"/>
      <c r="AA17256" s="49"/>
      <c r="AB17256" s="49"/>
      <c r="AC17256" s="49"/>
      <c r="AD17256" s="49"/>
      <c r="AE17256" s="95"/>
      <c r="AM17256" s="103"/>
      <c r="AT17256" s="10"/>
    </row>
    <row r="17257" spans="9:46" s="16" customFormat="1">
      <c r="I17257" s="47"/>
      <c r="P17257" s="48"/>
      <c r="Q17257" s="48"/>
      <c r="R17257" s="48"/>
      <c r="S17257" s="49"/>
      <c r="T17257" s="47"/>
      <c r="U17257" s="50"/>
      <c r="V17257" s="47"/>
      <c r="W17257" s="50"/>
      <c r="X17257" s="49"/>
      <c r="Y17257" s="49"/>
      <c r="Z17257" s="49"/>
      <c r="AA17257" s="49"/>
      <c r="AB17257" s="49"/>
      <c r="AC17257" s="49"/>
      <c r="AD17257" s="49"/>
      <c r="AE17257" s="95"/>
      <c r="AM17257" s="103"/>
      <c r="AT17257" s="10"/>
    </row>
    <row r="17258" spans="9:46" s="16" customFormat="1">
      <c r="I17258" s="47"/>
      <c r="P17258" s="48"/>
      <c r="Q17258" s="48"/>
      <c r="R17258" s="48"/>
      <c r="S17258" s="49"/>
      <c r="T17258" s="47"/>
      <c r="U17258" s="50"/>
      <c r="V17258" s="47"/>
      <c r="W17258" s="50"/>
      <c r="X17258" s="49"/>
      <c r="Y17258" s="49"/>
      <c r="Z17258" s="49"/>
      <c r="AA17258" s="49"/>
      <c r="AB17258" s="49"/>
      <c r="AC17258" s="49"/>
      <c r="AD17258" s="49"/>
      <c r="AE17258" s="95"/>
      <c r="AM17258" s="103"/>
      <c r="AT17258" s="10"/>
    </row>
    <row r="17259" spans="9:46" s="16" customFormat="1">
      <c r="I17259" s="47"/>
      <c r="P17259" s="48"/>
      <c r="Q17259" s="48"/>
      <c r="R17259" s="48"/>
      <c r="S17259" s="49"/>
      <c r="T17259" s="47"/>
      <c r="U17259" s="50"/>
      <c r="V17259" s="47"/>
      <c r="W17259" s="50"/>
      <c r="X17259" s="49"/>
      <c r="Y17259" s="49"/>
      <c r="Z17259" s="49"/>
      <c r="AA17259" s="49"/>
      <c r="AB17259" s="49"/>
      <c r="AC17259" s="49"/>
      <c r="AD17259" s="49"/>
      <c r="AE17259" s="95"/>
      <c r="AM17259" s="103"/>
      <c r="AT17259" s="10"/>
    </row>
    <row r="17260" spans="9:46" s="16" customFormat="1">
      <c r="I17260" s="47"/>
      <c r="P17260" s="48"/>
      <c r="Q17260" s="48"/>
      <c r="R17260" s="48"/>
      <c r="S17260" s="49"/>
      <c r="T17260" s="47"/>
      <c r="U17260" s="50"/>
      <c r="V17260" s="47"/>
      <c r="W17260" s="50"/>
      <c r="X17260" s="49"/>
      <c r="Y17260" s="49"/>
      <c r="Z17260" s="49"/>
      <c r="AA17260" s="49"/>
      <c r="AB17260" s="49"/>
      <c r="AC17260" s="49"/>
      <c r="AD17260" s="49"/>
      <c r="AE17260" s="95"/>
      <c r="AM17260" s="103"/>
      <c r="AT17260" s="10"/>
    </row>
    <row r="17261" spans="9:46" s="16" customFormat="1">
      <c r="I17261" s="47"/>
      <c r="P17261" s="48"/>
      <c r="Q17261" s="48"/>
      <c r="R17261" s="48"/>
      <c r="S17261" s="49"/>
      <c r="T17261" s="47"/>
      <c r="U17261" s="50"/>
      <c r="V17261" s="47"/>
      <c r="W17261" s="50"/>
      <c r="X17261" s="49"/>
      <c r="Y17261" s="49"/>
      <c r="Z17261" s="49"/>
      <c r="AA17261" s="49"/>
      <c r="AB17261" s="49"/>
      <c r="AC17261" s="49"/>
      <c r="AD17261" s="49"/>
      <c r="AE17261" s="95"/>
      <c r="AM17261" s="103"/>
      <c r="AT17261" s="10"/>
    </row>
    <row r="17262" spans="9:46" s="16" customFormat="1">
      <c r="I17262" s="47"/>
      <c r="P17262" s="48"/>
      <c r="Q17262" s="48"/>
      <c r="R17262" s="48"/>
      <c r="S17262" s="49"/>
      <c r="T17262" s="47"/>
      <c r="U17262" s="50"/>
      <c r="V17262" s="47"/>
      <c r="W17262" s="50"/>
      <c r="X17262" s="49"/>
      <c r="Y17262" s="49"/>
      <c r="Z17262" s="49"/>
      <c r="AA17262" s="49"/>
      <c r="AB17262" s="49"/>
      <c r="AC17262" s="49"/>
      <c r="AD17262" s="49"/>
      <c r="AE17262" s="95"/>
      <c r="AM17262" s="103"/>
      <c r="AT17262" s="10"/>
    </row>
    <row r="17263" spans="9:46" s="16" customFormat="1">
      <c r="I17263" s="47"/>
      <c r="P17263" s="48"/>
      <c r="Q17263" s="48"/>
      <c r="R17263" s="48"/>
      <c r="S17263" s="49"/>
      <c r="T17263" s="47"/>
      <c r="U17263" s="50"/>
      <c r="V17263" s="47"/>
      <c r="W17263" s="50"/>
      <c r="X17263" s="49"/>
      <c r="Y17263" s="49"/>
      <c r="Z17263" s="49"/>
      <c r="AA17263" s="49"/>
      <c r="AB17263" s="49"/>
      <c r="AC17263" s="49"/>
      <c r="AD17263" s="49"/>
      <c r="AE17263" s="95"/>
      <c r="AM17263" s="103"/>
      <c r="AT17263" s="10"/>
    </row>
    <row r="17264" spans="9:46" s="16" customFormat="1">
      <c r="I17264" s="47"/>
      <c r="P17264" s="48"/>
      <c r="Q17264" s="48"/>
      <c r="R17264" s="48"/>
      <c r="S17264" s="49"/>
      <c r="T17264" s="47"/>
      <c r="U17264" s="50"/>
      <c r="V17264" s="47"/>
      <c r="W17264" s="50"/>
      <c r="X17264" s="49"/>
      <c r="Y17264" s="49"/>
      <c r="Z17264" s="49"/>
      <c r="AA17264" s="49"/>
      <c r="AB17264" s="49"/>
      <c r="AC17264" s="49"/>
      <c r="AD17264" s="49"/>
      <c r="AE17264" s="95"/>
      <c r="AM17264" s="103"/>
      <c r="AT17264" s="10"/>
    </row>
    <row r="17265" spans="9:46" s="16" customFormat="1">
      <c r="I17265" s="47"/>
      <c r="P17265" s="48"/>
      <c r="Q17265" s="48"/>
      <c r="R17265" s="48"/>
      <c r="S17265" s="49"/>
      <c r="T17265" s="47"/>
      <c r="U17265" s="50"/>
      <c r="V17265" s="47"/>
      <c r="W17265" s="50"/>
      <c r="X17265" s="49"/>
      <c r="Y17265" s="49"/>
      <c r="Z17265" s="49"/>
      <c r="AA17265" s="49"/>
      <c r="AB17265" s="49"/>
      <c r="AC17265" s="49"/>
      <c r="AD17265" s="49"/>
      <c r="AE17265" s="95"/>
      <c r="AM17265" s="103"/>
      <c r="AT17265" s="10"/>
    </row>
    <row r="17266" spans="9:46" s="16" customFormat="1">
      <c r="I17266" s="47"/>
      <c r="P17266" s="48"/>
      <c r="Q17266" s="48"/>
      <c r="R17266" s="48"/>
      <c r="S17266" s="49"/>
      <c r="T17266" s="47"/>
      <c r="U17266" s="50"/>
      <c r="V17266" s="47"/>
      <c r="W17266" s="50"/>
      <c r="X17266" s="49"/>
      <c r="Y17266" s="49"/>
      <c r="Z17266" s="49"/>
      <c r="AA17266" s="49"/>
      <c r="AB17266" s="49"/>
      <c r="AC17266" s="49"/>
      <c r="AD17266" s="49"/>
      <c r="AE17266" s="95"/>
      <c r="AM17266" s="103"/>
      <c r="AT17266" s="10"/>
    </row>
    <row r="17267" spans="9:46" s="16" customFormat="1">
      <c r="I17267" s="47"/>
      <c r="P17267" s="48"/>
      <c r="Q17267" s="48"/>
      <c r="R17267" s="48"/>
      <c r="S17267" s="49"/>
      <c r="T17267" s="47"/>
      <c r="U17267" s="50"/>
      <c r="V17267" s="47"/>
      <c r="W17267" s="50"/>
      <c r="X17267" s="49"/>
      <c r="Y17267" s="49"/>
      <c r="Z17267" s="49"/>
      <c r="AA17267" s="49"/>
      <c r="AB17267" s="49"/>
      <c r="AC17267" s="49"/>
      <c r="AD17267" s="49"/>
      <c r="AE17267" s="95"/>
      <c r="AM17267" s="103"/>
      <c r="AT17267" s="10"/>
    </row>
    <row r="17268" spans="9:46" s="16" customFormat="1">
      <c r="I17268" s="47"/>
      <c r="P17268" s="48"/>
      <c r="Q17268" s="48"/>
      <c r="R17268" s="48"/>
      <c r="S17268" s="49"/>
      <c r="T17268" s="47"/>
      <c r="U17268" s="50"/>
      <c r="V17268" s="47"/>
      <c r="W17268" s="50"/>
      <c r="X17268" s="49"/>
      <c r="Y17268" s="49"/>
      <c r="Z17268" s="49"/>
      <c r="AA17268" s="49"/>
      <c r="AB17268" s="49"/>
      <c r="AC17268" s="49"/>
      <c r="AD17268" s="49"/>
      <c r="AE17268" s="95"/>
      <c r="AM17268" s="103"/>
      <c r="AT17268" s="10"/>
    </row>
    <row r="17269" spans="9:46" s="16" customFormat="1">
      <c r="I17269" s="47"/>
      <c r="P17269" s="48"/>
      <c r="Q17269" s="48"/>
      <c r="R17269" s="48"/>
      <c r="S17269" s="49"/>
      <c r="T17269" s="47"/>
      <c r="U17269" s="50"/>
      <c r="V17269" s="47"/>
      <c r="W17269" s="50"/>
      <c r="X17269" s="49"/>
      <c r="Y17269" s="49"/>
      <c r="Z17269" s="49"/>
      <c r="AA17269" s="49"/>
      <c r="AB17269" s="49"/>
      <c r="AC17269" s="49"/>
      <c r="AD17269" s="49"/>
      <c r="AE17269" s="95"/>
      <c r="AM17269" s="103"/>
      <c r="AT17269" s="10"/>
    </row>
    <row r="17270" spans="9:46" s="16" customFormat="1">
      <c r="I17270" s="47"/>
      <c r="P17270" s="48"/>
      <c r="Q17270" s="48"/>
      <c r="R17270" s="48"/>
      <c r="S17270" s="49"/>
      <c r="T17270" s="47"/>
      <c r="U17270" s="50"/>
      <c r="V17270" s="47"/>
      <c r="W17270" s="50"/>
      <c r="X17270" s="49"/>
      <c r="Y17270" s="49"/>
      <c r="Z17270" s="49"/>
      <c r="AA17270" s="49"/>
      <c r="AB17270" s="49"/>
      <c r="AC17270" s="49"/>
      <c r="AD17270" s="49"/>
      <c r="AE17270" s="95"/>
      <c r="AM17270" s="103"/>
      <c r="AT17270" s="10"/>
    </row>
    <row r="17271" spans="9:46" s="16" customFormat="1">
      <c r="I17271" s="47"/>
      <c r="P17271" s="48"/>
      <c r="Q17271" s="48"/>
      <c r="R17271" s="48"/>
      <c r="S17271" s="49"/>
      <c r="T17271" s="47"/>
      <c r="U17271" s="50"/>
      <c r="V17271" s="47"/>
      <c r="W17271" s="50"/>
      <c r="X17271" s="49"/>
      <c r="Y17271" s="49"/>
      <c r="Z17271" s="49"/>
      <c r="AA17271" s="49"/>
      <c r="AB17271" s="49"/>
      <c r="AC17271" s="49"/>
      <c r="AD17271" s="49"/>
      <c r="AE17271" s="95"/>
      <c r="AM17271" s="103"/>
      <c r="AT17271" s="10"/>
    </row>
    <row r="17272" spans="9:46" s="16" customFormat="1">
      <c r="I17272" s="47"/>
      <c r="P17272" s="48"/>
      <c r="Q17272" s="48"/>
      <c r="R17272" s="48"/>
      <c r="S17272" s="49"/>
      <c r="T17272" s="47"/>
      <c r="U17272" s="50"/>
      <c r="V17272" s="47"/>
      <c r="W17272" s="50"/>
      <c r="X17272" s="49"/>
      <c r="Y17272" s="49"/>
      <c r="Z17272" s="49"/>
      <c r="AA17272" s="49"/>
      <c r="AB17272" s="49"/>
      <c r="AC17272" s="49"/>
      <c r="AD17272" s="49"/>
      <c r="AE17272" s="95"/>
      <c r="AM17272" s="103"/>
      <c r="AT17272" s="10"/>
    </row>
    <row r="17273" spans="9:46" s="16" customFormat="1">
      <c r="I17273" s="47"/>
      <c r="P17273" s="48"/>
      <c r="Q17273" s="48"/>
      <c r="R17273" s="48"/>
      <c r="S17273" s="49"/>
      <c r="T17273" s="47"/>
      <c r="U17273" s="50"/>
      <c r="V17273" s="47"/>
      <c r="W17273" s="50"/>
      <c r="X17273" s="49"/>
      <c r="Y17273" s="49"/>
      <c r="Z17273" s="49"/>
      <c r="AA17273" s="49"/>
      <c r="AB17273" s="49"/>
      <c r="AC17273" s="49"/>
      <c r="AD17273" s="49"/>
      <c r="AE17273" s="95"/>
      <c r="AM17273" s="103"/>
      <c r="AT17273" s="10"/>
    </row>
    <row r="17274" spans="9:46" s="16" customFormat="1">
      <c r="I17274" s="47"/>
      <c r="P17274" s="48"/>
      <c r="Q17274" s="48"/>
      <c r="R17274" s="48"/>
      <c r="S17274" s="49"/>
      <c r="T17274" s="47"/>
      <c r="U17274" s="50"/>
      <c r="V17274" s="47"/>
      <c r="W17274" s="50"/>
      <c r="X17274" s="49"/>
      <c r="Y17274" s="49"/>
      <c r="Z17274" s="49"/>
      <c r="AA17274" s="49"/>
      <c r="AB17274" s="49"/>
      <c r="AC17274" s="49"/>
      <c r="AD17274" s="49"/>
      <c r="AE17274" s="95"/>
      <c r="AM17274" s="103"/>
      <c r="AT17274" s="10"/>
    </row>
    <row r="17275" spans="9:46" s="16" customFormat="1">
      <c r="I17275" s="47"/>
      <c r="P17275" s="48"/>
      <c r="Q17275" s="48"/>
      <c r="R17275" s="48"/>
      <c r="S17275" s="49"/>
      <c r="T17275" s="47"/>
      <c r="U17275" s="50"/>
      <c r="V17275" s="47"/>
      <c r="W17275" s="50"/>
      <c r="X17275" s="49"/>
      <c r="Y17275" s="49"/>
      <c r="Z17275" s="49"/>
      <c r="AA17275" s="49"/>
      <c r="AB17275" s="49"/>
      <c r="AC17275" s="49"/>
      <c r="AD17275" s="49"/>
      <c r="AE17275" s="95"/>
      <c r="AM17275" s="103"/>
      <c r="AT17275" s="10"/>
    </row>
    <row r="17276" spans="9:46" s="16" customFormat="1">
      <c r="I17276" s="47"/>
      <c r="P17276" s="48"/>
      <c r="Q17276" s="48"/>
      <c r="R17276" s="48"/>
      <c r="S17276" s="49"/>
      <c r="T17276" s="47"/>
      <c r="U17276" s="50"/>
      <c r="V17276" s="47"/>
      <c r="W17276" s="50"/>
      <c r="X17276" s="49"/>
      <c r="Y17276" s="49"/>
      <c r="Z17276" s="49"/>
      <c r="AA17276" s="49"/>
      <c r="AB17276" s="49"/>
      <c r="AC17276" s="49"/>
      <c r="AD17276" s="49"/>
      <c r="AE17276" s="95"/>
      <c r="AM17276" s="103"/>
      <c r="AT17276" s="10"/>
    </row>
    <row r="17277" spans="9:46" s="16" customFormat="1">
      <c r="I17277" s="47"/>
      <c r="P17277" s="48"/>
      <c r="Q17277" s="48"/>
      <c r="R17277" s="48"/>
      <c r="S17277" s="49"/>
      <c r="T17277" s="47"/>
      <c r="U17277" s="50"/>
      <c r="V17277" s="47"/>
      <c r="W17277" s="50"/>
      <c r="X17277" s="49"/>
      <c r="Y17277" s="49"/>
      <c r="Z17277" s="49"/>
      <c r="AA17277" s="49"/>
      <c r="AB17277" s="49"/>
      <c r="AC17277" s="49"/>
      <c r="AD17277" s="49"/>
      <c r="AE17277" s="95"/>
      <c r="AM17277" s="103"/>
      <c r="AT17277" s="10"/>
    </row>
    <row r="17278" spans="9:46" s="16" customFormat="1">
      <c r="I17278" s="47"/>
      <c r="P17278" s="48"/>
      <c r="Q17278" s="48"/>
      <c r="R17278" s="48"/>
      <c r="S17278" s="49"/>
      <c r="T17278" s="47"/>
      <c r="U17278" s="50"/>
      <c r="V17278" s="47"/>
      <c r="W17278" s="50"/>
      <c r="X17278" s="49"/>
      <c r="Y17278" s="49"/>
      <c r="Z17278" s="49"/>
      <c r="AA17278" s="49"/>
      <c r="AB17278" s="49"/>
      <c r="AC17278" s="49"/>
      <c r="AD17278" s="49"/>
      <c r="AE17278" s="95"/>
      <c r="AM17278" s="103"/>
      <c r="AT17278" s="10"/>
    </row>
    <row r="17279" spans="9:46" s="16" customFormat="1">
      <c r="I17279" s="47"/>
      <c r="P17279" s="48"/>
      <c r="Q17279" s="48"/>
      <c r="R17279" s="48"/>
      <c r="S17279" s="49"/>
      <c r="T17279" s="47"/>
      <c r="U17279" s="50"/>
      <c r="V17279" s="47"/>
      <c r="W17279" s="50"/>
      <c r="X17279" s="49"/>
      <c r="Y17279" s="49"/>
      <c r="Z17279" s="49"/>
      <c r="AA17279" s="49"/>
      <c r="AB17279" s="49"/>
      <c r="AC17279" s="49"/>
      <c r="AD17279" s="49"/>
      <c r="AE17279" s="95"/>
      <c r="AM17279" s="103"/>
      <c r="AT17279" s="10"/>
    </row>
    <row r="17280" spans="9:46" s="16" customFormat="1">
      <c r="I17280" s="47"/>
      <c r="P17280" s="48"/>
      <c r="Q17280" s="48"/>
      <c r="R17280" s="48"/>
      <c r="S17280" s="49"/>
      <c r="T17280" s="47"/>
      <c r="U17280" s="50"/>
      <c r="V17280" s="47"/>
      <c r="W17280" s="50"/>
      <c r="X17280" s="49"/>
      <c r="Y17280" s="49"/>
      <c r="Z17280" s="49"/>
      <c r="AA17280" s="49"/>
      <c r="AB17280" s="49"/>
      <c r="AC17280" s="49"/>
      <c r="AD17280" s="49"/>
      <c r="AE17280" s="95"/>
      <c r="AM17280" s="103"/>
      <c r="AT17280" s="10"/>
    </row>
    <row r="17281" spans="9:46" s="16" customFormat="1">
      <c r="I17281" s="47"/>
      <c r="P17281" s="48"/>
      <c r="Q17281" s="48"/>
      <c r="R17281" s="48"/>
      <c r="S17281" s="49"/>
      <c r="T17281" s="47"/>
      <c r="U17281" s="50"/>
      <c r="V17281" s="47"/>
      <c r="W17281" s="50"/>
      <c r="X17281" s="49"/>
      <c r="Y17281" s="49"/>
      <c r="Z17281" s="49"/>
      <c r="AA17281" s="49"/>
      <c r="AB17281" s="49"/>
      <c r="AC17281" s="49"/>
      <c r="AD17281" s="49"/>
      <c r="AE17281" s="95"/>
      <c r="AM17281" s="103"/>
      <c r="AT17281" s="10"/>
    </row>
    <row r="17282" spans="9:46" s="16" customFormat="1">
      <c r="I17282" s="47"/>
      <c r="P17282" s="48"/>
      <c r="Q17282" s="48"/>
      <c r="R17282" s="48"/>
      <c r="S17282" s="49"/>
      <c r="T17282" s="47"/>
      <c r="U17282" s="50"/>
      <c r="V17282" s="47"/>
      <c r="W17282" s="50"/>
      <c r="X17282" s="49"/>
      <c r="Y17282" s="49"/>
      <c r="Z17282" s="49"/>
      <c r="AA17282" s="49"/>
      <c r="AB17282" s="49"/>
      <c r="AC17282" s="49"/>
      <c r="AD17282" s="49"/>
      <c r="AE17282" s="95"/>
      <c r="AM17282" s="103"/>
      <c r="AT17282" s="10"/>
    </row>
    <row r="17283" spans="9:46" s="16" customFormat="1">
      <c r="I17283" s="47"/>
      <c r="P17283" s="48"/>
      <c r="Q17283" s="48"/>
      <c r="R17283" s="48"/>
      <c r="S17283" s="49"/>
      <c r="T17283" s="47"/>
      <c r="U17283" s="50"/>
      <c r="V17283" s="47"/>
      <c r="W17283" s="50"/>
      <c r="X17283" s="49"/>
      <c r="Y17283" s="49"/>
      <c r="Z17283" s="49"/>
      <c r="AA17283" s="49"/>
      <c r="AB17283" s="49"/>
      <c r="AC17283" s="49"/>
      <c r="AD17283" s="49"/>
      <c r="AE17283" s="95"/>
      <c r="AM17283" s="103"/>
      <c r="AT17283" s="10"/>
    </row>
    <row r="17284" spans="9:46" s="16" customFormat="1">
      <c r="I17284" s="47"/>
      <c r="P17284" s="48"/>
      <c r="Q17284" s="48"/>
      <c r="R17284" s="48"/>
      <c r="S17284" s="49"/>
      <c r="T17284" s="47"/>
      <c r="U17284" s="50"/>
      <c r="V17284" s="47"/>
      <c r="W17284" s="50"/>
      <c r="X17284" s="49"/>
      <c r="Y17284" s="49"/>
      <c r="Z17284" s="49"/>
      <c r="AA17284" s="49"/>
      <c r="AB17284" s="49"/>
      <c r="AC17284" s="49"/>
      <c r="AD17284" s="49"/>
      <c r="AE17284" s="95"/>
      <c r="AM17284" s="103"/>
      <c r="AT17284" s="10"/>
    </row>
    <row r="17285" spans="9:46" s="16" customFormat="1">
      <c r="I17285" s="47"/>
      <c r="P17285" s="48"/>
      <c r="Q17285" s="48"/>
      <c r="R17285" s="48"/>
      <c r="S17285" s="49"/>
      <c r="T17285" s="47"/>
      <c r="U17285" s="50"/>
      <c r="V17285" s="47"/>
      <c r="W17285" s="50"/>
      <c r="X17285" s="49"/>
      <c r="Y17285" s="49"/>
      <c r="Z17285" s="49"/>
      <c r="AA17285" s="49"/>
      <c r="AB17285" s="49"/>
      <c r="AC17285" s="49"/>
      <c r="AD17285" s="49"/>
      <c r="AE17285" s="95"/>
      <c r="AM17285" s="103"/>
      <c r="AT17285" s="10"/>
    </row>
    <row r="17286" spans="9:46" s="16" customFormat="1">
      <c r="I17286" s="47"/>
      <c r="P17286" s="48"/>
      <c r="Q17286" s="48"/>
      <c r="R17286" s="48"/>
      <c r="S17286" s="49"/>
      <c r="T17286" s="47"/>
      <c r="U17286" s="50"/>
      <c r="V17286" s="47"/>
      <c r="W17286" s="50"/>
      <c r="X17286" s="49"/>
      <c r="Y17286" s="49"/>
      <c r="Z17286" s="49"/>
      <c r="AA17286" s="49"/>
      <c r="AB17286" s="49"/>
      <c r="AC17286" s="49"/>
      <c r="AD17286" s="49"/>
      <c r="AE17286" s="95"/>
      <c r="AM17286" s="103"/>
      <c r="AT17286" s="10"/>
    </row>
    <row r="17287" spans="9:46" s="16" customFormat="1">
      <c r="I17287" s="47"/>
      <c r="P17287" s="48"/>
      <c r="Q17287" s="48"/>
      <c r="R17287" s="48"/>
      <c r="S17287" s="49"/>
      <c r="T17287" s="47"/>
      <c r="U17287" s="50"/>
      <c r="V17287" s="47"/>
      <c r="W17287" s="50"/>
      <c r="X17287" s="49"/>
      <c r="Y17287" s="49"/>
      <c r="Z17287" s="49"/>
      <c r="AA17287" s="49"/>
      <c r="AB17287" s="49"/>
      <c r="AC17287" s="49"/>
      <c r="AD17287" s="49"/>
      <c r="AE17287" s="95"/>
      <c r="AM17287" s="103"/>
      <c r="AT17287" s="10"/>
    </row>
    <row r="17288" spans="9:46" s="16" customFormat="1">
      <c r="I17288" s="47"/>
      <c r="P17288" s="48"/>
      <c r="Q17288" s="48"/>
      <c r="R17288" s="48"/>
      <c r="S17288" s="49"/>
      <c r="T17288" s="47"/>
      <c r="U17288" s="50"/>
      <c r="V17288" s="47"/>
      <c r="W17288" s="50"/>
      <c r="X17288" s="49"/>
      <c r="Y17288" s="49"/>
      <c r="Z17288" s="49"/>
      <c r="AA17288" s="49"/>
      <c r="AB17288" s="49"/>
      <c r="AC17288" s="49"/>
      <c r="AD17288" s="49"/>
      <c r="AE17288" s="95"/>
      <c r="AM17288" s="103"/>
      <c r="AT17288" s="10"/>
    </row>
    <row r="17289" spans="9:46" s="16" customFormat="1">
      <c r="I17289" s="47"/>
      <c r="P17289" s="48"/>
      <c r="Q17289" s="48"/>
      <c r="R17289" s="48"/>
      <c r="S17289" s="49"/>
      <c r="T17289" s="47"/>
      <c r="U17289" s="50"/>
      <c r="V17289" s="47"/>
      <c r="W17289" s="50"/>
      <c r="X17289" s="49"/>
      <c r="Y17289" s="49"/>
      <c r="Z17289" s="49"/>
      <c r="AA17289" s="49"/>
      <c r="AB17289" s="49"/>
      <c r="AC17289" s="49"/>
      <c r="AD17289" s="49"/>
      <c r="AE17289" s="95"/>
      <c r="AM17289" s="103"/>
      <c r="AT17289" s="10"/>
    </row>
    <row r="17290" spans="9:46" s="16" customFormat="1">
      <c r="I17290" s="47"/>
      <c r="P17290" s="48"/>
      <c r="Q17290" s="48"/>
      <c r="R17290" s="48"/>
      <c r="S17290" s="49"/>
      <c r="T17290" s="47"/>
      <c r="U17290" s="50"/>
      <c r="V17290" s="47"/>
      <c r="W17290" s="50"/>
      <c r="X17290" s="49"/>
      <c r="Y17290" s="49"/>
      <c r="Z17290" s="49"/>
      <c r="AA17290" s="49"/>
      <c r="AB17290" s="49"/>
      <c r="AC17290" s="49"/>
      <c r="AD17290" s="49"/>
      <c r="AE17290" s="95"/>
      <c r="AM17290" s="103"/>
      <c r="AT17290" s="10"/>
    </row>
    <row r="17291" spans="9:46" s="16" customFormat="1">
      <c r="I17291" s="47"/>
      <c r="P17291" s="48"/>
      <c r="Q17291" s="48"/>
      <c r="R17291" s="48"/>
      <c r="S17291" s="49"/>
      <c r="T17291" s="47"/>
      <c r="U17291" s="50"/>
      <c r="V17291" s="47"/>
      <c r="W17291" s="50"/>
      <c r="X17291" s="49"/>
      <c r="Y17291" s="49"/>
      <c r="Z17291" s="49"/>
      <c r="AA17291" s="49"/>
      <c r="AB17291" s="49"/>
      <c r="AC17291" s="49"/>
      <c r="AD17291" s="49"/>
      <c r="AE17291" s="95"/>
      <c r="AM17291" s="103"/>
      <c r="AT17291" s="10"/>
    </row>
    <row r="17292" spans="9:46" s="16" customFormat="1">
      <c r="I17292" s="47"/>
      <c r="P17292" s="48"/>
      <c r="Q17292" s="48"/>
      <c r="R17292" s="48"/>
      <c r="S17292" s="49"/>
      <c r="T17292" s="47"/>
      <c r="U17292" s="50"/>
      <c r="V17292" s="47"/>
      <c r="W17292" s="50"/>
      <c r="X17292" s="49"/>
      <c r="Y17292" s="49"/>
      <c r="Z17292" s="49"/>
      <c r="AA17292" s="49"/>
      <c r="AB17292" s="49"/>
      <c r="AC17292" s="49"/>
      <c r="AD17292" s="49"/>
      <c r="AE17292" s="95"/>
      <c r="AM17292" s="103"/>
      <c r="AT17292" s="10"/>
    </row>
    <row r="17293" spans="9:46" s="16" customFormat="1">
      <c r="I17293" s="47"/>
      <c r="P17293" s="48"/>
      <c r="Q17293" s="48"/>
      <c r="R17293" s="48"/>
      <c r="S17293" s="49"/>
      <c r="T17293" s="47"/>
      <c r="U17293" s="50"/>
      <c r="V17293" s="47"/>
      <c r="W17293" s="50"/>
      <c r="X17293" s="49"/>
      <c r="Y17293" s="49"/>
      <c r="Z17293" s="49"/>
      <c r="AA17293" s="49"/>
      <c r="AB17293" s="49"/>
      <c r="AC17293" s="49"/>
      <c r="AD17293" s="49"/>
      <c r="AE17293" s="95"/>
      <c r="AM17293" s="103"/>
      <c r="AT17293" s="10"/>
    </row>
    <row r="17294" spans="9:46" s="16" customFormat="1">
      <c r="I17294" s="47"/>
      <c r="P17294" s="48"/>
      <c r="Q17294" s="48"/>
      <c r="R17294" s="48"/>
      <c r="S17294" s="49"/>
      <c r="T17294" s="47"/>
      <c r="U17294" s="50"/>
      <c r="V17294" s="47"/>
      <c r="W17294" s="50"/>
      <c r="X17294" s="49"/>
      <c r="Y17294" s="49"/>
      <c r="Z17294" s="49"/>
      <c r="AA17294" s="49"/>
      <c r="AB17294" s="49"/>
      <c r="AC17294" s="49"/>
      <c r="AD17294" s="49"/>
      <c r="AE17294" s="95"/>
      <c r="AM17294" s="103"/>
      <c r="AT17294" s="10"/>
    </row>
    <row r="17295" spans="9:46" s="16" customFormat="1">
      <c r="I17295" s="47"/>
      <c r="P17295" s="48"/>
      <c r="Q17295" s="48"/>
      <c r="R17295" s="48"/>
      <c r="S17295" s="49"/>
      <c r="T17295" s="47"/>
      <c r="U17295" s="50"/>
      <c r="V17295" s="47"/>
      <c r="W17295" s="50"/>
      <c r="X17295" s="49"/>
      <c r="Y17295" s="49"/>
      <c r="Z17295" s="49"/>
      <c r="AA17295" s="49"/>
      <c r="AB17295" s="49"/>
      <c r="AC17295" s="49"/>
      <c r="AD17295" s="49"/>
      <c r="AE17295" s="95"/>
      <c r="AM17295" s="103"/>
      <c r="AT17295" s="10"/>
    </row>
    <row r="17296" spans="9:46" s="16" customFormat="1">
      <c r="I17296" s="47"/>
      <c r="P17296" s="48"/>
      <c r="Q17296" s="48"/>
      <c r="R17296" s="48"/>
      <c r="S17296" s="49"/>
      <c r="T17296" s="47"/>
      <c r="U17296" s="50"/>
      <c r="V17296" s="47"/>
      <c r="W17296" s="50"/>
      <c r="X17296" s="49"/>
      <c r="Y17296" s="49"/>
      <c r="Z17296" s="49"/>
      <c r="AA17296" s="49"/>
      <c r="AB17296" s="49"/>
      <c r="AC17296" s="49"/>
      <c r="AD17296" s="49"/>
      <c r="AE17296" s="95"/>
      <c r="AM17296" s="103"/>
      <c r="AT17296" s="10"/>
    </row>
    <row r="17297" spans="9:46" s="16" customFormat="1">
      <c r="I17297" s="47"/>
      <c r="P17297" s="48"/>
      <c r="Q17297" s="48"/>
      <c r="R17297" s="48"/>
      <c r="S17297" s="49"/>
      <c r="T17297" s="47"/>
      <c r="U17297" s="50"/>
      <c r="V17297" s="47"/>
      <c r="W17297" s="50"/>
      <c r="X17297" s="49"/>
      <c r="Y17297" s="49"/>
      <c r="Z17297" s="49"/>
      <c r="AA17297" s="49"/>
      <c r="AB17297" s="49"/>
      <c r="AC17297" s="49"/>
      <c r="AD17297" s="49"/>
      <c r="AE17297" s="95"/>
      <c r="AM17297" s="103"/>
      <c r="AT17297" s="10"/>
    </row>
    <row r="17298" spans="9:46" s="16" customFormat="1">
      <c r="I17298" s="47"/>
      <c r="P17298" s="48"/>
      <c r="Q17298" s="48"/>
      <c r="R17298" s="48"/>
      <c r="S17298" s="49"/>
      <c r="T17298" s="47"/>
      <c r="U17298" s="50"/>
      <c r="V17298" s="47"/>
      <c r="W17298" s="50"/>
      <c r="X17298" s="49"/>
      <c r="Y17298" s="49"/>
      <c r="Z17298" s="49"/>
      <c r="AA17298" s="49"/>
      <c r="AB17298" s="49"/>
      <c r="AC17298" s="49"/>
      <c r="AD17298" s="49"/>
      <c r="AE17298" s="95"/>
      <c r="AM17298" s="103"/>
      <c r="AT17298" s="10"/>
    </row>
    <row r="17299" spans="9:46" s="16" customFormat="1">
      <c r="I17299" s="47"/>
      <c r="P17299" s="48"/>
      <c r="Q17299" s="48"/>
      <c r="R17299" s="48"/>
      <c r="S17299" s="49"/>
      <c r="T17299" s="47"/>
      <c r="U17299" s="50"/>
      <c r="V17299" s="47"/>
      <c r="W17299" s="50"/>
      <c r="X17299" s="49"/>
      <c r="Y17299" s="49"/>
      <c r="Z17299" s="49"/>
      <c r="AA17299" s="49"/>
      <c r="AB17299" s="49"/>
      <c r="AC17299" s="49"/>
      <c r="AD17299" s="49"/>
      <c r="AE17299" s="95"/>
      <c r="AM17299" s="103"/>
      <c r="AT17299" s="10"/>
    </row>
    <row r="17300" spans="9:46" s="16" customFormat="1">
      <c r="I17300" s="47"/>
      <c r="P17300" s="48"/>
      <c r="Q17300" s="48"/>
      <c r="R17300" s="48"/>
      <c r="S17300" s="49"/>
      <c r="T17300" s="47"/>
      <c r="U17300" s="50"/>
      <c r="V17300" s="47"/>
      <c r="W17300" s="50"/>
      <c r="X17300" s="49"/>
      <c r="Y17300" s="49"/>
      <c r="Z17300" s="49"/>
      <c r="AA17300" s="49"/>
      <c r="AB17300" s="49"/>
      <c r="AC17300" s="49"/>
      <c r="AD17300" s="49"/>
      <c r="AE17300" s="95"/>
      <c r="AM17300" s="103"/>
      <c r="AT17300" s="10"/>
    </row>
    <row r="17301" spans="9:46" s="16" customFormat="1">
      <c r="I17301" s="47"/>
      <c r="P17301" s="48"/>
      <c r="Q17301" s="48"/>
      <c r="R17301" s="48"/>
      <c r="S17301" s="49"/>
      <c r="T17301" s="47"/>
      <c r="U17301" s="50"/>
      <c r="V17301" s="47"/>
      <c r="W17301" s="50"/>
      <c r="X17301" s="49"/>
      <c r="Y17301" s="49"/>
      <c r="Z17301" s="49"/>
      <c r="AA17301" s="49"/>
      <c r="AB17301" s="49"/>
      <c r="AC17301" s="49"/>
      <c r="AD17301" s="49"/>
      <c r="AE17301" s="95"/>
      <c r="AM17301" s="103"/>
      <c r="AT17301" s="10"/>
    </row>
    <row r="17302" spans="9:46" s="16" customFormat="1">
      <c r="I17302" s="47"/>
      <c r="P17302" s="48"/>
      <c r="Q17302" s="48"/>
      <c r="R17302" s="48"/>
      <c r="S17302" s="49"/>
      <c r="T17302" s="47"/>
      <c r="U17302" s="50"/>
      <c r="V17302" s="47"/>
      <c r="W17302" s="50"/>
      <c r="X17302" s="49"/>
      <c r="Y17302" s="49"/>
      <c r="Z17302" s="49"/>
      <c r="AA17302" s="49"/>
      <c r="AB17302" s="49"/>
      <c r="AC17302" s="49"/>
      <c r="AD17302" s="49"/>
      <c r="AE17302" s="95"/>
      <c r="AM17302" s="103"/>
      <c r="AT17302" s="10"/>
    </row>
    <row r="17303" spans="9:46" s="16" customFormat="1">
      <c r="I17303" s="47"/>
      <c r="P17303" s="48"/>
      <c r="Q17303" s="48"/>
      <c r="R17303" s="48"/>
      <c r="S17303" s="49"/>
      <c r="T17303" s="47"/>
      <c r="U17303" s="50"/>
      <c r="V17303" s="47"/>
      <c r="W17303" s="50"/>
      <c r="X17303" s="49"/>
      <c r="Y17303" s="49"/>
      <c r="Z17303" s="49"/>
      <c r="AA17303" s="49"/>
      <c r="AB17303" s="49"/>
      <c r="AC17303" s="49"/>
      <c r="AD17303" s="49"/>
      <c r="AE17303" s="95"/>
      <c r="AM17303" s="103"/>
      <c r="AT17303" s="10"/>
    </row>
    <row r="17304" spans="9:46" s="16" customFormat="1">
      <c r="I17304" s="47"/>
      <c r="P17304" s="48"/>
      <c r="Q17304" s="48"/>
      <c r="R17304" s="48"/>
      <c r="S17304" s="49"/>
      <c r="T17304" s="47"/>
      <c r="U17304" s="50"/>
      <c r="V17304" s="47"/>
      <c r="W17304" s="50"/>
      <c r="X17304" s="49"/>
      <c r="Y17304" s="49"/>
      <c r="Z17304" s="49"/>
      <c r="AA17304" s="49"/>
      <c r="AB17304" s="49"/>
      <c r="AC17304" s="49"/>
      <c r="AD17304" s="49"/>
      <c r="AE17304" s="95"/>
      <c r="AM17304" s="103"/>
      <c r="AT17304" s="10"/>
    </row>
    <row r="17305" spans="9:46" s="16" customFormat="1">
      <c r="I17305" s="47"/>
      <c r="P17305" s="48"/>
      <c r="Q17305" s="48"/>
      <c r="R17305" s="48"/>
      <c r="S17305" s="49"/>
      <c r="T17305" s="47"/>
      <c r="U17305" s="50"/>
      <c r="V17305" s="47"/>
      <c r="W17305" s="50"/>
      <c r="X17305" s="49"/>
      <c r="Y17305" s="49"/>
      <c r="Z17305" s="49"/>
      <c r="AA17305" s="49"/>
      <c r="AB17305" s="49"/>
      <c r="AC17305" s="49"/>
      <c r="AD17305" s="49"/>
      <c r="AE17305" s="95"/>
      <c r="AM17305" s="103"/>
      <c r="AT17305" s="10"/>
    </row>
    <row r="17306" spans="9:46" s="16" customFormat="1">
      <c r="I17306" s="47"/>
      <c r="P17306" s="48"/>
      <c r="Q17306" s="48"/>
      <c r="R17306" s="48"/>
      <c r="S17306" s="49"/>
      <c r="T17306" s="47"/>
      <c r="U17306" s="50"/>
      <c r="V17306" s="47"/>
      <c r="W17306" s="50"/>
      <c r="X17306" s="49"/>
      <c r="Y17306" s="49"/>
      <c r="Z17306" s="49"/>
      <c r="AA17306" s="49"/>
      <c r="AB17306" s="49"/>
      <c r="AC17306" s="49"/>
      <c r="AD17306" s="49"/>
      <c r="AE17306" s="95"/>
      <c r="AM17306" s="103"/>
      <c r="AT17306" s="10"/>
    </row>
    <row r="17307" spans="9:46" s="16" customFormat="1">
      <c r="I17307" s="47"/>
      <c r="P17307" s="48"/>
      <c r="Q17307" s="48"/>
      <c r="R17307" s="48"/>
      <c r="S17307" s="49"/>
      <c r="T17307" s="47"/>
      <c r="U17307" s="50"/>
      <c r="V17307" s="47"/>
      <c r="W17307" s="50"/>
      <c r="X17307" s="49"/>
      <c r="Y17307" s="49"/>
      <c r="Z17307" s="49"/>
      <c r="AA17307" s="49"/>
      <c r="AB17307" s="49"/>
      <c r="AC17307" s="49"/>
      <c r="AD17307" s="49"/>
      <c r="AE17307" s="95"/>
      <c r="AM17307" s="103"/>
      <c r="AT17307" s="10"/>
    </row>
    <row r="17308" spans="9:46" s="16" customFormat="1">
      <c r="I17308" s="47"/>
      <c r="P17308" s="48"/>
      <c r="Q17308" s="48"/>
      <c r="R17308" s="48"/>
      <c r="S17308" s="49"/>
      <c r="T17308" s="47"/>
      <c r="U17308" s="50"/>
      <c r="V17308" s="47"/>
      <c r="W17308" s="50"/>
      <c r="X17308" s="49"/>
      <c r="Y17308" s="49"/>
      <c r="Z17308" s="49"/>
      <c r="AA17308" s="49"/>
      <c r="AB17308" s="49"/>
      <c r="AC17308" s="49"/>
      <c r="AD17308" s="49"/>
      <c r="AE17308" s="95"/>
      <c r="AM17308" s="103"/>
      <c r="AT17308" s="10"/>
    </row>
    <row r="17309" spans="9:46" s="16" customFormat="1">
      <c r="I17309" s="47"/>
      <c r="P17309" s="48"/>
      <c r="Q17309" s="48"/>
      <c r="R17309" s="48"/>
      <c r="S17309" s="49"/>
      <c r="T17309" s="47"/>
      <c r="U17309" s="50"/>
      <c r="V17309" s="47"/>
      <c r="W17309" s="50"/>
      <c r="X17309" s="49"/>
      <c r="Y17309" s="49"/>
      <c r="Z17309" s="49"/>
      <c r="AA17309" s="49"/>
      <c r="AB17309" s="49"/>
      <c r="AC17309" s="49"/>
      <c r="AD17309" s="49"/>
      <c r="AE17309" s="95"/>
      <c r="AM17309" s="103"/>
      <c r="AT17309" s="10"/>
    </row>
    <row r="17310" spans="9:46" s="16" customFormat="1">
      <c r="I17310" s="47"/>
      <c r="P17310" s="48"/>
      <c r="Q17310" s="48"/>
      <c r="R17310" s="48"/>
      <c r="S17310" s="49"/>
      <c r="T17310" s="47"/>
      <c r="U17310" s="50"/>
      <c r="V17310" s="47"/>
      <c r="W17310" s="50"/>
      <c r="X17310" s="49"/>
      <c r="Y17310" s="49"/>
      <c r="Z17310" s="49"/>
      <c r="AA17310" s="49"/>
      <c r="AB17310" s="49"/>
      <c r="AC17310" s="49"/>
      <c r="AD17310" s="49"/>
      <c r="AE17310" s="95"/>
      <c r="AM17310" s="103"/>
      <c r="AT17310" s="10"/>
    </row>
    <row r="17311" spans="9:46" s="16" customFormat="1">
      <c r="I17311" s="47"/>
      <c r="P17311" s="48"/>
      <c r="Q17311" s="48"/>
      <c r="R17311" s="48"/>
      <c r="S17311" s="49"/>
      <c r="T17311" s="47"/>
      <c r="U17311" s="50"/>
      <c r="V17311" s="47"/>
      <c r="W17311" s="50"/>
      <c r="X17311" s="49"/>
      <c r="Y17311" s="49"/>
      <c r="Z17311" s="49"/>
      <c r="AA17311" s="49"/>
      <c r="AB17311" s="49"/>
      <c r="AC17311" s="49"/>
      <c r="AD17311" s="49"/>
      <c r="AE17311" s="95"/>
      <c r="AM17311" s="103"/>
      <c r="AT17311" s="10"/>
    </row>
    <row r="17312" spans="9:46" s="16" customFormat="1">
      <c r="I17312" s="47"/>
      <c r="P17312" s="48"/>
      <c r="Q17312" s="48"/>
      <c r="R17312" s="48"/>
      <c r="S17312" s="49"/>
      <c r="T17312" s="47"/>
      <c r="U17312" s="50"/>
      <c r="V17312" s="47"/>
      <c r="W17312" s="50"/>
      <c r="X17312" s="49"/>
      <c r="Y17312" s="49"/>
      <c r="Z17312" s="49"/>
      <c r="AA17312" s="49"/>
      <c r="AB17312" s="49"/>
      <c r="AC17312" s="49"/>
      <c r="AD17312" s="49"/>
      <c r="AE17312" s="95"/>
      <c r="AM17312" s="103"/>
      <c r="AT17312" s="10"/>
    </row>
    <row r="17313" spans="9:46" s="16" customFormat="1">
      <c r="I17313" s="47"/>
      <c r="P17313" s="48"/>
      <c r="Q17313" s="48"/>
      <c r="R17313" s="48"/>
      <c r="S17313" s="49"/>
      <c r="T17313" s="47"/>
      <c r="U17313" s="50"/>
      <c r="V17313" s="47"/>
      <c r="W17313" s="50"/>
      <c r="X17313" s="49"/>
      <c r="Y17313" s="49"/>
      <c r="Z17313" s="49"/>
      <c r="AA17313" s="49"/>
      <c r="AB17313" s="49"/>
      <c r="AC17313" s="49"/>
      <c r="AD17313" s="49"/>
      <c r="AE17313" s="95"/>
      <c r="AM17313" s="103"/>
      <c r="AT17313" s="10"/>
    </row>
    <row r="17314" spans="9:46" s="16" customFormat="1">
      <c r="I17314" s="47"/>
      <c r="P17314" s="48"/>
      <c r="Q17314" s="48"/>
      <c r="R17314" s="48"/>
      <c r="S17314" s="49"/>
      <c r="T17314" s="47"/>
      <c r="U17314" s="50"/>
      <c r="V17314" s="47"/>
      <c r="W17314" s="50"/>
      <c r="X17314" s="49"/>
      <c r="Y17314" s="49"/>
      <c r="Z17314" s="49"/>
      <c r="AA17314" s="49"/>
      <c r="AB17314" s="49"/>
      <c r="AC17314" s="49"/>
      <c r="AD17314" s="49"/>
      <c r="AE17314" s="95"/>
      <c r="AM17314" s="103"/>
      <c r="AT17314" s="10"/>
    </row>
    <row r="17315" spans="9:46" s="16" customFormat="1">
      <c r="I17315" s="47"/>
      <c r="P17315" s="48"/>
      <c r="Q17315" s="48"/>
      <c r="R17315" s="48"/>
      <c r="S17315" s="49"/>
      <c r="T17315" s="47"/>
      <c r="U17315" s="50"/>
      <c r="V17315" s="47"/>
      <c r="W17315" s="50"/>
      <c r="X17315" s="49"/>
      <c r="Y17315" s="49"/>
      <c r="Z17315" s="49"/>
      <c r="AA17315" s="49"/>
      <c r="AB17315" s="49"/>
      <c r="AC17315" s="49"/>
      <c r="AD17315" s="49"/>
      <c r="AE17315" s="95"/>
      <c r="AM17315" s="103"/>
      <c r="AT17315" s="10"/>
    </row>
    <row r="17316" spans="9:46" s="16" customFormat="1">
      <c r="I17316" s="47"/>
      <c r="P17316" s="48"/>
      <c r="Q17316" s="48"/>
      <c r="R17316" s="48"/>
      <c r="S17316" s="49"/>
      <c r="T17316" s="47"/>
      <c r="U17316" s="50"/>
      <c r="V17316" s="47"/>
      <c r="W17316" s="50"/>
      <c r="X17316" s="49"/>
      <c r="Y17316" s="49"/>
      <c r="Z17316" s="49"/>
      <c r="AA17316" s="49"/>
      <c r="AB17316" s="49"/>
      <c r="AC17316" s="49"/>
      <c r="AD17316" s="49"/>
      <c r="AE17316" s="95"/>
      <c r="AM17316" s="103"/>
      <c r="AT17316" s="10"/>
    </row>
    <row r="17317" spans="9:46" s="16" customFormat="1">
      <c r="I17317" s="47"/>
      <c r="P17317" s="48"/>
      <c r="Q17317" s="48"/>
      <c r="R17317" s="48"/>
      <c r="S17317" s="49"/>
      <c r="T17317" s="47"/>
      <c r="U17317" s="50"/>
      <c r="V17317" s="47"/>
      <c r="W17317" s="50"/>
      <c r="X17317" s="49"/>
      <c r="Y17317" s="49"/>
      <c r="Z17317" s="49"/>
      <c r="AA17317" s="49"/>
      <c r="AB17317" s="49"/>
      <c r="AC17317" s="49"/>
      <c r="AD17317" s="49"/>
      <c r="AE17317" s="95"/>
      <c r="AM17317" s="103"/>
      <c r="AT17317" s="10"/>
    </row>
    <row r="17318" spans="9:46" s="16" customFormat="1">
      <c r="I17318" s="47"/>
      <c r="P17318" s="48"/>
      <c r="Q17318" s="48"/>
      <c r="R17318" s="48"/>
      <c r="S17318" s="49"/>
      <c r="T17318" s="47"/>
      <c r="U17318" s="50"/>
      <c r="V17318" s="47"/>
      <c r="W17318" s="50"/>
      <c r="X17318" s="49"/>
      <c r="Y17318" s="49"/>
      <c r="Z17318" s="49"/>
      <c r="AA17318" s="49"/>
      <c r="AB17318" s="49"/>
      <c r="AC17318" s="49"/>
      <c r="AD17318" s="49"/>
      <c r="AE17318" s="95"/>
      <c r="AM17318" s="103"/>
      <c r="AT17318" s="10"/>
    </row>
    <row r="17319" spans="9:46" s="16" customFormat="1">
      <c r="I17319" s="47"/>
      <c r="P17319" s="48"/>
      <c r="Q17319" s="48"/>
      <c r="R17319" s="48"/>
      <c r="S17319" s="49"/>
      <c r="T17319" s="47"/>
      <c r="U17319" s="50"/>
      <c r="V17319" s="47"/>
      <c r="W17319" s="50"/>
      <c r="X17319" s="49"/>
      <c r="Y17319" s="49"/>
      <c r="Z17319" s="49"/>
      <c r="AA17319" s="49"/>
      <c r="AB17319" s="49"/>
      <c r="AC17319" s="49"/>
      <c r="AD17319" s="49"/>
      <c r="AE17319" s="95"/>
      <c r="AM17319" s="103"/>
      <c r="AT17319" s="10"/>
    </row>
    <row r="17320" spans="9:46" s="16" customFormat="1">
      <c r="I17320" s="47"/>
      <c r="P17320" s="48"/>
      <c r="Q17320" s="48"/>
      <c r="R17320" s="48"/>
      <c r="S17320" s="49"/>
      <c r="T17320" s="47"/>
      <c r="U17320" s="50"/>
      <c r="V17320" s="47"/>
      <c r="W17320" s="50"/>
      <c r="X17320" s="49"/>
      <c r="Y17320" s="49"/>
      <c r="Z17320" s="49"/>
      <c r="AA17320" s="49"/>
      <c r="AB17320" s="49"/>
      <c r="AC17320" s="49"/>
      <c r="AD17320" s="49"/>
      <c r="AE17320" s="95"/>
      <c r="AM17320" s="103"/>
      <c r="AT17320" s="10"/>
    </row>
    <row r="17321" spans="9:46" s="16" customFormat="1">
      <c r="I17321" s="47"/>
      <c r="P17321" s="48"/>
      <c r="Q17321" s="48"/>
      <c r="R17321" s="48"/>
      <c r="S17321" s="49"/>
      <c r="T17321" s="47"/>
      <c r="U17321" s="50"/>
      <c r="V17321" s="47"/>
      <c r="W17321" s="50"/>
      <c r="X17321" s="49"/>
      <c r="Y17321" s="49"/>
      <c r="Z17321" s="49"/>
      <c r="AA17321" s="49"/>
      <c r="AB17321" s="49"/>
      <c r="AC17321" s="49"/>
      <c r="AD17321" s="49"/>
      <c r="AE17321" s="95"/>
      <c r="AM17321" s="103"/>
      <c r="AT17321" s="10"/>
    </row>
    <row r="17322" spans="9:46" s="16" customFormat="1">
      <c r="I17322" s="47"/>
      <c r="P17322" s="48"/>
      <c r="Q17322" s="48"/>
      <c r="R17322" s="48"/>
      <c r="S17322" s="49"/>
      <c r="T17322" s="47"/>
      <c r="U17322" s="50"/>
      <c r="V17322" s="47"/>
      <c r="W17322" s="50"/>
      <c r="X17322" s="49"/>
      <c r="Y17322" s="49"/>
      <c r="Z17322" s="49"/>
      <c r="AA17322" s="49"/>
      <c r="AB17322" s="49"/>
      <c r="AC17322" s="49"/>
      <c r="AD17322" s="49"/>
      <c r="AE17322" s="95"/>
      <c r="AM17322" s="103"/>
      <c r="AT17322" s="10"/>
    </row>
    <row r="17323" spans="9:46" s="16" customFormat="1">
      <c r="I17323" s="47"/>
      <c r="P17323" s="48"/>
      <c r="Q17323" s="48"/>
      <c r="R17323" s="48"/>
      <c r="S17323" s="49"/>
      <c r="T17323" s="47"/>
      <c r="U17323" s="50"/>
      <c r="V17323" s="47"/>
      <c r="W17323" s="50"/>
      <c r="X17323" s="49"/>
      <c r="Y17323" s="49"/>
      <c r="Z17323" s="49"/>
      <c r="AA17323" s="49"/>
      <c r="AB17323" s="49"/>
      <c r="AC17323" s="49"/>
      <c r="AD17323" s="49"/>
      <c r="AE17323" s="95"/>
      <c r="AM17323" s="103"/>
      <c r="AT17323" s="10"/>
    </row>
    <row r="17324" spans="9:46" s="16" customFormat="1">
      <c r="I17324" s="47"/>
      <c r="P17324" s="48"/>
      <c r="Q17324" s="48"/>
      <c r="R17324" s="48"/>
      <c r="S17324" s="49"/>
      <c r="T17324" s="47"/>
      <c r="U17324" s="50"/>
      <c r="V17324" s="47"/>
      <c r="W17324" s="50"/>
      <c r="X17324" s="49"/>
      <c r="Y17324" s="49"/>
      <c r="Z17324" s="49"/>
      <c r="AA17324" s="49"/>
      <c r="AB17324" s="49"/>
      <c r="AC17324" s="49"/>
      <c r="AD17324" s="49"/>
      <c r="AE17324" s="95"/>
      <c r="AM17324" s="103"/>
      <c r="AT17324" s="10"/>
    </row>
    <row r="17325" spans="9:46" s="16" customFormat="1">
      <c r="I17325" s="47"/>
      <c r="P17325" s="48"/>
      <c r="Q17325" s="48"/>
      <c r="R17325" s="48"/>
      <c r="S17325" s="49"/>
      <c r="T17325" s="47"/>
      <c r="U17325" s="50"/>
      <c r="V17325" s="47"/>
      <c r="W17325" s="50"/>
      <c r="X17325" s="49"/>
      <c r="Y17325" s="49"/>
      <c r="Z17325" s="49"/>
      <c r="AA17325" s="49"/>
      <c r="AB17325" s="49"/>
      <c r="AC17325" s="49"/>
      <c r="AD17325" s="49"/>
      <c r="AE17325" s="95"/>
      <c r="AM17325" s="103"/>
      <c r="AT17325" s="10"/>
    </row>
    <row r="17326" spans="9:46" s="16" customFormat="1">
      <c r="I17326" s="47"/>
      <c r="P17326" s="48"/>
      <c r="Q17326" s="48"/>
      <c r="R17326" s="48"/>
      <c r="S17326" s="49"/>
      <c r="T17326" s="47"/>
      <c r="U17326" s="50"/>
      <c r="V17326" s="47"/>
      <c r="W17326" s="50"/>
      <c r="X17326" s="49"/>
      <c r="Y17326" s="49"/>
      <c r="Z17326" s="49"/>
      <c r="AA17326" s="49"/>
      <c r="AB17326" s="49"/>
      <c r="AC17326" s="49"/>
      <c r="AD17326" s="49"/>
      <c r="AE17326" s="95"/>
      <c r="AM17326" s="103"/>
      <c r="AT17326" s="10"/>
    </row>
    <row r="17327" spans="9:46" s="16" customFormat="1">
      <c r="I17327" s="47"/>
      <c r="P17327" s="48"/>
      <c r="Q17327" s="48"/>
      <c r="R17327" s="48"/>
      <c r="S17327" s="49"/>
      <c r="T17327" s="47"/>
      <c r="U17327" s="50"/>
      <c r="V17327" s="47"/>
      <c r="W17327" s="50"/>
      <c r="X17327" s="49"/>
      <c r="Y17327" s="49"/>
      <c r="Z17327" s="49"/>
      <c r="AA17327" s="49"/>
      <c r="AB17327" s="49"/>
      <c r="AC17327" s="49"/>
      <c r="AD17327" s="49"/>
      <c r="AE17327" s="95"/>
      <c r="AM17327" s="103"/>
      <c r="AT17327" s="10"/>
    </row>
    <row r="17328" spans="9:46" s="16" customFormat="1">
      <c r="I17328" s="47"/>
      <c r="P17328" s="48"/>
      <c r="Q17328" s="48"/>
      <c r="R17328" s="48"/>
      <c r="S17328" s="49"/>
      <c r="T17328" s="47"/>
      <c r="U17328" s="50"/>
      <c r="V17328" s="47"/>
      <c r="W17328" s="50"/>
      <c r="X17328" s="49"/>
      <c r="Y17328" s="49"/>
      <c r="Z17328" s="49"/>
      <c r="AA17328" s="49"/>
      <c r="AB17328" s="49"/>
      <c r="AC17328" s="49"/>
      <c r="AD17328" s="49"/>
      <c r="AE17328" s="95"/>
      <c r="AM17328" s="103"/>
      <c r="AT17328" s="10"/>
    </row>
    <row r="17329" spans="9:46" s="16" customFormat="1">
      <c r="I17329" s="47"/>
      <c r="P17329" s="48"/>
      <c r="Q17329" s="48"/>
      <c r="R17329" s="48"/>
      <c r="S17329" s="49"/>
      <c r="T17329" s="47"/>
      <c r="U17329" s="50"/>
      <c r="V17329" s="47"/>
      <c r="W17329" s="50"/>
      <c r="X17329" s="49"/>
      <c r="Y17329" s="49"/>
      <c r="Z17329" s="49"/>
      <c r="AA17329" s="49"/>
      <c r="AB17329" s="49"/>
      <c r="AC17329" s="49"/>
      <c r="AD17329" s="49"/>
      <c r="AE17329" s="95"/>
      <c r="AM17329" s="103"/>
      <c r="AT17329" s="10"/>
    </row>
    <row r="17330" spans="9:46" s="16" customFormat="1">
      <c r="I17330" s="47"/>
      <c r="P17330" s="48"/>
      <c r="Q17330" s="48"/>
      <c r="R17330" s="48"/>
      <c r="S17330" s="49"/>
      <c r="T17330" s="47"/>
      <c r="U17330" s="50"/>
      <c r="V17330" s="47"/>
      <c r="W17330" s="50"/>
      <c r="X17330" s="49"/>
      <c r="Y17330" s="49"/>
      <c r="Z17330" s="49"/>
      <c r="AA17330" s="49"/>
      <c r="AB17330" s="49"/>
      <c r="AC17330" s="49"/>
      <c r="AD17330" s="49"/>
      <c r="AE17330" s="95"/>
      <c r="AM17330" s="103"/>
      <c r="AT17330" s="10"/>
    </row>
    <row r="17331" spans="9:46" s="16" customFormat="1">
      <c r="I17331" s="47"/>
      <c r="P17331" s="48"/>
      <c r="Q17331" s="48"/>
      <c r="R17331" s="48"/>
      <c r="S17331" s="49"/>
      <c r="T17331" s="47"/>
      <c r="U17331" s="50"/>
      <c r="V17331" s="47"/>
      <c r="W17331" s="50"/>
      <c r="X17331" s="49"/>
      <c r="Y17331" s="49"/>
      <c r="Z17331" s="49"/>
      <c r="AA17331" s="49"/>
      <c r="AB17331" s="49"/>
      <c r="AC17331" s="49"/>
      <c r="AD17331" s="49"/>
      <c r="AE17331" s="95"/>
      <c r="AM17331" s="103"/>
      <c r="AT17331" s="10"/>
    </row>
    <row r="17332" spans="9:46" s="16" customFormat="1">
      <c r="I17332" s="47"/>
      <c r="P17332" s="48"/>
      <c r="Q17332" s="48"/>
      <c r="R17332" s="48"/>
      <c r="S17332" s="49"/>
      <c r="T17332" s="47"/>
      <c r="U17332" s="50"/>
      <c r="V17332" s="47"/>
      <c r="W17332" s="50"/>
      <c r="X17332" s="49"/>
      <c r="Y17332" s="49"/>
      <c r="Z17332" s="49"/>
      <c r="AA17332" s="49"/>
      <c r="AB17332" s="49"/>
      <c r="AC17332" s="49"/>
      <c r="AD17332" s="49"/>
      <c r="AE17332" s="95"/>
      <c r="AM17332" s="103"/>
      <c r="AT17332" s="10"/>
    </row>
    <row r="17333" spans="9:46" s="16" customFormat="1">
      <c r="I17333" s="47"/>
      <c r="P17333" s="48"/>
      <c r="Q17333" s="48"/>
      <c r="R17333" s="48"/>
      <c r="S17333" s="49"/>
      <c r="T17333" s="47"/>
      <c r="U17333" s="50"/>
      <c r="V17333" s="47"/>
      <c r="W17333" s="50"/>
      <c r="X17333" s="49"/>
      <c r="Y17333" s="49"/>
      <c r="Z17333" s="49"/>
      <c r="AA17333" s="49"/>
      <c r="AB17333" s="49"/>
      <c r="AC17333" s="49"/>
      <c r="AD17333" s="49"/>
      <c r="AE17333" s="95"/>
      <c r="AM17333" s="103"/>
      <c r="AT17333" s="10"/>
    </row>
    <row r="17334" spans="9:46" s="16" customFormat="1">
      <c r="I17334" s="47"/>
      <c r="P17334" s="48"/>
      <c r="Q17334" s="48"/>
      <c r="R17334" s="48"/>
      <c r="S17334" s="49"/>
      <c r="T17334" s="47"/>
      <c r="U17334" s="50"/>
      <c r="V17334" s="47"/>
      <c r="W17334" s="50"/>
      <c r="X17334" s="49"/>
      <c r="Y17334" s="49"/>
      <c r="Z17334" s="49"/>
      <c r="AA17334" s="49"/>
      <c r="AB17334" s="49"/>
      <c r="AC17334" s="49"/>
      <c r="AD17334" s="49"/>
      <c r="AE17334" s="95"/>
      <c r="AM17334" s="103"/>
      <c r="AT17334" s="10"/>
    </row>
    <row r="17335" spans="9:46" s="16" customFormat="1">
      <c r="I17335" s="47"/>
      <c r="P17335" s="48"/>
      <c r="Q17335" s="48"/>
      <c r="R17335" s="48"/>
      <c r="S17335" s="49"/>
      <c r="T17335" s="47"/>
      <c r="U17335" s="50"/>
      <c r="V17335" s="47"/>
      <c r="W17335" s="50"/>
      <c r="X17335" s="49"/>
      <c r="Y17335" s="49"/>
      <c r="Z17335" s="49"/>
      <c r="AA17335" s="49"/>
      <c r="AB17335" s="49"/>
      <c r="AC17335" s="49"/>
      <c r="AD17335" s="49"/>
      <c r="AE17335" s="95"/>
      <c r="AM17335" s="103"/>
      <c r="AT17335" s="10"/>
    </row>
    <row r="17336" spans="9:46" s="16" customFormat="1">
      <c r="I17336" s="47"/>
      <c r="P17336" s="48"/>
      <c r="Q17336" s="48"/>
      <c r="R17336" s="48"/>
      <c r="S17336" s="49"/>
      <c r="T17336" s="47"/>
      <c r="U17336" s="50"/>
      <c r="V17336" s="47"/>
      <c r="W17336" s="50"/>
      <c r="X17336" s="49"/>
      <c r="Y17336" s="49"/>
      <c r="Z17336" s="49"/>
      <c r="AA17336" s="49"/>
      <c r="AB17336" s="49"/>
      <c r="AC17336" s="49"/>
      <c r="AD17336" s="49"/>
      <c r="AE17336" s="95"/>
      <c r="AM17336" s="103"/>
      <c r="AT17336" s="10"/>
    </row>
    <row r="17337" spans="9:46" s="16" customFormat="1">
      <c r="I17337" s="47"/>
      <c r="P17337" s="48"/>
      <c r="Q17337" s="48"/>
      <c r="R17337" s="48"/>
      <c r="S17337" s="49"/>
      <c r="T17337" s="47"/>
      <c r="U17337" s="50"/>
      <c r="V17337" s="47"/>
      <c r="W17337" s="50"/>
      <c r="X17337" s="49"/>
      <c r="Y17337" s="49"/>
      <c r="Z17337" s="49"/>
      <c r="AA17337" s="49"/>
      <c r="AB17337" s="49"/>
      <c r="AC17337" s="49"/>
      <c r="AD17337" s="49"/>
      <c r="AE17337" s="95"/>
      <c r="AM17337" s="103"/>
      <c r="AT17337" s="10"/>
    </row>
    <row r="17338" spans="9:46" s="16" customFormat="1">
      <c r="I17338" s="47"/>
      <c r="P17338" s="48"/>
      <c r="Q17338" s="48"/>
      <c r="R17338" s="48"/>
      <c r="S17338" s="49"/>
      <c r="T17338" s="47"/>
      <c r="U17338" s="50"/>
      <c r="V17338" s="47"/>
      <c r="W17338" s="50"/>
      <c r="X17338" s="49"/>
      <c r="Y17338" s="49"/>
      <c r="Z17338" s="49"/>
      <c r="AA17338" s="49"/>
      <c r="AB17338" s="49"/>
      <c r="AC17338" s="49"/>
      <c r="AD17338" s="49"/>
      <c r="AE17338" s="95"/>
      <c r="AM17338" s="103"/>
      <c r="AT17338" s="10"/>
    </row>
    <row r="17339" spans="9:46" s="16" customFormat="1">
      <c r="I17339" s="47"/>
      <c r="P17339" s="48"/>
      <c r="Q17339" s="48"/>
      <c r="R17339" s="48"/>
      <c r="S17339" s="49"/>
      <c r="T17339" s="47"/>
      <c r="U17339" s="50"/>
      <c r="V17339" s="47"/>
      <c r="W17339" s="50"/>
      <c r="X17339" s="49"/>
      <c r="Y17339" s="49"/>
      <c r="Z17339" s="49"/>
      <c r="AA17339" s="49"/>
      <c r="AB17339" s="49"/>
      <c r="AC17339" s="49"/>
      <c r="AD17339" s="49"/>
      <c r="AE17339" s="95"/>
      <c r="AM17339" s="103"/>
      <c r="AT17339" s="10"/>
    </row>
    <row r="17340" spans="9:46" s="16" customFormat="1">
      <c r="I17340" s="47"/>
      <c r="P17340" s="48"/>
      <c r="Q17340" s="48"/>
      <c r="R17340" s="48"/>
      <c r="S17340" s="49"/>
      <c r="T17340" s="47"/>
      <c r="U17340" s="50"/>
      <c r="V17340" s="47"/>
      <c r="W17340" s="50"/>
      <c r="X17340" s="49"/>
      <c r="Y17340" s="49"/>
      <c r="Z17340" s="49"/>
      <c r="AA17340" s="49"/>
      <c r="AB17340" s="49"/>
      <c r="AC17340" s="49"/>
      <c r="AD17340" s="49"/>
      <c r="AE17340" s="95"/>
      <c r="AM17340" s="103"/>
      <c r="AT17340" s="10"/>
    </row>
    <row r="17341" spans="9:46" s="16" customFormat="1">
      <c r="I17341" s="47"/>
      <c r="P17341" s="48"/>
      <c r="Q17341" s="48"/>
      <c r="R17341" s="48"/>
      <c r="S17341" s="49"/>
      <c r="T17341" s="47"/>
      <c r="U17341" s="50"/>
      <c r="V17341" s="47"/>
      <c r="W17341" s="50"/>
      <c r="X17341" s="49"/>
      <c r="Y17341" s="49"/>
      <c r="Z17341" s="49"/>
      <c r="AA17341" s="49"/>
      <c r="AB17341" s="49"/>
      <c r="AC17341" s="49"/>
      <c r="AD17341" s="49"/>
      <c r="AE17341" s="95"/>
      <c r="AM17341" s="103"/>
      <c r="AT17341" s="10"/>
    </row>
    <row r="17342" spans="9:46" s="16" customFormat="1">
      <c r="I17342" s="47"/>
      <c r="P17342" s="48"/>
      <c r="Q17342" s="48"/>
      <c r="R17342" s="48"/>
      <c r="S17342" s="49"/>
      <c r="T17342" s="47"/>
      <c r="U17342" s="50"/>
      <c r="V17342" s="47"/>
      <c r="W17342" s="50"/>
      <c r="X17342" s="49"/>
      <c r="Y17342" s="49"/>
      <c r="Z17342" s="49"/>
      <c r="AA17342" s="49"/>
      <c r="AB17342" s="49"/>
      <c r="AC17342" s="49"/>
      <c r="AD17342" s="49"/>
      <c r="AE17342" s="95"/>
      <c r="AM17342" s="103"/>
      <c r="AT17342" s="10"/>
    </row>
    <row r="17343" spans="9:46" s="16" customFormat="1">
      <c r="I17343" s="47"/>
      <c r="P17343" s="48"/>
      <c r="Q17343" s="48"/>
      <c r="R17343" s="48"/>
      <c r="S17343" s="49"/>
      <c r="T17343" s="47"/>
      <c r="U17343" s="50"/>
      <c r="V17343" s="47"/>
      <c r="W17343" s="50"/>
      <c r="X17343" s="49"/>
      <c r="Y17343" s="49"/>
      <c r="Z17343" s="49"/>
      <c r="AA17343" s="49"/>
      <c r="AB17343" s="49"/>
      <c r="AC17343" s="49"/>
      <c r="AD17343" s="49"/>
      <c r="AE17343" s="95"/>
      <c r="AM17343" s="103"/>
      <c r="AT17343" s="10"/>
    </row>
    <row r="17344" spans="9:46" s="16" customFormat="1">
      <c r="I17344" s="47"/>
      <c r="P17344" s="48"/>
      <c r="Q17344" s="48"/>
      <c r="R17344" s="48"/>
      <c r="S17344" s="49"/>
      <c r="T17344" s="47"/>
      <c r="U17344" s="50"/>
      <c r="V17344" s="47"/>
      <c r="W17344" s="50"/>
      <c r="X17344" s="49"/>
      <c r="Y17344" s="49"/>
      <c r="Z17344" s="49"/>
      <c r="AA17344" s="49"/>
      <c r="AB17344" s="49"/>
      <c r="AC17344" s="49"/>
      <c r="AD17344" s="49"/>
      <c r="AE17344" s="95"/>
      <c r="AM17344" s="103"/>
      <c r="AT17344" s="10"/>
    </row>
    <row r="17345" spans="9:46" s="16" customFormat="1">
      <c r="I17345" s="47"/>
      <c r="P17345" s="48"/>
      <c r="Q17345" s="48"/>
      <c r="R17345" s="48"/>
      <c r="S17345" s="49"/>
      <c r="T17345" s="47"/>
      <c r="U17345" s="50"/>
      <c r="V17345" s="47"/>
      <c r="W17345" s="50"/>
      <c r="X17345" s="49"/>
      <c r="Y17345" s="49"/>
      <c r="Z17345" s="49"/>
      <c r="AA17345" s="49"/>
      <c r="AB17345" s="49"/>
      <c r="AC17345" s="49"/>
      <c r="AD17345" s="49"/>
      <c r="AE17345" s="95"/>
      <c r="AM17345" s="103"/>
      <c r="AT17345" s="10"/>
    </row>
    <row r="17346" spans="9:46" s="16" customFormat="1">
      <c r="I17346" s="47"/>
      <c r="P17346" s="48"/>
      <c r="Q17346" s="48"/>
      <c r="R17346" s="48"/>
      <c r="S17346" s="49"/>
      <c r="T17346" s="47"/>
      <c r="U17346" s="50"/>
      <c r="V17346" s="47"/>
      <c r="W17346" s="50"/>
      <c r="X17346" s="49"/>
      <c r="Y17346" s="49"/>
      <c r="Z17346" s="49"/>
      <c r="AA17346" s="49"/>
      <c r="AB17346" s="49"/>
      <c r="AC17346" s="49"/>
      <c r="AD17346" s="49"/>
      <c r="AE17346" s="95"/>
      <c r="AM17346" s="103"/>
      <c r="AT17346" s="10"/>
    </row>
    <row r="17347" spans="9:46" s="16" customFormat="1">
      <c r="I17347" s="47"/>
      <c r="P17347" s="48"/>
      <c r="Q17347" s="48"/>
      <c r="R17347" s="48"/>
      <c r="S17347" s="49"/>
      <c r="T17347" s="47"/>
      <c r="U17347" s="50"/>
      <c r="V17347" s="47"/>
      <c r="W17347" s="50"/>
      <c r="X17347" s="49"/>
      <c r="Y17347" s="49"/>
      <c r="Z17347" s="49"/>
      <c r="AA17347" s="49"/>
      <c r="AB17347" s="49"/>
      <c r="AC17347" s="49"/>
      <c r="AD17347" s="49"/>
      <c r="AE17347" s="95"/>
      <c r="AM17347" s="103"/>
      <c r="AT17347" s="10"/>
    </row>
    <row r="17348" spans="9:46" s="16" customFormat="1">
      <c r="I17348" s="47"/>
      <c r="P17348" s="48"/>
      <c r="Q17348" s="48"/>
      <c r="R17348" s="48"/>
      <c r="S17348" s="49"/>
      <c r="T17348" s="47"/>
      <c r="U17348" s="50"/>
      <c r="V17348" s="47"/>
      <c r="W17348" s="50"/>
      <c r="X17348" s="49"/>
      <c r="Y17348" s="49"/>
      <c r="Z17348" s="49"/>
      <c r="AA17348" s="49"/>
      <c r="AB17348" s="49"/>
      <c r="AC17348" s="49"/>
      <c r="AD17348" s="49"/>
      <c r="AE17348" s="95"/>
      <c r="AM17348" s="103"/>
      <c r="AT17348" s="10"/>
    </row>
    <row r="17349" spans="9:46" s="16" customFormat="1">
      <c r="I17349" s="47"/>
      <c r="P17349" s="48"/>
      <c r="Q17349" s="48"/>
      <c r="R17349" s="48"/>
      <c r="S17349" s="49"/>
      <c r="T17349" s="47"/>
      <c r="U17349" s="50"/>
      <c r="V17349" s="47"/>
      <c r="W17349" s="50"/>
      <c r="X17349" s="49"/>
      <c r="Y17349" s="49"/>
      <c r="Z17349" s="49"/>
      <c r="AA17349" s="49"/>
      <c r="AB17349" s="49"/>
      <c r="AC17349" s="49"/>
      <c r="AD17349" s="49"/>
      <c r="AE17349" s="95"/>
      <c r="AM17349" s="103"/>
      <c r="AT17349" s="10"/>
    </row>
    <row r="17350" spans="9:46" s="16" customFormat="1">
      <c r="I17350" s="47"/>
      <c r="P17350" s="48"/>
      <c r="Q17350" s="48"/>
      <c r="R17350" s="48"/>
      <c r="S17350" s="49"/>
      <c r="T17350" s="47"/>
      <c r="U17350" s="50"/>
      <c r="V17350" s="47"/>
      <c r="W17350" s="50"/>
      <c r="X17350" s="49"/>
      <c r="Y17350" s="49"/>
      <c r="Z17350" s="49"/>
      <c r="AA17350" s="49"/>
      <c r="AB17350" s="49"/>
      <c r="AC17350" s="49"/>
      <c r="AD17350" s="49"/>
      <c r="AE17350" s="95"/>
      <c r="AM17350" s="103"/>
      <c r="AT17350" s="10"/>
    </row>
    <row r="17351" spans="9:46" s="16" customFormat="1">
      <c r="I17351" s="47"/>
      <c r="P17351" s="48"/>
      <c r="Q17351" s="48"/>
      <c r="R17351" s="48"/>
      <c r="S17351" s="49"/>
      <c r="T17351" s="47"/>
      <c r="U17351" s="50"/>
      <c r="V17351" s="47"/>
      <c r="W17351" s="50"/>
      <c r="X17351" s="49"/>
      <c r="Y17351" s="49"/>
      <c r="Z17351" s="49"/>
      <c r="AA17351" s="49"/>
      <c r="AB17351" s="49"/>
      <c r="AC17351" s="49"/>
      <c r="AD17351" s="49"/>
      <c r="AE17351" s="95"/>
      <c r="AM17351" s="103"/>
      <c r="AT17351" s="10"/>
    </row>
    <row r="17352" spans="9:46" s="16" customFormat="1">
      <c r="I17352" s="47"/>
      <c r="P17352" s="48"/>
      <c r="Q17352" s="48"/>
      <c r="R17352" s="48"/>
      <c r="S17352" s="49"/>
      <c r="T17352" s="47"/>
      <c r="U17352" s="50"/>
      <c r="V17352" s="47"/>
      <c r="W17352" s="50"/>
      <c r="X17352" s="49"/>
      <c r="Y17352" s="49"/>
      <c r="Z17352" s="49"/>
      <c r="AA17352" s="49"/>
      <c r="AB17352" s="49"/>
      <c r="AC17352" s="49"/>
      <c r="AD17352" s="49"/>
      <c r="AE17352" s="95"/>
      <c r="AM17352" s="103"/>
      <c r="AT17352" s="10"/>
    </row>
    <row r="17353" spans="9:46" s="16" customFormat="1">
      <c r="I17353" s="47"/>
      <c r="P17353" s="48"/>
      <c r="Q17353" s="48"/>
      <c r="R17353" s="48"/>
      <c r="S17353" s="49"/>
      <c r="T17353" s="47"/>
      <c r="U17353" s="50"/>
      <c r="V17353" s="47"/>
      <c r="W17353" s="50"/>
      <c r="X17353" s="49"/>
      <c r="Y17353" s="49"/>
      <c r="Z17353" s="49"/>
      <c r="AA17353" s="49"/>
      <c r="AB17353" s="49"/>
      <c r="AC17353" s="49"/>
      <c r="AD17353" s="49"/>
      <c r="AE17353" s="95"/>
      <c r="AM17353" s="103"/>
      <c r="AT17353" s="10"/>
    </row>
    <row r="17354" spans="9:46" s="16" customFormat="1">
      <c r="I17354" s="47"/>
      <c r="P17354" s="48"/>
      <c r="Q17354" s="48"/>
      <c r="R17354" s="48"/>
      <c r="S17354" s="49"/>
      <c r="T17354" s="47"/>
      <c r="U17354" s="50"/>
      <c r="V17354" s="47"/>
      <c r="W17354" s="50"/>
      <c r="X17354" s="49"/>
      <c r="Y17354" s="49"/>
      <c r="Z17354" s="49"/>
      <c r="AA17354" s="49"/>
      <c r="AB17354" s="49"/>
      <c r="AC17354" s="49"/>
      <c r="AD17354" s="49"/>
      <c r="AE17354" s="95"/>
      <c r="AM17354" s="103"/>
      <c r="AT17354" s="10"/>
    </row>
    <row r="17355" spans="9:46" s="16" customFormat="1">
      <c r="I17355" s="47"/>
      <c r="P17355" s="48"/>
      <c r="Q17355" s="48"/>
      <c r="R17355" s="48"/>
      <c r="S17355" s="49"/>
      <c r="T17355" s="47"/>
      <c r="U17355" s="50"/>
      <c r="V17355" s="47"/>
      <c r="W17355" s="50"/>
      <c r="X17355" s="49"/>
      <c r="Y17355" s="49"/>
      <c r="Z17355" s="49"/>
      <c r="AA17355" s="49"/>
      <c r="AB17355" s="49"/>
      <c r="AC17355" s="49"/>
      <c r="AD17355" s="49"/>
      <c r="AE17355" s="95"/>
      <c r="AM17355" s="103"/>
      <c r="AT17355" s="10"/>
    </row>
    <row r="17356" spans="9:46" s="16" customFormat="1">
      <c r="I17356" s="47"/>
      <c r="P17356" s="48"/>
      <c r="Q17356" s="48"/>
      <c r="R17356" s="48"/>
      <c r="S17356" s="49"/>
      <c r="T17356" s="47"/>
      <c r="U17356" s="50"/>
      <c r="V17356" s="47"/>
      <c r="W17356" s="50"/>
      <c r="X17356" s="49"/>
      <c r="Y17356" s="49"/>
      <c r="Z17356" s="49"/>
      <c r="AA17356" s="49"/>
      <c r="AB17356" s="49"/>
      <c r="AC17356" s="49"/>
      <c r="AD17356" s="49"/>
      <c r="AE17356" s="95"/>
      <c r="AM17356" s="103"/>
      <c r="AT17356" s="10"/>
    </row>
    <row r="17357" spans="9:46" s="16" customFormat="1">
      <c r="I17357" s="47"/>
      <c r="P17357" s="48"/>
      <c r="Q17357" s="48"/>
      <c r="R17357" s="48"/>
      <c r="S17357" s="49"/>
      <c r="T17357" s="47"/>
      <c r="U17357" s="50"/>
      <c r="V17357" s="47"/>
      <c r="W17357" s="50"/>
      <c r="X17357" s="49"/>
      <c r="Y17357" s="49"/>
      <c r="Z17357" s="49"/>
      <c r="AA17357" s="49"/>
      <c r="AB17357" s="49"/>
      <c r="AC17357" s="49"/>
      <c r="AD17357" s="49"/>
      <c r="AE17357" s="95"/>
      <c r="AM17357" s="103"/>
      <c r="AT17357" s="10"/>
    </row>
    <row r="17358" spans="9:46" s="16" customFormat="1">
      <c r="I17358" s="47"/>
      <c r="P17358" s="48"/>
      <c r="Q17358" s="48"/>
      <c r="R17358" s="48"/>
      <c r="S17358" s="49"/>
      <c r="T17358" s="47"/>
      <c r="U17358" s="50"/>
      <c r="V17358" s="47"/>
      <c r="W17358" s="50"/>
      <c r="X17358" s="49"/>
      <c r="Y17358" s="49"/>
      <c r="Z17358" s="49"/>
      <c r="AA17358" s="49"/>
      <c r="AB17358" s="49"/>
      <c r="AC17358" s="49"/>
      <c r="AD17358" s="49"/>
      <c r="AE17358" s="95"/>
      <c r="AM17358" s="103"/>
      <c r="AT17358" s="10"/>
    </row>
    <row r="17359" spans="9:46" s="16" customFormat="1">
      <c r="I17359" s="47"/>
      <c r="P17359" s="48"/>
      <c r="Q17359" s="48"/>
      <c r="R17359" s="48"/>
      <c r="S17359" s="49"/>
      <c r="T17359" s="47"/>
      <c r="U17359" s="50"/>
      <c r="V17359" s="47"/>
      <c r="W17359" s="50"/>
      <c r="X17359" s="49"/>
      <c r="Y17359" s="49"/>
      <c r="Z17359" s="49"/>
      <c r="AA17359" s="49"/>
      <c r="AB17359" s="49"/>
      <c r="AC17359" s="49"/>
      <c r="AD17359" s="49"/>
      <c r="AE17359" s="95"/>
      <c r="AM17359" s="103"/>
      <c r="AT17359" s="10"/>
    </row>
    <row r="17360" spans="9:46" s="16" customFormat="1">
      <c r="I17360" s="47"/>
      <c r="P17360" s="48"/>
      <c r="Q17360" s="48"/>
      <c r="R17360" s="48"/>
      <c r="S17360" s="49"/>
      <c r="T17360" s="47"/>
      <c r="U17360" s="50"/>
      <c r="V17360" s="47"/>
      <c r="W17360" s="50"/>
      <c r="X17360" s="49"/>
      <c r="Y17360" s="49"/>
      <c r="Z17360" s="49"/>
      <c r="AA17360" s="49"/>
      <c r="AB17360" s="49"/>
      <c r="AC17360" s="49"/>
      <c r="AD17360" s="49"/>
      <c r="AE17360" s="95"/>
      <c r="AM17360" s="103"/>
      <c r="AT17360" s="10"/>
    </row>
    <row r="17361" spans="9:46" s="16" customFormat="1">
      <c r="I17361" s="47"/>
      <c r="P17361" s="48"/>
      <c r="Q17361" s="48"/>
      <c r="R17361" s="48"/>
      <c r="S17361" s="49"/>
      <c r="T17361" s="47"/>
      <c r="U17361" s="50"/>
      <c r="V17361" s="47"/>
      <c r="W17361" s="50"/>
      <c r="X17361" s="49"/>
      <c r="Y17361" s="49"/>
      <c r="Z17361" s="49"/>
      <c r="AA17361" s="49"/>
      <c r="AB17361" s="49"/>
      <c r="AC17361" s="49"/>
      <c r="AD17361" s="49"/>
      <c r="AE17361" s="95"/>
      <c r="AM17361" s="103"/>
      <c r="AT17361" s="10"/>
    </row>
    <row r="17362" spans="9:46" s="16" customFormat="1">
      <c r="I17362" s="47"/>
      <c r="P17362" s="48"/>
      <c r="Q17362" s="48"/>
      <c r="R17362" s="48"/>
      <c r="S17362" s="49"/>
      <c r="T17362" s="47"/>
      <c r="U17362" s="50"/>
      <c r="V17362" s="47"/>
      <c r="W17362" s="50"/>
      <c r="X17362" s="49"/>
      <c r="Y17362" s="49"/>
      <c r="Z17362" s="49"/>
      <c r="AA17362" s="49"/>
      <c r="AB17362" s="49"/>
      <c r="AC17362" s="49"/>
      <c r="AD17362" s="49"/>
      <c r="AE17362" s="95"/>
      <c r="AM17362" s="103"/>
      <c r="AT17362" s="10"/>
    </row>
    <row r="17363" spans="9:46" s="16" customFormat="1">
      <c r="I17363" s="47"/>
      <c r="P17363" s="48"/>
      <c r="Q17363" s="48"/>
      <c r="R17363" s="48"/>
      <c r="S17363" s="49"/>
      <c r="T17363" s="47"/>
      <c r="U17363" s="50"/>
      <c r="V17363" s="47"/>
      <c r="W17363" s="50"/>
      <c r="X17363" s="49"/>
      <c r="Y17363" s="49"/>
      <c r="Z17363" s="49"/>
      <c r="AA17363" s="49"/>
      <c r="AB17363" s="49"/>
      <c r="AC17363" s="49"/>
      <c r="AD17363" s="49"/>
      <c r="AE17363" s="95"/>
      <c r="AM17363" s="103"/>
      <c r="AT17363" s="10"/>
    </row>
    <row r="17364" spans="9:46" s="16" customFormat="1">
      <c r="I17364" s="47"/>
      <c r="P17364" s="48"/>
      <c r="Q17364" s="48"/>
      <c r="R17364" s="48"/>
      <c r="S17364" s="49"/>
      <c r="T17364" s="47"/>
      <c r="U17364" s="50"/>
      <c r="V17364" s="47"/>
      <c r="W17364" s="50"/>
      <c r="X17364" s="49"/>
      <c r="Y17364" s="49"/>
      <c r="Z17364" s="49"/>
      <c r="AA17364" s="49"/>
      <c r="AB17364" s="49"/>
      <c r="AC17364" s="49"/>
      <c r="AD17364" s="49"/>
      <c r="AE17364" s="95"/>
      <c r="AM17364" s="103"/>
      <c r="AT17364" s="10"/>
    </row>
    <row r="17365" spans="9:46" s="16" customFormat="1">
      <c r="I17365" s="47"/>
      <c r="P17365" s="48"/>
      <c r="Q17365" s="48"/>
      <c r="R17365" s="48"/>
      <c r="S17365" s="49"/>
      <c r="T17365" s="47"/>
      <c r="U17365" s="50"/>
      <c r="V17365" s="47"/>
      <c r="W17365" s="50"/>
      <c r="X17365" s="49"/>
      <c r="Y17365" s="49"/>
      <c r="Z17365" s="49"/>
      <c r="AA17365" s="49"/>
      <c r="AB17365" s="49"/>
      <c r="AC17365" s="49"/>
      <c r="AD17365" s="49"/>
      <c r="AE17365" s="95"/>
      <c r="AM17365" s="103"/>
      <c r="AT17365" s="10"/>
    </row>
    <row r="17366" spans="9:46" s="16" customFormat="1">
      <c r="I17366" s="47"/>
      <c r="P17366" s="48"/>
      <c r="Q17366" s="48"/>
      <c r="R17366" s="48"/>
      <c r="S17366" s="49"/>
      <c r="T17366" s="47"/>
      <c r="U17366" s="50"/>
      <c r="V17366" s="47"/>
      <c r="W17366" s="50"/>
      <c r="X17366" s="49"/>
      <c r="Y17366" s="49"/>
      <c r="Z17366" s="49"/>
      <c r="AA17366" s="49"/>
      <c r="AB17366" s="49"/>
      <c r="AC17366" s="49"/>
      <c r="AD17366" s="49"/>
      <c r="AE17366" s="95"/>
      <c r="AM17366" s="103"/>
      <c r="AT17366" s="10"/>
    </row>
    <row r="17367" spans="9:46" s="16" customFormat="1">
      <c r="I17367" s="47"/>
      <c r="P17367" s="48"/>
      <c r="Q17367" s="48"/>
      <c r="R17367" s="48"/>
      <c r="S17367" s="49"/>
      <c r="T17367" s="47"/>
      <c r="U17367" s="50"/>
      <c r="V17367" s="47"/>
      <c r="W17367" s="50"/>
      <c r="X17367" s="49"/>
      <c r="Y17367" s="49"/>
      <c r="Z17367" s="49"/>
      <c r="AA17367" s="49"/>
      <c r="AB17367" s="49"/>
      <c r="AC17367" s="49"/>
      <c r="AD17367" s="49"/>
      <c r="AE17367" s="95"/>
      <c r="AM17367" s="103"/>
      <c r="AT17367" s="10"/>
    </row>
    <row r="17368" spans="9:46" s="16" customFormat="1">
      <c r="I17368" s="47"/>
      <c r="P17368" s="48"/>
      <c r="Q17368" s="48"/>
      <c r="R17368" s="48"/>
      <c r="S17368" s="49"/>
      <c r="T17368" s="47"/>
      <c r="U17368" s="50"/>
      <c r="V17368" s="47"/>
      <c r="W17368" s="50"/>
      <c r="X17368" s="49"/>
      <c r="Y17368" s="49"/>
      <c r="Z17368" s="49"/>
      <c r="AA17368" s="49"/>
      <c r="AB17368" s="49"/>
      <c r="AC17368" s="49"/>
      <c r="AD17368" s="49"/>
      <c r="AE17368" s="95"/>
      <c r="AM17368" s="103"/>
      <c r="AT17368" s="10"/>
    </row>
    <row r="17369" spans="9:46" s="16" customFormat="1">
      <c r="I17369" s="47"/>
      <c r="P17369" s="48"/>
      <c r="Q17369" s="48"/>
      <c r="R17369" s="48"/>
      <c r="S17369" s="49"/>
      <c r="T17369" s="47"/>
      <c r="U17369" s="50"/>
      <c r="V17369" s="47"/>
      <c r="W17369" s="50"/>
      <c r="X17369" s="49"/>
      <c r="Y17369" s="49"/>
      <c r="Z17369" s="49"/>
      <c r="AA17369" s="49"/>
      <c r="AB17369" s="49"/>
      <c r="AC17369" s="49"/>
      <c r="AD17369" s="49"/>
      <c r="AE17369" s="95"/>
      <c r="AM17369" s="103"/>
      <c r="AT17369" s="10"/>
    </row>
    <row r="17370" spans="9:46" s="16" customFormat="1">
      <c r="I17370" s="47"/>
      <c r="P17370" s="48"/>
      <c r="Q17370" s="48"/>
      <c r="R17370" s="48"/>
      <c r="S17370" s="49"/>
      <c r="T17370" s="47"/>
      <c r="U17370" s="50"/>
      <c r="V17370" s="47"/>
      <c r="W17370" s="50"/>
      <c r="X17370" s="49"/>
      <c r="Y17370" s="49"/>
      <c r="Z17370" s="49"/>
      <c r="AA17370" s="49"/>
      <c r="AB17370" s="49"/>
      <c r="AC17370" s="49"/>
      <c r="AD17370" s="49"/>
      <c r="AE17370" s="95"/>
      <c r="AM17370" s="103"/>
      <c r="AT17370" s="10"/>
    </row>
    <row r="17371" spans="9:46" s="16" customFormat="1">
      <c r="I17371" s="47"/>
      <c r="P17371" s="48"/>
      <c r="Q17371" s="48"/>
      <c r="R17371" s="48"/>
      <c r="S17371" s="49"/>
      <c r="T17371" s="47"/>
      <c r="U17371" s="50"/>
      <c r="V17371" s="47"/>
      <c r="W17371" s="50"/>
      <c r="X17371" s="49"/>
      <c r="Y17371" s="49"/>
      <c r="Z17371" s="49"/>
      <c r="AA17371" s="49"/>
      <c r="AB17371" s="49"/>
      <c r="AC17371" s="49"/>
      <c r="AD17371" s="49"/>
      <c r="AE17371" s="95"/>
      <c r="AM17371" s="103"/>
      <c r="AT17371" s="10"/>
    </row>
    <row r="17372" spans="9:46" s="16" customFormat="1">
      <c r="I17372" s="47"/>
      <c r="P17372" s="48"/>
      <c r="Q17372" s="48"/>
      <c r="R17372" s="48"/>
      <c r="S17372" s="49"/>
      <c r="T17372" s="47"/>
      <c r="U17372" s="50"/>
      <c r="V17372" s="47"/>
      <c r="W17372" s="50"/>
      <c r="X17372" s="49"/>
      <c r="Y17372" s="49"/>
      <c r="Z17372" s="49"/>
      <c r="AA17372" s="49"/>
      <c r="AB17372" s="49"/>
      <c r="AC17372" s="49"/>
      <c r="AD17372" s="49"/>
      <c r="AE17372" s="95"/>
      <c r="AM17372" s="103"/>
      <c r="AT17372" s="10"/>
    </row>
    <row r="17373" spans="9:46" s="16" customFormat="1">
      <c r="I17373" s="47"/>
      <c r="P17373" s="48"/>
      <c r="Q17373" s="48"/>
      <c r="R17373" s="48"/>
      <c r="S17373" s="49"/>
      <c r="T17373" s="47"/>
      <c r="U17373" s="50"/>
      <c r="V17373" s="47"/>
      <c r="W17373" s="50"/>
      <c r="X17373" s="49"/>
      <c r="Y17373" s="49"/>
      <c r="Z17373" s="49"/>
      <c r="AA17373" s="49"/>
      <c r="AB17373" s="49"/>
      <c r="AC17373" s="49"/>
      <c r="AD17373" s="49"/>
      <c r="AE17373" s="95"/>
      <c r="AM17373" s="103"/>
      <c r="AT17373" s="10"/>
    </row>
    <row r="17374" spans="9:46" s="16" customFormat="1">
      <c r="I17374" s="47"/>
      <c r="P17374" s="48"/>
      <c r="Q17374" s="48"/>
      <c r="R17374" s="48"/>
      <c r="S17374" s="49"/>
      <c r="T17374" s="47"/>
      <c r="U17374" s="50"/>
      <c r="V17374" s="47"/>
      <c r="W17374" s="50"/>
      <c r="X17374" s="49"/>
      <c r="Y17374" s="49"/>
      <c r="Z17374" s="49"/>
      <c r="AA17374" s="49"/>
      <c r="AB17374" s="49"/>
      <c r="AC17374" s="49"/>
      <c r="AD17374" s="49"/>
      <c r="AE17374" s="95"/>
      <c r="AM17374" s="103"/>
      <c r="AT17374" s="10"/>
    </row>
    <row r="17375" spans="9:46" s="16" customFormat="1">
      <c r="I17375" s="47"/>
      <c r="P17375" s="48"/>
      <c r="Q17375" s="48"/>
      <c r="R17375" s="48"/>
      <c r="S17375" s="49"/>
      <c r="T17375" s="47"/>
      <c r="U17375" s="50"/>
      <c r="V17375" s="47"/>
      <c r="W17375" s="50"/>
      <c r="X17375" s="49"/>
      <c r="Y17375" s="49"/>
      <c r="Z17375" s="49"/>
      <c r="AA17375" s="49"/>
      <c r="AB17375" s="49"/>
      <c r="AC17375" s="49"/>
      <c r="AD17375" s="49"/>
      <c r="AE17375" s="95"/>
      <c r="AM17375" s="103"/>
      <c r="AT17375" s="10"/>
    </row>
    <row r="17376" spans="9:46" s="16" customFormat="1">
      <c r="I17376" s="47"/>
      <c r="P17376" s="48"/>
      <c r="Q17376" s="48"/>
      <c r="R17376" s="48"/>
      <c r="S17376" s="49"/>
      <c r="T17376" s="47"/>
      <c r="U17376" s="50"/>
      <c r="V17376" s="47"/>
      <c r="W17376" s="50"/>
      <c r="X17376" s="49"/>
      <c r="Y17376" s="49"/>
      <c r="Z17376" s="49"/>
      <c r="AA17376" s="49"/>
      <c r="AB17376" s="49"/>
      <c r="AC17376" s="49"/>
      <c r="AD17376" s="49"/>
      <c r="AE17376" s="95"/>
      <c r="AM17376" s="103"/>
      <c r="AT17376" s="10"/>
    </row>
    <row r="17377" spans="9:46" s="16" customFormat="1">
      <c r="I17377" s="47"/>
      <c r="P17377" s="48"/>
      <c r="Q17377" s="48"/>
      <c r="R17377" s="48"/>
      <c r="S17377" s="49"/>
      <c r="T17377" s="47"/>
      <c r="U17377" s="50"/>
      <c r="V17377" s="47"/>
      <c r="W17377" s="50"/>
      <c r="X17377" s="49"/>
      <c r="Y17377" s="49"/>
      <c r="Z17377" s="49"/>
      <c r="AA17377" s="49"/>
      <c r="AB17377" s="49"/>
      <c r="AC17377" s="49"/>
      <c r="AD17377" s="49"/>
      <c r="AE17377" s="95"/>
      <c r="AM17377" s="103"/>
      <c r="AT17377" s="10"/>
    </row>
    <row r="17378" spans="9:46" s="16" customFormat="1">
      <c r="I17378" s="47"/>
      <c r="P17378" s="48"/>
      <c r="Q17378" s="48"/>
      <c r="R17378" s="48"/>
      <c r="S17378" s="49"/>
      <c r="T17378" s="47"/>
      <c r="U17378" s="50"/>
      <c r="V17378" s="47"/>
      <c r="W17378" s="50"/>
      <c r="X17378" s="49"/>
      <c r="Y17378" s="49"/>
      <c r="Z17378" s="49"/>
      <c r="AA17378" s="49"/>
      <c r="AB17378" s="49"/>
      <c r="AC17378" s="49"/>
      <c r="AD17378" s="49"/>
      <c r="AE17378" s="95"/>
      <c r="AM17378" s="103"/>
      <c r="AT17378" s="10"/>
    </row>
    <row r="17379" spans="9:46" s="16" customFormat="1">
      <c r="I17379" s="47"/>
      <c r="P17379" s="48"/>
      <c r="Q17379" s="48"/>
      <c r="R17379" s="48"/>
      <c r="S17379" s="49"/>
      <c r="T17379" s="47"/>
      <c r="U17379" s="50"/>
      <c r="V17379" s="47"/>
      <c r="W17379" s="50"/>
      <c r="X17379" s="49"/>
      <c r="Y17379" s="49"/>
      <c r="Z17379" s="49"/>
      <c r="AA17379" s="49"/>
      <c r="AB17379" s="49"/>
      <c r="AC17379" s="49"/>
      <c r="AD17379" s="49"/>
      <c r="AE17379" s="95"/>
      <c r="AM17379" s="103"/>
      <c r="AT17379" s="10"/>
    </row>
    <row r="17380" spans="9:46" s="16" customFormat="1">
      <c r="I17380" s="47"/>
      <c r="P17380" s="48"/>
      <c r="Q17380" s="48"/>
      <c r="R17380" s="48"/>
      <c r="S17380" s="49"/>
      <c r="T17380" s="47"/>
      <c r="U17380" s="50"/>
      <c r="V17380" s="47"/>
      <c r="W17380" s="50"/>
      <c r="X17380" s="49"/>
      <c r="Y17380" s="49"/>
      <c r="Z17380" s="49"/>
      <c r="AA17380" s="49"/>
      <c r="AB17380" s="49"/>
      <c r="AC17380" s="49"/>
      <c r="AD17380" s="49"/>
      <c r="AE17380" s="95"/>
      <c r="AM17380" s="103"/>
      <c r="AT17380" s="10"/>
    </row>
    <row r="17381" spans="9:46" s="16" customFormat="1">
      <c r="I17381" s="47"/>
      <c r="P17381" s="48"/>
      <c r="Q17381" s="48"/>
      <c r="R17381" s="48"/>
      <c r="S17381" s="49"/>
      <c r="T17381" s="47"/>
      <c r="U17381" s="50"/>
      <c r="V17381" s="47"/>
      <c r="W17381" s="50"/>
      <c r="X17381" s="49"/>
      <c r="Y17381" s="49"/>
      <c r="Z17381" s="49"/>
      <c r="AA17381" s="49"/>
      <c r="AB17381" s="49"/>
      <c r="AC17381" s="49"/>
      <c r="AD17381" s="49"/>
      <c r="AE17381" s="95"/>
      <c r="AM17381" s="103"/>
      <c r="AT17381" s="10"/>
    </row>
    <row r="17382" spans="9:46" s="16" customFormat="1">
      <c r="I17382" s="47"/>
      <c r="P17382" s="48"/>
      <c r="Q17382" s="48"/>
      <c r="R17382" s="48"/>
      <c r="S17382" s="49"/>
      <c r="T17382" s="47"/>
      <c r="U17382" s="50"/>
      <c r="V17382" s="47"/>
      <c r="W17382" s="50"/>
      <c r="X17382" s="49"/>
      <c r="Y17382" s="49"/>
      <c r="Z17382" s="49"/>
      <c r="AA17382" s="49"/>
      <c r="AB17382" s="49"/>
      <c r="AC17382" s="49"/>
      <c r="AD17382" s="49"/>
      <c r="AE17382" s="95"/>
      <c r="AM17382" s="103"/>
      <c r="AT17382" s="10"/>
    </row>
    <row r="17383" spans="9:46" s="16" customFormat="1">
      <c r="I17383" s="47"/>
      <c r="P17383" s="48"/>
      <c r="Q17383" s="48"/>
      <c r="R17383" s="48"/>
      <c r="S17383" s="49"/>
      <c r="T17383" s="47"/>
      <c r="U17383" s="50"/>
      <c r="V17383" s="47"/>
      <c r="W17383" s="50"/>
      <c r="X17383" s="49"/>
      <c r="Y17383" s="49"/>
      <c r="Z17383" s="49"/>
      <c r="AA17383" s="49"/>
      <c r="AB17383" s="49"/>
      <c r="AC17383" s="49"/>
      <c r="AD17383" s="49"/>
      <c r="AE17383" s="95"/>
      <c r="AM17383" s="103"/>
      <c r="AT17383" s="10"/>
    </row>
    <row r="17384" spans="9:46" s="16" customFormat="1">
      <c r="I17384" s="47"/>
      <c r="P17384" s="48"/>
      <c r="Q17384" s="48"/>
      <c r="R17384" s="48"/>
      <c r="S17384" s="49"/>
      <c r="T17384" s="47"/>
      <c r="U17384" s="50"/>
      <c r="V17384" s="47"/>
      <c r="W17384" s="50"/>
      <c r="X17384" s="49"/>
      <c r="Y17384" s="49"/>
      <c r="Z17384" s="49"/>
      <c r="AA17384" s="49"/>
      <c r="AB17384" s="49"/>
      <c r="AC17384" s="49"/>
      <c r="AD17384" s="49"/>
      <c r="AE17384" s="95"/>
      <c r="AM17384" s="103"/>
      <c r="AT17384" s="10"/>
    </row>
    <row r="17385" spans="9:46" s="16" customFormat="1">
      <c r="I17385" s="47"/>
      <c r="P17385" s="48"/>
      <c r="Q17385" s="48"/>
      <c r="R17385" s="48"/>
      <c r="S17385" s="49"/>
      <c r="T17385" s="47"/>
      <c r="U17385" s="50"/>
      <c r="V17385" s="47"/>
      <c r="W17385" s="50"/>
      <c r="X17385" s="49"/>
      <c r="Y17385" s="49"/>
      <c r="Z17385" s="49"/>
      <c r="AA17385" s="49"/>
      <c r="AB17385" s="49"/>
      <c r="AC17385" s="49"/>
      <c r="AD17385" s="49"/>
      <c r="AE17385" s="95"/>
      <c r="AM17385" s="103"/>
      <c r="AT17385" s="10"/>
    </row>
    <row r="17386" spans="9:46" s="16" customFormat="1">
      <c r="I17386" s="47"/>
      <c r="P17386" s="48"/>
      <c r="Q17386" s="48"/>
      <c r="R17386" s="48"/>
      <c r="S17386" s="49"/>
      <c r="T17386" s="47"/>
      <c r="U17386" s="50"/>
      <c r="V17386" s="47"/>
      <c r="W17386" s="50"/>
      <c r="X17386" s="49"/>
      <c r="Y17386" s="49"/>
      <c r="Z17386" s="49"/>
      <c r="AA17386" s="49"/>
      <c r="AB17386" s="49"/>
      <c r="AC17386" s="49"/>
      <c r="AD17386" s="49"/>
      <c r="AE17386" s="95"/>
      <c r="AM17386" s="103"/>
      <c r="AT17386" s="10"/>
    </row>
    <row r="17387" spans="9:46" s="16" customFormat="1">
      <c r="I17387" s="47"/>
      <c r="P17387" s="48"/>
      <c r="Q17387" s="48"/>
      <c r="R17387" s="48"/>
      <c r="S17387" s="49"/>
      <c r="T17387" s="47"/>
      <c r="U17387" s="50"/>
      <c r="V17387" s="47"/>
      <c r="W17387" s="50"/>
      <c r="X17387" s="49"/>
      <c r="Y17387" s="49"/>
      <c r="Z17387" s="49"/>
      <c r="AA17387" s="49"/>
      <c r="AB17387" s="49"/>
      <c r="AC17387" s="49"/>
      <c r="AD17387" s="49"/>
      <c r="AE17387" s="95"/>
      <c r="AM17387" s="103"/>
      <c r="AT17387" s="10"/>
    </row>
    <row r="17388" spans="9:46" s="16" customFormat="1">
      <c r="I17388" s="47"/>
      <c r="P17388" s="48"/>
      <c r="Q17388" s="48"/>
      <c r="R17388" s="48"/>
      <c r="S17388" s="49"/>
      <c r="T17388" s="47"/>
      <c r="U17388" s="50"/>
      <c r="V17388" s="47"/>
      <c r="W17388" s="50"/>
      <c r="X17388" s="49"/>
      <c r="Y17388" s="49"/>
      <c r="Z17388" s="49"/>
      <c r="AA17388" s="49"/>
      <c r="AB17388" s="49"/>
      <c r="AC17388" s="49"/>
      <c r="AD17388" s="49"/>
      <c r="AE17388" s="95"/>
      <c r="AM17388" s="103"/>
      <c r="AT17388" s="10"/>
    </row>
    <row r="17389" spans="9:46" s="16" customFormat="1">
      <c r="I17389" s="47"/>
      <c r="P17389" s="48"/>
      <c r="Q17389" s="48"/>
      <c r="R17389" s="48"/>
      <c r="S17389" s="49"/>
      <c r="T17389" s="47"/>
      <c r="U17389" s="50"/>
      <c r="V17389" s="47"/>
      <c r="W17389" s="50"/>
      <c r="X17389" s="49"/>
      <c r="Y17389" s="49"/>
      <c r="Z17389" s="49"/>
      <c r="AA17389" s="49"/>
      <c r="AB17389" s="49"/>
      <c r="AC17389" s="49"/>
      <c r="AD17389" s="49"/>
      <c r="AE17389" s="95"/>
      <c r="AM17389" s="103"/>
      <c r="AT17389" s="10"/>
    </row>
    <row r="17390" spans="9:46" s="16" customFormat="1">
      <c r="I17390" s="47"/>
      <c r="P17390" s="48"/>
      <c r="Q17390" s="48"/>
      <c r="R17390" s="48"/>
      <c r="S17390" s="49"/>
      <c r="T17390" s="47"/>
      <c r="U17390" s="50"/>
      <c r="V17390" s="47"/>
      <c r="W17390" s="50"/>
      <c r="X17390" s="49"/>
      <c r="Y17390" s="49"/>
      <c r="Z17390" s="49"/>
      <c r="AA17390" s="49"/>
      <c r="AB17390" s="49"/>
      <c r="AC17390" s="49"/>
      <c r="AD17390" s="49"/>
      <c r="AE17390" s="95"/>
      <c r="AM17390" s="103"/>
      <c r="AT17390" s="10"/>
    </row>
    <row r="17391" spans="9:46" s="16" customFormat="1">
      <c r="I17391" s="47"/>
      <c r="P17391" s="48"/>
      <c r="Q17391" s="48"/>
      <c r="R17391" s="48"/>
      <c r="S17391" s="49"/>
      <c r="T17391" s="47"/>
      <c r="U17391" s="50"/>
      <c r="V17391" s="47"/>
      <c r="W17391" s="50"/>
      <c r="X17391" s="49"/>
      <c r="Y17391" s="49"/>
      <c r="Z17391" s="49"/>
      <c r="AA17391" s="49"/>
      <c r="AB17391" s="49"/>
      <c r="AC17391" s="49"/>
      <c r="AD17391" s="49"/>
      <c r="AE17391" s="95"/>
      <c r="AM17391" s="103"/>
      <c r="AT17391" s="10"/>
    </row>
    <row r="17392" spans="9:46" s="16" customFormat="1">
      <c r="I17392" s="47"/>
      <c r="P17392" s="48"/>
      <c r="Q17392" s="48"/>
      <c r="R17392" s="48"/>
      <c r="S17392" s="49"/>
      <c r="T17392" s="47"/>
      <c r="U17392" s="50"/>
      <c r="V17392" s="47"/>
      <c r="W17392" s="50"/>
      <c r="X17392" s="49"/>
      <c r="Y17392" s="49"/>
      <c r="Z17392" s="49"/>
      <c r="AA17392" s="49"/>
      <c r="AB17392" s="49"/>
      <c r="AC17392" s="49"/>
      <c r="AD17392" s="49"/>
      <c r="AE17392" s="95"/>
      <c r="AM17392" s="103"/>
      <c r="AT17392" s="10"/>
    </row>
    <row r="17393" spans="9:46" s="16" customFormat="1">
      <c r="I17393" s="47"/>
      <c r="P17393" s="48"/>
      <c r="Q17393" s="48"/>
      <c r="R17393" s="48"/>
      <c r="S17393" s="49"/>
      <c r="T17393" s="47"/>
      <c r="U17393" s="50"/>
      <c r="V17393" s="47"/>
      <c r="W17393" s="50"/>
      <c r="X17393" s="49"/>
      <c r="Y17393" s="49"/>
      <c r="Z17393" s="49"/>
      <c r="AA17393" s="49"/>
      <c r="AB17393" s="49"/>
      <c r="AC17393" s="49"/>
      <c r="AD17393" s="49"/>
      <c r="AE17393" s="95"/>
      <c r="AM17393" s="103"/>
      <c r="AT17393" s="10"/>
    </row>
    <row r="17394" spans="9:46" s="16" customFormat="1">
      <c r="I17394" s="47"/>
      <c r="P17394" s="48"/>
      <c r="Q17394" s="48"/>
      <c r="R17394" s="48"/>
      <c r="S17394" s="49"/>
      <c r="T17394" s="47"/>
      <c r="U17394" s="50"/>
      <c r="V17394" s="47"/>
      <c r="W17394" s="50"/>
      <c r="X17394" s="49"/>
      <c r="Y17394" s="49"/>
      <c r="Z17394" s="49"/>
      <c r="AA17394" s="49"/>
      <c r="AB17394" s="49"/>
      <c r="AC17394" s="49"/>
      <c r="AD17394" s="49"/>
      <c r="AE17394" s="95"/>
      <c r="AM17394" s="103"/>
      <c r="AT17394" s="10"/>
    </row>
    <row r="17395" spans="9:46" s="16" customFormat="1">
      <c r="I17395" s="47"/>
      <c r="P17395" s="48"/>
      <c r="Q17395" s="48"/>
      <c r="R17395" s="48"/>
      <c r="S17395" s="49"/>
      <c r="T17395" s="47"/>
      <c r="U17395" s="50"/>
      <c r="V17395" s="47"/>
      <c r="W17395" s="50"/>
      <c r="X17395" s="49"/>
      <c r="Y17395" s="49"/>
      <c r="Z17395" s="49"/>
      <c r="AA17395" s="49"/>
      <c r="AB17395" s="49"/>
      <c r="AC17395" s="49"/>
      <c r="AD17395" s="49"/>
      <c r="AE17395" s="95"/>
      <c r="AM17395" s="103"/>
      <c r="AT17395" s="10"/>
    </row>
    <row r="17396" spans="9:46" s="16" customFormat="1">
      <c r="I17396" s="47"/>
      <c r="P17396" s="48"/>
      <c r="Q17396" s="48"/>
      <c r="R17396" s="48"/>
      <c r="S17396" s="49"/>
      <c r="T17396" s="47"/>
      <c r="U17396" s="50"/>
      <c r="V17396" s="47"/>
      <c r="W17396" s="50"/>
      <c r="X17396" s="49"/>
      <c r="Y17396" s="49"/>
      <c r="Z17396" s="49"/>
      <c r="AA17396" s="49"/>
      <c r="AB17396" s="49"/>
      <c r="AC17396" s="49"/>
      <c r="AD17396" s="49"/>
      <c r="AE17396" s="95"/>
      <c r="AM17396" s="103"/>
      <c r="AT17396" s="10"/>
    </row>
    <row r="17397" spans="9:46" s="16" customFormat="1">
      <c r="I17397" s="47"/>
      <c r="P17397" s="48"/>
      <c r="Q17397" s="48"/>
      <c r="R17397" s="48"/>
      <c r="S17397" s="49"/>
      <c r="T17397" s="47"/>
      <c r="U17397" s="50"/>
      <c r="V17397" s="47"/>
      <c r="W17397" s="50"/>
      <c r="X17397" s="49"/>
      <c r="Y17397" s="49"/>
      <c r="Z17397" s="49"/>
      <c r="AA17397" s="49"/>
      <c r="AB17397" s="49"/>
      <c r="AC17397" s="49"/>
      <c r="AD17397" s="49"/>
      <c r="AE17397" s="95"/>
      <c r="AM17397" s="103"/>
      <c r="AT17397" s="10"/>
    </row>
    <row r="17398" spans="9:46" s="16" customFormat="1">
      <c r="I17398" s="47"/>
      <c r="P17398" s="48"/>
      <c r="Q17398" s="48"/>
      <c r="R17398" s="48"/>
      <c r="S17398" s="49"/>
      <c r="T17398" s="47"/>
      <c r="U17398" s="50"/>
      <c r="V17398" s="47"/>
      <c r="W17398" s="50"/>
      <c r="X17398" s="49"/>
      <c r="Y17398" s="49"/>
      <c r="Z17398" s="49"/>
      <c r="AA17398" s="49"/>
      <c r="AB17398" s="49"/>
      <c r="AC17398" s="49"/>
      <c r="AD17398" s="49"/>
      <c r="AE17398" s="95"/>
      <c r="AM17398" s="103"/>
      <c r="AT17398" s="10"/>
    </row>
    <row r="17399" spans="9:46" s="16" customFormat="1">
      <c r="I17399" s="47"/>
      <c r="P17399" s="48"/>
      <c r="Q17399" s="48"/>
      <c r="R17399" s="48"/>
      <c r="S17399" s="49"/>
      <c r="T17399" s="47"/>
      <c r="U17399" s="50"/>
      <c r="V17399" s="47"/>
      <c r="W17399" s="50"/>
      <c r="X17399" s="49"/>
      <c r="Y17399" s="49"/>
      <c r="Z17399" s="49"/>
      <c r="AA17399" s="49"/>
      <c r="AB17399" s="49"/>
      <c r="AC17399" s="49"/>
      <c r="AD17399" s="49"/>
      <c r="AE17399" s="95"/>
      <c r="AM17399" s="103"/>
      <c r="AT17399" s="10"/>
    </row>
    <row r="17400" spans="9:46" s="16" customFormat="1">
      <c r="I17400" s="47"/>
      <c r="P17400" s="48"/>
      <c r="Q17400" s="48"/>
      <c r="R17400" s="48"/>
      <c r="S17400" s="49"/>
      <c r="T17400" s="47"/>
      <c r="U17400" s="50"/>
      <c r="V17400" s="47"/>
      <c r="W17400" s="50"/>
      <c r="X17400" s="49"/>
      <c r="Y17400" s="49"/>
      <c r="Z17400" s="49"/>
      <c r="AA17400" s="49"/>
      <c r="AB17400" s="49"/>
      <c r="AC17400" s="49"/>
      <c r="AD17400" s="49"/>
      <c r="AE17400" s="95"/>
      <c r="AM17400" s="103"/>
      <c r="AT17400" s="10"/>
    </row>
    <row r="17401" spans="9:46" s="16" customFormat="1">
      <c r="I17401" s="47"/>
      <c r="P17401" s="48"/>
      <c r="Q17401" s="48"/>
      <c r="R17401" s="48"/>
      <c r="S17401" s="49"/>
      <c r="T17401" s="47"/>
      <c r="U17401" s="50"/>
      <c r="V17401" s="47"/>
      <c r="W17401" s="50"/>
      <c r="X17401" s="49"/>
      <c r="Y17401" s="49"/>
      <c r="Z17401" s="49"/>
      <c r="AA17401" s="49"/>
      <c r="AB17401" s="49"/>
      <c r="AC17401" s="49"/>
      <c r="AD17401" s="49"/>
      <c r="AE17401" s="95"/>
      <c r="AM17401" s="103"/>
      <c r="AT17401" s="10"/>
    </row>
    <row r="17402" spans="9:46" s="16" customFormat="1">
      <c r="I17402" s="47"/>
      <c r="P17402" s="48"/>
      <c r="Q17402" s="48"/>
      <c r="R17402" s="48"/>
      <c r="S17402" s="49"/>
      <c r="T17402" s="47"/>
      <c r="U17402" s="50"/>
      <c r="V17402" s="47"/>
      <c r="W17402" s="50"/>
      <c r="X17402" s="49"/>
      <c r="Y17402" s="49"/>
      <c r="Z17402" s="49"/>
      <c r="AA17402" s="49"/>
      <c r="AB17402" s="49"/>
      <c r="AC17402" s="49"/>
      <c r="AD17402" s="49"/>
      <c r="AE17402" s="95"/>
      <c r="AM17402" s="103"/>
      <c r="AT17402" s="10"/>
    </row>
    <row r="17403" spans="9:46" s="16" customFormat="1">
      <c r="I17403" s="47"/>
      <c r="P17403" s="48"/>
      <c r="Q17403" s="48"/>
      <c r="R17403" s="48"/>
      <c r="S17403" s="49"/>
      <c r="T17403" s="47"/>
      <c r="U17403" s="50"/>
      <c r="V17403" s="47"/>
      <c r="W17403" s="50"/>
      <c r="X17403" s="49"/>
      <c r="Y17403" s="49"/>
      <c r="Z17403" s="49"/>
      <c r="AA17403" s="49"/>
      <c r="AB17403" s="49"/>
      <c r="AC17403" s="49"/>
      <c r="AD17403" s="49"/>
      <c r="AE17403" s="95"/>
      <c r="AM17403" s="103"/>
      <c r="AT17403" s="10"/>
    </row>
    <row r="17404" spans="9:46" s="16" customFormat="1">
      <c r="I17404" s="47"/>
      <c r="P17404" s="48"/>
      <c r="Q17404" s="48"/>
      <c r="R17404" s="48"/>
      <c r="S17404" s="49"/>
      <c r="T17404" s="47"/>
      <c r="U17404" s="50"/>
      <c r="V17404" s="47"/>
      <c r="W17404" s="50"/>
      <c r="X17404" s="49"/>
      <c r="Y17404" s="49"/>
      <c r="Z17404" s="49"/>
      <c r="AA17404" s="49"/>
      <c r="AB17404" s="49"/>
      <c r="AC17404" s="49"/>
      <c r="AD17404" s="49"/>
      <c r="AE17404" s="95"/>
      <c r="AM17404" s="103"/>
      <c r="AT17404" s="10"/>
    </row>
    <row r="17405" spans="9:46" s="16" customFormat="1">
      <c r="I17405" s="47"/>
      <c r="P17405" s="48"/>
      <c r="Q17405" s="48"/>
      <c r="R17405" s="48"/>
      <c r="S17405" s="49"/>
      <c r="T17405" s="47"/>
      <c r="U17405" s="50"/>
      <c r="V17405" s="47"/>
      <c r="W17405" s="50"/>
      <c r="X17405" s="49"/>
      <c r="Y17405" s="49"/>
      <c r="Z17405" s="49"/>
      <c r="AA17405" s="49"/>
      <c r="AB17405" s="49"/>
      <c r="AC17405" s="49"/>
      <c r="AD17405" s="49"/>
      <c r="AE17405" s="95"/>
      <c r="AM17405" s="103"/>
      <c r="AT17405" s="10"/>
    </row>
    <row r="17406" spans="9:46" s="16" customFormat="1">
      <c r="I17406" s="47"/>
      <c r="P17406" s="48"/>
      <c r="Q17406" s="48"/>
      <c r="R17406" s="48"/>
      <c r="S17406" s="49"/>
      <c r="T17406" s="47"/>
      <c r="U17406" s="50"/>
      <c r="V17406" s="47"/>
      <c r="W17406" s="50"/>
      <c r="X17406" s="49"/>
      <c r="Y17406" s="49"/>
      <c r="Z17406" s="49"/>
      <c r="AA17406" s="49"/>
      <c r="AB17406" s="49"/>
      <c r="AC17406" s="49"/>
      <c r="AD17406" s="49"/>
      <c r="AE17406" s="95"/>
      <c r="AM17406" s="103"/>
      <c r="AT17406" s="10"/>
    </row>
    <row r="17407" spans="9:46" s="16" customFormat="1">
      <c r="I17407" s="47"/>
      <c r="P17407" s="48"/>
      <c r="Q17407" s="48"/>
      <c r="R17407" s="48"/>
      <c r="S17407" s="49"/>
      <c r="T17407" s="47"/>
      <c r="U17407" s="50"/>
      <c r="V17407" s="47"/>
      <c r="W17407" s="50"/>
      <c r="X17407" s="49"/>
      <c r="Y17407" s="49"/>
      <c r="Z17407" s="49"/>
      <c r="AA17407" s="49"/>
      <c r="AB17407" s="49"/>
      <c r="AC17407" s="49"/>
      <c r="AD17407" s="49"/>
      <c r="AE17407" s="95"/>
      <c r="AM17407" s="103"/>
      <c r="AT17407" s="10"/>
    </row>
    <row r="17408" spans="9:46" s="16" customFormat="1">
      <c r="I17408" s="47"/>
      <c r="P17408" s="48"/>
      <c r="Q17408" s="48"/>
      <c r="R17408" s="48"/>
      <c r="S17408" s="49"/>
      <c r="T17408" s="47"/>
      <c r="U17408" s="50"/>
      <c r="V17408" s="47"/>
      <c r="W17408" s="50"/>
      <c r="X17408" s="49"/>
      <c r="Y17408" s="49"/>
      <c r="Z17408" s="49"/>
      <c r="AA17408" s="49"/>
      <c r="AB17408" s="49"/>
      <c r="AC17408" s="49"/>
      <c r="AD17408" s="49"/>
      <c r="AE17408" s="95"/>
      <c r="AM17408" s="103"/>
      <c r="AT17408" s="10"/>
    </row>
    <row r="17409" spans="9:46" s="16" customFormat="1">
      <c r="I17409" s="47"/>
      <c r="P17409" s="48"/>
      <c r="Q17409" s="48"/>
      <c r="R17409" s="48"/>
      <c r="S17409" s="49"/>
      <c r="T17409" s="47"/>
      <c r="U17409" s="50"/>
      <c r="V17409" s="47"/>
      <c r="W17409" s="50"/>
      <c r="X17409" s="49"/>
      <c r="Y17409" s="49"/>
      <c r="Z17409" s="49"/>
      <c r="AA17409" s="49"/>
      <c r="AB17409" s="49"/>
      <c r="AC17409" s="49"/>
      <c r="AD17409" s="49"/>
      <c r="AE17409" s="95"/>
      <c r="AM17409" s="103"/>
      <c r="AT17409" s="10"/>
    </row>
    <row r="17410" spans="9:46" s="16" customFormat="1">
      <c r="I17410" s="47"/>
      <c r="P17410" s="48"/>
      <c r="Q17410" s="48"/>
      <c r="R17410" s="48"/>
      <c r="S17410" s="49"/>
      <c r="T17410" s="47"/>
      <c r="U17410" s="50"/>
      <c r="V17410" s="47"/>
      <c r="W17410" s="50"/>
      <c r="X17410" s="49"/>
      <c r="Y17410" s="49"/>
      <c r="Z17410" s="49"/>
      <c r="AA17410" s="49"/>
      <c r="AB17410" s="49"/>
      <c r="AC17410" s="49"/>
      <c r="AD17410" s="49"/>
      <c r="AE17410" s="95"/>
      <c r="AM17410" s="103"/>
      <c r="AT17410" s="10"/>
    </row>
    <row r="17411" spans="9:46" s="16" customFormat="1">
      <c r="I17411" s="47"/>
      <c r="P17411" s="48"/>
      <c r="Q17411" s="48"/>
      <c r="R17411" s="48"/>
      <c r="S17411" s="49"/>
      <c r="T17411" s="47"/>
      <c r="U17411" s="50"/>
      <c r="V17411" s="47"/>
      <c r="W17411" s="50"/>
      <c r="X17411" s="49"/>
      <c r="Y17411" s="49"/>
      <c r="Z17411" s="49"/>
      <c r="AA17411" s="49"/>
      <c r="AB17411" s="49"/>
      <c r="AC17411" s="49"/>
      <c r="AD17411" s="49"/>
      <c r="AE17411" s="95"/>
      <c r="AM17411" s="103"/>
      <c r="AT17411" s="10"/>
    </row>
    <row r="17412" spans="9:46" s="16" customFormat="1">
      <c r="I17412" s="47"/>
      <c r="P17412" s="48"/>
      <c r="Q17412" s="48"/>
      <c r="R17412" s="48"/>
      <c r="S17412" s="49"/>
      <c r="T17412" s="47"/>
      <c r="U17412" s="50"/>
      <c r="V17412" s="47"/>
      <c r="W17412" s="50"/>
      <c r="X17412" s="49"/>
      <c r="Y17412" s="49"/>
      <c r="Z17412" s="49"/>
      <c r="AA17412" s="49"/>
      <c r="AB17412" s="49"/>
      <c r="AC17412" s="49"/>
      <c r="AD17412" s="49"/>
      <c r="AE17412" s="95"/>
      <c r="AM17412" s="103"/>
      <c r="AT17412" s="10"/>
    </row>
    <row r="17413" spans="9:46" s="16" customFormat="1">
      <c r="I17413" s="47"/>
      <c r="P17413" s="48"/>
      <c r="Q17413" s="48"/>
      <c r="R17413" s="48"/>
      <c r="S17413" s="49"/>
      <c r="T17413" s="47"/>
      <c r="U17413" s="50"/>
      <c r="V17413" s="47"/>
      <c r="W17413" s="50"/>
      <c r="X17413" s="49"/>
      <c r="Y17413" s="49"/>
      <c r="Z17413" s="49"/>
      <c r="AA17413" s="49"/>
      <c r="AB17413" s="49"/>
      <c r="AC17413" s="49"/>
      <c r="AD17413" s="49"/>
      <c r="AE17413" s="95"/>
      <c r="AM17413" s="103"/>
      <c r="AT17413" s="10"/>
    </row>
    <row r="17414" spans="9:46" s="16" customFormat="1">
      <c r="I17414" s="47"/>
      <c r="P17414" s="48"/>
      <c r="Q17414" s="48"/>
      <c r="R17414" s="48"/>
      <c r="S17414" s="49"/>
      <c r="T17414" s="47"/>
      <c r="U17414" s="50"/>
      <c r="V17414" s="47"/>
      <c r="W17414" s="50"/>
      <c r="X17414" s="49"/>
      <c r="Y17414" s="49"/>
      <c r="Z17414" s="49"/>
      <c r="AA17414" s="49"/>
      <c r="AB17414" s="49"/>
      <c r="AC17414" s="49"/>
      <c r="AD17414" s="49"/>
      <c r="AE17414" s="95"/>
      <c r="AM17414" s="103"/>
      <c r="AT17414" s="10"/>
    </row>
    <row r="17415" spans="9:46" s="16" customFormat="1">
      <c r="I17415" s="47"/>
      <c r="P17415" s="48"/>
      <c r="Q17415" s="48"/>
      <c r="R17415" s="48"/>
      <c r="S17415" s="49"/>
      <c r="T17415" s="47"/>
      <c r="U17415" s="50"/>
      <c r="V17415" s="47"/>
      <c r="W17415" s="50"/>
      <c r="X17415" s="49"/>
      <c r="Y17415" s="49"/>
      <c r="Z17415" s="49"/>
      <c r="AA17415" s="49"/>
      <c r="AB17415" s="49"/>
      <c r="AC17415" s="49"/>
      <c r="AD17415" s="49"/>
      <c r="AE17415" s="95"/>
      <c r="AM17415" s="103"/>
      <c r="AT17415" s="10"/>
    </row>
    <row r="17416" spans="9:46" s="16" customFormat="1">
      <c r="I17416" s="47"/>
      <c r="P17416" s="48"/>
      <c r="Q17416" s="48"/>
      <c r="R17416" s="48"/>
      <c r="S17416" s="49"/>
      <c r="T17416" s="47"/>
      <c r="U17416" s="50"/>
      <c r="V17416" s="47"/>
      <c r="W17416" s="50"/>
      <c r="X17416" s="49"/>
      <c r="Y17416" s="49"/>
      <c r="Z17416" s="49"/>
      <c r="AA17416" s="49"/>
      <c r="AB17416" s="49"/>
      <c r="AC17416" s="49"/>
      <c r="AD17416" s="49"/>
      <c r="AE17416" s="95"/>
      <c r="AM17416" s="103"/>
      <c r="AT17416" s="10"/>
    </row>
    <row r="17417" spans="9:46" s="16" customFormat="1">
      <c r="I17417" s="47"/>
      <c r="P17417" s="48"/>
      <c r="Q17417" s="48"/>
      <c r="R17417" s="48"/>
      <c r="S17417" s="49"/>
      <c r="T17417" s="47"/>
      <c r="U17417" s="50"/>
      <c r="V17417" s="47"/>
      <c r="W17417" s="50"/>
      <c r="X17417" s="49"/>
      <c r="Y17417" s="49"/>
      <c r="Z17417" s="49"/>
      <c r="AA17417" s="49"/>
      <c r="AB17417" s="49"/>
      <c r="AC17417" s="49"/>
      <c r="AD17417" s="49"/>
      <c r="AE17417" s="95"/>
      <c r="AM17417" s="103"/>
      <c r="AT17417" s="10"/>
    </row>
    <row r="17418" spans="9:46" s="16" customFormat="1">
      <c r="I17418" s="47"/>
      <c r="P17418" s="48"/>
      <c r="Q17418" s="48"/>
      <c r="R17418" s="48"/>
      <c r="S17418" s="49"/>
      <c r="T17418" s="47"/>
      <c r="U17418" s="50"/>
      <c r="V17418" s="47"/>
      <c r="W17418" s="50"/>
      <c r="X17418" s="49"/>
      <c r="Y17418" s="49"/>
      <c r="Z17418" s="49"/>
      <c r="AA17418" s="49"/>
      <c r="AB17418" s="49"/>
      <c r="AC17418" s="49"/>
      <c r="AD17418" s="49"/>
      <c r="AE17418" s="95"/>
      <c r="AM17418" s="103"/>
      <c r="AT17418" s="10"/>
    </row>
    <row r="17419" spans="9:46" s="16" customFormat="1">
      <c r="I17419" s="47"/>
      <c r="P17419" s="48"/>
      <c r="Q17419" s="48"/>
      <c r="R17419" s="48"/>
      <c r="S17419" s="49"/>
      <c r="T17419" s="47"/>
      <c r="U17419" s="50"/>
      <c r="V17419" s="47"/>
      <c r="W17419" s="50"/>
      <c r="X17419" s="49"/>
      <c r="Y17419" s="49"/>
      <c r="Z17419" s="49"/>
      <c r="AA17419" s="49"/>
      <c r="AB17419" s="49"/>
      <c r="AC17419" s="49"/>
      <c r="AD17419" s="49"/>
      <c r="AE17419" s="95"/>
      <c r="AM17419" s="103"/>
      <c r="AT17419" s="10"/>
    </row>
    <row r="17420" spans="9:46" s="16" customFormat="1">
      <c r="I17420" s="47"/>
      <c r="P17420" s="48"/>
      <c r="Q17420" s="48"/>
      <c r="R17420" s="48"/>
      <c r="S17420" s="49"/>
      <c r="T17420" s="47"/>
      <c r="U17420" s="50"/>
      <c r="V17420" s="47"/>
      <c r="W17420" s="50"/>
      <c r="X17420" s="49"/>
      <c r="Y17420" s="49"/>
      <c r="Z17420" s="49"/>
      <c r="AA17420" s="49"/>
      <c r="AB17420" s="49"/>
      <c r="AC17420" s="49"/>
      <c r="AD17420" s="49"/>
      <c r="AE17420" s="95"/>
      <c r="AM17420" s="103"/>
      <c r="AT17420" s="10"/>
    </row>
    <row r="17421" spans="9:46" s="16" customFormat="1">
      <c r="I17421" s="47"/>
      <c r="P17421" s="48"/>
      <c r="Q17421" s="48"/>
      <c r="R17421" s="48"/>
      <c r="S17421" s="49"/>
      <c r="T17421" s="47"/>
      <c r="U17421" s="50"/>
      <c r="V17421" s="47"/>
      <c r="W17421" s="50"/>
      <c r="X17421" s="49"/>
      <c r="Y17421" s="49"/>
      <c r="Z17421" s="49"/>
      <c r="AA17421" s="49"/>
      <c r="AB17421" s="49"/>
      <c r="AC17421" s="49"/>
      <c r="AD17421" s="49"/>
      <c r="AE17421" s="95"/>
      <c r="AM17421" s="103"/>
      <c r="AT17421" s="10"/>
    </row>
    <row r="17422" spans="9:46" s="16" customFormat="1">
      <c r="I17422" s="47"/>
      <c r="P17422" s="48"/>
      <c r="Q17422" s="48"/>
      <c r="R17422" s="48"/>
      <c r="S17422" s="49"/>
      <c r="T17422" s="47"/>
      <c r="U17422" s="50"/>
      <c r="V17422" s="47"/>
      <c r="W17422" s="50"/>
      <c r="X17422" s="49"/>
      <c r="Y17422" s="49"/>
      <c r="Z17422" s="49"/>
      <c r="AA17422" s="49"/>
      <c r="AB17422" s="49"/>
      <c r="AC17422" s="49"/>
      <c r="AD17422" s="49"/>
      <c r="AE17422" s="95"/>
      <c r="AM17422" s="103"/>
      <c r="AT17422" s="10"/>
    </row>
    <row r="17423" spans="9:46" s="16" customFormat="1">
      <c r="I17423" s="47"/>
      <c r="P17423" s="48"/>
      <c r="Q17423" s="48"/>
      <c r="R17423" s="48"/>
      <c r="S17423" s="49"/>
      <c r="T17423" s="47"/>
      <c r="U17423" s="50"/>
      <c r="V17423" s="47"/>
      <c r="W17423" s="50"/>
      <c r="X17423" s="49"/>
      <c r="Y17423" s="49"/>
      <c r="Z17423" s="49"/>
      <c r="AA17423" s="49"/>
      <c r="AB17423" s="49"/>
      <c r="AC17423" s="49"/>
      <c r="AD17423" s="49"/>
      <c r="AE17423" s="95"/>
      <c r="AM17423" s="103"/>
      <c r="AT17423" s="10"/>
    </row>
    <row r="17424" spans="9:46" s="16" customFormat="1">
      <c r="I17424" s="47"/>
      <c r="P17424" s="48"/>
      <c r="Q17424" s="48"/>
      <c r="R17424" s="48"/>
      <c r="S17424" s="49"/>
      <c r="T17424" s="47"/>
      <c r="U17424" s="50"/>
      <c r="V17424" s="47"/>
      <c r="W17424" s="50"/>
      <c r="X17424" s="49"/>
      <c r="Y17424" s="49"/>
      <c r="Z17424" s="49"/>
      <c r="AA17424" s="49"/>
      <c r="AB17424" s="49"/>
      <c r="AC17424" s="49"/>
      <c r="AD17424" s="49"/>
      <c r="AE17424" s="95"/>
      <c r="AM17424" s="103"/>
      <c r="AT17424" s="10"/>
    </row>
    <row r="17425" spans="9:46" s="16" customFormat="1">
      <c r="I17425" s="47"/>
      <c r="P17425" s="48"/>
      <c r="Q17425" s="48"/>
      <c r="R17425" s="48"/>
      <c r="S17425" s="49"/>
      <c r="T17425" s="47"/>
      <c r="U17425" s="50"/>
      <c r="V17425" s="47"/>
      <c r="W17425" s="50"/>
      <c r="X17425" s="49"/>
      <c r="Y17425" s="49"/>
      <c r="Z17425" s="49"/>
      <c r="AA17425" s="49"/>
      <c r="AB17425" s="49"/>
      <c r="AC17425" s="49"/>
      <c r="AD17425" s="49"/>
      <c r="AE17425" s="95"/>
      <c r="AM17425" s="103"/>
      <c r="AT17425" s="10"/>
    </row>
    <row r="17426" spans="9:46" s="16" customFormat="1">
      <c r="I17426" s="47"/>
      <c r="P17426" s="48"/>
      <c r="Q17426" s="48"/>
      <c r="R17426" s="48"/>
      <c r="S17426" s="49"/>
      <c r="T17426" s="47"/>
      <c r="U17426" s="50"/>
      <c r="V17426" s="47"/>
      <c r="W17426" s="50"/>
      <c r="X17426" s="49"/>
      <c r="Y17426" s="49"/>
      <c r="Z17426" s="49"/>
      <c r="AA17426" s="49"/>
      <c r="AB17426" s="49"/>
      <c r="AC17426" s="49"/>
      <c r="AD17426" s="49"/>
      <c r="AE17426" s="95"/>
      <c r="AM17426" s="103"/>
      <c r="AT17426" s="10"/>
    </row>
    <row r="17427" spans="9:46" s="16" customFormat="1">
      <c r="I17427" s="47"/>
      <c r="P17427" s="48"/>
      <c r="Q17427" s="48"/>
      <c r="R17427" s="48"/>
      <c r="S17427" s="49"/>
      <c r="T17427" s="47"/>
      <c r="U17427" s="50"/>
      <c r="V17427" s="47"/>
      <c r="W17427" s="50"/>
      <c r="X17427" s="49"/>
      <c r="Y17427" s="49"/>
      <c r="Z17427" s="49"/>
      <c r="AA17427" s="49"/>
      <c r="AB17427" s="49"/>
      <c r="AC17427" s="49"/>
      <c r="AD17427" s="49"/>
      <c r="AE17427" s="95"/>
      <c r="AM17427" s="103"/>
      <c r="AT17427" s="10"/>
    </row>
    <row r="17428" spans="9:46" s="16" customFormat="1">
      <c r="I17428" s="47"/>
      <c r="P17428" s="48"/>
      <c r="Q17428" s="48"/>
      <c r="R17428" s="48"/>
      <c r="S17428" s="49"/>
      <c r="T17428" s="47"/>
      <c r="U17428" s="50"/>
      <c r="V17428" s="47"/>
      <c r="W17428" s="50"/>
      <c r="X17428" s="49"/>
      <c r="Y17428" s="49"/>
      <c r="Z17428" s="49"/>
      <c r="AA17428" s="49"/>
      <c r="AB17428" s="49"/>
      <c r="AC17428" s="49"/>
      <c r="AD17428" s="49"/>
      <c r="AE17428" s="95"/>
      <c r="AM17428" s="103"/>
      <c r="AT17428" s="10"/>
    </row>
    <row r="17429" spans="9:46" s="16" customFormat="1">
      <c r="I17429" s="47"/>
      <c r="P17429" s="48"/>
      <c r="Q17429" s="48"/>
      <c r="R17429" s="48"/>
      <c r="S17429" s="49"/>
      <c r="T17429" s="47"/>
      <c r="U17429" s="50"/>
      <c r="V17429" s="47"/>
      <c r="W17429" s="50"/>
      <c r="X17429" s="49"/>
      <c r="Y17429" s="49"/>
      <c r="Z17429" s="49"/>
      <c r="AA17429" s="49"/>
      <c r="AB17429" s="49"/>
      <c r="AC17429" s="49"/>
      <c r="AD17429" s="49"/>
      <c r="AE17429" s="95"/>
      <c r="AM17429" s="103"/>
      <c r="AT17429" s="10"/>
    </row>
    <row r="17430" spans="9:46" s="16" customFormat="1">
      <c r="I17430" s="47"/>
      <c r="P17430" s="48"/>
      <c r="Q17430" s="48"/>
      <c r="R17430" s="48"/>
      <c r="S17430" s="49"/>
      <c r="T17430" s="47"/>
      <c r="U17430" s="50"/>
      <c r="V17430" s="47"/>
      <c r="W17430" s="50"/>
      <c r="X17430" s="49"/>
      <c r="Y17430" s="49"/>
      <c r="Z17430" s="49"/>
      <c r="AA17430" s="49"/>
      <c r="AB17430" s="49"/>
      <c r="AC17430" s="49"/>
      <c r="AD17430" s="49"/>
      <c r="AE17430" s="95"/>
      <c r="AM17430" s="103"/>
      <c r="AT17430" s="10"/>
    </row>
    <row r="17431" spans="9:46" s="16" customFormat="1">
      <c r="I17431" s="47"/>
      <c r="P17431" s="48"/>
      <c r="Q17431" s="48"/>
      <c r="R17431" s="48"/>
      <c r="S17431" s="49"/>
      <c r="T17431" s="47"/>
      <c r="U17431" s="50"/>
      <c r="V17431" s="47"/>
      <c r="W17431" s="50"/>
      <c r="X17431" s="49"/>
      <c r="Y17431" s="49"/>
      <c r="Z17431" s="49"/>
      <c r="AA17431" s="49"/>
      <c r="AB17431" s="49"/>
      <c r="AC17431" s="49"/>
      <c r="AD17431" s="49"/>
      <c r="AE17431" s="95"/>
      <c r="AM17431" s="103"/>
      <c r="AT17431" s="10"/>
    </row>
    <row r="17432" spans="9:46" s="16" customFormat="1">
      <c r="I17432" s="47"/>
      <c r="P17432" s="48"/>
      <c r="Q17432" s="48"/>
      <c r="R17432" s="48"/>
      <c r="S17432" s="49"/>
      <c r="T17432" s="47"/>
      <c r="U17432" s="50"/>
      <c r="V17432" s="47"/>
      <c r="W17432" s="50"/>
      <c r="X17432" s="49"/>
      <c r="Y17432" s="49"/>
      <c r="Z17432" s="49"/>
      <c r="AA17432" s="49"/>
      <c r="AB17432" s="49"/>
      <c r="AC17432" s="49"/>
      <c r="AD17432" s="49"/>
      <c r="AE17432" s="95"/>
      <c r="AM17432" s="103"/>
      <c r="AT17432" s="10"/>
    </row>
    <row r="17433" spans="9:46" s="16" customFormat="1">
      <c r="I17433" s="47"/>
      <c r="P17433" s="48"/>
      <c r="Q17433" s="48"/>
      <c r="R17433" s="48"/>
      <c r="S17433" s="49"/>
      <c r="T17433" s="47"/>
      <c r="U17433" s="50"/>
      <c r="V17433" s="47"/>
      <c r="W17433" s="50"/>
      <c r="X17433" s="49"/>
      <c r="Y17433" s="49"/>
      <c r="Z17433" s="49"/>
      <c r="AA17433" s="49"/>
      <c r="AB17433" s="49"/>
      <c r="AC17433" s="49"/>
      <c r="AD17433" s="49"/>
      <c r="AE17433" s="95"/>
      <c r="AM17433" s="103"/>
      <c r="AT17433" s="10"/>
    </row>
    <row r="17434" spans="9:46" s="16" customFormat="1">
      <c r="I17434" s="47"/>
      <c r="P17434" s="48"/>
      <c r="Q17434" s="48"/>
      <c r="R17434" s="48"/>
      <c r="S17434" s="49"/>
      <c r="T17434" s="47"/>
      <c r="U17434" s="50"/>
      <c r="V17434" s="47"/>
      <c r="W17434" s="50"/>
      <c r="X17434" s="49"/>
      <c r="Y17434" s="49"/>
      <c r="Z17434" s="49"/>
      <c r="AA17434" s="49"/>
      <c r="AB17434" s="49"/>
      <c r="AC17434" s="49"/>
      <c r="AD17434" s="49"/>
      <c r="AE17434" s="95"/>
      <c r="AM17434" s="103"/>
      <c r="AT17434" s="10"/>
    </row>
    <row r="17435" spans="9:46" s="16" customFormat="1">
      <c r="I17435" s="47"/>
      <c r="P17435" s="48"/>
      <c r="Q17435" s="48"/>
      <c r="R17435" s="48"/>
      <c r="S17435" s="49"/>
      <c r="T17435" s="47"/>
      <c r="U17435" s="50"/>
      <c r="V17435" s="47"/>
      <c r="W17435" s="50"/>
      <c r="X17435" s="49"/>
      <c r="Y17435" s="49"/>
      <c r="Z17435" s="49"/>
      <c r="AA17435" s="49"/>
      <c r="AB17435" s="49"/>
      <c r="AC17435" s="49"/>
      <c r="AD17435" s="49"/>
      <c r="AE17435" s="95"/>
      <c r="AM17435" s="103"/>
      <c r="AT17435" s="10"/>
    </row>
    <row r="17436" spans="9:46" s="16" customFormat="1">
      <c r="I17436" s="47"/>
      <c r="P17436" s="48"/>
      <c r="Q17436" s="48"/>
      <c r="R17436" s="48"/>
      <c r="S17436" s="49"/>
      <c r="T17436" s="47"/>
      <c r="U17436" s="50"/>
      <c r="V17436" s="47"/>
      <c r="W17436" s="50"/>
      <c r="X17436" s="49"/>
      <c r="Y17436" s="49"/>
      <c r="Z17436" s="49"/>
      <c r="AA17436" s="49"/>
      <c r="AB17436" s="49"/>
      <c r="AC17436" s="49"/>
      <c r="AD17436" s="49"/>
      <c r="AE17436" s="95"/>
      <c r="AM17436" s="103"/>
      <c r="AT17436" s="10"/>
    </row>
    <row r="17437" spans="9:46" s="16" customFormat="1">
      <c r="I17437" s="47"/>
      <c r="P17437" s="48"/>
      <c r="Q17437" s="48"/>
      <c r="R17437" s="48"/>
      <c r="S17437" s="49"/>
      <c r="T17437" s="47"/>
      <c r="U17437" s="50"/>
      <c r="V17437" s="47"/>
      <c r="W17437" s="50"/>
      <c r="X17437" s="49"/>
      <c r="Y17437" s="49"/>
      <c r="Z17437" s="49"/>
      <c r="AA17437" s="49"/>
      <c r="AB17437" s="49"/>
      <c r="AC17437" s="49"/>
      <c r="AD17437" s="49"/>
      <c r="AE17437" s="95"/>
      <c r="AM17437" s="103"/>
      <c r="AT17437" s="10"/>
    </row>
    <row r="17438" spans="9:46" s="16" customFormat="1">
      <c r="I17438" s="47"/>
      <c r="P17438" s="48"/>
      <c r="Q17438" s="48"/>
      <c r="R17438" s="48"/>
      <c r="S17438" s="49"/>
      <c r="T17438" s="47"/>
      <c r="U17438" s="50"/>
      <c r="V17438" s="47"/>
      <c r="W17438" s="50"/>
      <c r="X17438" s="49"/>
      <c r="Y17438" s="49"/>
      <c r="Z17438" s="49"/>
      <c r="AA17438" s="49"/>
      <c r="AB17438" s="49"/>
      <c r="AC17438" s="49"/>
      <c r="AD17438" s="49"/>
      <c r="AE17438" s="95"/>
      <c r="AM17438" s="103"/>
      <c r="AT17438" s="10"/>
    </row>
    <row r="17439" spans="9:46" s="16" customFormat="1">
      <c r="I17439" s="47"/>
      <c r="P17439" s="48"/>
      <c r="Q17439" s="48"/>
      <c r="R17439" s="48"/>
      <c r="S17439" s="49"/>
      <c r="T17439" s="47"/>
      <c r="U17439" s="50"/>
      <c r="V17439" s="47"/>
      <c r="W17439" s="50"/>
      <c r="X17439" s="49"/>
      <c r="Y17439" s="49"/>
      <c r="Z17439" s="49"/>
      <c r="AA17439" s="49"/>
      <c r="AB17439" s="49"/>
      <c r="AC17439" s="49"/>
      <c r="AD17439" s="49"/>
      <c r="AE17439" s="95"/>
      <c r="AM17439" s="103"/>
      <c r="AT17439" s="10"/>
    </row>
    <row r="17440" spans="9:46" s="16" customFormat="1">
      <c r="I17440" s="47"/>
      <c r="P17440" s="48"/>
      <c r="Q17440" s="48"/>
      <c r="R17440" s="48"/>
      <c r="S17440" s="49"/>
      <c r="T17440" s="47"/>
      <c r="U17440" s="50"/>
      <c r="V17440" s="47"/>
      <c r="W17440" s="50"/>
      <c r="X17440" s="49"/>
      <c r="Y17440" s="49"/>
      <c r="Z17440" s="49"/>
      <c r="AA17440" s="49"/>
      <c r="AB17440" s="49"/>
      <c r="AC17440" s="49"/>
      <c r="AD17440" s="49"/>
      <c r="AE17440" s="95"/>
      <c r="AM17440" s="103"/>
      <c r="AT17440" s="10"/>
    </row>
    <row r="17441" spans="9:46" s="16" customFormat="1">
      <c r="I17441" s="47"/>
      <c r="P17441" s="48"/>
      <c r="Q17441" s="48"/>
      <c r="R17441" s="48"/>
      <c r="S17441" s="49"/>
      <c r="T17441" s="47"/>
      <c r="U17441" s="50"/>
      <c r="V17441" s="47"/>
      <c r="W17441" s="50"/>
      <c r="X17441" s="49"/>
      <c r="Y17441" s="49"/>
      <c r="Z17441" s="49"/>
      <c r="AA17441" s="49"/>
      <c r="AB17441" s="49"/>
      <c r="AC17441" s="49"/>
      <c r="AD17441" s="49"/>
      <c r="AE17441" s="95"/>
      <c r="AM17441" s="103"/>
      <c r="AT17441" s="10"/>
    </row>
    <row r="17442" spans="9:46" s="16" customFormat="1">
      <c r="I17442" s="47"/>
      <c r="P17442" s="48"/>
      <c r="Q17442" s="48"/>
      <c r="R17442" s="48"/>
      <c r="S17442" s="49"/>
      <c r="T17442" s="47"/>
      <c r="U17442" s="50"/>
      <c r="V17442" s="47"/>
      <c r="W17442" s="50"/>
      <c r="X17442" s="49"/>
      <c r="Y17442" s="49"/>
      <c r="Z17442" s="49"/>
      <c r="AA17442" s="49"/>
      <c r="AB17442" s="49"/>
      <c r="AC17442" s="49"/>
      <c r="AD17442" s="49"/>
      <c r="AE17442" s="95"/>
      <c r="AM17442" s="103"/>
      <c r="AT17442" s="10"/>
    </row>
    <row r="17443" spans="9:46" s="16" customFormat="1">
      <c r="I17443" s="47"/>
      <c r="P17443" s="48"/>
      <c r="Q17443" s="48"/>
      <c r="R17443" s="48"/>
      <c r="S17443" s="49"/>
      <c r="T17443" s="47"/>
      <c r="U17443" s="50"/>
      <c r="V17443" s="47"/>
      <c r="W17443" s="50"/>
      <c r="X17443" s="49"/>
      <c r="Y17443" s="49"/>
      <c r="Z17443" s="49"/>
      <c r="AA17443" s="49"/>
      <c r="AB17443" s="49"/>
      <c r="AC17443" s="49"/>
      <c r="AD17443" s="49"/>
      <c r="AE17443" s="95"/>
      <c r="AM17443" s="103"/>
      <c r="AT17443" s="10"/>
    </row>
    <row r="17444" spans="9:46" s="16" customFormat="1">
      <c r="I17444" s="47"/>
      <c r="P17444" s="48"/>
      <c r="Q17444" s="48"/>
      <c r="R17444" s="48"/>
      <c r="S17444" s="49"/>
      <c r="T17444" s="47"/>
      <c r="U17444" s="50"/>
      <c r="V17444" s="47"/>
      <c r="W17444" s="50"/>
      <c r="X17444" s="49"/>
      <c r="Y17444" s="49"/>
      <c r="Z17444" s="49"/>
      <c r="AA17444" s="49"/>
      <c r="AB17444" s="49"/>
      <c r="AC17444" s="49"/>
      <c r="AD17444" s="49"/>
      <c r="AE17444" s="95"/>
      <c r="AM17444" s="103"/>
      <c r="AT17444" s="10"/>
    </row>
    <row r="17445" spans="9:46" s="16" customFormat="1">
      <c r="I17445" s="47"/>
      <c r="P17445" s="48"/>
      <c r="Q17445" s="48"/>
      <c r="R17445" s="48"/>
      <c r="S17445" s="49"/>
      <c r="T17445" s="47"/>
      <c r="U17445" s="50"/>
      <c r="V17445" s="47"/>
      <c r="W17445" s="50"/>
      <c r="X17445" s="49"/>
      <c r="Y17445" s="49"/>
      <c r="Z17445" s="49"/>
      <c r="AA17445" s="49"/>
      <c r="AB17445" s="49"/>
      <c r="AC17445" s="49"/>
      <c r="AD17445" s="49"/>
      <c r="AE17445" s="95"/>
      <c r="AM17445" s="103"/>
      <c r="AT17445" s="10"/>
    </row>
    <row r="17446" spans="9:46" s="16" customFormat="1">
      <c r="I17446" s="47"/>
      <c r="P17446" s="48"/>
      <c r="Q17446" s="48"/>
      <c r="R17446" s="48"/>
      <c r="S17446" s="49"/>
      <c r="T17446" s="47"/>
      <c r="U17446" s="50"/>
      <c r="V17446" s="47"/>
      <c r="W17446" s="50"/>
      <c r="X17446" s="49"/>
      <c r="Y17446" s="49"/>
      <c r="Z17446" s="49"/>
      <c r="AA17446" s="49"/>
      <c r="AB17446" s="49"/>
      <c r="AC17446" s="49"/>
      <c r="AD17446" s="49"/>
      <c r="AE17446" s="95"/>
      <c r="AM17446" s="103"/>
      <c r="AT17446" s="10"/>
    </row>
    <row r="17447" spans="9:46" s="16" customFormat="1">
      <c r="I17447" s="47"/>
      <c r="P17447" s="48"/>
      <c r="Q17447" s="48"/>
      <c r="R17447" s="48"/>
      <c r="S17447" s="49"/>
      <c r="T17447" s="47"/>
      <c r="U17447" s="50"/>
      <c r="V17447" s="47"/>
      <c r="W17447" s="50"/>
      <c r="X17447" s="49"/>
      <c r="Y17447" s="49"/>
      <c r="Z17447" s="49"/>
      <c r="AA17447" s="49"/>
      <c r="AB17447" s="49"/>
      <c r="AC17447" s="49"/>
      <c r="AD17447" s="49"/>
      <c r="AE17447" s="95"/>
      <c r="AM17447" s="103"/>
      <c r="AT17447" s="10"/>
    </row>
    <row r="17448" spans="9:46" s="16" customFormat="1">
      <c r="I17448" s="47"/>
      <c r="P17448" s="48"/>
      <c r="Q17448" s="48"/>
      <c r="R17448" s="48"/>
      <c r="S17448" s="49"/>
      <c r="T17448" s="47"/>
      <c r="U17448" s="50"/>
      <c r="V17448" s="47"/>
      <c r="W17448" s="50"/>
      <c r="X17448" s="49"/>
      <c r="Y17448" s="49"/>
      <c r="Z17448" s="49"/>
      <c r="AA17448" s="49"/>
      <c r="AB17448" s="49"/>
      <c r="AC17448" s="49"/>
      <c r="AD17448" s="49"/>
      <c r="AE17448" s="95"/>
      <c r="AM17448" s="103"/>
      <c r="AT17448" s="10"/>
    </row>
    <row r="17449" spans="9:46" s="16" customFormat="1">
      <c r="I17449" s="47"/>
      <c r="P17449" s="48"/>
      <c r="Q17449" s="48"/>
      <c r="R17449" s="48"/>
      <c r="S17449" s="49"/>
      <c r="T17449" s="47"/>
      <c r="U17449" s="50"/>
      <c r="V17449" s="47"/>
      <c r="W17449" s="50"/>
      <c r="X17449" s="49"/>
      <c r="Y17449" s="49"/>
      <c r="Z17449" s="49"/>
      <c r="AA17449" s="49"/>
      <c r="AB17449" s="49"/>
      <c r="AC17449" s="49"/>
      <c r="AD17449" s="49"/>
      <c r="AE17449" s="95"/>
      <c r="AM17449" s="103"/>
      <c r="AT17449" s="10"/>
    </row>
    <row r="17450" spans="9:46" s="16" customFormat="1">
      <c r="I17450" s="47"/>
      <c r="P17450" s="48"/>
      <c r="Q17450" s="48"/>
      <c r="R17450" s="48"/>
      <c r="S17450" s="49"/>
      <c r="T17450" s="47"/>
      <c r="U17450" s="50"/>
      <c r="V17450" s="47"/>
      <c r="W17450" s="50"/>
      <c r="X17450" s="49"/>
      <c r="Y17450" s="49"/>
      <c r="Z17450" s="49"/>
      <c r="AA17450" s="49"/>
      <c r="AB17450" s="49"/>
      <c r="AC17450" s="49"/>
      <c r="AD17450" s="49"/>
      <c r="AE17450" s="95"/>
      <c r="AM17450" s="103"/>
      <c r="AT17450" s="10"/>
    </row>
    <row r="17451" spans="9:46" s="16" customFormat="1">
      <c r="I17451" s="47"/>
      <c r="P17451" s="48"/>
      <c r="Q17451" s="48"/>
      <c r="R17451" s="48"/>
      <c r="S17451" s="49"/>
      <c r="T17451" s="47"/>
      <c r="U17451" s="50"/>
      <c r="V17451" s="47"/>
      <c r="W17451" s="50"/>
      <c r="X17451" s="49"/>
      <c r="Y17451" s="49"/>
      <c r="Z17451" s="49"/>
      <c r="AA17451" s="49"/>
      <c r="AB17451" s="49"/>
      <c r="AC17451" s="49"/>
      <c r="AD17451" s="49"/>
      <c r="AE17451" s="95"/>
      <c r="AM17451" s="103"/>
      <c r="AT17451" s="10"/>
    </row>
    <row r="17452" spans="9:46" s="16" customFormat="1">
      <c r="I17452" s="47"/>
      <c r="P17452" s="48"/>
      <c r="Q17452" s="48"/>
      <c r="R17452" s="48"/>
      <c r="S17452" s="49"/>
      <c r="T17452" s="47"/>
      <c r="U17452" s="50"/>
      <c r="V17452" s="47"/>
      <c r="W17452" s="50"/>
      <c r="X17452" s="49"/>
      <c r="Y17452" s="49"/>
      <c r="Z17452" s="49"/>
      <c r="AA17452" s="49"/>
      <c r="AB17452" s="49"/>
      <c r="AC17452" s="49"/>
      <c r="AD17452" s="49"/>
      <c r="AE17452" s="95"/>
      <c r="AM17452" s="103"/>
      <c r="AT17452" s="10"/>
    </row>
    <row r="17453" spans="9:46" s="16" customFormat="1">
      <c r="I17453" s="47"/>
      <c r="P17453" s="48"/>
      <c r="Q17453" s="48"/>
      <c r="R17453" s="48"/>
      <c r="S17453" s="49"/>
      <c r="T17453" s="47"/>
      <c r="U17453" s="50"/>
      <c r="V17453" s="47"/>
      <c r="W17453" s="50"/>
      <c r="X17453" s="49"/>
      <c r="Y17453" s="49"/>
      <c r="Z17453" s="49"/>
      <c r="AA17453" s="49"/>
      <c r="AB17453" s="49"/>
      <c r="AC17453" s="49"/>
      <c r="AD17453" s="49"/>
      <c r="AE17453" s="95"/>
      <c r="AM17453" s="103"/>
      <c r="AT17453" s="10"/>
    </row>
    <row r="17454" spans="9:46" s="16" customFormat="1">
      <c r="I17454" s="47"/>
      <c r="P17454" s="48"/>
      <c r="Q17454" s="48"/>
      <c r="R17454" s="48"/>
      <c r="S17454" s="49"/>
      <c r="T17454" s="47"/>
      <c r="U17454" s="50"/>
      <c r="V17454" s="47"/>
      <c r="W17454" s="50"/>
      <c r="X17454" s="49"/>
      <c r="Y17454" s="49"/>
      <c r="Z17454" s="49"/>
      <c r="AA17454" s="49"/>
      <c r="AB17454" s="49"/>
      <c r="AC17454" s="49"/>
      <c r="AD17454" s="49"/>
      <c r="AE17454" s="95"/>
      <c r="AM17454" s="103"/>
      <c r="AT17454" s="10"/>
    </row>
    <row r="17455" spans="9:46" s="16" customFormat="1">
      <c r="I17455" s="47"/>
      <c r="P17455" s="48"/>
      <c r="Q17455" s="48"/>
      <c r="R17455" s="48"/>
      <c r="S17455" s="49"/>
      <c r="T17455" s="47"/>
      <c r="U17455" s="50"/>
      <c r="V17455" s="47"/>
      <c r="W17455" s="50"/>
      <c r="X17455" s="49"/>
      <c r="Y17455" s="49"/>
      <c r="Z17455" s="49"/>
      <c r="AA17455" s="49"/>
      <c r="AB17455" s="49"/>
      <c r="AC17455" s="49"/>
      <c r="AD17455" s="49"/>
      <c r="AE17455" s="95"/>
      <c r="AM17455" s="103"/>
      <c r="AT17455" s="10"/>
    </row>
    <row r="17456" spans="9:46" s="16" customFormat="1">
      <c r="I17456" s="47"/>
      <c r="P17456" s="48"/>
      <c r="Q17456" s="48"/>
      <c r="R17456" s="48"/>
      <c r="S17456" s="49"/>
      <c r="T17456" s="47"/>
      <c r="U17456" s="50"/>
      <c r="V17456" s="47"/>
      <c r="W17456" s="50"/>
      <c r="X17456" s="49"/>
      <c r="Y17456" s="49"/>
      <c r="Z17456" s="49"/>
      <c r="AA17456" s="49"/>
      <c r="AB17456" s="49"/>
      <c r="AC17456" s="49"/>
      <c r="AD17456" s="49"/>
      <c r="AE17456" s="95"/>
      <c r="AM17456" s="103"/>
      <c r="AT17456" s="10"/>
    </row>
    <row r="17457" spans="9:46" s="16" customFormat="1">
      <c r="I17457" s="47"/>
      <c r="P17457" s="48"/>
      <c r="Q17457" s="48"/>
      <c r="R17457" s="48"/>
      <c r="S17457" s="49"/>
      <c r="T17457" s="47"/>
      <c r="U17457" s="50"/>
      <c r="V17457" s="47"/>
      <c r="W17457" s="50"/>
      <c r="X17457" s="49"/>
      <c r="Y17457" s="49"/>
      <c r="Z17457" s="49"/>
      <c r="AA17457" s="49"/>
      <c r="AB17457" s="49"/>
      <c r="AC17457" s="49"/>
      <c r="AD17457" s="49"/>
      <c r="AE17457" s="95"/>
      <c r="AM17457" s="103"/>
      <c r="AT17457" s="10"/>
    </row>
    <row r="17458" spans="9:46" s="16" customFormat="1">
      <c r="I17458" s="47"/>
      <c r="P17458" s="48"/>
      <c r="Q17458" s="48"/>
      <c r="R17458" s="48"/>
      <c r="S17458" s="49"/>
      <c r="T17458" s="47"/>
      <c r="U17458" s="50"/>
      <c r="V17458" s="47"/>
      <c r="W17458" s="50"/>
      <c r="X17458" s="49"/>
      <c r="Y17458" s="49"/>
      <c r="Z17458" s="49"/>
      <c r="AA17458" s="49"/>
      <c r="AB17458" s="49"/>
      <c r="AC17458" s="49"/>
      <c r="AD17458" s="49"/>
      <c r="AE17458" s="95"/>
      <c r="AM17458" s="103"/>
      <c r="AT17458" s="10"/>
    </row>
    <row r="17459" spans="9:46" s="16" customFormat="1">
      <c r="I17459" s="47"/>
      <c r="P17459" s="48"/>
      <c r="Q17459" s="48"/>
      <c r="R17459" s="48"/>
      <c r="S17459" s="49"/>
      <c r="T17459" s="47"/>
      <c r="U17459" s="50"/>
      <c r="V17459" s="47"/>
      <c r="W17459" s="50"/>
      <c r="X17459" s="49"/>
      <c r="Y17459" s="49"/>
      <c r="Z17459" s="49"/>
      <c r="AA17459" s="49"/>
      <c r="AB17459" s="49"/>
      <c r="AC17459" s="49"/>
      <c r="AD17459" s="49"/>
      <c r="AE17459" s="95"/>
      <c r="AM17459" s="103"/>
      <c r="AT17459" s="10"/>
    </row>
    <row r="17460" spans="9:46" s="16" customFormat="1">
      <c r="I17460" s="47"/>
      <c r="P17460" s="48"/>
      <c r="Q17460" s="48"/>
      <c r="R17460" s="48"/>
      <c r="S17460" s="49"/>
      <c r="T17460" s="47"/>
      <c r="U17460" s="50"/>
      <c r="V17460" s="47"/>
      <c r="W17460" s="50"/>
      <c r="X17460" s="49"/>
      <c r="Y17460" s="49"/>
      <c r="Z17460" s="49"/>
      <c r="AA17460" s="49"/>
      <c r="AB17460" s="49"/>
      <c r="AC17460" s="49"/>
      <c r="AD17460" s="49"/>
      <c r="AE17460" s="95"/>
      <c r="AM17460" s="103"/>
      <c r="AT17460" s="10"/>
    </row>
    <row r="17461" spans="9:46" s="16" customFormat="1">
      <c r="I17461" s="47"/>
      <c r="P17461" s="48"/>
      <c r="Q17461" s="48"/>
      <c r="R17461" s="48"/>
      <c r="S17461" s="49"/>
      <c r="T17461" s="47"/>
      <c r="U17461" s="50"/>
      <c r="V17461" s="47"/>
      <c r="W17461" s="50"/>
      <c r="X17461" s="49"/>
      <c r="Y17461" s="49"/>
      <c r="Z17461" s="49"/>
      <c r="AA17461" s="49"/>
      <c r="AB17461" s="49"/>
      <c r="AC17461" s="49"/>
      <c r="AD17461" s="49"/>
      <c r="AE17461" s="95"/>
      <c r="AM17461" s="103"/>
      <c r="AT17461" s="10"/>
    </row>
    <row r="17462" spans="9:46" s="16" customFormat="1">
      <c r="I17462" s="47"/>
      <c r="P17462" s="48"/>
      <c r="Q17462" s="48"/>
      <c r="R17462" s="48"/>
      <c r="S17462" s="49"/>
      <c r="T17462" s="47"/>
      <c r="U17462" s="50"/>
      <c r="V17462" s="47"/>
      <c r="W17462" s="50"/>
      <c r="X17462" s="49"/>
      <c r="Y17462" s="49"/>
      <c r="Z17462" s="49"/>
      <c r="AA17462" s="49"/>
      <c r="AB17462" s="49"/>
      <c r="AC17462" s="49"/>
      <c r="AD17462" s="49"/>
      <c r="AE17462" s="95"/>
      <c r="AM17462" s="103"/>
      <c r="AT17462" s="10"/>
    </row>
    <row r="17463" spans="9:46" s="16" customFormat="1">
      <c r="I17463" s="47"/>
      <c r="P17463" s="48"/>
      <c r="Q17463" s="48"/>
      <c r="R17463" s="48"/>
      <c r="S17463" s="49"/>
      <c r="T17463" s="47"/>
      <c r="U17463" s="50"/>
      <c r="V17463" s="47"/>
      <c r="W17463" s="50"/>
      <c r="X17463" s="49"/>
      <c r="Y17463" s="49"/>
      <c r="Z17463" s="49"/>
      <c r="AA17463" s="49"/>
      <c r="AB17463" s="49"/>
      <c r="AC17463" s="49"/>
      <c r="AD17463" s="49"/>
      <c r="AE17463" s="95"/>
      <c r="AM17463" s="103"/>
      <c r="AT17463" s="10"/>
    </row>
    <row r="17464" spans="9:46" s="16" customFormat="1">
      <c r="I17464" s="47"/>
      <c r="P17464" s="48"/>
      <c r="Q17464" s="48"/>
      <c r="R17464" s="48"/>
      <c r="S17464" s="49"/>
      <c r="T17464" s="47"/>
      <c r="U17464" s="50"/>
      <c r="V17464" s="47"/>
      <c r="W17464" s="50"/>
      <c r="X17464" s="49"/>
      <c r="Y17464" s="49"/>
      <c r="Z17464" s="49"/>
      <c r="AA17464" s="49"/>
      <c r="AB17464" s="49"/>
      <c r="AC17464" s="49"/>
      <c r="AD17464" s="49"/>
      <c r="AE17464" s="95"/>
      <c r="AM17464" s="103"/>
      <c r="AT17464" s="10"/>
    </row>
    <row r="17465" spans="9:46" s="16" customFormat="1">
      <c r="I17465" s="47"/>
      <c r="P17465" s="48"/>
      <c r="Q17465" s="48"/>
      <c r="R17465" s="48"/>
      <c r="S17465" s="49"/>
      <c r="T17465" s="47"/>
      <c r="U17465" s="50"/>
      <c r="V17465" s="47"/>
      <c r="W17465" s="50"/>
      <c r="X17465" s="49"/>
      <c r="Y17465" s="49"/>
      <c r="Z17465" s="49"/>
      <c r="AA17465" s="49"/>
      <c r="AB17465" s="49"/>
      <c r="AC17465" s="49"/>
      <c r="AD17465" s="49"/>
      <c r="AE17465" s="95"/>
      <c r="AM17465" s="103"/>
      <c r="AT17465" s="10"/>
    </row>
    <row r="17466" spans="9:46" s="16" customFormat="1">
      <c r="I17466" s="47"/>
      <c r="P17466" s="48"/>
      <c r="Q17466" s="48"/>
      <c r="R17466" s="48"/>
      <c r="S17466" s="49"/>
      <c r="T17466" s="47"/>
      <c r="U17466" s="50"/>
      <c r="V17466" s="47"/>
      <c r="W17466" s="50"/>
      <c r="X17466" s="49"/>
      <c r="Y17466" s="49"/>
      <c r="Z17466" s="49"/>
      <c r="AA17466" s="49"/>
      <c r="AB17466" s="49"/>
      <c r="AC17466" s="49"/>
      <c r="AD17466" s="49"/>
      <c r="AE17466" s="95"/>
      <c r="AM17466" s="103"/>
      <c r="AT17466" s="10"/>
    </row>
    <row r="17467" spans="9:46" s="16" customFormat="1">
      <c r="I17467" s="47"/>
      <c r="P17467" s="48"/>
      <c r="Q17467" s="48"/>
      <c r="R17467" s="48"/>
      <c r="S17467" s="49"/>
      <c r="T17467" s="47"/>
      <c r="U17467" s="50"/>
      <c r="V17467" s="47"/>
      <c r="W17467" s="50"/>
      <c r="X17467" s="49"/>
      <c r="Y17467" s="49"/>
      <c r="Z17467" s="49"/>
      <c r="AA17467" s="49"/>
      <c r="AB17467" s="49"/>
      <c r="AC17467" s="49"/>
      <c r="AD17467" s="49"/>
      <c r="AE17467" s="95"/>
      <c r="AM17467" s="103"/>
      <c r="AT17467" s="10"/>
    </row>
    <row r="17468" spans="9:46" s="16" customFormat="1">
      <c r="I17468" s="47"/>
      <c r="P17468" s="48"/>
      <c r="Q17468" s="48"/>
      <c r="R17468" s="48"/>
      <c r="S17468" s="49"/>
      <c r="T17468" s="47"/>
      <c r="U17468" s="50"/>
      <c r="V17468" s="47"/>
      <c r="W17468" s="50"/>
      <c r="X17468" s="49"/>
      <c r="Y17468" s="49"/>
      <c r="Z17468" s="49"/>
      <c r="AA17468" s="49"/>
      <c r="AB17468" s="49"/>
      <c r="AC17468" s="49"/>
      <c r="AD17468" s="49"/>
      <c r="AE17468" s="95"/>
      <c r="AM17468" s="103"/>
      <c r="AT17468" s="10"/>
    </row>
    <row r="17469" spans="9:46" s="16" customFormat="1">
      <c r="I17469" s="47"/>
      <c r="P17469" s="48"/>
      <c r="Q17469" s="48"/>
      <c r="R17469" s="48"/>
      <c r="S17469" s="49"/>
      <c r="T17469" s="47"/>
      <c r="U17469" s="50"/>
      <c r="V17469" s="47"/>
      <c r="W17469" s="50"/>
      <c r="X17469" s="49"/>
      <c r="Y17469" s="49"/>
      <c r="Z17469" s="49"/>
      <c r="AA17469" s="49"/>
      <c r="AB17469" s="49"/>
      <c r="AC17469" s="49"/>
      <c r="AD17469" s="49"/>
      <c r="AE17469" s="95"/>
      <c r="AM17469" s="103"/>
      <c r="AT17469" s="10"/>
    </row>
    <row r="17470" spans="9:46" s="16" customFormat="1">
      <c r="I17470" s="47"/>
      <c r="P17470" s="48"/>
      <c r="Q17470" s="48"/>
      <c r="R17470" s="48"/>
      <c r="S17470" s="49"/>
      <c r="T17470" s="47"/>
      <c r="U17470" s="50"/>
      <c r="V17470" s="47"/>
      <c r="W17470" s="50"/>
      <c r="X17470" s="49"/>
      <c r="Y17470" s="49"/>
      <c r="Z17470" s="49"/>
      <c r="AA17470" s="49"/>
      <c r="AB17470" s="49"/>
      <c r="AC17470" s="49"/>
      <c r="AD17470" s="49"/>
      <c r="AE17470" s="95"/>
      <c r="AM17470" s="103"/>
      <c r="AT17470" s="10"/>
    </row>
    <row r="17471" spans="9:46" s="16" customFormat="1">
      <c r="I17471" s="47"/>
      <c r="P17471" s="48"/>
      <c r="Q17471" s="48"/>
      <c r="R17471" s="48"/>
      <c r="S17471" s="49"/>
      <c r="T17471" s="47"/>
      <c r="U17471" s="50"/>
      <c r="V17471" s="47"/>
      <c r="W17471" s="50"/>
      <c r="X17471" s="49"/>
      <c r="Y17471" s="49"/>
      <c r="Z17471" s="49"/>
      <c r="AA17471" s="49"/>
      <c r="AB17471" s="49"/>
      <c r="AC17471" s="49"/>
      <c r="AD17471" s="49"/>
      <c r="AE17471" s="95"/>
      <c r="AM17471" s="103"/>
      <c r="AT17471" s="10"/>
    </row>
    <row r="17472" spans="9:46" s="16" customFormat="1">
      <c r="I17472" s="47"/>
      <c r="P17472" s="48"/>
      <c r="Q17472" s="48"/>
      <c r="R17472" s="48"/>
      <c r="S17472" s="49"/>
      <c r="T17472" s="47"/>
      <c r="U17472" s="50"/>
      <c r="V17472" s="47"/>
      <c r="W17472" s="50"/>
      <c r="X17472" s="49"/>
      <c r="Y17472" s="49"/>
      <c r="Z17472" s="49"/>
      <c r="AA17472" s="49"/>
      <c r="AB17472" s="49"/>
      <c r="AC17472" s="49"/>
      <c r="AD17472" s="49"/>
      <c r="AE17472" s="95"/>
      <c r="AM17472" s="103"/>
      <c r="AT17472" s="10"/>
    </row>
    <row r="17473" spans="9:46" s="16" customFormat="1">
      <c r="I17473" s="47"/>
      <c r="P17473" s="48"/>
      <c r="Q17473" s="48"/>
      <c r="R17473" s="48"/>
      <c r="S17473" s="49"/>
      <c r="T17473" s="47"/>
      <c r="U17473" s="50"/>
      <c r="V17473" s="47"/>
      <c r="W17473" s="50"/>
      <c r="X17473" s="49"/>
      <c r="Y17473" s="49"/>
      <c r="Z17473" s="49"/>
      <c r="AA17473" s="49"/>
      <c r="AB17473" s="49"/>
      <c r="AC17473" s="49"/>
      <c r="AD17473" s="49"/>
      <c r="AE17473" s="95"/>
      <c r="AM17473" s="103"/>
      <c r="AT17473" s="10"/>
    </row>
    <row r="17474" spans="9:46" s="16" customFormat="1">
      <c r="I17474" s="47"/>
      <c r="P17474" s="48"/>
      <c r="Q17474" s="48"/>
      <c r="R17474" s="48"/>
      <c r="S17474" s="49"/>
      <c r="T17474" s="47"/>
      <c r="U17474" s="50"/>
      <c r="V17474" s="47"/>
      <c r="W17474" s="50"/>
      <c r="X17474" s="49"/>
      <c r="Y17474" s="49"/>
      <c r="Z17474" s="49"/>
      <c r="AA17474" s="49"/>
      <c r="AB17474" s="49"/>
      <c r="AC17474" s="49"/>
      <c r="AD17474" s="49"/>
      <c r="AE17474" s="95"/>
      <c r="AM17474" s="103"/>
      <c r="AT17474" s="10"/>
    </row>
    <row r="17475" spans="9:46" s="16" customFormat="1">
      <c r="I17475" s="47"/>
      <c r="P17475" s="48"/>
      <c r="Q17475" s="48"/>
      <c r="R17475" s="48"/>
      <c r="S17475" s="49"/>
      <c r="T17475" s="47"/>
      <c r="U17475" s="50"/>
      <c r="V17475" s="47"/>
      <c r="W17475" s="50"/>
      <c r="X17475" s="49"/>
      <c r="Y17475" s="49"/>
      <c r="Z17475" s="49"/>
      <c r="AA17475" s="49"/>
      <c r="AB17475" s="49"/>
      <c r="AC17475" s="49"/>
      <c r="AD17475" s="49"/>
      <c r="AE17475" s="95"/>
      <c r="AM17475" s="103"/>
      <c r="AT17475" s="10"/>
    </row>
    <row r="17476" spans="9:46" s="16" customFormat="1">
      <c r="I17476" s="47"/>
      <c r="P17476" s="48"/>
      <c r="Q17476" s="48"/>
      <c r="R17476" s="48"/>
      <c r="S17476" s="49"/>
      <c r="T17476" s="47"/>
      <c r="U17476" s="50"/>
      <c r="V17476" s="47"/>
      <c r="W17476" s="50"/>
      <c r="X17476" s="49"/>
      <c r="Y17476" s="49"/>
      <c r="Z17476" s="49"/>
      <c r="AA17476" s="49"/>
      <c r="AB17476" s="49"/>
      <c r="AC17476" s="49"/>
      <c r="AD17476" s="49"/>
      <c r="AE17476" s="95"/>
      <c r="AM17476" s="103"/>
      <c r="AT17476" s="10"/>
    </row>
    <row r="17477" spans="9:46" s="16" customFormat="1">
      <c r="I17477" s="47"/>
      <c r="P17477" s="48"/>
      <c r="Q17477" s="48"/>
      <c r="R17477" s="48"/>
      <c r="S17477" s="49"/>
      <c r="T17477" s="47"/>
      <c r="U17477" s="50"/>
      <c r="V17477" s="47"/>
      <c r="W17477" s="50"/>
      <c r="X17477" s="49"/>
      <c r="Y17477" s="49"/>
      <c r="Z17477" s="49"/>
      <c r="AA17477" s="49"/>
      <c r="AB17477" s="49"/>
      <c r="AC17477" s="49"/>
      <c r="AD17477" s="49"/>
      <c r="AE17477" s="95"/>
      <c r="AM17477" s="103"/>
      <c r="AT17477" s="10"/>
    </row>
    <row r="17478" spans="9:46" s="16" customFormat="1">
      <c r="I17478" s="47"/>
      <c r="P17478" s="48"/>
      <c r="Q17478" s="48"/>
      <c r="R17478" s="48"/>
      <c r="S17478" s="49"/>
      <c r="T17478" s="47"/>
      <c r="U17478" s="50"/>
      <c r="V17478" s="47"/>
      <c r="W17478" s="50"/>
      <c r="X17478" s="49"/>
      <c r="Y17478" s="49"/>
      <c r="Z17478" s="49"/>
      <c r="AA17478" s="49"/>
      <c r="AB17478" s="49"/>
      <c r="AC17478" s="49"/>
      <c r="AD17478" s="49"/>
      <c r="AE17478" s="95"/>
      <c r="AM17478" s="103"/>
      <c r="AT17478" s="10"/>
    </row>
    <row r="17479" spans="9:46" s="16" customFormat="1">
      <c r="I17479" s="47"/>
      <c r="P17479" s="48"/>
      <c r="Q17479" s="48"/>
      <c r="R17479" s="48"/>
      <c r="S17479" s="49"/>
      <c r="T17479" s="47"/>
      <c r="U17479" s="50"/>
      <c r="V17479" s="47"/>
      <c r="W17479" s="50"/>
      <c r="X17479" s="49"/>
      <c r="Y17479" s="49"/>
      <c r="Z17479" s="49"/>
      <c r="AA17479" s="49"/>
      <c r="AB17479" s="49"/>
      <c r="AC17479" s="49"/>
      <c r="AD17479" s="49"/>
      <c r="AE17479" s="95"/>
      <c r="AM17479" s="103"/>
      <c r="AT17479" s="10"/>
    </row>
    <row r="17480" spans="9:46" s="16" customFormat="1">
      <c r="I17480" s="47"/>
      <c r="P17480" s="48"/>
      <c r="Q17480" s="48"/>
      <c r="R17480" s="48"/>
      <c r="S17480" s="49"/>
      <c r="T17480" s="47"/>
      <c r="U17480" s="50"/>
      <c r="V17480" s="47"/>
      <c r="W17480" s="50"/>
      <c r="X17480" s="49"/>
      <c r="Y17480" s="49"/>
      <c r="Z17480" s="49"/>
      <c r="AA17480" s="49"/>
      <c r="AB17480" s="49"/>
      <c r="AC17480" s="49"/>
      <c r="AD17480" s="49"/>
      <c r="AE17480" s="95"/>
      <c r="AM17480" s="103"/>
      <c r="AT17480" s="10"/>
    </row>
    <row r="17481" spans="9:46" s="16" customFormat="1">
      <c r="I17481" s="47"/>
      <c r="P17481" s="48"/>
      <c r="Q17481" s="48"/>
      <c r="R17481" s="48"/>
      <c r="S17481" s="49"/>
      <c r="T17481" s="47"/>
      <c r="U17481" s="50"/>
      <c r="V17481" s="47"/>
      <c r="W17481" s="50"/>
      <c r="X17481" s="49"/>
      <c r="Y17481" s="49"/>
      <c r="Z17481" s="49"/>
      <c r="AA17481" s="49"/>
      <c r="AB17481" s="49"/>
      <c r="AC17481" s="49"/>
      <c r="AD17481" s="49"/>
      <c r="AE17481" s="95"/>
      <c r="AM17481" s="103"/>
      <c r="AT17481" s="10"/>
    </row>
    <row r="17482" spans="9:46" s="16" customFormat="1">
      <c r="I17482" s="47"/>
      <c r="P17482" s="48"/>
      <c r="Q17482" s="48"/>
      <c r="R17482" s="48"/>
      <c r="S17482" s="49"/>
      <c r="T17482" s="47"/>
      <c r="U17482" s="50"/>
      <c r="V17482" s="47"/>
      <c r="W17482" s="50"/>
      <c r="X17482" s="49"/>
      <c r="Y17482" s="49"/>
      <c r="Z17482" s="49"/>
      <c r="AA17482" s="49"/>
      <c r="AB17482" s="49"/>
      <c r="AC17482" s="49"/>
      <c r="AD17482" s="49"/>
      <c r="AE17482" s="95"/>
      <c r="AM17482" s="103"/>
      <c r="AT17482" s="10"/>
    </row>
    <row r="17483" spans="9:46" s="16" customFormat="1">
      <c r="I17483" s="47"/>
      <c r="P17483" s="48"/>
      <c r="Q17483" s="48"/>
      <c r="R17483" s="48"/>
      <c r="S17483" s="49"/>
      <c r="T17483" s="47"/>
      <c r="U17483" s="50"/>
      <c r="V17483" s="47"/>
      <c r="W17483" s="50"/>
      <c r="X17483" s="49"/>
      <c r="Y17483" s="49"/>
      <c r="Z17483" s="49"/>
      <c r="AA17483" s="49"/>
      <c r="AB17483" s="49"/>
      <c r="AC17483" s="49"/>
      <c r="AD17483" s="49"/>
      <c r="AE17483" s="95"/>
      <c r="AM17483" s="103"/>
      <c r="AT17483" s="10"/>
    </row>
    <row r="17484" spans="9:46" s="16" customFormat="1">
      <c r="I17484" s="47"/>
      <c r="P17484" s="48"/>
      <c r="Q17484" s="48"/>
      <c r="R17484" s="48"/>
      <c r="S17484" s="49"/>
      <c r="T17484" s="47"/>
      <c r="U17484" s="50"/>
      <c r="V17484" s="47"/>
      <c r="W17484" s="50"/>
      <c r="X17484" s="49"/>
      <c r="Y17484" s="49"/>
      <c r="Z17484" s="49"/>
      <c r="AA17484" s="49"/>
      <c r="AB17484" s="49"/>
      <c r="AC17484" s="49"/>
      <c r="AD17484" s="49"/>
      <c r="AE17484" s="95"/>
      <c r="AM17484" s="103"/>
      <c r="AT17484" s="10"/>
    </row>
    <row r="17485" spans="9:46" s="16" customFormat="1">
      <c r="I17485" s="47"/>
      <c r="P17485" s="48"/>
      <c r="Q17485" s="48"/>
      <c r="R17485" s="48"/>
      <c r="S17485" s="49"/>
      <c r="T17485" s="47"/>
      <c r="U17485" s="50"/>
      <c r="V17485" s="47"/>
      <c r="W17485" s="50"/>
      <c r="X17485" s="49"/>
      <c r="Y17485" s="49"/>
      <c r="Z17485" s="49"/>
      <c r="AA17485" s="49"/>
      <c r="AB17485" s="49"/>
      <c r="AC17485" s="49"/>
      <c r="AD17485" s="49"/>
      <c r="AE17485" s="95"/>
      <c r="AM17485" s="103"/>
      <c r="AT17485" s="10"/>
    </row>
    <row r="17486" spans="9:46" s="16" customFormat="1">
      <c r="I17486" s="47"/>
      <c r="P17486" s="48"/>
      <c r="Q17486" s="48"/>
      <c r="R17486" s="48"/>
      <c r="S17486" s="49"/>
      <c r="T17486" s="47"/>
      <c r="U17486" s="50"/>
      <c r="V17486" s="47"/>
      <c r="W17486" s="50"/>
      <c r="X17486" s="49"/>
      <c r="Y17486" s="49"/>
      <c r="Z17486" s="49"/>
      <c r="AA17486" s="49"/>
      <c r="AB17486" s="49"/>
      <c r="AC17486" s="49"/>
      <c r="AD17486" s="49"/>
      <c r="AE17486" s="95"/>
      <c r="AM17486" s="103"/>
      <c r="AT17486" s="10"/>
    </row>
    <row r="17487" spans="9:46" s="16" customFormat="1">
      <c r="I17487" s="47"/>
      <c r="P17487" s="48"/>
      <c r="Q17487" s="48"/>
      <c r="R17487" s="48"/>
      <c r="S17487" s="49"/>
      <c r="T17487" s="47"/>
      <c r="U17487" s="50"/>
      <c r="V17487" s="47"/>
      <c r="W17487" s="50"/>
      <c r="X17487" s="49"/>
      <c r="Y17487" s="49"/>
      <c r="Z17487" s="49"/>
      <c r="AA17487" s="49"/>
      <c r="AB17487" s="49"/>
      <c r="AC17487" s="49"/>
      <c r="AD17487" s="49"/>
      <c r="AE17487" s="95"/>
      <c r="AM17487" s="103"/>
      <c r="AT17487" s="10"/>
    </row>
    <row r="17488" spans="9:46" s="16" customFormat="1">
      <c r="I17488" s="47"/>
      <c r="P17488" s="48"/>
      <c r="Q17488" s="48"/>
      <c r="R17488" s="48"/>
      <c r="S17488" s="49"/>
      <c r="T17488" s="47"/>
      <c r="U17488" s="50"/>
      <c r="V17488" s="47"/>
      <c r="W17488" s="50"/>
      <c r="X17488" s="49"/>
      <c r="Y17488" s="49"/>
      <c r="Z17488" s="49"/>
      <c r="AA17488" s="49"/>
      <c r="AB17488" s="49"/>
      <c r="AC17488" s="49"/>
      <c r="AD17488" s="49"/>
      <c r="AE17488" s="95"/>
      <c r="AM17488" s="103"/>
      <c r="AT17488" s="10"/>
    </row>
    <row r="17489" spans="9:46" s="16" customFormat="1">
      <c r="I17489" s="47"/>
      <c r="P17489" s="48"/>
      <c r="Q17489" s="48"/>
      <c r="R17489" s="48"/>
      <c r="S17489" s="49"/>
      <c r="T17489" s="47"/>
      <c r="U17489" s="50"/>
      <c r="V17489" s="47"/>
      <c r="W17489" s="50"/>
      <c r="X17489" s="49"/>
      <c r="Y17489" s="49"/>
      <c r="Z17489" s="49"/>
      <c r="AA17489" s="49"/>
      <c r="AB17489" s="49"/>
      <c r="AC17489" s="49"/>
      <c r="AD17489" s="49"/>
      <c r="AE17489" s="95"/>
      <c r="AM17489" s="103"/>
      <c r="AT17489" s="10"/>
    </row>
    <row r="17490" spans="9:46" s="16" customFormat="1">
      <c r="I17490" s="47"/>
      <c r="P17490" s="48"/>
      <c r="Q17490" s="48"/>
      <c r="R17490" s="48"/>
      <c r="S17490" s="49"/>
      <c r="T17490" s="47"/>
      <c r="U17490" s="50"/>
      <c r="V17490" s="47"/>
      <c r="W17490" s="50"/>
      <c r="X17490" s="49"/>
      <c r="Y17490" s="49"/>
      <c r="Z17490" s="49"/>
      <c r="AA17490" s="49"/>
      <c r="AB17490" s="49"/>
      <c r="AC17490" s="49"/>
      <c r="AD17490" s="49"/>
      <c r="AE17490" s="95"/>
      <c r="AM17490" s="103"/>
      <c r="AT17490" s="10"/>
    </row>
    <row r="17491" spans="9:46" s="16" customFormat="1">
      <c r="I17491" s="47"/>
      <c r="P17491" s="48"/>
      <c r="Q17491" s="48"/>
      <c r="R17491" s="48"/>
      <c r="S17491" s="49"/>
      <c r="T17491" s="47"/>
      <c r="U17491" s="50"/>
      <c r="V17491" s="47"/>
      <c r="W17491" s="50"/>
      <c r="X17491" s="49"/>
      <c r="Y17491" s="49"/>
      <c r="Z17491" s="49"/>
      <c r="AA17491" s="49"/>
      <c r="AB17491" s="49"/>
      <c r="AC17491" s="49"/>
      <c r="AD17491" s="49"/>
      <c r="AE17491" s="95"/>
      <c r="AM17491" s="103"/>
      <c r="AT17491" s="10"/>
    </row>
    <row r="17492" spans="9:46" s="16" customFormat="1">
      <c r="I17492" s="47"/>
      <c r="P17492" s="48"/>
      <c r="Q17492" s="48"/>
      <c r="R17492" s="48"/>
      <c r="S17492" s="49"/>
      <c r="T17492" s="47"/>
      <c r="U17492" s="50"/>
      <c r="V17492" s="47"/>
      <c r="W17492" s="50"/>
      <c r="X17492" s="49"/>
      <c r="Y17492" s="49"/>
      <c r="Z17492" s="49"/>
      <c r="AA17492" s="49"/>
      <c r="AB17492" s="49"/>
      <c r="AC17492" s="49"/>
      <c r="AD17492" s="49"/>
      <c r="AE17492" s="95"/>
      <c r="AM17492" s="103"/>
      <c r="AT17492" s="10"/>
    </row>
    <row r="17493" spans="9:46" s="16" customFormat="1">
      <c r="I17493" s="47"/>
      <c r="P17493" s="48"/>
      <c r="Q17493" s="48"/>
      <c r="R17493" s="48"/>
      <c r="S17493" s="49"/>
      <c r="T17493" s="47"/>
      <c r="U17493" s="50"/>
      <c r="V17493" s="47"/>
      <c r="W17493" s="50"/>
      <c r="X17493" s="49"/>
      <c r="Y17493" s="49"/>
      <c r="Z17493" s="49"/>
      <c r="AA17493" s="49"/>
      <c r="AB17493" s="49"/>
      <c r="AC17493" s="49"/>
      <c r="AD17493" s="49"/>
      <c r="AE17493" s="95"/>
      <c r="AM17493" s="103"/>
      <c r="AT17493" s="10"/>
    </row>
    <row r="17494" spans="9:46" s="16" customFormat="1">
      <c r="I17494" s="47"/>
      <c r="P17494" s="48"/>
      <c r="Q17494" s="48"/>
      <c r="R17494" s="48"/>
      <c r="S17494" s="49"/>
      <c r="T17494" s="47"/>
      <c r="U17494" s="50"/>
      <c r="V17494" s="47"/>
      <c r="W17494" s="50"/>
      <c r="X17494" s="49"/>
      <c r="Y17494" s="49"/>
      <c r="Z17494" s="49"/>
      <c r="AA17494" s="49"/>
      <c r="AB17494" s="49"/>
      <c r="AC17494" s="49"/>
      <c r="AD17494" s="49"/>
      <c r="AE17494" s="95"/>
      <c r="AM17494" s="103"/>
      <c r="AT17494" s="10"/>
    </row>
    <row r="17495" spans="9:46" s="16" customFormat="1">
      <c r="I17495" s="47"/>
      <c r="P17495" s="48"/>
      <c r="Q17495" s="48"/>
      <c r="R17495" s="48"/>
      <c r="S17495" s="49"/>
      <c r="T17495" s="47"/>
      <c r="U17495" s="50"/>
      <c r="V17495" s="47"/>
      <c r="W17495" s="50"/>
      <c r="X17495" s="49"/>
      <c r="Y17495" s="49"/>
      <c r="Z17495" s="49"/>
      <c r="AA17495" s="49"/>
      <c r="AB17495" s="49"/>
      <c r="AC17495" s="49"/>
      <c r="AD17495" s="49"/>
      <c r="AE17495" s="95"/>
      <c r="AM17495" s="103"/>
      <c r="AT17495" s="10"/>
    </row>
    <row r="17496" spans="9:46" s="16" customFormat="1">
      <c r="I17496" s="47"/>
      <c r="P17496" s="48"/>
      <c r="Q17496" s="48"/>
      <c r="R17496" s="48"/>
      <c r="S17496" s="49"/>
      <c r="T17496" s="47"/>
      <c r="U17496" s="50"/>
      <c r="V17496" s="47"/>
      <c r="W17496" s="50"/>
      <c r="X17496" s="49"/>
      <c r="Y17496" s="49"/>
      <c r="Z17496" s="49"/>
      <c r="AA17496" s="49"/>
      <c r="AB17496" s="49"/>
      <c r="AC17496" s="49"/>
      <c r="AD17496" s="49"/>
      <c r="AE17496" s="95"/>
      <c r="AM17496" s="103"/>
      <c r="AT17496" s="10"/>
    </row>
    <row r="17497" spans="9:46" s="16" customFormat="1">
      <c r="I17497" s="47"/>
      <c r="P17497" s="48"/>
      <c r="Q17497" s="48"/>
      <c r="R17497" s="48"/>
      <c r="S17497" s="49"/>
      <c r="T17497" s="47"/>
      <c r="U17497" s="50"/>
      <c r="V17497" s="47"/>
      <c r="W17497" s="50"/>
      <c r="X17497" s="49"/>
      <c r="Y17497" s="49"/>
      <c r="Z17497" s="49"/>
      <c r="AA17497" s="49"/>
      <c r="AB17497" s="49"/>
      <c r="AC17497" s="49"/>
      <c r="AD17497" s="49"/>
      <c r="AE17497" s="95"/>
      <c r="AM17497" s="103"/>
      <c r="AT17497" s="10"/>
    </row>
    <row r="17498" spans="9:46" s="16" customFormat="1">
      <c r="I17498" s="47"/>
      <c r="P17498" s="48"/>
      <c r="Q17498" s="48"/>
      <c r="R17498" s="48"/>
      <c r="S17498" s="49"/>
      <c r="T17498" s="47"/>
      <c r="U17498" s="50"/>
      <c r="V17498" s="47"/>
      <c r="W17498" s="50"/>
      <c r="X17498" s="49"/>
      <c r="Y17498" s="49"/>
      <c r="Z17498" s="49"/>
      <c r="AA17498" s="49"/>
      <c r="AB17498" s="49"/>
      <c r="AC17498" s="49"/>
      <c r="AD17498" s="49"/>
      <c r="AE17498" s="95"/>
      <c r="AM17498" s="103"/>
      <c r="AT17498" s="10"/>
    </row>
    <row r="17499" spans="9:46" s="16" customFormat="1">
      <c r="I17499" s="47"/>
      <c r="P17499" s="48"/>
      <c r="Q17499" s="48"/>
      <c r="R17499" s="48"/>
      <c r="S17499" s="49"/>
      <c r="T17499" s="47"/>
      <c r="U17499" s="50"/>
      <c r="V17499" s="47"/>
      <c r="W17499" s="50"/>
      <c r="X17499" s="49"/>
      <c r="Y17499" s="49"/>
      <c r="Z17499" s="49"/>
      <c r="AA17499" s="49"/>
      <c r="AB17499" s="49"/>
      <c r="AC17499" s="49"/>
      <c r="AD17499" s="49"/>
      <c r="AE17499" s="95"/>
      <c r="AM17499" s="103"/>
      <c r="AT17499" s="10"/>
    </row>
    <row r="17500" spans="9:46" s="16" customFormat="1">
      <c r="I17500" s="47"/>
      <c r="P17500" s="48"/>
      <c r="Q17500" s="48"/>
      <c r="R17500" s="48"/>
      <c r="S17500" s="49"/>
      <c r="T17500" s="47"/>
      <c r="U17500" s="50"/>
      <c r="V17500" s="47"/>
      <c r="W17500" s="50"/>
      <c r="X17500" s="49"/>
      <c r="Y17500" s="49"/>
      <c r="Z17500" s="49"/>
      <c r="AA17500" s="49"/>
      <c r="AB17500" s="49"/>
      <c r="AC17500" s="49"/>
      <c r="AD17500" s="49"/>
      <c r="AE17500" s="95"/>
      <c r="AM17500" s="103"/>
      <c r="AT17500" s="10"/>
    </row>
    <row r="17501" spans="9:46" s="16" customFormat="1">
      <c r="I17501" s="47"/>
      <c r="P17501" s="48"/>
      <c r="Q17501" s="48"/>
      <c r="R17501" s="48"/>
      <c r="S17501" s="49"/>
      <c r="T17501" s="47"/>
      <c r="U17501" s="50"/>
      <c r="V17501" s="47"/>
      <c r="W17501" s="50"/>
      <c r="X17501" s="49"/>
      <c r="Y17501" s="49"/>
      <c r="Z17501" s="49"/>
      <c r="AA17501" s="49"/>
      <c r="AB17501" s="49"/>
      <c r="AC17501" s="49"/>
      <c r="AD17501" s="49"/>
      <c r="AE17501" s="95"/>
      <c r="AM17501" s="103"/>
      <c r="AT17501" s="10"/>
    </row>
    <row r="17502" spans="9:46" s="16" customFormat="1">
      <c r="I17502" s="47"/>
      <c r="P17502" s="48"/>
      <c r="Q17502" s="48"/>
      <c r="R17502" s="48"/>
      <c r="S17502" s="49"/>
      <c r="T17502" s="47"/>
      <c r="U17502" s="50"/>
      <c r="V17502" s="47"/>
      <c r="W17502" s="50"/>
      <c r="X17502" s="49"/>
      <c r="Y17502" s="49"/>
      <c r="Z17502" s="49"/>
      <c r="AA17502" s="49"/>
      <c r="AB17502" s="49"/>
      <c r="AC17502" s="49"/>
      <c r="AD17502" s="49"/>
      <c r="AE17502" s="95"/>
      <c r="AM17502" s="103"/>
      <c r="AT17502" s="10"/>
    </row>
    <row r="17503" spans="9:46" s="16" customFormat="1">
      <c r="I17503" s="47"/>
      <c r="P17503" s="48"/>
      <c r="Q17503" s="48"/>
      <c r="R17503" s="48"/>
      <c r="S17503" s="49"/>
      <c r="T17503" s="47"/>
      <c r="U17503" s="50"/>
      <c r="V17503" s="47"/>
      <c r="W17503" s="50"/>
      <c r="X17503" s="49"/>
      <c r="Y17503" s="49"/>
      <c r="Z17503" s="49"/>
      <c r="AA17503" s="49"/>
      <c r="AB17503" s="49"/>
      <c r="AC17503" s="49"/>
      <c r="AD17503" s="49"/>
      <c r="AE17503" s="95"/>
      <c r="AM17503" s="103"/>
      <c r="AT17503" s="10"/>
    </row>
    <row r="17504" spans="9:46" s="16" customFormat="1">
      <c r="I17504" s="47"/>
      <c r="P17504" s="48"/>
      <c r="Q17504" s="48"/>
      <c r="R17504" s="48"/>
      <c r="S17504" s="49"/>
      <c r="T17504" s="47"/>
      <c r="U17504" s="50"/>
      <c r="V17504" s="47"/>
      <c r="W17504" s="50"/>
      <c r="X17504" s="49"/>
      <c r="Y17504" s="49"/>
      <c r="Z17504" s="49"/>
      <c r="AA17504" s="49"/>
      <c r="AB17504" s="49"/>
      <c r="AC17504" s="49"/>
      <c r="AD17504" s="49"/>
      <c r="AE17504" s="95"/>
      <c r="AM17504" s="103"/>
      <c r="AT17504" s="10"/>
    </row>
    <row r="17505" spans="9:46" s="16" customFormat="1">
      <c r="I17505" s="47"/>
      <c r="P17505" s="48"/>
      <c r="Q17505" s="48"/>
      <c r="R17505" s="48"/>
      <c r="S17505" s="49"/>
      <c r="T17505" s="47"/>
      <c r="U17505" s="50"/>
      <c r="V17505" s="47"/>
      <c r="W17505" s="50"/>
      <c r="X17505" s="49"/>
      <c r="Y17505" s="49"/>
      <c r="Z17505" s="49"/>
      <c r="AA17505" s="49"/>
      <c r="AB17505" s="49"/>
      <c r="AC17505" s="49"/>
      <c r="AD17505" s="49"/>
      <c r="AE17505" s="95"/>
      <c r="AM17505" s="103"/>
      <c r="AT17505" s="10"/>
    </row>
    <row r="17506" spans="9:46" s="16" customFormat="1">
      <c r="I17506" s="47"/>
      <c r="P17506" s="48"/>
      <c r="Q17506" s="48"/>
      <c r="R17506" s="48"/>
      <c r="S17506" s="49"/>
      <c r="T17506" s="47"/>
      <c r="U17506" s="50"/>
      <c r="V17506" s="47"/>
      <c r="W17506" s="50"/>
      <c r="X17506" s="49"/>
      <c r="Y17506" s="49"/>
      <c r="Z17506" s="49"/>
      <c r="AA17506" s="49"/>
      <c r="AB17506" s="49"/>
      <c r="AC17506" s="49"/>
      <c r="AD17506" s="49"/>
      <c r="AE17506" s="95"/>
      <c r="AM17506" s="103"/>
      <c r="AT17506" s="10"/>
    </row>
    <row r="17507" spans="9:46" s="16" customFormat="1">
      <c r="I17507" s="47"/>
      <c r="P17507" s="48"/>
      <c r="Q17507" s="48"/>
      <c r="R17507" s="48"/>
      <c r="S17507" s="49"/>
      <c r="T17507" s="47"/>
      <c r="U17507" s="50"/>
      <c r="V17507" s="47"/>
      <c r="W17507" s="50"/>
      <c r="X17507" s="49"/>
      <c r="Y17507" s="49"/>
      <c r="Z17507" s="49"/>
      <c r="AA17507" s="49"/>
      <c r="AB17507" s="49"/>
      <c r="AC17507" s="49"/>
      <c r="AD17507" s="49"/>
      <c r="AE17507" s="95"/>
      <c r="AM17507" s="103"/>
      <c r="AT17507" s="10"/>
    </row>
    <row r="17508" spans="9:46" s="16" customFormat="1">
      <c r="I17508" s="47"/>
      <c r="P17508" s="48"/>
      <c r="Q17508" s="48"/>
      <c r="R17508" s="48"/>
      <c r="S17508" s="49"/>
      <c r="T17508" s="47"/>
      <c r="U17508" s="50"/>
      <c r="V17508" s="47"/>
      <c r="W17508" s="50"/>
      <c r="X17508" s="49"/>
      <c r="Y17508" s="49"/>
      <c r="Z17508" s="49"/>
      <c r="AA17508" s="49"/>
      <c r="AB17508" s="49"/>
      <c r="AC17508" s="49"/>
      <c r="AD17508" s="49"/>
      <c r="AE17508" s="95"/>
      <c r="AM17508" s="103"/>
      <c r="AT17508" s="10"/>
    </row>
    <row r="17509" spans="9:46" s="16" customFormat="1">
      <c r="I17509" s="47"/>
      <c r="P17509" s="48"/>
      <c r="Q17509" s="48"/>
      <c r="R17509" s="48"/>
      <c r="S17509" s="49"/>
      <c r="T17509" s="47"/>
      <c r="U17509" s="50"/>
      <c r="V17509" s="47"/>
      <c r="W17509" s="50"/>
      <c r="X17509" s="49"/>
      <c r="Y17509" s="49"/>
      <c r="Z17509" s="49"/>
      <c r="AA17509" s="49"/>
      <c r="AB17509" s="49"/>
      <c r="AC17509" s="49"/>
      <c r="AD17509" s="49"/>
      <c r="AE17509" s="95"/>
      <c r="AM17509" s="103"/>
      <c r="AT17509" s="10"/>
    </row>
    <row r="17510" spans="9:46" s="16" customFormat="1">
      <c r="I17510" s="47"/>
      <c r="P17510" s="48"/>
      <c r="Q17510" s="48"/>
      <c r="R17510" s="48"/>
      <c r="S17510" s="49"/>
      <c r="T17510" s="47"/>
      <c r="U17510" s="50"/>
      <c r="V17510" s="47"/>
      <c r="W17510" s="50"/>
      <c r="X17510" s="49"/>
      <c r="Y17510" s="49"/>
      <c r="Z17510" s="49"/>
      <c r="AA17510" s="49"/>
      <c r="AB17510" s="49"/>
      <c r="AC17510" s="49"/>
      <c r="AD17510" s="49"/>
      <c r="AE17510" s="95"/>
      <c r="AM17510" s="103"/>
      <c r="AT17510" s="10"/>
    </row>
    <row r="17511" spans="9:46" s="16" customFormat="1">
      <c r="I17511" s="47"/>
      <c r="P17511" s="48"/>
      <c r="Q17511" s="48"/>
      <c r="R17511" s="48"/>
      <c r="S17511" s="49"/>
      <c r="T17511" s="47"/>
      <c r="U17511" s="50"/>
      <c r="V17511" s="47"/>
      <c r="W17511" s="50"/>
      <c r="X17511" s="49"/>
      <c r="Y17511" s="49"/>
      <c r="Z17511" s="49"/>
      <c r="AA17511" s="49"/>
      <c r="AB17511" s="49"/>
      <c r="AC17511" s="49"/>
      <c r="AD17511" s="49"/>
      <c r="AE17511" s="95"/>
      <c r="AM17511" s="103"/>
      <c r="AT17511" s="10"/>
    </row>
    <row r="17512" spans="9:46" s="16" customFormat="1">
      <c r="I17512" s="47"/>
      <c r="P17512" s="48"/>
      <c r="Q17512" s="48"/>
      <c r="R17512" s="48"/>
      <c r="S17512" s="49"/>
      <c r="T17512" s="47"/>
      <c r="U17512" s="50"/>
      <c r="V17512" s="47"/>
      <c r="W17512" s="50"/>
      <c r="X17512" s="49"/>
      <c r="Y17512" s="49"/>
      <c r="Z17512" s="49"/>
      <c r="AA17512" s="49"/>
      <c r="AB17512" s="49"/>
      <c r="AC17512" s="49"/>
      <c r="AD17512" s="49"/>
      <c r="AE17512" s="95"/>
      <c r="AM17512" s="103"/>
      <c r="AT17512" s="10"/>
    </row>
    <row r="17513" spans="9:46" s="16" customFormat="1">
      <c r="I17513" s="47"/>
      <c r="P17513" s="48"/>
      <c r="Q17513" s="48"/>
      <c r="R17513" s="48"/>
      <c r="S17513" s="49"/>
      <c r="T17513" s="47"/>
      <c r="U17513" s="50"/>
      <c r="V17513" s="47"/>
      <c r="W17513" s="50"/>
      <c r="X17513" s="49"/>
      <c r="Y17513" s="49"/>
      <c r="Z17513" s="49"/>
      <c r="AA17513" s="49"/>
      <c r="AB17513" s="49"/>
      <c r="AC17513" s="49"/>
      <c r="AD17513" s="49"/>
      <c r="AE17513" s="95"/>
      <c r="AM17513" s="103"/>
      <c r="AT17513" s="10"/>
    </row>
    <row r="17514" spans="9:46" s="16" customFormat="1">
      <c r="I17514" s="47"/>
      <c r="P17514" s="48"/>
      <c r="Q17514" s="48"/>
      <c r="R17514" s="48"/>
      <c r="S17514" s="49"/>
      <c r="T17514" s="47"/>
      <c r="U17514" s="50"/>
      <c r="V17514" s="47"/>
      <c r="W17514" s="50"/>
      <c r="X17514" s="49"/>
      <c r="Y17514" s="49"/>
      <c r="Z17514" s="49"/>
      <c r="AA17514" s="49"/>
      <c r="AB17514" s="49"/>
      <c r="AC17514" s="49"/>
      <c r="AD17514" s="49"/>
      <c r="AE17514" s="95"/>
      <c r="AM17514" s="103"/>
      <c r="AT17514" s="10"/>
    </row>
    <row r="17515" spans="9:46" s="16" customFormat="1">
      <c r="I17515" s="47"/>
      <c r="P17515" s="48"/>
      <c r="Q17515" s="48"/>
      <c r="R17515" s="48"/>
      <c r="S17515" s="49"/>
      <c r="T17515" s="47"/>
      <c r="U17515" s="50"/>
      <c r="V17515" s="47"/>
      <c r="W17515" s="50"/>
      <c r="X17515" s="49"/>
      <c r="Y17515" s="49"/>
      <c r="Z17515" s="49"/>
      <c r="AA17515" s="49"/>
      <c r="AB17515" s="49"/>
      <c r="AC17515" s="49"/>
      <c r="AD17515" s="49"/>
      <c r="AE17515" s="95"/>
      <c r="AM17515" s="103"/>
      <c r="AT17515" s="10"/>
    </row>
    <row r="17516" spans="9:46" s="16" customFormat="1">
      <c r="I17516" s="47"/>
      <c r="P17516" s="48"/>
      <c r="Q17516" s="48"/>
      <c r="R17516" s="48"/>
      <c r="S17516" s="49"/>
      <c r="T17516" s="47"/>
      <c r="U17516" s="50"/>
      <c r="V17516" s="47"/>
      <c r="W17516" s="50"/>
      <c r="X17516" s="49"/>
      <c r="Y17516" s="49"/>
      <c r="Z17516" s="49"/>
      <c r="AA17516" s="49"/>
      <c r="AB17516" s="49"/>
      <c r="AC17516" s="49"/>
      <c r="AD17516" s="49"/>
      <c r="AE17516" s="95"/>
      <c r="AM17516" s="103"/>
      <c r="AT17516" s="10"/>
    </row>
    <row r="17517" spans="9:46" s="16" customFormat="1">
      <c r="I17517" s="47"/>
      <c r="P17517" s="48"/>
      <c r="Q17517" s="48"/>
      <c r="R17517" s="48"/>
      <c r="S17517" s="49"/>
      <c r="T17517" s="47"/>
      <c r="U17517" s="50"/>
      <c r="V17517" s="47"/>
      <c r="W17517" s="50"/>
      <c r="X17517" s="49"/>
      <c r="Y17517" s="49"/>
      <c r="Z17517" s="49"/>
      <c r="AA17517" s="49"/>
      <c r="AB17517" s="49"/>
      <c r="AC17517" s="49"/>
      <c r="AD17517" s="49"/>
      <c r="AE17517" s="95"/>
      <c r="AM17517" s="103"/>
      <c r="AT17517" s="10"/>
    </row>
    <row r="17518" spans="9:46" s="16" customFormat="1">
      <c r="I17518" s="47"/>
      <c r="P17518" s="48"/>
      <c r="Q17518" s="48"/>
      <c r="R17518" s="48"/>
      <c r="S17518" s="49"/>
      <c r="T17518" s="47"/>
      <c r="U17518" s="50"/>
      <c r="V17518" s="47"/>
      <c r="W17518" s="50"/>
      <c r="X17518" s="49"/>
      <c r="Y17518" s="49"/>
      <c r="Z17518" s="49"/>
      <c r="AA17518" s="49"/>
      <c r="AB17518" s="49"/>
      <c r="AC17518" s="49"/>
      <c r="AD17518" s="49"/>
      <c r="AE17518" s="95"/>
      <c r="AM17518" s="103"/>
      <c r="AT17518" s="10"/>
    </row>
    <row r="17519" spans="9:46" s="16" customFormat="1">
      <c r="I17519" s="47"/>
      <c r="P17519" s="48"/>
      <c r="Q17519" s="48"/>
      <c r="R17519" s="48"/>
      <c r="S17519" s="49"/>
      <c r="T17519" s="47"/>
      <c r="U17519" s="50"/>
      <c r="V17519" s="47"/>
      <c r="W17519" s="50"/>
      <c r="X17519" s="49"/>
      <c r="Y17519" s="49"/>
      <c r="Z17519" s="49"/>
      <c r="AA17519" s="49"/>
      <c r="AB17519" s="49"/>
      <c r="AC17519" s="49"/>
      <c r="AD17519" s="49"/>
      <c r="AE17519" s="95"/>
      <c r="AM17519" s="103"/>
      <c r="AT17519" s="10"/>
    </row>
    <row r="17520" spans="9:46" s="16" customFormat="1">
      <c r="I17520" s="47"/>
      <c r="P17520" s="48"/>
      <c r="Q17520" s="48"/>
      <c r="R17520" s="48"/>
      <c r="S17520" s="49"/>
      <c r="T17520" s="47"/>
      <c r="U17520" s="50"/>
      <c r="V17520" s="47"/>
      <c r="W17520" s="50"/>
      <c r="X17520" s="49"/>
      <c r="Y17520" s="49"/>
      <c r="Z17520" s="49"/>
      <c r="AA17520" s="49"/>
      <c r="AB17520" s="49"/>
      <c r="AC17520" s="49"/>
      <c r="AD17520" s="49"/>
      <c r="AE17520" s="95"/>
      <c r="AM17520" s="103"/>
      <c r="AT17520" s="10"/>
    </row>
    <row r="17521" spans="9:46" s="16" customFormat="1">
      <c r="I17521" s="47"/>
      <c r="P17521" s="48"/>
      <c r="Q17521" s="48"/>
      <c r="R17521" s="48"/>
      <c r="S17521" s="49"/>
      <c r="T17521" s="47"/>
      <c r="U17521" s="50"/>
      <c r="V17521" s="47"/>
      <c r="W17521" s="50"/>
      <c r="X17521" s="49"/>
      <c r="Y17521" s="49"/>
      <c r="Z17521" s="49"/>
      <c r="AA17521" s="49"/>
      <c r="AB17521" s="49"/>
      <c r="AC17521" s="49"/>
      <c r="AD17521" s="49"/>
      <c r="AE17521" s="95"/>
      <c r="AM17521" s="103"/>
      <c r="AT17521" s="10"/>
    </row>
    <row r="17522" spans="9:46" s="16" customFormat="1">
      <c r="I17522" s="47"/>
      <c r="P17522" s="48"/>
      <c r="Q17522" s="48"/>
      <c r="R17522" s="48"/>
      <c r="S17522" s="49"/>
      <c r="T17522" s="47"/>
      <c r="U17522" s="50"/>
      <c r="V17522" s="47"/>
      <c r="W17522" s="50"/>
      <c r="X17522" s="49"/>
      <c r="Y17522" s="49"/>
      <c r="Z17522" s="49"/>
      <c r="AA17522" s="49"/>
      <c r="AB17522" s="49"/>
      <c r="AC17522" s="49"/>
      <c r="AD17522" s="49"/>
      <c r="AE17522" s="95"/>
      <c r="AM17522" s="103"/>
      <c r="AT17522" s="10"/>
    </row>
    <row r="17523" spans="9:46" s="16" customFormat="1">
      <c r="I17523" s="47"/>
      <c r="P17523" s="48"/>
      <c r="Q17523" s="48"/>
      <c r="R17523" s="48"/>
      <c r="S17523" s="49"/>
      <c r="T17523" s="47"/>
      <c r="U17523" s="50"/>
      <c r="V17523" s="47"/>
      <c r="W17523" s="50"/>
      <c r="X17523" s="49"/>
      <c r="Y17523" s="49"/>
      <c r="Z17523" s="49"/>
      <c r="AA17523" s="49"/>
      <c r="AB17523" s="49"/>
      <c r="AC17523" s="49"/>
      <c r="AD17523" s="49"/>
      <c r="AE17523" s="95"/>
      <c r="AM17523" s="103"/>
      <c r="AT17523" s="10"/>
    </row>
    <row r="17524" spans="9:46" s="16" customFormat="1">
      <c r="I17524" s="47"/>
      <c r="P17524" s="48"/>
      <c r="Q17524" s="48"/>
      <c r="R17524" s="48"/>
      <c r="S17524" s="49"/>
      <c r="T17524" s="47"/>
      <c r="U17524" s="50"/>
      <c r="V17524" s="47"/>
      <c r="W17524" s="50"/>
      <c r="X17524" s="49"/>
      <c r="Y17524" s="49"/>
      <c r="Z17524" s="49"/>
      <c r="AA17524" s="49"/>
      <c r="AB17524" s="49"/>
      <c r="AC17524" s="49"/>
      <c r="AD17524" s="49"/>
      <c r="AE17524" s="95"/>
      <c r="AM17524" s="103"/>
      <c r="AT17524" s="10"/>
    </row>
    <row r="17525" spans="9:46" s="16" customFormat="1">
      <c r="I17525" s="47"/>
      <c r="P17525" s="48"/>
      <c r="Q17525" s="48"/>
      <c r="R17525" s="48"/>
      <c r="S17525" s="49"/>
      <c r="T17525" s="47"/>
      <c r="U17525" s="50"/>
      <c r="V17525" s="47"/>
      <c r="W17525" s="50"/>
      <c r="X17525" s="49"/>
      <c r="Y17525" s="49"/>
      <c r="Z17525" s="49"/>
      <c r="AA17525" s="49"/>
      <c r="AB17525" s="49"/>
      <c r="AC17525" s="49"/>
      <c r="AD17525" s="49"/>
      <c r="AE17525" s="95"/>
      <c r="AM17525" s="103"/>
      <c r="AT17525" s="10"/>
    </row>
    <row r="17526" spans="9:46" s="16" customFormat="1">
      <c r="I17526" s="47"/>
      <c r="P17526" s="48"/>
      <c r="Q17526" s="48"/>
      <c r="R17526" s="48"/>
      <c r="S17526" s="49"/>
      <c r="T17526" s="47"/>
      <c r="U17526" s="50"/>
      <c r="V17526" s="47"/>
      <c r="W17526" s="50"/>
      <c r="X17526" s="49"/>
      <c r="Y17526" s="49"/>
      <c r="Z17526" s="49"/>
      <c r="AA17526" s="49"/>
      <c r="AB17526" s="49"/>
      <c r="AC17526" s="49"/>
      <c r="AD17526" s="49"/>
      <c r="AE17526" s="95"/>
      <c r="AM17526" s="103"/>
      <c r="AT17526" s="10"/>
    </row>
    <row r="17527" spans="9:46" s="16" customFormat="1">
      <c r="I17527" s="47"/>
      <c r="P17527" s="48"/>
      <c r="Q17527" s="48"/>
      <c r="R17527" s="48"/>
      <c r="S17527" s="49"/>
      <c r="T17527" s="47"/>
      <c r="U17527" s="50"/>
      <c r="V17527" s="47"/>
      <c r="W17527" s="50"/>
      <c r="X17527" s="49"/>
      <c r="Y17527" s="49"/>
      <c r="Z17527" s="49"/>
      <c r="AA17527" s="49"/>
      <c r="AB17527" s="49"/>
      <c r="AC17527" s="49"/>
      <c r="AD17527" s="49"/>
      <c r="AE17527" s="95"/>
      <c r="AM17527" s="103"/>
      <c r="AT17527" s="10"/>
    </row>
    <row r="17528" spans="9:46" s="16" customFormat="1">
      <c r="I17528" s="47"/>
      <c r="P17528" s="48"/>
      <c r="Q17528" s="48"/>
      <c r="R17528" s="48"/>
      <c r="S17528" s="49"/>
      <c r="T17528" s="47"/>
      <c r="U17528" s="50"/>
      <c r="V17528" s="47"/>
      <c r="W17528" s="50"/>
      <c r="X17528" s="49"/>
      <c r="Y17528" s="49"/>
      <c r="Z17528" s="49"/>
      <c r="AA17528" s="49"/>
      <c r="AB17528" s="49"/>
      <c r="AC17528" s="49"/>
      <c r="AD17528" s="49"/>
      <c r="AE17528" s="95"/>
      <c r="AM17528" s="103"/>
      <c r="AT17528" s="10"/>
    </row>
    <row r="17529" spans="9:46" s="16" customFormat="1">
      <c r="I17529" s="47"/>
      <c r="P17529" s="48"/>
      <c r="Q17529" s="48"/>
      <c r="R17529" s="48"/>
      <c r="S17529" s="49"/>
      <c r="T17529" s="47"/>
      <c r="U17529" s="50"/>
      <c r="V17529" s="47"/>
      <c r="W17529" s="50"/>
      <c r="X17529" s="49"/>
      <c r="Y17529" s="49"/>
      <c r="Z17529" s="49"/>
      <c r="AA17529" s="49"/>
      <c r="AB17529" s="49"/>
      <c r="AC17529" s="49"/>
      <c r="AD17529" s="49"/>
      <c r="AE17529" s="95"/>
      <c r="AM17529" s="103"/>
      <c r="AT17529" s="10"/>
    </row>
    <row r="17530" spans="9:46" s="16" customFormat="1">
      <c r="I17530" s="47"/>
      <c r="P17530" s="48"/>
      <c r="Q17530" s="48"/>
      <c r="R17530" s="48"/>
      <c r="S17530" s="49"/>
      <c r="T17530" s="47"/>
      <c r="U17530" s="50"/>
      <c r="V17530" s="47"/>
      <c r="W17530" s="50"/>
      <c r="X17530" s="49"/>
      <c r="Y17530" s="49"/>
      <c r="Z17530" s="49"/>
      <c r="AA17530" s="49"/>
      <c r="AB17530" s="49"/>
      <c r="AC17530" s="49"/>
      <c r="AD17530" s="49"/>
      <c r="AE17530" s="95"/>
      <c r="AM17530" s="103"/>
      <c r="AT17530" s="10"/>
    </row>
    <row r="17531" spans="9:46" s="16" customFormat="1">
      <c r="I17531" s="47"/>
      <c r="P17531" s="48"/>
      <c r="Q17531" s="48"/>
      <c r="R17531" s="48"/>
      <c r="S17531" s="49"/>
      <c r="T17531" s="47"/>
      <c r="U17531" s="50"/>
      <c r="V17531" s="47"/>
      <c r="W17531" s="50"/>
      <c r="X17531" s="49"/>
      <c r="Y17531" s="49"/>
      <c r="Z17531" s="49"/>
      <c r="AA17531" s="49"/>
      <c r="AB17531" s="49"/>
      <c r="AC17531" s="49"/>
      <c r="AD17531" s="49"/>
      <c r="AE17531" s="95"/>
      <c r="AM17531" s="103"/>
      <c r="AT17531" s="10"/>
    </row>
    <row r="17532" spans="9:46" s="16" customFormat="1">
      <c r="I17532" s="47"/>
      <c r="P17532" s="48"/>
      <c r="Q17532" s="48"/>
      <c r="R17532" s="48"/>
      <c r="S17532" s="49"/>
      <c r="T17532" s="47"/>
      <c r="U17532" s="50"/>
      <c r="V17532" s="47"/>
      <c r="W17532" s="50"/>
      <c r="X17532" s="49"/>
      <c r="Y17532" s="49"/>
      <c r="Z17532" s="49"/>
      <c r="AA17532" s="49"/>
      <c r="AB17532" s="49"/>
      <c r="AC17532" s="49"/>
      <c r="AD17532" s="49"/>
      <c r="AE17532" s="95"/>
      <c r="AM17532" s="103"/>
      <c r="AT17532" s="10"/>
    </row>
    <row r="17533" spans="9:46" s="16" customFormat="1">
      <c r="I17533" s="47"/>
      <c r="P17533" s="48"/>
      <c r="Q17533" s="48"/>
      <c r="R17533" s="48"/>
      <c r="S17533" s="49"/>
      <c r="T17533" s="47"/>
      <c r="U17533" s="50"/>
      <c r="V17533" s="47"/>
      <c r="W17533" s="50"/>
      <c r="X17533" s="49"/>
      <c r="Y17533" s="49"/>
      <c r="Z17533" s="49"/>
      <c r="AA17533" s="49"/>
      <c r="AB17533" s="49"/>
      <c r="AC17533" s="49"/>
      <c r="AD17533" s="49"/>
      <c r="AE17533" s="95"/>
      <c r="AM17533" s="103"/>
      <c r="AT17533" s="10"/>
    </row>
    <row r="17534" spans="9:46" s="16" customFormat="1">
      <c r="I17534" s="47"/>
      <c r="P17534" s="48"/>
      <c r="Q17534" s="48"/>
      <c r="R17534" s="48"/>
      <c r="S17534" s="49"/>
      <c r="T17534" s="47"/>
      <c r="U17534" s="50"/>
      <c r="V17534" s="47"/>
      <c r="W17534" s="50"/>
      <c r="X17534" s="49"/>
      <c r="Y17534" s="49"/>
      <c r="Z17534" s="49"/>
      <c r="AA17534" s="49"/>
      <c r="AB17534" s="49"/>
      <c r="AC17534" s="49"/>
      <c r="AD17534" s="49"/>
      <c r="AE17534" s="95"/>
      <c r="AM17534" s="103"/>
      <c r="AT17534" s="10"/>
    </row>
    <row r="17535" spans="9:46" s="16" customFormat="1">
      <c r="I17535" s="47"/>
      <c r="P17535" s="48"/>
      <c r="Q17535" s="48"/>
      <c r="R17535" s="48"/>
      <c r="S17535" s="49"/>
      <c r="T17535" s="47"/>
      <c r="U17535" s="50"/>
      <c r="V17535" s="47"/>
      <c r="W17535" s="50"/>
      <c r="X17535" s="49"/>
      <c r="Y17535" s="49"/>
      <c r="Z17535" s="49"/>
      <c r="AA17535" s="49"/>
      <c r="AB17535" s="49"/>
      <c r="AC17535" s="49"/>
      <c r="AD17535" s="49"/>
      <c r="AE17535" s="95"/>
      <c r="AM17535" s="103"/>
      <c r="AT17535" s="10"/>
    </row>
    <row r="17536" spans="9:46" s="16" customFormat="1">
      <c r="I17536" s="47"/>
      <c r="P17536" s="48"/>
      <c r="Q17536" s="48"/>
      <c r="R17536" s="48"/>
      <c r="S17536" s="49"/>
      <c r="T17536" s="47"/>
      <c r="U17536" s="50"/>
      <c r="V17536" s="47"/>
      <c r="W17536" s="50"/>
      <c r="X17536" s="49"/>
      <c r="Y17536" s="49"/>
      <c r="Z17536" s="49"/>
      <c r="AA17536" s="49"/>
      <c r="AB17536" s="49"/>
      <c r="AC17536" s="49"/>
      <c r="AD17536" s="49"/>
      <c r="AE17536" s="95"/>
      <c r="AM17536" s="103"/>
      <c r="AT17536" s="10"/>
    </row>
    <row r="17537" spans="9:46" s="16" customFormat="1">
      <c r="I17537" s="47"/>
      <c r="P17537" s="48"/>
      <c r="Q17537" s="48"/>
      <c r="R17537" s="48"/>
      <c r="S17537" s="49"/>
      <c r="T17537" s="47"/>
      <c r="U17537" s="50"/>
      <c r="V17537" s="47"/>
      <c r="W17537" s="50"/>
      <c r="X17537" s="49"/>
      <c r="Y17537" s="49"/>
      <c r="Z17537" s="49"/>
      <c r="AA17537" s="49"/>
      <c r="AB17537" s="49"/>
      <c r="AC17537" s="49"/>
      <c r="AD17537" s="49"/>
      <c r="AE17537" s="95"/>
      <c r="AM17537" s="103"/>
      <c r="AT17537" s="10"/>
    </row>
    <row r="17538" spans="9:46" s="16" customFormat="1">
      <c r="I17538" s="47"/>
      <c r="P17538" s="48"/>
      <c r="Q17538" s="48"/>
      <c r="R17538" s="48"/>
      <c r="S17538" s="49"/>
      <c r="T17538" s="47"/>
      <c r="U17538" s="50"/>
      <c r="V17538" s="47"/>
      <c r="W17538" s="50"/>
      <c r="X17538" s="49"/>
      <c r="Y17538" s="49"/>
      <c r="Z17538" s="49"/>
      <c r="AA17538" s="49"/>
      <c r="AB17538" s="49"/>
      <c r="AC17538" s="49"/>
      <c r="AD17538" s="49"/>
      <c r="AE17538" s="95"/>
      <c r="AM17538" s="103"/>
      <c r="AT17538" s="10"/>
    </row>
    <row r="17539" spans="9:46" s="16" customFormat="1">
      <c r="I17539" s="47"/>
      <c r="P17539" s="48"/>
      <c r="Q17539" s="48"/>
      <c r="R17539" s="48"/>
      <c r="S17539" s="49"/>
      <c r="T17539" s="47"/>
      <c r="U17539" s="50"/>
      <c r="V17539" s="47"/>
      <c r="W17539" s="50"/>
      <c r="X17539" s="49"/>
      <c r="Y17539" s="49"/>
      <c r="Z17539" s="49"/>
      <c r="AA17539" s="49"/>
      <c r="AB17539" s="49"/>
      <c r="AC17539" s="49"/>
      <c r="AD17539" s="49"/>
      <c r="AE17539" s="95"/>
      <c r="AM17539" s="103"/>
      <c r="AT17539" s="10"/>
    </row>
    <row r="17540" spans="9:46" s="16" customFormat="1">
      <c r="I17540" s="47"/>
      <c r="P17540" s="48"/>
      <c r="Q17540" s="48"/>
      <c r="R17540" s="48"/>
      <c r="S17540" s="49"/>
      <c r="T17540" s="47"/>
      <c r="U17540" s="50"/>
      <c r="V17540" s="47"/>
      <c r="W17540" s="50"/>
      <c r="X17540" s="49"/>
      <c r="Y17540" s="49"/>
      <c r="Z17540" s="49"/>
      <c r="AA17540" s="49"/>
      <c r="AB17540" s="49"/>
      <c r="AC17540" s="49"/>
      <c r="AD17540" s="49"/>
      <c r="AE17540" s="95"/>
      <c r="AM17540" s="103"/>
      <c r="AT17540" s="10"/>
    </row>
    <row r="17541" spans="9:46" s="16" customFormat="1">
      <c r="I17541" s="47"/>
      <c r="P17541" s="48"/>
      <c r="Q17541" s="48"/>
      <c r="R17541" s="48"/>
      <c r="S17541" s="49"/>
      <c r="T17541" s="47"/>
      <c r="U17541" s="50"/>
      <c r="V17541" s="47"/>
      <c r="W17541" s="50"/>
      <c r="X17541" s="49"/>
      <c r="Y17541" s="49"/>
      <c r="Z17541" s="49"/>
      <c r="AA17541" s="49"/>
      <c r="AB17541" s="49"/>
      <c r="AC17541" s="49"/>
      <c r="AD17541" s="49"/>
      <c r="AE17541" s="95"/>
      <c r="AM17541" s="103"/>
      <c r="AT17541" s="10"/>
    </row>
    <row r="17542" spans="9:46" s="16" customFormat="1">
      <c r="I17542" s="47"/>
      <c r="P17542" s="48"/>
      <c r="Q17542" s="48"/>
      <c r="R17542" s="48"/>
      <c r="S17542" s="49"/>
      <c r="T17542" s="47"/>
      <c r="U17542" s="50"/>
      <c r="V17542" s="47"/>
      <c r="W17542" s="50"/>
      <c r="X17542" s="49"/>
      <c r="Y17542" s="49"/>
      <c r="Z17542" s="49"/>
      <c r="AA17542" s="49"/>
      <c r="AB17542" s="49"/>
      <c r="AC17542" s="49"/>
      <c r="AD17542" s="49"/>
      <c r="AE17542" s="95"/>
      <c r="AM17542" s="103"/>
      <c r="AT17542" s="10"/>
    </row>
    <row r="17543" spans="9:46" s="16" customFormat="1">
      <c r="I17543" s="47"/>
      <c r="P17543" s="48"/>
      <c r="Q17543" s="48"/>
      <c r="R17543" s="48"/>
      <c r="S17543" s="49"/>
      <c r="T17543" s="47"/>
      <c r="U17543" s="50"/>
      <c r="V17543" s="47"/>
      <c r="W17543" s="50"/>
      <c r="X17543" s="49"/>
      <c r="Y17543" s="49"/>
      <c r="Z17543" s="49"/>
      <c r="AA17543" s="49"/>
      <c r="AB17543" s="49"/>
      <c r="AC17543" s="49"/>
      <c r="AD17543" s="49"/>
      <c r="AE17543" s="95"/>
      <c r="AM17543" s="103"/>
      <c r="AT17543" s="10"/>
    </row>
    <row r="17544" spans="9:46" s="16" customFormat="1">
      <c r="I17544" s="47"/>
      <c r="P17544" s="48"/>
      <c r="Q17544" s="48"/>
      <c r="R17544" s="48"/>
      <c r="S17544" s="49"/>
      <c r="T17544" s="47"/>
      <c r="U17544" s="50"/>
      <c r="V17544" s="47"/>
      <c r="W17544" s="50"/>
      <c r="X17544" s="49"/>
      <c r="Y17544" s="49"/>
      <c r="Z17544" s="49"/>
      <c r="AA17544" s="49"/>
      <c r="AB17544" s="49"/>
      <c r="AC17544" s="49"/>
      <c r="AD17544" s="49"/>
      <c r="AE17544" s="95"/>
      <c r="AM17544" s="103"/>
      <c r="AT17544" s="10"/>
    </row>
    <row r="17545" spans="9:46" s="16" customFormat="1">
      <c r="I17545" s="47"/>
      <c r="P17545" s="48"/>
      <c r="Q17545" s="48"/>
      <c r="R17545" s="48"/>
      <c r="S17545" s="49"/>
      <c r="T17545" s="47"/>
      <c r="U17545" s="50"/>
      <c r="V17545" s="47"/>
      <c r="W17545" s="50"/>
      <c r="X17545" s="49"/>
      <c r="Y17545" s="49"/>
      <c r="Z17545" s="49"/>
      <c r="AA17545" s="49"/>
      <c r="AB17545" s="49"/>
      <c r="AC17545" s="49"/>
      <c r="AD17545" s="49"/>
      <c r="AE17545" s="95"/>
      <c r="AM17545" s="103"/>
      <c r="AT17545" s="10"/>
    </row>
    <row r="17546" spans="9:46" s="16" customFormat="1">
      <c r="I17546" s="47"/>
      <c r="P17546" s="48"/>
      <c r="Q17546" s="48"/>
      <c r="R17546" s="48"/>
      <c r="S17546" s="49"/>
      <c r="T17546" s="47"/>
      <c r="U17546" s="50"/>
      <c r="V17546" s="47"/>
      <c r="W17546" s="50"/>
      <c r="X17546" s="49"/>
      <c r="Y17546" s="49"/>
      <c r="Z17546" s="49"/>
      <c r="AA17546" s="49"/>
      <c r="AB17546" s="49"/>
      <c r="AC17546" s="49"/>
      <c r="AD17546" s="49"/>
      <c r="AE17546" s="95"/>
      <c r="AM17546" s="103"/>
      <c r="AT17546" s="10"/>
    </row>
    <row r="17547" spans="9:46" s="16" customFormat="1">
      <c r="I17547" s="47"/>
      <c r="P17547" s="48"/>
      <c r="Q17547" s="48"/>
      <c r="R17547" s="48"/>
      <c r="S17547" s="49"/>
      <c r="T17547" s="47"/>
      <c r="U17547" s="50"/>
      <c r="V17547" s="47"/>
      <c r="W17547" s="50"/>
      <c r="X17547" s="49"/>
      <c r="Y17547" s="49"/>
      <c r="Z17547" s="49"/>
      <c r="AA17547" s="49"/>
      <c r="AB17547" s="49"/>
      <c r="AC17547" s="49"/>
      <c r="AD17547" s="49"/>
      <c r="AE17547" s="95"/>
      <c r="AM17547" s="103"/>
      <c r="AT17547" s="10"/>
    </row>
    <row r="17548" spans="9:46" s="16" customFormat="1">
      <c r="I17548" s="47"/>
      <c r="P17548" s="48"/>
      <c r="Q17548" s="48"/>
      <c r="R17548" s="48"/>
      <c r="S17548" s="49"/>
      <c r="T17548" s="47"/>
      <c r="U17548" s="50"/>
      <c r="V17548" s="47"/>
      <c r="W17548" s="50"/>
      <c r="X17548" s="49"/>
      <c r="Y17548" s="49"/>
      <c r="Z17548" s="49"/>
      <c r="AA17548" s="49"/>
      <c r="AB17548" s="49"/>
      <c r="AC17548" s="49"/>
      <c r="AD17548" s="49"/>
      <c r="AE17548" s="95"/>
      <c r="AM17548" s="103"/>
      <c r="AT17548" s="10"/>
    </row>
    <row r="17549" spans="9:46" s="16" customFormat="1">
      <c r="I17549" s="47"/>
      <c r="P17549" s="48"/>
      <c r="Q17549" s="48"/>
      <c r="R17549" s="48"/>
      <c r="S17549" s="49"/>
      <c r="T17549" s="47"/>
      <c r="U17549" s="50"/>
      <c r="V17549" s="47"/>
      <c r="W17549" s="50"/>
      <c r="X17549" s="49"/>
      <c r="Y17549" s="49"/>
      <c r="Z17549" s="49"/>
      <c r="AA17549" s="49"/>
      <c r="AB17549" s="49"/>
      <c r="AC17549" s="49"/>
      <c r="AD17549" s="49"/>
      <c r="AE17549" s="95"/>
      <c r="AM17549" s="103"/>
      <c r="AT17549" s="10"/>
    </row>
    <row r="17550" spans="9:46" s="16" customFormat="1">
      <c r="I17550" s="47"/>
      <c r="P17550" s="48"/>
      <c r="Q17550" s="48"/>
      <c r="R17550" s="48"/>
      <c r="S17550" s="49"/>
      <c r="T17550" s="47"/>
      <c r="U17550" s="50"/>
      <c r="V17550" s="47"/>
      <c r="W17550" s="50"/>
      <c r="X17550" s="49"/>
      <c r="Y17550" s="49"/>
      <c r="Z17550" s="49"/>
      <c r="AA17550" s="49"/>
      <c r="AB17550" s="49"/>
      <c r="AC17550" s="49"/>
      <c r="AD17550" s="49"/>
      <c r="AE17550" s="95"/>
      <c r="AM17550" s="103"/>
      <c r="AT17550" s="10"/>
    </row>
    <row r="17551" spans="9:46" s="16" customFormat="1">
      <c r="I17551" s="47"/>
      <c r="P17551" s="48"/>
      <c r="Q17551" s="48"/>
      <c r="R17551" s="48"/>
      <c r="S17551" s="49"/>
      <c r="T17551" s="47"/>
      <c r="U17551" s="50"/>
      <c r="V17551" s="47"/>
      <c r="W17551" s="50"/>
      <c r="X17551" s="49"/>
      <c r="Y17551" s="49"/>
      <c r="Z17551" s="49"/>
      <c r="AA17551" s="49"/>
      <c r="AB17551" s="49"/>
      <c r="AC17551" s="49"/>
      <c r="AD17551" s="49"/>
      <c r="AE17551" s="95"/>
      <c r="AM17551" s="103"/>
      <c r="AT17551" s="10"/>
    </row>
    <row r="17552" spans="9:46" s="16" customFormat="1">
      <c r="I17552" s="47"/>
      <c r="P17552" s="48"/>
      <c r="Q17552" s="48"/>
      <c r="R17552" s="48"/>
      <c r="S17552" s="49"/>
      <c r="T17552" s="47"/>
      <c r="U17552" s="50"/>
      <c r="V17552" s="47"/>
      <c r="W17552" s="50"/>
      <c r="X17552" s="49"/>
      <c r="Y17552" s="49"/>
      <c r="Z17552" s="49"/>
      <c r="AA17552" s="49"/>
      <c r="AB17552" s="49"/>
      <c r="AC17552" s="49"/>
      <c r="AD17552" s="49"/>
      <c r="AE17552" s="95"/>
      <c r="AM17552" s="103"/>
      <c r="AT17552" s="10"/>
    </row>
    <row r="17553" spans="9:46" s="16" customFormat="1">
      <c r="I17553" s="47"/>
      <c r="P17553" s="48"/>
      <c r="Q17553" s="48"/>
      <c r="R17553" s="48"/>
      <c r="S17553" s="49"/>
      <c r="T17553" s="47"/>
      <c r="U17553" s="50"/>
      <c r="V17553" s="47"/>
      <c r="W17553" s="50"/>
      <c r="X17553" s="49"/>
      <c r="Y17553" s="49"/>
      <c r="Z17553" s="49"/>
      <c r="AA17553" s="49"/>
      <c r="AB17553" s="49"/>
      <c r="AC17553" s="49"/>
      <c r="AD17553" s="49"/>
      <c r="AE17553" s="95"/>
      <c r="AM17553" s="103"/>
      <c r="AT17553" s="10"/>
    </row>
    <row r="17554" spans="9:46" s="16" customFormat="1">
      <c r="I17554" s="47"/>
      <c r="P17554" s="48"/>
      <c r="Q17554" s="48"/>
      <c r="R17554" s="48"/>
      <c r="S17554" s="49"/>
      <c r="T17554" s="47"/>
      <c r="U17554" s="50"/>
      <c r="V17554" s="47"/>
      <c r="W17554" s="50"/>
      <c r="X17554" s="49"/>
      <c r="Y17554" s="49"/>
      <c r="Z17554" s="49"/>
      <c r="AA17554" s="49"/>
      <c r="AB17554" s="49"/>
      <c r="AC17554" s="49"/>
      <c r="AD17554" s="49"/>
      <c r="AE17554" s="95"/>
      <c r="AM17554" s="103"/>
      <c r="AT17554" s="10"/>
    </row>
    <row r="17555" spans="9:46" s="16" customFormat="1">
      <c r="I17555" s="47"/>
      <c r="P17555" s="48"/>
      <c r="Q17555" s="48"/>
      <c r="R17555" s="48"/>
      <c r="S17555" s="49"/>
      <c r="T17555" s="47"/>
      <c r="U17555" s="50"/>
      <c r="V17555" s="47"/>
      <c r="W17555" s="50"/>
      <c r="X17555" s="49"/>
      <c r="Y17555" s="49"/>
      <c r="Z17555" s="49"/>
      <c r="AA17555" s="49"/>
      <c r="AB17555" s="49"/>
      <c r="AC17555" s="49"/>
      <c r="AD17555" s="49"/>
      <c r="AE17555" s="95"/>
      <c r="AM17555" s="103"/>
      <c r="AT17555" s="10"/>
    </row>
    <row r="17556" spans="9:46" s="16" customFormat="1">
      <c r="I17556" s="47"/>
      <c r="P17556" s="48"/>
      <c r="Q17556" s="48"/>
      <c r="R17556" s="48"/>
      <c r="S17556" s="49"/>
      <c r="T17556" s="47"/>
      <c r="U17556" s="50"/>
      <c r="V17556" s="47"/>
      <c r="W17556" s="50"/>
      <c r="X17556" s="49"/>
      <c r="Y17556" s="49"/>
      <c r="Z17556" s="49"/>
      <c r="AA17556" s="49"/>
      <c r="AB17556" s="49"/>
      <c r="AC17556" s="49"/>
      <c r="AD17556" s="49"/>
      <c r="AE17556" s="95"/>
      <c r="AM17556" s="103"/>
      <c r="AT17556" s="10"/>
    </row>
    <row r="17557" spans="9:46" s="16" customFormat="1">
      <c r="I17557" s="47"/>
      <c r="P17557" s="48"/>
      <c r="Q17557" s="48"/>
      <c r="R17557" s="48"/>
      <c r="S17557" s="49"/>
      <c r="T17557" s="47"/>
      <c r="U17557" s="50"/>
      <c r="V17557" s="47"/>
      <c r="W17557" s="50"/>
      <c r="X17557" s="49"/>
      <c r="Y17557" s="49"/>
      <c r="Z17557" s="49"/>
      <c r="AA17557" s="49"/>
      <c r="AB17557" s="49"/>
      <c r="AC17557" s="49"/>
      <c r="AD17557" s="49"/>
      <c r="AE17557" s="95"/>
      <c r="AM17557" s="103"/>
      <c r="AT17557" s="10"/>
    </row>
    <row r="17558" spans="9:46" s="16" customFormat="1">
      <c r="I17558" s="47"/>
      <c r="P17558" s="48"/>
      <c r="Q17558" s="48"/>
      <c r="R17558" s="48"/>
      <c r="S17558" s="49"/>
      <c r="T17558" s="47"/>
      <c r="U17558" s="50"/>
      <c r="V17558" s="47"/>
      <c r="W17558" s="50"/>
      <c r="X17558" s="49"/>
      <c r="Y17558" s="49"/>
      <c r="Z17558" s="49"/>
      <c r="AA17558" s="49"/>
      <c r="AB17558" s="49"/>
      <c r="AC17558" s="49"/>
      <c r="AD17558" s="49"/>
      <c r="AE17558" s="95"/>
      <c r="AM17558" s="103"/>
      <c r="AT17558" s="10"/>
    </row>
    <row r="17559" spans="9:46" s="16" customFormat="1">
      <c r="I17559" s="47"/>
      <c r="P17559" s="48"/>
      <c r="Q17559" s="48"/>
      <c r="R17559" s="48"/>
      <c r="S17559" s="49"/>
      <c r="T17559" s="47"/>
      <c r="U17559" s="50"/>
      <c r="V17559" s="47"/>
      <c r="W17559" s="50"/>
      <c r="X17559" s="49"/>
      <c r="Y17559" s="49"/>
      <c r="Z17559" s="49"/>
      <c r="AA17559" s="49"/>
      <c r="AB17559" s="49"/>
      <c r="AC17559" s="49"/>
      <c r="AD17559" s="49"/>
      <c r="AE17559" s="95"/>
      <c r="AM17559" s="103"/>
      <c r="AT17559" s="10"/>
    </row>
    <row r="17560" spans="9:46" s="16" customFormat="1">
      <c r="I17560" s="47"/>
      <c r="P17560" s="48"/>
      <c r="Q17560" s="48"/>
      <c r="R17560" s="48"/>
      <c r="S17560" s="49"/>
      <c r="T17560" s="47"/>
      <c r="U17560" s="50"/>
      <c r="V17560" s="47"/>
      <c r="W17560" s="50"/>
      <c r="X17560" s="49"/>
      <c r="Y17560" s="49"/>
      <c r="Z17560" s="49"/>
      <c r="AA17560" s="49"/>
      <c r="AB17560" s="49"/>
      <c r="AC17560" s="49"/>
      <c r="AD17560" s="49"/>
      <c r="AE17560" s="95"/>
      <c r="AM17560" s="103"/>
      <c r="AT17560" s="10"/>
    </row>
    <row r="17561" spans="9:46" s="16" customFormat="1">
      <c r="I17561" s="47"/>
      <c r="P17561" s="48"/>
      <c r="Q17561" s="48"/>
      <c r="R17561" s="48"/>
      <c r="S17561" s="49"/>
      <c r="T17561" s="47"/>
      <c r="U17561" s="50"/>
      <c r="V17561" s="47"/>
      <c r="W17561" s="50"/>
      <c r="X17561" s="49"/>
      <c r="Y17561" s="49"/>
      <c r="Z17561" s="49"/>
      <c r="AA17561" s="49"/>
      <c r="AB17561" s="49"/>
      <c r="AC17561" s="49"/>
      <c r="AD17561" s="49"/>
      <c r="AE17561" s="95"/>
      <c r="AM17561" s="103"/>
      <c r="AT17561" s="10"/>
    </row>
    <row r="17562" spans="9:46" s="16" customFormat="1">
      <c r="I17562" s="47"/>
      <c r="P17562" s="48"/>
      <c r="Q17562" s="48"/>
      <c r="R17562" s="48"/>
      <c r="S17562" s="49"/>
      <c r="T17562" s="47"/>
      <c r="U17562" s="50"/>
      <c r="V17562" s="47"/>
      <c r="W17562" s="50"/>
      <c r="X17562" s="49"/>
      <c r="Y17562" s="49"/>
      <c r="Z17562" s="49"/>
      <c r="AA17562" s="49"/>
      <c r="AB17562" s="49"/>
      <c r="AC17562" s="49"/>
      <c r="AD17562" s="49"/>
      <c r="AE17562" s="95"/>
      <c r="AM17562" s="103"/>
      <c r="AT17562" s="10"/>
    </row>
    <row r="17563" spans="9:46" s="16" customFormat="1">
      <c r="I17563" s="47"/>
      <c r="P17563" s="48"/>
      <c r="Q17563" s="48"/>
      <c r="R17563" s="48"/>
      <c r="S17563" s="49"/>
      <c r="T17563" s="47"/>
      <c r="U17563" s="50"/>
      <c r="V17563" s="47"/>
      <c r="W17563" s="50"/>
      <c r="X17563" s="49"/>
      <c r="Y17563" s="49"/>
      <c r="Z17563" s="49"/>
      <c r="AA17563" s="49"/>
      <c r="AB17563" s="49"/>
      <c r="AC17563" s="49"/>
      <c r="AD17563" s="49"/>
      <c r="AE17563" s="95"/>
      <c r="AM17563" s="103"/>
      <c r="AT17563" s="10"/>
    </row>
    <row r="17564" spans="9:46" s="16" customFormat="1">
      <c r="I17564" s="47"/>
      <c r="P17564" s="48"/>
      <c r="Q17564" s="48"/>
      <c r="R17564" s="48"/>
      <c r="S17564" s="49"/>
      <c r="T17564" s="47"/>
      <c r="U17564" s="50"/>
      <c r="V17564" s="47"/>
      <c r="W17564" s="50"/>
      <c r="X17564" s="49"/>
      <c r="Y17564" s="49"/>
      <c r="Z17564" s="49"/>
      <c r="AA17564" s="49"/>
      <c r="AB17564" s="49"/>
      <c r="AC17564" s="49"/>
      <c r="AD17564" s="49"/>
      <c r="AE17564" s="95"/>
      <c r="AM17564" s="103"/>
      <c r="AT17564" s="10"/>
    </row>
    <row r="17565" spans="9:46" s="16" customFormat="1">
      <c r="I17565" s="47"/>
      <c r="P17565" s="48"/>
      <c r="Q17565" s="48"/>
      <c r="R17565" s="48"/>
      <c r="S17565" s="49"/>
      <c r="T17565" s="47"/>
      <c r="U17565" s="50"/>
      <c r="V17565" s="47"/>
      <c r="W17565" s="50"/>
      <c r="X17565" s="49"/>
      <c r="Y17565" s="49"/>
      <c r="Z17565" s="49"/>
      <c r="AA17565" s="49"/>
      <c r="AB17565" s="49"/>
      <c r="AC17565" s="49"/>
      <c r="AD17565" s="49"/>
      <c r="AE17565" s="95"/>
      <c r="AM17565" s="103"/>
      <c r="AT17565" s="10"/>
    </row>
    <row r="17566" spans="9:46" s="16" customFormat="1">
      <c r="I17566" s="47"/>
      <c r="P17566" s="48"/>
      <c r="Q17566" s="48"/>
      <c r="R17566" s="48"/>
      <c r="S17566" s="49"/>
      <c r="T17566" s="47"/>
      <c r="U17566" s="50"/>
      <c r="V17566" s="47"/>
      <c r="W17566" s="50"/>
      <c r="X17566" s="49"/>
      <c r="Y17566" s="49"/>
      <c r="Z17566" s="49"/>
      <c r="AA17566" s="49"/>
      <c r="AB17566" s="49"/>
      <c r="AC17566" s="49"/>
      <c r="AD17566" s="49"/>
      <c r="AE17566" s="95"/>
      <c r="AM17566" s="103"/>
      <c r="AT17566" s="10"/>
    </row>
    <row r="17567" spans="9:46" s="16" customFormat="1">
      <c r="I17567" s="47"/>
      <c r="P17567" s="48"/>
      <c r="Q17567" s="48"/>
      <c r="R17567" s="48"/>
      <c r="S17567" s="49"/>
      <c r="T17567" s="47"/>
      <c r="U17567" s="50"/>
      <c r="V17567" s="47"/>
      <c r="W17567" s="50"/>
      <c r="X17567" s="49"/>
      <c r="Y17567" s="49"/>
      <c r="Z17567" s="49"/>
      <c r="AA17567" s="49"/>
      <c r="AB17567" s="49"/>
      <c r="AC17567" s="49"/>
      <c r="AD17567" s="49"/>
      <c r="AE17567" s="95"/>
      <c r="AM17567" s="103"/>
      <c r="AT17567" s="10"/>
    </row>
    <row r="17568" spans="9:46" s="16" customFormat="1">
      <c r="I17568" s="47"/>
      <c r="P17568" s="48"/>
      <c r="Q17568" s="48"/>
      <c r="R17568" s="48"/>
      <c r="S17568" s="49"/>
      <c r="T17568" s="47"/>
      <c r="U17568" s="50"/>
      <c r="V17568" s="47"/>
      <c r="W17568" s="50"/>
      <c r="X17568" s="49"/>
      <c r="Y17568" s="49"/>
      <c r="Z17568" s="49"/>
      <c r="AA17568" s="49"/>
      <c r="AB17568" s="49"/>
      <c r="AC17568" s="49"/>
      <c r="AD17568" s="49"/>
      <c r="AE17568" s="95"/>
      <c r="AM17568" s="103"/>
      <c r="AT17568" s="10"/>
    </row>
    <row r="17569" spans="9:46" s="16" customFormat="1">
      <c r="I17569" s="47"/>
      <c r="P17569" s="48"/>
      <c r="Q17569" s="48"/>
      <c r="R17569" s="48"/>
      <c r="S17569" s="49"/>
      <c r="T17569" s="47"/>
      <c r="U17569" s="50"/>
      <c r="V17569" s="47"/>
      <c r="W17569" s="50"/>
      <c r="X17569" s="49"/>
      <c r="Y17569" s="49"/>
      <c r="Z17569" s="49"/>
      <c r="AA17569" s="49"/>
      <c r="AB17569" s="49"/>
      <c r="AC17569" s="49"/>
      <c r="AD17569" s="49"/>
      <c r="AE17569" s="95"/>
      <c r="AM17569" s="103"/>
      <c r="AT17569" s="10"/>
    </row>
    <row r="17570" spans="9:46" s="16" customFormat="1">
      <c r="I17570" s="47"/>
      <c r="P17570" s="48"/>
      <c r="Q17570" s="48"/>
      <c r="R17570" s="48"/>
      <c r="S17570" s="49"/>
      <c r="T17570" s="47"/>
      <c r="U17570" s="50"/>
      <c r="V17570" s="47"/>
      <c r="W17570" s="50"/>
      <c r="X17570" s="49"/>
      <c r="Y17570" s="49"/>
      <c r="Z17570" s="49"/>
      <c r="AA17570" s="49"/>
      <c r="AB17570" s="49"/>
      <c r="AC17570" s="49"/>
      <c r="AD17570" s="49"/>
      <c r="AE17570" s="95"/>
      <c r="AM17570" s="103"/>
      <c r="AT17570" s="10"/>
    </row>
    <row r="17571" spans="9:46" s="16" customFormat="1">
      <c r="I17571" s="47"/>
      <c r="P17571" s="48"/>
      <c r="Q17571" s="48"/>
      <c r="R17571" s="48"/>
      <c r="S17571" s="49"/>
      <c r="T17571" s="47"/>
      <c r="U17571" s="50"/>
      <c r="V17571" s="47"/>
      <c r="W17571" s="50"/>
      <c r="X17571" s="49"/>
      <c r="Y17571" s="49"/>
      <c r="Z17571" s="49"/>
      <c r="AA17571" s="49"/>
      <c r="AB17571" s="49"/>
      <c r="AC17571" s="49"/>
      <c r="AD17571" s="49"/>
      <c r="AE17571" s="95"/>
      <c r="AM17571" s="103"/>
      <c r="AT17571" s="10"/>
    </row>
    <row r="17572" spans="9:46" s="16" customFormat="1">
      <c r="I17572" s="47"/>
      <c r="P17572" s="48"/>
      <c r="Q17572" s="48"/>
      <c r="R17572" s="48"/>
      <c r="S17572" s="49"/>
      <c r="T17572" s="47"/>
      <c r="U17572" s="50"/>
      <c r="V17572" s="47"/>
      <c r="W17572" s="50"/>
      <c r="X17572" s="49"/>
      <c r="Y17572" s="49"/>
      <c r="Z17572" s="49"/>
      <c r="AA17572" s="49"/>
      <c r="AB17572" s="49"/>
      <c r="AC17572" s="49"/>
      <c r="AD17572" s="49"/>
      <c r="AE17572" s="95"/>
      <c r="AM17572" s="103"/>
      <c r="AT17572" s="10"/>
    </row>
    <row r="17573" spans="9:46" s="16" customFormat="1">
      <c r="I17573" s="47"/>
      <c r="P17573" s="48"/>
      <c r="Q17573" s="48"/>
      <c r="R17573" s="48"/>
      <c r="S17573" s="49"/>
      <c r="T17573" s="47"/>
      <c r="U17573" s="50"/>
      <c r="V17573" s="47"/>
      <c r="W17573" s="50"/>
      <c r="X17573" s="49"/>
      <c r="Y17573" s="49"/>
      <c r="Z17573" s="49"/>
      <c r="AA17573" s="49"/>
      <c r="AB17573" s="49"/>
      <c r="AC17573" s="49"/>
      <c r="AD17573" s="49"/>
      <c r="AE17573" s="95"/>
      <c r="AM17573" s="103"/>
      <c r="AT17573" s="10"/>
    </row>
    <row r="17574" spans="9:46" s="16" customFormat="1">
      <c r="I17574" s="47"/>
      <c r="P17574" s="48"/>
      <c r="Q17574" s="48"/>
      <c r="R17574" s="48"/>
      <c r="S17574" s="49"/>
      <c r="T17574" s="47"/>
      <c r="U17574" s="50"/>
      <c r="V17574" s="47"/>
      <c r="W17574" s="50"/>
      <c r="X17574" s="49"/>
      <c r="Y17574" s="49"/>
      <c r="Z17574" s="49"/>
      <c r="AA17574" s="49"/>
      <c r="AB17574" s="49"/>
      <c r="AC17574" s="49"/>
      <c r="AD17574" s="49"/>
      <c r="AE17574" s="95"/>
      <c r="AM17574" s="103"/>
      <c r="AT17574" s="10"/>
    </row>
    <row r="17575" spans="9:46" s="16" customFormat="1">
      <c r="I17575" s="47"/>
      <c r="P17575" s="48"/>
      <c r="Q17575" s="48"/>
      <c r="R17575" s="48"/>
      <c r="S17575" s="49"/>
      <c r="T17575" s="47"/>
      <c r="U17575" s="50"/>
      <c r="V17575" s="47"/>
      <c r="W17575" s="50"/>
      <c r="X17575" s="49"/>
      <c r="Y17575" s="49"/>
      <c r="Z17575" s="49"/>
      <c r="AA17575" s="49"/>
      <c r="AB17575" s="49"/>
      <c r="AC17575" s="49"/>
      <c r="AD17575" s="49"/>
      <c r="AE17575" s="95"/>
      <c r="AM17575" s="103"/>
      <c r="AT17575" s="10"/>
    </row>
    <row r="17576" spans="9:46" s="16" customFormat="1">
      <c r="I17576" s="47"/>
      <c r="P17576" s="48"/>
      <c r="Q17576" s="48"/>
      <c r="R17576" s="48"/>
      <c r="S17576" s="49"/>
      <c r="T17576" s="47"/>
      <c r="U17576" s="50"/>
      <c r="V17576" s="47"/>
      <c r="W17576" s="50"/>
      <c r="X17576" s="49"/>
      <c r="Y17576" s="49"/>
      <c r="Z17576" s="49"/>
      <c r="AA17576" s="49"/>
      <c r="AB17576" s="49"/>
      <c r="AC17576" s="49"/>
      <c r="AD17576" s="49"/>
      <c r="AE17576" s="95"/>
      <c r="AM17576" s="103"/>
      <c r="AT17576" s="10"/>
    </row>
    <row r="17577" spans="9:46" s="16" customFormat="1">
      <c r="I17577" s="47"/>
      <c r="P17577" s="48"/>
      <c r="Q17577" s="48"/>
      <c r="R17577" s="48"/>
      <c r="S17577" s="49"/>
      <c r="T17577" s="47"/>
      <c r="U17577" s="50"/>
      <c r="V17577" s="47"/>
      <c r="W17577" s="50"/>
      <c r="X17577" s="49"/>
      <c r="Y17577" s="49"/>
      <c r="Z17577" s="49"/>
      <c r="AA17577" s="49"/>
      <c r="AB17577" s="49"/>
      <c r="AC17577" s="49"/>
      <c r="AD17577" s="49"/>
      <c r="AE17577" s="95"/>
      <c r="AM17577" s="103"/>
      <c r="AT17577" s="10"/>
    </row>
    <row r="17578" spans="9:46" s="16" customFormat="1">
      <c r="I17578" s="47"/>
      <c r="P17578" s="48"/>
      <c r="Q17578" s="48"/>
      <c r="R17578" s="48"/>
      <c r="S17578" s="49"/>
      <c r="T17578" s="47"/>
      <c r="U17578" s="50"/>
      <c r="V17578" s="47"/>
      <c r="W17578" s="50"/>
      <c r="X17578" s="49"/>
      <c r="Y17578" s="49"/>
      <c r="Z17578" s="49"/>
      <c r="AA17578" s="49"/>
      <c r="AB17578" s="49"/>
      <c r="AC17578" s="49"/>
      <c r="AD17578" s="49"/>
      <c r="AE17578" s="95"/>
      <c r="AM17578" s="103"/>
      <c r="AT17578" s="10"/>
    </row>
    <row r="17579" spans="9:46" s="16" customFormat="1">
      <c r="I17579" s="47"/>
      <c r="P17579" s="48"/>
      <c r="Q17579" s="48"/>
      <c r="R17579" s="48"/>
      <c r="S17579" s="49"/>
      <c r="T17579" s="47"/>
      <c r="U17579" s="50"/>
      <c r="V17579" s="47"/>
      <c r="W17579" s="50"/>
      <c r="X17579" s="49"/>
      <c r="Y17579" s="49"/>
      <c r="Z17579" s="49"/>
      <c r="AA17579" s="49"/>
      <c r="AB17579" s="49"/>
      <c r="AC17579" s="49"/>
      <c r="AD17579" s="49"/>
      <c r="AE17579" s="95"/>
      <c r="AM17579" s="103"/>
      <c r="AT17579" s="10"/>
    </row>
    <row r="17580" spans="9:46" s="16" customFormat="1">
      <c r="I17580" s="47"/>
      <c r="P17580" s="48"/>
      <c r="Q17580" s="48"/>
      <c r="R17580" s="48"/>
      <c r="S17580" s="49"/>
      <c r="T17580" s="47"/>
      <c r="U17580" s="50"/>
      <c r="V17580" s="47"/>
      <c r="W17580" s="50"/>
      <c r="X17580" s="49"/>
      <c r="Y17580" s="49"/>
      <c r="Z17580" s="49"/>
      <c r="AA17580" s="49"/>
      <c r="AB17580" s="49"/>
      <c r="AC17580" s="49"/>
      <c r="AD17580" s="49"/>
      <c r="AE17580" s="95"/>
      <c r="AM17580" s="103"/>
      <c r="AT17580" s="10"/>
    </row>
    <row r="17581" spans="9:46" s="16" customFormat="1">
      <c r="I17581" s="47"/>
      <c r="P17581" s="48"/>
      <c r="Q17581" s="48"/>
      <c r="R17581" s="48"/>
      <c r="S17581" s="49"/>
      <c r="T17581" s="47"/>
      <c r="U17581" s="50"/>
      <c r="V17581" s="47"/>
      <c r="W17581" s="50"/>
      <c r="X17581" s="49"/>
      <c r="Y17581" s="49"/>
      <c r="Z17581" s="49"/>
      <c r="AA17581" s="49"/>
      <c r="AB17581" s="49"/>
      <c r="AC17581" s="49"/>
      <c r="AD17581" s="49"/>
      <c r="AE17581" s="95"/>
      <c r="AM17581" s="103"/>
      <c r="AT17581" s="10"/>
    </row>
    <row r="17582" spans="9:46" s="16" customFormat="1">
      <c r="I17582" s="47"/>
      <c r="P17582" s="48"/>
      <c r="Q17582" s="48"/>
      <c r="R17582" s="48"/>
      <c r="S17582" s="49"/>
      <c r="T17582" s="47"/>
      <c r="U17582" s="50"/>
      <c r="V17582" s="47"/>
      <c r="W17582" s="50"/>
      <c r="X17582" s="49"/>
      <c r="Y17582" s="49"/>
      <c r="Z17582" s="49"/>
      <c r="AA17582" s="49"/>
      <c r="AB17582" s="49"/>
      <c r="AC17582" s="49"/>
      <c r="AD17582" s="49"/>
      <c r="AE17582" s="95"/>
      <c r="AM17582" s="103"/>
      <c r="AT17582" s="10"/>
    </row>
    <row r="17583" spans="9:46" s="16" customFormat="1">
      <c r="I17583" s="47"/>
      <c r="P17583" s="48"/>
      <c r="Q17583" s="48"/>
      <c r="R17583" s="48"/>
      <c r="S17583" s="49"/>
      <c r="T17583" s="47"/>
      <c r="U17583" s="50"/>
      <c r="V17583" s="47"/>
      <c r="W17583" s="50"/>
      <c r="X17583" s="49"/>
      <c r="Y17583" s="49"/>
      <c r="Z17583" s="49"/>
      <c r="AA17583" s="49"/>
      <c r="AB17583" s="49"/>
      <c r="AC17583" s="49"/>
      <c r="AD17583" s="49"/>
      <c r="AE17583" s="95"/>
      <c r="AM17583" s="103"/>
      <c r="AT17583" s="10"/>
    </row>
    <row r="17584" spans="9:46" s="16" customFormat="1">
      <c r="I17584" s="47"/>
      <c r="P17584" s="48"/>
      <c r="Q17584" s="48"/>
      <c r="R17584" s="48"/>
      <c r="S17584" s="49"/>
      <c r="T17584" s="47"/>
      <c r="U17584" s="50"/>
      <c r="V17584" s="47"/>
      <c r="W17584" s="50"/>
      <c r="X17584" s="49"/>
      <c r="Y17584" s="49"/>
      <c r="Z17584" s="49"/>
      <c r="AA17584" s="49"/>
      <c r="AB17584" s="49"/>
      <c r="AC17584" s="49"/>
      <c r="AD17584" s="49"/>
      <c r="AE17584" s="95"/>
      <c r="AM17584" s="103"/>
      <c r="AT17584" s="10"/>
    </row>
    <row r="17585" spans="9:46" s="16" customFormat="1">
      <c r="I17585" s="47"/>
      <c r="P17585" s="48"/>
      <c r="Q17585" s="48"/>
      <c r="R17585" s="48"/>
      <c r="S17585" s="49"/>
      <c r="T17585" s="47"/>
      <c r="U17585" s="50"/>
      <c r="V17585" s="47"/>
      <c r="W17585" s="50"/>
      <c r="X17585" s="49"/>
      <c r="Y17585" s="49"/>
      <c r="Z17585" s="49"/>
      <c r="AA17585" s="49"/>
      <c r="AB17585" s="49"/>
      <c r="AC17585" s="49"/>
      <c r="AD17585" s="49"/>
      <c r="AE17585" s="95"/>
      <c r="AM17585" s="103"/>
      <c r="AT17585" s="10"/>
    </row>
    <row r="17586" spans="9:46" s="16" customFormat="1">
      <c r="I17586" s="47"/>
      <c r="P17586" s="48"/>
      <c r="Q17586" s="48"/>
      <c r="R17586" s="48"/>
      <c r="S17586" s="49"/>
      <c r="T17586" s="47"/>
      <c r="U17586" s="50"/>
      <c r="V17586" s="47"/>
      <c r="W17586" s="50"/>
      <c r="X17586" s="49"/>
      <c r="Y17586" s="49"/>
      <c r="Z17586" s="49"/>
      <c r="AA17586" s="49"/>
      <c r="AB17586" s="49"/>
      <c r="AC17586" s="49"/>
      <c r="AD17586" s="49"/>
      <c r="AE17586" s="95"/>
      <c r="AM17586" s="103"/>
      <c r="AT17586" s="10"/>
    </row>
    <row r="17587" spans="9:46" s="16" customFormat="1">
      <c r="I17587" s="47"/>
      <c r="P17587" s="48"/>
      <c r="Q17587" s="48"/>
      <c r="R17587" s="48"/>
      <c r="S17587" s="49"/>
      <c r="T17587" s="47"/>
      <c r="U17587" s="50"/>
      <c r="V17587" s="47"/>
      <c r="W17587" s="50"/>
      <c r="X17587" s="49"/>
      <c r="Y17587" s="49"/>
      <c r="Z17587" s="49"/>
      <c r="AA17587" s="49"/>
      <c r="AB17587" s="49"/>
      <c r="AC17587" s="49"/>
      <c r="AD17587" s="49"/>
      <c r="AE17587" s="95"/>
      <c r="AM17587" s="103"/>
      <c r="AT17587" s="10"/>
    </row>
    <row r="17588" spans="9:46" s="16" customFormat="1">
      <c r="I17588" s="47"/>
      <c r="P17588" s="48"/>
      <c r="Q17588" s="48"/>
      <c r="R17588" s="48"/>
      <c r="S17588" s="49"/>
      <c r="T17588" s="47"/>
      <c r="U17588" s="50"/>
      <c r="V17588" s="47"/>
      <c r="W17588" s="50"/>
      <c r="X17588" s="49"/>
      <c r="Y17588" s="49"/>
      <c r="Z17588" s="49"/>
      <c r="AA17588" s="49"/>
      <c r="AB17588" s="49"/>
      <c r="AC17588" s="49"/>
      <c r="AD17588" s="49"/>
      <c r="AE17588" s="95"/>
      <c r="AM17588" s="103"/>
      <c r="AT17588" s="10"/>
    </row>
    <row r="17589" spans="9:46" s="16" customFormat="1">
      <c r="I17589" s="47"/>
      <c r="P17589" s="48"/>
      <c r="Q17589" s="48"/>
      <c r="R17589" s="48"/>
      <c r="S17589" s="49"/>
      <c r="T17589" s="47"/>
      <c r="U17589" s="50"/>
      <c r="V17589" s="47"/>
      <c r="W17589" s="50"/>
      <c r="X17589" s="49"/>
      <c r="Y17589" s="49"/>
      <c r="Z17589" s="49"/>
      <c r="AA17589" s="49"/>
      <c r="AB17589" s="49"/>
      <c r="AC17589" s="49"/>
      <c r="AD17589" s="49"/>
      <c r="AE17589" s="95"/>
      <c r="AM17589" s="103"/>
      <c r="AT17589" s="10"/>
    </row>
    <row r="17590" spans="9:46" s="16" customFormat="1">
      <c r="I17590" s="47"/>
      <c r="P17590" s="48"/>
      <c r="Q17590" s="48"/>
      <c r="R17590" s="48"/>
      <c r="S17590" s="49"/>
      <c r="T17590" s="47"/>
      <c r="U17590" s="50"/>
      <c r="V17590" s="47"/>
      <c r="W17590" s="50"/>
      <c r="X17590" s="49"/>
      <c r="Y17590" s="49"/>
      <c r="Z17590" s="49"/>
      <c r="AA17590" s="49"/>
      <c r="AB17590" s="49"/>
      <c r="AC17590" s="49"/>
      <c r="AD17590" s="49"/>
      <c r="AE17590" s="95"/>
      <c r="AM17590" s="103"/>
      <c r="AT17590" s="10"/>
    </row>
    <row r="17591" spans="9:46" s="16" customFormat="1">
      <c r="I17591" s="47"/>
      <c r="P17591" s="48"/>
      <c r="Q17591" s="48"/>
      <c r="R17591" s="48"/>
      <c r="S17591" s="49"/>
      <c r="T17591" s="47"/>
      <c r="U17591" s="50"/>
      <c r="V17591" s="47"/>
      <c r="W17591" s="50"/>
      <c r="X17591" s="49"/>
      <c r="Y17591" s="49"/>
      <c r="Z17591" s="49"/>
      <c r="AA17591" s="49"/>
      <c r="AB17591" s="49"/>
      <c r="AC17591" s="49"/>
      <c r="AD17591" s="49"/>
      <c r="AE17591" s="95"/>
      <c r="AM17591" s="103"/>
      <c r="AT17591" s="10"/>
    </row>
    <row r="17592" spans="9:46" s="16" customFormat="1">
      <c r="I17592" s="47"/>
      <c r="P17592" s="48"/>
      <c r="Q17592" s="48"/>
      <c r="R17592" s="48"/>
      <c r="S17592" s="49"/>
      <c r="T17592" s="47"/>
      <c r="U17592" s="50"/>
      <c r="V17592" s="47"/>
      <c r="W17592" s="50"/>
      <c r="X17592" s="49"/>
      <c r="Y17592" s="49"/>
      <c r="Z17592" s="49"/>
      <c r="AA17592" s="49"/>
      <c r="AB17592" s="49"/>
      <c r="AC17592" s="49"/>
      <c r="AD17592" s="49"/>
      <c r="AE17592" s="95"/>
      <c r="AM17592" s="103"/>
      <c r="AT17592" s="10"/>
    </row>
    <row r="17593" spans="9:46" s="16" customFormat="1">
      <c r="I17593" s="47"/>
      <c r="P17593" s="48"/>
      <c r="Q17593" s="48"/>
      <c r="R17593" s="48"/>
      <c r="S17593" s="49"/>
      <c r="T17593" s="47"/>
      <c r="U17593" s="50"/>
      <c r="V17593" s="47"/>
      <c r="W17593" s="50"/>
      <c r="X17593" s="49"/>
      <c r="Y17593" s="49"/>
      <c r="Z17593" s="49"/>
      <c r="AA17593" s="49"/>
      <c r="AB17593" s="49"/>
      <c r="AC17593" s="49"/>
      <c r="AD17593" s="49"/>
      <c r="AE17593" s="95"/>
      <c r="AM17593" s="103"/>
      <c r="AT17593" s="10"/>
    </row>
    <row r="17594" spans="9:46" s="16" customFormat="1">
      <c r="I17594" s="47"/>
      <c r="P17594" s="48"/>
      <c r="Q17594" s="48"/>
      <c r="R17594" s="48"/>
      <c r="S17594" s="49"/>
      <c r="T17594" s="47"/>
      <c r="U17594" s="50"/>
      <c r="V17594" s="47"/>
      <c r="W17594" s="50"/>
      <c r="X17594" s="49"/>
      <c r="Y17594" s="49"/>
      <c r="Z17594" s="49"/>
      <c r="AA17594" s="49"/>
      <c r="AB17594" s="49"/>
      <c r="AC17594" s="49"/>
      <c r="AD17594" s="49"/>
      <c r="AE17594" s="95"/>
      <c r="AM17594" s="103"/>
      <c r="AT17594" s="10"/>
    </row>
    <row r="17595" spans="9:46" s="16" customFormat="1">
      <c r="I17595" s="47"/>
      <c r="P17595" s="48"/>
      <c r="Q17595" s="48"/>
      <c r="R17595" s="48"/>
      <c r="S17595" s="49"/>
      <c r="T17595" s="47"/>
      <c r="U17595" s="50"/>
      <c r="V17595" s="47"/>
      <c r="W17595" s="50"/>
      <c r="X17595" s="49"/>
      <c r="Y17595" s="49"/>
      <c r="Z17595" s="49"/>
      <c r="AA17595" s="49"/>
      <c r="AB17595" s="49"/>
      <c r="AC17595" s="49"/>
      <c r="AD17595" s="49"/>
      <c r="AE17595" s="95"/>
      <c r="AM17595" s="103"/>
      <c r="AT17595" s="10"/>
    </row>
    <row r="17596" spans="9:46" s="16" customFormat="1">
      <c r="I17596" s="47"/>
      <c r="P17596" s="48"/>
      <c r="Q17596" s="48"/>
      <c r="R17596" s="48"/>
      <c r="S17596" s="49"/>
      <c r="T17596" s="47"/>
      <c r="U17596" s="50"/>
      <c r="V17596" s="47"/>
      <c r="W17596" s="50"/>
      <c r="X17596" s="49"/>
      <c r="Y17596" s="49"/>
      <c r="Z17596" s="49"/>
      <c r="AA17596" s="49"/>
      <c r="AB17596" s="49"/>
      <c r="AC17596" s="49"/>
      <c r="AD17596" s="49"/>
      <c r="AE17596" s="95"/>
      <c r="AM17596" s="103"/>
      <c r="AT17596" s="10"/>
    </row>
    <row r="17597" spans="9:46" s="16" customFormat="1">
      <c r="I17597" s="47"/>
      <c r="P17597" s="48"/>
      <c r="Q17597" s="48"/>
      <c r="R17597" s="48"/>
      <c r="S17597" s="49"/>
      <c r="T17597" s="47"/>
      <c r="U17597" s="50"/>
      <c r="V17597" s="47"/>
      <c r="W17597" s="50"/>
      <c r="X17597" s="49"/>
      <c r="Y17597" s="49"/>
      <c r="Z17597" s="49"/>
      <c r="AA17597" s="49"/>
      <c r="AB17597" s="49"/>
      <c r="AC17597" s="49"/>
      <c r="AD17597" s="49"/>
      <c r="AE17597" s="95"/>
      <c r="AM17597" s="103"/>
      <c r="AT17597" s="10"/>
    </row>
    <row r="17598" spans="9:46" s="16" customFormat="1">
      <c r="I17598" s="47"/>
      <c r="P17598" s="48"/>
      <c r="Q17598" s="48"/>
      <c r="R17598" s="48"/>
      <c r="S17598" s="49"/>
      <c r="T17598" s="47"/>
      <c r="U17598" s="50"/>
      <c r="V17598" s="47"/>
      <c r="W17598" s="50"/>
      <c r="X17598" s="49"/>
      <c r="Y17598" s="49"/>
      <c r="Z17598" s="49"/>
      <c r="AA17598" s="49"/>
      <c r="AB17598" s="49"/>
      <c r="AC17598" s="49"/>
      <c r="AD17598" s="49"/>
      <c r="AE17598" s="95"/>
      <c r="AM17598" s="103"/>
      <c r="AT17598" s="10"/>
    </row>
    <row r="17599" spans="9:46" s="16" customFormat="1">
      <c r="I17599" s="47"/>
      <c r="P17599" s="48"/>
      <c r="Q17599" s="48"/>
      <c r="R17599" s="48"/>
      <c r="S17599" s="49"/>
      <c r="T17599" s="47"/>
      <c r="U17599" s="50"/>
      <c r="V17599" s="47"/>
      <c r="W17599" s="50"/>
      <c r="X17599" s="49"/>
      <c r="Y17599" s="49"/>
      <c r="Z17599" s="49"/>
      <c r="AA17599" s="49"/>
      <c r="AB17599" s="49"/>
      <c r="AC17599" s="49"/>
      <c r="AD17599" s="49"/>
      <c r="AE17599" s="95"/>
      <c r="AM17599" s="103"/>
      <c r="AT17599" s="10"/>
    </row>
    <row r="17600" spans="9:46" s="16" customFormat="1">
      <c r="I17600" s="47"/>
      <c r="P17600" s="48"/>
      <c r="Q17600" s="48"/>
      <c r="R17600" s="48"/>
      <c r="S17600" s="49"/>
      <c r="T17600" s="47"/>
      <c r="U17600" s="50"/>
      <c r="V17600" s="47"/>
      <c r="W17600" s="50"/>
      <c r="X17600" s="49"/>
      <c r="Y17600" s="49"/>
      <c r="Z17600" s="49"/>
      <c r="AA17600" s="49"/>
      <c r="AB17600" s="49"/>
      <c r="AC17600" s="49"/>
      <c r="AD17600" s="49"/>
      <c r="AE17600" s="95"/>
      <c r="AM17600" s="103"/>
      <c r="AT17600" s="10"/>
    </row>
    <row r="17601" spans="9:46" s="16" customFormat="1">
      <c r="I17601" s="47"/>
      <c r="P17601" s="48"/>
      <c r="Q17601" s="48"/>
      <c r="R17601" s="48"/>
      <c r="S17601" s="49"/>
      <c r="T17601" s="47"/>
      <c r="U17601" s="50"/>
      <c r="V17601" s="47"/>
      <c r="W17601" s="50"/>
      <c r="X17601" s="49"/>
      <c r="Y17601" s="49"/>
      <c r="Z17601" s="49"/>
      <c r="AA17601" s="49"/>
      <c r="AB17601" s="49"/>
      <c r="AC17601" s="49"/>
      <c r="AD17601" s="49"/>
      <c r="AE17601" s="95"/>
      <c r="AM17601" s="103"/>
      <c r="AT17601" s="10"/>
    </row>
    <row r="17602" spans="9:46" s="16" customFormat="1">
      <c r="I17602" s="47"/>
      <c r="P17602" s="48"/>
      <c r="Q17602" s="48"/>
      <c r="R17602" s="48"/>
      <c r="S17602" s="49"/>
      <c r="T17602" s="47"/>
      <c r="U17602" s="50"/>
      <c r="V17602" s="47"/>
      <c r="W17602" s="50"/>
      <c r="X17602" s="49"/>
      <c r="Y17602" s="49"/>
      <c r="Z17602" s="49"/>
      <c r="AA17602" s="49"/>
      <c r="AB17602" s="49"/>
      <c r="AC17602" s="49"/>
      <c r="AD17602" s="49"/>
      <c r="AE17602" s="95"/>
      <c r="AM17602" s="103"/>
      <c r="AT17602" s="10"/>
    </row>
    <row r="17603" spans="9:46" s="16" customFormat="1">
      <c r="I17603" s="47"/>
      <c r="P17603" s="48"/>
      <c r="Q17603" s="48"/>
      <c r="R17603" s="48"/>
      <c r="S17603" s="49"/>
      <c r="T17603" s="47"/>
      <c r="U17603" s="50"/>
      <c r="V17603" s="47"/>
      <c r="W17603" s="50"/>
      <c r="X17603" s="49"/>
      <c r="Y17603" s="49"/>
      <c r="Z17603" s="49"/>
      <c r="AA17603" s="49"/>
      <c r="AB17603" s="49"/>
      <c r="AC17603" s="49"/>
      <c r="AD17603" s="49"/>
      <c r="AE17603" s="95"/>
      <c r="AM17603" s="103"/>
      <c r="AT17603" s="10"/>
    </row>
    <row r="17604" spans="9:46" s="16" customFormat="1">
      <c r="I17604" s="47"/>
      <c r="P17604" s="48"/>
      <c r="Q17604" s="48"/>
      <c r="R17604" s="48"/>
      <c r="S17604" s="49"/>
      <c r="T17604" s="47"/>
      <c r="U17604" s="50"/>
      <c r="V17604" s="47"/>
      <c r="W17604" s="50"/>
      <c r="X17604" s="49"/>
      <c r="Y17604" s="49"/>
      <c r="Z17604" s="49"/>
      <c r="AA17604" s="49"/>
      <c r="AB17604" s="49"/>
      <c r="AC17604" s="49"/>
      <c r="AD17604" s="49"/>
      <c r="AE17604" s="95"/>
      <c r="AM17604" s="103"/>
      <c r="AT17604" s="10"/>
    </row>
    <row r="17605" spans="9:46" s="16" customFormat="1">
      <c r="I17605" s="47"/>
      <c r="P17605" s="48"/>
      <c r="Q17605" s="48"/>
      <c r="R17605" s="48"/>
      <c r="S17605" s="49"/>
      <c r="T17605" s="47"/>
      <c r="U17605" s="50"/>
      <c r="V17605" s="47"/>
      <c r="W17605" s="50"/>
      <c r="X17605" s="49"/>
      <c r="Y17605" s="49"/>
      <c r="Z17605" s="49"/>
      <c r="AA17605" s="49"/>
      <c r="AB17605" s="49"/>
      <c r="AC17605" s="49"/>
      <c r="AD17605" s="49"/>
      <c r="AE17605" s="95"/>
      <c r="AM17605" s="103"/>
      <c r="AT17605" s="10"/>
    </row>
    <row r="17606" spans="9:46" s="16" customFormat="1">
      <c r="I17606" s="47"/>
      <c r="P17606" s="48"/>
      <c r="Q17606" s="48"/>
      <c r="R17606" s="48"/>
      <c r="S17606" s="49"/>
      <c r="T17606" s="47"/>
      <c r="U17606" s="50"/>
      <c r="V17606" s="47"/>
      <c r="W17606" s="50"/>
      <c r="X17606" s="49"/>
      <c r="Y17606" s="49"/>
      <c r="Z17606" s="49"/>
      <c r="AA17606" s="49"/>
      <c r="AB17606" s="49"/>
      <c r="AC17606" s="49"/>
      <c r="AD17606" s="49"/>
      <c r="AE17606" s="95"/>
      <c r="AM17606" s="103"/>
      <c r="AT17606" s="10"/>
    </row>
    <row r="17607" spans="9:46" s="16" customFormat="1">
      <c r="I17607" s="47"/>
      <c r="P17607" s="48"/>
      <c r="Q17607" s="48"/>
      <c r="R17607" s="48"/>
      <c r="S17607" s="49"/>
      <c r="T17607" s="47"/>
      <c r="U17607" s="50"/>
      <c r="V17607" s="47"/>
      <c r="W17607" s="50"/>
      <c r="X17607" s="49"/>
      <c r="Y17607" s="49"/>
      <c r="Z17607" s="49"/>
      <c r="AA17607" s="49"/>
      <c r="AB17607" s="49"/>
      <c r="AC17607" s="49"/>
      <c r="AD17607" s="49"/>
      <c r="AE17607" s="95"/>
      <c r="AM17607" s="103"/>
      <c r="AT17607" s="10"/>
    </row>
    <row r="17608" spans="9:46" s="16" customFormat="1">
      <c r="I17608" s="47"/>
      <c r="P17608" s="48"/>
      <c r="Q17608" s="48"/>
      <c r="R17608" s="48"/>
      <c r="S17608" s="49"/>
      <c r="T17608" s="47"/>
      <c r="U17608" s="50"/>
      <c r="V17608" s="47"/>
      <c r="W17608" s="50"/>
      <c r="X17608" s="49"/>
      <c r="Y17608" s="49"/>
      <c r="Z17608" s="49"/>
      <c r="AA17608" s="49"/>
      <c r="AB17608" s="49"/>
      <c r="AC17608" s="49"/>
      <c r="AD17608" s="49"/>
      <c r="AE17608" s="95"/>
      <c r="AM17608" s="103"/>
      <c r="AT17608" s="10"/>
    </row>
    <row r="17609" spans="9:46" s="16" customFormat="1">
      <c r="I17609" s="47"/>
      <c r="P17609" s="48"/>
      <c r="Q17609" s="48"/>
      <c r="R17609" s="48"/>
      <c r="S17609" s="49"/>
      <c r="T17609" s="47"/>
      <c r="U17609" s="50"/>
      <c r="V17609" s="47"/>
      <c r="W17609" s="50"/>
      <c r="X17609" s="49"/>
      <c r="Y17609" s="49"/>
      <c r="Z17609" s="49"/>
      <c r="AA17609" s="49"/>
      <c r="AB17609" s="49"/>
      <c r="AC17609" s="49"/>
      <c r="AD17609" s="49"/>
      <c r="AE17609" s="95"/>
      <c r="AM17609" s="103"/>
      <c r="AT17609" s="10"/>
    </row>
    <row r="17610" spans="9:46" s="16" customFormat="1">
      <c r="I17610" s="47"/>
      <c r="P17610" s="48"/>
      <c r="Q17610" s="48"/>
      <c r="R17610" s="48"/>
      <c r="S17610" s="49"/>
      <c r="T17610" s="47"/>
      <c r="U17610" s="50"/>
      <c r="V17610" s="47"/>
      <c r="W17610" s="50"/>
      <c r="X17610" s="49"/>
      <c r="Y17610" s="49"/>
      <c r="Z17610" s="49"/>
      <c r="AA17610" s="49"/>
      <c r="AB17610" s="49"/>
      <c r="AC17610" s="49"/>
      <c r="AD17610" s="49"/>
      <c r="AE17610" s="95"/>
      <c r="AM17610" s="103"/>
      <c r="AT17610" s="10"/>
    </row>
    <row r="17611" spans="9:46" s="16" customFormat="1">
      <c r="I17611" s="47"/>
      <c r="P17611" s="48"/>
      <c r="Q17611" s="48"/>
      <c r="R17611" s="48"/>
      <c r="S17611" s="49"/>
      <c r="T17611" s="47"/>
      <c r="U17611" s="50"/>
      <c r="V17611" s="47"/>
      <c r="W17611" s="50"/>
      <c r="X17611" s="49"/>
      <c r="Y17611" s="49"/>
      <c r="Z17611" s="49"/>
      <c r="AA17611" s="49"/>
      <c r="AB17611" s="49"/>
      <c r="AC17611" s="49"/>
      <c r="AD17611" s="49"/>
      <c r="AE17611" s="95"/>
      <c r="AM17611" s="103"/>
      <c r="AT17611" s="10"/>
    </row>
    <row r="17612" spans="9:46" s="16" customFormat="1">
      <c r="I17612" s="47"/>
      <c r="P17612" s="48"/>
      <c r="Q17612" s="48"/>
      <c r="R17612" s="48"/>
      <c r="S17612" s="49"/>
      <c r="T17612" s="47"/>
      <c r="U17612" s="50"/>
      <c r="V17612" s="47"/>
      <c r="W17612" s="50"/>
      <c r="X17612" s="49"/>
      <c r="Y17612" s="49"/>
      <c r="Z17612" s="49"/>
      <c r="AA17612" s="49"/>
      <c r="AB17612" s="49"/>
      <c r="AC17612" s="49"/>
      <c r="AD17612" s="49"/>
      <c r="AE17612" s="95"/>
      <c r="AM17612" s="103"/>
      <c r="AT17612" s="10"/>
    </row>
    <row r="17613" spans="9:46" s="16" customFormat="1">
      <c r="I17613" s="47"/>
      <c r="P17613" s="48"/>
      <c r="Q17613" s="48"/>
      <c r="R17613" s="48"/>
      <c r="S17613" s="49"/>
      <c r="T17613" s="47"/>
      <c r="U17613" s="50"/>
      <c r="V17613" s="47"/>
      <c r="W17613" s="50"/>
      <c r="X17613" s="49"/>
      <c r="Y17613" s="49"/>
      <c r="Z17613" s="49"/>
      <c r="AA17613" s="49"/>
      <c r="AB17613" s="49"/>
      <c r="AC17613" s="49"/>
      <c r="AD17613" s="49"/>
      <c r="AE17613" s="95"/>
      <c r="AM17613" s="103"/>
      <c r="AT17613" s="10"/>
    </row>
    <row r="17614" spans="9:46" s="16" customFormat="1">
      <c r="I17614" s="47"/>
      <c r="P17614" s="48"/>
      <c r="Q17614" s="48"/>
      <c r="R17614" s="48"/>
      <c r="S17614" s="49"/>
      <c r="T17614" s="47"/>
      <c r="U17614" s="50"/>
      <c r="V17614" s="47"/>
      <c r="W17614" s="50"/>
      <c r="X17614" s="49"/>
      <c r="Y17614" s="49"/>
      <c r="Z17614" s="49"/>
      <c r="AA17614" s="49"/>
      <c r="AB17614" s="49"/>
      <c r="AC17614" s="49"/>
      <c r="AD17614" s="49"/>
      <c r="AE17614" s="95"/>
      <c r="AM17614" s="103"/>
      <c r="AT17614" s="10"/>
    </row>
    <row r="17615" spans="9:46" s="16" customFormat="1">
      <c r="I17615" s="47"/>
      <c r="P17615" s="48"/>
      <c r="Q17615" s="48"/>
      <c r="R17615" s="48"/>
      <c r="S17615" s="49"/>
      <c r="T17615" s="47"/>
      <c r="U17615" s="50"/>
      <c r="V17615" s="47"/>
      <c r="W17615" s="50"/>
      <c r="X17615" s="49"/>
      <c r="Y17615" s="49"/>
      <c r="Z17615" s="49"/>
      <c r="AA17615" s="49"/>
      <c r="AB17615" s="49"/>
      <c r="AC17615" s="49"/>
      <c r="AD17615" s="49"/>
      <c r="AE17615" s="95"/>
      <c r="AM17615" s="103"/>
      <c r="AT17615" s="10"/>
    </row>
    <row r="17616" spans="9:46" s="16" customFormat="1">
      <c r="I17616" s="47"/>
      <c r="P17616" s="48"/>
      <c r="Q17616" s="48"/>
      <c r="R17616" s="48"/>
      <c r="S17616" s="49"/>
      <c r="T17616" s="47"/>
      <c r="U17616" s="50"/>
      <c r="V17616" s="47"/>
      <c r="W17616" s="50"/>
      <c r="X17616" s="49"/>
      <c r="Y17616" s="49"/>
      <c r="Z17616" s="49"/>
      <c r="AA17616" s="49"/>
      <c r="AB17616" s="49"/>
      <c r="AC17616" s="49"/>
      <c r="AD17616" s="49"/>
      <c r="AE17616" s="95"/>
      <c r="AM17616" s="103"/>
      <c r="AT17616" s="10"/>
    </row>
    <row r="17617" spans="9:46" s="16" customFormat="1">
      <c r="I17617" s="47"/>
      <c r="P17617" s="48"/>
      <c r="Q17617" s="48"/>
      <c r="R17617" s="48"/>
      <c r="S17617" s="49"/>
      <c r="T17617" s="47"/>
      <c r="U17617" s="50"/>
      <c r="V17617" s="47"/>
      <c r="W17617" s="50"/>
      <c r="X17617" s="49"/>
      <c r="Y17617" s="49"/>
      <c r="Z17617" s="49"/>
      <c r="AA17617" s="49"/>
      <c r="AB17617" s="49"/>
      <c r="AC17617" s="49"/>
      <c r="AD17617" s="49"/>
      <c r="AE17617" s="95"/>
      <c r="AM17617" s="103"/>
      <c r="AT17617" s="10"/>
    </row>
    <row r="17618" spans="9:46" s="16" customFormat="1">
      <c r="I17618" s="47"/>
      <c r="P17618" s="48"/>
      <c r="Q17618" s="48"/>
      <c r="R17618" s="48"/>
      <c r="S17618" s="49"/>
      <c r="T17618" s="47"/>
      <c r="U17618" s="50"/>
      <c r="V17618" s="47"/>
      <c r="W17618" s="50"/>
      <c r="X17618" s="49"/>
      <c r="Y17618" s="49"/>
      <c r="Z17618" s="49"/>
      <c r="AA17618" s="49"/>
      <c r="AB17618" s="49"/>
      <c r="AC17618" s="49"/>
      <c r="AD17618" s="49"/>
      <c r="AE17618" s="95"/>
      <c r="AM17618" s="103"/>
      <c r="AT17618" s="10"/>
    </row>
    <row r="17619" spans="9:46" s="16" customFormat="1">
      <c r="I17619" s="47"/>
      <c r="P17619" s="48"/>
      <c r="Q17619" s="48"/>
      <c r="R17619" s="48"/>
      <c r="S17619" s="49"/>
      <c r="T17619" s="47"/>
      <c r="U17619" s="50"/>
      <c r="V17619" s="47"/>
      <c r="W17619" s="50"/>
      <c r="X17619" s="49"/>
      <c r="Y17619" s="49"/>
      <c r="Z17619" s="49"/>
      <c r="AA17619" s="49"/>
      <c r="AB17619" s="49"/>
      <c r="AC17619" s="49"/>
      <c r="AD17619" s="49"/>
      <c r="AE17619" s="95"/>
      <c r="AM17619" s="103"/>
      <c r="AT17619" s="10"/>
    </row>
    <row r="17620" spans="9:46" s="16" customFormat="1">
      <c r="I17620" s="47"/>
      <c r="P17620" s="48"/>
      <c r="Q17620" s="48"/>
      <c r="R17620" s="48"/>
      <c r="S17620" s="49"/>
      <c r="T17620" s="47"/>
      <c r="U17620" s="50"/>
      <c r="V17620" s="47"/>
      <c r="W17620" s="50"/>
      <c r="X17620" s="49"/>
      <c r="Y17620" s="49"/>
      <c r="Z17620" s="49"/>
      <c r="AA17620" s="49"/>
      <c r="AB17620" s="49"/>
      <c r="AC17620" s="49"/>
      <c r="AD17620" s="49"/>
      <c r="AE17620" s="95"/>
      <c r="AM17620" s="103"/>
      <c r="AT17620" s="10"/>
    </row>
    <row r="17621" spans="9:46" s="16" customFormat="1">
      <c r="I17621" s="47"/>
      <c r="P17621" s="48"/>
      <c r="Q17621" s="48"/>
      <c r="R17621" s="48"/>
      <c r="S17621" s="49"/>
      <c r="T17621" s="47"/>
      <c r="U17621" s="50"/>
      <c r="V17621" s="47"/>
      <c r="W17621" s="50"/>
      <c r="X17621" s="49"/>
      <c r="Y17621" s="49"/>
      <c r="Z17621" s="49"/>
      <c r="AA17621" s="49"/>
      <c r="AB17621" s="49"/>
      <c r="AC17621" s="49"/>
      <c r="AD17621" s="49"/>
      <c r="AE17621" s="95"/>
      <c r="AM17621" s="103"/>
      <c r="AT17621" s="10"/>
    </row>
    <row r="17622" spans="9:46" s="16" customFormat="1">
      <c r="I17622" s="47"/>
      <c r="P17622" s="48"/>
      <c r="Q17622" s="48"/>
      <c r="R17622" s="48"/>
      <c r="S17622" s="49"/>
      <c r="T17622" s="47"/>
      <c r="U17622" s="50"/>
      <c r="V17622" s="47"/>
      <c r="W17622" s="50"/>
      <c r="X17622" s="49"/>
      <c r="Y17622" s="49"/>
      <c r="Z17622" s="49"/>
      <c r="AA17622" s="49"/>
      <c r="AB17622" s="49"/>
      <c r="AC17622" s="49"/>
      <c r="AD17622" s="49"/>
      <c r="AE17622" s="95"/>
      <c r="AM17622" s="103"/>
      <c r="AT17622" s="10"/>
    </row>
    <row r="17623" spans="9:46" s="16" customFormat="1">
      <c r="I17623" s="47"/>
      <c r="P17623" s="48"/>
      <c r="Q17623" s="48"/>
      <c r="R17623" s="48"/>
      <c r="S17623" s="49"/>
      <c r="T17623" s="47"/>
      <c r="U17623" s="50"/>
      <c r="V17623" s="47"/>
      <c r="W17623" s="50"/>
      <c r="X17623" s="49"/>
      <c r="Y17623" s="49"/>
      <c r="Z17623" s="49"/>
      <c r="AA17623" s="49"/>
      <c r="AB17623" s="49"/>
      <c r="AC17623" s="49"/>
      <c r="AD17623" s="49"/>
      <c r="AE17623" s="95"/>
      <c r="AM17623" s="103"/>
      <c r="AT17623" s="10"/>
    </row>
    <row r="17624" spans="9:46" s="16" customFormat="1">
      <c r="I17624" s="47"/>
      <c r="P17624" s="48"/>
      <c r="Q17624" s="48"/>
      <c r="R17624" s="48"/>
      <c r="S17624" s="49"/>
      <c r="T17624" s="47"/>
      <c r="U17624" s="50"/>
      <c r="V17624" s="47"/>
      <c r="W17624" s="50"/>
      <c r="X17624" s="49"/>
      <c r="Y17624" s="49"/>
      <c r="Z17624" s="49"/>
      <c r="AA17624" s="49"/>
      <c r="AB17624" s="49"/>
      <c r="AC17624" s="49"/>
      <c r="AD17624" s="49"/>
      <c r="AE17624" s="95"/>
      <c r="AM17624" s="103"/>
      <c r="AT17624" s="10"/>
    </row>
    <row r="17625" spans="9:46" s="16" customFormat="1">
      <c r="I17625" s="47"/>
      <c r="P17625" s="48"/>
      <c r="Q17625" s="48"/>
      <c r="R17625" s="48"/>
      <c r="S17625" s="49"/>
      <c r="T17625" s="47"/>
      <c r="U17625" s="50"/>
      <c r="V17625" s="47"/>
      <c r="W17625" s="50"/>
      <c r="X17625" s="49"/>
      <c r="Y17625" s="49"/>
      <c r="Z17625" s="49"/>
      <c r="AA17625" s="49"/>
      <c r="AB17625" s="49"/>
      <c r="AC17625" s="49"/>
      <c r="AD17625" s="49"/>
      <c r="AE17625" s="95"/>
      <c r="AM17625" s="103"/>
      <c r="AT17625" s="10"/>
    </row>
    <row r="17626" spans="9:46" s="16" customFormat="1">
      <c r="I17626" s="47"/>
      <c r="P17626" s="48"/>
      <c r="Q17626" s="48"/>
      <c r="R17626" s="48"/>
      <c r="S17626" s="49"/>
      <c r="T17626" s="47"/>
      <c r="U17626" s="50"/>
      <c r="V17626" s="47"/>
      <c r="W17626" s="50"/>
      <c r="X17626" s="49"/>
      <c r="Y17626" s="49"/>
      <c r="Z17626" s="49"/>
      <c r="AA17626" s="49"/>
      <c r="AB17626" s="49"/>
      <c r="AC17626" s="49"/>
      <c r="AD17626" s="49"/>
      <c r="AE17626" s="95"/>
      <c r="AM17626" s="103"/>
      <c r="AT17626" s="10"/>
    </row>
    <row r="17627" spans="9:46" s="16" customFormat="1">
      <c r="I17627" s="47"/>
      <c r="P17627" s="48"/>
      <c r="Q17627" s="48"/>
      <c r="R17627" s="48"/>
      <c r="S17627" s="49"/>
      <c r="T17627" s="47"/>
      <c r="U17627" s="50"/>
      <c r="V17627" s="47"/>
      <c r="W17627" s="50"/>
      <c r="X17627" s="49"/>
      <c r="Y17627" s="49"/>
      <c r="Z17627" s="49"/>
      <c r="AA17627" s="49"/>
      <c r="AB17627" s="49"/>
      <c r="AC17627" s="49"/>
      <c r="AD17627" s="49"/>
      <c r="AE17627" s="95"/>
      <c r="AM17627" s="103"/>
      <c r="AT17627" s="10"/>
    </row>
    <row r="17628" spans="9:46" s="16" customFormat="1">
      <c r="I17628" s="47"/>
      <c r="P17628" s="48"/>
      <c r="Q17628" s="48"/>
      <c r="R17628" s="48"/>
      <c r="S17628" s="49"/>
      <c r="T17628" s="47"/>
      <c r="U17628" s="50"/>
      <c r="V17628" s="47"/>
      <c r="W17628" s="50"/>
      <c r="X17628" s="49"/>
      <c r="Y17628" s="49"/>
      <c r="Z17628" s="49"/>
      <c r="AA17628" s="49"/>
      <c r="AB17628" s="49"/>
      <c r="AC17628" s="49"/>
      <c r="AD17628" s="49"/>
      <c r="AE17628" s="95"/>
      <c r="AM17628" s="103"/>
      <c r="AT17628" s="10"/>
    </row>
    <row r="17629" spans="9:46" s="16" customFormat="1">
      <c r="I17629" s="47"/>
      <c r="P17629" s="48"/>
      <c r="Q17629" s="48"/>
      <c r="R17629" s="48"/>
      <c r="S17629" s="49"/>
      <c r="T17629" s="47"/>
      <c r="U17629" s="50"/>
      <c r="V17629" s="47"/>
      <c r="W17629" s="50"/>
      <c r="X17629" s="49"/>
      <c r="Y17629" s="49"/>
      <c r="Z17629" s="49"/>
      <c r="AA17629" s="49"/>
      <c r="AB17629" s="49"/>
      <c r="AC17629" s="49"/>
      <c r="AD17629" s="49"/>
      <c r="AE17629" s="95"/>
      <c r="AM17629" s="103"/>
      <c r="AT17629" s="10"/>
    </row>
    <row r="17630" spans="9:46" s="16" customFormat="1">
      <c r="I17630" s="47"/>
      <c r="P17630" s="48"/>
      <c r="Q17630" s="48"/>
      <c r="R17630" s="48"/>
      <c r="S17630" s="49"/>
      <c r="T17630" s="47"/>
      <c r="U17630" s="50"/>
      <c r="V17630" s="47"/>
      <c r="W17630" s="50"/>
      <c r="X17630" s="49"/>
      <c r="Y17630" s="49"/>
      <c r="Z17630" s="49"/>
      <c r="AA17630" s="49"/>
      <c r="AB17630" s="49"/>
      <c r="AC17630" s="49"/>
      <c r="AD17630" s="49"/>
      <c r="AE17630" s="95"/>
      <c r="AM17630" s="103"/>
      <c r="AT17630" s="10"/>
    </row>
    <row r="17631" spans="9:46" s="16" customFormat="1">
      <c r="I17631" s="47"/>
      <c r="P17631" s="48"/>
      <c r="Q17631" s="48"/>
      <c r="R17631" s="48"/>
      <c r="S17631" s="49"/>
      <c r="T17631" s="47"/>
      <c r="U17631" s="50"/>
      <c r="V17631" s="47"/>
      <c r="W17631" s="50"/>
      <c r="X17631" s="49"/>
      <c r="Y17631" s="49"/>
      <c r="Z17631" s="49"/>
      <c r="AA17631" s="49"/>
      <c r="AB17631" s="49"/>
      <c r="AC17631" s="49"/>
      <c r="AD17631" s="49"/>
      <c r="AE17631" s="95"/>
      <c r="AM17631" s="103"/>
      <c r="AT17631" s="10"/>
    </row>
    <row r="17632" spans="9:46" s="16" customFormat="1">
      <c r="I17632" s="47"/>
      <c r="P17632" s="48"/>
      <c r="Q17632" s="48"/>
      <c r="R17632" s="48"/>
      <c r="S17632" s="49"/>
      <c r="T17632" s="47"/>
      <c r="U17632" s="50"/>
      <c r="V17632" s="47"/>
      <c r="W17632" s="50"/>
      <c r="X17632" s="49"/>
      <c r="Y17632" s="49"/>
      <c r="Z17632" s="49"/>
      <c r="AA17632" s="49"/>
      <c r="AB17632" s="49"/>
      <c r="AC17632" s="49"/>
      <c r="AD17632" s="49"/>
      <c r="AE17632" s="95"/>
      <c r="AM17632" s="103"/>
      <c r="AT17632" s="10"/>
    </row>
    <row r="17633" spans="9:46" s="16" customFormat="1">
      <c r="I17633" s="47"/>
      <c r="P17633" s="48"/>
      <c r="Q17633" s="48"/>
      <c r="R17633" s="48"/>
      <c r="S17633" s="49"/>
      <c r="T17633" s="47"/>
      <c r="U17633" s="50"/>
      <c r="V17633" s="47"/>
      <c r="W17633" s="50"/>
      <c r="X17633" s="49"/>
      <c r="Y17633" s="49"/>
      <c r="Z17633" s="49"/>
      <c r="AA17633" s="49"/>
      <c r="AB17633" s="49"/>
      <c r="AC17633" s="49"/>
      <c r="AD17633" s="49"/>
      <c r="AE17633" s="95"/>
      <c r="AM17633" s="103"/>
      <c r="AT17633" s="10"/>
    </row>
    <row r="17634" spans="9:46" s="16" customFormat="1">
      <c r="I17634" s="47"/>
      <c r="P17634" s="48"/>
      <c r="Q17634" s="48"/>
      <c r="R17634" s="48"/>
      <c r="S17634" s="49"/>
      <c r="T17634" s="47"/>
      <c r="U17634" s="50"/>
      <c r="V17634" s="47"/>
      <c r="W17634" s="50"/>
      <c r="X17634" s="49"/>
      <c r="Y17634" s="49"/>
      <c r="Z17634" s="49"/>
      <c r="AA17634" s="49"/>
      <c r="AB17634" s="49"/>
      <c r="AC17634" s="49"/>
      <c r="AD17634" s="49"/>
      <c r="AE17634" s="95"/>
      <c r="AM17634" s="103"/>
      <c r="AT17634" s="10"/>
    </row>
    <row r="17635" spans="9:46" s="16" customFormat="1">
      <c r="I17635" s="47"/>
      <c r="P17635" s="48"/>
      <c r="Q17635" s="48"/>
      <c r="R17635" s="48"/>
      <c r="S17635" s="49"/>
      <c r="T17635" s="47"/>
      <c r="U17635" s="50"/>
      <c r="V17635" s="47"/>
      <c r="W17635" s="50"/>
      <c r="X17635" s="49"/>
      <c r="Y17635" s="49"/>
      <c r="Z17635" s="49"/>
      <c r="AA17635" s="49"/>
      <c r="AB17635" s="49"/>
      <c r="AC17635" s="49"/>
      <c r="AD17635" s="49"/>
      <c r="AE17635" s="95"/>
      <c r="AM17635" s="103"/>
      <c r="AT17635" s="10"/>
    </row>
    <row r="17636" spans="9:46" s="16" customFormat="1">
      <c r="I17636" s="47"/>
      <c r="P17636" s="48"/>
      <c r="Q17636" s="48"/>
      <c r="R17636" s="48"/>
      <c r="S17636" s="49"/>
      <c r="T17636" s="47"/>
      <c r="U17636" s="50"/>
      <c r="V17636" s="47"/>
      <c r="W17636" s="50"/>
      <c r="X17636" s="49"/>
      <c r="Y17636" s="49"/>
      <c r="Z17636" s="49"/>
      <c r="AA17636" s="49"/>
      <c r="AB17636" s="49"/>
      <c r="AC17636" s="49"/>
      <c r="AD17636" s="49"/>
      <c r="AE17636" s="95"/>
      <c r="AM17636" s="103"/>
      <c r="AT17636" s="10"/>
    </row>
    <row r="17637" spans="9:46" s="16" customFormat="1">
      <c r="I17637" s="47"/>
      <c r="P17637" s="48"/>
      <c r="Q17637" s="48"/>
      <c r="R17637" s="48"/>
      <c r="S17637" s="49"/>
      <c r="T17637" s="47"/>
      <c r="U17637" s="50"/>
      <c r="V17637" s="47"/>
      <c r="W17637" s="50"/>
      <c r="X17637" s="49"/>
      <c r="Y17637" s="49"/>
      <c r="Z17637" s="49"/>
      <c r="AA17637" s="49"/>
      <c r="AB17637" s="49"/>
      <c r="AC17637" s="49"/>
      <c r="AD17637" s="49"/>
      <c r="AE17637" s="95"/>
      <c r="AM17637" s="103"/>
      <c r="AT17637" s="10"/>
    </row>
    <row r="17638" spans="9:46" s="16" customFormat="1">
      <c r="I17638" s="47"/>
      <c r="P17638" s="48"/>
      <c r="Q17638" s="48"/>
      <c r="R17638" s="48"/>
      <c r="S17638" s="49"/>
      <c r="T17638" s="47"/>
      <c r="U17638" s="50"/>
      <c r="V17638" s="47"/>
      <c r="W17638" s="50"/>
      <c r="X17638" s="49"/>
      <c r="Y17638" s="49"/>
      <c r="Z17638" s="49"/>
      <c r="AA17638" s="49"/>
      <c r="AB17638" s="49"/>
      <c r="AC17638" s="49"/>
      <c r="AD17638" s="49"/>
      <c r="AE17638" s="95"/>
      <c r="AM17638" s="103"/>
      <c r="AT17638" s="10"/>
    </row>
    <row r="17639" spans="9:46" s="16" customFormat="1">
      <c r="I17639" s="47"/>
      <c r="P17639" s="48"/>
      <c r="Q17639" s="48"/>
      <c r="R17639" s="48"/>
      <c r="S17639" s="49"/>
      <c r="T17639" s="47"/>
      <c r="U17639" s="50"/>
      <c r="V17639" s="47"/>
      <c r="W17639" s="50"/>
      <c r="X17639" s="49"/>
      <c r="Y17639" s="49"/>
      <c r="Z17639" s="49"/>
      <c r="AA17639" s="49"/>
      <c r="AB17639" s="49"/>
      <c r="AC17639" s="49"/>
      <c r="AD17639" s="49"/>
      <c r="AE17639" s="95"/>
      <c r="AM17639" s="103"/>
      <c r="AT17639" s="10"/>
    </row>
    <row r="17640" spans="9:46" s="16" customFormat="1">
      <c r="I17640" s="47"/>
      <c r="P17640" s="48"/>
      <c r="Q17640" s="48"/>
      <c r="R17640" s="48"/>
      <c r="S17640" s="49"/>
      <c r="T17640" s="47"/>
      <c r="U17640" s="50"/>
      <c r="V17640" s="47"/>
      <c r="W17640" s="50"/>
      <c r="X17640" s="49"/>
      <c r="Y17640" s="49"/>
      <c r="Z17640" s="49"/>
      <c r="AA17640" s="49"/>
      <c r="AB17640" s="49"/>
      <c r="AC17640" s="49"/>
      <c r="AD17640" s="49"/>
      <c r="AE17640" s="95"/>
      <c r="AM17640" s="103"/>
      <c r="AT17640" s="10"/>
    </row>
    <row r="17641" spans="9:46" s="16" customFormat="1">
      <c r="I17641" s="47"/>
      <c r="P17641" s="48"/>
      <c r="Q17641" s="48"/>
      <c r="R17641" s="48"/>
      <c r="S17641" s="49"/>
      <c r="T17641" s="47"/>
      <c r="U17641" s="50"/>
      <c r="V17641" s="47"/>
      <c r="W17641" s="50"/>
      <c r="X17641" s="49"/>
      <c r="Y17641" s="49"/>
      <c r="Z17641" s="49"/>
      <c r="AA17641" s="49"/>
      <c r="AB17641" s="49"/>
      <c r="AC17641" s="49"/>
      <c r="AD17641" s="49"/>
      <c r="AE17641" s="95"/>
      <c r="AM17641" s="103"/>
      <c r="AT17641" s="10"/>
    </row>
    <row r="17642" spans="9:46" s="16" customFormat="1">
      <c r="I17642" s="47"/>
      <c r="P17642" s="48"/>
      <c r="Q17642" s="48"/>
      <c r="R17642" s="48"/>
      <c r="S17642" s="49"/>
      <c r="T17642" s="47"/>
      <c r="U17642" s="50"/>
      <c r="V17642" s="47"/>
      <c r="W17642" s="50"/>
      <c r="X17642" s="49"/>
      <c r="Y17642" s="49"/>
      <c r="Z17642" s="49"/>
      <c r="AA17642" s="49"/>
      <c r="AB17642" s="49"/>
      <c r="AC17642" s="49"/>
      <c r="AD17642" s="49"/>
      <c r="AE17642" s="95"/>
      <c r="AM17642" s="103"/>
      <c r="AT17642" s="10"/>
    </row>
    <row r="17643" spans="9:46" s="16" customFormat="1">
      <c r="I17643" s="47"/>
      <c r="P17643" s="48"/>
      <c r="Q17643" s="48"/>
      <c r="R17643" s="48"/>
      <c r="S17643" s="49"/>
      <c r="T17643" s="47"/>
      <c r="U17643" s="50"/>
      <c r="V17643" s="47"/>
      <c r="W17643" s="50"/>
      <c r="X17643" s="49"/>
      <c r="Y17643" s="49"/>
      <c r="Z17643" s="49"/>
      <c r="AA17643" s="49"/>
      <c r="AB17643" s="49"/>
      <c r="AC17643" s="49"/>
      <c r="AD17643" s="49"/>
      <c r="AE17643" s="95"/>
      <c r="AM17643" s="103"/>
      <c r="AT17643" s="10"/>
    </row>
    <row r="17644" spans="9:46" s="16" customFormat="1">
      <c r="I17644" s="47"/>
      <c r="P17644" s="48"/>
      <c r="Q17644" s="48"/>
      <c r="R17644" s="48"/>
      <c r="S17644" s="49"/>
      <c r="T17644" s="47"/>
      <c r="U17644" s="50"/>
      <c r="V17644" s="47"/>
      <c r="W17644" s="50"/>
      <c r="X17644" s="49"/>
      <c r="Y17644" s="49"/>
      <c r="Z17644" s="49"/>
      <c r="AA17644" s="49"/>
      <c r="AB17644" s="49"/>
      <c r="AC17644" s="49"/>
      <c r="AD17644" s="49"/>
      <c r="AE17644" s="95"/>
      <c r="AM17644" s="103"/>
      <c r="AT17644" s="10"/>
    </row>
    <row r="17645" spans="9:46" s="16" customFormat="1">
      <c r="I17645" s="47"/>
      <c r="P17645" s="48"/>
      <c r="Q17645" s="48"/>
      <c r="R17645" s="48"/>
      <c r="S17645" s="49"/>
      <c r="T17645" s="47"/>
      <c r="U17645" s="50"/>
      <c r="V17645" s="47"/>
      <c r="W17645" s="50"/>
      <c r="X17645" s="49"/>
      <c r="Y17645" s="49"/>
      <c r="Z17645" s="49"/>
      <c r="AA17645" s="49"/>
      <c r="AB17645" s="49"/>
      <c r="AC17645" s="49"/>
      <c r="AD17645" s="49"/>
      <c r="AE17645" s="95"/>
      <c r="AM17645" s="103"/>
      <c r="AT17645" s="10"/>
    </row>
    <row r="17646" spans="9:46" s="16" customFormat="1">
      <c r="I17646" s="47"/>
      <c r="P17646" s="48"/>
      <c r="Q17646" s="48"/>
      <c r="R17646" s="48"/>
      <c r="S17646" s="49"/>
      <c r="T17646" s="47"/>
      <c r="U17646" s="50"/>
      <c r="V17646" s="47"/>
      <c r="W17646" s="50"/>
      <c r="X17646" s="49"/>
      <c r="Y17646" s="49"/>
      <c r="Z17646" s="49"/>
      <c r="AA17646" s="49"/>
      <c r="AB17646" s="49"/>
      <c r="AC17646" s="49"/>
      <c r="AD17646" s="49"/>
      <c r="AE17646" s="95"/>
      <c r="AM17646" s="103"/>
      <c r="AT17646" s="10"/>
    </row>
    <row r="17647" spans="9:46" s="16" customFormat="1">
      <c r="I17647" s="47"/>
      <c r="P17647" s="48"/>
      <c r="Q17647" s="48"/>
      <c r="R17647" s="48"/>
      <c r="S17647" s="49"/>
      <c r="T17647" s="47"/>
      <c r="U17647" s="50"/>
      <c r="V17647" s="47"/>
      <c r="W17647" s="50"/>
      <c r="X17647" s="49"/>
      <c r="Y17647" s="49"/>
      <c r="Z17647" s="49"/>
      <c r="AA17647" s="49"/>
      <c r="AB17647" s="49"/>
      <c r="AC17647" s="49"/>
      <c r="AD17647" s="49"/>
      <c r="AE17647" s="95"/>
      <c r="AM17647" s="103"/>
      <c r="AT17647" s="10"/>
    </row>
    <row r="17648" spans="9:46" s="16" customFormat="1">
      <c r="I17648" s="47"/>
      <c r="P17648" s="48"/>
      <c r="Q17648" s="48"/>
      <c r="R17648" s="48"/>
      <c r="S17648" s="49"/>
      <c r="T17648" s="47"/>
      <c r="U17648" s="50"/>
      <c r="V17648" s="47"/>
      <c r="W17648" s="50"/>
      <c r="X17648" s="49"/>
      <c r="Y17648" s="49"/>
      <c r="Z17648" s="49"/>
      <c r="AA17648" s="49"/>
      <c r="AB17648" s="49"/>
      <c r="AC17648" s="49"/>
      <c r="AD17648" s="49"/>
      <c r="AE17648" s="95"/>
      <c r="AM17648" s="103"/>
      <c r="AT17648" s="10"/>
    </row>
    <row r="17649" spans="9:46" s="16" customFormat="1">
      <c r="I17649" s="47"/>
      <c r="P17649" s="48"/>
      <c r="Q17649" s="48"/>
      <c r="R17649" s="48"/>
      <c r="S17649" s="49"/>
      <c r="T17649" s="47"/>
      <c r="U17649" s="50"/>
      <c r="V17649" s="47"/>
      <c r="W17649" s="50"/>
      <c r="X17649" s="49"/>
      <c r="Y17649" s="49"/>
      <c r="Z17649" s="49"/>
      <c r="AA17649" s="49"/>
      <c r="AB17649" s="49"/>
      <c r="AC17649" s="49"/>
      <c r="AD17649" s="49"/>
      <c r="AE17649" s="95"/>
      <c r="AM17649" s="103"/>
      <c r="AT17649" s="10"/>
    </row>
    <row r="17650" spans="9:46" s="16" customFormat="1">
      <c r="I17650" s="47"/>
      <c r="P17650" s="48"/>
      <c r="Q17650" s="48"/>
      <c r="R17650" s="48"/>
      <c r="S17650" s="49"/>
      <c r="T17650" s="47"/>
      <c r="U17650" s="50"/>
      <c r="V17650" s="47"/>
      <c r="W17650" s="50"/>
      <c r="X17650" s="49"/>
      <c r="Y17650" s="49"/>
      <c r="Z17650" s="49"/>
      <c r="AA17650" s="49"/>
      <c r="AB17650" s="49"/>
      <c r="AC17650" s="49"/>
      <c r="AD17650" s="49"/>
      <c r="AE17650" s="95"/>
      <c r="AM17650" s="103"/>
      <c r="AT17650" s="10"/>
    </row>
    <row r="17651" spans="9:46" s="16" customFormat="1">
      <c r="I17651" s="47"/>
      <c r="P17651" s="48"/>
      <c r="Q17651" s="48"/>
      <c r="R17651" s="48"/>
      <c r="S17651" s="49"/>
      <c r="T17651" s="47"/>
      <c r="U17651" s="50"/>
      <c r="V17651" s="47"/>
      <c r="W17651" s="50"/>
      <c r="X17651" s="49"/>
      <c r="Y17651" s="49"/>
      <c r="Z17651" s="49"/>
      <c r="AA17651" s="49"/>
      <c r="AB17651" s="49"/>
      <c r="AC17651" s="49"/>
      <c r="AD17651" s="49"/>
      <c r="AE17651" s="95"/>
      <c r="AM17651" s="103"/>
      <c r="AT17651" s="10"/>
    </row>
    <row r="17652" spans="9:46" s="16" customFormat="1">
      <c r="I17652" s="47"/>
      <c r="P17652" s="48"/>
      <c r="Q17652" s="48"/>
      <c r="R17652" s="48"/>
      <c r="S17652" s="49"/>
      <c r="T17652" s="47"/>
      <c r="U17652" s="50"/>
      <c r="V17652" s="47"/>
      <c r="W17652" s="50"/>
      <c r="X17652" s="49"/>
      <c r="Y17652" s="49"/>
      <c r="Z17652" s="49"/>
      <c r="AA17652" s="49"/>
      <c r="AB17652" s="49"/>
      <c r="AC17652" s="49"/>
      <c r="AD17652" s="49"/>
      <c r="AE17652" s="95"/>
      <c r="AM17652" s="103"/>
      <c r="AT17652" s="10"/>
    </row>
    <row r="17653" spans="9:46" s="16" customFormat="1">
      <c r="I17653" s="47"/>
      <c r="P17653" s="48"/>
      <c r="Q17653" s="48"/>
      <c r="R17653" s="48"/>
      <c r="S17653" s="49"/>
      <c r="T17653" s="47"/>
      <c r="U17653" s="50"/>
      <c r="V17653" s="47"/>
      <c r="W17653" s="50"/>
      <c r="X17653" s="49"/>
      <c r="Y17653" s="49"/>
      <c r="Z17653" s="49"/>
      <c r="AA17653" s="49"/>
      <c r="AB17653" s="49"/>
      <c r="AC17653" s="49"/>
      <c r="AD17653" s="49"/>
      <c r="AE17653" s="95"/>
      <c r="AM17653" s="103"/>
      <c r="AT17653" s="10"/>
    </row>
    <row r="17654" spans="9:46" s="16" customFormat="1">
      <c r="I17654" s="47"/>
      <c r="P17654" s="48"/>
      <c r="Q17654" s="48"/>
      <c r="R17654" s="48"/>
      <c r="S17654" s="49"/>
      <c r="T17654" s="47"/>
      <c r="U17654" s="50"/>
      <c r="V17654" s="47"/>
      <c r="W17654" s="50"/>
      <c r="X17654" s="49"/>
      <c r="Y17654" s="49"/>
      <c r="Z17654" s="49"/>
      <c r="AA17654" s="49"/>
      <c r="AB17654" s="49"/>
      <c r="AC17654" s="49"/>
      <c r="AD17654" s="49"/>
      <c r="AE17654" s="95"/>
      <c r="AM17654" s="103"/>
      <c r="AT17654" s="10"/>
    </row>
    <row r="17655" spans="9:46" s="16" customFormat="1">
      <c r="I17655" s="47"/>
      <c r="P17655" s="48"/>
      <c r="Q17655" s="48"/>
      <c r="R17655" s="48"/>
      <c r="S17655" s="49"/>
      <c r="T17655" s="47"/>
      <c r="U17655" s="50"/>
      <c r="V17655" s="47"/>
      <c r="W17655" s="50"/>
      <c r="X17655" s="49"/>
      <c r="Y17655" s="49"/>
      <c r="Z17655" s="49"/>
      <c r="AA17655" s="49"/>
      <c r="AB17655" s="49"/>
      <c r="AC17655" s="49"/>
      <c r="AD17655" s="49"/>
      <c r="AE17655" s="95"/>
      <c r="AM17655" s="103"/>
      <c r="AT17655" s="10"/>
    </row>
    <row r="17656" spans="9:46" s="16" customFormat="1">
      <c r="I17656" s="47"/>
      <c r="P17656" s="48"/>
      <c r="Q17656" s="48"/>
      <c r="R17656" s="48"/>
      <c r="S17656" s="49"/>
      <c r="T17656" s="47"/>
      <c r="U17656" s="50"/>
      <c r="V17656" s="47"/>
      <c r="W17656" s="50"/>
      <c r="X17656" s="49"/>
      <c r="Y17656" s="49"/>
      <c r="Z17656" s="49"/>
      <c r="AA17656" s="49"/>
      <c r="AB17656" s="49"/>
      <c r="AC17656" s="49"/>
      <c r="AD17656" s="49"/>
      <c r="AE17656" s="95"/>
      <c r="AM17656" s="103"/>
      <c r="AT17656" s="10"/>
    </row>
    <row r="17657" spans="9:46" s="16" customFormat="1">
      <c r="I17657" s="47"/>
      <c r="P17657" s="48"/>
      <c r="Q17657" s="48"/>
      <c r="R17657" s="48"/>
      <c r="S17657" s="49"/>
      <c r="T17657" s="47"/>
      <c r="U17657" s="50"/>
      <c r="V17657" s="47"/>
      <c r="W17657" s="50"/>
      <c r="X17657" s="49"/>
      <c r="Y17657" s="49"/>
      <c r="Z17657" s="49"/>
      <c r="AA17657" s="49"/>
      <c r="AB17657" s="49"/>
      <c r="AC17657" s="49"/>
      <c r="AD17657" s="49"/>
      <c r="AE17657" s="95"/>
      <c r="AM17657" s="103"/>
      <c r="AT17657" s="10"/>
    </row>
    <row r="17658" spans="9:46" s="16" customFormat="1">
      <c r="I17658" s="47"/>
      <c r="P17658" s="48"/>
      <c r="Q17658" s="48"/>
      <c r="R17658" s="48"/>
      <c r="S17658" s="49"/>
      <c r="T17658" s="47"/>
      <c r="U17658" s="50"/>
      <c r="V17658" s="47"/>
      <c r="W17658" s="50"/>
      <c r="X17658" s="49"/>
      <c r="Y17658" s="49"/>
      <c r="Z17658" s="49"/>
      <c r="AA17658" s="49"/>
      <c r="AB17658" s="49"/>
      <c r="AC17658" s="49"/>
      <c r="AD17658" s="49"/>
      <c r="AE17658" s="95"/>
      <c r="AM17658" s="103"/>
      <c r="AT17658" s="10"/>
    </row>
    <row r="17659" spans="9:46" s="16" customFormat="1">
      <c r="I17659" s="47"/>
      <c r="P17659" s="48"/>
      <c r="Q17659" s="48"/>
      <c r="R17659" s="48"/>
      <c r="S17659" s="49"/>
      <c r="T17659" s="47"/>
      <c r="U17659" s="50"/>
      <c r="V17659" s="47"/>
      <c r="W17659" s="50"/>
      <c r="X17659" s="49"/>
      <c r="Y17659" s="49"/>
      <c r="Z17659" s="49"/>
      <c r="AA17659" s="49"/>
      <c r="AB17659" s="49"/>
      <c r="AC17659" s="49"/>
      <c r="AD17659" s="49"/>
      <c r="AE17659" s="95"/>
      <c r="AM17659" s="103"/>
      <c r="AT17659" s="10"/>
    </row>
    <row r="17660" spans="9:46" s="16" customFormat="1">
      <c r="I17660" s="47"/>
      <c r="P17660" s="48"/>
      <c r="Q17660" s="48"/>
      <c r="R17660" s="48"/>
      <c r="S17660" s="49"/>
      <c r="T17660" s="47"/>
      <c r="U17660" s="50"/>
      <c r="V17660" s="47"/>
      <c r="W17660" s="50"/>
      <c r="X17660" s="49"/>
      <c r="Y17660" s="49"/>
      <c r="Z17660" s="49"/>
      <c r="AA17660" s="49"/>
      <c r="AB17660" s="49"/>
      <c r="AC17660" s="49"/>
      <c r="AD17660" s="49"/>
      <c r="AE17660" s="95"/>
      <c r="AM17660" s="103"/>
      <c r="AT17660" s="10"/>
    </row>
    <row r="17661" spans="9:46" s="16" customFormat="1">
      <c r="I17661" s="47"/>
      <c r="P17661" s="48"/>
      <c r="Q17661" s="48"/>
      <c r="R17661" s="48"/>
      <c r="S17661" s="49"/>
      <c r="T17661" s="47"/>
      <c r="U17661" s="50"/>
      <c r="V17661" s="47"/>
      <c r="W17661" s="50"/>
      <c r="X17661" s="49"/>
      <c r="Y17661" s="49"/>
      <c r="Z17661" s="49"/>
      <c r="AA17661" s="49"/>
      <c r="AB17661" s="49"/>
      <c r="AC17661" s="49"/>
      <c r="AD17661" s="49"/>
      <c r="AE17661" s="95"/>
      <c r="AM17661" s="103"/>
      <c r="AT17661" s="10"/>
    </row>
    <row r="17662" spans="9:46" s="16" customFormat="1">
      <c r="I17662" s="47"/>
      <c r="P17662" s="48"/>
      <c r="Q17662" s="48"/>
      <c r="R17662" s="48"/>
      <c r="S17662" s="49"/>
      <c r="T17662" s="47"/>
      <c r="U17662" s="50"/>
      <c r="V17662" s="47"/>
      <c r="W17662" s="50"/>
      <c r="X17662" s="49"/>
      <c r="Y17662" s="49"/>
      <c r="Z17662" s="49"/>
      <c r="AA17662" s="49"/>
      <c r="AB17662" s="49"/>
      <c r="AC17662" s="49"/>
      <c r="AD17662" s="49"/>
      <c r="AE17662" s="95"/>
      <c r="AM17662" s="103"/>
      <c r="AT17662" s="10"/>
    </row>
    <row r="17663" spans="9:46" s="16" customFormat="1">
      <c r="I17663" s="47"/>
      <c r="P17663" s="48"/>
      <c r="Q17663" s="48"/>
      <c r="R17663" s="48"/>
      <c r="S17663" s="49"/>
      <c r="T17663" s="47"/>
      <c r="U17663" s="50"/>
      <c r="V17663" s="47"/>
      <c r="W17663" s="50"/>
      <c r="X17663" s="49"/>
      <c r="Y17663" s="49"/>
      <c r="Z17663" s="49"/>
      <c r="AA17663" s="49"/>
      <c r="AB17663" s="49"/>
      <c r="AC17663" s="49"/>
      <c r="AD17663" s="49"/>
      <c r="AE17663" s="95"/>
      <c r="AM17663" s="103"/>
      <c r="AT17663" s="10"/>
    </row>
    <row r="17664" spans="9:46" s="16" customFormat="1">
      <c r="I17664" s="47"/>
      <c r="P17664" s="48"/>
      <c r="Q17664" s="48"/>
      <c r="R17664" s="48"/>
      <c r="S17664" s="49"/>
      <c r="T17664" s="47"/>
      <c r="U17664" s="50"/>
      <c r="V17664" s="47"/>
      <c r="W17664" s="50"/>
      <c r="X17664" s="49"/>
      <c r="Y17664" s="49"/>
      <c r="Z17664" s="49"/>
      <c r="AA17664" s="49"/>
      <c r="AB17664" s="49"/>
      <c r="AC17664" s="49"/>
      <c r="AD17664" s="49"/>
      <c r="AE17664" s="95"/>
      <c r="AM17664" s="103"/>
      <c r="AT17664" s="10"/>
    </row>
    <row r="17665" spans="9:46" s="16" customFormat="1">
      <c r="I17665" s="47"/>
      <c r="P17665" s="48"/>
      <c r="Q17665" s="48"/>
      <c r="R17665" s="48"/>
      <c r="S17665" s="49"/>
      <c r="T17665" s="47"/>
      <c r="U17665" s="50"/>
      <c r="V17665" s="47"/>
      <c r="W17665" s="50"/>
      <c r="X17665" s="49"/>
      <c r="Y17665" s="49"/>
      <c r="Z17665" s="49"/>
      <c r="AA17665" s="49"/>
      <c r="AB17665" s="49"/>
      <c r="AC17665" s="49"/>
      <c r="AD17665" s="49"/>
      <c r="AE17665" s="95"/>
      <c r="AM17665" s="103"/>
      <c r="AT17665" s="10"/>
    </row>
    <row r="17666" spans="9:46" s="16" customFormat="1">
      <c r="I17666" s="47"/>
      <c r="P17666" s="48"/>
      <c r="Q17666" s="48"/>
      <c r="R17666" s="48"/>
      <c r="S17666" s="49"/>
      <c r="T17666" s="47"/>
      <c r="U17666" s="50"/>
      <c r="V17666" s="47"/>
      <c r="W17666" s="50"/>
      <c r="X17666" s="49"/>
      <c r="Y17666" s="49"/>
      <c r="Z17666" s="49"/>
      <c r="AA17666" s="49"/>
      <c r="AB17666" s="49"/>
      <c r="AC17666" s="49"/>
      <c r="AD17666" s="49"/>
      <c r="AE17666" s="95"/>
      <c r="AM17666" s="103"/>
      <c r="AT17666" s="10"/>
    </row>
    <row r="17667" spans="9:46" s="16" customFormat="1">
      <c r="I17667" s="47"/>
      <c r="P17667" s="48"/>
      <c r="Q17667" s="48"/>
      <c r="R17667" s="48"/>
      <c r="S17667" s="49"/>
      <c r="T17667" s="47"/>
      <c r="U17667" s="50"/>
      <c r="V17667" s="47"/>
      <c r="W17667" s="50"/>
      <c r="X17667" s="49"/>
      <c r="Y17667" s="49"/>
      <c r="Z17667" s="49"/>
      <c r="AA17667" s="49"/>
      <c r="AB17667" s="49"/>
      <c r="AC17667" s="49"/>
      <c r="AD17667" s="49"/>
      <c r="AE17667" s="95"/>
      <c r="AM17667" s="103"/>
      <c r="AT17667" s="10"/>
    </row>
    <row r="17668" spans="9:46" s="16" customFormat="1">
      <c r="I17668" s="47"/>
      <c r="P17668" s="48"/>
      <c r="Q17668" s="48"/>
      <c r="R17668" s="48"/>
      <c r="S17668" s="49"/>
      <c r="T17668" s="47"/>
      <c r="U17668" s="50"/>
      <c r="V17668" s="47"/>
      <c r="W17668" s="50"/>
      <c r="X17668" s="49"/>
      <c r="Y17668" s="49"/>
      <c r="Z17668" s="49"/>
      <c r="AA17668" s="49"/>
      <c r="AB17668" s="49"/>
      <c r="AC17668" s="49"/>
      <c r="AD17668" s="49"/>
      <c r="AE17668" s="95"/>
      <c r="AM17668" s="103"/>
      <c r="AT17668" s="10"/>
    </row>
    <row r="17669" spans="9:46" s="16" customFormat="1">
      <c r="I17669" s="47"/>
      <c r="P17669" s="48"/>
      <c r="Q17669" s="48"/>
      <c r="R17669" s="48"/>
      <c r="S17669" s="49"/>
      <c r="T17669" s="47"/>
      <c r="U17669" s="50"/>
      <c r="V17669" s="47"/>
      <c r="W17669" s="50"/>
      <c r="X17669" s="49"/>
      <c r="Y17669" s="49"/>
      <c r="Z17669" s="49"/>
      <c r="AA17669" s="49"/>
      <c r="AB17669" s="49"/>
      <c r="AC17669" s="49"/>
      <c r="AD17669" s="49"/>
      <c r="AE17669" s="95"/>
      <c r="AM17669" s="103"/>
      <c r="AT17669" s="10"/>
    </row>
    <row r="17670" spans="9:46" s="16" customFormat="1">
      <c r="I17670" s="47"/>
      <c r="P17670" s="48"/>
      <c r="Q17670" s="48"/>
      <c r="R17670" s="48"/>
      <c r="S17670" s="49"/>
      <c r="T17670" s="47"/>
      <c r="U17670" s="50"/>
      <c r="V17670" s="47"/>
      <c r="W17670" s="50"/>
      <c r="X17670" s="49"/>
      <c r="Y17670" s="49"/>
      <c r="Z17670" s="49"/>
      <c r="AA17670" s="49"/>
      <c r="AB17670" s="49"/>
      <c r="AC17670" s="49"/>
      <c r="AD17670" s="49"/>
      <c r="AE17670" s="95"/>
      <c r="AM17670" s="103"/>
      <c r="AT17670" s="10"/>
    </row>
    <row r="17671" spans="9:46" s="16" customFormat="1">
      <c r="I17671" s="47"/>
      <c r="P17671" s="48"/>
      <c r="Q17671" s="48"/>
      <c r="R17671" s="48"/>
      <c r="S17671" s="49"/>
      <c r="T17671" s="47"/>
      <c r="U17671" s="50"/>
      <c r="V17671" s="47"/>
      <c r="W17671" s="50"/>
      <c r="X17671" s="49"/>
      <c r="Y17671" s="49"/>
      <c r="Z17671" s="49"/>
      <c r="AA17671" s="49"/>
      <c r="AB17671" s="49"/>
      <c r="AC17671" s="49"/>
      <c r="AD17671" s="49"/>
      <c r="AE17671" s="95"/>
      <c r="AM17671" s="103"/>
      <c r="AT17671" s="10"/>
    </row>
    <row r="17672" spans="9:46" s="16" customFormat="1">
      <c r="I17672" s="47"/>
      <c r="P17672" s="48"/>
      <c r="Q17672" s="48"/>
      <c r="R17672" s="48"/>
      <c r="S17672" s="49"/>
      <c r="T17672" s="47"/>
      <c r="U17672" s="50"/>
      <c r="V17672" s="47"/>
      <c r="W17672" s="50"/>
      <c r="X17672" s="49"/>
      <c r="Y17672" s="49"/>
      <c r="Z17672" s="49"/>
      <c r="AA17672" s="49"/>
      <c r="AB17672" s="49"/>
      <c r="AC17672" s="49"/>
      <c r="AD17672" s="49"/>
      <c r="AE17672" s="95"/>
      <c r="AM17672" s="103"/>
      <c r="AT17672" s="10"/>
    </row>
    <row r="17673" spans="9:46" s="16" customFormat="1">
      <c r="I17673" s="47"/>
      <c r="P17673" s="48"/>
      <c r="Q17673" s="48"/>
      <c r="R17673" s="48"/>
      <c r="S17673" s="49"/>
      <c r="T17673" s="47"/>
      <c r="U17673" s="50"/>
      <c r="V17673" s="47"/>
      <c r="W17673" s="50"/>
      <c r="X17673" s="49"/>
      <c r="Y17673" s="49"/>
      <c r="Z17673" s="49"/>
      <c r="AA17673" s="49"/>
      <c r="AB17673" s="49"/>
      <c r="AC17673" s="49"/>
      <c r="AD17673" s="49"/>
      <c r="AE17673" s="95"/>
      <c r="AM17673" s="103"/>
      <c r="AT17673" s="10"/>
    </row>
    <row r="17674" spans="9:46" s="16" customFormat="1">
      <c r="I17674" s="47"/>
      <c r="P17674" s="48"/>
      <c r="Q17674" s="48"/>
      <c r="R17674" s="48"/>
      <c r="S17674" s="49"/>
      <c r="T17674" s="47"/>
      <c r="U17674" s="50"/>
      <c r="V17674" s="47"/>
      <c r="W17674" s="50"/>
      <c r="X17674" s="49"/>
      <c r="Y17674" s="49"/>
      <c r="Z17674" s="49"/>
      <c r="AA17674" s="49"/>
      <c r="AB17674" s="49"/>
      <c r="AC17674" s="49"/>
      <c r="AD17674" s="49"/>
      <c r="AE17674" s="95"/>
      <c r="AM17674" s="103"/>
      <c r="AT17674" s="10"/>
    </row>
    <row r="17675" spans="9:46" s="16" customFormat="1">
      <c r="I17675" s="47"/>
      <c r="P17675" s="48"/>
      <c r="Q17675" s="48"/>
      <c r="R17675" s="48"/>
      <c r="S17675" s="49"/>
      <c r="T17675" s="47"/>
      <c r="U17675" s="50"/>
      <c r="V17675" s="47"/>
      <c r="W17675" s="50"/>
      <c r="X17675" s="49"/>
      <c r="Y17675" s="49"/>
      <c r="Z17675" s="49"/>
      <c r="AA17675" s="49"/>
      <c r="AB17675" s="49"/>
      <c r="AC17675" s="49"/>
      <c r="AD17675" s="49"/>
      <c r="AE17675" s="95"/>
      <c r="AM17675" s="103"/>
      <c r="AT17675" s="10"/>
    </row>
    <row r="17676" spans="9:46" s="16" customFormat="1">
      <c r="I17676" s="47"/>
      <c r="P17676" s="48"/>
      <c r="Q17676" s="48"/>
      <c r="R17676" s="48"/>
      <c r="S17676" s="49"/>
      <c r="T17676" s="47"/>
      <c r="U17676" s="50"/>
      <c r="V17676" s="47"/>
      <c r="W17676" s="50"/>
      <c r="X17676" s="49"/>
      <c r="Y17676" s="49"/>
      <c r="Z17676" s="49"/>
      <c r="AA17676" s="49"/>
      <c r="AB17676" s="49"/>
      <c r="AC17676" s="49"/>
      <c r="AD17676" s="49"/>
      <c r="AE17676" s="95"/>
      <c r="AM17676" s="103"/>
      <c r="AT17676" s="10"/>
    </row>
    <row r="17677" spans="9:46" s="16" customFormat="1">
      <c r="I17677" s="47"/>
      <c r="P17677" s="48"/>
      <c r="Q17677" s="48"/>
      <c r="R17677" s="48"/>
      <c r="S17677" s="49"/>
      <c r="T17677" s="47"/>
      <c r="U17677" s="50"/>
      <c r="V17677" s="47"/>
      <c r="W17677" s="50"/>
      <c r="X17677" s="49"/>
      <c r="Y17677" s="49"/>
      <c r="Z17677" s="49"/>
      <c r="AA17677" s="49"/>
      <c r="AB17677" s="49"/>
      <c r="AC17677" s="49"/>
      <c r="AD17677" s="49"/>
      <c r="AE17677" s="95"/>
      <c r="AM17677" s="103"/>
      <c r="AT17677" s="10"/>
    </row>
    <row r="17678" spans="9:46" s="16" customFormat="1">
      <c r="I17678" s="47"/>
      <c r="P17678" s="48"/>
      <c r="Q17678" s="48"/>
      <c r="R17678" s="48"/>
      <c r="S17678" s="49"/>
      <c r="T17678" s="47"/>
      <c r="U17678" s="50"/>
      <c r="V17678" s="47"/>
      <c r="W17678" s="50"/>
      <c r="X17678" s="49"/>
      <c r="Y17678" s="49"/>
      <c r="Z17678" s="49"/>
      <c r="AA17678" s="49"/>
      <c r="AB17678" s="49"/>
      <c r="AC17678" s="49"/>
      <c r="AD17678" s="49"/>
      <c r="AE17678" s="95"/>
      <c r="AM17678" s="103"/>
      <c r="AT17678" s="10"/>
    </row>
    <row r="17679" spans="9:46" s="16" customFormat="1">
      <c r="I17679" s="47"/>
      <c r="P17679" s="48"/>
      <c r="Q17679" s="48"/>
      <c r="R17679" s="48"/>
      <c r="S17679" s="49"/>
      <c r="T17679" s="47"/>
      <c r="U17679" s="50"/>
      <c r="V17679" s="47"/>
      <c r="W17679" s="50"/>
      <c r="X17679" s="49"/>
      <c r="Y17679" s="49"/>
      <c r="Z17679" s="49"/>
      <c r="AA17679" s="49"/>
      <c r="AB17679" s="49"/>
      <c r="AC17679" s="49"/>
      <c r="AD17679" s="49"/>
      <c r="AE17679" s="95"/>
      <c r="AM17679" s="103"/>
      <c r="AT17679" s="10"/>
    </row>
    <row r="17680" spans="9:46" s="16" customFormat="1">
      <c r="I17680" s="47"/>
      <c r="P17680" s="48"/>
      <c r="Q17680" s="48"/>
      <c r="R17680" s="48"/>
      <c r="S17680" s="49"/>
      <c r="T17680" s="47"/>
      <c r="U17680" s="50"/>
      <c r="V17680" s="47"/>
      <c r="W17680" s="50"/>
      <c r="X17680" s="49"/>
      <c r="Y17680" s="49"/>
      <c r="Z17680" s="49"/>
      <c r="AA17680" s="49"/>
      <c r="AB17680" s="49"/>
      <c r="AC17680" s="49"/>
      <c r="AD17680" s="49"/>
      <c r="AE17680" s="95"/>
      <c r="AM17680" s="103"/>
      <c r="AT17680" s="10"/>
    </row>
    <row r="17681" spans="9:46" s="16" customFormat="1">
      <c r="I17681" s="47"/>
      <c r="P17681" s="48"/>
      <c r="Q17681" s="48"/>
      <c r="R17681" s="48"/>
      <c r="S17681" s="49"/>
      <c r="T17681" s="47"/>
      <c r="U17681" s="50"/>
      <c r="V17681" s="47"/>
      <c r="W17681" s="50"/>
      <c r="X17681" s="49"/>
      <c r="Y17681" s="49"/>
      <c r="Z17681" s="49"/>
      <c r="AA17681" s="49"/>
      <c r="AB17681" s="49"/>
      <c r="AC17681" s="49"/>
      <c r="AD17681" s="49"/>
      <c r="AE17681" s="95"/>
      <c r="AM17681" s="103"/>
      <c r="AT17681" s="10"/>
    </row>
    <row r="17682" spans="9:46" s="16" customFormat="1">
      <c r="I17682" s="47"/>
      <c r="P17682" s="48"/>
      <c r="Q17682" s="48"/>
      <c r="R17682" s="48"/>
      <c r="S17682" s="49"/>
      <c r="T17682" s="47"/>
      <c r="U17682" s="50"/>
      <c r="V17682" s="47"/>
      <c r="W17682" s="50"/>
      <c r="X17682" s="49"/>
      <c r="Y17682" s="49"/>
      <c r="Z17682" s="49"/>
      <c r="AA17682" s="49"/>
      <c r="AB17682" s="49"/>
      <c r="AC17682" s="49"/>
      <c r="AD17682" s="49"/>
      <c r="AE17682" s="95"/>
      <c r="AM17682" s="103"/>
      <c r="AT17682" s="10"/>
    </row>
    <row r="17683" spans="9:46" s="16" customFormat="1">
      <c r="I17683" s="47"/>
      <c r="P17683" s="48"/>
      <c r="Q17683" s="48"/>
      <c r="R17683" s="48"/>
      <c r="S17683" s="49"/>
      <c r="T17683" s="47"/>
      <c r="U17683" s="50"/>
      <c r="V17683" s="47"/>
      <c r="W17683" s="50"/>
      <c r="X17683" s="49"/>
      <c r="Y17683" s="49"/>
      <c r="Z17683" s="49"/>
      <c r="AA17683" s="49"/>
      <c r="AB17683" s="49"/>
      <c r="AC17683" s="49"/>
      <c r="AD17683" s="49"/>
      <c r="AE17683" s="95"/>
      <c r="AM17683" s="103"/>
      <c r="AT17683" s="10"/>
    </row>
    <row r="17684" spans="9:46" s="16" customFormat="1">
      <c r="I17684" s="47"/>
      <c r="P17684" s="48"/>
      <c r="Q17684" s="48"/>
      <c r="R17684" s="48"/>
      <c r="S17684" s="49"/>
      <c r="T17684" s="47"/>
      <c r="U17684" s="50"/>
      <c r="V17684" s="47"/>
      <c r="W17684" s="50"/>
      <c r="X17684" s="49"/>
      <c r="Y17684" s="49"/>
      <c r="Z17684" s="49"/>
      <c r="AA17684" s="49"/>
      <c r="AB17684" s="49"/>
      <c r="AC17684" s="49"/>
      <c r="AD17684" s="49"/>
      <c r="AE17684" s="95"/>
      <c r="AM17684" s="103"/>
      <c r="AT17684" s="10"/>
    </row>
    <row r="17685" spans="9:46" s="16" customFormat="1">
      <c r="I17685" s="47"/>
      <c r="P17685" s="48"/>
      <c r="Q17685" s="48"/>
      <c r="R17685" s="48"/>
      <c r="S17685" s="49"/>
      <c r="T17685" s="47"/>
      <c r="U17685" s="50"/>
      <c r="V17685" s="47"/>
      <c r="W17685" s="50"/>
      <c r="X17685" s="49"/>
      <c r="Y17685" s="49"/>
      <c r="Z17685" s="49"/>
      <c r="AA17685" s="49"/>
      <c r="AB17685" s="49"/>
      <c r="AC17685" s="49"/>
      <c r="AD17685" s="49"/>
      <c r="AE17685" s="95"/>
      <c r="AM17685" s="103"/>
      <c r="AT17685" s="10"/>
    </row>
    <row r="17686" spans="9:46" s="16" customFormat="1">
      <c r="I17686" s="47"/>
      <c r="P17686" s="48"/>
      <c r="Q17686" s="48"/>
      <c r="R17686" s="48"/>
      <c r="S17686" s="49"/>
      <c r="T17686" s="47"/>
      <c r="U17686" s="50"/>
      <c r="V17686" s="47"/>
      <c r="W17686" s="50"/>
      <c r="X17686" s="49"/>
      <c r="Y17686" s="49"/>
      <c r="Z17686" s="49"/>
      <c r="AA17686" s="49"/>
      <c r="AB17686" s="49"/>
      <c r="AC17686" s="49"/>
      <c r="AD17686" s="49"/>
      <c r="AE17686" s="95"/>
      <c r="AM17686" s="103"/>
      <c r="AT17686" s="10"/>
    </row>
    <row r="17687" spans="9:46" s="16" customFormat="1">
      <c r="I17687" s="47"/>
      <c r="P17687" s="48"/>
      <c r="Q17687" s="48"/>
      <c r="R17687" s="48"/>
      <c r="S17687" s="49"/>
      <c r="T17687" s="47"/>
      <c r="U17687" s="50"/>
      <c r="V17687" s="47"/>
      <c r="W17687" s="50"/>
      <c r="X17687" s="49"/>
      <c r="Y17687" s="49"/>
      <c r="Z17687" s="49"/>
      <c r="AA17687" s="49"/>
      <c r="AB17687" s="49"/>
      <c r="AC17687" s="49"/>
      <c r="AD17687" s="49"/>
      <c r="AE17687" s="95"/>
      <c r="AM17687" s="103"/>
      <c r="AT17687" s="10"/>
    </row>
    <row r="17688" spans="9:46" s="16" customFormat="1">
      <c r="I17688" s="47"/>
      <c r="P17688" s="48"/>
      <c r="Q17688" s="48"/>
      <c r="R17688" s="48"/>
      <c r="S17688" s="49"/>
      <c r="T17688" s="47"/>
      <c r="U17688" s="50"/>
      <c r="V17688" s="47"/>
      <c r="W17688" s="50"/>
      <c r="X17688" s="49"/>
      <c r="Y17688" s="49"/>
      <c r="Z17688" s="49"/>
      <c r="AA17688" s="49"/>
      <c r="AB17688" s="49"/>
      <c r="AC17688" s="49"/>
      <c r="AD17688" s="49"/>
      <c r="AE17688" s="95"/>
      <c r="AM17688" s="103"/>
      <c r="AT17688" s="10"/>
    </row>
    <row r="17689" spans="9:46" s="16" customFormat="1">
      <c r="I17689" s="47"/>
      <c r="P17689" s="48"/>
      <c r="Q17689" s="48"/>
      <c r="R17689" s="48"/>
      <c r="S17689" s="49"/>
      <c r="T17689" s="47"/>
      <c r="U17689" s="50"/>
      <c r="V17689" s="47"/>
      <c r="W17689" s="50"/>
      <c r="X17689" s="49"/>
      <c r="Y17689" s="49"/>
      <c r="Z17689" s="49"/>
      <c r="AA17689" s="49"/>
      <c r="AB17689" s="49"/>
      <c r="AC17689" s="49"/>
      <c r="AD17689" s="49"/>
      <c r="AE17689" s="95"/>
      <c r="AM17689" s="103"/>
      <c r="AT17689" s="10"/>
    </row>
    <row r="17690" spans="9:46" s="16" customFormat="1">
      <c r="I17690" s="47"/>
      <c r="P17690" s="48"/>
      <c r="Q17690" s="48"/>
      <c r="R17690" s="48"/>
      <c r="S17690" s="49"/>
      <c r="T17690" s="47"/>
      <c r="U17690" s="50"/>
      <c r="V17690" s="47"/>
      <c r="W17690" s="50"/>
      <c r="X17690" s="49"/>
      <c r="Y17690" s="49"/>
      <c r="Z17690" s="49"/>
      <c r="AA17690" s="49"/>
      <c r="AB17690" s="49"/>
      <c r="AC17690" s="49"/>
      <c r="AD17690" s="49"/>
      <c r="AE17690" s="95"/>
      <c r="AM17690" s="103"/>
      <c r="AT17690" s="10"/>
    </row>
    <row r="17691" spans="9:46" s="16" customFormat="1">
      <c r="I17691" s="47"/>
      <c r="P17691" s="48"/>
      <c r="Q17691" s="48"/>
      <c r="R17691" s="48"/>
      <c r="S17691" s="49"/>
      <c r="T17691" s="47"/>
      <c r="U17691" s="50"/>
      <c r="V17691" s="47"/>
      <c r="W17691" s="50"/>
      <c r="X17691" s="49"/>
      <c r="Y17691" s="49"/>
      <c r="Z17691" s="49"/>
      <c r="AA17691" s="49"/>
      <c r="AB17691" s="49"/>
      <c r="AC17691" s="49"/>
      <c r="AD17691" s="49"/>
      <c r="AE17691" s="95"/>
      <c r="AM17691" s="103"/>
      <c r="AT17691" s="10"/>
    </row>
    <row r="17692" spans="9:46" s="16" customFormat="1">
      <c r="I17692" s="47"/>
      <c r="P17692" s="48"/>
      <c r="Q17692" s="48"/>
      <c r="R17692" s="48"/>
      <c r="S17692" s="49"/>
      <c r="T17692" s="47"/>
      <c r="U17692" s="50"/>
      <c r="V17692" s="47"/>
      <c r="W17692" s="50"/>
      <c r="X17692" s="49"/>
      <c r="Y17692" s="49"/>
      <c r="Z17692" s="49"/>
      <c r="AA17692" s="49"/>
      <c r="AB17692" s="49"/>
      <c r="AC17692" s="49"/>
      <c r="AD17692" s="49"/>
      <c r="AE17692" s="95"/>
      <c r="AM17692" s="103"/>
      <c r="AT17692" s="10"/>
    </row>
    <row r="17693" spans="9:46" s="16" customFormat="1">
      <c r="I17693" s="47"/>
      <c r="P17693" s="48"/>
      <c r="Q17693" s="48"/>
      <c r="R17693" s="48"/>
      <c r="S17693" s="49"/>
      <c r="T17693" s="47"/>
      <c r="U17693" s="50"/>
      <c r="V17693" s="47"/>
      <c r="W17693" s="50"/>
      <c r="X17693" s="49"/>
      <c r="Y17693" s="49"/>
      <c r="Z17693" s="49"/>
      <c r="AA17693" s="49"/>
      <c r="AB17693" s="49"/>
      <c r="AC17693" s="49"/>
      <c r="AD17693" s="49"/>
      <c r="AE17693" s="95"/>
      <c r="AM17693" s="103"/>
      <c r="AT17693" s="10"/>
    </row>
    <row r="17694" spans="9:46" s="16" customFormat="1">
      <c r="I17694" s="47"/>
      <c r="P17694" s="48"/>
      <c r="Q17694" s="48"/>
      <c r="R17694" s="48"/>
      <c r="S17694" s="49"/>
      <c r="T17694" s="47"/>
      <c r="U17694" s="50"/>
      <c r="V17694" s="47"/>
      <c r="W17694" s="50"/>
      <c r="X17694" s="49"/>
      <c r="Y17694" s="49"/>
      <c r="Z17694" s="49"/>
      <c r="AA17694" s="49"/>
      <c r="AB17694" s="49"/>
      <c r="AC17694" s="49"/>
      <c r="AD17694" s="49"/>
      <c r="AE17694" s="95"/>
      <c r="AM17694" s="103"/>
      <c r="AT17694" s="10"/>
    </row>
    <row r="17695" spans="9:46" s="16" customFormat="1">
      <c r="I17695" s="47"/>
      <c r="P17695" s="48"/>
      <c r="Q17695" s="48"/>
      <c r="R17695" s="48"/>
      <c r="S17695" s="49"/>
      <c r="T17695" s="47"/>
      <c r="U17695" s="50"/>
      <c r="V17695" s="47"/>
      <c r="W17695" s="50"/>
      <c r="X17695" s="49"/>
      <c r="Y17695" s="49"/>
      <c r="Z17695" s="49"/>
      <c r="AA17695" s="49"/>
      <c r="AB17695" s="49"/>
      <c r="AC17695" s="49"/>
      <c r="AD17695" s="49"/>
      <c r="AE17695" s="95"/>
      <c r="AM17695" s="103"/>
      <c r="AT17695" s="10"/>
    </row>
    <row r="17696" spans="9:46" s="16" customFormat="1">
      <c r="I17696" s="47"/>
      <c r="P17696" s="48"/>
      <c r="Q17696" s="48"/>
      <c r="R17696" s="48"/>
      <c r="S17696" s="49"/>
      <c r="T17696" s="47"/>
      <c r="U17696" s="50"/>
      <c r="V17696" s="47"/>
      <c r="W17696" s="50"/>
      <c r="X17696" s="49"/>
      <c r="Y17696" s="49"/>
      <c r="Z17696" s="49"/>
      <c r="AA17696" s="49"/>
      <c r="AB17696" s="49"/>
      <c r="AC17696" s="49"/>
      <c r="AD17696" s="49"/>
      <c r="AE17696" s="95"/>
      <c r="AM17696" s="103"/>
      <c r="AT17696" s="10"/>
    </row>
    <row r="17697" spans="9:46" s="16" customFormat="1">
      <c r="I17697" s="47"/>
      <c r="P17697" s="48"/>
      <c r="Q17697" s="48"/>
      <c r="R17697" s="48"/>
      <c r="S17697" s="49"/>
      <c r="T17697" s="47"/>
      <c r="U17697" s="50"/>
      <c r="V17697" s="47"/>
      <c r="W17697" s="50"/>
      <c r="X17697" s="49"/>
      <c r="Y17697" s="49"/>
      <c r="Z17697" s="49"/>
      <c r="AA17697" s="49"/>
      <c r="AB17697" s="49"/>
      <c r="AC17697" s="49"/>
      <c r="AD17697" s="49"/>
      <c r="AE17697" s="95"/>
      <c r="AM17697" s="103"/>
      <c r="AT17697" s="10"/>
    </row>
    <row r="17698" spans="9:46" s="16" customFormat="1">
      <c r="I17698" s="47"/>
      <c r="P17698" s="48"/>
      <c r="Q17698" s="48"/>
      <c r="R17698" s="48"/>
      <c r="S17698" s="49"/>
      <c r="T17698" s="47"/>
      <c r="U17698" s="50"/>
      <c r="V17698" s="47"/>
      <c r="W17698" s="50"/>
      <c r="X17698" s="49"/>
      <c r="Y17698" s="49"/>
      <c r="Z17698" s="49"/>
      <c r="AA17698" s="49"/>
      <c r="AB17698" s="49"/>
      <c r="AC17698" s="49"/>
      <c r="AD17698" s="49"/>
      <c r="AE17698" s="95"/>
      <c r="AM17698" s="103"/>
      <c r="AT17698" s="10"/>
    </row>
    <row r="17699" spans="9:46" s="16" customFormat="1">
      <c r="I17699" s="47"/>
      <c r="P17699" s="48"/>
      <c r="Q17699" s="48"/>
      <c r="R17699" s="48"/>
      <c r="S17699" s="49"/>
      <c r="T17699" s="47"/>
      <c r="U17699" s="50"/>
      <c r="V17699" s="47"/>
      <c r="W17699" s="50"/>
      <c r="X17699" s="49"/>
      <c r="Y17699" s="49"/>
      <c r="Z17699" s="49"/>
      <c r="AA17699" s="49"/>
      <c r="AB17699" s="49"/>
      <c r="AC17699" s="49"/>
      <c r="AD17699" s="49"/>
      <c r="AE17699" s="95"/>
      <c r="AM17699" s="103"/>
      <c r="AT17699" s="10"/>
    </row>
    <row r="17700" spans="9:46" s="16" customFormat="1">
      <c r="I17700" s="47"/>
      <c r="P17700" s="48"/>
      <c r="Q17700" s="48"/>
      <c r="R17700" s="48"/>
      <c r="S17700" s="49"/>
      <c r="T17700" s="47"/>
      <c r="U17700" s="50"/>
      <c r="V17700" s="47"/>
      <c r="W17700" s="50"/>
      <c r="X17700" s="49"/>
      <c r="Y17700" s="49"/>
      <c r="Z17700" s="49"/>
      <c r="AA17700" s="49"/>
      <c r="AB17700" s="49"/>
      <c r="AC17700" s="49"/>
      <c r="AD17700" s="49"/>
      <c r="AE17700" s="95"/>
      <c r="AM17700" s="103"/>
      <c r="AT17700" s="10"/>
    </row>
    <row r="17701" spans="9:46" s="16" customFormat="1">
      <c r="I17701" s="47"/>
      <c r="P17701" s="48"/>
      <c r="Q17701" s="48"/>
      <c r="R17701" s="48"/>
      <c r="S17701" s="49"/>
      <c r="T17701" s="47"/>
      <c r="U17701" s="50"/>
      <c r="V17701" s="47"/>
      <c r="W17701" s="50"/>
      <c r="X17701" s="49"/>
      <c r="Y17701" s="49"/>
      <c r="Z17701" s="49"/>
      <c r="AA17701" s="49"/>
      <c r="AB17701" s="49"/>
      <c r="AC17701" s="49"/>
      <c r="AD17701" s="49"/>
      <c r="AE17701" s="95"/>
      <c r="AM17701" s="103"/>
      <c r="AT17701" s="10"/>
    </row>
    <row r="17702" spans="9:46" s="16" customFormat="1">
      <c r="I17702" s="47"/>
      <c r="P17702" s="48"/>
      <c r="Q17702" s="48"/>
      <c r="R17702" s="48"/>
      <c r="S17702" s="49"/>
      <c r="T17702" s="47"/>
      <c r="U17702" s="50"/>
      <c r="V17702" s="47"/>
      <c r="W17702" s="50"/>
      <c r="X17702" s="49"/>
      <c r="Y17702" s="49"/>
      <c r="Z17702" s="49"/>
      <c r="AA17702" s="49"/>
      <c r="AB17702" s="49"/>
      <c r="AC17702" s="49"/>
      <c r="AD17702" s="49"/>
      <c r="AE17702" s="95"/>
      <c r="AM17702" s="103"/>
      <c r="AT17702" s="10"/>
    </row>
    <row r="17703" spans="9:46" s="16" customFormat="1">
      <c r="I17703" s="47"/>
      <c r="P17703" s="48"/>
      <c r="Q17703" s="48"/>
      <c r="R17703" s="48"/>
      <c r="S17703" s="49"/>
      <c r="T17703" s="47"/>
      <c r="U17703" s="50"/>
      <c r="V17703" s="47"/>
      <c r="W17703" s="50"/>
      <c r="X17703" s="49"/>
      <c r="Y17703" s="49"/>
      <c r="Z17703" s="49"/>
      <c r="AA17703" s="49"/>
      <c r="AB17703" s="49"/>
      <c r="AC17703" s="49"/>
      <c r="AD17703" s="49"/>
      <c r="AE17703" s="95"/>
      <c r="AM17703" s="103"/>
      <c r="AT17703" s="10"/>
    </row>
    <row r="17704" spans="9:46" s="16" customFormat="1">
      <c r="I17704" s="47"/>
      <c r="P17704" s="48"/>
      <c r="Q17704" s="48"/>
      <c r="R17704" s="48"/>
      <c r="S17704" s="49"/>
      <c r="T17704" s="47"/>
      <c r="U17704" s="50"/>
      <c r="V17704" s="47"/>
      <c r="W17704" s="50"/>
      <c r="X17704" s="49"/>
      <c r="Y17704" s="49"/>
      <c r="Z17704" s="49"/>
      <c r="AA17704" s="49"/>
      <c r="AB17704" s="49"/>
      <c r="AC17704" s="49"/>
      <c r="AD17704" s="49"/>
      <c r="AE17704" s="95"/>
      <c r="AM17704" s="103"/>
      <c r="AT17704" s="10"/>
    </row>
    <row r="17705" spans="9:46" s="16" customFormat="1">
      <c r="I17705" s="47"/>
      <c r="P17705" s="48"/>
      <c r="Q17705" s="48"/>
      <c r="R17705" s="48"/>
      <c r="S17705" s="49"/>
      <c r="T17705" s="47"/>
      <c r="U17705" s="50"/>
      <c r="V17705" s="47"/>
      <c r="W17705" s="50"/>
      <c r="X17705" s="49"/>
      <c r="Y17705" s="49"/>
      <c r="Z17705" s="49"/>
      <c r="AA17705" s="49"/>
      <c r="AB17705" s="49"/>
      <c r="AC17705" s="49"/>
      <c r="AD17705" s="49"/>
      <c r="AE17705" s="95"/>
      <c r="AM17705" s="103"/>
      <c r="AT17705" s="10"/>
    </row>
    <row r="17706" spans="9:46" s="16" customFormat="1">
      <c r="I17706" s="47"/>
      <c r="P17706" s="48"/>
      <c r="Q17706" s="48"/>
      <c r="R17706" s="48"/>
      <c r="S17706" s="49"/>
      <c r="T17706" s="47"/>
      <c r="U17706" s="50"/>
      <c r="V17706" s="47"/>
      <c r="W17706" s="50"/>
      <c r="X17706" s="49"/>
      <c r="Y17706" s="49"/>
      <c r="Z17706" s="49"/>
      <c r="AA17706" s="49"/>
      <c r="AB17706" s="49"/>
      <c r="AC17706" s="49"/>
      <c r="AD17706" s="49"/>
      <c r="AE17706" s="95"/>
      <c r="AM17706" s="103"/>
      <c r="AT17706" s="10"/>
    </row>
    <row r="17707" spans="9:46" s="16" customFormat="1">
      <c r="I17707" s="47"/>
      <c r="P17707" s="48"/>
      <c r="Q17707" s="48"/>
      <c r="R17707" s="48"/>
      <c r="S17707" s="49"/>
      <c r="T17707" s="47"/>
      <c r="U17707" s="50"/>
      <c r="V17707" s="47"/>
      <c r="W17707" s="50"/>
      <c r="X17707" s="49"/>
      <c r="Y17707" s="49"/>
      <c r="Z17707" s="49"/>
      <c r="AA17707" s="49"/>
      <c r="AB17707" s="49"/>
      <c r="AC17707" s="49"/>
      <c r="AD17707" s="49"/>
      <c r="AE17707" s="95"/>
      <c r="AM17707" s="103"/>
      <c r="AT17707" s="10"/>
    </row>
    <row r="17708" spans="9:46" s="16" customFormat="1">
      <c r="I17708" s="47"/>
      <c r="P17708" s="48"/>
      <c r="Q17708" s="48"/>
      <c r="R17708" s="48"/>
      <c r="S17708" s="49"/>
      <c r="T17708" s="47"/>
      <c r="U17708" s="50"/>
      <c r="V17708" s="47"/>
      <c r="W17708" s="50"/>
      <c r="X17708" s="49"/>
      <c r="Y17708" s="49"/>
      <c r="Z17708" s="49"/>
      <c r="AA17708" s="49"/>
      <c r="AB17708" s="49"/>
      <c r="AC17708" s="49"/>
      <c r="AD17708" s="49"/>
      <c r="AE17708" s="95"/>
      <c r="AM17708" s="103"/>
      <c r="AT17708" s="10"/>
    </row>
    <row r="17709" spans="9:46" s="16" customFormat="1">
      <c r="I17709" s="47"/>
      <c r="P17709" s="48"/>
      <c r="Q17709" s="48"/>
      <c r="R17709" s="48"/>
      <c r="S17709" s="49"/>
      <c r="T17709" s="47"/>
      <c r="U17709" s="50"/>
      <c r="V17709" s="47"/>
      <c r="W17709" s="50"/>
      <c r="X17709" s="49"/>
      <c r="Y17709" s="49"/>
      <c r="Z17709" s="49"/>
      <c r="AA17709" s="49"/>
      <c r="AB17709" s="49"/>
      <c r="AC17709" s="49"/>
      <c r="AD17709" s="49"/>
      <c r="AE17709" s="95"/>
      <c r="AM17709" s="103"/>
      <c r="AT17709" s="10"/>
    </row>
    <row r="17710" spans="9:46" s="16" customFormat="1">
      <c r="I17710" s="47"/>
      <c r="P17710" s="48"/>
      <c r="Q17710" s="48"/>
      <c r="R17710" s="48"/>
      <c r="S17710" s="49"/>
      <c r="T17710" s="47"/>
      <c r="U17710" s="50"/>
      <c r="V17710" s="47"/>
      <c r="W17710" s="50"/>
      <c r="X17710" s="49"/>
      <c r="Y17710" s="49"/>
      <c r="Z17710" s="49"/>
      <c r="AA17710" s="49"/>
      <c r="AB17710" s="49"/>
      <c r="AC17710" s="49"/>
      <c r="AD17710" s="49"/>
      <c r="AE17710" s="95"/>
      <c r="AM17710" s="103"/>
      <c r="AT17710" s="10"/>
    </row>
    <row r="17711" spans="9:46" s="16" customFormat="1">
      <c r="I17711" s="47"/>
      <c r="P17711" s="48"/>
      <c r="Q17711" s="48"/>
      <c r="R17711" s="48"/>
      <c r="S17711" s="49"/>
      <c r="T17711" s="47"/>
      <c r="U17711" s="50"/>
      <c r="V17711" s="47"/>
      <c r="W17711" s="50"/>
      <c r="X17711" s="49"/>
      <c r="Y17711" s="49"/>
      <c r="Z17711" s="49"/>
      <c r="AA17711" s="49"/>
      <c r="AB17711" s="49"/>
      <c r="AC17711" s="49"/>
      <c r="AD17711" s="49"/>
      <c r="AE17711" s="95"/>
      <c r="AM17711" s="103"/>
      <c r="AT17711" s="10"/>
    </row>
    <row r="17712" spans="9:46" s="16" customFormat="1">
      <c r="I17712" s="47"/>
      <c r="P17712" s="48"/>
      <c r="Q17712" s="48"/>
      <c r="R17712" s="48"/>
      <c r="S17712" s="49"/>
      <c r="T17712" s="47"/>
      <c r="U17712" s="50"/>
      <c r="V17712" s="47"/>
      <c r="W17712" s="50"/>
      <c r="X17712" s="49"/>
      <c r="Y17712" s="49"/>
      <c r="Z17712" s="49"/>
      <c r="AA17712" s="49"/>
      <c r="AB17712" s="49"/>
      <c r="AC17712" s="49"/>
      <c r="AD17712" s="49"/>
      <c r="AE17712" s="95"/>
      <c r="AM17712" s="103"/>
      <c r="AT17712" s="10"/>
    </row>
    <row r="17713" spans="9:46" s="16" customFormat="1">
      <c r="I17713" s="47"/>
      <c r="P17713" s="48"/>
      <c r="Q17713" s="48"/>
      <c r="R17713" s="48"/>
      <c r="S17713" s="49"/>
      <c r="T17713" s="47"/>
      <c r="U17713" s="50"/>
      <c r="V17713" s="47"/>
      <c r="W17713" s="50"/>
      <c r="X17713" s="49"/>
      <c r="Y17713" s="49"/>
      <c r="Z17713" s="49"/>
      <c r="AA17713" s="49"/>
      <c r="AB17713" s="49"/>
      <c r="AC17713" s="49"/>
      <c r="AD17713" s="49"/>
      <c r="AE17713" s="95"/>
      <c r="AM17713" s="103"/>
      <c r="AT17713" s="10"/>
    </row>
    <row r="17714" spans="9:46" s="16" customFormat="1">
      <c r="I17714" s="47"/>
      <c r="P17714" s="48"/>
      <c r="Q17714" s="48"/>
      <c r="R17714" s="48"/>
      <c r="S17714" s="49"/>
      <c r="T17714" s="47"/>
      <c r="U17714" s="50"/>
      <c r="V17714" s="47"/>
      <c r="W17714" s="50"/>
      <c r="X17714" s="49"/>
      <c r="Y17714" s="49"/>
      <c r="Z17714" s="49"/>
      <c r="AA17714" s="49"/>
      <c r="AB17714" s="49"/>
      <c r="AC17714" s="49"/>
      <c r="AD17714" s="49"/>
      <c r="AE17714" s="95"/>
      <c r="AM17714" s="103"/>
      <c r="AT17714" s="10"/>
    </row>
    <row r="17715" spans="9:46" s="16" customFormat="1">
      <c r="I17715" s="47"/>
      <c r="P17715" s="48"/>
      <c r="Q17715" s="48"/>
      <c r="R17715" s="48"/>
      <c r="S17715" s="49"/>
      <c r="T17715" s="47"/>
      <c r="U17715" s="50"/>
      <c r="V17715" s="47"/>
      <c r="W17715" s="50"/>
      <c r="X17715" s="49"/>
      <c r="Y17715" s="49"/>
      <c r="Z17715" s="49"/>
      <c r="AA17715" s="49"/>
      <c r="AB17715" s="49"/>
      <c r="AC17715" s="49"/>
      <c r="AD17715" s="49"/>
      <c r="AE17715" s="95"/>
      <c r="AM17715" s="103"/>
      <c r="AT17715" s="10"/>
    </row>
    <row r="17716" spans="9:46" s="16" customFormat="1">
      <c r="I17716" s="47"/>
      <c r="P17716" s="48"/>
      <c r="Q17716" s="48"/>
      <c r="R17716" s="48"/>
      <c r="S17716" s="49"/>
      <c r="T17716" s="47"/>
      <c r="U17716" s="50"/>
      <c r="V17716" s="47"/>
      <c r="W17716" s="50"/>
      <c r="X17716" s="49"/>
      <c r="Y17716" s="49"/>
      <c r="Z17716" s="49"/>
      <c r="AA17716" s="49"/>
      <c r="AB17716" s="49"/>
      <c r="AC17716" s="49"/>
      <c r="AD17716" s="49"/>
      <c r="AE17716" s="95"/>
      <c r="AM17716" s="103"/>
      <c r="AT17716" s="10"/>
    </row>
    <row r="17717" spans="9:46" s="16" customFormat="1">
      <c r="I17717" s="47"/>
      <c r="P17717" s="48"/>
      <c r="Q17717" s="48"/>
      <c r="R17717" s="48"/>
      <c r="S17717" s="49"/>
      <c r="T17717" s="47"/>
      <c r="U17717" s="50"/>
      <c r="V17717" s="47"/>
      <c r="W17717" s="50"/>
      <c r="X17717" s="49"/>
      <c r="Y17717" s="49"/>
      <c r="Z17717" s="49"/>
      <c r="AA17717" s="49"/>
      <c r="AB17717" s="49"/>
      <c r="AC17717" s="49"/>
      <c r="AD17717" s="49"/>
      <c r="AE17717" s="95"/>
      <c r="AM17717" s="103"/>
      <c r="AT17717" s="10"/>
    </row>
    <row r="17718" spans="9:46" s="16" customFormat="1">
      <c r="I17718" s="47"/>
      <c r="P17718" s="48"/>
      <c r="Q17718" s="48"/>
      <c r="R17718" s="48"/>
      <c r="S17718" s="49"/>
      <c r="T17718" s="47"/>
      <c r="U17718" s="50"/>
      <c r="V17718" s="47"/>
      <c r="W17718" s="50"/>
      <c r="X17718" s="49"/>
      <c r="Y17718" s="49"/>
      <c r="Z17718" s="49"/>
      <c r="AA17718" s="49"/>
      <c r="AB17718" s="49"/>
      <c r="AC17718" s="49"/>
      <c r="AD17718" s="49"/>
      <c r="AE17718" s="95"/>
      <c r="AM17718" s="103"/>
      <c r="AT17718" s="10"/>
    </row>
    <row r="17719" spans="9:46" s="16" customFormat="1">
      <c r="I17719" s="47"/>
      <c r="P17719" s="48"/>
      <c r="Q17719" s="48"/>
      <c r="R17719" s="48"/>
      <c r="S17719" s="49"/>
      <c r="T17719" s="47"/>
      <c r="U17719" s="50"/>
      <c r="V17719" s="47"/>
      <c r="W17719" s="50"/>
      <c r="X17719" s="49"/>
      <c r="Y17719" s="49"/>
      <c r="Z17719" s="49"/>
      <c r="AA17719" s="49"/>
      <c r="AB17719" s="49"/>
      <c r="AC17719" s="49"/>
      <c r="AD17719" s="49"/>
      <c r="AE17719" s="95"/>
      <c r="AM17719" s="103"/>
      <c r="AT17719" s="10"/>
    </row>
    <row r="17720" spans="9:46" s="16" customFormat="1">
      <c r="I17720" s="47"/>
      <c r="P17720" s="48"/>
      <c r="Q17720" s="48"/>
      <c r="R17720" s="48"/>
      <c r="S17720" s="49"/>
      <c r="T17720" s="47"/>
      <c r="U17720" s="50"/>
      <c r="V17720" s="47"/>
      <c r="W17720" s="50"/>
      <c r="X17720" s="49"/>
      <c r="Y17720" s="49"/>
      <c r="Z17720" s="49"/>
      <c r="AA17720" s="49"/>
      <c r="AB17720" s="49"/>
      <c r="AC17720" s="49"/>
      <c r="AD17720" s="49"/>
      <c r="AE17720" s="95"/>
      <c r="AM17720" s="103"/>
      <c r="AT17720" s="10"/>
    </row>
    <row r="17721" spans="9:46" s="16" customFormat="1">
      <c r="I17721" s="47"/>
      <c r="P17721" s="48"/>
      <c r="Q17721" s="48"/>
      <c r="R17721" s="48"/>
      <c r="S17721" s="49"/>
      <c r="T17721" s="47"/>
      <c r="U17721" s="50"/>
      <c r="V17721" s="47"/>
      <c r="W17721" s="50"/>
      <c r="X17721" s="49"/>
      <c r="Y17721" s="49"/>
      <c r="Z17721" s="49"/>
      <c r="AA17721" s="49"/>
      <c r="AB17721" s="49"/>
      <c r="AC17721" s="49"/>
      <c r="AD17721" s="49"/>
      <c r="AE17721" s="95"/>
      <c r="AM17721" s="103"/>
      <c r="AT17721" s="10"/>
    </row>
    <row r="17722" spans="9:46" s="16" customFormat="1">
      <c r="I17722" s="47"/>
      <c r="P17722" s="48"/>
      <c r="Q17722" s="48"/>
      <c r="R17722" s="48"/>
      <c r="S17722" s="49"/>
      <c r="T17722" s="47"/>
      <c r="U17722" s="50"/>
      <c r="V17722" s="47"/>
      <c r="W17722" s="50"/>
      <c r="X17722" s="49"/>
      <c r="Y17722" s="49"/>
      <c r="Z17722" s="49"/>
      <c r="AA17722" s="49"/>
      <c r="AB17722" s="49"/>
      <c r="AC17722" s="49"/>
      <c r="AD17722" s="49"/>
      <c r="AE17722" s="95"/>
      <c r="AM17722" s="103"/>
      <c r="AT17722" s="10"/>
    </row>
    <row r="17723" spans="9:46" s="16" customFormat="1">
      <c r="I17723" s="47"/>
      <c r="P17723" s="48"/>
      <c r="Q17723" s="48"/>
      <c r="R17723" s="48"/>
      <c r="S17723" s="49"/>
      <c r="T17723" s="47"/>
      <c r="U17723" s="50"/>
      <c r="V17723" s="47"/>
      <c r="W17723" s="50"/>
      <c r="X17723" s="49"/>
      <c r="Y17723" s="49"/>
      <c r="Z17723" s="49"/>
      <c r="AA17723" s="49"/>
      <c r="AB17723" s="49"/>
      <c r="AC17723" s="49"/>
      <c r="AD17723" s="49"/>
      <c r="AE17723" s="95"/>
      <c r="AM17723" s="103"/>
      <c r="AT17723" s="10"/>
    </row>
    <row r="17724" spans="9:46" s="16" customFormat="1">
      <c r="I17724" s="47"/>
      <c r="P17724" s="48"/>
      <c r="Q17724" s="48"/>
      <c r="R17724" s="48"/>
      <c r="S17724" s="49"/>
      <c r="T17724" s="47"/>
      <c r="U17724" s="50"/>
      <c r="V17724" s="47"/>
      <c r="W17724" s="50"/>
      <c r="X17724" s="49"/>
      <c r="Y17724" s="49"/>
      <c r="Z17724" s="49"/>
      <c r="AA17724" s="49"/>
      <c r="AB17724" s="49"/>
      <c r="AC17724" s="49"/>
      <c r="AD17724" s="49"/>
      <c r="AE17724" s="95"/>
      <c r="AM17724" s="103"/>
      <c r="AT17724" s="10"/>
    </row>
    <row r="17725" spans="9:46" s="16" customFormat="1">
      <c r="I17725" s="47"/>
      <c r="P17725" s="48"/>
      <c r="Q17725" s="48"/>
      <c r="R17725" s="48"/>
      <c r="S17725" s="49"/>
      <c r="T17725" s="47"/>
      <c r="U17725" s="50"/>
      <c r="V17725" s="47"/>
      <c r="W17725" s="50"/>
      <c r="X17725" s="49"/>
      <c r="Y17725" s="49"/>
      <c r="Z17725" s="49"/>
      <c r="AA17725" s="49"/>
      <c r="AB17725" s="49"/>
      <c r="AC17725" s="49"/>
      <c r="AD17725" s="49"/>
      <c r="AE17725" s="95"/>
      <c r="AM17725" s="103"/>
      <c r="AT17725" s="10"/>
    </row>
    <row r="17726" spans="9:46" s="16" customFormat="1">
      <c r="I17726" s="47"/>
      <c r="P17726" s="48"/>
      <c r="Q17726" s="48"/>
      <c r="R17726" s="48"/>
      <c r="S17726" s="49"/>
      <c r="T17726" s="47"/>
      <c r="U17726" s="50"/>
      <c r="V17726" s="47"/>
      <c r="W17726" s="50"/>
      <c r="X17726" s="49"/>
      <c r="Y17726" s="49"/>
      <c r="Z17726" s="49"/>
      <c r="AA17726" s="49"/>
      <c r="AB17726" s="49"/>
      <c r="AC17726" s="49"/>
      <c r="AD17726" s="49"/>
      <c r="AE17726" s="95"/>
      <c r="AM17726" s="103"/>
      <c r="AT17726" s="10"/>
    </row>
    <row r="17727" spans="9:46" s="16" customFormat="1">
      <c r="I17727" s="47"/>
      <c r="P17727" s="48"/>
      <c r="Q17727" s="48"/>
      <c r="R17727" s="48"/>
      <c r="S17727" s="49"/>
      <c r="T17727" s="47"/>
      <c r="U17727" s="50"/>
      <c r="V17727" s="47"/>
      <c r="W17727" s="50"/>
      <c r="X17727" s="49"/>
      <c r="Y17727" s="49"/>
      <c r="Z17727" s="49"/>
      <c r="AA17727" s="49"/>
      <c r="AB17727" s="49"/>
      <c r="AC17727" s="49"/>
      <c r="AD17727" s="49"/>
      <c r="AE17727" s="95"/>
      <c r="AM17727" s="103"/>
      <c r="AT17727" s="10"/>
    </row>
    <row r="17728" spans="9:46" s="16" customFormat="1">
      <c r="I17728" s="47"/>
      <c r="P17728" s="48"/>
      <c r="Q17728" s="48"/>
      <c r="R17728" s="48"/>
      <c r="S17728" s="49"/>
      <c r="T17728" s="47"/>
      <c r="U17728" s="50"/>
      <c r="V17728" s="47"/>
      <c r="W17728" s="50"/>
      <c r="X17728" s="49"/>
      <c r="Y17728" s="49"/>
      <c r="Z17728" s="49"/>
      <c r="AA17728" s="49"/>
      <c r="AB17728" s="49"/>
      <c r="AC17728" s="49"/>
      <c r="AD17728" s="49"/>
      <c r="AE17728" s="95"/>
      <c r="AM17728" s="103"/>
      <c r="AT17728" s="10"/>
    </row>
    <row r="17729" spans="9:46" s="16" customFormat="1">
      <c r="I17729" s="47"/>
      <c r="P17729" s="48"/>
      <c r="Q17729" s="48"/>
      <c r="R17729" s="48"/>
      <c r="S17729" s="49"/>
      <c r="T17729" s="47"/>
      <c r="U17729" s="50"/>
      <c r="V17729" s="47"/>
      <c r="W17729" s="50"/>
      <c r="X17729" s="49"/>
      <c r="Y17729" s="49"/>
      <c r="Z17729" s="49"/>
      <c r="AA17729" s="49"/>
      <c r="AB17729" s="49"/>
      <c r="AC17729" s="49"/>
      <c r="AD17729" s="49"/>
      <c r="AE17729" s="95"/>
      <c r="AM17729" s="103"/>
      <c r="AT17729" s="10"/>
    </row>
    <row r="17730" spans="9:46" s="16" customFormat="1">
      <c r="I17730" s="47"/>
      <c r="P17730" s="48"/>
      <c r="Q17730" s="48"/>
      <c r="R17730" s="48"/>
      <c r="S17730" s="49"/>
      <c r="T17730" s="47"/>
      <c r="U17730" s="50"/>
      <c r="V17730" s="47"/>
      <c r="W17730" s="50"/>
      <c r="X17730" s="49"/>
      <c r="Y17730" s="49"/>
      <c r="Z17730" s="49"/>
      <c r="AA17730" s="49"/>
      <c r="AB17730" s="49"/>
      <c r="AC17730" s="49"/>
      <c r="AD17730" s="49"/>
      <c r="AE17730" s="95"/>
      <c r="AM17730" s="103"/>
      <c r="AT17730" s="10"/>
    </row>
    <row r="17731" spans="9:46" s="16" customFormat="1">
      <c r="I17731" s="47"/>
      <c r="P17731" s="48"/>
      <c r="Q17731" s="48"/>
      <c r="R17731" s="48"/>
      <c r="S17731" s="49"/>
      <c r="T17731" s="47"/>
      <c r="U17731" s="50"/>
      <c r="V17731" s="47"/>
      <c r="W17731" s="50"/>
      <c r="X17731" s="49"/>
      <c r="Y17731" s="49"/>
      <c r="Z17731" s="49"/>
      <c r="AA17731" s="49"/>
      <c r="AB17731" s="49"/>
      <c r="AC17731" s="49"/>
      <c r="AD17731" s="49"/>
      <c r="AE17731" s="95"/>
      <c r="AM17731" s="103"/>
      <c r="AT17731" s="10"/>
    </row>
    <row r="17732" spans="9:46" s="16" customFormat="1">
      <c r="I17732" s="47"/>
      <c r="P17732" s="48"/>
      <c r="Q17732" s="48"/>
      <c r="R17732" s="48"/>
      <c r="S17732" s="49"/>
      <c r="T17732" s="47"/>
      <c r="U17732" s="50"/>
      <c r="V17732" s="47"/>
      <c r="W17732" s="50"/>
      <c r="X17732" s="49"/>
      <c r="Y17732" s="49"/>
      <c r="Z17732" s="49"/>
      <c r="AA17732" s="49"/>
      <c r="AB17732" s="49"/>
      <c r="AC17732" s="49"/>
      <c r="AD17732" s="49"/>
      <c r="AE17732" s="95"/>
      <c r="AM17732" s="103"/>
      <c r="AT17732" s="10"/>
    </row>
    <row r="17733" spans="9:46" s="16" customFormat="1">
      <c r="I17733" s="47"/>
      <c r="P17733" s="48"/>
      <c r="Q17733" s="48"/>
      <c r="R17733" s="48"/>
      <c r="S17733" s="49"/>
      <c r="T17733" s="47"/>
      <c r="U17733" s="50"/>
      <c r="V17733" s="47"/>
      <c r="W17733" s="50"/>
      <c r="X17733" s="49"/>
      <c r="Y17733" s="49"/>
      <c r="Z17733" s="49"/>
      <c r="AA17733" s="49"/>
      <c r="AB17733" s="49"/>
      <c r="AC17733" s="49"/>
      <c r="AD17733" s="49"/>
      <c r="AE17733" s="95"/>
      <c r="AM17733" s="103"/>
      <c r="AT17733" s="10"/>
    </row>
    <row r="17734" spans="9:46" s="16" customFormat="1">
      <c r="I17734" s="47"/>
      <c r="P17734" s="48"/>
      <c r="Q17734" s="48"/>
      <c r="R17734" s="48"/>
      <c r="S17734" s="49"/>
      <c r="T17734" s="47"/>
      <c r="U17734" s="50"/>
      <c r="V17734" s="47"/>
      <c r="W17734" s="50"/>
      <c r="X17734" s="49"/>
      <c r="Y17734" s="49"/>
      <c r="Z17734" s="49"/>
      <c r="AA17734" s="49"/>
      <c r="AB17734" s="49"/>
      <c r="AC17734" s="49"/>
      <c r="AD17734" s="49"/>
      <c r="AE17734" s="95"/>
      <c r="AM17734" s="103"/>
      <c r="AT17734" s="10"/>
    </row>
    <row r="17735" spans="9:46" s="16" customFormat="1">
      <c r="I17735" s="47"/>
      <c r="P17735" s="48"/>
      <c r="Q17735" s="48"/>
      <c r="R17735" s="48"/>
      <c r="S17735" s="49"/>
      <c r="T17735" s="47"/>
      <c r="U17735" s="50"/>
      <c r="V17735" s="47"/>
      <c r="W17735" s="50"/>
      <c r="X17735" s="49"/>
      <c r="Y17735" s="49"/>
      <c r="Z17735" s="49"/>
      <c r="AA17735" s="49"/>
      <c r="AB17735" s="49"/>
      <c r="AC17735" s="49"/>
      <c r="AD17735" s="49"/>
      <c r="AE17735" s="95"/>
      <c r="AM17735" s="103"/>
      <c r="AT17735" s="10"/>
    </row>
    <row r="17736" spans="9:46" s="16" customFormat="1">
      <c r="I17736" s="47"/>
      <c r="P17736" s="48"/>
      <c r="Q17736" s="48"/>
      <c r="R17736" s="48"/>
      <c r="S17736" s="49"/>
      <c r="T17736" s="47"/>
      <c r="U17736" s="50"/>
      <c r="V17736" s="47"/>
      <c r="W17736" s="50"/>
      <c r="X17736" s="49"/>
      <c r="Y17736" s="49"/>
      <c r="Z17736" s="49"/>
      <c r="AA17736" s="49"/>
      <c r="AB17736" s="49"/>
      <c r="AC17736" s="49"/>
      <c r="AD17736" s="49"/>
      <c r="AE17736" s="95"/>
      <c r="AM17736" s="103"/>
      <c r="AT17736" s="10"/>
    </row>
    <row r="17737" spans="9:46" s="16" customFormat="1">
      <c r="I17737" s="47"/>
      <c r="P17737" s="48"/>
      <c r="Q17737" s="48"/>
      <c r="R17737" s="48"/>
      <c r="S17737" s="49"/>
      <c r="T17737" s="47"/>
      <c r="U17737" s="50"/>
      <c r="V17737" s="47"/>
      <c r="W17737" s="50"/>
      <c r="X17737" s="49"/>
      <c r="Y17737" s="49"/>
      <c r="Z17737" s="49"/>
      <c r="AA17737" s="49"/>
      <c r="AB17737" s="49"/>
      <c r="AC17737" s="49"/>
      <c r="AD17737" s="49"/>
      <c r="AE17737" s="95"/>
      <c r="AM17737" s="103"/>
      <c r="AT17737" s="10"/>
    </row>
    <row r="17738" spans="9:46" s="16" customFormat="1">
      <c r="I17738" s="47"/>
      <c r="P17738" s="48"/>
      <c r="Q17738" s="48"/>
      <c r="R17738" s="48"/>
      <c r="S17738" s="49"/>
      <c r="T17738" s="47"/>
      <c r="U17738" s="50"/>
      <c r="V17738" s="47"/>
      <c r="W17738" s="50"/>
      <c r="X17738" s="49"/>
      <c r="Y17738" s="49"/>
      <c r="Z17738" s="49"/>
      <c r="AA17738" s="49"/>
      <c r="AB17738" s="49"/>
      <c r="AC17738" s="49"/>
      <c r="AD17738" s="49"/>
      <c r="AE17738" s="95"/>
      <c r="AM17738" s="103"/>
      <c r="AT17738" s="10"/>
    </row>
    <row r="17739" spans="9:46" s="16" customFormat="1">
      <c r="I17739" s="47"/>
      <c r="P17739" s="48"/>
      <c r="Q17739" s="48"/>
      <c r="R17739" s="48"/>
      <c r="S17739" s="49"/>
      <c r="T17739" s="47"/>
      <c r="U17739" s="50"/>
      <c r="V17739" s="47"/>
      <c r="W17739" s="50"/>
      <c r="X17739" s="49"/>
      <c r="Y17739" s="49"/>
      <c r="Z17739" s="49"/>
      <c r="AA17739" s="49"/>
      <c r="AB17739" s="49"/>
      <c r="AC17739" s="49"/>
      <c r="AD17739" s="49"/>
      <c r="AE17739" s="95"/>
      <c r="AM17739" s="103"/>
      <c r="AT17739" s="10"/>
    </row>
    <row r="17740" spans="9:46" s="16" customFormat="1">
      <c r="I17740" s="47"/>
      <c r="P17740" s="48"/>
      <c r="Q17740" s="48"/>
      <c r="R17740" s="48"/>
      <c r="S17740" s="49"/>
      <c r="T17740" s="47"/>
      <c r="U17740" s="50"/>
      <c r="V17740" s="47"/>
      <c r="W17740" s="50"/>
      <c r="X17740" s="49"/>
      <c r="Y17740" s="49"/>
      <c r="Z17740" s="49"/>
      <c r="AA17740" s="49"/>
      <c r="AB17740" s="49"/>
      <c r="AC17740" s="49"/>
      <c r="AD17740" s="49"/>
      <c r="AE17740" s="95"/>
      <c r="AM17740" s="103"/>
      <c r="AT17740" s="10"/>
    </row>
    <row r="17741" spans="9:46" s="16" customFormat="1">
      <c r="I17741" s="47"/>
      <c r="P17741" s="48"/>
      <c r="Q17741" s="48"/>
      <c r="R17741" s="48"/>
      <c r="S17741" s="49"/>
      <c r="T17741" s="47"/>
      <c r="U17741" s="50"/>
      <c r="V17741" s="47"/>
      <c r="W17741" s="50"/>
      <c r="X17741" s="49"/>
      <c r="Y17741" s="49"/>
      <c r="Z17741" s="49"/>
      <c r="AA17741" s="49"/>
      <c r="AB17741" s="49"/>
      <c r="AC17741" s="49"/>
      <c r="AD17741" s="49"/>
      <c r="AE17741" s="95"/>
      <c r="AM17741" s="103"/>
      <c r="AT17741" s="10"/>
    </row>
    <row r="17742" spans="9:46" s="16" customFormat="1">
      <c r="I17742" s="47"/>
      <c r="P17742" s="48"/>
      <c r="Q17742" s="48"/>
      <c r="R17742" s="48"/>
      <c r="S17742" s="49"/>
      <c r="T17742" s="47"/>
      <c r="U17742" s="50"/>
      <c r="V17742" s="47"/>
      <c r="W17742" s="50"/>
      <c r="X17742" s="49"/>
      <c r="Y17742" s="49"/>
      <c r="Z17742" s="49"/>
      <c r="AA17742" s="49"/>
      <c r="AB17742" s="49"/>
      <c r="AC17742" s="49"/>
      <c r="AD17742" s="49"/>
      <c r="AE17742" s="95"/>
      <c r="AM17742" s="103"/>
      <c r="AT17742" s="10"/>
    </row>
    <row r="17743" spans="9:46" s="16" customFormat="1">
      <c r="I17743" s="47"/>
      <c r="P17743" s="48"/>
      <c r="Q17743" s="48"/>
      <c r="R17743" s="48"/>
      <c r="S17743" s="49"/>
      <c r="T17743" s="47"/>
      <c r="U17743" s="50"/>
      <c r="V17743" s="47"/>
      <c r="W17743" s="50"/>
      <c r="X17743" s="49"/>
      <c r="Y17743" s="49"/>
      <c r="Z17743" s="49"/>
      <c r="AA17743" s="49"/>
      <c r="AB17743" s="49"/>
      <c r="AC17743" s="49"/>
      <c r="AD17743" s="49"/>
      <c r="AE17743" s="95"/>
      <c r="AM17743" s="103"/>
      <c r="AT17743" s="10"/>
    </row>
    <row r="17744" spans="9:46" s="16" customFormat="1">
      <c r="I17744" s="47"/>
      <c r="P17744" s="48"/>
      <c r="Q17744" s="48"/>
      <c r="R17744" s="48"/>
      <c r="S17744" s="49"/>
      <c r="T17744" s="47"/>
      <c r="U17744" s="50"/>
      <c r="V17744" s="47"/>
      <c r="W17744" s="50"/>
      <c r="X17744" s="49"/>
      <c r="Y17744" s="49"/>
      <c r="Z17744" s="49"/>
      <c r="AA17744" s="49"/>
      <c r="AB17744" s="49"/>
      <c r="AC17744" s="49"/>
      <c r="AD17744" s="49"/>
      <c r="AE17744" s="95"/>
      <c r="AM17744" s="103"/>
      <c r="AT17744" s="10"/>
    </row>
    <row r="17745" spans="9:46" s="16" customFormat="1">
      <c r="I17745" s="47"/>
      <c r="P17745" s="48"/>
      <c r="Q17745" s="48"/>
      <c r="R17745" s="48"/>
      <c r="S17745" s="49"/>
      <c r="T17745" s="47"/>
      <c r="U17745" s="50"/>
      <c r="V17745" s="47"/>
      <c r="W17745" s="50"/>
      <c r="X17745" s="49"/>
      <c r="Y17745" s="49"/>
      <c r="Z17745" s="49"/>
      <c r="AA17745" s="49"/>
      <c r="AB17745" s="49"/>
      <c r="AC17745" s="49"/>
      <c r="AD17745" s="49"/>
      <c r="AE17745" s="95"/>
      <c r="AM17745" s="103"/>
      <c r="AT17745" s="10"/>
    </row>
    <row r="17746" spans="9:46" s="16" customFormat="1">
      <c r="I17746" s="47"/>
      <c r="P17746" s="48"/>
      <c r="Q17746" s="48"/>
      <c r="R17746" s="48"/>
      <c r="S17746" s="49"/>
      <c r="T17746" s="47"/>
      <c r="U17746" s="50"/>
      <c r="V17746" s="47"/>
      <c r="W17746" s="50"/>
      <c r="X17746" s="49"/>
      <c r="Y17746" s="49"/>
      <c r="Z17746" s="49"/>
      <c r="AA17746" s="49"/>
      <c r="AB17746" s="49"/>
      <c r="AC17746" s="49"/>
      <c r="AD17746" s="49"/>
      <c r="AE17746" s="95"/>
      <c r="AM17746" s="103"/>
      <c r="AT17746" s="10"/>
    </row>
    <row r="17747" spans="9:46" s="16" customFormat="1">
      <c r="I17747" s="47"/>
      <c r="P17747" s="48"/>
      <c r="Q17747" s="48"/>
      <c r="R17747" s="48"/>
      <c r="S17747" s="49"/>
      <c r="T17747" s="47"/>
      <c r="U17747" s="50"/>
      <c r="V17747" s="47"/>
      <c r="W17747" s="50"/>
      <c r="X17747" s="49"/>
      <c r="Y17747" s="49"/>
      <c r="Z17747" s="49"/>
      <c r="AA17747" s="49"/>
      <c r="AB17747" s="49"/>
      <c r="AC17747" s="49"/>
      <c r="AD17747" s="49"/>
      <c r="AE17747" s="95"/>
      <c r="AM17747" s="103"/>
      <c r="AT17747" s="10"/>
    </row>
    <row r="17748" spans="9:46" s="16" customFormat="1">
      <c r="I17748" s="47"/>
      <c r="P17748" s="48"/>
      <c r="Q17748" s="48"/>
      <c r="R17748" s="48"/>
      <c r="S17748" s="49"/>
      <c r="T17748" s="47"/>
      <c r="U17748" s="50"/>
      <c r="V17748" s="47"/>
      <c r="W17748" s="50"/>
      <c r="X17748" s="49"/>
      <c r="Y17748" s="49"/>
      <c r="Z17748" s="49"/>
      <c r="AA17748" s="49"/>
      <c r="AB17748" s="49"/>
      <c r="AC17748" s="49"/>
      <c r="AD17748" s="49"/>
      <c r="AE17748" s="95"/>
      <c r="AM17748" s="103"/>
      <c r="AT17748" s="10"/>
    </row>
    <row r="17749" spans="9:46" s="16" customFormat="1">
      <c r="I17749" s="47"/>
      <c r="P17749" s="48"/>
      <c r="Q17749" s="48"/>
      <c r="R17749" s="48"/>
      <c r="S17749" s="49"/>
      <c r="T17749" s="47"/>
      <c r="U17749" s="50"/>
      <c r="V17749" s="47"/>
      <c r="W17749" s="50"/>
      <c r="X17749" s="49"/>
      <c r="Y17749" s="49"/>
      <c r="Z17749" s="49"/>
      <c r="AA17749" s="49"/>
      <c r="AB17749" s="49"/>
      <c r="AC17749" s="49"/>
      <c r="AD17749" s="49"/>
      <c r="AE17749" s="95"/>
      <c r="AM17749" s="103"/>
      <c r="AT17749" s="10"/>
    </row>
    <row r="17750" spans="9:46" s="16" customFormat="1">
      <c r="I17750" s="47"/>
      <c r="P17750" s="48"/>
      <c r="Q17750" s="48"/>
      <c r="R17750" s="48"/>
      <c r="S17750" s="49"/>
      <c r="T17750" s="47"/>
      <c r="U17750" s="50"/>
      <c r="V17750" s="47"/>
      <c r="W17750" s="50"/>
      <c r="X17750" s="49"/>
      <c r="Y17750" s="49"/>
      <c r="Z17750" s="49"/>
      <c r="AA17750" s="49"/>
      <c r="AB17750" s="49"/>
      <c r="AC17750" s="49"/>
      <c r="AD17750" s="49"/>
      <c r="AE17750" s="95"/>
      <c r="AM17750" s="103"/>
      <c r="AT17750" s="10"/>
    </row>
    <row r="17751" spans="9:46" s="16" customFormat="1">
      <c r="I17751" s="47"/>
      <c r="P17751" s="48"/>
      <c r="Q17751" s="48"/>
      <c r="R17751" s="48"/>
      <c r="S17751" s="49"/>
      <c r="T17751" s="47"/>
      <c r="U17751" s="50"/>
      <c r="V17751" s="47"/>
      <c r="W17751" s="50"/>
      <c r="X17751" s="49"/>
      <c r="Y17751" s="49"/>
      <c r="Z17751" s="49"/>
      <c r="AA17751" s="49"/>
      <c r="AB17751" s="49"/>
      <c r="AC17751" s="49"/>
      <c r="AD17751" s="49"/>
      <c r="AE17751" s="95"/>
      <c r="AM17751" s="103"/>
      <c r="AT17751" s="10"/>
    </row>
    <row r="17752" spans="9:46" s="16" customFormat="1">
      <c r="I17752" s="47"/>
      <c r="P17752" s="48"/>
      <c r="Q17752" s="48"/>
      <c r="R17752" s="48"/>
      <c r="S17752" s="49"/>
      <c r="T17752" s="47"/>
      <c r="U17752" s="50"/>
      <c r="V17752" s="47"/>
      <c r="W17752" s="50"/>
      <c r="X17752" s="49"/>
      <c r="Y17752" s="49"/>
      <c r="Z17752" s="49"/>
      <c r="AA17752" s="49"/>
      <c r="AB17752" s="49"/>
      <c r="AC17752" s="49"/>
      <c r="AD17752" s="49"/>
      <c r="AE17752" s="95"/>
      <c r="AM17752" s="103"/>
      <c r="AT17752" s="10"/>
    </row>
    <row r="17753" spans="9:46" s="16" customFormat="1">
      <c r="I17753" s="47"/>
      <c r="P17753" s="48"/>
      <c r="Q17753" s="48"/>
      <c r="R17753" s="48"/>
      <c r="S17753" s="49"/>
      <c r="T17753" s="47"/>
      <c r="U17753" s="50"/>
      <c r="V17753" s="47"/>
      <c r="W17753" s="50"/>
      <c r="X17753" s="49"/>
      <c r="Y17753" s="49"/>
      <c r="Z17753" s="49"/>
      <c r="AA17753" s="49"/>
      <c r="AB17753" s="49"/>
      <c r="AC17753" s="49"/>
      <c r="AD17753" s="49"/>
      <c r="AE17753" s="95"/>
      <c r="AM17753" s="103"/>
      <c r="AT17753" s="10"/>
    </row>
    <row r="17754" spans="9:46" s="16" customFormat="1">
      <c r="I17754" s="47"/>
      <c r="P17754" s="48"/>
      <c r="Q17754" s="48"/>
      <c r="R17754" s="48"/>
      <c r="S17754" s="49"/>
      <c r="T17754" s="47"/>
      <c r="U17754" s="50"/>
      <c r="V17754" s="47"/>
      <c r="W17754" s="50"/>
      <c r="X17754" s="49"/>
      <c r="Y17754" s="49"/>
      <c r="Z17754" s="49"/>
      <c r="AA17754" s="49"/>
      <c r="AB17754" s="49"/>
      <c r="AC17754" s="49"/>
      <c r="AD17754" s="49"/>
      <c r="AE17754" s="95"/>
      <c r="AM17754" s="103"/>
      <c r="AT17754" s="10"/>
    </row>
    <row r="17755" spans="9:46" s="16" customFormat="1">
      <c r="I17755" s="47"/>
      <c r="P17755" s="48"/>
      <c r="Q17755" s="48"/>
      <c r="R17755" s="48"/>
      <c r="S17755" s="49"/>
      <c r="T17755" s="47"/>
      <c r="U17755" s="50"/>
      <c r="V17755" s="47"/>
      <c r="W17755" s="50"/>
      <c r="X17755" s="49"/>
      <c r="Y17755" s="49"/>
      <c r="Z17755" s="49"/>
      <c r="AA17755" s="49"/>
      <c r="AB17755" s="49"/>
      <c r="AC17755" s="49"/>
      <c r="AD17755" s="49"/>
      <c r="AE17755" s="95"/>
      <c r="AM17755" s="103"/>
      <c r="AT17755" s="10"/>
    </row>
    <row r="17756" spans="9:46" s="16" customFormat="1">
      <c r="I17756" s="47"/>
      <c r="P17756" s="48"/>
      <c r="Q17756" s="48"/>
      <c r="R17756" s="48"/>
      <c r="S17756" s="49"/>
      <c r="T17756" s="47"/>
      <c r="U17756" s="50"/>
      <c r="V17756" s="47"/>
      <c r="W17756" s="50"/>
      <c r="X17756" s="49"/>
      <c r="Y17756" s="49"/>
      <c r="Z17756" s="49"/>
      <c r="AA17756" s="49"/>
      <c r="AB17756" s="49"/>
      <c r="AC17756" s="49"/>
      <c r="AD17756" s="49"/>
      <c r="AE17756" s="95"/>
      <c r="AM17756" s="103"/>
      <c r="AT17756" s="10"/>
    </row>
    <row r="17757" spans="9:46" s="16" customFormat="1">
      <c r="I17757" s="47"/>
      <c r="P17757" s="48"/>
      <c r="Q17757" s="48"/>
      <c r="R17757" s="48"/>
      <c r="S17757" s="49"/>
      <c r="T17757" s="47"/>
      <c r="U17757" s="50"/>
      <c r="V17757" s="47"/>
      <c r="W17757" s="50"/>
      <c r="X17757" s="49"/>
      <c r="Y17757" s="49"/>
      <c r="Z17757" s="49"/>
      <c r="AA17757" s="49"/>
      <c r="AB17757" s="49"/>
      <c r="AC17757" s="49"/>
      <c r="AD17757" s="49"/>
      <c r="AE17757" s="95"/>
      <c r="AM17757" s="103"/>
      <c r="AT17757" s="10"/>
    </row>
    <row r="17758" spans="9:46" s="16" customFormat="1">
      <c r="I17758" s="47"/>
      <c r="P17758" s="48"/>
      <c r="Q17758" s="48"/>
      <c r="R17758" s="48"/>
      <c r="S17758" s="49"/>
      <c r="T17758" s="47"/>
      <c r="U17758" s="50"/>
      <c r="V17758" s="47"/>
      <c r="W17758" s="50"/>
      <c r="X17758" s="49"/>
      <c r="Y17758" s="49"/>
      <c r="Z17758" s="49"/>
      <c r="AA17758" s="49"/>
      <c r="AB17758" s="49"/>
      <c r="AC17758" s="49"/>
      <c r="AD17758" s="49"/>
      <c r="AE17758" s="95"/>
      <c r="AM17758" s="103"/>
      <c r="AT17758" s="10"/>
    </row>
    <row r="17759" spans="9:46" s="16" customFormat="1">
      <c r="I17759" s="47"/>
      <c r="P17759" s="48"/>
      <c r="Q17759" s="48"/>
      <c r="R17759" s="48"/>
      <c r="S17759" s="49"/>
      <c r="T17759" s="47"/>
      <c r="U17759" s="50"/>
      <c r="V17759" s="47"/>
      <c r="W17759" s="50"/>
      <c r="X17759" s="49"/>
      <c r="Y17759" s="49"/>
      <c r="Z17759" s="49"/>
      <c r="AA17759" s="49"/>
      <c r="AB17759" s="49"/>
      <c r="AC17759" s="49"/>
      <c r="AD17759" s="49"/>
      <c r="AE17759" s="95"/>
      <c r="AM17759" s="103"/>
      <c r="AT17759" s="10"/>
    </row>
    <row r="17760" spans="9:46" s="16" customFormat="1">
      <c r="I17760" s="47"/>
      <c r="P17760" s="48"/>
      <c r="Q17760" s="48"/>
      <c r="R17760" s="48"/>
      <c r="S17760" s="49"/>
      <c r="T17760" s="47"/>
      <c r="U17760" s="50"/>
      <c r="V17760" s="47"/>
      <c r="W17760" s="50"/>
      <c r="X17760" s="49"/>
      <c r="Y17760" s="49"/>
      <c r="Z17760" s="49"/>
      <c r="AA17760" s="49"/>
      <c r="AB17760" s="49"/>
      <c r="AC17760" s="49"/>
      <c r="AD17760" s="49"/>
      <c r="AE17760" s="95"/>
      <c r="AM17760" s="103"/>
      <c r="AT17760" s="10"/>
    </row>
    <row r="17761" spans="9:46" s="16" customFormat="1">
      <c r="I17761" s="47"/>
      <c r="P17761" s="48"/>
      <c r="Q17761" s="48"/>
      <c r="R17761" s="48"/>
      <c r="S17761" s="49"/>
      <c r="T17761" s="47"/>
      <c r="U17761" s="50"/>
      <c r="V17761" s="47"/>
      <c r="W17761" s="50"/>
      <c r="X17761" s="49"/>
      <c r="Y17761" s="49"/>
      <c r="Z17761" s="49"/>
      <c r="AA17761" s="49"/>
      <c r="AB17761" s="49"/>
      <c r="AC17761" s="49"/>
      <c r="AD17761" s="49"/>
      <c r="AE17761" s="95"/>
      <c r="AM17761" s="103"/>
      <c r="AT17761" s="10"/>
    </row>
    <row r="17762" spans="9:46" s="16" customFormat="1">
      <c r="I17762" s="47"/>
      <c r="P17762" s="48"/>
      <c r="Q17762" s="48"/>
      <c r="R17762" s="48"/>
      <c r="S17762" s="49"/>
      <c r="T17762" s="47"/>
      <c r="U17762" s="50"/>
      <c r="V17762" s="47"/>
      <c r="W17762" s="50"/>
      <c r="X17762" s="49"/>
      <c r="Y17762" s="49"/>
      <c r="Z17762" s="49"/>
      <c r="AA17762" s="49"/>
      <c r="AB17762" s="49"/>
      <c r="AC17762" s="49"/>
      <c r="AD17762" s="49"/>
      <c r="AE17762" s="95"/>
      <c r="AM17762" s="103"/>
      <c r="AT17762" s="10"/>
    </row>
    <row r="17763" spans="9:46" s="16" customFormat="1">
      <c r="I17763" s="47"/>
      <c r="P17763" s="48"/>
      <c r="Q17763" s="48"/>
      <c r="R17763" s="48"/>
      <c r="S17763" s="49"/>
      <c r="T17763" s="47"/>
      <c r="U17763" s="50"/>
      <c r="V17763" s="47"/>
      <c r="W17763" s="50"/>
      <c r="X17763" s="49"/>
      <c r="Y17763" s="49"/>
      <c r="Z17763" s="49"/>
      <c r="AA17763" s="49"/>
      <c r="AB17763" s="49"/>
      <c r="AC17763" s="49"/>
      <c r="AD17763" s="49"/>
      <c r="AE17763" s="95"/>
      <c r="AM17763" s="103"/>
      <c r="AT17763" s="10"/>
    </row>
    <row r="17764" spans="9:46" s="16" customFormat="1">
      <c r="I17764" s="47"/>
      <c r="P17764" s="48"/>
      <c r="Q17764" s="48"/>
      <c r="R17764" s="48"/>
      <c r="S17764" s="49"/>
      <c r="T17764" s="47"/>
      <c r="U17764" s="50"/>
      <c r="V17764" s="47"/>
      <c r="W17764" s="50"/>
      <c r="X17764" s="49"/>
      <c r="Y17764" s="49"/>
      <c r="Z17764" s="49"/>
      <c r="AA17764" s="49"/>
      <c r="AB17764" s="49"/>
      <c r="AC17764" s="49"/>
      <c r="AD17764" s="49"/>
      <c r="AE17764" s="95"/>
      <c r="AM17764" s="103"/>
      <c r="AT17764" s="10"/>
    </row>
    <row r="17765" spans="9:46" s="16" customFormat="1">
      <c r="I17765" s="47"/>
      <c r="P17765" s="48"/>
      <c r="Q17765" s="48"/>
      <c r="R17765" s="48"/>
      <c r="S17765" s="49"/>
      <c r="T17765" s="47"/>
      <c r="U17765" s="50"/>
      <c r="V17765" s="47"/>
      <c r="W17765" s="50"/>
      <c r="X17765" s="49"/>
      <c r="Y17765" s="49"/>
      <c r="Z17765" s="49"/>
      <c r="AA17765" s="49"/>
      <c r="AB17765" s="49"/>
      <c r="AC17765" s="49"/>
      <c r="AD17765" s="49"/>
      <c r="AE17765" s="95"/>
      <c r="AM17765" s="103"/>
      <c r="AT17765" s="10"/>
    </row>
    <row r="17766" spans="9:46" s="16" customFormat="1">
      <c r="I17766" s="47"/>
      <c r="P17766" s="48"/>
      <c r="Q17766" s="48"/>
      <c r="R17766" s="48"/>
      <c r="S17766" s="49"/>
      <c r="T17766" s="47"/>
      <c r="U17766" s="50"/>
      <c r="V17766" s="47"/>
      <c r="W17766" s="50"/>
      <c r="X17766" s="49"/>
      <c r="Y17766" s="49"/>
      <c r="Z17766" s="49"/>
      <c r="AA17766" s="49"/>
      <c r="AB17766" s="49"/>
      <c r="AC17766" s="49"/>
      <c r="AD17766" s="49"/>
      <c r="AE17766" s="95"/>
      <c r="AM17766" s="103"/>
      <c r="AT17766" s="10"/>
    </row>
    <row r="17767" spans="9:46" s="16" customFormat="1">
      <c r="I17767" s="47"/>
      <c r="P17767" s="48"/>
      <c r="Q17767" s="48"/>
      <c r="R17767" s="48"/>
      <c r="S17767" s="49"/>
      <c r="T17767" s="47"/>
      <c r="U17767" s="50"/>
      <c r="V17767" s="47"/>
      <c r="W17767" s="50"/>
      <c r="X17767" s="49"/>
      <c r="Y17767" s="49"/>
      <c r="Z17767" s="49"/>
      <c r="AA17767" s="49"/>
      <c r="AB17767" s="49"/>
      <c r="AC17767" s="49"/>
      <c r="AD17767" s="49"/>
      <c r="AE17767" s="95"/>
      <c r="AM17767" s="103"/>
      <c r="AT17767" s="10"/>
    </row>
    <row r="17768" spans="9:46" s="16" customFormat="1">
      <c r="I17768" s="47"/>
      <c r="P17768" s="48"/>
      <c r="Q17768" s="48"/>
      <c r="R17768" s="48"/>
      <c r="S17768" s="49"/>
      <c r="T17768" s="47"/>
      <c r="U17768" s="50"/>
      <c r="V17768" s="47"/>
      <c r="W17768" s="50"/>
      <c r="X17768" s="49"/>
      <c r="Y17768" s="49"/>
      <c r="Z17768" s="49"/>
      <c r="AA17768" s="49"/>
      <c r="AB17768" s="49"/>
      <c r="AC17768" s="49"/>
      <c r="AD17768" s="49"/>
      <c r="AE17768" s="95"/>
      <c r="AM17768" s="103"/>
      <c r="AT17768" s="10"/>
    </row>
    <row r="17769" spans="9:46" s="16" customFormat="1">
      <c r="I17769" s="47"/>
      <c r="P17769" s="48"/>
      <c r="Q17769" s="48"/>
      <c r="R17769" s="48"/>
      <c r="S17769" s="49"/>
      <c r="T17769" s="47"/>
      <c r="U17769" s="50"/>
      <c r="V17769" s="47"/>
      <c r="W17769" s="50"/>
      <c r="X17769" s="49"/>
      <c r="Y17769" s="49"/>
      <c r="Z17769" s="49"/>
      <c r="AA17769" s="49"/>
      <c r="AB17769" s="49"/>
      <c r="AC17769" s="49"/>
      <c r="AD17769" s="49"/>
      <c r="AE17769" s="95"/>
      <c r="AM17769" s="103"/>
      <c r="AT17769" s="10"/>
    </row>
    <row r="17770" spans="9:46" s="16" customFormat="1">
      <c r="I17770" s="47"/>
      <c r="P17770" s="48"/>
      <c r="Q17770" s="48"/>
      <c r="R17770" s="48"/>
      <c r="S17770" s="49"/>
      <c r="T17770" s="47"/>
      <c r="U17770" s="50"/>
      <c r="V17770" s="47"/>
      <c r="W17770" s="50"/>
      <c r="X17770" s="49"/>
      <c r="Y17770" s="49"/>
      <c r="Z17770" s="49"/>
      <c r="AA17770" s="49"/>
      <c r="AB17770" s="49"/>
      <c r="AC17770" s="49"/>
      <c r="AD17770" s="49"/>
      <c r="AE17770" s="95"/>
      <c r="AM17770" s="103"/>
      <c r="AT17770" s="10"/>
    </row>
    <row r="17771" spans="9:46" s="16" customFormat="1">
      <c r="I17771" s="47"/>
      <c r="P17771" s="48"/>
      <c r="Q17771" s="48"/>
      <c r="R17771" s="48"/>
      <c r="S17771" s="49"/>
      <c r="T17771" s="47"/>
      <c r="U17771" s="50"/>
      <c r="V17771" s="47"/>
      <c r="W17771" s="50"/>
      <c r="X17771" s="49"/>
      <c r="Y17771" s="49"/>
      <c r="Z17771" s="49"/>
      <c r="AA17771" s="49"/>
      <c r="AB17771" s="49"/>
      <c r="AC17771" s="49"/>
      <c r="AD17771" s="49"/>
      <c r="AE17771" s="95"/>
      <c r="AM17771" s="103"/>
      <c r="AT17771" s="10"/>
    </row>
    <row r="17772" spans="9:46" s="16" customFormat="1">
      <c r="I17772" s="47"/>
      <c r="P17772" s="48"/>
      <c r="Q17772" s="48"/>
      <c r="R17772" s="48"/>
      <c r="S17772" s="49"/>
      <c r="T17772" s="47"/>
      <c r="U17772" s="50"/>
      <c r="V17772" s="47"/>
      <c r="W17772" s="50"/>
      <c r="X17772" s="49"/>
      <c r="Y17772" s="49"/>
      <c r="Z17772" s="49"/>
      <c r="AA17772" s="49"/>
      <c r="AB17772" s="49"/>
      <c r="AC17772" s="49"/>
      <c r="AD17772" s="49"/>
      <c r="AE17772" s="95"/>
      <c r="AM17772" s="103"/>
      <c r="AT17772" s="10"/>
    </row>
    <row r="17773" spans="9:46" s="16" customFormat="1">
      <c r="I17773" s="47"/>
      <c r="P17773" s="48"/>
      <c r="Q17773" s="48"/>
      <c r="R17773" s="48"/>
      <c r="S17773" s="49"/>
      <c r="T17773" s="47"/>
      <c r="U17773" s="50"/>
      <c r="V17773" s="47"/>
      <c r="W17773" s="50"/>
      <c r="X17773" s="49"/>
      <c r="Y17773" s="49"/>
      <c r="Z17773" s="49"/>
      <c r="AA17773" s="49"/>
      <c r="AB17773" s="49"/>
      <c r="AC17773" s="49"/>
      <c r="AD17773" s="49"/>
      <c r="AE17773" s="95"/>
      <c r="AM17773" s="103"/>
      <c r="AT17773" s="10"/>
    </row>
    <row r="17774" spans="9:46" s="16" customFormat="1">
      <c r="I17774" s="47"/>
      <c r="P17774" s="48"/>
      <c r="Q17774" s="48"/>
      <c r="R17774" s="48"/>
      <c r="S17774" s="49"/>
      <c r="T17774" s="47"/>
      <c r="U17774" s="50"/>
      <c r="V17774" s="47"/>
      <c r="W17774" s="50"/>
      <c r="X17774" s="49"/>
      <c r="Y17774" s="49"/>
      <c r="Z17774" s="49"/>
      <c r="AA17774" s="49"/>
      <c r="AB17774" s="49"/>
      <c r="AC17774" s="49"/>
      <c r="AD17774" s="49"/>
      <c r="AE17774" s="95"/>
      <c r="AM17774" s="103"/>
      <c r="AT17774" s="10"/>
    </row>
    <row r="17775" spans="9:46" s="16" customFormat="1">
      <c r="I17775" s="47"/>
      <c r="P17775" s="48"/>
      <c r="Q17775" s="48"/>
      <c r="R17775" s="48"/>
      <c r="S17775" s="49"/>
      <c r="T17775" s="47"/>
      <c r="U17775" s="50"/>
      <c r="V17775" s="47"/>
      <c r="W17775" s="50"/>
      <c r="X17775" s="49"/>
      <c r="Y17775" s="49"/>
      <c r="Z17775" s="49"/>
      <c r="AA17775" s="49"/>
      <c r="AB17775" s="49"/>
      <c r="AC17775" s="49"/>
      <c r="AD17775" s="49"/>
      <c r="AE17775" s="95"/>
      <c r="AM17775" s="103"/>
      <c r="AT17775" s="10"/>
    </row>
    <row r="17776" spans="9:46" s="16" customFormat="1">
      <c r="I17776" s="47"/>
      <c r="P17776" s="48"/>
      <c r="Q17776" s="48"/>
      <c r="R17776" s="48"/>
      <c r="S17776" s="49"/>
      <c r="T17776" s="47"/>
      <c r="U17776" s="50"/>
      <c r="V17776" s="47"/>
      <c r="W17776" s="50"/>
      <c r="X17776" s="49"/>
      <c r="Y17776" s="49"/>
      <c r="Z17776" s="49"/>
      <c r="AA17776" s="49"/>
      <c r="AB17776" s="49"/>
      <c r="AC17776" s="49"/>
      <c r="AD17776" s="49"/>
      <c r="AE17776" s="95"/>
      <c r="AM17776" s="103"/>
      <c r="AT17776" s="10"/>
    </row>
    <row r="17777" spans="9:46" s="16" customFormat="1">
      <c r="I17777" s="47"/>
      <c r="P17777" s="48"/>
      <c r="Q17777" s="48"/>
      <c r="R17777" s="48"/>
      <c r="S17777" s="49"/>
      <c r="T17777" s="47"/>
      <c r="U17777" s="50"/>
      <c r="V17777" s="47"/>
      <c r="W17777" s="50"/>
      <c r="X17777" s="49"/>
      <c r="Y17777" s="49"/>
      <c r="Z17777" s="49"/>
      <c r="AA17777" s="49"/>
      <c r="AB17777" s="49"/>
      <c r="AC17777" s="49"/>
      <c r="AD17777" s="49"/>
      <c r="AE17777" s="95"/>
      <c r="AM17777" s="103"/>
      <c r="AT17777" s="10"/>
    </row>
    <row r="17778" spans="9:46" s="16" customFormat="1">
      <c r="I17778" s="47"/>
      <c r="P17778" s="48"/>
      <c r="Q17778" s="48"/>
      <c r="R17778" s="48"/>
      <c r="S17778" s="49"/>
      <c r="T17778" s="47"/>
      <c r="U17778" s="50"/>
      <c r="V17778" s="47"/>
      <c r="W17778" s="50"/>
      <c r="X17778" s="49"/>
      <c r="Y17778" s="49"/>
      <c r="Z17778" s="49"/>
      <c r="AA17778" s="49"/>
      <c r="AB17778" s="49"/>
      <c r="AC17778" s="49"/>
      <c r="AD17778" s="49"/>
      <c r="AE17778" s="95"/>
      <c r="AM17778" s="103"/>
      <c r="AT17778" s="10"/>
    </row>
    <row r="17779" spans="9:46" s="16" customFormat="1">
      <c r="I17779" s="47"/>
      <c r="P17779" s="48"/>
      <c r="Q17779" s="48"/>
      <c r="R17779" s="48"/>
      <c r="S17779" s="49"/>
      <c r="T17779" s="47"/>
      <c r="U17779" s="50"/>
      <c r="V17779" s="47"/>
      <c r="W17779" s="50"/>
      <c r="X17779" s="49"/>
      <c r="Y17779" s="49"/>
      <c r="Z17779" s="49"/>
      <c r="AA17779" s="49"/>
      <c r="AB17779" s="49"/>
      <c r="AC17779" s="49"/>
      <c r="AD17779" s="49"/>
      <c r="AE17779" s="95"/>
      <c r="AM17779" s="103"/>
      <c r="AT17779" s="10"/>
    </row>
    <row r="17780" spans="9:46" s="16" customFormat="1">
      <c r="I17780" s="47"/>
      <c r="P17780" s="48"/>
      <c r="Q17780" s="48"/>
      <c r="R17780" s="48"/>
      <c r="S17780" s="49"/>
      <c r="T17780" s="47"/>
      <c r="U17780" s="50"/>
      <c r="V17780" s="47"/>
      <c r="W17780" s="50"/>
      <c r="X17780" s="49"/>
      <c r="Y17780" s="49"/>
      <c r="Z17780" s="49"/>
      <c r="AA17780" s="49"/>
      <c r="AB17780" s="49"/>
      <c r="AC17780" s="49"/>
      <c r="AD17780" s="49"/>
      <c r="AE17780" s="95"/>
      <c r="AM17780" s="103"/>
      <c r="AT17780" s="10"/>
    </row>
    <row r="17781" spans="9:46" s="16" customFormat="1">
      <c r="I17781" s="47"/>
      <c r="P17781" s="48"/>
      <c r="Q17781" s="48"/>
      <c r="R17781" s="48"/>
      <c r="S17781" s="49"/>
      <c r="T17781" s="47"/>
      <c r="U17781" s="50"/>
      <c r="V17781" s="47"/>
      <c r="W17781" s="50"/>
      <c r="X17781" s="49"/>
      <c r="Y17781" s="49"/>
      <c r="Z17781" s="49"/>
      <c r="AA17781" s="49"/>
      <c r="AB17781" s="49"/>
      <c r="AC17781" s="49"/>
      <c r="AD17781" s="49"/>
      <c r="AE17781" s="95"/>
      <c r="AM17781" s="103"/>
      <c r="AT17781" s="10"/>
    </row>
    <row r="17782" spans="9:46" s="16" customFormat="1">
      <c r="I17782" s="47"/>
      <c r="P17782" s="48"/>
      <c r="Q17782" s="48"/>
      <c r="R17782" s="48"/>
      <c r="S17782" s="49"/>
      <c r="T17782" s="47"/>
      <c r="U17782" s="50"/>
      <c r="V17782" s="47"/>
      <c r="W17782" s="50"/>
      <c r="X17782" s="49"/>
      <c r="Y17782" s="49"/>
      <c r="Z17782" s="49"/>
      <c r="AA17782" s="49"/>
      <c r="AB17782" s="49"/>
      <c r="AC17782" s="49"/>
      <c r="AD17782" s="49"/>
      <c r="AE17782" s="95"/>
      <c r="AM17782" s="103"/>
      <c r="AT17782" s="10"/>
    </row>
    <row r="17783" spans="9:46" s="16" customFormat="1">
      <c r="I17783" s="47"/>
      <c r="P17783" s="48"/>
      <c r="Q17783" s="48"/>
      <c r="R17783" s="48"/>
      <c r="S17783" s="49"/>
      <c r="T17783" s="47"/>
      <c r="U17783" s="50"/>
      <c r="V17783" s="47"/>
      <c r="W17783" s="50"/>
      <c r="X17783" s="49"/>
      <c r="Y17783" s="49"/>
      <c r="Z17783" s="49"/>
      <c r="AA17783" s="49"/>
      <c r="AB17783" s="49"/>
      <c r="AC17783" s="49"/>
      <c r="AD17783" s="49"/>
      <c r="AE17783" s="95"/>
      <c r="AM17783" s="103"/>
      <c r="AT17783" s="10"/>
    </row>
    <row r="17784" spans="9:46" s="16" customFormat="1">
      <c r="I17784" s="47"/>
      <c r="P17784" s="48"/>
      <c r="Q17784" s="48"/>
      <c r="R17784" s="48"/>
      <c r="S17784" s="49"/>
      <c r="T17784" s="47"/>
      <c r="U17784" s="50"/>
      <c r="V17784" s="47"/>
      <c r="W17784" s="50"/>
      <c r="X17784" s="49"/>
      <c r="Y17784" s="49"/>
      <c r="Z17784" s="49"/>
      <c r="AA17784" s="49"/>
      <c r="AB17784" s="49"/>
      <c r="AC17784" s="49"/>
      <c r="AD17784" s="49"/>
      <c r="AE17784" s="95"/>
      <c r="AM17784" s="103"/>
      <c r="AT17784" s="10"/>
    </row>
    <row r="17785" spans="9:46" s="16" customFormat="1">
      <c r="I17785" s="47"/>
      <c r="P17785" s="48"/>
      <c r="Q17785" s="48"/>
      <c r="R17785" s="48"/>
      <c r="S17785" s="49"/>
      <c r="T17785" s="47"/>
      <c r="U17785" s="50"/>
      <c r="V17785" s="47"/>
      <c r="W17785" s="50"/>
      <c r="X17785" s="49"/>
      <c r="Y17785" s="49"/>
      <c r="Z17785" s="49"/>
      <c r="AA17785" s="49"/>
      <c r="AB17785" s="49"/>
      <c r="AC17785" s="49"/>
      <c r="AD17785" s="49"/>
      <c r="AE17785" s="95"/>
      <c r="AM17785" s="103"/>
      <c r="AT17785" s="10"/>
    </row>
    <row r="17786" spans="9:46" s="16" customFormat="1">
      <c r="I17786" s="47"/>
      <c r="P17786" s="48"/>
      <c r="Q17786" s="48"/>
      <c r="R17786" s="48"/>
      <c r="S17786" s="49"/>
      <c r="T17786" s="47"/>
      <c r="U17786" s="50"/>
      <c r="V17786" s="47"/>
      <c r="W17786" s="50"/>
      <c r="X17786" s="49"/>
      <c r="Y17786" s="49"/>
      <c r="Z17786" s="49"/>
      <c r="AA17786" s="49"/>
      <c r="AB17786" s="49"/>
      <c r="AC17786" s="49"/>
      <c r="AD17786" s="49"/>
      <c r="AE17786" s="95"/>
      <c r="AM17786" s="103"/>
      <c r="AT17786" s="10"/>
    </row>
    <row r="17787" spans="9:46" s="16" customFormat="1">
      <c r="I17787" s="47"/>
      <c r="P17787" s="48"/>
      <c r="Q17787" s="48"/>
      <c r="R17787" s="48"/>
      <c r="S17787" s="49"/>
      <c r="T17787" s="47"/>
      <c r="U17787" s="50"/>
      <c r="V17787" s="47"/>
      <c r="W17787" s="50"/>
      <c r="X17787" s="49"/>
      <c r="Y17787" s="49"/>
      <c r="Z17787" s="49"/>
      <c r="AA17787" s="49"/>
      <c r="AB17787" s="49"/>
      <c r="AC17787" s="49"/>
      <c r="AD17787" s="49"/>
      <c r="AE17787" s="95"/>
      <c r="AM17787" s="103"/>
      <c r="AT17787" s="10"/>
    </row>
    <row r="17788" spans="9:46" s="16" customFormat="1">
      <c r="I17788" s="47"/>
      <c r="P17788" s="48"/>
      <c r="Q17788" s="48"/>
      <c r="R17788" s="48"/>
      <c r="S17788" s="49"/>
      <c r="T17788" s="47"/>
      <c r="U17788" s="50"/>
      <c r="V17788" s="47"/>
      <c r="W17788" s="50"/>
      <c r="X17788" s="49"/>
      <c r="Y17788" s="49"/>
      <c r="Z17788" s="49"/>
      <c r="AA17788" s="49"/>
      <c r="AB17788" s="49"/>
      <c r="AC17788" s="49"/>
      <c r="AD17788" s="49"/>
      <c r="AE17788" s="95"/>
      <c r="AM17788" s="103"/>
      <c r="AT17788" s="10"/>
    </row>
    <row r="17789" spans="9:46" s="16" customFormat="1">
      <c r="I17789" s="47"/>
      <c r="P17789" s="48"/>
      <c r="Q17789" s="48"/>
      <c r="R17789" s="48"/>
      <c r="S17789" s="49"/>
      <c r="T17789" s="47"/>
      <c r="U17789" s="50"/>
      <c r="V17789" s="47"/>
      <c r="W17789" s="50"/>
      <c r="X17789" s="49"/>
      <c r="Y17789" s="49"/>
      <c r="Z17789" s="49"/>
      <c r="AA17789" s="49"/>
      <c r="AB17789" s="49"/>
      <c r="AC17789" s="49"/>
      <c r="AD17789" s="49"/>
      <c r="AE17789" s="95"/>
      <c r="AM17789" s="103"/>
      <c r="AT17789" s="10"/>
    </row>
    <row r="17790" spans="9:46" s="16" customFormat="1">
      <c r="I17790" s="47"/>
      <c r="P17790" s="48"/>
      <c r="Q17790" s="48"/>
      <c r="R17790" s="48"/>
      <c r="S17790" s="49"/>
      <c r="T17790" s="47"/>
      <c r="U17790" s="50"/>
      <c r="V17790" s="47"/>
      <c r="W17790" s="50"/>
      <c r="X17790" s="49"/>
      <c r="Y17790" s="49"/>
      <c r="Z17790" s="49"/>
      <c r="AA17790" s="49"/>
      <c r="AB17790" s="49"/>
      <c r="AC17790" s="49"/>
      <c r="AD17790" s="49"/>
      <c r="AE17790" s="95"/>
      <c r="AM17790" s="103"/>
      <c r="AT17790" s="10"/>
    </row>
    <row r="17791" spans="9:46" s="16" customFormat="1">
      <c r="I17791" s="47"/>
      <c r="P17791" s="48"/>
      <c r="Q17791" s="48"/>
      <c r="R17791" s="48"/>
      <c r="S17791" s="49"/>
      <c r="T17791" s="47"/>
      <c r="U17791" s="50"/>
      <c r="V17791" s="47"/>
      <c r="W17791" s="50"/>
      <c r="X17791" s="49"/>
      <c r="Y17791" s="49"/>
      <c r="Z17791" s="49"/>
      <c r="AA17791" s="49"/>
      <c r="AB17791" s="49"/>
      <c r="AC17791" s="49"/>
      <c r="AD17791" s="49"/>
      <c r="AE17791" s="95"/>
      <c r="AM17791" s="103"/>
      <c r="AT17791" s="10"/>
    </row>
    <row r="17792" spans="9:46" s="16" customFormat="1">
      <c r="I17792" s="47"/>
      <c r="P17792" s="48"/>
      <c r="Q17792" s="48"/>
      <c r="R17792" s="48"/>
      <c r="S17792" s="49"/>
      <c r="T17792" s="47"/>
      <c r="U17792" s="50"/>
      <c r="V17792" s="47"/>
      <c r="W17792" s="50"/>
      <c r="X17792" s="49"/>
      <c r="Y17792" s="49"/>
      <c r="Z17792" s="49"/>
      <c r="AA17792" s="49"/>
      <c r="AB17792" s="49"/>
      <c r="AC17792" s="49"/>
      <c r="AD17792" s="49"/>
      <c r="AE17792" s="95"/>
      <c r="AM17792" s="103"/>
      <c r="AT17792" s="10"/>
    </row>
    <row r="17793" spans="9:46" s="16" customFormat="1">
      <c r="I17793" s="47"/>
      <c r="P17793" s="48"/>
      <c r="Q17793" s="48"/>
      <c r="R17793" s="48"/>
      <c r="S17793" s="49"/>
      <c r="T17793" s="47"/>
      <c r="U17793" s="50"/>
      <c r="V17793" s="47"/>
      <c r="W17793" s="50"/>
      <c r="X17793" s="49"/>
      <c r="Y17793" s="49"/>
      <c r="Z17793" s="49"/>
      <c r="AA17793" s="49"/>
      <c r="AB17793" s="49"/>
      <c r="AC17793" s="49"/>
      <c r="AD17793" s="49"/>
      <c r="AE17793" s="95"/>
      <c r="AM17793" s="103"/>
      <c r="AT17793" s="10"/>
    </row>
    <row r="17794" spans="9:46" s="16" customFormat="1">
      <c r="I17794" s="47"/>
      <c r="P17794" s="48"/>
      <c r="Q17794" s="48"/>
      <c r="R17794" s="48"/>
      <c r="S17794" s="49"/>
      <c r="T17794" s="47"/>
      <c r="U17794" s="50"/>
      <c r="V17794" s="47"/>
      <c r="W17794" s="50"/>
      <c r="X17794" s="49"/>
      <c r="Y17794" s="49"/>
      <c r="Z17794" s="49"/>
      <c r="AA17794" s="49"/>
      <c r="AB17794" s="49"/>
      <c r="AC17794" s="49"/>
      <c r="AD17794" s="49"/>
      <c r="AE17794" s="95"/>
      <c r="AM17794" s="103"/>
      <c r="AT17794" s="10"/>
    </row>
    <row r="17795" spans="9:46" s="16" customFormat="1">
      <c r="I17795" s="47"/>
      <c r="P17795" s="48"/>
      <c r="Q17795" s="48"/>
      <c r="R17795" s="48"/>
      <c r="S17795" s="49"/>
      <c r="T17795" s="47"/>
      <c r="U17795" s="50"/>
      <c r="V17795" s="47"/>
      <c r="W17795" s="50"/>
      <c r="X17795" s="49"/>
      <c r="Y17795" s="49"/>
      <c r="Z17795" s="49"/>
      <c r="AA17795" s="49"/>
      <c r="AB17795" s="49"/>
      <c r="AC17795" s="49"/>
      <c r="AD17795" s="49"/>
      <c r="AE17795" s="95"/>
      <c r="AM17795" s="103"/>
      <c r="AT17795" s="10"/>
    </row>
    <row r="17796" spans="9:46" s="16" customFormat="1">
      <c r="I17796" s="47"/>
      <c r="P17796" s="48"/>
      <c r="Q17796" s="48"/>
      <c r="R17796" s="48"/>
      <c r="S17796" s="49"/>
      <c r="T17796" s="47"/>
      <c r="U17796" s="50"/>
      <c r="V17796" s="47"/>
      <c r="W17796" s="50"/>
      <c r="X17796" s="49"/>
      <c r="Y17796" s="49"/>
      <c r="Z17796" s="49"/>
      <c r="AA17796" s="49"/>
      <c r="AB17796" s="49"/>
      <c r="AC17796" s="49"/>
      <c r="AD17796" s="49"/>
      <c r="AE17796" s="95"/>
      <c r="AM17796" s="103"/>
      <c r="AT17796" s="10"/>
    </row>
    <row r="17797" spans="9:46" s="16" customFormat="1">
      <c r="I17797" s="47"/>
      <c r="P17797" s="48"/>
      <c r="Q17797" s="48"/>
      <c r="R17797" s="48"/>
      <c r="S17797" s="49"/>
      <c r="T17797" s="47"/>
      <c r="U17797" s="50"/>
      <c r="V17797" s="47"/>
      <c r="W17797" s="50"/>
      <c r="X17797" s="49"/>
      <c r="Y17797" s="49"/>
      <c r="Z17797" s="49"/>
      <c r="AA17797" s="49"/>
      <c r="AB17797" s="49"/>
      <c r="AC17797" s="49"/>
      <c r="AD17797" s="49"/>
      <c r="AE17797" s="95"/>
      <c r="AM17797" s="103"/>
      <c r="AT17797" s="10"/>
    </row>
    <row r="17798" spans="9:46" s="16" customFormat="1">
      <c r="I17798" s="47"/>
      <c r="P17798" s="48"/>
      <c r="Q17798" s="48"/>
      <c r="R17798" s="48"/>
      <c r="S17798" s="49"/>
      <c r="T17798" s="47"/>
      <c r="U17798" s="50"/>
      <c r="V17798" s="47"/>
      <c r="W17798" s="50"/>
      <c r="X17798" s="49"/>
      <c r="Y17798" s="49"/>
      <c r="Z17798" s="49"/>
      <c r="AA17798" s="49"/>
      <c r="AB17798" s="49"/>
      <c r="AC17798" s="49"/>
      <c r="AD17798" s="49"/>
      <c r="AE17798" s="95"/>
      <c r="AM17798" s="103"/>
      <c r="AT17798" s="10"/>
    </row>
    <row r="17799" spans="9:46" s="16" customFormat="1">
      <c r="I17799" s="47"/>
      <c r="P17799" s="48"/>
      <c r="Q17799" s="48"/>
      <c r="R17799" s="48"/>
      <c r="S17799" s="49"/>
      <c r="T17799" s="47"/>
      <c r="U17799" s="50"/>
      <c r="V17799" s="47"/>
      <c r="W17799" s="50"/>
      <c r="X17799" s="49"/>
      <c r="Y17799" s="49"/>
      <c r="Z17799" s="49"/>
      <c r="AA17799" s="49"/>
      <c r="AB17799" s="49"/>
      <c r="AC17799" s="49"/>
      <c r="AD17799" s="49"/>
      <c r="AE17799" s="95"/>
      <c r="AM17799" s="103"/>
      <c r="AT17799" s="10"/>
    </row>
    <row r="17800" spans="9:46" s="16" customFormat="1">
      <c r="I17800" s="47"/>
      <c r="P17800" s="48"/>
      <c r="Q17800" s="48"/>
      <c r="R17800" s="48"/>
      <c r="S17800" s="49"/>
      <c r="T17800" s="47"/>
      <c r="U17800" s="50"/>
      <c r="V17800" s="47"/>
      <c r="W17800" s="50"/>
      <c r="X17800" s="49"/>
      <c r="Y17800" s="49"/>
      <c r="Z17800" s="49"/>
      <c r="AA17800" s="49"/>
      <c r="AB17800" s="49"/>
      <c r="AC17800" s="49"/>
      <c r="AD17800" s="49"/>
      <c r="AE17800" s="95"/>
      <c r="AM17800" s="103"/>
      <c r="AT17800" s="10"/>
    </row>
    <row r="17801" spans="9:46" s="16" customFormat="1">
      <c r="I17801" s="47"/>
      <c r="P17801" s="48"/>
      <c r="Q17801" s="48"/>
      <c r="R17801" s="48"/>
      <c r="S17801" s="49"/>
      <c r="T17801" s="47"/>
      <c r="U17801" s="50"/>
      <c r="V17801" s="47"/>
      <c r="W17801" s="50"/>
      <c r="X17801" s="49"/>
      <c r="Y17801" s="49"/>
      <c r="Z17801" s="49"/>
      <c r="AA17801" s="49"/>
      <c r="AB17801" s="49"/>
      <c r="AC17801" s="49"/>
      <c r="AD17801" s="49"/>
      <c r="AE17801" s="95"/>
      <c r="AM17801" s="103"/>
      <c r="AT17801" s="10"/>
    </row>
    <row r="17802" spans="9:46" s="16" customFormat="1">
      <c r="I17802" s="47"/>
      <c r="P17802" s="48"/>
      <c r="Q17802" s="48"/>
      <c r="R17802" s="48"/>
      <c r="S17802" s="49"/>
      <c r="T17802" s="47"/>
      <c r="U17802" s="50"/>
      <c r="V17802" s="47"/>
      <c r="W17802" s="50"/>
      <c r="X17802" s="49"/>
      <c r="Y17802" s="49"/>
      <c r="Z17802" s="49"/>
      <c r="AA17802" s="49"/>
      <c r="AB17802" s="49"/>
      <c r="AC17802" s="49"/>
      <c r="AD17802" s="49"/>
      <c r="AE17802" s="95"/>
      <c r="AM17802" s="103"/>
      <c r="AT17802" s="10"/>
    </row>
    <row r="17803" spans="9:46" s="16" customFormat="1">
      <c r="I17803" s="47"/>
      <c r="P17803" s="48"/>
      <c r="Q17803" s="48"/>
      <c r="R17803" s="48"/>
      <c r="S17803" s="49"/>
      <c r="T17803" s="47"/>
      <c r="U17803" s="50"/>
      <c r="V17803" s="47"/>
      <c r="W17803" s="50"/>
      <c r="X17803" s="49"/>
      <c r="Y17803" s="49"/>
      <c r="Z17803" s="49"/>
      <c r="AA17803" s="49"/>
      <c r="AB17803" s="49"/>
      <c r="AC17803" s="49"/>
      <c r="AD17803" s="49"/>
      <c r="AE17803" s="95"/>
      <c r="AM17803" s="103"/>
      <c r="AT17803" s="10"/>
    </row>
    <row r="17804" spans="9:46" s="16" customFormat="1">
      <c r="I17804" s="47"/>
      <c r="P17804" s="48"/>
      <c r="Q17804" s="48"/>
      <c r="R17804" s="48"/>
      <c r="S17804" s="49"/>
      <c r="T17804" s="47"/>
      <c r="U17804" s="50"/>
      <c r="V17804" s="47"/>
      <c r="W17804" s="50"/>
      <c r="X17804" s="49"/>
      <c r="Y17804" s="49"/>
      <c r="Z17804" s="49"/>
      <c r="AA17804" s="49"/>
      <c r="AB17804" s="49"/>
      <c r="AC17804" s="49"/>
      <c r="AD17804" s="49"/>
      <c r="AE17804" s="95"/>
      <c r="AM17804" s="103"/>
      <c r="AT17804" s="10"/>
    </row>
    <row r="17805" spans="9:46" s="16" customFormat="1">
      <c r="I17805" s="47"/>
      <c r="P17805" s="48"/>
      <c r="Q17805" s="48"/>
      <c r="R17805" s="48"/>
      <c r="S17805" s="49"/>
      <c r="T17805" s="47"/>
      <c r="U17805" s="50"/>
      <c r="V17805" s="47"/>
      <c r="W17805" s="50"/>
      <c r="X17805" s="49"/>
      <c r="Y17805" s="49"/>
      <c r="Z17805" s="49"/>
      <c r="AA17805" s="49"/>
      <c r="AB17805" s="49"/>
      <c r="AC17805" s="49"/>
      <c r="AD17805" s="49"/>
      <c r="AE17805" s="95"/>
      <c r="AM17805" s="103"/>
      <c r="AT17805" s="10"/>
    </row>
    <row r="17806" spans="9:46" s="16" customFormat="1">
      <c r="I17806" s="47"/>
      <c r="P17806" s="48"/>
      <c r="Q17806" s="48"/>
      <c r="R17806" s="48"/>
      <c r="S17806" s="49"/>
      <c r="T17806" s="47"/>
      <c r="U17806" s="50"/>
      <c r="V17806" s="47"/>
      <c r="W17806" s="50"/>
      <c r="X17806" s="49"/>
      <c r="Y17806" s="49"/>
      <c r="Z17806" s="49"/>
      <c r="AA17806" s="49"/>
      <c r="AB17806" s="49"/>
      <c r="AC17806" s="49"/>
      <c r="AD17806" s="49"/>
      <c r="AE17806" s="95"/>
      <c r="AM17806" s="103"/>
      <c r="AT17806" s="10"/>
    </row>
    <row r="17807" spans="9:46" s="16" customFormat="1">
      <c r="I17807" s="47"/>
      <c r="P17807" s="48"/>
      <c r="Q17807" s="48"/>
      <c r="R17807" s="48"/>
      <c r="S17807" s="49"/>
      <c r="T17807" s="47"/>
      <c r="U17807" s="50"/>
      <c r="V17807" s="47"/>
      <c r="W17807" s="50"/>
      <c r="X17807" s="49"/>
      <c r="Y17807" s="49"/>
      <c r="Z17807" s="49"/>
      <c r="AA17807" s="49"/>
      <c r="AB17807" s="49"/>
      <c r="AC17807" s="49"/>
      <c r="AD17807" s="49"/>
      <c r="AE17807" s="95"/>
      <c r="AM17807" s="103"/>
      <c r="AT17807" s="10"/>
    </row>
    <row r="17808" spans="9:46" s="16" customFormat="1">
      <c r="I17808" s="47"/>
      <c r="P17808" s="48"/>
      <c r="Q17808" s="48"/>
      <c r="R17808" s="48"/>
      <c r="S17808" s="49"/>
      <c r="T17808" s="47"/>
      <c r="U17808" s="50"/>
      <c r="V17808" s="47"/>
      <c r="W17808" s="50"/>
      <c r="X17808" s="49"/>
      <c r="Y17808" s="49"/>
      <c r="Z17808" s="49"/>
      <c r="AA17808" s="49"/>
      <c r="AB17808" s="49"/>
      <c r="AC17808" s="49"/>
      <c r="AD17808" s="49"/>
      <c r="AE17808" s="95"/>
      <c r="AM17808" s="103"/>
      <c r="AT17808" s="10"/>
    </row>
    <row r="17809" spans="9:46" s="16" customFormat="1">
      <c r="I17809" s="47"/>
      <c r="P17809" s="48"/>
      <c r="Q17809" s="48"/>
      <c r="R17809" s="48"/>
      <c r="S17809" s="49"/>
      <c r="T17809" s="47"/>
      <c r="U17809" s="50"/>
      <c r="V17809" s="47"/>
      <c r="W17809" s="50"/>
      <c r="X17809" s="49"/>
      <c r="Y17809" s="49"/>
      <c r="Z17809" s="49"/>
      <c r="AA17809" s="49"/>
      <c r="AB17809" s="49"/>
      <c r="AC17809" s="49"/>
      <c r="AD17809" s="49"/>
      <c r="AE17809" s="95"/>
      <c r="AM17809" s="103"/>
      <c r="AT17809" s="10"/>
    </row>
    <row r="17810" spans="9:46" s="16" customFormat="1">
      <c r="I17810" s="47"/>
      <c r="P17810" s="48"/>
      <c r="Q17810" s="48"/>
      <c r="R17810" s="48"/>
      <c r="S17810" s="49"/>
      <c r="T17810" s="47"/>
      <c r="U17810" s="50"/>
      <c r="V17810" s="47"/>
      <c r="W17810" s="50"/>
      <c r="X17810" s="49"/>
      <c r="Y17810" s="49"/>
      <c r="Z17810" s="49"/>
      <c r="AA17810" s="49"/>
      <c r="AB17810" s="49"/>
      <c r="AC17810" s="49"/>
      <c r="AD17810" s="49"/>
      <c r="AE17810" s="95"/>
      <c r="AM17810" s="103"/>
      <c r="AT17810" s="10"/>
    </row>
    <row r="17811" spans="9:46" s="16" customFormat="1">
      <c r="I17811" s="47"/>
      <c r="P17811" s="48"/>
      <c r="Q17811" s="48"/>
      <c r="R17811" s="48"/>
      <c r="S17811" s="49"/>
      <c r="T17811" s="47"/>
      <c r="U17811" s="50"/>
      <c r="V17811" s="47"/>
      <c r="W17811" s="50"/>
      <c r="X17811" s="49"/>
      <c r="Y17811" s="49"/>
      <c r="Z17811" s="49"/>
      <c r="AA17811" s="49"/>
      <c r="AB17811" s="49"/>
      <c r="AC17811" s="49"/>
      <c r="AD17811" s="49"/>
      <c r="AE17811" s="95"/>
      <c r="AM17811" s="103"/>
      <c r="AT17811" s="10"/>
    </row>
    <row r="17812" spans="9:46" s="16" customFormat="1">
      <c r="I17812" s="47"/>
      <c r="P17812" s="48"/>
      <c r="Q17812" s="48"/>
      <c r="R17812" s="48"/>
      <c r="S17812" s="49"/>
      <c r="T17812" s="47"/>
      <c r="U17812" s="50"/>
      <c r="V17812" s="47"/>
      <c r="W17812" s="50"/>
      <c r="X17812" s="49"/>
      <c r="Y17812" s="49"/>
      <c r="Z17812" s="49"/>
      <c r="AA17812" s="49"/>
      <c r="AB17812" s="49"/>
      <c r="AC17812" s="49"/>
      <c r="AD17812" s="49"/>
      <c r="AE17812" s="95"/>
      <c r="AM17812" s="103"/>
      <c r="AT17812" s="10"/>
    </row>
    <row r="17813" spans="9:46" s="16" customFormat="1">
      <c r="I17813" s="47"/>
      <c r="P17813" s="48"/>
      <c r="Q17813" s="48"/>
      <c r="R17813" s="48"/>
      <c r="S17813" s="49"/>
      <c r="T17813" s="47"/>
      <c r="U17813" s="50"/>
      <c r="V17813" s="47"/>
      <c r="W17813" s="50"/>
      <c r="X17813" s="49"/>
      <c r="Y17813" s="49"/>
      <c r="Z17813" s="49"/>
      <c r="AA17813" s="49"/>
      <c r="AB17813" s="49"/>
      <c r="AC17813" s="49"/>
      <c r="AD17813" s="49"/>
      <c r="AE17813" s="95"/>
      <c r="AM17813" s="103"/>
      <c r="AT17813" s="10"/>
    </row>
    <row r="17814" spans="9:46" s="16" customFormat="1">
      <c r="I17814" s="47"/>
      <c r="P17814" s="48"/>
      <c r="Q17814" s="48"/>
      <c r="R17814" s="48"/>
      <c r="S17814" s="49"/>
      <c r="T17814" s="47"/>
      <c r="U17814" s="50"/>
      <c r="V17814" s="47"/>
      <c r="W17814" s="50"/>
      <c r="X17814" s="49"/>
      <c r="Y17814" s="49"/>
      <c r="Z17814" s="49"/>
      <c r="AA17814" s="49"/>
      <c r="AB17814" s="49"/>
      <c r="AC17814" s="49"/>
      <c r="AD17814" s="49"/>
      <c r="AE17814" s="95"/>
      <c r="AM17814" s="103"/>
      <c r="AT17814" s="10"/>
    </row>
    <row r="17815" spans="9:46" s="16" customFormat="1">
      <c r="I17815" s="47"/>
      <c r="P17815" s="48"/>
      <c r="Q17815" s="48"/>
      <c r="R17815" s="48"/>
      <c r="S17815" s="49"/>
      <c r="T17815" s="47"/>
      <c r="U17815" s="50"/>
      <c r="V17815" s="47"/>
      <c r="W17815" s="50"/>
      <c r="X17815" s="49"/>
      <c r="Y17815" s="49"/>
      <c r="Z17815" s="49"/>
      <c r="AA17815" s="49"/>
      <c r="AB17815" s="49"/>
      <c r="AC17815" s="49"/>
      <c r="AD17815" s="49"/>
      <c r="AE17815" s="95"/>
      <c r="AM17815" s="103"/>
      <c r="AT17815" s="10"/>
    </row>
    <row r="17816" spans="9:46" s="16" customFormat="1">
      <c r="I17816" s="47"/>
      <c r="P17816" s="48"/>
      <c r="Q17816" s="48"/>
      <c r="R17816" s="48"/>
      <c r="S17816" s="49"/>
      <c r="T17816" s="47"/>
      <c r="U17816" s="50"/>
      <c r="V17816" s="47"/>
      <c r="W17816" s="50"/>
      <c r="X17816" s="49"/>
      <c r="Y17816" s="49"/>
      <c r="Z17816" s="49"/>
      <c r="AA17816" s="49"/>
      <c r="AB17816" s="49"/>
      <c r="AC17816" s="49"/>
      <c r="AD17816" s="49"/>
      <c r="AE17816" s="95"/>
      <c r="AM17816" s="103"/>
      <c r="AT17816" s="10"/>
    </row>
    <row r="17817" spans="9:46" s="16" customFormat="1">
      <c r="I17817" s="47"/>
      <c r="P17817" s="48"/>
      <c r="Q17817" s="48"/>
      <c r="R17817" s="48"/>
      <c r="S17817" s="49"/>
      <c r="T17817" s="47"/>
      <c r="U17817" s="50"/>
      <c r="V17817" s="47"/>
      <c r="W17817" s="50"/>
      <c r="X17817" s="49"/>
      <c r="Y17817" s="49"/>
      <c r="Z17817" s="49"/>
      <c r="AA17817" s="49"/>
      <c r="AB17817" s="49"/>
      <c r="AC17817" s="49"/>
      <c r="AD17817" s="49"/>
      <c r="AE17817" s="95"/>
      <c r="AM17817" s="103"/>
      <c r="AT17817" s="10"/>
    </row>
    <row r="17818" spans="9:46" s="16" customFormat="1">
      <c r="I17818" s="47"/>
      <c r="P17818" s="48"/>
      <c r="Q17818" s="48"/>
      <c r="R17818" s="48"/>
      <c r="S17818" s="49"/>
      <c r="T17818" s="47"/>
      <c r="U17818" s="50"/>
      <c r="V17818" s="47"/>
      <c r="W17818" s="50"/>
      <c r="X17818" s="49"/>
      <c r="Y17818" s="49"/>
      <c r="Z17818" s="49"/>
      <c r="AA17818" s="49"/>
      <c r="AB17818" s="49"/>
      <c r="AC17818" s="49"/>
      <c r="AD17818" s="49"/>
      <c r="AE17818" s="95"/>
      <c r="AM17818" s="103"/>
      <c r="AT17818" s="10"/>
    </row>
    <row r="17819" spans="9:46" s="16" customFormat="1">
      <c r="I17819" s="47"/>
      <c r="P17819" s="48"/>
      <c r="Q17819" s="48"/>
      <c r="R17819" s="48"/>
      <c r="S17819" s="49"/>
      <c r="T17819" s="47"/>
      <c r="U17819" s="50"/>
      <c r="V17819" s="47"/>
      <c r="W17819" s="50"/>
      <c r="X17819" s="49"/>
      <c r="Y17819" s="49"/>
      <c r="Z17819" s="49"/>
      <c r="AA17819" s="49"/>
      <c r="AB17819" s="49"/>
      <c r="AC17819" s="49"/>
      <c r="AD17819" s="49"/>
      <c r="AE17819" s="95"/>
      <c r="AM17819" s="103"/>
      <c r="AT17819" s="10"/>
    </row>
    <row r="17820" spans="9:46" s="16" customFormat="1">
      <c r="I17820" s="47"/>
      <c r="P17820" s="48"/>
      <c r="Q17820" s="48"/>
      <c r="R17820" s="48"/>
      <c r="S17820" s="49"/>
      <c r="T17820" s="47"/>
      <c r="U17820" s="50"/>
      <c r="V17820" s="47"/>
      <c r="W17820" s="50"/>
      <c r="X17820" s="49"/>
      <c r="Y17820" s="49"/>
      <c r="Z17820" s="49"/>
      <c r="AA17820" s="49"/>
      <c r="AB17820" s="49"/>
      <c r="AC17820" s="49"/>
      <c r="AD17820" s="49"/>
      <c r="AE17820" s="95"/>
      <c r="AM17820" s="103"/>
      <c r="AT17820" s="10"/>
    </row>
    <row r="17821" spans="9:46" s="16" customFormat="1">
      <c r="I17821" s="47"/>
      <c r="P17821" s="48"/>
      <c r="Q17821" s="48"/>
      <c r="R17821" s="48"/>
      <c r="S17821" s="49"/>
      <c r="T17821" s="47"/>
      <c r="U17821" s="50"/>
      <c r="V17821" s="47"/>
      <c r="W17821" s="50"/>
      <c r="X17821" s="49"/>
      <c r="Y17821" s="49"/>
      <c r="Z17821" s="49"/>
      <c r="AA17821" s="49"/>
      <c r="AB17821" s="49"/>
      <c r="AC17821" s="49"/>
      <c r="AD17821" s="49"/>
      <c r="AE17821" s="95"/>
      <c r="AM17821" s="103"/>
      <c r="AT17821" s="10"/>
    </row>
    <row r="17822" spans="9:46" s="16" customFormat="1">
      <c r="I17822" s="47"/>
      <c r="P17822" s="48"/>
      <c r="Q17822" s="48"/>
      <c r="R17822" s="48"/>
      <c r="S17822" s="49"/>
      <c r="T17822" s="47"/>
      <c r="U17822" s="50"/>
      <c r="V17822" s="47"/>
      <c r="W17822" s="50"/>
      <c r="X17822" s="49"/>
      <c r="Y17822" s="49"/>
      <c r="Z17822" s="49"/>
      <c r="AA17822" s="49"/>
      <c r="AB17822" s="49"/>
      <c r="AC17822" s="49"/>
      <c r="AD17822" s="49"/>
      <c r="AE17822" s="95"/>
      <c r="AM17822" s="103"/>
      <c r="AT17822" s="10"/>
    </row>
    <row r="17823" spans="9:46" s="16" customFormat="1">
      <c r="I17823" s="47"/>
      <c r="P17823" s="48"/>
      <c r="Q17823" s="48"/>
      <c r="R17823" s="48"/>
      <c r="S17823" s="49"/>
      <c r="T17823" s="47"/>
      <c r="U17823" s="50"/>
      <c r="V17823" s="47"/>
      <c r="W17823" s="50"/>
      <c r="X17823" s="49"/>
      <c r="Y17823" s="49"/>
      <c r="Z17823" s="49"/>
      <c r="AA17823" s="49"/>
      <c r="AB17823" s="49"/>
      <c r="AC17823" s="49"/>
      <c r="AD17823" s="49"/>
      <c r="AE17823" s="95"/>
      <c r="AM17823" s="103"/>
      <c r="AT17823" s="10"/>
    </row>
    <row r="17824" spans="9:46" s="16" customFormat="1">
      <c r="I17824" s="47"/>
      <c r="P17824" s="48"/>
      <c r="Q17824" s="48"/>
      <c r="R17824" s="48"/>
      <c r="S17824" s="49"/>
      <c r="T17824" s="47"/>
      <c r="U17824" s="50"/>
      <c r="V17824" s="47"/>
      <c r="W17824" s="50"/>
      <c r="X17824" s="49"/>
      <c r="Y17824" s="49"/>
      <c r="Z17824" s="49"/>
      <c r="AA17824" s="49"/>
      <c r="AB17824" s="49"/>
      <c r="AC17824" s="49"/>
      <c r="AD17824" s="49"/>
      <c r="AE17824" s="95"/>
      <c r="AM17824" s="103"/>
      <c r="AT17824" s="10"/>
    </row>
    <row r="17825" spans="9:46" s="16" customFormat="1">
      <c r="I17825" s="47"/>
      <c r="P17825" s="48"/>
      <c r="Q17825" s="48"/>
      <c r="R17825" s="48"/>
      <c r="S17825" s="49"/>
      <c r="T17825" s="47"/>
      <c r="U17825" s="50"/>
      <c r="V17825" s="47"/>
      <c r="W17825" s="50"/>
      <c r="X17825" s="49"/>
      <c r="Y17825" s="49"/>
      <c r="Z17825" s="49"/>
      <c r="AA17825" s="49"/>
      <c r="AB17825" s="49"/>
      <c r="AC17825" s="49"/>
      <c r="AD17825" s="49"/>
      <c r="AE17825" s="95"/>
      <c r="AM17825" s="103"/>
      <c r="AT17825" s="10"/>
    </row>
    <row r="17826" spans="9:46" s="16" customFormat="1">
      <c r="I17826" s="47"/>
      <c r="P17826" s="48"/>
      <c r="Q17826" s="48"/>
      <c r="R17826" s="48"/>
      <c r="S17826" s="49"/>
      <c r="T17826" s="47"/>
      <c r="U17826" s="50"/>
      <c r="V17826" s="47"/>
      <c r="W17826" s="50"/>
      <c r="X17826" s="49"/>
      <c r="Y17826" s="49"/>
      <c r="Z17826" s="49"/>
      <c r="AA17826" s="49"/>
      <c r="AB17826" s="49"/>
      <c r="AC17826" s="49"/>
      <c r="AD17826" s="49"/>
      <c r="AE17826" s="95"/>
      <c r="AM17826" s="103"/>
      <c r="AT17826" s="10"/>
    </row>
    <row r="17827" spans="9:46" s="16" customFormat="1">
      <c r="I17827" s="47"/>
      <c r="P17827" s="48"/>
      <c r="Q17827" s="48"/>
      <c r="R17827" s="48"/>
      <c r="S17827" s="49"/>
      <c r="T17827" s="47"/>
      <c r="U17827" s="50"/>
      <c r="V17827" s="47"/>
      <c r="W17827" s="50"/>
      <c r="X17827" s="49"/>
      <c r="Y17827" s="49"/>
      <c r="Z17827" s="49"/>
      <c r="AA17827" s="49"/>
      <c r="AB17827" s="49"/>
      <c r="AC17827" s="49"/>
      <c r="AD17827" s="49"/>
      <c r="AE17827" s="95"/>
      <c r="AM17827" s="103"/>
      <c r="AT17827" s="10"/>
    </row>
    <row r="17828" spans="9:46" s="16" customFormat="1">
      <c r="I17828" s="47"/>
      <c r="P17828" s="48"/>
      <c r="Q17828" s="48"/>
      <c r="R17828" s="48"/>
      <c r="S17828" s="49"/>
      <c r="T17828" s="47"/>
      <c r="U17828" s="50"/>
      <c r="V17828" s="47"/>
      <c r="W17828" s="50"/>
      <c r="X17828" s="49"/>
      <c r="Y17828" s="49"/>
      <c r="Z17828" s="49"/>
      <c r="AA17828" s="49"/>
      <c r="AB17828" s="49"/>
      <c r="AC17828" s="49"/>
      <c r="AD17828" s="49"/>
      <c r="AE17828" s="95"/>
      <c r="AM17828" s="103"/>
      <c r="AT17828" s="10"/>
    </row>
    <row r="17829" spans="9:46" s="16" customFormat="1">
      <c r="I17829" s="47"/>
      <c r="P17829" s="48"/>
      <c r="Q17829" s="48"/>
      <c r="R17829" s="48"/>
      <c r="S17829" s="49"/>
      <c r="T17829" s="47"/>
      <c r="U17829" s="50"/>
      <c r="V17829" s="47"/>
      <c r="W17829" s="50"/>
      <c r="X17829" s="49"/>
      <c r="Y17829" s="49"/>
      <c r="Z17829" s="49"/>
      <c r="AA17829" s="49"/>
      <c r="AB17829" s="49"/>
      <c r="AC17829" s="49"/>
      <c r="AD17829" s="49"/>
      <c r="AE17829" s="95"/>
      <c r="AM17829" s="103"/>
      <c r="AT17829" s="10"/>
    </row>
    <row r="17830" spans="9:46" s="16" customFormat="1">
      <c r="I17830" s="47"/>
      <c r="P17830" s="48"/>
      <c r="Q17830" s="48"/>
      <c r="R17830" s="48"/>
      <c r="S17830" s="49"/>
      <c r="T17830" s="47"/>
      <c r="U17830" s="50"/>
      <c r="V17830" s="47"/>
      <c r="W17830" s="50"/>
      <c r="X17830" s="49"/>
      <c r="Y17830" s="49"/>
      <c r="Z17830" s="49"/>
      <c r="AA17830" s="49"/>
      <c r="AB17830" s="49"/>
      <c r="AC17830" s="49"/>
      <c r="AD17830" s="49"/>
      <c r="AE17830" s="95"/>
      <c r="AM17830" s="103"/>
      <c r="AT17830" s="10"/>
    </row>
    <row r="17831" spans="9:46" s="16" customFormat="1">
      <c r="I17831" s="47"/>
      <c r="P17831" s="48"/>
      <c r="Q17831" s="48"/>
      <c r="R17831" s="48"/>
      <c r="S17831" s="49"/>
      <c r="T17831" s="47"/>
      <c r="U17831" s="50"/>
      <c r="V17831" s="47"/>
      <c r="W17831" s="50"/>
      <c r="X17831" s="49"/>
      <c r="Y17831" s="49"/>
      <c r="Z17831" s="49"/>
      <c r="AA17831" s="49"/>
      <c r="AB17831" s="49"/>
      <c r="AC17831" s="49"/>
      <c r="AD17831" s="49"/>
      <c r="AE17831" s="95"/>
      <c r="AM17831" s="103"/>
      <c r="AT17831" s="10"/>
    </row>
    <row r="17832" spans="9:46" s="16" customFormat="1">
      <c r="I17832" s="47"/>
      <c r="P17832" s="48"/>
      <c r="Q17832" s="48"/>
      <c r="R17832" s="48"/>
      <c r="S17832" s="49"/>
      <c r="T17832" s="47"/>
      <c r="U17832" s="50"/>
      <c r="V17832" s="47"/>
      <c r="W17832" s="50"/>
      <c r="X17832" s="49"/>
      <c r="Y17832" s="49"/>
      <c r="Z17832" s="49"/>
      <c r="AA17832" s="49"/>
      <c r="AB17832" s="49"/>
      <c r="AC17832" s="49"/>
      <c r="AD17832" s="49"/>
      <c r="AE17832" s="95"/>
      <c r="AM17832" s="103"/>
      <c r="AT17832" s="10"/>
    </row>
    <row r="17833" spans="9:46" s="16" customFormat="1">
      <c r="I17833" s="47"/>
      <c r="P17833" s="48"/>
      <c r="Q17833" s="48"/>
      <c r="R17833" s="48"/>
      <c r="S17833" s="49"/>
      <c r="T17833" s="47"/>
      <c r="U17833" s="50"/>
      <c r="V17833" s="47"/>
      <c r="W17833" s="50"/>
      <c r="X17833" s="49"/>
      <c r="Y17833" s="49"/>
      <c r="Z17833" s="49"/>
      <c r="AA17833" s="49"/>
      <c r="AB17833" s="49"/>
      <c r="AC17833" s="49"/>
      <c r="AD17833" s="49"/>
      <c r="AE17833" s="95"/>
      <c r="AM17833" s="103"/>
      <c r="AT17833" s="10"/>
    </row>
    <row r="17834" spans="9:46" s="16" customFormat="1">
      <c r="I17834" s="47"/>
      <c r="P17834" s="48"/>
      <c r="Q17834" s="48"/>
      <c r="R17834" s="48"/>
      <c r="S17834" s="49"/>
      <c r="T17834" s="47"/>
      <c r="U17834" s="50"/>
      <c r="V17834" s="47"/>
      <c r="W17834" s="50"/>
      <c r="X17834" s="49"/>
      <c r="Y17834" s="49"/>
      <c r="Z17834" s="49"/>
      <c r="AA17834" s="49"/>
      <c r="AB17834" s="49"/>
      <c r="AC17834" s="49"/>
      <c r="AD17834" s="49"/>
      <c r="AE17834" s="95"/>
      <c r="AM17834" s="103"/>
      <c r="AT17834" s="10"/>
    </row>
    <row r="17835" spans="9:46" s="16" customFormat="1">
      <c r="I17835" s="47"/>
      <c r="P17835" s="48"/>
      <c r="Q17835" s="48"/>
      <c r="R17835" s="48"/>
      <c r="S17835" s="49"/>
      <c r="T17835" s="47"/>
      <c r="U17835" s="50"/>
      <c r="V17835" s="47"/>
      <c r="W17835" s="50"/>
      <c r="X17835" s="49"/>
      <c r="Y17835" s="49"/>
      <c r="Z17835" s="49"/>
      <c r="AA17835" s="49"/>
      <c r="AB17835" s="49"/>
      <c r="AC17835" s="49"/>
      <c r="AD17835" s="49"/>
      <c r="AE17835" s="95"/>
      <c r="AM17835" s="103"/>
      <c r="AT17835" s="10"/>
    </row>
    <row r="17836" spans="9:46" s="16" customFormat="1">
      <c r="I17836" s="47"/>
      <c r="P17836" s="48"/>
      <c r="Q17836" s="48"/>
      <c r="R17836" s="48"/>
      <c r="S17836" s="49"/>
      <c r="T17836" s="47"/>
      <c r="U17836" s="50"/>
      <c r="V17836" s="47"/>
      <c r="W17836" s="50"/>
      <c r="X17836" s="49"/>
      <c r="Y17836" s="49"/>
      <c r="Z17836" s="49"/>
      <c r="AA17836" s="49"/>
      <c r="AB17836" s="49"/>
      <c r="AC17836" s="49"/>
      <c r="AD17836" s="49"/>
      <c r="AE17836" s="95"/>
      <c r="AM17836" s="103"/>
      <c r="AT17836" s="10"/>
    </row>
    <row r="17837" spans="9:46" s="16" customFormat="1">
      <c r="I17837" s="47"/>
      <c r="P17837" s="48"/>
      <c r="Q17837" s="48"/>
      <c r="R17837" s="48"/>
      <c r="S17837" s="49"/>
      <c r="T17837" s="47"/>
      <c r="U17837" s="50"/>
      <c r="V17837" s="47"/>
      <c r="W17837" s="50"/>
      <c r="X17837" s="49"/>
      <c r="Y17837" s="49"/>
      <c r="Z17837" s="49"/>
      <c r="AA17837" s="49"/>
      <c r="AB17837" s="49"/>
      <c r="AC17837" s="49"/>
      <c r="AD17837" s="49"/>
      <c r="AE17837" s="95"/>
      <c r="AM17837" s="103"/>
      <c r="AT17837" s="10"/>
    </row>
    <row r="17838" spans="9:46" s="16" customFormat="1">
      <c r="I17838" s="47"/>
      <c r="P17838" s="48"/>
      <c r="Q17838" s="48"/>
      <c r="R17838" s="48"/>
      <c r="S17838" s="49"/>
      <c r="T17838" s="47"/>
      <c r="U17838" s="50"/>
      <c r="V17838" s="47"/>
      <c r="W17838" s="50"/>
      <c r="X17838" s="49"/>
      <c r="Y17838" s="49"/>
      <c r="Z17838" s="49"/>
      <c r="AA17838" s="49"/>
      <c r="AB17838" s="49"/>
      <c r="AC17838" s="49"/>
      <c r="AD17838" s="49"/>
      <c r="AE17838" s="95"/>
      <c r="AM17838" s="103"/>
      <c r="AT17838" s="10"/>
    </row>
    <row r="17839" spans="9:46" s="16" customFormat="1">
      <c r="I17839" s="47"/>
      <c r="P17839" s="48"/>
      <c r="Q17839" s="48"/>
      <c r="R17839" s="48"/>
      <c r="S17839" s="49"/>
      <c r="T17839" s="47"/>
      <c r="U17839" s="50"/>
      <c r="V17839" s="47"/>
      <c r="W17839" s="50"/>
      <c r="X17839" s="49"/>
      <c r="Y17839" s="49"/>
      <c r="Z17839" s="49"/>
      <c r="AA17839" s="49"/>
      <c r="AB17839" s="49"/>
      <c r="AC17839" s="49"/>
      <c r="AD17839" s="49"/>
      <c r="AE17839" s="95"/>
      <c r="AM17839" s="103"/>
      <c r="AT17839" s="10"/>
    </row>
    <row r="17840" spans="9:46" s="16" customFormat="1">
      <c r="I17840" s="47"/>
      <c r="P17840" s="48"/>
      <c r="Q17840" s="48"/>
      <c r="R17840" s="48"/>
      <c r="S17840" s="49"/>
      <c r="T17840" s="47"/>
      <c r="U17840" s="50"/>
      <c r="V17840" s="47"/>
      <c r="W17840" s="50"/>
      <c r="X17840" s="49"/>
      <c r="Y17840" s="49"/>
      <c r="Z17840" s="49"/>
      <c r="AA17840" s="49"/>
      <c r="AB17840" s="49"/>
      <c r="AC17840" s="49"/>
      <c r="AD17840" s="49"/>
      <c r="AE17840" s="95"/>
      <c r="AM17840" s="103"/>
      <c r="AT17840" s="10"/>
    </row>
    <row r="17841" spans="9:46" s="16" customFormat="1">
      <c r="I17841" s="47"/>
      <c r="P17841" s="48"/>
      <c r="Q17841" s="48"/>
      <c r="R17841" s="48"/>
      <c r="S17841" s="49"/>
      <c r="T17841" s="47"/>
      <c r="U17841" s="50"/>
      <c r="V17841" s="47"/>
      <c r="W17841" s="50"/>
      <c r="X17841" s="49"/>
      <c r="Y17841" s="49"/>
      <c r="Z17841" s="49"/>
      <c r="AA17841" s="49"/>
      <c r="AB17841" s="49"/>
      <c r="AC17841" s="49"/>
      <c r="AD17841" s="49"/>
      <c r="AE17841" s="95"/>
      <c r="AM17841" s="103"/>
      <c r="AT17841" s="10"/>
    </row>
    <row r="17842" spans="9:46" s="16" customFormat="1">
      <c r="I17842" s="47"/>
      <c r="P17842" s="48"/>
      <c r="Q17842" s="48"/>
      <c r="R17842" s="48"/>
      <c r="S17842" s="49"/>
      <c r="T17842" s="47"/>
      <c r="U17842" s="50"/>
      <c r="V17842" s="47"/>
      <c r="W17842" s="50"/>
      <c r="X17842" s="49"/>
      <c r="Y17842" s="49"/>
      <c r="Z17842" s="49"/>
      <c r="AA17842" s="49"/>
      <c r="AB17842" s="49"/>
      <c r="AC17842" s="49"/>
      <c r="AD17842" s="49"/>
      <c r="AE17842" s="95"/>
      <c r="AM17842" s="103"/>
      <c r="AT17842" s="10"/>
    </row>
    <row r="17843" spans="9:46" s="16" customFormat="1">
      <c r="I17843" s="47"/>
      <c r="P17843" s="48"/>
      <c r="Q17843" s="48"/>
      <c r="R17843" s="48"/>
      <c r="S17843" s="49"/>
      <c r="T17843" s="47"/>
      <c r="U17843" s="50"/>
      <c r="V17843" s="47"/>
      <c r="W17843" s="50"/>
      <c r="X17843" s="49"/>
      <c r="Y17843" s="49"/>
      <c r="Z17843" s="49"/>
      <c r="AA17843" s="49"/>
      <c r="AB17843" s="49"/>
      <c r="AC17843" s="49"/>
      <c r="AD17843" s="49"/>
      <c r="AE17843" s="95"/>
      <c r="AM17843" s="103"/>
      <c r="AT17843" s="10"/>
    </row>
    <row r="17844" spans="9:46" s="16" customFormat="1">
      <c r="I17844" s="47"/>
      <c r="P17844" s="48"/>
      <c r="Q17844" s="48"/>
      <c r="R17844" s="48"/>
      <c r="S17844" s="49"/>
      <c r="T17844" s="47"/>
      <c r="U17844" s="50"/>
      <c r="V17844" s="47"/>
      <c r="W17844" s="50"/>
      <c r="X17844" s="49"/>
      <c r="Y17844" s="49"/>
      <c r="Z17844" s="49"/>
      <c r="AA17844" s="49"/>
      <c r="AB17844" s="49"/>
      <c r="AC17844" s="49"/>
      <c r="AD17844" s="49"/>
      <c r="AE17844" s="95"/>
      <c r="AM17844" s="103"/>
      <c r="AT17844" s="10"/>
    </row>
    <row r="17845" spans="9:46" s="16" customFormat="1">
      <c r="I17845" s="47"/>
      <c r="P17845" s="48"/>
      <c r="Q17845" s="48"/>
      <c r="R17845" s="48"/>
      <c r="S17845" s="49"/>
      <c r="T17845" s="47"/>
      <c r="U17845" s="50"/>
      <c r="V17845" s="47"/>
      <c r="W17845" s="50"/>
      <c r="X17845" s="49"/>
      <c r="Y17845" s="49"/>
      <c r="Z17845" s="49"/>
      <c r="AA17845" s="49"/>
      <c r="AB17845" s="49"/>
      <c r="AC17845" s="49"/>
      <c r="AD17845" s="49"/>
      <c r="AE17845" s="95"/>
      <c r="AM17845" s="103"/>
      <c r="AT17845" s="10"/>
    </row>
    <row r="17846" spans="9:46" s="16" customFormat="1">
      <c r="I17846" s="47"/>
      <c r="P17846" s="48"/>
      <c r="Q17846" s="48"/>
      <c r="R17846" s="48"/>
      <c r="S17846" s="49"/>
      <c r="T17846" s="47"/>
      <c r="U17846" s="50"/>
      <c r="V17846" s="47"/>
      <c r="W17846" s="50"/>
      <c r="X17846" s="49"/>
      <c r="Y17846" s="49"/>
      <c r="Z17846" s="49"/>
      <c r="AA17846" s="49"/>
      <c r="AB17846" s="49"/>
      <c r="AC17846" s="49"/>
      <c r="AD17846" s="49"/>
      <c r="AE17846" s="95"/>
      <c r="AM17846" s="103"/>
      <c r="AT17846" s="10"/>
    </row>
    <row r="17847" spans="9:46" s="16" customFormat="1">
      <c r="I17847" s="47"/>
      <c r="P17847" s="48"/>
      <c r="Q17847" s="48"/>
      <c r="R17847" s="48"/>
      <c r="S17847" s="49"/>
      <c r="T17847" s="47"/>
      <c r="U17847" s="50"/>
      <c r="V17847" s="47"/>
      <c r="W17847" s="50"/>
      <c r="X17847" s="49"/>
      <c r="Y17847" s="49"/>
      <c r="Z17847" s="49"/>
      <c r="AA17847" s="49"/>
      <c r="AB17847" s="49"/>
      <c r="AC17847" s="49"/>
      <c r="AD17847" s="49"/>
      <c r="AE17847" s="95"/>
      <c r="AM17847" s="103"/>
      <c r="AT17847" s="10"/>
    </row>
    <row r="17848" spans="9:46" s="16" customFormat="1">
      <c r="I17848" s="47"/>
      <c r="P17848" s="48"/>
      <c r="Q17848" s="48"/>
      <c r="R17848" s="48"/>
      <c r="S17848" s="49"/>
      <c r="T17848" s="47"/>
      <c r="U17848" s="50"/>
      <c r="V17848" s="47"/>
      <c r="W17848" s="50"/>
      <c r="X17848" s="49"/>
      <c r="Y17848" s="49"/>
      <c r="Z17848" s="49"/>
      <c r="AA17848" s="49"/>
      <c r="AB17848" s="49"/>
      <c r="AC17848" s="49"/>
      <c r="AD17848" s="49"/>
      <c r="AE17848" s="95"/>
      <c r="AM17848" s="103"/>
      <c r="AT17848" s="10"/>
    </row>
    <row r="17849" spans="9:46" s="16" customFormat="1">
      <c r="I17849" s="47"/>
      <c r="P17849" s="48"/>
      <c r="Q17849" s="48"/>
      <c r="R17849" s="48"/>
      <c r="S17849" s="49"/>
      <c r="T17849" s="47"/>
      <c r="U17849" s="50"/>
      <c r="V17849" s="47"/>
      <c r="W17849" s="50"/>
      <c r="X17849" s="49"/>
      <c r="Y17849" s="49"/>
      <c r="Z17849" s="49"/>
      <c r="AA17849" s="49"/>
      <c r="AB17849" s="49"/>
      <c r="AC17849" s="49"/>
      <c r="AD17849" s="49"/>
      <c r="AE17849" s="95"/>
      <c r="AM17849" s="103"/>
      <c r="AT17849" s="10"/>
    </row>
    <row r="17850" spans="9:46" s="16" customFormat="1">
      <c r="I17850" s="47"/>
      <c r="P17850" s="48"/>
      <c r="Q17850" s="48"/>
      <c r="R17850" s="48"/>
      <c r="S17850" s="49"/>
      <c r="T17850" s="47"/>
      <c r="U17850" s="50"/>
      <c r="V17850" s="47"/>
      <c r="W17850" s="50"/>
      <c r="X17850" s="49"/>
      <c r="Y17850" s="49"/>
      <c r="Z17850" s="49"/>
      <c r="AA17850" s="49"/>
      <c r="AB17850" s="49"/>
      <c r="AC17850" s="49"/>
      <c r="AD17850" s="49"/>
      <c r="AE17850" s="95"/>
      <c r="AM17850" s="103"/>
      <c r="AT17850" s="10"/>
    </row>
    <row r="17851" spans="9:46" s="16" customFormat="1">
      <c r="I17851" s="47"/>
      <c r="P17851" s="48"/>
      <c r="Q17851" s="48"/>
      <c r="R17851" s="48"/>
      <c r="S17851" s="49"/>
      <c r="T17851" s="47"/>
      <c r="U17851" s="50"/>
      <c r="V17851" s="47"/>
      <c r="W17851" s="50"/>
      <c r="X17851" s="49"/>
      <c r="Y17851" s="49"/>
      <c r="Z17851" s="49"/>
      <c r="AA17851" s="49"/>
      <c r="AB17851" s="49"/>
      <c r="AC17851" s="49"/>
      <c r="AD17851" s="49"/>
      <c r="AE17851" s="95"/>
      <c r="AM17851" s="103"/>
      <c r="AT17851" s="10"/>
    </row>
    <row r="17852" spans="9:46" s="16" customFormat="1">
      <c r="I17852" s="47"/>
      <c r="P17852" s="48"/>
      <c r="Q17852" s="48"/>
      <c r="R17852" s="48"/>
      <c r="S17852" s="49"/>
      <c r="T17852" s="47"/>
      <c r="U17852" s="50"/>
      <c r="V17852" s="47"/>
      <c r="W17852" s="50"/>
      <c r="X17852" s="49"/>
      <c r="Y17852" s="49"/>
      <c r="Z17852" s="49"/>
      <c r="AA17852" s="49"/>
      <c r="AB17852" s="49"/>
      <c r="AC17852" s="49"/>
      <c r="AD17852" s="49"/>
      <c r="AE17852" s="95"/>
      <c r="AM17852" s="103"/>
      <c r="AT17852" s="10"/>
    </row>
    <row r="17853" spans="9:46" s="16" customFormat="1">
      <c r="I17853" s="47"/>
      <c r="P17853" s="48"/>
      <c r="Q17853" s="48"/>
      <c r="R17853" s="48"/>
      <c r="S17853" s="49"/>
      <c r="T17853" s="47"/>
      <c r="U17853" s="50"/>
      <c r="V17853" s="47"/>
      <c r="W17853" s="50"/>
      <c r="X17853" s="49"/>
      <c r="Y17853" s="49"/>
      <c r="Z17853" s="49"/>
      <c r="AA17853" s="49"/>
      <c r="AB17853" s="49"/>
      <c r="AC17853" s="49"/>
      <c r="AD17853" s="49"/>
      <c r="AE17853" s="95"/>
      <c r="AM17853" s="103"/>
      <c r="AT17853" s="10"/>
    </row>
    <row r="17854" spans="9:46" s="16" customFormat="1">
      <c r="I17854" s="47"/>
      <c r="P17854" s="48"/>
      <c r="Q17854" s="48"/>
      <c r="R17854" s="48"/>
      <c r="S17854" s="49"/>
      <c r="T17854" s="47"/>
      <c r="U17854" s="50"/>
      <c r="V17854" s="47"/>
      <c r="W17854" s="50"/>
      <c r="X17854" s="49"/>
      <c r="Y17854" s="49"/>
      <c r="Z17854" s="49"/>
      <c r="AA17854" s="49"/>
      <c r="AB17854" s="49"/>
      <c r="AC17854" s="49"/>
      <c r="AD17854" s="49"/>
      <c r="AE17854" s="95"/>
      <c r="AM17854" s="103"/>
      <c r="AT17854" s="10"/>
    </row>
    <row r="17855" spans="9:46" s="16" customFormat="1">
      <c r="I17855" s="47"/>
      <c r="P17855" s="48"/>
      <c r="Q17855" s="48"/>
      <c r="R17855" s="48"/>
      <c r="S17855" s="49"/>
      <c r="T17855" s="47"/>
      <c r="U17855" s="50"/>
      <c r="V17855" s="47"/>
      <c r="W17855" s="50"/>
      <c r="X17855" s="49"/>
      <c r="Y17855" s="49"/>
      <c r="Z17855" s="49"/>
      <c r="AA17855" s="49"/>
      <c r="AB17855" s="49"/>
      <c r="AC17855" s="49"/>
      <c r="AD17855" s="49"/>
      <c r="AE17855" s="95"/>
      <c r="AM17855" s="103"/>
      <c r="AT17855" s="10"/>
    </row>
    <row r="17856" spans="9:46" s="16" customFormat="1">
      <c r="I17856" s="47"/>
      <c r="P17856" s="48"/>
      <c r="Q17856" s="48"/>
      <c r="R17856" s="48"/>
      <c r="S17856" s="49"/>
      <c r="T17856" s="47"/>
      <c r="U17856" s="50"/>
      <c r="V17856" s="47"/>
      <c r="W17856" s="50"/>
      <c r="X17856" s="49"/>
      <c r="Y17856" s="49"/>
      <c r="Z17856" s="49"/>
      <c r="AA17856" s="49"/>
      <c r="AB17856" s="49"/>
      <c r="AC17856" s="49"/>
      <c r="AD17856" s="49"/>
      <c r="AE17856" s="95"/>
      <c r="AM17856" s="103"/>
      <c r="AT17856" s="10"/>
    </row>
    <row r="17857" spans="9:46" s="16" customFormat="1">
      <c r="I17857" s="47"/>
      <c r="P17857" s="48"/>
      <c r="Q17857" s="48"/>
      <c r="R17857" s="48"/>
      <c r="S17857" s="49"/>
      <c r="T17857" s="47"/>
      <c r="U17857" s="50"/>
      <c r="V17857" s="47"/>
      <c r="W17857" s="50"/>
      <c r="X17857" s="49"/>
      <c r="Y17857" s="49"/>
      <c r="Z17857" s="49"/>
      <c r="AA17857" s="49"/>
      <c r="AB17857" s="49"/>
      <c r="AC17857" s="49"/>
      <c r="AD17857" s="49"/>
      <c r="AE17857" s="95"/>
      <c r="AM17857" s="103"/>
      <c r="AT17857" s="10"/>
    </row>
    <row r="17858" spans="9:46" s="16" customFormat="1">
      <c r="I17858" s="47"/>
      <c r="P17858" s="48"/>
      <c r="Q17858" s="48"/>
      <c r="R17858" s="48"/>
      <c r="S17858" s="49"/>
      <c r="T17858" s="47"/>
      <c r="U17858" s="50"/>
      <c r="V17858" s="47"/>
      <c r="W17858" s="50"/>
      <c r="X17858" s="49"/>
      <c r="Y17858" s="49"/>
      <c r="Z17858" s="49"/>
      <c r="AA17858" s="49"/>
      <c r="AB17858" s="49"/>
      <c r="AC17858" s="49"/>
      <c r="AD17858" s="49"/>
      <c r="AE17858" s="95"/>
      <c r="AM17858" s="103"/>
      <c r="AT17858" s="10"/>
    </row>
    <row r="17859" spans="9:46" s="16" customFormat="1">
      <c r="I17859" s="47"/>
      <c r="P17859" s="48"/>
      <c r="Q17859" s="48"/>
      <c r="R17859" s="48"/>
      <c r="S17859" s="49"/>
      <c r="T17859" s="47"/>
      <c r="U17859" s="50"/>
      <c r="V17859" s="47"/>
      <c r="W17859" s="50"/>
      <c r="X17859" s="49"/>
      <c r="Y17859" s="49"/>
      <c r="Z17859" s="49"/>
      <c r="AA17859" s="49"/>
      <c r="AB17859" s="49"/>
      <c r="AC17859" s="49"/>
      <c r="AD17859" s="49"/>
      <c r="AE17859" s="95"/>
      <c r="AM17859" s="103"/>
      <c r="AT17859" s="10"/>
    </row>
    <row r="17860" spans="9:46" s="16" customFormat="1">
      <c r="I17860" s="47"/>
      <c r="P17860" s="48"/>
      <c r="Q17860" s="48"/>
      <c r="R17860" s="48"/>
      <c r="S17860" s="49"/>
      <c r="T17860" s="47"/>
      <c r="U17860" s="50"/>
      <c r="V17860" s="47"/>
      <c r="W17860" s="50"/>
      <c r="X17860" s="49"/>
      <c r="Y17860" s="49"/>
      <c r="Z17860" s="49"/>
      <c r="AA17860" s="49"/>
      <c r="AB17860" s="49"/>
      <c r="AC17860" s="49"/>
      <c r="AD17860" s="49"/>
      <c r="AE17860" s="95"/>
      <c r="AM17860" s="103"/>
      <c r="AT17860" s="10"/>
    </row>
    <row r="17861" spans="9:46" s="16" customFormat="1">
      <c r="I17861" s="47"/>
      <c r="P17861" s="48"/>
      <c r="Q17861" s="48"/>
      <c r="R17861" s="48"/>
      <c r="S17861" s="49"/>
      <c r="T17861" s="47"/>
      <c r="U17861" s="50"/>
      <c r="V17861" s="47"/>
      <c r="W17861" s="50"/>
      <c r="X17861" s="49"/>
      <c r="Y17861" s="49"/>
      <c r="Z17861" s="49"/>
      <c r="AA17861" s="49"/>
      <c r="AB17861" s="49"/>
      <c r="AC17861" s="49"/>
      <c r="AD17861" s="49"/>
      <c r="AE17861" s="95"/>
      <c r="AM17861" s="103"/>
      <c r="AT17861" s="10"/>
    </row>
    <row r="17862" spans="9:46" s="16" customFormat="1">
      <c r="I17862" s="47"/>
      <c r="P17862" s="48"/>
      <c r="Q17862" s="48"/>
      <c r="R17862" s="48"/>
      <c r="S17862" s="49"/>
      <c r="T17862" s="47"/>
      <c r="U17862" s="50"/>
      <c r="V17862" s="47"/>
      <c r="W17862" s="50"/>
      <c r="X17862" s="49"/>
      <c r="Y17862" s="49"/>
      <c r="Z17862" s="49"/>
      <c r="AA17862" s="49"/>
      <c r="AB17862" s="49"/>
      <c r="AC17862" s="49"/>
      <c r="AD17862" s="49"/>
      <c r="AE17862" s="95"/>
      <c r="AM17862" s="103"/>
      <c r="AT17862" s="10"/>
    </row>
    <row r="17863" spans="9:46" s="16" customFormat="1">
      <c r="I17863" s="47"/>
      <c r="P17863" s="48"/>
      <c r="Q17863" s="48"/>
      <c r="R17863" s="48"/>
      <c r="S17863" s="49"/>
      <c r="T17863" s="47"/>
      <c r="U17863" s="50"/>
      <c r="V17863" s="47"/>
      <c r="W17863" s="50"/>
      <c r="X17863" s="49"/>
      <c r="Y17863" s="49"/>
      <c r="Z17863" s="49"/>
      <c r="AA17863" s="49"/>
      <c r="AB17863" s="49"/>
      <c r="AC17863" s="49"/>
      <c r="AD17863" s="49"/>
      <c r="AE17863" s="95"/>
      <c r="AM17863" s="103"/>
      <c r="AT17863" s="10"/>
    </row>
    <row r="17864" spans="9:46" s="16" customFormat="1">
      <c r="I17864" s="47"/>
      <c r="P17864" s="48"/>
      <c r="Q17864" s="48"/>
      <c r="R17864" s="48"/>
      <c r="S17864" s="49"/>
      <c r="T17864" s="47"/>
      <c r="U17864" s="50"/>
      <c r="V17864" s="47"/>
      <c r="W17864" s="50"/>
      <c r="X17864" s="49"/>
      <c r="Y17864" s="49"/>
      <c r="Z17864" s="49"/>
      <c r="AA17864" s="49"/>
      <c r="AB17864" s="49"/>
      <c r="AC17864" s="49"/>
      <c r="AD17864" s="49"/>
      <c r="AE17864" s="95"/>
      <c r="AM17864" s="103"/>
      <c r="AT17864" s="10"/>
    </row>
    <row r="17865" spans="9:46" s="16" customFormat="1">
      <c r="I17865" s="47"/>
      <c r="P17865" s="48"/>
      <c r="Q17865" s="48"/>
      <c r="R17865" s="48"/>
      <c r="S17865" s="49"/>
      <c r="T17865" s="47"/>
      <c r="U17865" s="50"/>
      <c r="V17865" s="47"/>
      <c r="W17865" s="50"/>
      <c r="X17865" s="49"/>
      <c r="Y17865" s="49"/>
      <c r="Z17865" s="49"/>
      <c r="AA17865" s="49"/>
      <c r="AB17865" s="49"/>
      <c r="AC17865" s="49"/>
      <c r="AD17865" s="49"/>
      <c r="AE17865" s="95"/>
      <c r="AM17865" s="103"/>
      <c r="AT17865" s="10"/>
    </row>
    <row r="17866" spans="9:46" s="16" customFormat="1">
      <c r="I17866" s="47"/>
      <c r="P17866" s="48"/>
      <c r="Q17866" s="48"/>
      <c r="R17866" s="48"/>
      <c r="S17866" s="49"/>
      <c r="T17866" s="47"/>
      <c r="U17866" s="50"/>
      <c r="V17866" s="47"/>
      <c r="W17866" s="50"/>
      <c r="X17866" s="49"/>
      <c r="Y17866" s="49"/>
      <c r="Z17866" s="49"/>
      <c r="AA17866" s="49"/>
      <c r="AB17866" s="49"/>
      <c r="AC17866" s="49"/>
      <c r="AD17866" s="49"/>
      <c r="AE17866" s="95"/>
      <c r="AM17866" s="103"/>
      <c r="AT17866" s="10"/>
    </row>
    <row r="17867" spans="9:46" s="16" customFormat="1">
      <c r="I17867" s="47"/>
      <c r="P17867" s="48"/>
      <c r="Q17867" s="48"/>
      <c r="R17867" s="48"/>
      <c r="S17867" s="49"/>
      <c r="T17867" s="47"/>
      <c r="U17867" s="50"/>
      <c r="V17867" s="47"/>
      <c r="W17867" s="50"/>
      <c r="X17867" s="49"/>
      <c r="Y17867" s="49"/>
      <c r="Z17867" s="49"/>
      <c r="AA17867" s="49"/>
      <c r="AB17867" s="49"/>
      <c r="AC17867" s="49"/>
      <c r="AD17867" s="49"/>
      <c r="AE17867" s="95"/>
      <c r="AM17867" s="103"/>
      <c r="AT17867" s="10"/>
    </row>
    <row r="17868" spans="9:46" s="16" customFormat="1">
      <c r="I17868" s="47"/>
      <c r="P17868" s="48"/>
      <c r="Q17868" s="48"/>
      <c r="R17868" s="48"/>
      <c r="S17868" s="49"/>
      <c r="T17868" s="47"/>
      <c r="U17868" s="50"/>
      <c r="V17868" s="47"/>
      <c r="W17868" s="50"/>
      <c r="X17868" s="49"/>
      <c r="Y17868" s="49"/>
      <c r="Z17868" s="49"/>
      <c r="AA17868" s="49"/>
      <c r="AB17868" s="49"/>
      <c r="AC17868" s="49"/>
      <c r="AD17868" s="49"/>
      <c r="AE17868" s="95"/>
      <c r="AM17868" s="103"/>
      <c r="AT17868" s="10"/>
    </row>
    <row r="17869" spans="9:46" s="16" customFormat="1">
      <c r="I17869" s="47"/>
      <c r="P17869" s="48"/>
      <c r="Q17869" s="48"/>
      <c r="R17869" s="48"/>
      <c r="S17869" s="49"/>
      <c r="T17869" s="47"/>
      <c r="U17869" s="50"/>
      <c r="V17869" s="47"/>
      <c r="W17869" s="50"/>
      <c r="X17869" s="49"/>
      <c r="Y17869" s="49"/>
      <c r="Z17869" s="49"/>
      <c r="AA17869" s="49"/>
      <c r="AB17869" s="49"/>
      <c r="AC17869" s="49"/>
      <c r="AD17869" s="49"/>
      <c r="AE17869" s="95"/>
      <c r="AM17869" s="103"/>
      <c r="AT17869" s="10"/>
    </row>
    <row r="17870" spans="9:46" s="16" customFormat="1">
      <c r="I17870" s="47"/>
      <c r="P17870" s="48"/>
      <c r="Q17870" s="48"/>
      <c r="R17870" s="48"/>
      <c r="S17870" s="49"/>
      <c r="T17870" s="47"/>
      <c r="U17870" s="50"/>
      <c r="V17870" s="47"/>
      <c r="W17870" s="50"/>
      <c r="X17870" s="49"/>
      <c r="Y17870" s="49"/>
      <c r="Z17870" s="49"/>
      <c r="AA17870" s="49"/>
      <c r="AB17870" s="49"/>
      <c r="AC17870" s="49"/>
      <c r="AD17870" s="49"/>
      <c r="AE17870" s="95"/>
      <c r="AM17870" s="103"/>
      <c r="AT17870" s="10"/>
    </row>
    <row r="17871" spans="9:46" s="16" customFormat="1">
      <c r="I17871" s="47"/>
      <c r="P17871" s="48"/>
      <c r="Q17871" s="48"/>
      <c r="R17871" s="48"/>
      <c r="S17871" s="49"/>
      <c r="T17871" s="47"/>
      <c r="U17871" s="50"/>
      <c r="V17871" s="47"/>
      <c r="W17871" s="50"/>
      <c r="X17871" s="49"/>
      <c r="Y17871" s="49"/>
      <c r="Z17871" s="49"/>
      <c r="AA17871" s="49"/>
      <c r="AB17871" s="49"/>
      <c r="AC17871" s="49"/>
      <c r="AD17871" s="49"/>
      <c r="AE17871" s="95"/>
      <c r="AM17871" s="103"/>
      <c r="AT17871" s="10"/>
    </row>
    <row r="17872" spans="9:46" s="16" customFormat="1">
      <c r="I17872" s="47"/>
      <c r="P17872" s="48"/>
      <c r="Q17872" s="48"/>
      <c r="R17872" s="48"/>
      <c r="S17872" s="49"/>
      <c r="T17872" s="47"/>
      <c r="U17872" s="50"/>
      <c r="V17872" s="47"/>
      <c r="W17872" s="50"/>
      <c r="X17872" s="49"/>
      <c r="Y17872" s="49"/>
      <c r="Z17872" s="49"/>
      <c r="AA17872" s="49"/>
      <c r="AB17872" s="49"/>
      <c r="AC17872" s="49"/>
      <c r="AD17872" s="49"/>
      <c r="AE17872" s="95"/>
      <c r="AM17872" s="103"/>
      <c r="AT17872" s="10"/>
    </row>
    <row r="17873" spans="9:46" s="16" customFormat="1">
      <c r="I17873" s="47"/>
      <c r="P17873" s="48"/>
      <c r="Q17873" s="48"/>
      <c r="R17873" s="48"/>
      <c r="S17873" s="49"/>
      <c r="T17873" s="47"/>
      <c r="U17873" s="50"/>
      <c r="V17873" s="47"/>
      <c r="W17873" s="50"/>
      <c r="X17873" s="49"/>
      <c r="Y17873" s="49"/>
      <c r="Z17873" s="49"/>
      <c r="AA17873" s="49"/>
      <c r="AB17873" s="49"/>
      <c r="AC17873" s="49"/>
      <c r="AD17873" s="49"/>
      <c r="AE17873" s="95"/>
      <c r="AM17873" s="103"/>
      <c r="AT17873" s="10"/>
    </row>
    <row r="17874" spans="9:46" s="16" customFormat="1">
      <c r="I17874" s="47"/>
      <c r="P17874" s="48"/>
      <c r="Q17874" s="48"/>
      <c r="R17874" s="48"/>
      <c r="S17874" s="49"/>
      <c r="T17874" s="47"/>
      <c r="U17874" s="50"/>
      <c r="V17874" s="47"/>
      <c r="W17874" s="50"/>
      <c r="X17874" s="49"/>
      <c r="Y17874" s="49"/>
      <c r="Z17874" s="49"/>
      <c r="AA17874" s="49"/>
      <c r="AB17874" s="49"/>
      <c r="AC17874" s="49"/>
      <c r="AD17874" s="49"/>
      <c r="AE17874" s="95"/>
      <c r="AM17874" s="103"/>
      <c r="AT17874" s="10"/>
    </row>
    <row r="17875" spans="9:46" s="16" customFormat="1">
      <c r="I17875" s="47"/>
      <c r="P17875" s="48"/>
      <c r="Q17875" s="48"/>
      <c r="R17875" s="48"/>
      <c r="S17875" s="49"/>
      <c r="T17875" s="47"/>
      <c r="U17875" s="50"/>
      <c r="V17875" s="47"/>
      <c r="W17875" s="50"/>
      <c r="X17875" s="49"/>
      <c r="Y17875" s="49"/>
      <c r="Z17875" s="49"/>
      <c r="AA17875" s="49"/>
      <c r="AB17875" s="49"/>
      <c r="AC17875" s="49"/>
      <c r="AD17875" s="49"/>
      <c r="AE17875" s="95"/>
      <c r="AM17875" s="103"/>
      <c r="AT17875" s="10"/>
    </row>
    <row r="17876" spans="9:46" s="16" customFormat="1">
      <c r="I17876" s="47"/>
      <c r="P17876" s="48"/>
      <c r="Q17876" s="48"/>
      <c r="R17876" s="48"/>
      <c r="S17876" s="49"/>
      <c r="T17876" s="47"/>
      <c r="U17876" s="50"/>
      <c r="V17876" s="47"/>
      <c r="W17876" s="50"/>
      <c r="X17876" s="49"/>
      <c r="Y17876" s="49"/>
      <c r="Z17876" s="49"/>
      <c r="AA17876" s="49"/>
      <c r="AB17876" s="49"/>
      <c r="AC17876" s="49"/>
      <c r="AD17876" s="49"/>
      <c r="AE17876" s="95"/>
      <c r="AM17876" s="103"/>
      <c r="AT17876" s="10"/>
    </row>
    <row r="17877" spans="9:46" s="16" customFormat="1">
      <c r="I17877" s="47"/>
      <c r="P17877" s="48"/>
      <c r="Q17877" s="48"/>
      <c r="R17877" s="48"/>
      <c r="S17877" s="49"/>
      <c r="T17877" s="47"/>
      <c r="U17877" s="50"/>
      <c r="V17877" s="47"/>
      <c r="W17877" s="50"/>
      <c r="X17877" s="49"/>
      <c r="Y17877" s="49"/>
      <c r="Z17877" s="49"/>
      <c r="AA17877" s="49"/>
      <c r="AB17877" s="49"/>
      <c r="AC17877" s="49"/>
      <c r="AD17877" s="49"/>
      <c r="AE17877" s="95"/>
      <c r="AM17877" s="103"/>
      <c r="AT17877" s="10"/>
    </row>
    <row r="17878" spans="9:46" s="16" customFormat="1">
      <c r="I17878" s="47"/>
      <c r="P17878" s="48"/>
      <c r="Q17878" s="48"/>
      <c r="R17878" s="48"/>
      <c r="S17878" s="49"/>
      <c r="T17878" s="47"/>
      <c r="U17878" s="50"/>
      <c r="V17878" s="47"/>
      <c r="W17878" s="50"/>
      <c r="X17878" s="49"/>
      <c r="Y17878" s="49"/>
      <c r="Z17878" s="49"/>
      <c r="AA17878" s="49"/>
      <c r="AB17878" s="49"/>
      <c r="AC17878" s="49"/>
      <c r="AD17878" s="49"/>
      <c r="AE17878" s="95"/>
      <c r="AM17878" s="103"/>
      <c r="AT17878" s="10"/>
    </row>
    <row r="17879" spans="9:46" s="16" customFormat="1">
      <c r="I17879" s="47"/>
      <c r="P17879" s="48"/>
      <c r="Q17879" s="48"/>
      <c r="R17879" s="48"/>
      <c r="S17879" s="49"/>
      <c r="T17879" s="47"/>
      <c r="U17879" s="50"/>
      <c r="V17879" s="47"/>
      <c r="W17879" s="50"/>
      <c r="X17879" s="49"/>
      <c r="Y17879" s="49"/>
      <c r="Z17879" s="49"/>
      <c r="AA17879" s="49"/>
      <c r="AB17879" s="49"/>
      <c r="AC17879" s="49"/>
      <c r="AD17879" s="49"/>
      <c r="AE17879" s="95"/>
      <c r="AM17879" s="103"/>
      <c r="AT17879" s="10"/>
    </row>
    <row r="17880" spans="9:46" s="16" customFormat="1">
      <c r="I17880" s="47"/>
      <c r="P17880" s="48"/>
      <c r="Q17880" s="48"/>
      <c r="R17880" s="48"/>
      <c r="S17880" s="49"/>
      <c r="T17880" s="47"/>
      <c r="U17880" s="50"/>
      <c r="V17880" s="47"/>
      <c r="W17880" s="50"/>
      <c r="X17880" s="49"/>
      <c r="Y17880" s="49"/>
      <c r="Z17880" s="49"/>
      <c r="AA17880" s="49"/>
      <c r="AB17880" s="49"/>
      <c r="AC17880" s="49"/>
      <c r="AD17880" s="49"/>
      <c r="AE17880" s="95"/>
      <c r="AM17880" s="103"/>
      <c r="AT17880" s="10"/>
    </row>
    <row r="17881" spans="9:46" s="16" customFormat="1">
      <c r="I17881" s="47"/>
      <c r="P17881" s="48"/>
      <c r="Q17881" s="48"/>
      <c r="R17881" s="48"/>
      <c r="S17881" s="49"/>
      <c r="T17881" s="47"/>
      <c r="U17881" s="50"/>
      <c r="V17881" s="47"/>
      <c r="W17881" s="50"/>
      <c r="X17881" s="49"/>
      <c r="Y17881" s="49"/>
      <c r="Z17881" s="49"/>
      <c r="AA17881" s="49"/>
      <c r="AB17881" s="49"/>
      <c r="AC17881" s="49"/>
      <c r="AD17881" s="49"/>
      <c r="AE17881" s="95"/>
      <c r="AM17881" s="103"/>
      <c r="AT17881" s="10"/>
    </row>
    <row r="17882" spans="9:46" s="16" customFormat="1">
      <c r="I17882" s="47"/>
      <c r="P17882" s="48"/>
      <c r="Q17882" s="48"/>
      <c r="R17882" s="48"/>
      <c r="S17882" s="49"/>
      <c r="T17882" s="47"/>
      <c r="U17882" s="50"/>
      <c r="V17882" s="47"/>
      <c r="W17882" s="50"/>
      <c r="X17882" s="49"/>
      <c r="Y17882" s="49"/>
      <c r="Z17882" s="49"/>
      <c r="AA17882" s="49"/>
      <c r="AB17882" s="49"/>
      <c r="AC17882" s="49"/>
      <c r="AD17882" s="49"/>
      <c r="AE17882" s="95"/>
      <c r="AM17882" s="103"/>
      <c r="AT17882" s="10"/>
    </row>
    <row r="17883" spans="9:46" s="16" customFormat="1">
      <c r="I17883" s="47"/>
      <c r="P17883" s="48"/>
      <c r="Q17883" s="48"/>
      <c r="R17883" s="48"/>
      <c r="S17883" s="49"/>
      <c r="T17883" s="47"/>
      <c r="U17883" s="50"/>
      <c r="V17883" s="47"/>
      <c r="W17883" s="50"/>
      <c r="X17883" s="49"/>
      <c r="Y17883" s="49"/>
      <c r="Z17883" s="49"/>
      <c r="AA17883" s="49"/>
      <c r="AB17883" s="49"/>
      <c r="AC17883" s="49"/>
      <c r="AD17883" s="49"/>
      <c r="AE17883" s="95"/>
      <c r="AM17883" s="103"/>
      <c r="AT17883" s="10"/>
    </row>
    <row r="17884" spans="9:46" s="16" customFormat="1">
      <c r="I17884" s="47"/>
      <c r="P17884" s="48"/>
      <c r="Q17884" s="48"/>
      <c r="R17884" s="48"/>
      <c r="S17884" s="49"/>
      <c r="T17884" s="47"/>
      <c r="U17884" s="50"/>
      <c r="V17884" s="47"/>
      <c r="W17884" s="50"/>
      <c r="X17884" s="49"/>
      <c r="Y17884" s="49"/>
      <c r="Z17884" s="49"/>
      <c r="AA17884" s="49"/>
      <c r="AB17884" s="49"/>
      <c r="AC17884" s="49"/>
      <c r="AD17884" s="49"/>
      <c r="AE17884" s="95"/>
      <c r="AM17884" s="103"/>
      <c r="AT17884" s="10"/>
    </row>
    <row r="17885" spans="9:46" s="16" customFormat="1">
      <c r="I17885" s="47"/>
      <c r="P17885" s="48"/>
      <c r="Q17885" s="48"/>
      <c r="R17885" s="48"/>
      <c r="S17885" s="49"/>
      <c r="T17885" s="47"/>
      <c r="U17885" s="50"/>
      <c r="V17885" s="47"/>
      <c r="W17885" s="50"/>
      <c r="X17885" s="49"/>
      <c r="Y17885" s="49"/>
      <c r="Z17885" s="49"/>
      <c r="AA17885" s="49"/>
      <c r="AB17885" s="49"/>
      <c r="AC17885" s="49"/>
      <c r="AD17885" s="49"/>
      <c r="AE17885" s="95"/>
      <c r="AM17885" s="103"/>
      <c r="AT17885" s="10"/>
    </row>
    <row r="17886" spans="9:46" s="16" customFormat="1">
      <c r="I17886" s="47"/>
      <c r="P17886" s="48"/>
      <c r="Q17886" s="48"/>
      <c r="R17886" s="48"/>
      <c r="S17886" s="49"/>
      <c r="T17886" s="47"/>
      <c r="U17886" s="50"/>
      <c r="V17886" s="47"/>
      <c r="W17886" s="50"/>
      <c r="X17886" s="49"/>
      <c r="Y17886" s="49"/>
      <c r="Z17886" s="49"/>
      <c r="AA17886" s="49"/>
      <c r="AB17886" s="49"/>
      <c r="AC17886" s="49"/>
      <c r="AD17886" s="49"/>
      <c r="AE17886" s="95"/>
      <c r="AM17886" s="103"/>
      <c r="AT17886" s="10"/>
    </row>
    <row r="17887" spans="9:46" s="16" customFormat="1">
      <c r="I17887" s="47"/>
      <c r="P17887" s="48"/>
      <c r="Q17887" s="48"/>
      <c r="R17887" s="48"/>
      <c r="S17887" s="49"/>
      <c r="T17887" s="47"/>
      <c r="U17887" s="50"/>
      <c r="V17887" s="47"/>
      <c r="W17887" s="50"/>
      <c r="X17887" s="49"/>
      <c r="Y17887" s="49"/>
      <c r="Z17887" s="49"/>
      <c r="AA17887" s="49"/>
      <c r="AB17887" s="49"/>
      <c r="AC17887" s="49"/>
      <c r="AD17887" s="49"/>
      <c r="AE17887" s="95"/>
      <c r="AM17887" s="103"/>
      <c r="AT17887" s="10"/>
    </row>
    <row r="17888" spans="9:46" s="16" customFormat="1">
      <c r="I17888" s="47"/>
      <c r="P17888" s="48"/>
      <c r="Q17888" s="48"/>
      <c r="R17888" s="48"/>
      <c r="S17888" s="49"/>
      <c r="T17888" s="47"/>
      <c r="U17888" s="50"/>
      <c r="V17888" s="47"/>
      <c r="W17888" s="50"/>
      <c r="X17888" s="49"/>
      <c r="Y17888" s="49"/>
      <c r="Z17888" s="49"/>
      <c r="AA17888" s="49"/>
      <c r="AB17888" s="49"/>
      <c r="AC17888" s="49"/>
      <c r="AD17888" s="49"/>
      <c r="AE17888" s="95"/>
      <c r="AM17888" s="103"/>
      <c r="AT17888" s="10"/>
    </row>
    <row r="17889" spans="9:46" s="16" customFormat="1">
      <c r="I17889" s="47"/>
      <c r="P17889" s="48"/>
      <c r="Q17889" s="48"/>
      <c r="R17889" s="48"/>
      <c r="S17889" s="49"/>
      <c r="T17889" s="47"/>
      <c r="U17889" s="50"/>
      <c r="V17889" s="47"/>
      <c r="W17889" s="50"/>
      <c r="X17889" s="49"/>
      <c r="Y17889" s="49"/>
      <c r="Z17889" s="49"/>
      <c r="AA17889" s="49"/>
      <c r="AB17889" s="49"/>
      <c r="AC17889" s="49"/>
      <c r="AD17889" s="49"/>
      <c r="AE17889" s="95"/>
      <c r="AM17889" s="103"/>
      <c r="AT17889" s="10"/>
    </row>
    <row r="17890" spans="9:46" s="16" customFormat="1">
      <c r="I17890" s="47"/>
      <c r="P17890" s="48"/>
      <c r="Q17890" s="48"/>
      <c r="R17890" s="48"/>
      <c r="S17890" s="49"/>
      <c r="T17890" s="47"/>
      <c r="U17890" s="50"/>
      <c r="V17890" s="47"/>
      <c r="W17890" s="50"/>
      <c r="X17890" s="49"/>
      <c r="Y17890" s="49"/>
      <c r="Z17890" s="49"/>
      <c r="AA17890" s="49"/>
      <c r="AB17890" s="49"/>
      <c r="AC17890" s="49"/>
      <c r="AD17890" s="49"/>
      <c r="AE17890" s="95"/>
      <c r="AM17890" s="103"/>
      <c r="AT17890" s="10"/>
    </row>
    <row r="17891" spans="9:46" s="16" customFormat="1">
      <c r="I17891" s="47"/>
      <c r="P17891" s="48"/>
      <c r="Q17891" s="48"/>
      <c r="R17891" s="48"/>
      <c r="S17891" s="49"/>
      <c r="T17891" s="47"/>
      <c r="U17891" s="50"/>
      <c r="V17891" s="47"/>
      <c r="W17891" s="50"/>
      <c r="X17891" s="49"/>
      <c r="Y17891" s="49"/>
      <c r="Z17891" s="49"/>
      <c r="AA17891" s="49"/>
      <c r="AB17891" s="49"/>
      <c r="AC17891" s="49"/>
      <c r="AD17891" s="49"/>
      <c r="AE17891" s="95"/>
      <c r="AM17891" s="103"/>
      <c r="AT17891" s="10"/>
    </row>
    <row r="17892" spans="9:46" s="16" customFormat="1">
      <c r="I17892" s="47"/>
      <c r="P17892" s="48"/>
      <c r="Q17892" s="48"/>
      <c r="R17892" s="48"/>
      <c r="S17892" s="49"/>
      <c r="T17892" s="47"/>
      <c r="U17892" s="50"/>
      <c r="V17892" s="47"/>
      <c r="W17892" s="50"/>
      <c r="X17892" s="49"/>
      <c r="Y17892" s="49"/>
      <c r="Z17892" s="49"/>
      <c r="AA17892" s="49"/>
      <c r="AB17892" s="49"/>
      <c r="AC17892" s="49"/>
      <c r="AD17892" s="49"/>
      <c r="AE17892" s="95"/>
      <c r="AM17892" s="103"/>
      <c r="AT17892" s="10"/>
    </row>
    <row r="17893" spans="9:46" s="16" customFormat="1">
      <c r="I17893" s="47"/>
      <c r="P17893" s="48"/>
      <c r="Q17893" s="48"/>
      <c r="R17893" s="48"/>
      <c r="S17893" s="49"/>
      <c r="T17893" s="47"/>
      <c r="U17893" s="50"/>
      <c r="V17893" s="47"/>
      <c r="W17893" s="50"/>
      <c r="X17893" s="49"/>
      <c r="Y17893" s="49"/>
      <c r="Z17893" s="49"/>
      <c r="AA17893" s="49"/>
      <c r="AB17893" s="49"/>
      <c r="AC17893" s="49"/>
      <c r="AD17893" s="49"/>
      <c r="AE17893" s="95"/>
      <c r="AM17893" s="103"/>
      <c r="AT17893" s="10"/>
    </row>
    <row r="17894" spans="9:46" s="16" customFormat="1">
      <c r="I17894" s="47"/>
      <c r="P17894" s="48"/>
      <c r="Q17894" s="48"/>
      <c r="R17894" s="48"/>
      <c r="S17894" s="49"/>
      <c r="T17894" s="47"/>
      <c r="U17894" s="50"/>
      <c r="V17894" s="47"/>
      <c r="W17894" s="50"/>
      <c r="X17894" s="49"/>
      <c r="Y17894" s="49"/>
      <c r="Z17894" s="49"/>
      <c r="AA17894" s="49"/>
      <c r="AB17894" s="49"/>
      <c r="AC17894" s="49"/>
      <c r="AD17894" s="49"/>
      <c r="AE17894" s="95"/>
      <c r="AM17894" s="103"/>
      <c r="AT17894" s="10"/>
    </row>
    <row r="17895" spans="9:46" s="16" customFormat="1">
      <c r="I17895" s="47"/>
      <c r="P17895" s="48"/>
      <c r="Q17895" s="48"/>
      <c r="R17895" s="48"/>
      <c r="S17895" s="49"/>
      <c r="T17895" s="47"/>
      <c r="U17895" s="50"/>
      <c r="V17895" s="47"/>
      <c r="W17895" s="50"/>
      <c r="X17895" s="49"/>
      <c r="Y17895" s="49"/>
      <c r="Z17895" s="49"/>
      <c r="AA17895" s="49"/>
      <c r="AB17895" s="49"/>
      <c r="AC17895" s="49"/>
      <c r="AD17895" s="49"/>
      <c r="AE17895" s="95"/>
      <c r="AM17895" s="103"/>
      <c r="AT17895" s="10"/>
    </row>
    <row r="17896" spans="9:46" s="16" customFormat="1">
      <c r="I17896" s="47"/>
      <c r="P17896" s="48"/>
      <c r="Q17896" s="48"/>
      <c r="R17896" s="48"/>
      <c r="S17896" s="49"/>
      <c r="T17896" s="47"/>
      <c r="U17896" s="50"/>
      <c r="V17896" s="47"/>
      <c r="W17896" s="50"/>
      <c r="X17896" s="49"/>
      <c r="Y17896" s="49"/>
      <c r="Z17896" s="49"/>
      <c r="AA17896" s="49"/>
      <c r="AB17896" s="49"/>
      <c r="AC17896" s="49"/>
      <c r="AD17896" s="49"/>
      <c r="AE17896" s="95"/>
      <c r="AM17896" s="103"/>
      <c r="AT17896" s="10"/>
    </row>
    <row r="17897" spans="9:46" s="16" customFormat="1">
      <c r="I17897" s="47"/>
      <c r="P17897" s="48"/>
      <c r="Q17897" s="48"/>
      <c r="R17897" s="48"/>
      <c r="S17897" s="49"/>
      <c r="T17897" s="47"/>
      <c r="U17897" s="50"/>
      <c r="V17897" s="47"/>
      <c r="W17897" s="50"/>
      <c r="X17897" s="49"/>
      <c r="Y17897" s="49"/>
      <c r="Z17897" s="49"/>
      <c r="AA17897" s="49"/>
      <c r="AB17897" s="49"/>
      <c r="AC17897" s="49"/>
      <c r="AD17897" s="49"/>
      <c r="AE17897" s="95"/>
      <c r="AM17897" s="103"/>
      <c r="AT17897" s="10"/>
    </row>
    <row r="17898" spans="9:46" s="16" customFormat="1">
      <c r="I17898" s="47"/>
      <c r="P17898" s="48"/>
      <c r="Q17898" s="48"/>
      <c r="R17898" s="48"/>
      <c r="S17898" s="49"/>
      <c r="T17898" s="47"/>
      <c r="U17898" s="50"/>
      <c r="V17898" s="47"/>
      <c r="W17898" s="50"/>
      <c r="X17898" s="49"/>
      <c r="Y17898" s="49"/>
      <c r="Z17898" s="49"/>
      <c r="AA17898" s="49"/>
      <c r="AB17898" s="49"/>
      <c r="AC17898" s="49"/>
      <c r="AD17898" s="49"/>
      <c r="AE17898" s="95"/>
      <c r="AM17898" s="103"/>
      <c r="AT17898" s="10"/>
    </row>
    <row r="17899" spans="9:46" s="16" customFormat="1">
      <c r="I17899" s="47"/>
      <c r="P17899" s="48"/>
      <c r="Q17899" s="48"/>
      <c r="R17899" s="48"/>
      <c r="S17899" s="49"/>
      <c r="T17899" s="47"/>
      <c r="U17899" s="50"/>
      <c r="V17899" s="47"/>
      <c r="W17899" s="50"/>
      <c r="X17899" s="49"/>
      <c r="Y17899" s="49"/>
      <c r="Z17899" s="49"/>
      <c r="AA17899" s="49"/>
      <c r="AB17899" s="49"/>
      <c r="AC17899" s="49"/>
      <c r="AD17899" s="49"/>
      <c r="AE17899" s="95"/>
      <c r="AM17899" s="103"/>
      <c r="AT17899" s="10"/>
    </row>
    <row r="17900" spans="9:46" s="16" customFormat="1">
      <c r="I17900" s="47"/>
      <c r="P17900" s="48"/>
      <c r="Q17900" s="48"/>
      <c r="R17900" s="48"/>
      <c r="S17900" s="49"/>
      <c r="T17900" s="47"/>
      <c r="U17900" s="50"/>
      <c r="V17900" s="47"/>
      <c r="W17900" s="50"/>
      <c r="X17900" s="49"/>
      <c r="Y17900" s="49"/>
      <c r="Z17900" s="49"/>
      <c r="AA17900" s="49"/>
      <c r="AB17900" s="49"/>
      <c r="AC17900" s="49"/>
      <c r="AD17900" s="49"/>
      <c r="AE17900" s="95"/>
      <c r="AM17900" s="103"/>
      <c r="AT17900" s="10"/>
    </row>
    <row r="17901" spans="9:46" s="16" customFormat="1">
      <c r="I17901" s="47"/>
      <c r="P17901" s="48"/>
      <c r="Q17901" s="48"/>
      <c r="R17901" s="48"/>
      <c r="S17901" s="49"/>
      <c r="T17901" s="47"/>
      <c r="U17901" s="50"/>
      <c r="V17901" s="47"/>
      <c r="W17901" s="50"/>
      <c r="X17901" s="49"/>
      <c r="Y17901" s="49"/>
      <c r="Z17901" s="49"/>
      <c r="AA17901" s="49"/>
      <c r="AB17901" s="49"/>
      <c r="AC17901" s="49"/>
      <c r="AD17901" s="49"/>
      <c r="AE17901" s="95"/>
      <c r="AM17901" s="103"/>
      <c r="AT17901" s="10"/>
    </row>
    <row r="17902" spans="9:46" s="16" customFormat="1">
      <c r="I17902" s="47"/>
      <c r="P17902" s="48"/>
      <c r="Q17902" s="48"/>
      <c r="R17902" s="48"/>
      <c r="S17902" s="49"/>
      <c r="T17902" s="47"/>
      <c r="U17902" s="50"/>
      <c r="V17902" s="47"/>
      <c r="W17902" s="50"/>
      <c r="X17902" s="49"/>
      <c r="Y17902" s="49"/>
      <c r="Z17902" s="49"/>
      <c r="AA17902" s="49"/>
      <c r="AB17902" s="49"/>
      <c r="AC17902" s="49"/>
      <c r="AD17902" s="49"/>
      <c r="AE17902" s="95"/>
      <c r="AM17902" s="103"/>
      <c r="AT17902" s="10"/>
    </row>
    <row r="17903" spans="9:46" s="16" customFormat="1">
      <c r="I17903" s="47"/>
      <c r="P17903" s="48"/>
      <c r="Q17903" s="48"/>
      <c r="R17903" s="48"/>
      <c r="S17903" s="49"/>
      <c r="T17903" s="47"/>
      <c r="U17903" s="50"/>
      <c r="V17903" s="47"/>
      <c r="W17903" s="50"/>
      <c r="X17903" s="49"/>
      <c r="Y17903" s="49"/>
      <c r="Z17903" s="49"/>
      <c r="AA17903" s="49"/>
      <c r="AB17903" s="49"/>
      <c r="AC17903" s="49"/>
      <c r="AD17903" s="49"/>
      <c r="AE17903" s="95"/>
      <c r="AM17903" s="103"/>
      <c r="AT17903" s="10"/>
    </row>
    <row r="17904" spans="9:46" s="16" customFormat="1">
      <c r="I17904" s="47"/>
      <c r="P17904" s="48"/>
      <c r="Q17904" s="48"/>
      <c r="R17904" s="48"/>
      <c r="S17904" s="49"/>
      <c r="T17904" s="47"/>
      <c r="U17904" s="50"/>
      <c r="V17904" s="47"/>
      <c r="W17904" s="50"/>
      <c r="X17904" s="49"/>
      <c r="Y17904" s="49"/>
      <c r="Z17904" s="49"/>
      <c r="AA17904" s="49"/>
      <c r="AB17904" s="49"/>
      <c r="AC17904" s="49"/>
      <c r="AD17904" s="49"/>
      <c r="AE17904" s="95"/>
      <c r="AM17904" s="103"/>
      <c r="AT17904" s="10"/>
    </row>
    <row r="17905" spans="9:46" s="16" customFormat="1">
      <c r="I17905" s="47"/>
      <c r="P17905" s="48"/>
      <c r="Q17905" s="48"/>
      <c r="R17905" s="48"/>
      <c r="S17905" s="49"/>
      <c r="T17905" s="47"/>
      <c r="U17905" s="50"/>
      <c r="V17905" s="47"/>
      <c r="W17905" s="50"/>
      <c r="X17905" s="49"/>
      <c r="Y17905" s="49"/>
      <c r="Z17905" s="49"/>
      <c r="AA17905" s="49"/>
      <c r="AB17905" s="49"/>
      <c r="AC17905" s="49"/>
      <c r="AD17905" s="49"/>
      <c r="AE17905" s="95"/>
      <c r="AM17905" s="103"/>
      <c r="AT17905" s="10"/>
    </row>
    <row r="17906" spans="9:46" s="16" customFormat="1">
      <c r="I17906" s="47"/>
      <c r="P17906" s="48"/>
      <c r="Q17906" s="48"/>
      <c r="R17906" s="48"/>
      <c r="S17906" s="49"/>
      <c r="T17906" s="47"/>
      <c r="U17906" s="50"/>
      <c r="V17906" s="47"/>
      <c r="W17906" s="50"/>
      <c r="X17906" s="49"/>
      <c r="Y17906" s="49"/>
      <c r="Z17906" s="49"/>
      <c r="AA17906" s="49"/>
      <c r="AB17906" s="49"/>
      <c r="AC17906" s="49"/>
      <c r="AD17906" s="49"/>
      <c r="AE17906" s="95"/>
      <c r="AM17906" s="103"/>
      <c r="AT17906" s="10"/>
    </row>
    <row r="17907" spans="9:46" s="16" customFormat="1">
      <c r="I17907" s="47"/>
      <c r="P17907" s="48"/>
      <c r="Q17907" s="48"/>
      <c r="R17907" s="48"/>
      <c r="S17907" s="49"/>
      <c r="T17907" s="47"/>
      <c r="U17907" s="50"/>
      <c r="V17907" s="47"/>
      <c r="W17907" s="50"/>
      <c r="X17907" s="49"/>
      <c r="Y17907" s="49"/>
      <c r="Z17907" s="49"/>
      <c r="AA17907" s="49"/>
      <c r="AB17907" s="49"/>
      <c r="AC17907" s="49"/>
      <c r="AD17907" s="49"/>
      <c r="AE17907" s="95"/>
      <c r="AM17907" s="103"/>
      <c r="AT17907" s="10"/>
    </row>
    <row r="17908" spans="9:46" s="16" customFormat="1">
      <c r="I17908" s="47"/>
      <c r="P17908" s="48"/>
      <c r="Q17908" s="48"/>
      <c r="R17908" s="48"/>
      <c r="S17908" s="49"/>
      <c r="T17908" s="47"/>
      <c r="U17908" s="50"/>
      <c r="V17908" s="47"/>
      <c r="W17908" s="50"/>
      <c r="X17908" s="49"/>
      <c r="Y17908" s="49"/>
      <c r="Z17908" s="49"/>
      <c r="AA17908" s="49"/>
      <c r="AB17908" s="49"/>
      <c r="AC17908" s="49"/>
      <c r="AD17908" s="49"/>
      <c r="AE17908" s="95"/>
      <c r="AM17908" s="103"/>
      <c r="AT17908" s="10"/>
    </row>
    <row r="17909" spans="9:46" s="16" customFormat="1">
      <c r="I17909" s="47"/>
      <c r="P17909" s="48"/>
      <c r="Q17909" s="48"/>
      <c r="R17909" s="48"/>
      <c r="S17909" s="49"/>
      <c r="T17909" s="47"/>
      <c r="U17909" s="50"/>
      <c r="V17909" s="47"/>
      <c r="W17909" s="50"/>
      <c r="X17909" s="49"/>
      <c r="Y17909" s="49"/>
      <c r="Z17909" s="49"/>
      <c r="AA17909" s="49"/>
      <c r="AB17909" s="49"/>
      <c r="AC17909" s="49"/>
      <c r="AD17909" s="49"/>
      <c r="AE17909" s="95"/>
      <c r="AM17909" s="103"/>
      <c r="AT17909" s="10"/>
    </row>
    <row r="17910" spans="9:46" s="16" customFormat="1">
      <c r="I17910" s="47"/>
      <c r="P17910" s="48"/>
      <c r="Q17910" s="48"/>
      <c r="R17910" s="48"/>
      <c r="S17910" s="49"/>
      <c r="T17910" s="47"/>
      <c r="U17910" s="50"/>
      <c r="V17910" s="47"/>
      <c r="W17910" s="50"/>
      <c r="X17910" s="49"/>
      <c r="Y17910" s="49"/>
      <c r="Z17910" s="49"/>
      <c r="AA17910" s="49"/>
      <c r="AB17910" s="49"/>
      <c r="AC17910" s="49"/>
      <c r="AD17910" s="49"/>
      <c r="AE17910" s="95"/>
      <c r="AM17910" s="103"/>
      <c r="AT17910" s="10"/>
    </row>
    <row r="17911" spans="9:46" s="16" customFormat="1">
      <c r="I17911" s="47"/>
      <c r="P17911" s="48"/>
      <c r="Q17911" s="48"/>
      <c r="R17911" s="48"/>
      <c r="S17911" s="49"/>
      <c r="T17911" s="47"/>
      <c r="U17911" s="50"/>
      <c r="V17911" s="47"/>
      <c r="W17911" s="50"/>
      <c r="X17911" s="49"/>
      <c r="Y17911" s="49"/>
      <c r="Z17911" s="49"/>
      <c r="AA17911" s="49"/>
      <c r="AB17911" s="49"/>
      <c r="AC17911" s="49"/>
      <c r="AD17911" s="49"/>
      <c r="AE17911" s="95"/>
      <c r="AM17911" s="103"/>
      <c r="AT17911" s="10"/>
    </row>
    <row r="17912" spans="9:46" s="16" customFormat="1">
      <c r="I17912" s="47"/>
      <c r="P17912" s="48"/>
      <c r="Q17912" s="48"/>
      <c r="R17912" s="48"/>
      <c r="S17912" s="49"/>
      <c r="T17912" s="47"/>
      <c r="U17912" s="50"/>
      <c r="V17912" s="47"/>
      <c r="W17912" s="50"/>
      <c r="X17912" s="49"/>
      <c r="Y17912" s="49"/>
      <c r="Z17912" s="49"/>
      <c r="AA17912" s="49"/>
      <c r="AB17912" s="49"/>
      <c r="AC17912" s="49"/>
      <c r="AD17912" s="49"/>
      <c r="AE17912" s="95"/>
      <c r="AM17912" s="103"/>
      <c r="AT17912" s="10"/>
    </row>
    <row r="17913" spans="9:46" s="16" customFormat="1">
      <c r="I17913" s="47"/>
      <c r="P17913" s="48"/>
      <c r="Q17913" s="48"/>
      <c r="R17913" s="48"/>
      <c r="S17913" s="49"/>
      <c r="T17913" s="47"/>
      <c r="U17913" s="50"/>
      <c r="V17913" s="47"/>
      <c r="W17913" s="50"/>
      <c r="X17913" s="49"/>
      <c r="Y17913" s="49"/>
      <c r="Z17913" s="49"/>
      <c r="AA17913" s="49"/>
      <c r="AB17913" s="49"/>
      <c r="AC17913" s="49"/>
      <c r="AD17913" s="49"/>
      <c r="AE17913" s="95"/>
      <c r="AM17913" s="103"/>
      <c r="AT17913" s="10"/>
    </row>
    <row r="17914" spans="9:46" s="16" customFormat="1">
      <c r="I17914" s="47"/>
      <c r="P17914" s="48"/>
      <c r="Q17914" s="48"/>
      <c r="R17914" s="48"/>
      <c r="S17914" s="49"/>
      <c r="T17914" s="47"/>
      <c r="U17914" s="50"/>
      <c r="V17914" s="47"/>
      <c r="W17914" s="50"/>
      <c r="X17914" s="49"/>
      <c r="Y17914" s="49"/>
      <c r="Z17914" s="49"/>
      <c r="AA17914" s="49"/>
      <c r="AB17914" s="49"/>
      <c r="AC17914" s="49"/>
      <c r="AD17914" s="49"/>
      <c r="AE17914" s="95"/>
      <c r="AM17914" s="103"/>
      <c r="AT17914" s="10"/>
    </row>
    <row r="17915" spans="9:46" s="16" customFormat="1">
      <c r="I17915" s="47"/>
      <c r="P17915" s="48"/>
      <c r="Q17915" s="48"/>
      <c r="R17915" s="48"/>
      <c r="S17915" s="49"/>
      <c r="T17915" s="47"/>
      <c r="U17915" s="50"/>
      <c r="V17915" s="47"/>
      <c r="W17915" s="50"/>
      <c r="X17915" s="49"/>
      <c r="Y17915" s="49"/>
      <c r="Z17915" s="49"/>
      <c r="AA17915" s="49"/>
      <c r="AB17915" s="49"/>
      <c r="AC17915" s="49"/>
      <c r="AD17915" s="49"/>
      <c r="AE17915" s="95"/>
      <c r="AM17915" s="103"/>
      <c r="AT17915" s="10"/>
    </row>
    <row r="17916" spans="9:46" s="16" customFormat="1">
      <c r="I17916" s="47"/>
      <c r="P17916" s="48"/>
      <c r="Q17916" s="48"/>
      <c r="R17916" s="48"/>
      <c r="S17916" s="49"/>
      <c r="T17916" s="47"/>
      <c r="U17916" s="50"/>
      <c r="V17916" s="47"/>
      <c r="W17916" s="50"/>
      <c r="X17916" s="49"/>
      <c r="Y17916" s="49"/>
      <c r="Z17916" s="49"/>
      <c r="AA17916" s="49"/>
      <c r="AB17916" s="49"/>
      <c r="AC17916" s="49"/>
      <c r="AD17916" s="49"/>
      <c r="AE17916" s="95"/>
      <c r="AM17916" s="103"/>
      <c r="AT17916" s="10"/>
    </row>
    <row r="17917" spans="9:46" s="16" customFormat="1">
      <c r="I17917" s="47"/>
      <c r="P17917" s="48"/>
      <c r="Q17917" s="48"/>
      <c r="R17917" s="48"/>
      <c r="S17917" s="49"/>
      <c r="T17917" s="47"/>
      <c r="U17917" s="50"/>
      <c r="V17917" s="47"/>
      <c r="W17917" s="50"/>
      <c r="X17917" s="49"/>
      <c r="Y17917" s="49"/>
      <c r="Z17917" s="49"/>
      <c r="AA17917" s="49"/>
      <c r="AB17917" s="49"/>
      <c r="AC17917" s="49"/>
      <c r="AD17917" s="49"/>
      <c r="AE17917" s="95"/>
      <c r="AM17917" s="103"/>
      <c r="AT17917" s="10"/>
    </row>
    <row r="17918" spans="9:46" s="16" customFormat="1">
      <c r="I17918" s="47"/>
      <c r="P17918" s="48"/>
      <c r="Q17918" s="48"/>
      <c r="R17918" s="48"/>
      <c r="S17918" s="49"/>
      <c r="T17918" s="47"/>
      <c r="U17918" s="50"/>
      <c r="V17918" s="47"/>
      <c r="W17918" s="50"/>
      <c r="X17918" s="49"/>
      <c r="Y17918" s="49"/>
      <c r="Z17918" s="49"/>
      <c r="AA17918" s="49"/>
      <c r="AB17918" s="49"/>
      <c r="AC17918" s="49"/>
      <c r="AD17918" s="49"/>
      <c r="AE17918" s="95"/>
      <c r="AM17918" s="103"/>
      <c r="AT17918" s="10"/>
    </row>
    <row r="17919" spans="9:46" s="16" customFormat="1">
      <c r="I17919" s="47"/>
      <c r="P17919" s="48"/>
      <c r="Q17919" s="48"/>
      <c r="R17919" s="48"/>
      <c r="S17919" s="49"/>
      <c r="T17919" s="47"/>
      <c r="U17919" s="50"/>
      <c r="V17919" s="47"/>
      <c r="W17919" s="50"/>
      <c r="X17919" s="49"/>
      <c r="Y17919" s="49"/>
      <c r="Z17919" s="49"/>
      <c r="AA17919" s="49"/>
      <c r="AB17919" s="49"/>
      <c r="AC17919" s="49"/>
      <c r="AD17919" s="49"/>
      <c r="AE17919" s="95"/>
      <c r="AM17919" s="103"/>
      <c r="AT17919" s="10"/>
    </row>
    <row r="17920" spans="9:46" s="16" customFormat="1">
      <c r="I17920" s="47"/>
      <c r="P17920" s="48"/>
      <c r="Q17920" s="48"/>
      <c r="R17920" s="48"/>
      <c r="S17920" s="49"/>
      <c r="T17920" s="47"/>
      <c r="U17920" s="50"/>
      <c r="V17920" s="47"/>
      <c r="W17920" s="50"/>
      <c r="X17920" s="49"/>
      <c r="Y17920" s="49"/>
      <c r="Z17920" s="49"/>
      <c r="AA17920" s="49"/>
      <c r="AB17920" s="49"/>
      <c r="AC17920" s="49"/>
      <c r="AD17920" s="49"/>
      <c r="AE17920" s="95"/>
      <c r="AM17920" s="103"/>
      <c r="AT17920" s="10"/>
    </row>
    <row r="17921" spans="9:46" s="16" customFormat="1">
      <c r="I17921" s="47"/>
      <c r="P17921" s="48"/>
      <c r="Q17921" s="48"/>
      <c r="R17921" s="48"/>
      <c r="S17921" s="49"/>
      <c r="T17921" s="47"/>
      <c r="U17921" s="50"/>
      <c r="V17921" s="47"/>
      <c r="W17921" s="50"/>
      <c r="X17921" s="49"/>
      <c r="Y17921" s="49"/>
      <c r="Z17921" s="49"/>
      <c r="AA17921" s="49"/>
      <c r="AB17921" s="49"/>
      <c r="AC17921" s="49"/>
      <c r="AD17921" s="49"/>
      <c r="AE17921" s="95"/>
      <c r="AM17921" s="103"/>
      <c r="AT17921" s="10"/>
    </row>
    <row r="17922" spans="9:46" s="16" customFormat="1">
      <c r="I17922" s="47"/>
      <c r="P17922" s="48"/>
      <c r="Q17922" s="48"/>
      <c r="R17922" s="48"/>
      <c r="S17922" s="49"/>
      <c r="T17922" s="47"/>
      <c r="U17922" s="50"/>
      <c r="V17922" s="47"/>
      <c r="W17922" s="50"/>
      <c r="X17922" s="49"/>
      <c r="Y17922" s="49"/>
      <c r="Z17922" s="49"/>
      <c r="AA17922" s="49"/>
      <c r="AB17922" s="49"/>
      <c r="AC17922" s="49"/>
      <c r="AD17922" s="49"/>
      <c r="AE17922" s="95"/>
      <c r="AM17922" s="103"/>
      <c r="AT17922" s="10"/>
    </row>
    <row r="17923" spans="9:46" s="16" customFormat="1">
      <c r="I17923" s="47"/>
      <c r="P17923" s="48"/>
      <c r="Q17923" s="48"/>
      <c r="R17923" s="48"/>
      <c r="S17923" s="49"/>
      <c r="T17923" s="47"/>
      <c r="U17923" s="50"/>
      <c r="V17923" s="47"/>
      <c r="W17923" s="50"/>
      <c r="X17923" s="49"/>
      <c r="Y17923" s="49"/>
      <c r="Z17923" s="49"/>
      <c r="AA17923" s="49"/>
      <c r="AB17923" s="49"/>
      <c r="AC17923" s="49"/>
      <c r="AD17923" s="49"/>
      <c r="AE17923" s="95"/>
      <c r="AM17923" s="103"/>
      <c r="AT17923" s="10"/>
    </row>
    <row r="17924" spans="9:46" s="16" customFormat="1">
      <c r="I17924" s="47"/>
      <c r="P17924" s="48"/>
      <c r="Q17924" s="48"/>
      <c r="R17924" s="48"/>
      <c r="S17924" s="49"/>
      <c r="T17924" s="47"/>
      <c r="U17924" s="50"/>
      <c r="V17924" s="47"/>
      <c r="W17924" s="50"/>
      <c r="X17924" s="49"/>
      <c r="Y17924" s="49"/>
      <c r="Z17924" s="49"/>
      <c r="AA17924" s="49"/>
      <c r="AB17924" s="49"/>
      <c r="AC17924" s="49"/>
      <c r="AD17924" s="49"/>
      <c r="AE17924" s="95"/>
      <c r="AM17924" s="103"/>
      <c r="AT17924" s="10"/>
    </row>
    <row r="17925" spans="9:46" s="16" customFormat="1">
      <c r="I17925" s="47"/>
      <c r="P17925" s="48"/>
      <c r="Q17925" s="48"/>
      <c r="R17925" s="48"/>
      <c r="S17925" s="49"/>
      <c r="T17925" s="47"/>
      <c r="U17925" s="50"/>
      <c r="V17925" s="47"/>
      <c r="W17925" s="50"/>
      <c r="X17925" s="49"/>
      <c r="Y17925" s="49"/>
      <c r="Z17925" s="49"/>
      <c r="AA17925" s="49"/>
      <c r="AB17925" s="49"/>
      <c r="AC17925" s="49"/>
      <c r="AD17925" s="49"/>
      <c r="AE17925" s="95"/>
      <c r="AM17925" s="103"/>
      <c r="AT17925" s="10"/>
    </row>
    <row r="17926" spans="9:46" s="16" customFormat="1">
      <c r="I17926" s="47"/>
      <c r="P17926" s="48"/>
      <c r="Q17926" s="48"/>
      <c r="R17926" s="48"/>
      <c r="S17926" s="49"/>
      <c r="T17926" s="47"/>
      <c r="U17926" s="50"/>
      <c r="V17926" s="47"/>
      <c r="W17926" s="50"/>
      <c r="X17926" s="49"/>
      <c r="Y17926" s="49"/>
      <c r="Z17926" s="49"/>
      <c r="AA17926" s="49"/>
      <c r="AB17926" s="49"/>
      <c r="AC17926" s="49"/>
      <c r="AD17926" s="49"/>
      <c r="AE17926" s="95"/>
      <c r="AM17926" s="103"/>
      <c r="AT17926" s="10"/>
    </row>
    <row r="17927" spans="9:46" s="16" customFormat="1">
      <c r="I17927" s="47"/>
      <c r="P17927" s="48"/>
      <c r="Q17927" s="48"/>
      <c r="R17927" s="48"/>
      <c r="S17927" s="49"/>
      <c r="T17927" s="47"/>
      <c r="U17927" s="50"/>
      <c r="V17927" s="47"/>
      <c r="W17927" s="50"/>
      <c r="X17927" s="49"/>
      <c r="Y17927" s="49"/>
      <c r="Z17927" s="49"/>
      <c r="AA17927" s="49"/>
      <c r="AB17927" s="49"/>
      <c r="AC17927" s="49"/>
      <c r="AD17927" s="49"/>
      <c r="AE17927" s="95"/>
      <c r="AM17927" s="103"/>
      <c r="AT17927" s="10"/>
    </row>
    <row r="17928" spans="9:46" s="16" customFormat="1">
      <c r="I17928" s="47"/>
      <c r="P17928" s="48"/>
      <c r="Q17928" s="48"/>
      <c r="R17928" s="48"/>
      <c r="S17928" s="49"/>
      <c r="T17928" s="47"/>
      <c r="U17928" s="50"/>
      <c r="V17928" s="47"/>
      <c r="W17928" s="50"/>
      <c r="X17928" s="49"/>
      <c r="Y17928" s="49"/>
      <c r="Z17928" s="49"/>
      <c r="AA17928" s="49"/>
      <c r="AB17928" s="49"/>
      <c r="AC17928" s="49"/>
      <c r="AD17928" s="49"/>
      <c r="AE17928" s="95"/>
      <c r="AM17928" s="103"/>
      <c r="AT17928" s="10"/>
    </row>
    <row r="17929" spans="9:46" s="16" customFormat="1">
      <c r="I17929" s="47"/>
      <c r="P17929" s="48"/>
      <c r="Q17929" s="48"/>
      <c r="R17929" s="48"/>
      <c r="S17929" s="49"/>
      <c r="T17929" s="47"/>
      <c r="U17929" s="50"/>
      <c r="V17929" s="47"/>
      <c r="W17929" s="50"/>
      <c r="X17929" s="49"/>
      <c r="Y17929" s="49"/>
      <c r="Z17929" s="49"/>
      <c r="AA17929" s="49"/>
      <c r="AB17929" s="49"/>
      <c r="AC17929" s="49"/>
      <c r="AD17929" s="49"/>
      <c r="AE17929" s="95"/>
      <c r="AM17929" s="103"/>
      <c r="AT17929" s="10"/>
    </row>
    <row r="17930" spans="9:46" s="16" customFormat="1">
      <c r="I17930" s="47"/>
      <c r="P17930" s="48"/>
      <c r="Q17930" s="48"/>
      <c r="R17930" s="48"/>
      <c r="S17930" s="49"/>
      <c r="T17930" s="47"/>
      <c r="U17930" s="50"/>
      <c r="V17930" s="47"/>
      <c r="W17930" s="50"/>
      <c r="X17930" s="49"/>
      <c r="Y17930" s="49"/>
      <c r="Z17930" s="49"/>
      <c r="AA17930" s="49"/>
      <c r="AB17930" s="49"/>
      <c r="AC17930" s="49"/>
      <c r="AD17930" s="49"/>
      <c r="AE17930" s="95"/>
      <c r="AM17930" s="103"/>
      <c r="AT17930" s="10"/>
    </row>
    <row r="17931" spans="9:46" s="16" customFormat="1">
      <c r="I17931" s="47"/>
      <c r="P17931" s="48"/>
      <c r="Q17931" s="48"/>
      <c r="R17931" s="48"/>
      <c r="S17931" s="49"/>
      <c r="T17931" s="47"/>
      <c r="U17931" s="50"/>
      <c r="V17931" s="47"/>
      <c r="W17931" s="50"/>
      <c r="X17931" s="49"/>
      <c r="Y17931" s="49"/>
      <c r="Z17931" s="49"/>
      <c r="AA17931" s="49"/>
      <c r="AB17931" s="49"/>
      <c r="AC17931" s="49"/>
      <c r="AD17931" s="49"/>
      <c r="AE17931" s="95"/>
      <c r="AM17931" s="103"/>
      <c r="AT17931" s="10"/>
    </row>
    <row r="17932" spans="9:46" s="16" customFormat="1">
      <c r="I17932" s="47"/>
      <c r="P17932" s="48"/>
      <c r="Q17932" s="48"/>
      <c r="R17932" s="48"/>
      <c r="S17932" s="49"/>
      <c r="T17932" s="47"/>
      <c r="U17932" s="50"/>
      <c r="V17932" s="47"/>
      <c r="W17932" s="50"/>
      <c r="X17932" s="49"/>
      <c r="Y17932" s="49"/>
      <c r="Z17932" s="49"/>
      <c r="AA17932" s="49"/>
      <c r="AB17932" s="49"/>
      <c r="AC17932" s="49"/>
      <c r="AD17932" s="49"/>
      <c r="AE17932" s="95"/>
      <c r="AM17932" s="103"/>
      <c r="AT17932" s="10"/>
    </row>
    <row r="17933" spans="9:46" s="16" customFormat="1">
      <c r="I17933" s="47"/>
      <c r="P17933" s="48"/>
      <c r="Q17933" s="48"/>
      <c r="R17933" s="48"/>
      <c r="S17933" s="49"/>
      <c r="T17933" s="47"/>
      <c r="U17933" s="50"/>
      <c r="V17933" s="47"/>
      <c r="W17933" s="50"/>
      <c r="X17933" s="49"/>
      <c r="Y17933" s="49"/>
      <c r="Z17933" s="49"/>
      <c r="AA17933" s="49"/>
      <c r="AB17933" s="49"/>
      <c r="AC17933" s="49"/>
      <c r="AD17933" s="49"/>
      <c r="AE17933" s="95"/>
      <c r="AM17933" s="103"/>
      <c r="AT17933" s="10"/>
    </row>
    <row r="17934" spans="9:46" s="16" customFormat="1">
      <c r="I17934" s="47"/>
      <c r="P17934" s="48"/>
      <c r="Q17934" s="48"/>
      <c r="R17934" s="48"/>
      <c r="S17934" s="49"/>
      <c r="T17934" s="47"/>
      <c r="U17934" s="50"/>
      <c r="V17934" s="47"/>
      <c r="W17934" s="50"/>
      <c r="X17934" s="49"/>
      <c r="Y17934" s="49"/>
      <c r="Z17934" s="49"/>
      <c r="AA17934" s="49"/>
      <c r="AB17934" s="49"/>
      <c r="AC17934" s="49"/>
      <c r="AD17934" s="49"/>
      <c r="AE17934" s="95"/>
      <c r="AM17934" s="103"/>
      <c r="AT17934" s="10"/>
    </row>
    <row r="17935" spans="9:46" s="16" customFormat="1">
      <c r="I17935" s="47"/>
      <c r="P17935" s="48"/>
      <c r="Q17935" s="48"/>
      <c r="R17935" s="48"/>
      <c r="S17935" s="49"/>
      <c r="T17935" s="47"/>
      <c r="U17935" s="50"/>
      <c r="V17935" s="47"/>
      <c r="W17935" s="50"/>
      <c r="X17935" s="49"/>
      <c r="Y17935" s="49"/>
      <c r="Z17935" s="49"/>
      <c r="AA17935" s="49"/>
      <c r="AB17935" s="49"/>
      <c r="AC17935" s="49"/>
      <c r="AD17935" s="49"/>
      <c r="AE17935" s="95"/>
      <c r="AM17935" s="103"/>
      <c r="AT17935" s="10"/>
    </row>
    <row r="17936" spans="9:46" s="16" customFormat="1">
      <c r="I17936" s="47"/>
      <c r="P17936" s="48"/>
      <c r="Q17936" s="48"/>
      <c r="R17936" s="48"/>
      <c r="S17936" s="49"/>
      <c r="T17936" s="47"/>
      <c r="U17936" s="50"/>
      <c r="V17936" s="47"/>
      <c r="W17936" s="50"/>
      <c r="X17936" s="49"/>
      <c r="Y17936" s="49"/>
      <c r="Z17936" s="49"/>
      <c r="AA17936" s="49"/>
      <c r="AB17936" s="49"/>
      <c r="AC17936" s="49"/>
      <c r="AD17936" s="49"/>
      <c r="AE17936" s="95"/>
      <c r="AM17936" s="103"/>
      <c r="AT17936" s="10"/>
    </row>
    <row r="17937" spans="9:46" s="16" customFormat="1">
      <c r="I17937" s="47"/>
      <c r="P17937" s="48"/>
      <c r="Q17937" s="48"/>
      <c r="R17937" s="48"/>
      <c r="S17937" s="49"/>
      <c r="T17937" s="47"/>
      <c r="U17937" s="50"/>
      <c r="V17937" s="47"/>
      <c r="W17937" s="50"/>
      <c r="X17937" s="49"/>
      <c r="Y17937" s="49"/>
      <c r="Z17937" s="49"/>
      <c r="AA17937" s="49"/>
      <c r="AB17937" s="49"/>
      <c r="AC17937" s="49"/>
      <c r="AD17937" s="49"/>
      <c r="AE17937" s="95"/>
      <c r="AM17937" s="103"/>
      <c r="AT17937" s="10"/>
    </row>
    <row r="17938" spans="9:46" s="16" customFormat="1">
      <c r="I17938" s="47"/>
      <c r="P17938" s="48"/>
      <c r="Q17938" s="48"/>
      <c r="R17938" s="48"/>
      <c r="S17938" s="49"/>
      <c r="T17938" s="47"/>
      <c r="U17938" s="50"/>
      <c r="V17938" s="47"/>
      <c r="W17938" s="50"/>
      <c r="X17938" s="49"/>
      <c r="Y17938" s="49"/>
      <c r="Z17938" s="49"/>
      <c r="AA17938" s="49"/>
      <c r="AB17938" s="49"/>
      <c r="AC17938" s="49"/>
      <c r="AD17938" s="49"/>
      <c r="AE17938" s="95"/>
      <c r="AM17938" s="103"/>
      <c r="AT17938" s="10"/>
    </row>
    <row r="17939" spans="9:46" s="16" customFormat="1">
      <c r="I17939" s="47"/>
      <c r="P17939" s="48"/>
      <c r="Q17939" s="48"/>
      <c r="R17939" s="48"/>
      <c r="S17939" s="49"/>
      <c r="T17939" s="47"/>
      <c r="U17939" s="50"/>
      <c r="V17939" s="47"/>
      <c r="W17939" s="50"/>
      <c r="X17939" s="49"/>
      <c r="Y17939" s="49"/>
      <c r="Z17939" s="49"/>
      <c r="AA17939" s="49"/>
      <c r="AB17939" s="49"/>
      <c r="AC17939" s="49"/>
      <c r="AD17939" s="49"/>
      <c r="AE17939" s="95"/>
      <c r="AM17939" s="103"/>
      <c r="AT17939" s="10"/>
    </row>
    <row r="17940" spans="9:46" s="16" customFormat="1">
      <c r="I17940" s="47"/>
      <c r="P17940" s="48"/>
      <c r="Q17940" s="48"/>
      <c r="R17940" s="48"/>
      <c r="S17940" s="49"/>
      <c r="T17940" s="47"/>
      <c r="U17940" s="50"/>
      <c r="V17940" s="47"/>
      <c r="W17940" s="50"/>
      <c r="X17940" s="49"/>
      <c r="Y17940" s="49"/>
      <c r="Z17940" s="49"/>
      <c r="AA17940" s="49"/>
      <c r="AB17940" s="49"/>
      <c r="AC17940" s="49"/>
      <c r="AD17940" s="49"/>
      <c r="AE17940" s="95"/>
      <c r="AM17940" s="103"/>
      <c r="AT17940" s="10"/>
    </row>
    <row r="17941" spans="9:46" s="16" customFormat="1">
      <c r="I17941" s="47"/>
      <c r="P17941" s="48"/>
      <c r="Q17941" s="48"/>
      <c r="R17941" s="48"/>
      <c r="S17941" s="49"/>
      <c r="T17941" s="47"/>
      <c r="U17941" s="50"/>
      <c r="V17941" s="47"/>
      <c r="W17941" s="50"/>
      <c r="X17941" s="49"/>
      <c r="Y17941" s="49"/>
      <c r="Z17941" s="49"/>
      <c r="AA17941" s="49"/>
      <c r="AB17941" s="49"/>
      <c r="AC17941" s="49"/>
      <c r="AD17941" s="49"/>
      <c r="AE17941" s="95"/>
      <c r="AM17941" s="103"/>
      <c r="AT17941" s="10"/>
    </row>
    <row r="17942" spans="9:46" s="16" customFormat="1">
      <c r="I17942" s="47"/>
      <c r="P17942" s="48"/>
      <c r="Q17942" s="48"/>
      <c r="R17942" s="48"/>
      <c r="S17942" s="49"/>
      <c r="T17942" s="47"/>
      <c r="U17942" s="50"/>
      <c r="V17942" s="47"/>
      <c r="W17942" s="50"/>
      <c r="X17942" s="49"/>
      <c r="Y17942" s="49"/>
      <c r="Z17942" s="49"/>
      <c r="AA17942" s="49"/>
      <c r="AB17942" s="49"/>
      <c r="AC17942" s="49"/>
      <c r="AD17942" s="49"/>
      <c r="AE17942" s="95"/>
      <c r="AM17942" s="103"/>
      <c r="AT17942" s="10"/>
    </row>
    <row r="17943" spans="9:46" s="16" customFormat="1">
      <c r="I17943" s="47"/>
      <c r="P17943" s="48"/>
      <c r="Q17943" s="48"/>
      <c r="R17943" s="48"/>
      <c r="S17943" s="49"/>
      <c r="T17943" s="47"/>
      <c r="U17943" s="50"/>
      <c r="V17943" s="47"/>
      <c r="W17943" s="50"/>
      <c r="X17943" s="49"/>
      <c r="Y17943" s="49"/>
      <c r="Z17943" s="49"/>
      <c r="AA17943" s="49"/>
      <c r="AB17943" s="49"/>
      <c r="AC17943" s="49"/>
      <c r="AD17943" s="49"/>
      <c r="AE17943" s="95"/>
      <c r="AM17943" s="103"/>
      <c r="AT17943" s="10"/>
    </row>
    <row r="17944" spans="9:46" s="16" customFormat="1">
      <c r="I17944" s="47"/>
      <c r="P17944" s="48"/>
      <c r="Q17944" s="48"/>
      <c r="R17944" s="48"/>
      <c r="S17944" s="49"/>
      <c r="T17944" s="47"/>
      <c r="U17944" s="50"/>
      <c r="V17944" s="47"/>
      <c r="W17944" s="50"/>
      <c r="X17944" s="49"/>
      <c r="Y17944" s="49"/>
      <c r="Z17944" s="49"/>
      <c r="AA17944" s="49"/>
      <c r="AB17944" s="49"/>
      <c r="AC17944" s="49"/>
      <c r="AD17944" s="49"/>
      <c r="AE17944" s="95"/>
      <c r="AM17944" s="103"/>
      <c r="AT17944" s="10"/>
    </row>
    <row r="17945" spans="9:46" s="16" customFormat="1">
      <c r="I17945" s="47"/>
      <c r="P17945" s="48"/>
      <c r="Q17945" s="48"/>
      <c r="R17945" s="48"/>
      <c r="S17945" s="49"/>
      <c r="T17945" s="47"/>
      <c r="U17945" s="50"/>
      <c r="V17945" s="47"/>
      <c r="W17945" s="50"/>
      <c r="X17945" s="49"/>
      <c r="Y17945" s="49"/>
      <c r="Z17945" s="49"/>
      <c r="AA17945" s="49"/>
      <c r="AB17945" s="49"/>
      <c r="AC17945" s="49"/>
      <c r="AD17945" s="49"/>
      <c r="AE17945" s="95"/>
      <c r="AM17945" s="103"/>
      <c r="AT17945" s="10"/>
    </row>
    <row r="17946" spans="9:46" s="16" customFormat="1">
      <c r="I17946" s="47"/>
      <c r="P17946" s="48"/>
      <c r="Q17946" s="48"/>
      <c r="R17946" s="48"/>
      <c r="S17946" s="49"/>
      <c r="T17946" s="47"/>
      <c r="U17946" s="50"/>
      <c r="V17946" s="47"/>
      <c r="W17946" s="50"/>
      <c r="X17946" s="49"/>
      <c r="Y17946" s="49"/>
      <c r="Z17946" s="49"/>
      <c r="AA17946" s="49"/>
      <c r="AB17946" s="49"/>
      <c r="AC17946" s="49"/>
      <c r="AD17946" s="49"/>
      <c r="AE17946" s="95"/>
      <c r="AM17946" s="103"/>
      <c r="AT17946" s="10"/>
    </row>
    <row r="17947" spans="9:46" s="16" customFormat="1">
      <c r="I17947" s="47"/>
      <c r="P17947" s="48"/>
      <c r="Q17947" s="48"/>
      <c r="R17947" s="48"/>
      <c r="S17947" s="49"/>
      <c r="T17947" s="47"/>
      <c r="U17947" s="50"/>
      <c r="V17947" s="47"/>
      <c r="W17947" s="50"/>
      <c r="X17947" s="49"/>
      <c r="Y17947" s="49"/>
      <c r="Z17947" s="49"/>
      <c r="AA17947" s="49"/>
      <c r="AB17947" s="49"/>
      <c r="AC17947" s="49"/>
      <c r="AD17947" s="49"/>
      <c r="AE17947" s="95"/>
      <c r="AM17947" s="103"/>
      <c r="AT17947" s="10"/>
    </row>
    <row r="17948" spans="9:46" s="16" customFormat="1">
      <c r="I17948" s="47"/>
      <c r="P17948" s="48"/>
      <c r="Q17948" s="48"/>
      <c r="R17948" s="48"/>
      <c r="S17948" s="49"/>
      <c r="T17948" s="47"/>
      <c r="U17948" s="50"/>
      <c r="V17948" s="47"/>
      <c r="W17948" s="50"/>
      <c r="X17948" s="49"/>
      <c r="Y17948" s="49"/>
      <c r="Z17948" s="49"/>
      <c r="AA17948" s="49"/>
      <c r="AB17948" s="49"/>
      <c r="AC17948" s="49"/>
      <c r="AD17948" s="49"/>
      <c r="AE17948" s="95"/>
      <c r="AM17948" s="103"/>
      <c r="AT17948" s="10"/>
    </row>
    <row r="17949" spans="9:46" s="16" customFormat="1">
      <c r="I17949" s="47"/>
      <c r="P17949" s="48"/>
      <c r="Q17949" s="48"/>
      <c r="R17949" s="48"/>
      <c r="S17949" s="49"/>
      <c r="T17949" s="47"/>
      <c r="U17949" s="50"/>
      <c r="V17949" s="47"/>
      <c r="W17949" s="50"/>
      <c r="X17949" s="49"/>
      <c r="Y17949" s="49"/>
      <c r="Z17949" s="49"/>
      <c r="AA17949" s="49"/>
      <c r="AB17949" s="49"/>
      <c r="AC17949" s="49"/>
      <c r="AD17949" s="49"/>
      <c r="AE17949" s="95"/>
      <c r="AM17949" s="103"/>
      <c r="AT17949" s="10"/>
    </row>
    <row r="17950" spans="9:46" s="16" customFormat="1">
      <c r="I17950" s="47"/>
      <c r="P17950" s="48"/>
      <c r="Q17950" s="48"/>
      <c r="R17950" s="48"/>
      <c r="S17950" s="49"/>
      <c r="T17950" s="47"/>
      <c r="U17950" s="50"/>
      <c r="V17950" s="47"/>
      <c r="W17950" s="50"/>
      <c r="X17950" s="49"/>
      <c r="Y17950" s="49"/>
      <c r="Z17950" s="49"/>
      <c r="AA17950" s="49"/>
      <c r="AB17950" s="49"/>
      <c r="AC17950" s="49"/>
      <c r="AD17950" s="49"/>
      <c r="AE17950" s="95"/>
      <c r="AM17950" s="103"/>
      <c r="AT17950" s="10"/>
    </row>
    <row r="17951" spans="9:46" s="16" customFormat="1">
      <c r="I17951" s="47"/>
      <c r="P17951" s="48"/>
      <c r="Q17951" s="48"/>
      <c r="R17951" s="48"/>
      <c r="S17951" s="49"/>
      <c r="T17951" s="47"/>
      <c r="U17951" s="50"/>
      <c r="V17951" s="47"/>
      <c r="W17951" s="50"/>
      <c r="X17951" s="49"/>
      <c r="Y17951" s="49"/>
      <c r="Z17951" s="49"/>
      <c r="AA17951" s="49"/>
      <c r="AB17951" s="49"/>
      <c r="AC17951" s="49"/>
      <c r="AD17951" s="49"/>
      <c r="AE17951" s="95"/>
      <c r="AM17951" s="103"/>
      <c r="AT17951" s="10"/>
    </row>
    <row r="17952" spans="9:46" s="16" customFormat="1">
      <c r="I17952" s="47"/>
      <c r="P17952" s="48"/>
      <c r="Q17952" s="48"/>
      <c r="R17952" s="48"/>
      <c r="S17952" s="49"/>
      <c r="T17952" s="47"/>
      <c r="U17952" s="50"/>
      <c r="V17952" s="47"/>
      <c r="W17952" s="50"/>
      <c r="X17952" s="49"/>
      <c r="Y17952" s="49"/>
      <c r="Z17952" s="49"/>
      <c r="AA17952" s="49"/>
      <c r="AB17952" s="49"/>
      <c r="AC17952" s="49"/>
      <c r="AD17952" s="49"/>
      <c r="AE17952" s="95"/>
      <c r="AM17952" s="103"/>
      <c r="AT17952" s="10"/>
    </row>
    <row r="17953" spans="9:46" s="16" customFormat="1">
      <c r="I17953" s="47"/>
      <c r="P17953" s="48"/>
      <c r="Q17953" s="48"/>
      <c r="R17953" s="48"/>
      <c r="S17953" s="49"/>
      <c r="T17953" s="47"/>
      <c r="U17953" s="50"/>
      <c r="V17953" s="47"/>
      <c r="W17953" s="50"/>
      <c r="X17953" s="49"/>
      <c r="Y17953" s="49"/>
      <c r="Z17953" s="49"/>
      <c r="AA17953" s="49"/>
      <c r="AB17953" s="49"/>
      <c r="AC17953" s="49"/>
      <c r="AD17953" s="49"/>
      <c r="AE17953" s="95"/>
      <c r="AM17953" s="103"/>
      <c r="AT17953" s="10"/>
    </row>
    <row r="17954" spans="9:46" s="16" customFormat="1">
      <c r="I17954" s="47"/>
      <c r="P17954" s="48"/>
      <c r="Q17954" s="48"/>
      <c r="R17954" s="48"/>
      <c r="S17954" s="49"/>
      <c r="T17954" s="47"/>
      <c r="U17954" s="50"/>
      <c r="V17954" s="47"/>
      <c r="W17954" s="50"/>
      <c r="X17954" s="49"/>
      <c r="Y17954" s="49"/>
      <c r="Z17954" s="49"/>
      <c r="AA17954" s="49"/>
      <c r="AB17954" s="49"/>
      <c r="AC17954" s="49"/>
      <c r="AD17954" s="49"/>
      <c r="AE17954" s="95"/>
      <c r="AM17954" s="103"/>
      <c r="AT17954" s="10"/>
    </row>
    <row r="17955" spans="9:46" s="16" customFormat="1">
      <c r="I17955" s="47"/>
      <c r="P17955" s="48"/>
      <c r="Q17955" s="48"/>
      <c r="R17955" s="48"/>
      <c r="S17955" s="49"/>
      <c r="T17955" s="47"/>
      <c r="U17955" s="50"/>
      <c r="V17955" s="47"/>
      <c r="W17955" s="50"/>
      <c r="X17955" s="49"/>
      <c r="Y17955" s="49"/>
      <c r="Z17955" s="49"/>
      <c r="AA17955" s="49"/>
      <c r="AB17955" s="49"/>
      <c r="AC17955" s="49"/>
      <c r="AD17955" s="49"/>
      <c r="AE17955" s="95"/>
      <c r="AM17955" s="103"/>
      <c r="AT17955" s="10"/>
    </row>
    <row r="17956" spans="9:46" s="16" customFormat="1">
      <c r="I17956" s="47"/>
      <c r="P17956" s="48"/>
      <c r="Q17956" s="48"/>
      <c r="R17956" s="48"/>
      <c r="S17956" s="49"/>
      <c r="T17956" s="47"/>
      <c r="U17956" s="50"/>
      <c r="V17956" s="47"/>
      <c r="W17956" s="50"/>
      <c r="X17956" s="49"/>
      <c r="Y17956" s="49"/>
      <c r="Z17956" s="49"/>
      <c r="AA17956" s="49"/>
      <c r="AB17956" s="49"/>
      <c r="AC17956" s="49"/>
      <c r="AD17956" s="49"/>
      <c r="AE17956" s="95"/>
      <c r="AM17956" s="103"/>
      <c r="AT17956" s="10"/>
    </row>
    <row r="17957" spans="9:46" s="16" customFormat="1">
      <c r="I17957" s="47"/>
      <c r="P17957" s="48"/>
      <c r="Q17957" s="48"/>
      <c r="R17957" s="48"/>
      <c r="S17957" s="49"/>
      <c r="T17957" s="47"/>
      <c r="U17957" s="50"/>
      <c r="V17957" s="47"/>
      <c r="W17957" s="50"/>
      <c r="X17957" s="49"/>
      <c r="Y17957" s="49"/>
      <c r="Z17957" s="49"/>
      <c r="AA17957" s="49"/>
      <c r="AB17957" s="49"/>
      <c r="AC17957" s="49"/>
      <c r="AD17957" s="49"/>
      <c r="AE17957" s="95"/>
      <c r="AM17957" s="103"/>
      <c r="AT17957" s="10"/>
    </row>
    <row r="17958" spans="9:46" s="16" customFormat="1">
      <c r="I17958" s="47"/>
      <c r="P17958" s="48"/>
      <c r="Q17958" s="48"/>
      <c r="R17958" s="48"/>
      <c r="S17958" s="49"/>
      <c r="T17958" s="47"/>
      <c r="U17958" s="50"/>
      <c r="V17958" s="47"/>
      <c r="W17958" s="50"/>
      <c r="X17958" s="49"/>
      <c r="Y17958" s="49"/>
      <c r="Z17958" s="49"/>
      <c r="AA17958" s="49"/>
      <c r="AB17958" s="49"/>
      <c r="AC17958" s="49"/>
      <c r="AD17958" s="49"/>
      <c r="AE17958" s="95"/>
      <c r="AM17958" s="103"/>
      <c r="AT17958" s="10"/>
    </row>
    <row r="17959" spans="9:46" s="16" customFormat="1">
      <c r="I17959" s="47"/>
      <c r="P17959" s="48"/>
      <c r="Q17959" s="48"/>
      <c r="R17959" s="48"/>
      <c r="S17959" s="49"/>
      <c r="T17959" s="47"/>
      <c r="U17959" s="50"/>
      <c r="V17959" s="47"/>
      <c r="W17959" s="50"/>
      <c r="X17959" s="49"/>
      <c r="Y17959" s="49"/>
      <c r="Z17959" s="49"/>
      <c r="AA17959" s="49"/>
      <c r="AB17959" s="49"/>
      <c r="AC17959" s="49"/>
      <c r="AD17959" s="49"/>
      <c r="AE17959" s="95"/>
      <c r="AM17959" s="103"/>
      <c r="AT17959" s="10"/>
    </row>
    <row r="17960" spans="9:46" s="16" customFormat="1">
      <c r="I17960" s="47"/>
      <c r="P17960" s="48"/>
      <c r="Q17960" s="48"/>
      <c r="R17960" s="48"/>
      <c r="S17960" s="49"/>
      <c r="T17960" s="47"/>
      <c r="U17960" s="50"/>
      <c r="V17960" s="47"/>
      <c r="W17960" s="50"/>
      <c r="X17960" s="49"/>
      <c r="Y17960" s="49"/>
      <c r="Z17960" s="49"/>
      <c r="AA17960" s="49"/>
      <c r="AB17960" s="49"/>
      <c r="AC17960" s="49"/>
      <c r="AD17960" s="49"/>
      <c r="AE17960" s="95"/>
      <c r="AM17960" s="103"/>
      <c r="AT17960" s="10"/>
    </row>
    <row r="17961" spans="9:46" s="16" customFormat="1">
      <c r="I17961" s="47"/>
      <c r="P17961" s="48"/>
      <c r="Q17961" s="48"/>
      <c r="R17961" s="48"/>
      <c r="S17961" s="49"/>
      <c r="T17961" s="47"/>
      <c r="U17961" s="50"/>
      <c r="V17961" s="47"/>
      <c r="W17961" s="50"/>
      <c r="X17961" s="49"/>
      <c r="Y17961" s="49"/>
      <c r="Z17961" s="49"/>
      <c r="AA17961" s="49"/>
      <c r="AB17961" s="49"/>
      <c r="AC17961" s="49"/>
      <c r="AD17961" s="49"/>
      <c r="AE17961" s="95"/>
      <c r="AM17961" s="103"/>
      <c r="AT17961" s="10"/>
    </row>
    <row r="17962" spans="9:46" s="16" customFormat="1">
      <c r="I17962" s="47"/>
      <c r="P17962" s="48"/>
      <c r="Q17962" s="48"/>
      <c r="R17962" s="48"/>
      <c r="S17962" s="49"/>
      <c r="T17962" s="47"/>
      <c r="U17962" s="50"/>
      <c r="V17962" s="47"/>
      <c r="W17962" s="50"/>
      <c r="X17962" s="49"/>
      <c r="Y17962" s="49"/>
      <c r="Z17962" s="49"/>
      <c r="AA17962" s="49"/>
      <c r="AB17962" s="49"/>
      <c r="AC17962" s="49"/>
      <c r="AD17962" s="49"/>
      <c r="AE17962" s="95"/>
      <c r="AM17962" s="103"/>
      <c r="AT17962" s="10"/>
    </row>
    <row r="17963" spans="9:46" s="16" customFormat="1">
      <c r="I17963" s="47"/>
      <c r="P17963" s="48"/>
      <c r="Q17963" s="48"/>
      <c r="R17963" s="48"/>
      <c r="S17963" s="49"/>
      <c r="T17963" s="47"/>
      <c r="U17963" s="50"/>
      <c r="V17963" s="47"/>
      <c r="W17963" s="50"/>
      <c r="X17963" s="49"/>
      <c r="Y17963" s="49"/>
      <c r="Z17963" s="49"/>
      <c r="AA17963" s="49"/>
      <c r="AB17963" s="49"/>
      <c r="AC17963" s="49"/>
      <c r="AD17963" s="49"/>
      <c r="AE17963" s="95"/>
      <c r="AM17963" s="103"/>
      <c r="AT17963" s="10"/>
    </row>
    <row r="17964" spans="9:46" s="16" customFormat="1">
      <c r="I17964" s="47"/>
      <c r="P17964" s="48"/>
      <c r="Q17964" s="48"/>
      <c r="R17964" s="48"/>
      <c r="S17964" s="49"/>
      <c r="T17964" s="47"/>
      <c r="U17964" s="50"/>
      <c r="V17964" s="47"/>
      <c r="W17964" s="50"/>
      <c r="X17964" s="49"/>
      <c r="Y17964" s="49"/>
      <c r="Z17964" s="49"/>
      <c r="AA17964" s="49"/>
      <c r="AB17964" s="49"/>
      <c r="AC17964" s="49"/>
      <c r="AD17964" s="49"/>
      <c r="AE17964" s="95"/>
      <c r="AM17964" s="103"/>
      <c r="AT17964" s="10"/>
    </row>
    <row r="17965" spans="9:46" s="16" customFormat="1">
      <c r="I17965" s="47"/>
      <c r="P17965" s="48"/>
      <c r="Q17965" s="48"/>
      <c r="R17965" s="48"/>
      <c r="S17965" s="49"/>
      <c r="T17965" s="47"/>
      <c r="U17965" s="50"/>
      <c r="V17965" s="47"/>
      <c r="W17965" s="50"/>
      <c r="X17965" s="49"/>
      <c r="Y17965" s="49"/>
      <c r="Z17965" s="49"/>
      <c r="AA17965" s="49"/>
      <c r="AB17965" s="49"/>
      <c r="AC17965" s="49"/>
      <c r="AD17965" s="49"/>
      <c r="AE17965" s="95"/>
      <c r="AM17965" s="103"/>
      <c r="AT17965" s="10"/>
    </row>
    <row r="17966" spans="9:46" s="16" customFormat="1">
      <c r="I17966" s="47"/>
      <c r="P17966" s="48"/>
      <c r="Q17966" s="48"/>
      <c r="R17966" s="48"/>
      <c r="S17966" s="49"/>
      <c r="T17966" s="47"/>
      <c r="U17966" s="50"/>
      <c r="V17966" s="47"/>
      <c r="W17966" s="50"/>
      <c r="X17966" s="49"/>
      <c r="Y17966" s="49"/>
      <c r="Z17966" s="49"/>
      <c r="AA17966" s="49"/>
      <c r="AB17966" s="49"/>
      <c r="AC17966" s="49"/>
      <c r="AD17966" s="49"/>
      <c r="AE17966" s="95"/>
      <c r="AM17966" s="103"/>
      <c r="AT17966" s="10"/>
    </row>
    <row r="17967" spans="9:46" s="16" customFormat="1">
      <c r="I17967" s="47"/>
      <c r="P17967" s="48"/>
      <c r="Q17967" s="48"/>
      <c r="R17967" s="48"/>
      <c r="S17967" s="49"/>
      <c r="T17967" s="47"/>
      <c r="U17967" s="50"/>
      <c r="V17967" s="47"/>
      <c r="W17967" s="50"/>
      <c r="X17967" s="49"/>
      <c r="Y17967" s="49"/>
      <c r="Z17967" s="49"/>
      <c r="AA17967" s="49"/>
      <c r="AB17967" s="49"/>
      <c r="AC17967" s="49"/>
      <c r="AD17967" s="49"/>
      <c r="AE17967" s="95"/>
      <c r="AM17967" s="103"/>
      <c r="AT17967" s="10"/>
    </row>
    <row r="17968" spans="9:46" s="16" customFormat="1">
      <c r="I17968" s="47"/>
      <c r="P17968" s="48"/>
      <c r="Q17968" s="48"/>
      <c r="R17968" s="48"/>
      <c r="S17968" s="49"/>
      <c r="T17968" s="47"/>
      <c r="U17968" s="50"/>
      <c r="V17968" s="47"/>
      <c r="W17968" s="50"/>
      <c r="X17968" s="49"/>
      <c r="Y17968" s="49"/>
      <c r="Z17968" s="49"/>
      <c r="AA17968" s="49"/>
      <c r="AB17968" s="49"/>
      <c r="AC17968" s="49"/>
      <c r="AD17968" s="49"/>
      <c r="AE17968" s="95"/>
      <c r="AM17968" s="103"/>
      <c r="AT17968" s="10"/>
    </row>
    <row r="17969" spans="9:46" s="16" customFormat="1">
      <c r="I17969" s="47"/>
      <c r="P17969" s="48"/>
      <c r="Q17969" s="48"/>
      <c r="R17969" s="48"/>
      <c r="S17969" s="49"/>
      <c r="T17969" s="47"/>
      <c r="U17969" s="50"/>
      <c r="V17969" s="47"/>
      <c r="W17969" s="50"/>
      <c r="X17969" s="49"/>
      <c r="Y17969" s="49"/>
      <c r="Z17969" s="49"/>
      <c r="AA17969" s="49"/>
      <c r="AB17969" s="49"/>
      <c r="AC17969" s="49"/>
      <c r="AD17969" s="49"/>
      <c r="AE17969" s="95"/>
      <c r="AM17969" s="103"/>
      <c r="AT17969" s="10"/>
    </row>
    <row r="17970" spans="9:46" s="16" customFormat="1">
      <c r="I17970" s="47"/>
      <c r="P17970" s="48"/>
      <c r="Q17970" s="48"/>
      <c r="R17970" s="48"/>
      <c r="S17970" s="49"/>
      <c r="T17970" s="47"/>
      <c r="U17970" s="50"/>
      <c r="V17970" s="47"/>
      <c r="W17970" s="50"/>
      <c r="X17970" s="49"/>
      <c r="Y17970" s="49"/>
      <c r="Z17970" s="49"/>
      <c r="AA17970" s="49"/>
      <c r="AB17970" s="49"/>
      <c r="AC17970" s="49"/>
      <c r="AD17970" s="49"/>
      <c r="AE17970" s="95"/>
      <c r="AM17970" s="103"/>
      <c r="AT17970" s="10"/>
    </row>
    <row r="17971" spans="9:46" s="16" customFormat="1">
      <c r="I17971" s="47"/>
      <c r="P17971" s="48"/>
      <c r="Q17971" s="48"/>
      <c r="R17971" s="48"/>
      <c r="S17971" s="49"/>
      <c r="T17971" s="47"/>
      <c r="U17971" s="50"/>
      <c r="V17971" s="47"/>
      <c r="W17971" s="50"/>
      <c r="X17971" s="49"/>
      <c r="Y17971" s="49"/>
      <c r="Z17971" s="49"/>
      <c r="AA17971" s="49"/>
      <c r="AB17971" s="49"/>
      <c r="AC17971" s="49"/>
      <c r="AD17971" s="49"/>
      <c r="AE17971" s="95"/>
      <c r="AM17971" s="103"/>
      <c r="AT17971" s="10"/>
    </row>
    <row r="17972" spans="9:46" s="16" customFormat="1">
      <c r="I17972" s="47"/>
      <c r="P17972" s="48"/>
      <c r="Q17972" s="48"/>
      <c r="R17972" s="48"/>
      <c r="S17972" s="49"/>
      <c r="T17972" s="47"/>
      <c r="U17972" s="50"/>
      <c r="V17972" s="47"/>
      <c r="W17972" s="50"/>
      <c r="X17972" s="49"/>
      <c r="Y17972" s="49"/>
      <c r="Z17972" s="49"/>
      <c r="AA17972" s="49"/>
      <c r="AB17972" s="49"/>
      <c r="AC17972" s="49"/>
      <c r="AD17972" s="49"/>
      <c r="AE17972" s="95"/>
      <c r="AM17972" s="103"/>
      <c r="AT17972" s="10"/>
    </row>
    <row r="17973" spans="9:46" s="16" customFormat="1">
      <c r="I17973" s="47"/>
      <c r="P17973" s="48"/>
      <c r="Q17973" s="48"/>
      <c r="R17973" s="48"/>
      <c r="S17973" s="49"/>
      <c r="T17973" s="47"/>
      <c r="U17973" s="50"/>
      <c r="V17973" s="47"/>
      <c r="W17973" s="50"/>
      <c r="X17973" s="49"/>
      <c r="Y17973" s="49"/>
      <c r="Z17973" s="49"/>
      <c r="AA17973" s="49"/>
      <c r="AB17973" s="49"/>
      <c r="AC17973" s="49"/>
      <c r="AD17973" s="49"/>
      <c r="AE17973" s="95"/>
      <c r="AM17973" s="103"/>
      <c r="AT17973" s="10"/>
    </row>
    <row r="17974" spans="9:46" s="16" customFormat="1">
      <c r="I17974" s="47"/>
      <c r="P17974" s="48"/>
      <c r="Q17974" s="48"/>
      <c r="R17974" s="48"/>
      <c r="S17974" s="49"/>
      <c r="T17974" s="47"/>
      <c r="U17974" s="50"/>
      <c r="V17974" s="47"/>
      <c r="W17974" s="50"/>
      <c r="X17974" s="49"/>
      <c r="Y17974" s="49"/>
      <c r="Z17974" s="49"/>
      <c r="AA17974" s="49"/>
      <c r="AB17974" s="49"/>
      <c r="AC17974" s="49"/>
      <c r="AD17974" s="49"/>
      <c r="AE17974" s="95"/>
      <c r="AM17974" s="103"/>
      <c r="AT17974" s="10"/>
    </row>
    <row r="17975" spans="9:46" s="16" customFormat="1">
      <c r="I17975" s="47"/>
      <c r="P17975" s="48"/>
      <c r="Q17975" s="48"/>
      <c r="R17975" s="48"/>
      <c r="S17975" s="49"/>
      <c r="T17975" s="47"/>
      <c r="U17975" s="50"/>
      <c r="V17975" s="47"/>
      <c r="W17975" s="50"/>
      <c r="X17975" s="49"/>
      <c r="Y17975" s="49"/>
      <c r="Z17975" s="49"/>
      <c r="AA17975" s="49"/>
      <c r="AB17975" s="49"/>
      <c r="AC17975" s="49"/>
      <c r="AD17975" s="49"/>
      <c r="AE17975" s="95"/>
      <c r="AM17975" s="103"/>
      <c r="AT17975" s="10"/>
    </row>
    <row r="17976" spans="9:46" s="16" customFormat="1">
      <c r="I17976" s="47"/>
      <c r="P17976" s="48"/>
      <c r="Q17976" s="48"/>
      <c r="R17976" s="48"/>
      <c r="S17976" s="49"/>
      <c r="T17976" s="47"/>
      <c r="U17976" s="50"/>
      <c r="V17976" s="47"/>
      <c r="W17976" s="50"/>
      <c r="X17976" s="49"/>
      <c r="Y17976" s="49"/>
      <c r="Z17976" s="49"/>
      <c r="AA17976" s="49"/>
      <c r="AB17976" s="49"/>
      <c r="AC17976" s="49"/>
      <c r="AD17976" s="49"/>
      <c r="AE17976" s="95"/>
      <c r="AM17976" s="103"/>
      <c r="AT17976" s="10"/>
    </row>
    <row r="17977" spans="9:46" s="16" customFormat="1">
      <c r="I17977" s="47"/>
      <c r="P17977" s="48"/>
      <c r="Q17977" s="48"/>
      <c r="R17977" s="48"/>
      <c r="S17977" s="49"/>
      <c r="T17977" s="47"/>
      <c r="U17977" s="50"/>
      <c r="V17977" s="47"/>
      <c r="W17977" s="50"/>
      <c r="X17977" s="49"/>
      <c r="Y17977" s="49"/>
      <c r="Z17977" s="49"/>
      <c r="AA17977" s="49"/>
      <c r="AB17977" s="49"/>
      <c r="AC17977" s="49"/>
      <c r="AD17977" s="49"/>
      <c r="AE17977" s="95"/>
      <c r="AM17977" s="103"/>
      <c r="AT17977" s="10"/>
    </row>
    <row r="17978" spans="9:46" s="16" customFormat="1">
      <c r="I17978" s="47"/>
      <c r="P17978" s="48"/>
      <c r="Q17978" s="48"/>
      <c r="R17978" s="48"/>
      <c r="S17978" s="49"/>
      <c r="T17978" s="47"/>
      <c r="U17978" s="50"/>
      <c r="V17978" s="47"/>
      <c r="W17978" s="50"/>
      <c r="X17978" s="49"/>
      <c r="Y17978" s="49"/>
      <c r="Z17978" s="49"/>
      <c r="AA17978" s="49"/>
      <c r="AB17978" s="49"/>
      <c r="AC17978" s="49"/>
      <c r="AD17978" s="49"/>
      <c r="AE17978" s="95"/>
      <c r="AM17978" s="103"/>
      <c r="AT17978" s="10"/>
    </row>
    <row r="17979" spans="9:46" s="16" customFormat="1">
      <c r="I17979" s="47"/>
      <c r="P17979" s="48"/>
      <c r="Q17979" s="48"/>
      <c r="R17979" s="48"/>
      <c r="S17979" s="49"/>
      <c r="T17979" s="47"/>
      <c r="U17979" s="50"/>
      <c r="V17979" s="47"/>
      <c r="W17979" s="50"/>
      <c r="X17979" s="49"/>
      <c r="Y17979" s="49"/>
      <c r="Z17979" s="49"/>
      <c r="AA17979" s="49"/>
      <c r="AB17979" s="49"/>
      <c r="AC17979" s="49"/>
      <c r="AD17979" s="49"/>
      <c r="AE17979" s="95"/>
      <c r="AM17979" s="103"/>
      <c r="AT17979" s="10"/>
    </row>
    <row r="17980" spans="9:46" s="16" customFormat="1">
      <c r="I17980" s="47"/>
      <c r="P17980" s="48"/>
      <c r="Q17980" s="48"/>
      <c r="R17980" s="48"/>
      <c r="S17980" s="49"/>
      <c r="T17980" s="47"/>
      <c r="U17980" s="50"/>
      <c r="V17980" s="47"/>
      <c r="W17980" s="50"/>
      <c r="X17980" s="49"/>
      <c r="Y17980" s="49"/>
      <c r="Z17980" s="49"/>
      <c r="AA17980" s="49"/>
      <c r="AB17980" s="49"/>
      <c r="AC17980" s="49"/>
      <c r="AD17980" s="49"/>
      <c r="AE17980" s="95"/>
      <c r="AM17980" s="103"/>
      <c r="AT17980" s="10"/>
    </row>
    <row r="17981" spans="9:46" s="16" customFormat="1">
      <c r="I17981" s="47"/>
      <c r="P17981" s="48"/>
      <c r="Q17981" s="48"/>
      <c r="R17981" s="48"/>
      <c r="S17981" s="49"/>
      <c r="T17981" s="47"/>
      <c r="U17981" s="50"/>
      <c r="V17981" s="47"/>
      <c r="W17981" s="50"/>
      <c r="X17981" s="49"/>
      <c r="Y17981" s="49"/>
      <c r="Z17981" s="49"/>
      <c r="AA17981" s="49"/>
      <c r="AB17981" s="49"/>
      <c r="AC17981" s="49"/>
      <c r="AD17981" s="49"/>
      <c r="AE17981" s="95"/>
      <c r="AM17981" s="103"/>
      <c r="AT17981" s="10"/>
    </row>
    <row r="17982" spans="9:46" s="16" customFormat="1">
      <c r="I17982" s="47"/>
      <c r="P17982" s="48"/>
      <c r="Q17982" s="48"/>
      <c r="R17982" s="48"/>
      <c r="S17982" s="49"/>
      <c r="T17982" s="47"/>
      <c r="U17982" s="50"/>
      <c r="V17982" s="47"/>
      <c r="W17982" s="50"/>
      <c r="X17982" s="49"/>
      <c r="Y17982" s="49"/>
      <c r="Z17982" s="49"/>
      <c r="AA17982" s="49"/>
      <c r="AB17982" s="49"/>
      <c r="AC17982" s="49"/>
      <c r="AD17982" s="49"/>
      <c r="AE17982" s="95"/>
      <c r="AM17982" s="103"/>
      <c r="AT17982" s="10"/>
    </row>
    <row r="17983" spans="9:46" s="16" customFormat="1">
      <c r="I17983" s="47"/>
      <c r="P17983" s="48"/>
      <c r="Q17983" s="48"/>
      <c r="R17983" s="48"/>
      <c r="S17983" s="49"/>
      <c r="T17983" s="47"/>
      <c r="U17983" s="50"/>
      <c r="V17983" s="47"/>
      <c r="W17983" s="50"/>
      <c r="X17983" s="49"/>
      <c r="Y17983" s="49"/>
      <c r="Z17983" s="49"/>
      <c r="AA17983" s="49"/>
      <c r="AB17983" s="49"/>
      <c r="AC17983" s="49"/>
      <c r="AD17983" s="49"/>
      <c r="AE17983" s="95"/>
      <c r="AM17983" s="103"/>
      <c r="AT17983" s="10"/>
    </row>
    <row r="17984" spans="9:46" s="16" customFormat="1">
      <c r="I17984" s="47"/>
      <c r="P17984" s="48"/>
      <c r="Q17984" s="48"/>
      <c r="R17984" s="48"/>
      <c r="S17984" s="49"/>
      <c r="T17984" s="47"/>
      <c r="U17984" s="50"/>
      <c r="V17984" s="47"/>
      <c r="W17984" s="50"/>
      <c r="X17984" s="49"/>
      <c r="Y17984" s="49"/>
      <c r="Z17984" s="49"/>
      <c r="AA17984" s="49"/>
      <c r="AB17984" s="49"/>
      <c r="AC17984" s="49"/>
      <c r="AD17984" s="49"/>
      <c r="AE17984" s="95"/>
      <c r="AM17984" s="103"/>
      <c r="AT17984" s="10"/>
    </row>
    <row r="17985" spans="9:46" s="16" customFormat="1">
      <c r="I17985" s="47"/>
      <c r="P17985" s="48"/>
      <c r="Q17985" s="48"/>
      <c r="R17985" s="48"/>
      <c r="S17985" s="49"/>
      <c r="T17985" s="47"/>
      <c r="U17985" s="50"/>
      <c r="V17985" s="47"/>
      <c r="W17985" s="50"/>
      <c r="X17985" s="49"/>
      <c r="Y17985" s="49"/>
      <c r="Z17985" s="49"/>
      <c r="AA17985" s="49"/>
      <c r="AB17985" s="49"/>
      <c r="AC17985" s="49"/>
      <c r="AD17985" s="49"/>
      <c r="AE17985" s="95"/>
      <c r="AM17985" s="103"/>
      <c r="AT17985" s="10"/>
    </row>
    <row r="17986" spans="9:46" s="16" customFormat="1">
      <c r="I17986" s="47"/>
      <c r="P17986" s="48"/>
      <c r="Q17986" s="48"/>
      <c r="R17986" s="48"/>
      <c r="S17986" s="49"/>
      <c r="T17986" s="47"/>
      <c r="U17986" s="50"/>
      <c r="V17986" s="47"/>
      <c r="W17986" s="50"/>
      <c r="X17986" s="49"/>
      <c r="Y17986" s="49"/>
      <c r="Z17986" s="49"/>
      <c r="AA17986" s="49"/>
      <c r="AB17986" s="49"/>
      <c r="AC17986" s="49"/>
      <c r="AD17986" s="49"/>
      <c r="AE17986" s="95"/>
      <c r="AM17986" s="103"/>
      <c r="AT17986" s="10"/>
    </row>
    <row r="17987" spans="9:46" s="16" customFormat="1">
      <c r="I17987" s="47"/>
      <c r="P17987" s="48"/>
      <c r="Q17987" s="48"/>
      <c r="R17987" s="48"/>
      <c r="S17987" s="49"/>
      <c r="T17987" s="47"/>
      <c r="U17987" s="50"/>
      <c r="V17987" s="47"/>
      <c r="W17987" s="50"/>
      <c r="X17987" s="49"/>
      <c r="Y17987" s="49"/>
      <c r="Z17987" s="49"/>
      <c r="AA17987" s="49"/>
      <c r="AB17987" s="49"/>
      <c r="AC17987" s="49"/>
      <c r="AD17987" s="49"/>
      <c r="AE17987" s="95"/>
      <c r="AM17987" s="103"/>
      <c r="AT17987" s="10"/>
    </row>
    <row r="17988" spans="9:46" s="16" customFormat="1">
      <c r="I17988" s="47"/>
      <c r="P17988" s="48"/>
      <c r="Q17988" s="48"/>
      <c r="R17988" s="48"/>
      <c r="S17988" s="49"/>
      <c r="T17988" s="47"/>
      <c r="U17988" s="50"/>
      <c r="V17988" s="47"/>
      <c r="W17988" s="50"/>
      <c r="X17988" s="49"/>
      <c r="Y17988" s="49"/>
      <c r="Z17988" s="49"/>
      <c r="AA17988" s="49"/>
      <c r="AB17988" s="49"/>
      <c r="AC17988" s="49"/>
      <c r="AD17988" s="49"/>
      <c r="AE17988" s="95"/>
      <c r="AM17988" s="103"/>
      <c r="AT17988" s="10"/>
    </row>
    <row r="17989" spans="9:46" s="16" customFormat="1">
      <c r="I17989" s="47"/>
      <c r="P17989" s="48"/>
      <c r="Q17989" s="48"/>
      <c r="R17989" s="48"/>
      <c r="S17989" s="49"/>
      <c r="T17989" s="47"/>
      <c r="U17989" s="50"/>
      <c r="V17989" s="47"/>
      <c r="W17989" s="50"/>
      <c r="X17989" s="49"/>
      <c r="Y17989" s="49"/>
      <c r="Z17989" s="49"/>
      <c r="AA17989" s="49"/>
      <c r="AB17989" s="49"/>
      <c r="AC17989" s="49"/>
      <c r="AD17989" s="49"/>
      <c r="AE17989" s="95"/>
      <c r="AM17989" s="103"/>
      <c r="AT17989" s="10"/>
    </row>
    <row r="17990" spans="9:46" s="16" customFormat="1">
      <c r="I17990" s="47"/>
      <c r="P17990" s="48"/>
      <c r="Q17990" s="48"/>
      <c r="R17990" s="48"/>
      <c r="S17990" s="49"/>
      <c r="T17990" s="47"/>
      <c r="U17990" s="50"/>
      <c r="V17990" s="47"/>
      <c r="W17990" s="50"/>
      <c r="X17990" s="49"/>
      <c r="Y17990" s="49"/>
      <c r="Z17990" s="49"/>
      <c r="AA17990" s="49"/>
      <c r="AB17990" s="49"/>
      <c r="AC17990" s="49"/>
      <c r="AD17990" s="49"/>
      <c r="AE17990" s="95"/>
      <c r="AM17990" s="103"/>
      <c r="AT17990" s="10"/>
    </row>
    <row r="17991" spans="9:46" s="16" customFormat="1">
      <c r="I17991" s="47"/>
      <c r="P17991" s="48"/>
      <c r="Q17991" s="48"/>
      <c r="R17991" s="48"/>
      <c r="S17991" s="49"/>
      <c r="T17991" s="47"/>
      <c r="U17991" s="50"/>
      <c r="V17991" s="47"/>
      <c r="W17991" s="50"/>
      <c r="X17991" s="49"/>
      <c r="Y17991" s="49"/>
      <c r="Z17991" s="49"/>
      <c r="AA17991" s="49"/>
      <c r="AB17991" s="49"/>
      <c r="AC17991" s="49"/>
      <c r="AD17991" s="49"/>
      <c r="AE17991" s="95"/>
      <c r="AM17991" s="103"/>
      <c r="AT17991" s="10"/>
    </row>
    <row r="17992" spans="9:46" s="16" customFormat="1">
      <c r="I17992" s="47"/>
      <c r="P17992" s="48"/>
      <c r="Q17992" s="48"/>
      <c r="R17992" s="48"/>
      <c r="S17992" s="49"/>
      <c r="T17992" s="47"/>
      <c r="U17992" s="50"/>
      <c r="V17992" s="47"/>
      <c r="W17992" s="50"/>
      <c r="X17992" s="49"/>
      <c r="Y17992" s="49"/>
      <c r="Z17992" s="49"/>
      <c r="AA17992" s="49"/>
      <c r="AB17992" s="49"/>
      <c r="AC17992" s="49"/>
      <c r="AD17992" s="49"/>
      <c r="AE17992" s="95"/>
      <c r="AM17992" s="103"/>
      <c r="AT17992" s="10"/>
    </row>
    <row r="17993" spans="9:46" s="16" customFormat="1">
      <c r="I17993" s="47"/>
      <c r="P17993" s="48"/>
      <c r="Q17993" s="48"/>
      <c r="R17993" s="48"/>
      <c r="S17993" s="49"/>
      <c r="T17993" s="47"/>
      <c r="U17993" s="50"/>
      <c r="V17993" s="47"/>
      <c r="W17993" s="50"/>
      <c r="X17993" s="49"/>
      <c r="Y17993" s="49"/>
      <c r="Z17993" s="49"/>
      <c r="AA17993" s="49"/>
      <c r="AB17993" s="49"/>
      <c r="AC17993" s="49"/>
      <c r="AD17993" s="49"/>
      <c r="AE17993" s="95"/>
      <c r="AM17993" s="103"/>
      <c r="AT17993" s="10"/>
    </row>
    <row r="17994" spans="9:46" s="16" customFormat="1">
      <c r="I17994" s="47"/>
      <c r="P17994" s="48"/>
      <c r="Q17994" s="48"/>
      <c r="R17994" s="48"/>
      <c r="S17994" s="49"/>
      <c r="T17994" s="47"/>
      <c r="U17994" s="50"/>
      <c r="V17994" s="47"/>
      <c r="W17994" s="50"/>
      <c r="X17994" s="49"/>
      <c r="Y17994" s="49"/>
      <c r="Z17994" s="49"/>
      <c r="AA17994" s="49"/>
      <c r="AB17994" s="49"/>
      <c r="AC17994" s="49"/>
      <c r="AD17994" s="49"/>
      <c r="AE17994" s="95"/>
      <c r="AM17994" s="103"/>
      <c r="AT17994" s="10"/>
    </row>
    <row r="17995" spans="9:46" s="16" customFormat="1">
      <c r="I17995" s="47"/>
      <c r="P17995" s="48"/>
      <c r="Q17995" s="48"/>
      <c r="R17995" s="48"/>
      <c r="S17995" s="49"/>
      <c r="T17995" s="47"/>
      <c r="U17995" s="50"/>
      <c r="V17995" s="47"/>
      <c r="W17995" s="50"/>
      <c r="X17995" s="49"/>
      <c r="Y17995" s="49"/>
      <c r="Z17995" s="49"/>
      <c r="AA17995" s="49"/>
      <c r="AB17995" s="49"/>
      <c r="AC17995" s="49"/>
      <c r="AD17995" s="49"/>
      <c r="AE17995" s="95"/>
      <c r="AM17995" s="103"/>
      <c r="AT17995" s="10"/>
    </row>
    <row r="17996" spans="9:46" s="16" customFormat="1">
      <c r="I17996" s="47"/>
      <c r="P17996" s="48"/>
      <c r="Q17996" s="48"/>
      <c r="R17996" s="48"/>
      <c r="S17996" s="49"/>
      <c r="T17996" s="47"/>
      <c r="U17996" s="50"/>
      <c r="V17996" s="47"/>
      <c r="W17996" s="50"/>
      <c r="X17996" s="49"/>
      <c r="Y17996" s="49"/>
      <c r="Z17996" s="49"/>
      <c r="AA17996" s="49"/>
      <c r="AB17996" s="49"/>
      <c r="AC17996" s="49"/>
      <c r="AD17996" s="49"/>
      <c r="AE17996" s="95"/>
      <c r="AM17996" s="103"/>
      <c r="AT17996" s="10"/>
    </row>
    <row r="17997" spans="9:46" s="16" customFormat="1">
      <c r="I17997" s="47"/>
      <c r="P17997" s="48"/>
      <c r="Q17997" s="48"/>
      <c r="R17997" s="48"/>
      <c r="S17997" s="49"/>
      <c r="T17997" s="47"/>
      <c r="U17997" s="50"/>
      <c r="V17997" s="47"/>
      <c r="W17997" s="50"/>
      <c r="X17997" s="49"/>
      <c r="Y17997" s="49"/>
      <c r="Z17997" s="49"/>
      <c r="AA17997" s="49"/>
      <c r="AB17997" s="49"/>
      <c r="AC17997" s="49"/>
      <c r="AD17997" s="49"/>
      <c r="AE17997" s="95"/>
      <c r="AM17997" s="103"/>
      <c r="AT17997" s="10"/>
    </row>
    <row r="17998" spans="9:46" s="16" customFormat="1">
      <c r="I17998" s="47"/>
      <c r="P17998" s="48"/>
      <c r="Q17998" s="48"/>
      <c r="R17998" s="48"/>
      <c r="S17998" s="49"/>
      <c r="T17998" s="47"/>
      <c r="U17998" s="50"/>
      <c r="V17998" s="47"/>
      <c r="W17998" s="50"/>
      <c r="X17998" s="49"/>
      <c r="Y17998" s="49"/>
      <c r="Z17998" s="49"/>
      <c r="AA17998" s="49"/>
      <c r="AB17998" s="49"/>
      <c r="AC17998" s="49"/>
      <c r="AD17998" s="49"/>
      <c r="AE17998" s="95"/>
      <c r="AM17998" s="103"/>
      <c r="AT17998" s="10"/>
    </row>
    <row r="17999" spans="9:46" s="16" customFormat="1">
      <c r="I17999" s="47"/>
      <c r="P17999" s="48"/>
      <c r="Q17999" s="48"/>
      <c r="R17999" s="48"/>
      <c r="S17999" s="49"/>
      <c r="T17999" s="47"/>
      <c r="U17999" s="50"/>
      <c r="V17999" s="47"/>
      <c r="W17999" s="50"/>
      <c r="X17999" s="49"/>
      <c r="Y17999" s="49"/>
      <c r="Z17999" s="49"/>
      <c r="AA17999" s="49"/>
      <c r="AB17999" s="49"/>
      <c r="AC17999" s="49"/>
      <c r="AD17999" s="49"/>
      <c r="AE17999" s="95"/>
      <c r="AM17999" s="103"/>
      <c r="AT17999" s="10"/>
    </row>
    <row r="18000" spans="9:46" s="16" customFormat="1">
      <c r="I18000" s="47"/>
      <c r="P18000" s="48"/>
      <c r="Q18000" s="48"/>
      <c r="R18000" s="48"/>
      <c r="S18000" s="49"/>
      <c r="T18000" s="47"/>
      <c r="U18000" s="50"/>
      <c r="V18000" s="47"/>
      <c r="W18000" s="50"/>
      <c r="X18000" s="49"/>
      <c r="Y18000" s="49"/>
      <c r="Z18000" s="49"/>
      <c r="AA18000" s="49"/>
      <c r="AB18000" s="49"/>
      <c r="AC18000" s="49"/>
      <c r="AD18000" s="49"/>
      <c r="AE18000" s="95"/>
      <c r="AM18000" s="103"/>
      <c r="AT18000" s="10"/>
    </row>
    <row r="18001" spans="9:46" s="16" customFormat="1">
      <c r="I18001" s="47"/>
      <c r="P18001" s="48"/>
      <c r="Q18001" s="48"/>
      <c r="R18001" s="48"/>
      <c r="S18001" s="49"/>
      <c r="T18001" s="47"/>
      <c r="U18001" s="50"/>
      <c r="V18001" s="47"/>
      <c r="W18001" s="50"/>
      <c r="X18001" s="49"/>
      <c r="Y18001" s="49"/>
      <c r="Z18001" s="49"/>
      <c r="AA18001" s="49"/>
      <c r="AB18001" s="49"/>
      <c r="AC18001" s="49"/>
      <c r="AD18001" s="49"/>
      <c r="AE18001" s="95"/>
      <c r="AM18001" s="103"/>
      <c r="AT18001" s="10"/>
    </row>
    <row r="18002" spans="9:46" s="16" customFormat="1">
      <c r="I18002" s="47"/>
      <c r="P18002" s="48"/>
      <c r="Q18002" s="48"/>
      <c r="R18002" s="48"/>
      <c r="S18002" s="49"/>
      <c r="T18002" s="47"/>
      <c r="U18002" s="50"/>
      <c r="V18002" s="47"/>
      <c r="W18002" s="50"/>
      <c r="X18002" s="49"/>
      <c r="Y18002" s="49"/>
      <c r="Z18002" s="49"/>
      <c r="AA18002" s="49"/>
      <c r="AB18002" s="49"/>
      <c r="AC18002" s="49"/>
      <c r="AD18002" s="49"/>
      <c r="AE18002" s="95"/>
      <c r="AM18002" s="103"/>
      <c r="AT18002" s="10"/>
    </row>
    <row r="18003" spans="9:46" s="16" customFormat="1">
      <c r="I18003" s="47"/>
      <c r="P18003" s="48"/>
      <c r="Q18003" s="48"/>
      <c r="R18003" s="48"/>
      <c r="S18003" s="49"/>
      <c r="T18003" s="47"/>
      <c r="U18003" s="50"/>
      <c r="V18003" s="47"/>
      <c r="W18003" s="50"/>
      <c r="X18003" s="49"/>
      <c r="Y18003" s="49"/>
      <c r="Z18003" s="49"/>
      <c r="AA18003" s="49"/>
      <c r="AB18003" s="49"/>
      <c r="AC18003" s="49"/>
      <c r="AD18003" s="49"/>
      <c r="AE18003" s="95"/>
      <c r="AM18003" s="103"/>
      <c r="AT18003" s="10"/>
    </row>
    <row r="18004" spans="9:46" s="16" customFormat="1">
      <c r="I18004" s="47"/>
      <c r="P18004" s="48"/>
      <c r="Q18004" s="48"/>
      <c r="R18004" s="48"/>
      <c r="S18004" s="49"/>
      <c r="T18004" s="47"/>
      <c r="U18004" s="50"/>
      <c r="V18004" s="47"/>
      <c r="W18004" s="50"/>
      <c r="X18004" s="49"/>
      <c r="Y18004" s="49"/>
      <c r="Z18004" s="49"/>
      <c r="AA18004" s="49"/>
      <c r="AB18004" s="49"/>
      <c r="AC18004" s="49"/>
      <c r="AD18004" s="49"/>
      <c r="AE18004" s="95"/>
      <c r="AM18004" s="103"/>
      <c r="AT18004" s="10"/>
    </row>
    <row r="18005" spans="9:46" s="16" customFormat="1">
      <c r="I18005" s="47"/>
      <c r="P18005" s="48"/>
      <c r="Q18005" s="48"/>
      <c r="R18005" s="48"/>
      <c r="S18005" s="49"/>
      <c r="T18005" s="47"/>
      <c r="U18005" s="50"/>
      <c r="V18005" s="47"/>
      <c r="W18005" s="50"/>
      <c r="X18005" s="49"/>
      <c r="Y18005" s="49"/>
      <c r="Z18005" s="49"/>
      <c r="AA18005" s="49"/>
      <c r="AB18005" s="49"/>
      <c r="AC18005" s="49"/>
      <c r="AD18005" s="49"/>
      <c r="AE18005" s="95"/>
      <c r="AM18005" s="103"/>
      <c r="AT18005" s="10"/>
    </row>
    <row r="18006" spans="9:46" s="16" customFormat="1">
      <c r="I18006" s="47"/>
      <c r="P18006" s="48"/>
      <c r="Q18006" s="48"/>
      <c r="R18006" s="48"/>
      <c r="S18006" s="49"/>
      <c r="T18006" s="47"/>
      <c r="U18006" s="50"/>
      <c r="V18006" s="47"/>
      <c r="W18006" s="50"/>
      <c r="X18006" s="49"/>
      <c r="Y18006" s="49"/>
      <c r="Z18006" s="49"/>
      <c r="AA18006" s="49"/>
      <c r="AB18006" s="49"/>
      <c r="AC18006" s="49"/>
      <c r="AD18006" s="49"/>
      <c r="AE18006" s="95"/>
      <c r="AM18006" s="103"/>
      <c r="AT18006" s="10"/>
    </row>
    <row r="18007" spans="9:46" s="16" customFormat="1">
      <c r="I18007" s="47"/>
      <c r="P18007" s="48"/>
      <c r="Q18007" s="48"/>
      <c r="R18007" s="48"/>
      <c r="S18007" s="49"/>
      <c r="T18007" s="47"/>
      <c r="U18007" s="50"/>
      <c r="V18007" s="47"/>
      <c r="W18007" s="50"/>
      <c r="X18007" s="49"/>
      <c r="Y18007" s="49"/>
      <c r="Z18007" s="49"/>
      <c r="AA18007" s="49"/>
      <c r="AB18007" s="49"/>
      <c r="AC18007" s="49"/>
      <c r="AD18007" s="49"/>
      <c r="AE18007" s="95"/>
      <c r="AM18007" s="103"/>
      <c r="AT18007" s="10"/>
    </row>
    <row r="18008" spans="9:46" s="16" customFormat="1">
      <c r="I18008" s="47"/>
      <c r="P18008" s="48"/>
      <c r="Q18008" s="48"/>
      <c r="R18008" s="48"/>
      <c r="S18008" s="49"/>
      <c r="T18008" s="47"/>
      <c r="U18008" s="50"/>
      <c r="V18008" s="47"/>
      <c r="W18008" s="50"/>
      <c r="X18008" s="49"/>
      <c r="Y18008" s="49"/>
      <c r="Z18008" s="49"/>
      <c r="AA18008" s="49"/>
      <c r="AB18008" s="49"/>
      <c r="AC18008" s="49"/>
      <c r="AD18008" s="49"/>
      <c r="AE18008" s="95"/>
      <c r="AM18008" s="103"/>
      <c r="AT18008" s="10"/>
    </row>
    <row r="18009" spans="9:46" s="16" customFormat="1">
      <c r="I18009" s="47"/>
      <c r="P18009" s="48"/>
      <c r="Q18009" s="48"/>
      <c r="R18009" s="48"/>
      <c r="S18009" s="49"/>
      <c r="T18009" s="47"/>
      <c r="U18009" s="50"/>
      <c r="V18009" s="47"/>
      <c r="W18009" s="50"/>
      <c r="X18009" s="49"/>
      <c r="Y18009" s="49"/>
      <c r="Z18009" s="49"/>
      <c r="AA18009" s="49"/>
      <c r="AB18009" s="49"/>
      <c r="AC18009" s="49"/>
      <c r="AD18009" s="49"/>
      <c r="AE18009" s="95"/>
      <c r="AM18009" s="103"/>
      <c r="AT18009" s="10"/>
    </row>
    <row r="18010" spans="9:46" s="16" customFormat="1">
      <c r="I18010" s="47"/>
      <c r="P18010" s="48"/>
      <c r="Q18010" s="48"/>
      <c r="R18010" s="48"/>
      <c r="S18010" s="49"/>
      <c r="T18010" s="47"/>
      <c r="U18010" s="50"/>
      <c r="V18010" s="47"/>
      <c r="W18010" s="50"/>
      <c r="X18010" s="49"/>
      <c r="Y18010" s="49"/>
      <c r="Z18010" s="49"/>
      <c r="AA18010" s="49"/>
      <c r="AB18010" s="49"/>
      <c r="AC18010" s="49"/>
      <c r="AD18010" s="49"/>
      <c r="AE18010" s="95"/>
      <c r="AM18010" s="103"/>
      <c r="AT18010" s="10"/>
    </row>
    <row r="18011" spans="9:46" s="16" customFormat="1">
      <c r="I18011" s="47"/>
      <c r="P18011" s="48"/>
      <c r="Q18011" s="48"/>
      <c r="R18011" s="48"/>
      <c r="S18011" s="49"/>
      <c r="T18011" s="47"/>
      <c r="U18011" s="50"/>
      <c r="V18011" s="47"/>
      <c r="W18011" s="50"/>
      <c r="X18011" s="49"/>
      <c r="Y18011" s="49"/>
      <c r="Z18011" s="49"/>
      <c r="AA18011" s="49"/>
      <c r="AB18011" s="49"/>
      <c r="AC18011" s="49"/>
      <c r="AD18011" s="49"/>
      <c r="AE18011" s="95"/>
      <c r="AM18011" s="103"/>
      <c r="AT18011" s="10"/>
    </row>
    <row r="18012" spans="9:46" s="16" customFormat="1">
      <c r="I18012" s="47"/>
      <c r="P18012" s="48"/>
      <c r="Q18012" s="48"/>
      <c r="R18012" s="48"/>
      <c r="S18012" s="49"/>
      <c r="T18012" s="47"/>
      <c r="U18012" s="50"/>
      <c r="V18012" s="47"/>
      <c r="W18012" s="50"/>
      <c r="X18012" s="49"/>
      <c r="Y18012" s="49"/>
      <c r="Z18012" s="49"/>
      <c r="AA18012" s="49"/>
      <c r="AB18012" s="49"/>
      <c r="AC18012" s="49"/>
      <c r="AD18012" s="49"/>
      <c r="AE18012" s="95"/>
      <c r="AM18012" s="103"/>
      <c r="AT18012" s="10"/>
    </row>
    <row r="18013" spans="9:46" s="16" customFormat="1">
      <c r="I18013" s="47"/>
      <c r="P18013" s="48"/>
      <c r="Q18013" s="48"/>
      <c r="R18013" s="48"/>
      <c r="S18013" s="49"/>
      <c r="T18013" s="47"/>
      <c r="U18013" s="50"/>
      <c r="V18013" s="47"/>
      <c r="W18013" s="50"/>
      <c r="X18013" s="49"/>
      <c r="Y18013" s="49"/>
      <c r="Z18013" s="49"/>
      <c r="AA18013" s="49"/>
      <c r="AB18013" s="49"/>
      <c r="AC18013" s="49"/>
      <c r="AD18013" s="49"/>
      <c r="AE18013" s="95"/>
      <c r="AM18013" s="103"/>
      <c r="AT18013" s="10"/>
    </row>
    <row r="18014" spans="9:46" s="16" customFormat="1">
      <c r="I18014" s="47"/>
      <c r="P18014" s="48"/>
      <c r="Q18014" s="48"/>
      <c r="R18014" s="48"/>
      <c r="S18014" s="49"/>
      <c r="T18014" s="47"/>
      <c r="U18014" s="50"/>
      <c r="V18014" s="47"/>
      <c r="W18014" s="50"/>
      <c r="X18014" s="49"/>
      <c r="Y18014" s="49"/>
      <c r="Z18014" s="49"/>
      <c r="AA18014" s="49"/>
      <c r="AB18014" s="49"/>
      <c r="AC18014" s="49"/>
      <c r="AD18014" s="49"/>
      <c r="AE18014" s="95"/>
      <c r="AM18014" s="103"/>
      <c r="AT18014" s="10"/>
    </row>
    <row r="18015" spans="9:46" s="16" customFormat="1">
      <c r="I18015" s="47"/>
      <c r="P18015" s="48"/>
      <c r="Q18015" s="48"/>
      <c r="R18015" s="48"/>
      <c r="S18015" s="49"/>
      <c r="T18015" s="47"/>
      <c r="U18015" s="50"/>
      <c r="V18015" s="47"/>
      <c r="W18015" s="50"/>
      <c r="X18015" s="49"/>
      <c r="Y18015" s="49"/>
      <c r="Z18015" s="49"/>
      <c r="AA18015" s="49"/>
      <c r="AB18015" s="49"/>
      <c r="AC18015" s="49"/>
      <c r="AD18015" s="49"/>
      <c r="AE18015" s="95"/>
      <c r="AM18015" s="103"/>
      <c r="AT18015" s="10"/>
    </row>
    <row r="18016" spans="9:46" s="16" customFormat="1">
      <c r="I18016" s="47"/>
      <c r="P18016" s="48"/>
      <c r="Q18016" s="48"/>
      <c r="R18016" s="48"/>
      <c r="S18016" s="49"/>
      <c r="T18016" s="47"/>
      <c r="U18016" s="50"/>
      <c r="V18016" s="47"/>
      <c r="W18016" s="50"/>
      <c r="X18016" s="49"/>
      <c r="Y18016" s="49"/>
      <c r="Z18016" s="49"/>
      <c r="AA18016" s="49"/>
      <c r="AB18016" s="49"/>
      <c r="AC18016" s="49"/>
      <c r="AD18016" s="49"/>
      <c r="AE18016" s="95"/>
      <c r="AM18016" s="103"/>
      <c r="AT18016" s="10"/>
    </row>
    <row r="18017" spans="9:46" s="16" customFormat="1">
      <c r="I18017" s="47"/>
      <c r="P18017" s="48"/>
      <c r="Q18017" s="48"/>
      <c r="R18017" s="48"/>
      <c r="S18017" s="49"/>
      <c r="T18017" s="47"/>
      <c r="U18017" s="50"/>
      <c r="V18017" s="47"/>
      <c r="W18017" s="50"/>
      <c r="X18017" s="49"/>
      <c r="Y18017" s="49"/>
      <c r="Z18017" s="49"/>
      <c r="AA18017" s="49"/>
      <c r="AB18017" s="49"/>
      <c r="AC18017" s="49"/>
      <c r="AD18017" s="49"/>
      <c r="AE18017" s="95"/>
      <c r="AM18017" s="103"/>
      <c r="AT18017" s="10"/>
    </row>
    <row r="18018" spans="9:46" s="16" customFormat="1">
      <c r="I18018" s="47"/>
      <c r="P18018" s="48"/>
      <c r="Q18018" s="48"/>
      <c r="R18018" s="48"/>
      <c r="S18018" s="49"/>
      <c r="T18018" s="47"/>
      <c r="U18018" s="50"/>
      <c r="V18018" s="47"/>
      <c r="W18018" s="50"/>
      <c r="X18018" s="49"/>
      <c r="Y18018" s="49"/>
      <c r="Z18018" s="49"/>
      <c r="AA18018" s="49"/>
      <c r="AB18018" s="49"/>
      <c r="AC18018" s="49"/>
      <c r="AD18018" s="49"/>
      <c r="AE18018" s="95"/>
      <c r="AM18018" s="103"/>
      <c r="AT18018" s="10"/>
    </row>
    <row r="18019" spans="9:46" s="16" customFormat="1">
      <c r="I18019" s="47"/>
      <c r="P18019" s="48"/>
      <c r="Q18019" s="48"/>
      <c r="R18019" s="48"/>
      <c r="S18019" s="49"/>
      <c r="T18019" s="47"/>
      <c r="U18019" s="50"/>
      <c r="V18019" s="47"/>
      <c r="W18019" s="50"/>
      <c r="X18019" s="49"/>
      <c r="Y18019" s="49"/>
      <c r="Z18019" s="49"/>
      <c r="AA18019" s="49"/>
      <c r="AB18019" s="49"/>
      <c r="AC18019" s="49"/>
      <c r="AD18019" s="49"/>
      <c r="AE18019" s="95"/>
      <c r="AM18019" s="103"/>
      <c r="AT18019" s="10"/>
    </row>
    <row r="18020" spans="9:46" s="16" customFormat="1">
      <c r="I18020" s="47"/>
      <c r="P18020" s="48"/>
      <c r="Q18020" s="48"/>
      <c r="R18020" s="48"/>
      <c r="S18020" s="49"/>
      <c r="T18020" s="47"/>
      <c r="U18020" s="50"/>
      <c r="V18020" s="47"/>
      <c r="W18020" s="50"/>
      <c r="X18020" s="49"/>
      <c r="Y18020" s="49"/>
      <c r="Z18020" s="49"/>
      <c r="AA18020" s="49"/>
      <c r="AB18020" s="49"/>
      <c r="AC18020" s="49"/>
      <c r="AD18020" s="49"/>
      <c r="AE18020" s="95"/>
      <c r="AM18020" s="103"/>
      <c r="AT18020" s="10"/>
    </row>
    <row r="18021" spans="9:46" s="16" customFormat="1">
      <c r="I18021" s="47"/>
      <c r="P18021" s="48"/>
      <c r="Q18021" s="48"/>
      <c r="R18021" s="48"/>
      <c r="S18021" s="49"/>
      <c r="T18021" s="47"/>
      <c r="U18021" s="50"/>
      <c r="V18021" s="47"/>
      <c r="W18021" s="50"/>
      <c r="X18021" s="49"/>
      <c r="Y18021" s="49"/>
      <c r="Z18021" s="49"/>
      <c r="AA18021" s="49"/>
      <c r="AB18021" s="49"/>
      <c r="AC18021" s="49"/>
      <c r="AD18021" s="49"/>
      <c r="AE18021" s="95"/>
      <c r="AM18021" s="103"/>
      <c r="AT18021" s="10"/>
    </row>
    <row r="18022" spans="9:46" s="16" customFormat="1">
      <c r="I18022" s="47"/>
      <c r="P18022" s="48"/>
      <c r="Q18022" s="48"/>
      <c r="R18022" s="48"/>
      <c r="S18022" s="49"/>
      <c r="T18022" s="47"/>
      <c r="U18022" s="50"/>
      <c r="V18022" s="47"/>
      <c r="W18022" s="50"/>
      <c r="X18022" s="49"/>
      <c r="Y18022" s="49"/>
      <c r="Z18022" s="49"/>
      <c r="AA18022" s="49"/>
      <c r="AB18022" s="49"/>
      <c r="AC18022" s="49"/>
      <c r="AD18022" s="49"/>
      <c r="AE18022" s="95"/>
      <c r="AM18022" s="103"/>
      <c r="AT18022" s="10"/>
    </row>
    <row r="18023" spans="9:46" s="16" customFormat="1">
      <c r="I18023" s="47"/>
      <c r="P18023" s="48"/>
      <c r="Q18023" s="48"/>
      <c r="R18023" s="48"/>
      <c r="S18023" s="49"/>
      <c r="T18023" s="47"/>
      <c r="U18023" s="50"/>
      <c r="V18023" s="47"/>
      <c r="W18023" s="50"/>
      <c r="X18023" s="49"/>
      <c r="Y18023" s="49"/>
      <c r="Z18023" s="49"/>
      <c r="AA18023" s="49"/>
      <c r="AB18023" s="49"/>
      <c r="AC18023" s="49"/>
      <c r="AD18023" s="49"/>
      <c r="AE18023" s="95"/>
      <c r="AM18023" s="103"/>
      <c r="AT18023" s="10"/>
    </row>
    <row r="18024" spans="9:46" s="16" customFormat="1">
      <c r="I18024" s="47"/>
      <c r="P18024" s="48"/>
      <c r="Q18024" s="48"/>
      <c r="R18024" s="48"/>
      <c r="S18024" s="49"/>
      <c r="T18024" s="47"/>
      <c r="U18024" s="50"/>
      <c r="V18024" s="47"/>
      <c r="W18024" s="50"/>
      <c r="X18024" s="49"/>
      <c r="Y18024" s="49"/>
      <c r="Z18024" s="49"/>
      <c r="AA18024" s="49"/>
      <c r="AB18024" s="49"/>
      <c r="AC18024" s="49"/>
      <c r="AD18024" s="49"/>
      <c r="AE18024" s="95"/>
      <c r="AM18024" s="103"/>
      <c r="AT18024" s="10"/>
    </row>
    <row r="18025" spans="9:46" s="16" customFormat="1">
      <c r="I18025" s="47"/>
      <c r="P18025" s="48"/>
      <c r="Q18025" s="48"/>
      <c r="R18025" s="48"/>
      <c r="S18025" s="49"/>
      <c r="T18025" s="47"/>
      <c r="U18025" s="50"/>
      <c r="V18025" s="47"/>
      <c r="W18025" s="50"/>
      <c r="X18025" s="49"/>
      <c r="Y18025" s="49"/>
      <c r="Z18025" s="49"/>
      <c r="AA18025" s="49"/>
      <c r="AB18025" s="49"/>
      <c r="AC18025" s="49"/>
      <c r="AD18025" s="49"/>
      <c r="AE18025" s="95"/>
      <c r="AM18025" s="103"/>
      <c r="AT18025" s="10"/>
    </row>
    <row r="18026" spans="9:46" s="16" customFormat="1">
      <c r="I18026" s="47"/>
      <c r="P18026" s="48"/>
      <c r="Q18026" s="48"/>
      <c r="R18026" s="48"/>
      <c r="S18026" s="49"/>
      <c r="T18026" s="47"/>
      <c r="U18026" s="50"/>
      <c r="V18026" s="47"/>
      <c r="W18026" s="50"/>
      <c r="X18026" s="49"/>
      <c r="Y18026" s="49"/>
      <c r="Z18026" s="49"/>
      <c r="AA18026" s="49"/>
      <c r="AB18026" s="49"/>
      <c r="AC18026" s="49"/>
      <c r="AD18026" s="49"/>
      <c r="AE18026" s="95"/>
      <c r="AM18026" s="103"/>
      <c r="AT18026" s="10"/>
    </row>
    <row r="18027" spans="9:46" s="16" customFormat="1">
      <c r="I18027" s="47"/>
      <c r="P18027" s="48"/>
      <c r="Q18027" s="48"/>
      <c r="R18027" s="48"/>
      <c r="S18027" s="49"/>
      <c r="T18027" s="47"/>
      <c r="U18027" s="50"/>
      <c r="V18027" s="47"/>
      <c r="W18027" s="50"/>
      <c r="X18027" s="49"/>
      <c r="Y18027" s="49"/>
      <c r="Z18027" s="49"/>
      <c r="AA18027" s="49"/>
      <c r="AB18027" s="49"/>
      <c r="AC18027" s="49"/>
      <c r="AD18027" s="49"/>
      <c r="AE18027" s="95"/>
      <c r="AM18027" s="103"/>
      <c r="AT18027" s="10"/>
    </row>
    <row r="18028" spans="9:46" s="16" customFormat="1">
      <c r="I18028" s="47"/>
      <c r="P18028" s="48"/>
      <c r="Q18028" s="48"/>
      <c r="R18028" s="48"/>
      <c r="S18028" s="49"/>
      <c r="T18028" s="47"/>
      <c r="U18028" s="50"/>
      <c r="V18028" s="47"/>
      <c r="W18028" s="50"/>
      <c r="X18028" s="49"/>
      <c r="Y18028" s="49"/>
      <c r="Z18028" s="49"/>
      <c r="AA18028" s="49"/>
      <c r="AB18028" s="49"/>
      <c r="AC18028" s="49"/>
      <c r="AD18028" s="49"/>
      <c r="AE18028" s="95"/>
      <c r="AM18028" s="103"/>
      <c r="AT18028" s="10"/>
    </row>
    <row r="18029" spans="9:46" s="16" customFormat="1">
      <c r="I18029" s="47"/>
      <c r="P18029" s="48"/>
      <c r="Q18029" s="48"/>
      <c r="R18029" s="48"/>
      <c r="S18029" s="49"/>
      <c r="T18029" s="47"/>
      <c r="U18029" s="50"/>
      <c r="V18029" s="47"/>
      <c r="W18029" s="50"/>
      <c r="X18029" s="49"/>
      <c r="Y18029" s="49"/>
      <c r="Z18029" s="49"/>
      <c r="AA18029" s="49"/>
      <c r="AB18029" s="49"/>
      <c r="AC18029" s="49"/>
      <c r="AD18029" s="49"/>
      <c r="AE18029" s="95"/>
      <c r="AM18029" s="103"/>
      <c r="AT18029" s="10"/>
    </row>
    <row r="18030" spans="9:46" s="16" customFormat="1">
      <c r="I18030" s="47"/>
      <c r="P18030" s="48"/>
      <c r="Q18030" s="48"/>
      <c r="R18030" s="48"/>
      <c r="S18030" s="49"/>
      <c r="T18030" s="47"/>
      <c r="U18030" s="50"/>
      <c r="V18030" s="47"/>
      <c r="W18030" s="50"/>
      <c r="X18030" s="49"/>
      <c r="Y18030" s="49"/>
      <c r="Z18030" s="49"/>
      <c r="AA18030" s="49"/>
      <c r="AB18030" s="49"/>
      <c r="AC18030" s="49"/>
      <c r="AD18030" s="49"/>
      <c r="AE18030" s="95"/>
      <c r="AM18030" s="103"/>
      <c r="AT18030" s="10"/>
    </row>
    <row r="18031" spans="9:46" s="16" customFormat="1">
      <c r="I18031" s="47"/>
      <c r="P18031" s="48"/>
      <c r="Q18031" s="48"/>
      <c r="R18031" s="48"/>
      <c r="S18031" s="49"/>
      <c r="T18031" s="47"/>
      <c r="U18031" s="50"/>
      <c r="V18031" s="47"/>
      <c r="W18031" s="50"/>
      <c r="X18031" s="49"/>
      <c r="Y18031" s="49"/>
      <c r="Z18031" s="49"/>
      <c r="AA18031" s="49"/>
      <c r="AB18031" s="49"/>
      <c r="AC18031" s="49"/>
      <c r="AD18031" s="49"/>
      <c r="AE18031" s="95"/>
      <c r="AM18031" s="103"/>
      <c r="AT18031" s="10"/>
    </row>
    <row r="18032" spans="9:46" s="16" customFormat="1">
      <c r="I18032" s="47"/>
      <c r="P18032" s="48"/>
      <c r="Q18032" s="48"/>
      <c r="R18032" s="48"/>
      <c r="S18032" s="49"/>
      <c r="T18032" s="47"/>
      <c r="U18032" s="50"/>
      <c r="V18032" s="47"/>
      <c r="W18032" s="50"/>
      <c r="X18032" s="49"/>
      <c r="Y18032" s="49"/>
      <c r="Z18032" s="49"/>
      <c r="AA18032" s="49"/>
      <c r="AB18032" s="49"/>
      <c r="AC18032" s="49"/>
      <c r="AD18032" s="49"/>
      <c r="AE18032" s="95"/>
      <c r="AM18032" s="103"/>
      <c r="AT18032" s="10"/>
    </row>
    <row r="18033" spans="9:46" s="16" customFormat="1">
      <c r="I18033" s="47"/>
      <c r="P18033" s="48"/>
      <c r="Q18033" s="48"/>
      <c r="R18033" s="48"/>
      <c r="S18033" s="49"/>
      <c r="T18033" s="47"/>
      <c r="U18033" s="50"/>
      <c r="V18033" s="47"/>
      <c r="W18033" s="50"/>
      <c r="X18033" s="49"/>
      <c r="Y18033" s="49"/>
      <c r="Z18033" s="49"/>
      <c r="AA18033" s="49"/>
      <c r="AB18033" s="49"/>
      <c r="AC18033" s="49"/>
      <c r="AD18033" s="49"/>
      <c r="AE18033" s="95"/>
      <c r="AM18033" s="103"/>
      <c r="AT18033" s="10"/>
    </row>
    <row r="18034" spans="9:46" s="16" customFormat="1">
      <c r="I18034" s="47"/>
      <c r="P18034" s="48"/>
      <c r="Q18034" s="48"/>
      <c r="R18034" s="48"/>
      <c r="S18034" s="49"/>
      <c r="T18034" s="47"/>
      <c r="U18034" s="50"/>
      <c r="V18034" s="47"/>
      <c r="W18034" s="50"/>
      <c r="X18034" s="49"/>
      <c r="Y18034" s="49"/>
      <c r="Z18034" s="49"/>
      <c r="AA18034" s="49"/>
      <c r="AB18034" s="49"/>
      <c r="AC18034" s="49"/>
      <c r="AD18034" s="49"/>
      <c r="AE18034" s="95"/>
      <c r="AM18034" s="103"/>
      <c r="AT18034" s="10"/>
    </row>
    <row r="18035" spans="9:46" s="16" customFormat="1">
      <c r="I18035" s="47"/>
      <c r="P18035" s="48"/>
      <c r="Q18035" s="48"/>
      <c r="R18035" s="48"/>
      <c r="S18035" s="49"/>
      <c r="T18035" s="47"/>
      <c r="U18035" s="50"/>
      <c r="V18035" s="47"/>
      <c r="W18035" s="50"/>
      <c r="X18035" s="49"/>
      <c r="Y18035" s="49"/>
      <c r="Z18035" s="49"/>
      <c r="AA18035" s="49"/>
      <c r="AB18035" s="49"/>
      <c r="AC18035" s="49"/>
      <c r="AD18035" s="49"/>
      <c r="AE18035" s="95"/>
      <c r="AM18035" s="103"/>
      <c r="AT18035" s="10"/>
    </row>
    <row r="18036" spans="9:46" s="16" customFormat="1">
      <c r="I18036" s="47"/>
      <c r="P18036" s="48"/>
      <c r="Q18036" s="48"/>
      <c r="R18036" s="48"/>
      <c r="S18036" s="49"/>
      <c r="T18036" s="47"/>
      <c r="U18036" s="50"/>
      <c r="V18036" s="47"/>
      <c r="W18036" s="50"/>
      <c r="X18036" s="49"/>
      <c r="Y18036" s="49"/>
      <c r="Z18036" s="49"/>
      <c r="AA18036" s="49"/>
      <c r="AB18036" s="49"/>
      <c r="AC18036" s="49"/>
      <c r="AD18036" s="49"/>
      <c r="AE18036" s="95"/>
      <c r="AM18036" s="103"/>
      <c r="AT18036" s="10"/>
    </row>
    <row r="18037" spans="9:46" s="16" customFormat="1">
      <c r="I18037" s="47"/>
      <c r="P18037" s="48"/>
      <c r="Q18037" s="48"/>
      <c r="R18037" s="48"/>
      <c r="S18037" s="49"/>
      <c r="T18037" s="47"/>
      <c r="U18037" s="50"/>
      <c r="V18037" s="47"/>
      <c r="W18037" s="50"/>
      <c r="X18037" s="49"/>
      <c r="Y18037" s="49"/>
      <c r="Z18037" s="49"/>
      <c r="AA18037" s="49"/>
      <c r="AB18037" s="49"/>
      <c r="AC18037" s="49"/>
      <c r="AD18037" s="49"/>
      <c r="AE18037" s="95"/>
      <c r="AM18037" s="103"/>
      <c r="AT18037" s="10"/>
    </row>
    <row r="18038" spans="9:46" s="16" customFormat="1">
      <c r="I18038" s="47"/>
      <c r="P18038" s="48"/>
      <c r="Q18038" s="48"/>
      <c r="R18038" s="48"/>
      <c r="S18038" s="49"/>
      <c r="T18038" s="47"/>
      <c r="U18038" s="50"/>
      <c r="V18038" s="47"/>
      <c r="W18038" s="50"/>
      <c r="X18038" s="49"/>
      <c r="Y18038" s="49"/>
      <c r="Z18038" s="49"/>
      <c r="AA18038" s="49"/>
      <c r="AB18038" s="49"/>
      <c r="AC18038" s="49"/>
      <c r="AD18038" s="49"/>
      <c r="AE18038" s="95"/>
      <c r="AM18038" s="103"/>
      <c r="AT18038" s="10"/>
    </row>
    <row r="18039" spans="9:46" s="16" customFormat="1">
      <c r="I18039" s="47"/>
      <c r="P18039" s="48"/>
      <c r="Q18039" s="48"/>
      <c r="R18039" s="48"/>
      <c r="S18039" s="49"/>
      <c r="T18039" s="47"/>
      <c r="U18039" s="50"/>
      <c r="V18039" s="47"/>
      <c r="W18039" s="50"/>
      <c r="X18039" s="49"/>
      <c r="Y18039" s="49"/>
      <c r="Z18039" s="49"/>
      <c r="AA18039" s="49"/>
      <c r="AB18039" s="49"/>
      <c r="AC18039" s="49"/>
      <c r="AD18039" s="49"/>
      <c r="AE18039" s="95"/>
      <c r="AM18039" s="103"/>
      <c r="AT18039" s="10"/>
    </row>
    <row r="18040" spans="9:46" s="16" customFormat="1">
      <c r="I18040" s="47"/>
      <c r="P18040" s="48"/>
      <c r="Q18040" s="48"/>
      <c r="R18040" s="48"/>
      <c r="S18040" s="49"/>
      <c r="T18040" s="47"/>
      <c r="U18040" s="50"/>
      <c r="V18040" s="47"/>
      <c r="W18040" s="50"/>
      <c r="X18040" s="49"/>
      <c r="Y18040" s="49"/>
      <c r="Z18040" s="49"/>
      <c r="AA18040" s="49"/>
      <c r="AB18040" s="49"/>
      <c r="AC18040" s="49"/>
      <c r="AD18040" s="49"/>
      <c r="AE18040" s="95"/>
      <c r="AM18040" s="103"/>
      <c r="AT18040" s="10"/>
    </row>
    <row r="18041" spans="9:46" s="16" customFormat="1">
      <c r="I18041" s="47"/>
      <c r="P18041" s="48"/>
      <c r="Q18041" s="48"/>
      <c r="R18041" s="48"/>
      <c r="S18041" s="49"/>
      <c r="T18041" s="47"/>
      <c r="U18041" s="50"/>
      <c r="V18041" s="47"/>
      <c r="W18041" s="50"/>
      <c r="X18041" s="49"/>
      <c r="Y18041" s="49"/>
      <c r="Z18041" s="49"/>
      <c r="AA18041" s="49"/>
      <c r="AB18041" s="49"/>
      <c r="AC18041" s="49"/>
      <c r="AD18041" s="49"/>
      <c r="AE18041" s="95"/>
      <c r="AM18041" s="103"/>
      <c r="AT18041" s="10"/>
    </row>
    <row r="18042" spans="9:46" s="16" customFormat="1">
      <c r="I18042" s="47"/>
      <c r="P18042" s="48"/>
      <c r="Q18042" s="48"/>
      <c r="R18042" s="48"/>
      <c r="S18042" s="49"/>
      <c r="T18042" s="47"/>
      <c r="U18042" s="50"/>
      <c r="V18042" s="47"/>
      <c r="W18042" s="50"/>
      <c r="X18042" s="49"/>
      <c r="Y18042" s="49"/>
      <c r="Z18042" s="49"/>
      <c r="AA18042" s="49"/>
      <c r="AB18042" s="49"/>
      <c r="AC18042" s="49"/>
      <c r="AD18042" s="49"/>
      <c r="AE18042" s="95"/>
      <c r="AM18042" s="103"/>
      <c r="AT18042" s="10"/>
    </row>
    <row r="18043" spans="9:46" s="16" customFormat="1">
      <c r="I18043" s="47"/>
      <c r="P18043" s="48"/>
      <c r="Q18043" s="48"/>
      <c r="R18043" s="48"/>
      <c r="S18043" s="49"/>
      <c r="T18043" s="47"/>
      <c r="U18043" s="50"/>
      <c r="V18043" s="47"/>
      <c r="W18043" s="50"/>
      <c r="X18043" s="49"/>
      <c r="Y18043" s="49"/>
      <c r="Z18043" s="49"/>
      <c r="AA18043" s="49"/>
      <c r="AB18043" s="49"/>
      <c r="AC18043" s="49"/>
      <c r="AD18043" s="49"/>
      <c r="AE18043" s="95"/>
      <c r="AM18043" s="103"/>
      <c r="AT18043" s="10"/>
    </row>
    <row r="18044" spans="9:46" s="16" customFormat="1">
      <c r="I18044" s="47"/>
      <c r="P18044" s="48"/>
      <c r="Q18044" s="48"/>
      <c r="R18044" s="48"/>
      <c r="S18044" s="49"/>
      <c r="T18044" s="47"/>
      <c r="U18044" s="50"/>
      <c r="V18044" s="47"/>
      <c r="W18044" s="50"/>
      <c r="X18044" s="49"/>
      <c r="Y18044" s="49"/>
      <c r="Z18044" s="49"/>
      <c r="AA18044" s="49"/>
      <c r="AB18044" s="49"/>
      <c r="AC18044" s="49"/>
      <c r="AD18044" s="49"/>
      <c r="AE18044" s="95"/>
      <c r="AM18044" s="103"/>
      <c r="AT18044" s="10"/>
    </row>
    <row r="18045" spans="9:46" s="16" customFormat="1">
      <c r="I18045" s="47"/>
      <c r="P18045" s="48"/>
      <c r="Q18045" s="48"/>
      <c r="R18045" s="48"/>
      <c r="S18045" s="49"/>
      <c r="T18045" s="47"/>
      <c r="U18045" s="50"/>
      <c r="V18045" s="47"/>
      <c r="W18045" s="50"/>
      <c r="X18045" s="49"/>
      <c r="Y18045" s="49"/>
      <c r="Z18045" s="49"/>
      <c r="AA18045" s="49"/>
      <c r="AB18045" s="49"/>
      <c r="AC18045" s="49"/>
      <c r="AD18045" s="49"/>
      <c r="AE18045" s="95"/>
      <c r="AM18045" s="103"/>
      <c r="AT18045" s="10"/>
    </row>
    <row r="18046" spans="9:46" s="16" customFormat="1">
      <c r="I18046" s="47"/>
      <c r="P18046" s="48"/>
      <c r="Q18046" s="48"/>
      <c r="R18046" s="48"/>
      <c r="S18046" s="49"/>
      <c r="T18046" s="47"/>
      <c r="U18046" s="50"/>
      <c r="V18046" s="47"/>
      <c r="W18046" s="50"/>
      <c r="X18046" s="49"/>
      <c r="Y18046" s="49"/>
      <c r="Z18046" s="49"/>
      <c r="AA18046" s="49"/>
      <c r="AB18046" s="49"/>
      <c r="AC18046" s="49"/>
      <c r="AD18046" s="49"/>
      <c r="AE18046" s="95"/>
      <c r="AM18046" s="103"/>
      <c r="AT18046" s="10"/>
    </row>
    <row r="18047" spans="9:46" s="16" customFormat="1">
      <c r="I18047" s="47"/>
      <c r="P18047" s="48"/>
      <c r="Q18047" s="48"/>
      <c r="R18047" s="48"/>
      <c r="S18047" s="49"/>
      <c r="T18047" s="47"/>
      <c r="U18047" s="50"/>
      <c r="V18047" s="47"/>
      <c r="W18047" s="50"/>
      <c r="X18047" s="49"/>
      <c r="Y18047" s="49"/>
      <c r="Z18047" s="49"/>
      <c r="AA18047" s="49"/>
      <c r="AB18047" s="49"/>
      <c r="AC18047" s="49"/>
      <c r="AD18047" s="49"/>
      <c r="AE18047" s="95"/>
      <c r="AM18047" s="103"/>
      <c r="AT18047" s="10"/>
    </row>
    <row r="18048" spans="9:46" s="16" customFormat="1">
      <c r="I18048" s="47"/>
      <c r="P18048" s="48"/>
      <c r="Q18048" s="48"/>
      <c r="R18048" s="48"/>
      <c r="S18048" s="49"/>
      <c r="T18048" s="47"/>
      <c r="U18048" s="50"/>
      <c r="V18048" s="47"/>
      <c r="W18048" s="50"/>
      <c r="X18048" s="49"/>
      <c r="Y18048" s="49"/>
      <c r="Z18048" s="49"/>
      <c r="AA18048" s="49"/>
      <c r="AB18048" s="49"/>
      <c r="AC18048" s="49"/>
      <c r="AD18048" s="49"/>
      <c r="AE18048" s="95"/>
      <c r="AM18048" s="103"/>
      <c r="AT18048" s="10"/>
    </row>
    <row r="18049" spans="9:46" s="16" customFormat="1">
      <c r="I18049" s="47"/>
      <c r="P18049" s="48"/>
      <c r="Q18049" s="48"/>
      <c r="R18049" s="48"/>
      <c r="S18049" s="49"/>
      <c r="T18049" s="47"/>
      <c r="U18049" s="50"/>
      <c r="V18049" s="47"/>
      <c r="W18049" s="50"/>
      <c r="X18049" s="49"/>
      <c r="Y18049" s="49"/>
      <c r="Z18049" s="49"/>
      <c r="AA18049" s="49"/>
      <c r="AB18049" s="49"/>
      <c r="AC18049" s="49"/>
      <c r="AD18049" s="49"/>
      <c r="AE18049" s="95"/>
      <c r="AM18049" s="103"/>
      <c r="AT18049" s="10"/>
    </row>
    <row r="18050" spans="9:46" s="16" customFormat="1">
      <c r="I18050" s="47"/>
      <c r="P18050" s="48"/>
      <c r="Q18050" s="48"/>
      <c r="R18050" s="48"/>
      <c r="S18050" s="49"/>
      <c r="T18050" s="47"/>
      <c r="U18050" s="50"/>
      <c r="V18050" s="47"/>
      <c r="W18050" s="50"/>
      <c r="X18050" s="49"/>
      <c r="Y18050" s="49"/>
      <c r="Z18050" s="49"/>
      <c r="AA18050" s="49"/>
      <c r="AB18050" s="49"/>
      <c r="AC18050" s="49"/>
      <c r="AD18050" s="49"/>
      <c r="AE18050" s="95"/>
      <c r="AM18050" s="103"/>
      <c r="AT18050" s="10"/>
    </row>
    <row r="18051" spans="9:46" s="16" customFormat="1">
      <c r="I18051" s="47"/>
      <c r="P18051" s="48"/>
      <c r="Q18051" s="48"/>
      <c r="R18051" s="48"/>
      <c r="S18051" s="49"/>
      <c r="T18051" s="47"/>
      <c r="U18051" s="50"/>
      <c r="V18051" s="47"/>
      <c r="W18051" s="50"/>
      <c r="X18051" s="49"/>
      <c r="Y18051" s="49"/>
      <c r="Z18051" s="49"/>
      <c r="AA18051" s="49"/>
      <c r="AB18051" s="49"/>
      <c r="AC18051" s="49"/>
      <c r="AD18051" s="49"/>
      <c r="AE18051" s="95"/>
      <c r="AM18051" s="103"/>
      <c r="AT18051" s="10"/>
    </row>
    <row r="18052" spans="9:46" s="16" customFormat="1">
      <c r="I18052" s="47"/>
      <c r="P18052" s="48"/>
      <c r="Q18052" s="48"/>
      <c r="R18052" s="48"/>
      <c r="S18052" s="49"/>
      <c r="T18052" s="47"/>
      <c r="U18052" s="50"/>
      <c r="V18052" s="47"/>
      <c r="W18052" s="50"/>
      <c r="X18052" s="49"/>
      <c r="Y18052" s="49"/>
      <c r="Z18052" s="49"/>
      <c r="AA18052" s="49"/>
      <c r="AB18052" s="49"/>
      <c r="AC18052" s="49"/>
      <c r="AD18052" s="49"/>
      <c r="AE18052" s="95"/>
      <c r="AM18052" s="103"/>
      <c r="AT18052" s="10"/>
    </row>
    <row r="18053" spans="9:46" s="16" customFormat="1">
      <c r="I18053" s="47"/>
      <c r="P18053" s="48"/>
      <c r="Q18053" s="48"/>
      <c r="R18053" s="48"/>
      <c r="S18053" s="49"/>
      <c r="T18053" s="47"/>
      <c r="U18053" s="50"/>
      <c r="V18053" s="47"/>
      <c r="W18053" s="50"/>
      <c r="X18053" s="49"/>
      <c r="Y18053" s="49"/>
      <c r="Z18053" s="49"/>
      <c r="AA18053" s="49"/>
      <c r="AB18053" s="49"/>
      <c r="AC18053" s="49"/>
      <c r="AD18053" s="49"/>
      <c r="AE18053" s="95"/>
      <c r="AM18053" s="103"/>
      <c r="AT18053" s="10"/>
    </row>
    <row r="18054" spans="9:46" s="16" customFormat="1">
      <c r="I18054" s="47"/>
      <c r="P18054" s="48"/>
      <c r="Q18054" s="48"/>
      <c r="R18054" s="48"/>
      <c r="S18054" s="49"/>
      <c r="T18054" s="47"/>
      <c r="U18054" s="50"/>
      <c r="V18054" s="47"/>
      <c r="W18054" s="50"/>
      <c r="X18054" s="49"/>
      <c r="Y18054" s="49"/>
      <c r="Z18054" s="49"/>
      <c r="AA18054" s="49"/>
      <c r="AB18054" s="49"/>
      <c r="AC18054" s="49"/>
      <c r="AD18054" s="49"/>
      <c r="AE18054" s="95"/>
      <c r="AM18054" s="103"/>
      <c r="AT18054" s="10"/>
    </row>
    <row r="18055" spans="9:46" s="16" customFormat="1">
      <c r="I18055" s="47"/>
      <c r="P18055" s="48"/>
      <c r="Q18055" s="48"/>
      <c r="R18055" s="48"/>
      <c r="S18055" s="49"/>
      <c r="T18055" s="47"/>
      <c r="U18055" s="50"/>
      <c r="V18055" s="47"/>
      <c r="W18055" s="50"/>
      <c r="X18055" s="49"/>
      <c r="Y18055" s="49"/>
      <c r="Z18055" s="49"/>
      <c r="AA18055" s="49"/>
      <c r="AB18055" s="49"/>
      <c r="AC18055" s="49"/>
      <c r="AD18055" s="49"/>
      <c r="AE18055" s="95"/>
      <c r="AM18055" s="103"/>
      <c r="AT18055" s="10"/>
    </row>
    <row r="18056" spans="9:46" s="16" customFormat="1">
      <c r="I18056" s="47"/>
      <c r="P18056" s="48"/>
      <c r="Q18056" s="48"/>
      <c r="R18056" s="48"/>
      <c r="S18056" s="49"/>
      <c r="T18056" s="47"/>
      <c r="U18056" s="50"/>
      <c r="V18056" s="47"/>
      <c r="W18056" s="50"/>
      <c r="X18056" s="49"/>
      <c r="Y18056" s="49"/>
      <c r="Z18056" s="49"/>
      <c r="AA18056" s="49"/>
      <c r="AB18056" s="49"/>
      <c r="AC18056" s="49"/>
      <c r="AD18056" s="49"/>
      <c r="AE18056" s="95"/>
      <c r="AM18056" s="103"/>
      <c r="AT18056" s="10"/>
    </row>
    <row r="18057" spans="9:46" s="16" customFormat="1">
      <c r="I18057" s="47"/>
      <c r="P18057" s="48"/>
      <c r="Q18057" s="48"/>
      <c r="R18057" s="48"/>
      <c r="S18057" s="49"/>
      <c r="T18057" s="47"/>
      <c r="U18057" s="50"/>
      <c r="V18057" s="47"/>
      <c r="W18057" s="50"/>
      <c r="X18057" s="49"/>
      <c r="Y18057" s="49"/>
      <c r="Z18057" s="49"/>
      <c r="AA18057" s="49"/>
      <c r="AB18057" s="49"/>
      <c r="AC18057" s="49"/>
      <c r="AD18057" s="49"/>
      <c r="AE18057" s="95"/>
      <c r="AM18057" s="103"/>
      <c r="AT18057" s="10"/>
    </row>
    <row r="18058" spans="9:46" s="16" customFormat="1">
      <c r="I18058" s="47"/>
      <c r="P18058" s="48"/>
      <c r="Q18058" s="48"/>
      <c r="R18058" s="48"/>
      <c r="S18058" s="49"/>
      <c r="T18058" s="47"/>
      <c r="U18058" s="50"/>
      <c r="V18058" s="47"/>
      <c r="W18058" s="50"/>
      <c r="X18058" s="49"/>
      <c r="Y18058" s="49"/>
      <c r="Z18058" s="49"/>
      <c r="AA18058" s="49"/>
      <c r="AB18058" s="49"/>
      <c r="AC18058" s="49"/>
      <c r="AD18058" s="49"/>
      <c r="AE18058" s="95"/>
      <c r="AM18058" s="103"/>
      <c r="AT18058" s="10"/>
    </row>
    <row r="18059" spans="9:46" s="16" customFormat="1">
      <c r="I18059" s="47"/>
      <c r="P18059" s="48"/>
      <c r="Q18059" s="48"/>
      <c r="R18059" s="48"/>
      <c r="S18059" s="49"/>
      <c r="T18059" s="47"/>
      <c r="U18059" s="50"/>
      <c r="V18059" s="47"/>
      <c r="W18059" s="50"/>
      <c r="X18059" s="49"/>
      <c r="Y18059" s="49"/>
      <c r="Z18059" s="49"/>
      <c r="AA18059" s="49"/>
      <c r="AB18059" s="49"/>
      <c r="AC18059" s="49"/>
      <c r="AD18059" s="49"/>
      <c r="AE18059" s="95"/>
      <c r="AM18059" s="103"/>
      <c r="AT18059" s="10"/>
    </row>
    <row r="18060" spans="9:46" s="16" customFormat="1">
      <c r="I18060" s="47"/>
      <c r="P18060" s="48"/>
      <c r="Q18060" s="48"/>
      <c r="R18060" s="48"/>
      <c r="S18060" s="49"/>
      <c r="T18060" s="47"/>
      <c r="U18060" s="50"/>
      <c r="V18060" s="47"/>
      <c r="W18060" s="50"/>
      <c r="X18060" s="49"/>
      <c r="Y18060" s="49"/>
      <c r="Z18060" s="49"/>
      <c r="AA18060" s="49"/>
      <c r="AB18060" s="49"/>
      <c r="AC18060" s="49"/>
      <c r="AD18060" s="49"/>
      <c r="AE18060" s="95"/>
      <c r="AM18060" s="103"/>
      <c r="AT18060" s="10"/>
    </row>
    <row r="18061" spans="9:46" s="16" customFormat="1">
      <c r="I18061" s="47"/>
      <c r="P18061" s="48"/>
      <c r="Q18061" s="48"/>
      <c r="R18061" s="48"/>
      <c r="S18061" s="49"/>
      <c r="T18061" s="47"/>
      <c r="U18061" s="50"/>
      <c r="V18061" s="47"/>
      <c r="W18061" s="50"/>
      <c r="X18061" s="49"/>
      <c r="Y18061" s="49"/>
      <c r="Z18061" s="49"/>
      <c r="AA18061" s="49"/>
      <c r="AB18061" s="49"/>
      <c r="AC18061" s="49"/>
      <c r="AD18061" s="49"/>
      <c r="AE18061" s="95"/>
      <c r="AM18061" s="103"/>
      <c r="AT18061" s="10"/>
    </row>
    <row r="18062" spans="9:46" s="16" customFormat="1">
      <c r="I18062" s="47"/>
      <c r="P18062" s="48"/>
      <c r="Q18062" s="48"/>
      <c r="R18062" s="48"/>
      <c r="S18062" s="49"/>
      <c r="T18062" s="47"/>
      <c r="U18062" s="50"/>
      <c r="V18062" s="47"/>
      <c r="W18062" s="50"/>
      <c r="X18062" s="49"/>
      <c r="Y18062" s="49"/>
      <c r="Z18062" s="49"/>
      <c r="AA18062" s="49"/>
      <c r="AB18062" s="49"/>
      <c r="AC18062" s="49"/>
      <c r="AD18062" s="49"/>
      <c r="AE18062" s="95"/>
      <c r="AM18062" s="103"/>
      <c r="AT18062" s="10"/>
    </row>
    <row r="18063" spans="9:46" s="16" customFormat="1">
      <c r="I18063" s="47"/>
      <c r="P18063" s="48"/>
      <c r="Q18063" s="48"/>
      <c r="R18063" s="48"/>
      <c r="S18063" s="49"/>
      <c r="T18063" s="47"/>
      <c r="U18063" s="50"/>
      <c r="V18063" s="47"/>
      <c r="W18063" s="50"/>
      <c r="X18063" s="49"/>
      <c r="Y18063" s="49"/>
      <c r="Z18063" s="49"/>
      <c r="AA18063" s="49"/>
      <c r="AB18063" s="49"/>
      <c r="AC18063" s="49"/>
      <c r="AD18063" s="49"/>
      <c r="AE18063" s="95"/>
      <c r="AM18063" s="103"/>
      <c r="AT18063" s="10"/>
    </row>
    <row r="18064" spans="9:46" s="16" customFormat="1">
      <c r="I18064" s="47"/>
      <c r="P18064" s="48"/>
      <c r="Q18064" s="48"/>
      <c r="R18064" s="48"/>
      <c r="S18064" s="49"/>
      <c r="T18064" s="47"/>
      <c r="U18064" s="50"/>
      <c r="V18064" s="47"/>
      <c r="W18064" s="50"/>
      <c r="X18064" s="49"/>
      <c r="Y18064" s="49"/>
      <c r="Z18064" s="49"/>
      <c r="AA18064" s="49"/>
      <c r="AB18064" s="49"/>
      <c r="AC18064" s="49"/>
      <c r="AD18064" s="49"/>
      <c r="AE18064" s="95"/>
      <c r="AM18064" s="103"/>
      <c r="AT18064" s="10"/>
    </row>
    <row r="18065" spans="9:46" s="16" customFormat="1">
      <c r="I18065" s="47"/>
      <c r="P18065" s="48"/>
      <c r="Q18065" s="48"/>
      <c r="R18065" s="48"/>
      <c r="S18065" s="49"/>
      <c r="T18065" s="47"/>
      <c r="U18065" s="50"/>
      <c r="V18065" s="47"/>
      <c r="W18065" s="50"/>
      <c r="X18065" s="49"/>
      <c r="Y18065" s="49"/>
      <c r="Z18065" s="49"/>
      <c r="AA18065" s="49"/>
      <c r="AB18065" s="49"/>
      <c r="AC18065" s="49"/>
      <c r="AD18065" s="49"/>
      <c r="AE18065" s="95"/>
      <c r="AM18065" s="103"/>
      <c r="AT18065" s="10"/>
    </row>
    <row r="18066" spans="9:46" s="16" customFormat="1">
      <c r="I18066" s="47"/>
      <c r="P18066" s="48"/>
      <c r="Q18066" s="48"/>
      <c r="R18066" s="48"/>
      <c r="S18066" s="49"/>
      <c r="T18066" s="47"/>
      <c r="U18066" s="50"/>
      <c r="V18066" s="47"/>
      <c r="W18066" s="50"/>
      <c r="X18066" s="49"/>
      <c r="Y18066" s="49"/>
      <c r="Z18066" s="49"/>
      <c r="AA18066" s="49"/>
      <c r="AB18066" s="49"/>
      <c r="AC18066" s="49"/>
      <c r="AD18066" s="49"/>
      <c r="AE18066" s="95"/>
      <c r="AM18066" s="103"/>
      <c r="AT18066" s="10"/>
    </row>
    <row r="18067" spans="9:46" s="16" customFormat="1">
      <c r="I18067" s="47"/>
      <c r="P18067" s="48"/>
      <c r="Q18067" s="48"/>
      <c r="R18067" s="48"/>
      <c r="S18067" s="49"/>
      <c r="T18067" s="47"/>
      <c r="U18067" s="50"/>
      <c r="V18067" s="47"/>
      <c r="W18067" s="50"/>
      <c r="X18067" s="49"/>
      <c r="Y18067" s="49"/>
      <c r="Z18067" s="49"/>
      <c r="AA18067" s="49"/>
      <c r="AB18067" s="49"/>
      <c r="AC18067" s="49"/>
      <c r="AD18067" s="49"/>
      <c r="AE18067" s="95"/>
      <c r="AM18067" s="103"/>
      <c r="AT18067" s="10"/>
    </row>
    <row r="18068" spans="9:46" s="16" customFormat="1">
      <c r="I18068" s="47"/>
      <c r="P18068" s="48"/>
      <c r="Q18068" s="48"/>
      <c r="R18068" s="48"/>
      <c r="S18068" s="49"/>
      <c r="T18068" s="47"/>
      <c r="U18068" s="50"/>
      <c r="V18068" s="47"/>
      <c r="W18068" s="50"/>
      <c r="X18068" s="49"/>
      <c r="Y18068" s="49"/>
      <c r="Z18068" s="49"/>
      <c r="AA18068" s="49"/>
      <c r="AB18068" s="49"/>
      <c r="AC18068" s="49"/>
      <c r="AD18068" s="49"/>
      <c r="AE18068" s="95"/>
      <c r="AM18068" s="103"/>
      <c r="AT18068" s="10"/>
    </row>
    <row r="18069" spans="9:46" s="16" customFormat="1">
      <c r="I18069" s="47"/>
      <c r="P18069" s="48"/>
      <c r="Q18069" s="48"/>
      <c r="R18069" s="48"/>
      <c r="S18069" s="49"/>
      <c r="T18069" s="47"/>
      <c r="U18069" s="50"/>
      <c r="V18069" s="47"/>
      <c r="W18069" s="50"/>
      <c r="X18069" s="49"/>
      <c r="Y18069" s="49"/>
      <c r="Z18069" s="49"/>
      <c r="AA18069" s="49"/>
      <c r="AB18069" s="49"/>
      <c r="AC18069" s="49"/>
      <c r="AD18069" s="49"/>
      <c r="AE18069" s="95"/>
      <c r="AM18069" s="103"/>
      <c r="AT18069" s="10"/>
    </row>
    <row r="18070" spans="9:46" s="16" customFormat="1">
      <c r="I18070" s="47"/>
      <c r="P18070" s="48"/>
      <c r="Q18070" s="48"/>
      <c r="R18070" s="48"/>
      <c r="S18070" s="49"/>
      <c r="T18070" s="47"/>
      <c r="U18070" s="50"/>
      <c r="V18070" s="47"/>
      <c r="W18070" s="50"/>
      <c r="X18070" s="49"/>
      <c r="Y18070" s="49"/>
      <c r="Z18070" s="49"/>
      <c r="AA18070" s="49"/>
      <c r="AB18070" s="49"/>
      <c r="AC18070" s="49"/>
      <c r="AD18070" s="49"/>
      <c r="AE18070" s="95"/>
      <c r="AM18070" s="103"/>
      <c r="AT18070" s="10"/>
    </row>
    <row r="18071" spans="9:46" s="16" customFormat="1">
      <c r="I18071" s="47"/>
      <c r="P18071" s="48"/>
      <c r="Q18071" s="48"/>
      <c r="R18071" s="48"/>
      <c r="S18071" s="49"/>
      <c r="T18071" s="47"/>
      <c r="U18071" s="50"/>
      <c r="V18071" s="47"/>
      <c r="W18071" s="50"/>
      <c r="X18071" s="49"/>
      <c r="Y18071" s="49"/>
      <c r="Z18071" s="49"/>
      <c r="AA18071" s="49"/>
      <c r="AB18071" s="49"/>
      <c r="AC18071" s="49"/>
      <c r="AD18071" s="49"/>
      <c r="AE18071" s="95"/>
      <c r="AM18071" s="103"/>
      <c r="AT18071" s="10"/>
    </row>
    <row r="18072" spans="9:46" s="16" customFormat="1">
      <c r="I18072" s="47"/>
      <c r="P18072" s="48"/>
      <c r="Q18072" s="48"/>
      <c r="R18072" s="48"/>
      <c r="S18072" s="49"/>
      <c r="T18072" s="47"/>
      <c r="U18072" s="50"/>
      <c r="V18072" s="47"/>
      <c r="W18072" s="50"/>
      <c r="X18072" s="49"/>
      <c r="Y18072" s="49"/>
      <c r="Z18072" s="49"/>
      <c r="AA18072" s="49"/>
      <c r="AB18072" s="49"/>
      <c r="AC18072" s="49"/>
      <c r="AD18072" s="49"/>
      <c r="AE18072" s="95"/>
      <c r="AM18072" s="103"/>
      <c r="AT18072" s="10"/>
    </row>
    <row r="18073" spans="9:46" s="16" customFormat="1">
      <c r="I18073" s="47"/>
      <c r="P18073" s="48"/>
      <c r="Q18073" s="48"/>
      <c r="R18073" s="48"/>
      <c r="S18073" s="49"/>
      <c r="T18073" s="47"/>
      <c r="U18073" s="50"/>
      <c r="V18073" s="47"/>
      <c r="W18073" s="50"/>
      <c r="X18073" s="49"/>
      <c r="Y18073" s="49"/>
      <c r="Z18073" s="49"/>
      <c r="AA18073" s="49"/>
      <c r="AB18073" s="49"/>
      <c r="AC18073" s="49"/>
      <c r="AD18073" s="49"/>
      <c r="AE18073" s="95"/>
      <c r="AM18073" s="103"/>
      <c r="AT18073" s="10"/>
    </row>
    <row r="18074" spans="9:46" s="16" customFormat="1">
      <c r="I18074" s="47"/>
      <c r="P18074" s="48"/>
      <c r="Q18074" s="48"/>
      <c r="R18074" s="48"/>
      <c r="S18074" s="49"/>
      <c r="T18074" s="47"/>
      <c r="U18074" s="50"/>
      <c r="V18074" s="47"/>
      <c r="W18074" s="50"/>
      <c r="X18074" s="49"/>
      <c r="Y18074" s="49"/>
      <c r="Z18074" s="49"/>
      <c r="AA18074" s="49"/>
      <c r="AB18074" s="49"/>
      <c r="AC18074" s="49"/>
      <c r="AD18074" s="49"/>
      <c r="AE18074" s="95"/>
      <c r="AM18074" s="103"/>
      <c r="AT18074" s="10"/>
    </row>
    <row r="18075" spans="9:46" s="16" customFormat="1">
      <c r="I18075" s="47"/>
      <c r="P18075" s="48"/>
      <c r="Q18075" s="48"/>
      <c r="R18075" s="48"/>
      <c r="S18075" s="49"/>
      <c r="T18075" s="47"/>
      <c r="U18075" s="50"/>
      <c r="V18075" s="47"/>
      <c r="W18075" s="50"/>
      <c r="X18075" s="49"/>
      <c r="Y18075" s="49"/>
      <c r="Z18075" s="49"/>
      <c r="AA18075" s="49"/>
      <c r="AB18075" s="49"/>
      <c r="AC18075" s="49"/>
      <c r="AD18075" s="49"/>
      <c r="AE18075" s="95"/>
      <c r="AM18075" s="103"/>
      <c r="AT18075" s="10"/>
    </row>
    <row r="18076" spans="9:46" s="16" customFormat="1">
      <c r="I18076" s="47"/>
      <c r="P18076" s="48"/>
      <c r="Q18076" s="48"/>
      <c r="R18076" s="48"/>
      <c r="S18076" s="49"/>
      <c r="T18076" s="47"/>
      <c r="U18076" s="50"/>
      <c r="V18076" s="47"/>
      <c r="W18076" s="50"/>
      <c r="X18076" s="49"/>
      <c r="Y18076" s="49"/>
      <c r="Z18076" s="49"/>
      <c r="AA18076" s="49"/>
      <c r="AB18076" s="49"/>
      <c r="AC18076" s="49"/>
      <c r="AD18076" s="49"/>
      <c r="AE18076" s="95"/>
      <c r="AM18076" s="103"/>
      <c r="AT18076" s="10"/>
    </row>
    <row r="18077" spans="9:46" s="16" customFormat="1">
      <c r="I18077" s="47"/>
      <c r="P18077" s="48"/>
      <c r="Q18077" s="48"/>
      <c r="R18077" s="48"/>
      <c r="S18077" s="49"/>
      <c r="T18077" s="47"/>
      <c r="U18077" s="50"/>
      <c r="V18077" s="47"/>
      <c r="W18077" s="50"/>
      <c r="X18077" s="49"/>
      <c r="Y18077" s="49"/>
      <c r="Z18077" s="49"/>
      <c r="AA18077" s="49"/>
      <c r="AB18077" s="49"/>
      <c r="AC18077" s="49"/>
      <c r="AD18077" s="49"/>
      <c r="AE18077" s="95"/>
      <c r="AM18077" s="103"/>
      <c r="AT18077" s="10"/>
    </row>
    <row r="18078" spans="9:46" s="16" customFormat="1">
      <c r="I18078" s="47"/>
      <c r="P18078" s="48"/>
      <c r="Q18078" s="48"/>
      <c r="R18078" s="48"/>
      <c r="S18078" s="49"/>
      <c r="T18078" s="47"/>
      <c r="U18078" s="50"/>
      <c r="V18078" s="47"/>
      <c r="W18078" s="50"/>
      <c r="X18078" s="49"/>
      <c r="Y18078" s="49"/>
      <c r="Z18078" s="49"/>
      <c r="AA18078" s="49"/>
      <c r="AB18078" s="49"/>
      <c r="AC18078" s="49"/>
      <c r="AD18078" s="49"/>
      <c r="AE18078" s="95"/>
      <c r="AM18078" s="103"/>
      <c r="AT18078" s="10"/>
    </row>
    <row r="18079" spans="9:46" s="16" customFormat="1">
      <c r="I18079" s="47"/>
      <c r="P18079" s="48"/>
      <c r="Q18079" s="48"/>
      <c r="R18079" s="48"/>
      <c r="S18079" s="49"/>
      <c r="T18079" s="47"/>
      <c r="U18079" s="50"/>
      <c r="V18079" s="47"/>
      <c r="W18079" s="50"/>
      <c r="X18079" s="49"/>
      <c r="Y18079" s="49"/>
      <c r="Z18079" s="49"/>
      <c r="AA18079" s="49"/>
      <c r="AB18079" s="49"/>
      <c r="AC18079" s="49"/>
      <c r="AD18079" s="49"/>
      <c r="AE18079" s="95"/>
      <c r="AM18079" s="103"/>
      <c r="AT18079" s="10"/>
    </row>
    <row r="18080" spans="9:46" s="16" customFormat="1">
      <c r="I18080" s="47"/>
      <c r="P18080" s="48"/>
      <c r="Q18080" s="48"/>
      <c r="R18080" s="48"/>
      <c r="S18080" s="49"/>
      <c r="T18080" s="47"/>
      <c r="U18080" s="50"/>
      <c r="V18080" s="47"/>
      <c r="W18080" s="50"/>
      <c r="X18080" s="49"/>
      <c r="Y18080" s="49"/>
      <c r="Z18080" s="49"/>
      <c r="AA18080" s="49"/>
      <c r="AB18080" s="49"/>
      <c r="AC18080" s="49"/>
      <c r="AD18080" s="49"/>
      <c r="AE18080" s="95"/>
      <c r="AM18080" s="103"/>
      <c r="AT18080" s="10"/>
    </row>
    <row r="18081" spans="9:46" s="16" customFormat="1">
      <c r="I18081" s="47"/>
      <c r="P18081" s="48"/>
      <c r="Q18081" s="48"/>
      <c r="R18081" s="48"/>
      <c r="S18081" s="49"/>
      <c r="T18081" s="47"/>
      <c r="U18081" s="50"/>
      <c r="V18081" s="47"/>
      <c r="W18081" s="50"/>
      <c r="X18081" s="49"/>
      <c r="Y18081" s="49"/>
      <c r="Z18081" s="49"/>
      <c r="AA18081" s="49"/>
      <c r="AB18081" s="49"/>
      <c r="AC18081" s="49"/>
      <c r="AD18081" s="49"/>
      <c r="AE18081" s="95"/>
      <c r="AM18081" s="103"/>
      <c r="AT18081" s="10"/>
    </row>
    <row r="18082" spans="9:46" s="16" customFormat="1">
      <c r="I18082" s="47"/>
      <c r="P18082" s="48"/>
      <c r="Q18082" s="48"/>
      <c r="R18082" s="48"/>
      <c r="S18082" s="49"/>
      <c r="T18082" s="47"/>
      <c r="U18082" s="50"/>
      <c r="V18082" s="47"/>
      <c r="W18082" s="50"/>
      <c r="X18082" s="49"/>
      <c r="Y18082" s="49"/>
      <c r="Z18082" s="49"/>
      <c r="AA18082" s="49"/>
      <c r="AB18082" s="49"/>
      <c r="AC18082" s="49"/>
      <c r="AD18082" s="49"/>
      <c r="AE18082" s="95"/>
      <c r="AM18082" s="103"/>
      <c r="AT18082" s="10"/>
    </row>
    <row r="18083" spans="9:46" s="16" customFormat="1">
      <c r="I18083" s="47"/>
      <c r="P18083" s="48"/>
      <c r="Q18083" s="48"/>
      <c r="R18083" s="48"/>
      <c r="S18083" s="49"/>
      <c r="T18083" s="47"/>
      <c r="U18083" s="50"/>
      <c r="V18083" s="47"/>
      <c r="W18083" s="50"/>
      <c r="X18083" s="49"/>
      <c r="Y18083" s="49"/>
      <c r="Z18083" s="49"/>
      <c r="AA18083" s="49"/>
      <c r="AB18083" s="49"/>
      <c r="AC18083" s="49"/>
      <c r="AD18083" s="49"/>
      <c r="AE18083" s="95"/>
      <c r="AM18083" s="103"/>
      <c r="AT18083" s="10"/>
    </row>
    <row r="18084" spans="9:46" s="16" customFormat="1">
      <c r="I18084" s="47"/>
      <c r="P18084" s="48"/>
      <c r="Q18084" s="48"/>
      <c r="R18084" s="48"/>
      <c r="S18084" s="49"/>
      <c r="T18084" s="47"/>
      <c r="U18084" s="50"/>
      <c r="V18084" s="47"/>
      <c r="W18084" s="50"/>
      <c r="X18084" s="49"/>
      <c r="Y18084" s="49"/>
      <c r="Z18084" s="49"/>
      <c r="AA18084" s="49"/>
      <c r="AB18084" s="49"/>
      <c r="AC18084" s="49"/>
      <c r="AD18084" s="49"/>
      <c r="AE18084" s="95"/>
      <c r="AM18084" s="103"/>
      <c r="AT18084" s="10"/>
    </row>
    <row r="18085" spans="9:46" s="16" customFormat="1">
      <c r="I18085" s="47"/>
      <c r="P18085" s="48"/>
      <c r="Q18085" s="48"/>
      <c r="R18085" s="48"/>
      <c r="S18085" s="49"/>
      <c r="T18085" s="47"/>
      <c r="U18085" s="50"/>
      <c r="V18085" s="47"/>
      <c r="W18085" s="50"/>
      <c r="X18085" s="49"/>
      <c r="Y18085" s="49"/>
      <c r="Z18085" s="49"/>
      <c r="AA18085" s="49"/>
      <c r="AB18085" s="49"/>
      <c r="AC18085" s="49"/>
      <c r="AD18085" s="49"/>
      <c r="AE18085" s="95"/>
      <c r="AM18085" s="103"/>
      <c r="AT18085" s="10"/>
    </row>
    <row r="18086" spans="9:46" s="16" customFormat="1">
      <c r="I18086" s="47"/>
      <c r="P18086" s="48"/>
      <c r="Q18086" s="48"/>
      <c r="R18086" s="48"/>
      <c r="S18086" s="49"/>
      <c r="T18086" s="47"/>
      <c r="U18086" s="50"/>
      <c r="V18086" s="47"/>
      <c r="W18086" s="50"/>
      <c r="X18086" s="49"/>
      <c r="Y18086" s="49"/>
      <c r="Z18086" s="49"/>
      <c r="AA18086" s="49"/>
      <c r="AB18086" s="49"/>
      <c r="AC18086" s="49"/>
      <c r="AD18086" s="49"/>
      <c r="AE18086" s="95"/>
      <c r="AM18086" s="103"/>
      <c r="AT18086" s="10"/>
    </row>
    <row r="18087" spans="9:46" s="16" customFormat="1">
      <c r="I18087" s="47"/>
      <c r="P18087" s="48"/>
      <c r="Q18087" s="48"/>
      <c r="R18087" s="48"/>
      <c r="S18087" s="49"/>
      <c r="T18087" s="47"/>
      <c r="U18087" s="50"/>
      <c r="V18087" s="47"/>
      <c r="W18087" s="50"/>
      <c r="X18087" s="49"/>
      <c r="Y18087" s="49"/>
      <c r="Z18087" s="49"/>
      <c r="AA18087" s="49"/>
      <c r="AB18087" s="49"/>
      <c r="AC18087" s="49"/>
      <c r="AD18087" s="49"/>
      <c r="AE18087" s="95"/>
      <c r="AM18087" s="103"/>
      <c r="AT18087" s="10"/>
    </row>
    <row r="18088" spans="9:46" s="16" customFormat="1">
      <c r="I18088" s="47"/>
      <c r="P18088" s="48"/>
      <c r="Q18088" s="48"/>
      <c r="R18088" s="48"/>
      <c r="S18088" s="49"/>
      <c r="T18088" s="47"/>
      <c r="U18088" s="50"/>
      <c r="V18088" s="47"/>
      <c r="W18088" s="50"/>
      <c r="X18088" s="49"/>
      <c r="Y18088" s="49"/>
      <c r="Z18088" s="49"/>
      <c r="AA18088" s="49"/>
      <c r="AB18088" s="49"/>
      <c r="AC18088" s="49"/>
      <c r="AD18088" s="49"/>
      <c r="AE18088" s="95"/>
      <c r="AM18088" s="103"/>
      <c r="AT18088" s="10"/>
    </row>
    <row r="18089" spans="9:46" s="16" customFormat="1">
      <c r="I18089" s="47"/>
      <c r="P18089" s="48"/>
      <c r="Q18089" s="48"/>
      <c r="R18089" s="48"/>
      <c r="S18089" s="49"/>
      <c r="T18089" s="47"/>
      <c r="U18089" s="50"/>
      <c r="V18089" s="47"/>
      <c r="W18089" s="50"/>
      <c r="X18089" s="49"/>
      <c r="Y18089" s="49"/>
      <c r="Z18089" s="49"/>
      <c r="AA18089" s="49"/>
      <c r="AB18089" s="49"/>
      <c r="AC18089" s="49"/>
      <c r="AD18089" s="49"/>
      <c r="AE18089" s="95"/>
      <c r="AM18089" s="103"/>
      <c r="AT18089" s="10"/>
    </row>
    <row r="18090" spans="9:46" s="16" customFormat="1">
      <c r="I18090" s="47"/>
      <c r="P18090" s="48"/>
      <c r="Q18090" s="48"/>
      <c r="R18090" s="48"/>
      <c r="S18090" s="49"/>
      <c r="T18090" s="47"/>
      <c r="U18090" s="50"/>
      <c r="V18090" s="47"/>
      <c r="W18090" s="50"/>
      <c r="X18090" s="49"/>
      <c r="Y18090" s="49"/>
      <c r="Z18090" s="49"/>
      <c r="AA18090" s="49"/>
      <c r="AB18090" s="49"/>
      <c r="AC18090" s="49"/>
      <c r="AD18090" s="49"/>
      <c r="AE18090" s="95"/>
      <c r="AM18090" s="103"/>
      <c r="AT18090" s="10"/>
    </row>
    <row r="18091" spans="9:46" s="16" customFormat="1">
      <c r="I18091" s="47"/>
      <c r="P18091" s="48"/>
      <c r="Q18091" s="48"/>
      <c r="R18091" s="48"/>
      <c r="S18091" s="49"/>
      <c r="T18091" s="47"/>
      <c r="U18091" s="50"/>
      <c r="V18091" s="47"/>
      <c r="W18091" s="50"/>
      <c r="X18091" s="49"/>
      <c r="Y18091" s="49"/>
      <c r="Z18091" s="49"/>
      <c r="AA18091" s="49"/>
      <c r="AB18091" s="49"/>
      <c r="AC18091" s="49"/>
      <c r="AD18091" s="49"/>
      <c r="AE18091" s="95"/>
      <c r="AM18091" s="103"/>
      <c r="AT18091" s="10"/>
    </row>
    <row r="18092" spans="9:46" s="16" customFormat="1">
      <c r="I18092" s="47"/>
      <c r="P18092" s="48"/>
      <c r="Q18092" s="48"/>
      <c r="R18092" s="48"/>
      <c r="S18092" s="49"/>
      <c r="T18092" s="47"/>
      <c r="U18092" s="50"/>
      <c r="V18092" s="47"/>
      <c r="W18092" s="50"/>
      <c r="X18092" s="49"/>
      <c r="Y18092" s="49"/>
      <c r="Z18092" s="49"/>
      <c r="AA18092" s="49"/>
      <c r="AB18092" s="49"/>
      <c r="AC18092" s="49"/>
      <c r="AD18092" s="49"/>
      <c r="AE18092" s="95"/>
      <c r="AM18092" s="103"/>
      <c r="AT18092" s="10"/>
    </row>
    <row r="18093" spans="9:46" s="16" customFormat="1">
      <c r="I18093" s="47"/>
      <c r="P18093" s="48"/>
      <c r="Q18093" s="48"/>
      <c r="R18093" s="48"/>
      <c r="S18093" s="49"/>
      <c r="T18093" s="47"/>
      <c r="U18093" s="50"/>
      <c r="V18093" s="47"/>
      <c r="W18093" s="50"/>
      <c r="X18093" s="49"/>
      <c r="Y18093" s="49"/>
      <c r="Z18093" s="49"/>
      <c r="AA18093" s="49"/>
      <c r="AB18093" s="49"/>
      <c r="AC18093" s="49"/>
      <c r="AD18093" s="49"/>
      <c r="AE18093" s="95"/>
      <c r="AM18093" s="103"/>
      <c r="AT18093" s="10"/>
    </row>
    <row r="18094" spans="9:46" s="16" customFormat="1">
      <c r="I18094" s="47"/>
      <c r="P18094" s="48"/>
      <c r="Q18094" s="48"/>
      <c r="R18094" s="48"/>
      <c r="S18094" s="49"/>
      <c r="T18094" s="47"/>
      <c r="U18094" s="50"/>
      <c r="V18094" s="47"/>
      <c r="W18094" s="50"/>
      <c r="X18094" s="49"/>
      <c r="Y18094" s="49"/>
      <c r="Z18094" s="49"/>
      <c r="AA18094" s="49"/>
      <c r="AB18094" s="49"/>
      <c r="AC18094" s="49"/>
      <c r="AD18094" s="49"/>
      <c r="AE18094" s="95"/>
      <c r="AM18094" s="103"/>
      <c r="AT18094" s="10"/>
    </row>
    <row r="18095" spans="9:46" s="16" customFormat="1">
      <c r="I18095" s="47"/>
      <c r="P18095" s="48"/>
      <c r="Q18095" s="48"/>
      <c r="R18095" s="48"/>
      <c r="S18095" s="49"/>
      <c r="T18095" s="47"/>
      <c r="U18095" s="50"/>
      <c r="V18095" s="47"/>
      <c r="W18095" s="50"/>
      <c r="X18095" s="49"/>
      <c r="Y18095" s="49"/>
      <c r="Z18095" s="49"/>
      <c r="AA18095" s="49"/>
      <c r="AB18095" s="49"/>
      <c r="AC18095" s="49"/>
      <c r="AD18095" s="49"/>
      <c r="AE18095" s="95"/>
      <c r="AM18095" s="103"/>
      <c r="AT18095" s="10"/>
    </row>
    <row r="18096" spans="9:46" s="16" customFormat="1">
      <c r="I18096" s="47"/>
      <c r="P18096" s="48"/>
      <c r="Q18096" s="48"/>
      <c r="R18096" s="48"/>
      <c r="S18096" s="49"/>
      <c r="T18096" s="47"/>
      <c r="U18096" s="50"/>
      <c r="V18096" s="47"/>
      <c r="W18096" s="50"/>
      <c r="X18096" s="49"/>
      <c r="Y18096" s="49"/>
      <c r="Z18096" s="49"/>
      <c r="AA18096" s="49"/>
      <c r="AB18096" s="49"/>
      <c r="AC18096" s="49"/>
      <c r="AD18096" s="49"/>
      <c r="AE18096" s="95"/>
      <c r="AM18096" s="103"/>
      <c r="AT18096" s="10"/>
    </row>
    <row r="18097" spans="9:46" s="16" customFormat="1">
      <c r="I18097" s="47"/>
      <c r="P18097" s="48"/>
      <c r="Q18097" s="48"/>
      <c r="R18097" s="48"/>
      <c r="S18097" s="49"/>
      <c r="T18097" s="47"/>
      <c r="U18097" s="50"/>
      <c r="V18097" s="47"/>
      <c r="W18097" s="50"/>
      <c r="X18097" s="49"/>
      <c r="Y18097" s="49"/>
      <c r="Z18097" s="49"/>
      <c r="AA18097" s="49"/>
      <c r="AB18097" s="49"/>
      <c r="AC18097" s="49"/>
      <c r="AD18097" s="49"/>
      <c r="AE18097" s="95"/>
      <c r="AM18097" s="103"/>
      <c r="AT18097" s="10"/>
    </row>
    <row r="18098" spans="9:46" s="16" customFormat="1">
      <c r="I18098" s="47"/>
      <c r="P18098" s="48"/>
      <c r="Q18098" s="48"/>
      <c r="R18098" s="48"/>
      <c r="S18098" s="49"/>
      <c r="T18098" s="47"/>
      <c r="U18098" s="50"/>
      <c r="V18098" s="47"/>
      <c r="W18098" s="50"/>
      <c r="X18098" s="49"/>
      <c r="Y18098" s="49"/>
      <c r="Z18098" s="49"/>
      <c r="AA18098" s="49"/>
      <c r="AB18098" s="49"/>
      <c r="AC18098" s="49"/>
      <c r="AD18098" s="49"/>
      <c r="AE18098" s="95"/>
      <c r="AM18098" s="103"/>
      <c r="AT18098" s="10"/>
    </row>
    <row r="18099" spans="9:46" s="16" customFormat="1">
      <c r="I18099" s="47"/>
      <c r="P18099" s="48"/>
      <c r="Q18099" s="48"/>
      <c r="R18099" s="48"/>
      <c r="S18099" s="49"/>
      <c r="T18099" s="47"/>
      <c r="U18099" s="50"/>
      <c r="V18099" s="47"/>
      <c r="W18099" s="50"/>
      <c r="X18099" s="49"/>
      <c r="Y18099" s="49"/>
      <c r="Z18099" s="49"/>
      <c r="AA18099" s="49"/>
      <c r="AB18099" s="49"/>
      <c r="AC18099" s="49"/>
      <c r="AD18099" s="49"/>
      <c r="AE18099" s="95"/>
      <c r="AM18099" s="103"/>
      <c r="AT18099" s="10"/>
    </row>
    <row r="18100" spans="9:46" s="16" customFormat="1">
      <c r="I18100" s="47"/>
      <c r="P18100" s="48"/>
      <c r="Q18100" s="48"/>
      <c r="R18100" s="48"/>
      <c r="S18100" s="49"/>
      <c r="T18100" s="47"/>
      <c r="U18100" s="50"/>
      <c r="V18100" s="47"/>
      <c r="W18100" s="50"/>
      <c r="X18100" s="49"/>
      <c r="Y18100" s="49"/>
      <c r="Z18100" s="49"/>
      <c r="AA18100" s="49"/>
      <c r="AB18100" s="49"/>
      <c r="AC18100" s="49"/>
      <c r="AD18100" s="49"/>
      <c r="AE18100" s="95"/>
      <c r="AM18100" s="103"/>
      <c r="AT18100" s="10"/>
    </row>
    <row r="18101" spans="9:46" s="16" customFormat="1">
      <c r="I18101" s="47"/>
      <c r="P18101" s="48"/>
      <c r="Q18101" s="48"/>
      <c r="R18101" s="48"/>
      <c r="S18101" s="49"/>
      <c r="T18101" s="47"/>
      <c r="U18101" s="50"/>
      <c r="V18101" s="47"/>
      <c r="W18101" s="50"/>
      <c r="X18101" s="49"/>
      <c r="Y18101" s="49"/>
      <c r="Z18101" s="49"/>
      <c r="AA18101" s="49"/>
      <c r="AB18101" s="49"/>
      <c r="AC18101" s="49"/>
      <c r="AD18101" s="49"/>
      <c r="AE18101" s="95"/>
      <c r="AM18101" s="103"/>
      <c r="AT18101" s="10"/>
    </row>
    <row r="18102" spans="9:46" s="16" customFormat="1">
      <c r="I18102" s="47"/>
      <c r="P18102" s="48"/>
      <c r="Q18102" s="48"/>
      <c r="R18102" s="48"/>
      <c r="S18102" s="49"/>
      <c r="T18102" s="47"/>
      <c r="U18102" s="50"/>
      <c r="V18102" s="47"/>
      <c r="W18102" s="50"/>
      <c r="X18102" s="49"/>
      <c r="Y18102" s="49"/>
      <c r="Z18102" s="49"/>
      <c r="AA18102" s="49"/>
      <c r="AB18102" s="49"/>
      <c r="AC18102" s="49"/>
      <c r="AD18102" s="49"/>
      <c r="AE18102" s="95"/>
      <c r="AM18102" s="103"/>
      <c r="AT18102" s="10"/>
    </row>
    <row r="18103" spans="9:46" s="16" customFormat="1">
      <c r="I18103" s="47"/>
      <c r="P18103" s="48"/>
      <c r="Q18103" s="48"/>
      <c r="R18103" s="48"/>
      <c r="S18103" s="49"/>
      <c r="T18103" s="47"/>
      <c r="U18103" s="50"/>
      <c r="V18103" s="47"/>
      <c r="W18103" s="50"/>
      <c r="X18103" s="49"/>
      <c r="Y18103" s="49"/>
      <c r="Z18103" s="49"/>
      <c r="AA18103" s="49"/>
      <c r="AB18103" s="49"/>
      <c r="AC18103" s="49"/>
      <c r="AD18103" s="49"/>
      <c r="AE18103" s="95"/>
      <c r="AM18103" s="103"/>
      <c r="AT18103" s="10"/>
    </row>
    <row r="18104" spans="9:46" s="16" customFormat="1">
      <c r="I18104" s="47"/>
      <c r="P18104" s="48"/>
      <c r="Q18104" s="48"/>
      <c r="R18104" s="48"/>
      <c r="S18104" s="49"/>
      <c r="T18104" s="47"/>
      <c r="U18104" s="50"/>
      <c r="V18104" s="47"/>
      <c r="W18104" s="50"/>
      <c r="X18104" s="49"/>
      <c r="Y18104" s="49"/>
      <c r="Z18104" s="49"/>
      <c r="AA18104" s="49"/>
      <c r="AB18104" s="49"/>
      <c r="AC18104" s="49"/>
      <c r="AD18104" s="49"/>
      <c r="AE18104" s="95"/>
      <c r="AM18104" s="103"/>
      <c r="AT18104" s="10"/>
    </row>
    <row r="18105" spans="9:46" s="16" customFormat="1">
      <c r="I18105" s="47"/>
      <c r="P18105" s="48"/>
      <c r="Q18105" s="48"/>
      <c r="R18105" s="48"/>
      <c r="S18105" s="49"/>
      <c r="T18105" s="47"/>
      <c r="U18105" s="50"/>
      <c r="V18105" s="47"/>
      <c r="W18105" s="50"/>
      <c r="X18105" s="49"/>
      <c r="Y18105" s="49"/>
      <c r="Z18105" s="49"/>
      <c r="AA18105" s="49"/>
      <c r="AB18105" s="49"/>
      <c r="AC18105" s="49"/>
      <c r="AD18105" s="49"/>
      <c r="AE18105" s="95"/>
      <c r="AM18105" s="103"/>
      <c r="AT18105" s="10"/>
    </row>
    <row r="18106" spans="9:46" s="16" customFormat="1">
      <c r="I18106" s="47"/>
      <c r="P18106" s="48"/>
      <c r="Q18106" s="48"/>
      <c r="R18106" s="48"/>
      <c r="S18106" s="49"/>
      <c r="T18106" s="47"/>
      <c r="U18106" s="50"/>
      <c r="V18106" s="47"/>
      <c r="W18106" s="50"/>
      <c r="X18106" s="49"/>
      <c r="Y18106" s="49"/>
      <c r="Z18106" s="49"/>
      <c r="AA18106" s="49"/>
      <c r="AB18106" s="49"/>
      <c r="AC18106" s="49"/>
      <c r="AD18106" s="49"/>
      <c r="AE18106" s="95"/>
      <c r="AM18106" s="103"/>
      <c r="AT18106" s="10"/>
    </row>
    <row r="18107" spans="9:46" s="16" customFormat="1">
      <c r="I18107" s="47"/>
      <c r="P18107" s="48"/>
      <c r="Q18107" s="48"/>
      <c r="R18107" s="48"/>
      <c r="S18107" s="49"/>
      <c r="T18107" s="47"/>
      <c r="U18107" s="50"/>
      <c r="V18107" s="47"/>
      <c r="W18107" s="50"/>
      <c r="X18107" s="49"/>
      <c r="Y18107" s="49"/>
      <c r="Z18107" s="49"/>
      <c r="AA18107" s="49"/>
      <c r="AB18107" s="49"/>
      <c r="AC18107" s="49"/>
      <c r="AD18107" s="49"/>
      <c r="AE18107" s="95"/>
      <c r="AM18107" s="103"/>
      <c r="AT18107" s="10"/>
    </row>
    <row r="18108" spans="9:46" s="16" customFormat="1">
      <c r="I18108" s="47"/>
      <c r="P18108" s="48"/>
      <c r="Q18108" s="48"/>
      <c r="R18108" s="48"/>
      <c r="S18108" s="49"/>
      <c r="T18108" s="47"/>
      <c r="U18108" s="50"/>
      <c r="V18108" s="47"/>
      <c r="W18108" s="50"/>
      <c r="X18108" s="49"/>
      <c r="Y18108" s="49"/>
      <c r="Z18108" s="49"/>
      <c r="AA18108" s="49"/>
      <c r="AB18108" s="49"/>
      <c r="AC18108" s="49"/>
      <c r="AD18108" s="49"/>
      <c r="AE18108" s="95"/>
      <c r="AM18108" s="103"/>
      <c r="AT18108" s="10"/>
    </row>
    <row r="18109" spans="9:46" s="16" customFormat="1">
      <c r="I18109" s="47"/>
      <c r="P18109" s="48"/>
      <c r="Q18109" s="48"/>
      <c r="R18109" s="48"/>
      <c r="S18109" s="49"/>
      <c r="T18109" s="47"/>
      <c r="U18109" s="50"/>
      <c r="V18109" s="47"/>
      <c r="W18109" s="50"/>
      <c r="X18109" s="49"/>
      <c r="Y18109" s="49"/>
      <c r="Z18109" s="49"/>
      <c r="AA18109" s="49"/>
      <c r="AB18109" s="49"/>
      <c r="AC18109" s="49"/>
      <c r="AD18109" s="49"/>
      <c r="AE18109" s="95"/>
      <c r="AM18109" s="103"/>
      <c r="AT18109" s="10"/>
    </row>
    <row r="18110" spans="9:46" s="16" customFormat="1">
      <c r="I18110" s="47"/>
      <c r="P18110" s="48"/>
      <c r="Q18110" s="48"/>
      <c r="R18110" s="48"/>
      <c r="S18110" s="49"/>
      <c r="T18110" s="47"/>
      <c r="U18110" s="50"/>
      <c r="V18110" s="47"/>
      <c r="W18110" s="50"/>
      <c r="X18110" s="49"/>
      <c r="Y18110" s="49"/>
      <c r="Z18110" s="49"/>
      <c r="AA18110" s="49"/>
      <c r="AB18110" s="49"/>
      <c r="AC18110" s="49"/>
      <c r="AD18110" s="49"/>
      <c r="AE18110" s="95"/>
      <c r="AM18110" s="103"/>
      <c r="AT18110" s="10"/>
    </row>
    <row r="18111" spans="9:46" s="16" customFormat="1">
      <c r="I18111" s="47"/>
      <c r="P18111" s="48"/>
      <c r="Q18111" s="48"/>
      <c r="R18111" s="48"/>
      <c r="S18111" s="49"/>
      <c r="T18111" s="47"/>
      <c r="U18111" s="50"/>
      <c r="V18111" s="47"/>
      <c r="W18111" s="50"/>
      <c r="X18111" s="49"/>
      <c r="Y18111" s="49"/>
      <c r="Z18111" s="49"/>
      <c r="AA18111" s="49"/>
      <c r="AB18111" s="49"/>
      <c r="AC18111" s="49"/>
      <c r="AD18111" s="49"/>
      <c r="AE18111" s="95"/>
      <c r="AM18111" s="103"/>
      <c r="AT18111" s="10"/>
    </row>
    <row r="18112" spans="9:46" s="16" customFormat="1">
      <c r="I18112" s="47"/>
      <c r="P18112" s="48"/>
      <c r="Q18112" s="48"/>
      <c r="R18112" s="48"/>
      <c r="S18112" s="49"/>
      <c r="T18112" s="47"/>
      <c r="U18112" s="50"/>
      <c r="V18112" s="47"/>
      <c r="W18112" s="50"/>
      <c r="X18112" s="49"/>
      <c r="Y18112" s="49"/>
      <c r="Z18112" s="49"/>
      <c r="AA18112" s="49"/>
      <c r="AB18112" s="49"/>
      <c r="AC18112" s="49"/>
      <c r="AD18112" s="49"/>
      <c r="AE18112" s="95"/>
      <c r="AM18112" s="103"/>
      <c r="AT18112" s="10"/>
    </row>
    <row r="18113" spans="9:46" s="16" customFormat="1">
      <c r="I18113" s="47"/>
      <c r="P18113" s="48"/>
      <c r="Q18113" s="48"/>
      <c r="R18113" s="48"/>
      <c r="S18113" s="49"/>
      <c r="T18113" s="47"/>
      <c r="U18113" s="50"/>
      <c r="V18113" s="47"/>
      <c r="W18113" s="50"/>
      <c r="X18113" s="49"/>
      <c r="Y18113" s="49"/>
      <c r="Z18113" s="49"/>
      <c r="AA18113" s="49"/>
      <c r="AB18113" s="49"/>
      <c r="AC18113" s="49"/>
      <c r="AD18113" s="49"/>
      <c r="AE18113" s="95"/>
      <c r="AM18113" s="103"/>
      <c r="AT18113" s="10"/>
    </row>
    <row r="18114" spans="9:46" s="16" customFormat="1">
      <c r="I18114" s="47"/>
      <c r="P18114" s="48"/>
      <c r="Q18114" s="48"/>
      <c r="R18114" s="48"/>
      <c r="S18114" s="49"/>
      <c r="T18114" s="47"/>
      <c r="U18114" s="50"/>
      <c r="V18114" s="47"/>
      <c r="W18114" s="50"/>
      <c r="X18114" s="49"/>
      <c r="Y18114" s="49"/>
      <c r="Z18114" s="49"/>
      <c r="AA18114" s="49"/>
      <c r="AB18114" s="49"/>
      <c r="AC18114" s="49"/>
      <c r="AD18114" s="49"/>
      <c r="AE18114" s="95"/>
      <c r="AM18114" s="103"/>
      <c r="AT18114" s="10"/>
    </row>
    <row r="18115" spans="9:46" s="16" customFormat="1">
      <c r="I18115" s="47"/>
      <c r="P18115" s="48"/>
      <c r="Q18115" s="48"/>
      <c r="R18115" s="48"/>
      <c r="S18115" s="49"/>
      <c r="T18115" s="47"/>
      <c r="U18115" s="50"/>
      <c r="V18115" s="47"/>
      <c r="W18115" s="50"/>
      <c r="X18115" s="49"/>
      <c r="Y18115" s="49"/>
      <c r="Z18115" s="49"/>
      <c r="AA18115" s="49"/>
      <c r="AB18115" s="49"/>
      <c r="AC18115" s="49"/>
      <c r="AD18115" s="49"/>
      <c r="AE18115" s="95"/>
      <c r="AM18115" s="103"/>
      <c r="AT18115" s="10"/>
    </row>
    <row r="18116" spans="9:46" s="16" customFormat="1">
      <c r="I18116" s="47"/>
      <c r="P18116" s="48"/>
      <c r="Q18116" s="48"/>
      <c r="R18116" s="48"/>
      <c r="S18116" s="49"/>
      <c r="T18116" s="47"/>
      <c r="U18116" s="50"/>
      <c r="V18116" s="47"/>
      <c r="W18116" s="50"/>
      <c r="X18116" s="49"/>
      <c r="Y18116" s="49"/>
      <c r="Z18116" s="49"/>
      <c r="AA18116" s="49"/>
      <c r="AB18116" s="49"/>
      <c r="AC18116" s="49"/>
      <c r="AD18116" s="49"/>
      <c r="AE18116" s="95"/>
      <c r="AM18116" s="103"/>
      <c r="AT18116" s="10"/>
    </row>
    <row r="18117" spans="9:46" s="16" customFormat="1">
      <c r="I18117" s="47"/>
      <c r="P18117" s="48"/>
      <c r="Q18117" s="48"/>
      <c r="R18117" s="48"/>
      <c r="S18117" s="49"/>
      <c r="T18117" s="47"/>
      <c r="U18117" s="50"/>
      <c r="V18117" s="47"/>
      <c r="W18117" s="50"/>
      <c r="X18117" s="49"/>
      <c r="Y18117" s="49"/>
      <c r="Z18117" s="49"/>
      <c r="AA18117" s="49"/>
      <c r="AB18117" s="49"/>
      <c r="AC18117" s="49"/>
      <c r="AD18117" s="49"/>
      <c r="AE18117" s="95"/>
      <c r="AM18117" s="103"/>
      <c r="AT18117" s="10"/>
    </row>
    <row r="18118" spans="9:46" s="16" customFormat="1">
      <c r="I18118" s="47"/>
      <c r="P18118" s="48"/>
      <c r="Q18118" s="48"/>
      <c r="R18118" s="48"/>
      <c r="S18118" s="49"/>
      <c r="T18118" s="47"/>
      <c r="U18118" s="50"/>
      <c r="V18118" s="47"/>
      <c r="W18118" s="50"/>
      <c r="X18118" s="49"/>
      <c r="Y18118" s="49"/>
      <c r="Z18118" s="49"/>
      <c r="AA18118" s="49"/>
      <c r="AB18118" s="49"/>
      <c r="AC18118" s="49"/>
      <c r="AD18118" s="49"/>
      <c r="AE18118" s="95"/>
      <c r="AM18118" s="103"/>
      <c r="AT18118" s="10"/>
    </row>
    <row r="18119" spans="9:46" s="16" customFormat="1">
      <c r="I18119" s="47"/>
      <c r="P18119" s="48"/>
      <c r="Q18119" s="48"/>
      <c r="R18119" s="48"/>
      <c r="S18119" s="49"/>
      <c r="T18119" s="47"/>
      <c r="U18119" s="50"/>
      <c r="V18119" s="47"/>
      <c r="W18119" s="50"/>
      <c r="X18119" s="49"/>
      <c r="Y18119" s="49"/>
      <c r="Z18119" s="49"/>
      <c r="AA18119" s="49"/>
      <c r="AB18119" s="49"/>
      <c r="AC18119" s="49"/>
      <c r="AD18119" s="49"/>
      <c r="AE18119" s="95"/>
      <c r="AM18119" s="103"/>
      <c r="AT18119" s="10"/>
    </row>
    <row r="18120" spans="9:46" s="16" customFormat="1">
      <c r="I18120" s="47"/>
      <c r="P18120" s="48"/>
      <c r="Q18120" s="48"/>
      <c r="R18120" s="48"/>
      <c r="S18120" s="49"/>
      <c r="T18120" s="47"/>
      <c r="U18120" s="50"/>
      <c r="V18120" s="47"/>
      <c r="W18120" s="50"/>
      <c r="X18120" s="49"/>
      <c r="Y18120" s="49"/>
      <c r="Z18120" s="49"/>
      <c r="AA18120" s="49"/>
      <c r="AB18120" s="49"/>
      <c r="AC18120" s="49"/>
      <c r="AD18120" s="49"/>
      <c r="AE18120" s="95"/>
      <c r="AM18120" s="103"/>
      <c r="AT18120" s="10"/>
    </row>
    <row r="18121" spans="9:46" s="16" customFormat="1">
      <c r="I18121" s="47"/>
      <c r="P18121" s="48"/>
      <c r="Q18121" s="48"/>
      <c r="R18121" s="48"/>
      <c r="S18121" s="49"/>
      <c r="T18121" s="47"/>
      <c r="U18121" s="50"/>
      <c r="V18121" s="47"/>
      <c r="W18121" s="50"/>
      <c r="X18121" s="49"/>
      <c r="Y18121" s="49"/>
      <c r="Z18121" s="49"/>
      <c r="AA18121" s="49"/>
      <c r="AB18121" s="49"/>
      <c r="AC18121" s="49"/>
      <c r="AD18121" s="49"/>
      <c r="AE18121" s="95"/>
      <c r="AM18121" s="103"/>
      <c r="AT18121" s="10"/>
    </row>
    <row r="18122" spans="9:46" s="16" customFormat="1">
      <c r="I18122" s="47"/>
      <c r="P18122" s="48"/>
      <c r="Q18122" s="48"/>
      <c r="R18122" s="48"/>
      <c r="S18122" s="49"/>
      <c r="T18122" s="47"/>
      <c r="U18122" s="50"/>
      <c r="V18122" s="47"/>
      <c r="W18122" s="50"/>
      <c r="X18122" s="49"/>
      <c r="Y18122" s="49"/>
      <c r="Z18122" s="49"/>
      <c r="AA18122" s="49"/>
      <c r="AB18122" s="49"/>
      <c r="AC18122" s="49"/>
      <c r="AD18122" s="49"/>
      <c r="AE18122" s="95"/>
      <c r="AM18122" s="103"/>
      <c r="AT18122" s="10"/>
    </row>
    <row r="18123" spans="9:46" s="16" customFormat="1">
      <c r="I18123" s="47"/>
      <c r="P18123" s="48"/>
      <c r="Q18123" s="48"/>
      <c r="R18123" s="48"/>
      <c r="S18123" s="49"/>
      <c r="T18123" s="47"/>
      <c r="U18123" s="50"/>
      <c r="V18123" s="47"/>
      <c r="W18123" s="50"/>
      <c r="X18123" s="49"/>
      <c r="Y18123" s="49"/>
      <c r="Z18123" s="49"/>
      <c r="AA18123" s="49"/>
      <c r="AB18123" s="49"/>
      <c r="AC18123" s="49"/>
      <c r="AD18123" s="49"/>
      <c r="AE18123" s="95"/>
      <c r="AM18123" s="103"/>
      <c r="AT18123" s="10"/>
    </row>
    <row r="18124" spans="9:46" s="16" customFormat="1">
      <c r="I18124" s="47"/>
      <c r="P18124" s="48"/>
      <c r="Q18124" s="48"/>
      <c r="R18124" s="48"/>
      <c r="S18124" s="49"/>
      <c r="T18124" s="47"/>
      <c r="U18124" s="50"/>
      <c r="V18124" s="47"/>
      <c r="W18124" s="50"/>
      <c r="X18124" s="49"/>
      <c r="Y18124" s="49"/>
      <c r="Z18124" s="49"/>
      <c r="AA18124" s="49"/>
      <c r="AB18124" s="49"/>
      <c r="AC18124" s="49"/>
      <c r="AD18124" s="49"/>
      <c r="AE18124" s="95"/>
      <c r="AM18124" s="103"/>
      <c r="AT18124" s="10"/>
    </row>
    <row r="18125" spans="9:46" s="16" customFormat="1">
      <c r="I18125" s="47"/>
      <c r="P18125" s="48"/>
      <c r="Q18125" s="48"/>
      <c r="R18125" s="48"/>
      <c r="S18125" s="49"/>
      <c r="T18125" s="47"/>
      <c r="U18125" s="50"/>
      <c r="V18125" s="47"/>
      <c r="W18125" s="50"/>
      <c r="X18125" s="49"/>
      <c r="Y18125" s="49"/>
      <c r="Z18125" s="49"/>
      <c r="AA18125" s="49"/>
      <c r="AB18125" s="49"/>
      <c r="AC18125" s="49"/>
      <c r="AD18125" s="49"/>
      <c r="AE18125" s="95"/>
      <c r="AM18125" s="103"/>
      <c r="AT18125" s="10"/>
    </row>
    <row r="18126" spans="9:46" s="16" customFormat="1">
      <c r="I18126" s="47"/>
      <c r="P18126" s="48"/>
      <c r="Q18126" s="48"/>
      <c r="R18126" s="48"/>
      <c r="S18126" s="49"/>
      <c r="T18126" s="47"/>
      <c r="U18126" s="50"/>
      <c r="V18126" s="47"/>
      <c r="W18126" s="50"/>
      <c r="X18126" s="49"/>
      <c r="Y18126" s="49"/>
      <c r="Z18126" s="49"/>
      <c r="AA18126" s="49"/>
      <c r="AB18126" s="49"/>
      <c r="AC18126" s="49"/>
      <c r="AD18126" s="49"/>
      <c r="AE18126" s="95"/>
      <c r="AM18126" s="103"/>
      <c r="AT18126" s="10"/>
    </row>
    <row r="18127" spans="9:46" s="16" customFormat="1">
      <c r="I18127" s="47"/>
      <c r="P18127" s="48"/>
      <c r="Q18127" s="48"/>
      <c r="R18127" s="48"/>
      <c r="S18127" s="49"/>
      <c r="T18127" s="47"/>
      <c r="U18127" s="50"/>
      <c r="V18127" s="47"/>
      <c r="W18127" s="50"/>
      <c r="X18127" s="49"/>
      <c r="Y18127" s="49"/>
      <c r="Z18127" s="49"/>
      <c r="AA18127" s="49"/>
      <c r="AB18127" s="49"/>
      <c r="AC18127" s="49"/>
      <c r="AD18127" s="49"/>
      <c r="AE18127" s="95"/>
      <c r="AM18127" s="103"/>
      <c r="AT18127" s="10"/>
    </row>
    <row r="18128" spans="9:46" s="16" customFormat="1">
      <c r="I18128" s="47"/>
      <c r="P18128" s="48"/>
      <c r="Q18128" s="48"/>
      <c r="R18128" s="48"/>
      <c r="S18128" s="49"/>
      <c r="T18128" s="47"/>
      <c r="U18128" s="50"/>
      <c r="V18128" s="47"/>
      <c r="W18128" s="50"/>
      <c r="X18128" s="49"/>
      <c r="Y18128" s="49"/>
      <c r="Z18128" s="49"/>
      <c r="AA18128" s="49"/>
      <c r="AB18128" s="49"/>
      <c r="AC18128" s="49"/>
      <c r="AD18128" s="49"/>
      <c r="AE18128" s="95"/>
      <c r="AM18128" s="103"/>
      <c r="AT18128" s="10"/>
    </row>
    <row r="18129" spans="9:46" s="16" customFormat="1">
      <c r="I18129" s="47"/>
      <c r="P18129" s="48"/>
      <c r="Q18129" s="48"/>
      <c r="R18129" s="48"/>
      <c r="S18129" s="49"/>
      <c r="T18129" s="47"/>
      <c r="U18129" s="50"/>
      <c r="V18129" s="47"/>
      <c r="W18129" s="50"/>
      <c r="X18129" s="49"/>
      <c r="Y18129" s="49"/>
      <c r="Z18129" s="49"/>
      <c r="AA18129" s="49"/>
      <c r="AB18129" s="49"/>
      <c r="AC18129" s="49"/>
      <c r="AD18129" s="49"/>
      <c r="AE18129" s="95"/>
      <c r="AM18129" s="103"/>
      <c r="AT18129" s="10"/>
    </row>
    <row r="18130" spans="9:46" s="16" customFormat="1">
      <c r="I18130" s="47"/>
      <c r="P18130" s="48"/>
      <c r="Q18130" s="48"/>
      <c r="R18130" s="48"/>
      <c r="S18130" s="49"/>
      <c r="T18130" s="47"/>
      <c r="U18130" s="50"/>
      <c r="V18130" s="47"/>
      <c r="W18130" s="50"/>
      <c r="X18130" s="49"/>
      <c r="Y18130" s="49"/>
      <c r="Z18130" s="49"/>
      <c r="AA18130" s="49"/>
      <c r="AB18130" s="49"/>
      <c r="AC18130" s="49"/>
      <c r="AD18130" s="49"/>
      <c r="AE18130" s="95"/>
      <c r="AM18130" s="103"/>
      <c r="AT18130" s="10"/>
    </row>
    <row r="18131" spans="9:46" s="16" customFormat="1">
      <c r="I18131" s="47"/>
      <c r="P18131" s="48"/>
      <c r="Q18131" s="48"/>
      <c r="R18131" s="48"/>
      <c r="S18131" s="49"/>
      <c r="T18131" s="47"/>
      <c r="U18131" s="50"/>
      <c r="V18131" s="47"/>
      <c r="W18131" s="50"/>
      <c r="X18131" s="49"/>
      <c r="Y18131" s="49"/>
      <c r="Z18131" s="49"/>
      <c r="AA18131" s="49"/>
      <c r="AB18131" s="49"/>
      <c r="AC18131" s="49"/>
      <c r="AD18131" s="49"/>
      <c r="AE18131" s="95"/>
      <c r="AM18131" s="103"/>
      <c r="AT18131" s="10"/>
    </row>
    <row r="18132" spans="9:46" s="16" customFormat="1">
      <c r="I18132" s="47"/>
      <c r="P18132" s="48"/>
      <c r="Q18132" s="48"/>
      <c r="R18132" s="48"/>
      <c r="S18132" s="49"/>
      <c r="T18132" s="47"/>
      <c r="U18132" s="50"/>
      <c r="V18132" s="47"/>
      <c r="W18132" s="50"/>
      <c r="X18132" s="49"/>
      <c r="Y18132" s="49"/>
      <c r="Z18132" s="49"/>
      <c r="AA18132" s="49"/>
      <c r="AB18132" s="49"/>
      <c r="AC18132" s="49"/>
      <c r="AD18132" s="49"/>
      <c r="AE18132" s="95"/>
      <c r="AM18132" s="103"/>
      <c r="AT18132" s="10"/>
    </row>
    <row r="18133" spans="9:46" s="16" customFormat="1">
      <c r="I18133" s="47"/>
      <c r="P18133" s="48"/>
      <c r="Q18133" s="48"/>
      <c r="R18133" s="48"/>
      <c r="S18133" s="49"/>
      <c r="T18133" s="47"/>
      <c r="U18133" s="50"/>
      <c r="V18133" s="47"/>
      <c r="W18133" s="50"/>
      <c r="X18133" s="49"/>
      <c r="Y18133" s="49"/>
      <c r="Z18133" s="49"/>
      <c r="AA18133" s="49"/>
      <c r="AB18133" s="49"/>
      <c r="AC18133" s="49"/>
      <c r="AD18133" s="49"/>
      <c r="AE18133" s="95"/>
      <c r="AM18133" s="103"/>
      <c r="AT18133" s="10"/>
    </row>
    <row r="18134" spans="9:46" s="16" customFormat="1">
      <c r="I18134" s="47"/>
      <c r="P18134" s="48"/>
      <c r="Q18134" s="48"/>
      <c r="R18134" s="48"/>
      <c r="S18134" s="49"/>
      <c r="T18134" s="47"/>
      <c r="U18134" s="50"/>
      <c r="V18134" s="47"/>
      <c r="W18134" s="50"/>
      <c r="X18134" s="49"/>
      <c r="Y18134" s="49"/>
      <c r="Z18134" s="49"/>
      <c r="AA18134" s="49"/>
      <c r="AB18134" s="49"/>
      <c r="AC18134" s="49"/>
      <c r="AD18134" s="49"/>
      <c r="AE18134" s="95"/>
      <c r="AM18134" s="103"/>
      <c r="AT18134" s="10"/>
    </row>
    <row r="18135" spans="9:46" s="16" customFormat="1">
      <c r="I18135" s="47"/>
      <c r="P18135" s="48"/>
      <c r="Q18135" s="48"/>
      <c r="R18135" s="48"/>
      <c r="S18135" s="49"/>
      <c r="T18135" s="47"/>
      <c r="U18135" s="50"/>
      <c r="V18135" s="47"/>
      <c r="W18135" s="50"/>
      <c r="X18135" s="49"/>
      <c r="Y18135" s="49"/>
      <c r="Z18135" s="49"/>
      <c r="AA18135" s="49"/>
      <c r="AB18135" s="49"/>
      <c r="AC18135" s="49"/>
      <c r="AD18135" s="49"/>
      <c r="AE18135" s="95"/>
      <c r="AM18135" s="103"/>
      <c r="AT18135" s="10"/>
    </row>
    <row r="18136" spans="9:46" s="16" customFormat="1">
      <c r="I18136" s="47"/>
      <c r="P18136" s="48"/>
      <c r="Q18136" s="48"/>
      <c r="R18136" s="48"/>
      <c r="S18136" s="49"/>
      <c r="T18136" s="47"/>
      <c r="U18136" s="50"/>
      <c r="V18136" s="47"/>
      <c r="W18136" s="50"/>
      <c r="X18136" s="49"/>
      <c r="Y18136" s="49"/>
      <c r="Z18136" s="49"/>
      <c r="AA18136" s="49"/>
      <c r="AB18136" s="49"/>
      <c r="AC18136" s="49"/>
      <c r="AD18136" s="49"/>
      <c r="AE18136" s="95"/>
      <c r="AM18136" s="103"/>
      <c r="AT18136" s="10"/>
    </row>
    <row r="18137" spans="9:46" s="16" customFormat="1">
      <c r="I18137" s="47"/>
      <c r="P18137" s="48"/>
      <c r="Q18137" s="48"/>
      <c r="R18137" s="48"/>
      <c r="S18137" s="49"/>
      <c r="T18137" s="47"/>
      <c r="U18137" s="50"/>
      <c r="V18137" s="47"/>
      <c r="W18137" s="50"/>
      <c r="X18137" s="49"/>
      <c r="Y18137" s="49"/>
      <c r="Z18137" s="49"/>
      <c r="AA18137" s="49"/>
      <c r="AB18137" s="49"/>
      <c r="AC18137" s="49"/>
      <c r="AD18137" s="49"/>
      <c r="AE18137" s="95"/>
      <c r="AM18137" s="103"/>
      <c r="AT18137" s="10"/>
    </row>
    <row r="18138" spans="9:46" s="16" customFormat="1">
      <c r="I18138" s="47"/>
      <c r="P18138" s="48"/>
      <c r="Q18138" s="48"/>
      <c r="R18138" s="48"/>
      <c r="S18138" s="49"/>
      <c r="T18138" s="47"/>
      <c r="U18138" s="50"/>
      <c r="V18138" s="47"/>
      <c r="W18138" s="50"/>
      <c r="X18138" s="49"/>
      <c r="Y18138" s="49"/>
      <c r="Z18138" s="49"/>
      <c r="AA18138" s="49"/>
      <c r="AB18138" s="49"/>
      <c r="AC18138" s="49"/>
      <c r="AD18138" s="49"/>
      <c r="AE18138" s="95"/>
      <c r="AM18138" s="103"/>
      <c r="AT18138" s="10"/>
    </row>
    <row r="18139" spans="9:46" s="16" customFormat="1">
      <c r="I18139" s="47"/>
      <c r="P18139" s="48"/>
      <c r="Q18139" s="48"/>
      <c r="R18139" s="48"/>
      <c r="S18139" s="49"/>
      <c r="T18139" s="47"/>
      <c r="U18139" s="50"/>
      <c r="V18139" s="47"/>
      <c r="W18139" s="50"/>
      <c r="X18139" s="49"/>
      <c r="Y18139" s="49"/>
      <c r="Z18139" s="49"/>
      <c r="AA18139" s="49"/>
      <c r="AB18139" s="49"/>
      <c r="AC18139" s="49"/>
      <c r="AD18139" s="49"/>
      <c r="AE18139" s="95"/>
      <c r="AM18139" s="103"/>
      <c r="AT18139" s="10"/>
    </row>
    <row r="18140" spans="9:46" s="16" customFormat="1">
      <c r="I18140" s="47"/>
      <c r="P18140" s="48"/>
      <c r="Q18140" s="48"/>
      <c r="R18140" s="48"/>
      <c r="S18140" s="49"/>
      <c r="T18140" s="47"/>
      <c r="U18140" s="50"/>
      <c r="V18140" s="47"/>
      <c r="W18140" s="50"/>
      <c r="X18140" s="49"/>
      <c r="Y18140" s="49"/>
      <c r="Z18140" s="49"/>
      <c r="AA18140" s="49"/>
      <c r="AB18140" s="49"/>
      <c r="AC18140" s="49"/>
      <c r="AD18140" s="49"/>
      <c r="AE18140" s="95"/>
      <c r="AM18140" s="103"/>
      <c r="AT18140" s="10"/>
    </row>
    <row r="18141" spans="9:46" s="16" customFormat="1">
      <c r="I18141" s="47"/>
      <c r="P18141" s="48"/>
      <c r="Q18141" s="48"/>
      <c r="R18141" s="48"/>
      <c r="S18141" s="49"/>
      <c r="T18141" s="47"/>
      <c r="U18141" s="50"/>
      <c r="V18141" s="47"/>
      <c r="W18141" s="50"/>
      <c r="X18141" s="49"/>
      <c r="Y18141" s="49"/>
      <c r="Z18141" s="49"/>
      <c r="AA18141" s="49"/>
      <c r="AB18141" s="49"/>
      <c r="AC18141" s="49"/>
      <c r="AD18141" s="49"/>
      <c r="AE18141" s="95"/>
      <c r="AM18141" s="103"/>
      <c r="AT18141" s="10"/>
    </row>
    <row r="18142" spans="9:46" s="16" customFormat="1">
      <c r="I18142" s="47"/>
      <c r="P18142" s="48"/>
      <c r="Q18142" s="48"/>
      <c r="R18142" s="48"/>
      <c r="S18142" s="49"/>
      <c r="T18142" s="47"/>
      <c r="U18142" s="50"/>
      <c r="V18142" s="47"/>
      <c r="W18142" s="50"/>
      <c r="X18142" s="49"/>
      <c r="Y18142" s="49"/>
      <c r="Z18142" s="49"/>
      <c r="AA18142" s="49"/>
      <c r="AB18142" s="49"/>
      <c r="AC18142" s="49"/>
      <c r="AD18142" s="49"/>
      <c r="AE18142" s="95"/>
      <c r="AM18142" s="103"/>
      <c r="AT18142" s="10"/>
    </row>
    <row r="18143" spans="9:46" s="16" customFormat="1">
      <c r="I18143" s="47"/>
      <c r="P18143" s="48"/>
      <c r="Q18143" s="48"/>
      <c r="R18143" s="48"/>
      <c r="S18143" s="49"/>
      <c r="T18143" s="47"/>
      <c r="U18143" s="50"/>
      <c r="V18143" s="47"/>
      <c r="W18143" s="50"/>
      <c r="X18143" s="49"/>
      <c r="Y18143" s="49"/>
      <c r="Z18143" s="49"/>
      <c r="AA18143" s="49"/>
      <c r="AB18143" s="49"/>
      <c r="AC18143" s="49"/>
      <c r="AD18143" s="49"/>
      <c r="AE18143" s="95"/>
      <c r="AM18143" s="103"/>
      <c r="AT18143" s="10"/>
    </row>
    <row r="18144" spans="9:46" s="16" customFormat="1">
      <c r="I18144" s="47"/>
      <c r="P18144" s="48"/>
      <c r="Q18144" s="48"/>
      <c r="R18144" s="48"/>
      <c r="S18144" s="49"/>
      <c r="T18144" s="47"/>
      <c r="U18144" s="50"/>
      <c r="V18144" s="47"/>
      <c r="W18144" s="50"/>
      <c r="X18144" s="49"/>
      <c r="Y18144" s="49"/>
      <c r="Z18144" s="49"/>
      <c r="AA18144" s="49"/>
      <c r="AB18144" s="49"/>
      <c r="AC18144" s="49"/>
      <c r="AD18144" s="49"/>
      <c r="AE18144" s="95"/>
      <c r="AM18144" s="103"/>
      <c r="AT18144" s="10"/>
    </row>
    <row r="18145" spans="9:46" s="16" customFormat="1">
      <c r="I18145" s="47"/>
      <c r="P18145" s="48"/>
      <c r="Q18145" s="48"/>
      <c r="R18145" s="48"/>
      <c r="S18145" s="49"/>
      <c r="T18145" s="47"/>
      <c r="U18145" s="50"/>
      <c r="V18145" s="47"/>
      <c r="W18145" s="50"/>
      <c r="X18145" s="49"/>
      <c r="Y18145" s="49"/>
      <c r="Z18145" s="49"/>
      <c r="AA18145" s="49"/>
      <c r="AB18145" s="49"/>
      <c r="AC18145" s="49"/>
      <c r="AD18145" s="49"/>
      <c r="AE18145" s="95"/>
      <c r="AM18145" s="103"/>
      <c r="AT18145" s="10"/>
    </row>
    <row r="18146" spans="9:46" s="16" customFormat="1">
      <c r="I18146" s="47"/>
      <c r="P18146" s="48"/>
      <c r="Q18146" s="48"/>
      <c r="R18146" s="48"/>
      <c r="S18146" s="49"/>
      <c r="T18146" s="47"/>
      <c r="U18146" s="50"/>
      <c r="V18146" s="47"/>
      <c r="W18146" s="50"/>
      <c r="X18146" s="49"/>
      <c r="Y18146" s="49"/>
      <c r="Z18146" s="49"/>
      <c r="AA18146" s="49"/>
      <c r="AB18146" s="49"/>
      <c r="AC18146" s="49"/>
      <c r="AD18146" s="49"/>
      <c r="AE18146" s="95"/>
      <c r="AM18146" s="103"/>
      <c r="AT18146" s="10"/>
    </row>
    <row r="18147" spans="9:46" s="16" customFormat="1">
      <c r="I18147" s="47"/>
      <c r="P18147" s="48"/>
      <c r="Q18147" s="48"/>
      <c r="R18147" s="48"/>
      <c r="S18147" s="49"/>
      <c r="T18147" s="47"/>
      <c r="U18147" s="50"/>
      <c r="V18147" s="47"/>
      <c r="W18147" s="50"/>
      <c r="X18147" s="49"/>
      <c r="Y18147" s="49"/>
      <c r="Z18147" s="49"/>
      <c r="AA18147" s="49"/>
      <c r="AB18147" s="49"/>
      <c r="AC18147" s="49"/>
      <c r="AD18147" s="49"/>
      <c r="AE18147" s="95"/>
      <c r="AM18147" s="103"/>
      <c r="AT18147" s="10"/>
    </row>
    <row r="18148" spans="9:46" s="16" customFormat="1">
      <c r="I18148" s="47"/>
      <c r="P18148" s="48"/>
      <c r="Q18148" s="48"/>
      <c r="R18148" s="48"/>
      <c r="S18148" s="49"/>
      <c r="T18148" s="47"/>
      <c r="U18148" s="50"/>
      <c r="V18148" s="47"/>
      <c r="W18148" s="50"/>
      <c r="X18148" s="49"/>
      <c r="Y18148" s="49"/>
      <c r="Z18148" s="49"/>
      <c r="AA18148" s="49"/>
      <c r="AB18148" s="49"/>
      <c r="AC18148" s="49"/>
      <c r="AD18148" s="49"/>
      <c r="AE18148" s="95"/>
      <c r="AM18148" s="103"/>
      <c r="AT18148" s="10"/>
    </row>
    <row r="18149" spans="9:46" s="16" customFormat="1">
      <c r="I18149" s="47"/>
      <c r="P18149" s="48"/>
      <c r="Q18149" s="48"/>
      <c r="R18149" s="48"/>
      <c r="S18149" s="49"/>
      <c r="T18149" s="47"/>
      <c r="U18149" s="50"/>
      <c r="V18149" s="47"/>
      <c r="W18149" s="50"/>
      <c r="X18149" s="49"/>
      <c r="Y18149" s="49"/>
      <c r="Z18149" s="49"/>
      <c r="AA18149" s="49"/>
      <c r="AB18149" s="49"/>
      <c r="AC18149" s="49"/>
      <c r="AD18149" s="49"/>
      <c r="AE18149" s="95"/>
      <c r="AM18149" s="103"/>
      <c r="AT18149" s="10"/>
    </row>
    <row r="18150" spans="9:46" s="16" customFormat="1">
      <c r="I18150" s="47"/>
      <c r="P18150" s="48"/>
      <c r="Q18150" s="48"/>
      <c r="R18150" s="48"/>
      <c r="S18150" s="49"/>
      <c r="T18150" s="47"/>
      <c r="U18150" s="50"/>
      <c r="V18150" s="47"/>
      <c r="W18150" s="50"/>
      <c r="X18150" s="49"/>
      <c r="Y18150" s="49"/>
      <c r="Z18150" s="49"/>
      <c r="AA18150" s="49"/>
      <c r="AB18150" s="49"/>
      <c r="AC18150" s="49"/>
      <c r="AD18150" s="49"/>
      <c r="AE18150" s="95"/>
      <c r="AM18150" s="103"/>
      <c r="AT18150" s="10"/>
    </row>
    <row r="18151" spans="9:46" s="16" customFormat="1">
      <c r="I18151" s="47"/>
      <c r="P18151" s="48"/>
      <c r="Q18151" s="48"/>
      <c r="R18151" s="48"/>
      <c r="S18151" s="49"/>
      <c r="T18151" s="47"/>
      <c r="U18151" s="50"/>
      <c r="V18151" s="47"/>
      <c r="W18151" s="50"/>
      <c r="X18151" s="49"/>
      <c r="Y18151" s="49"/>
      <c r="Z18151" s="49"/>
      <c r="AA18151" s="49"/>
      <c r="AB18151" s="49"/>
      <c r="AC18151" s="49"/>
      <c r="AD18151" s="49"/>
      <c r="AE18151" s="95"/>
      <c r="AM18151" s="103"/>
      <c r="AT18151" s="10"/>
    </row>
    <row r="18152" spans="9:46" s="16" customFormat="1">
      <c r="I18152" s="47"/>
      <c r="P18152" s="48"/>
      <c r="Q18152" s="48"/>
      <c r="R18152" s="48"/>
      <c r="S18152" s="49"/>
      <c r="T18152" s="47"/>
      <c r="U18152" s="50"/>
      <c r="V18152" s="47"/>
      <c r="W18152" s="50"/>
      <c r="X18152" s="49"/>
      <c r="Y18152" s="49"/>
      <c r="Z18152" s="49"/>
      <c r="AA18152" s="49"/>
      <c r="AB18152" s="49"/>
      <c r="AC18152" s="49"/>
      <c r="AD18152" s="49"/>
      <c r="AE18152" s="95"/>
      <c r="AM18152" s="103"/>
      <c r="AT18152" s="10"/>
    </row>
    <row r="18153" spans="9:46" s="16" customFormat="1">
      <c r="I18153" s="47"/>
      <c r="P18153" s="48"/>
      <c r="Q18153" s="48"/>
      <c r="R18153" s="48"/>
      <c r="S18153" s="49"/>
      <c r="T18153" s="47"/>
      <c r="U18153" s="50"/>
      <c r="V18153" s="47"/>
      <c r="W18153" s="50"/>
      <c r="X18153" s="49"/>
      <c r="Y18153" s="49"/>
      <c r="Z18153" s="49"/>
      <c r="AA18153" s="49"/>
      <c r="AB18153" s="49"/>
      <c r="AC18153" s="49"/>
      <c r="AD18153" s="49"/>
      <c r="AE18153" s="95"/>
      <c r="AM18153" s="103"/>
      <c r="AT18153" s="10"/>
    </row>
    <row r="18154" spans="9:46" s="16" customFormat="1">
      <c r="I18154" s="47"/>
      <c r="P18154" s="48"/>
      <c r="Q18154" s="48"/>
      <c r="R18154" s="48"/>
      <c r="S18154" s="49"/>
      <c r="T18154" s="47"/>
      <c r="U18154" s="50"/>
      <c r="V18154" s="47"/>
      <c r="W18154" s="50"/>
      <c r="X18154" s="49"/>
      <c r="Y18154" s="49"/>
      <c r="Z18154" s="49"/>
      <c r="AA18154" s="49"/>
      <c r="AB18154" s="49"/>
      <c r="AC18154" s="49"/>
      <c r="AD18154" s="49"/>
      <c r="AE18154" s="95"/>
      <c r="AM18154" s="103"/>
      <c r="AT18154" s="10"/>
    </row>
    <row r="18155" spans="9:46" s="16" customFormat="1">
      <c r="I18155" s="47"/>
      <c r="P18155" s="48"/>
      <c r="Q18155" s="48"/>
      <c r="R18155" s="48"/>
      <c r="S18155" s="49"/>
      <c r="T18155" s="47"/>
      <c r="U18155" s="50"/>
      <c r="V18155" s="47"/>
      <c r="W18155" s="50"/>
      <c r="X18155" s="49"/>
      <c r="Y18155" s="49"/>
      <c r="Z18155" s="49"/>
      <c r="AA18155" s="49"/>
      <c r="AB18155" s="49"/>
      <c r="AC18155" s="49"/>
      <c r="AD18155" s="49"/>
      <c r="AE18155" s="95"/>
      <c r="AM18155" s="103"/>
      <c r="AT18155" s="10"/>
    </row>
    <row r="18156" spans="9:46" s="16" customFormat="1">
      <c r="I18156" s="47"/>
      <c r="P18156" s="48"/>
      <c r="Q18156" s="48"/>
      <c r="R18156" s="48"/>
      <c r="S18156" s="49"/>
      <c r="T18156" s="47"/>
      <c r="U18156" s="50"/>
      <c r="V18156" s="47"/>
      <c r="W18156" s="50"/>
      <c r="X18156" s="49"/>
      <c r="Y18156" s="49"/>
      <c r="Z18156" s="49"/>
      <c r="AA18156" s="49"/>
      <c r="AB18156" s="49"/>
      <c r="AC18156" s="49"/>
      <c r="AD18156" s="49"/>
      <c r="AE18156" s="95"/>
      <c r="AM18156" s="103"/>
      <c r="AT18156" s="10"/>
    </row>
    <row r="18157" spans="9:46" s="16" customFormat="1">
      <c r="I18157" s="47"/>
      <c r="P18157" s="48"/>
      <c r="Q18157" s="48"/>
      <c r="R18157" s="48"/>
      <c r="S18157" s="49"/>
      <c r="T18157" s="47"/>
      <c r="U18157" s="50"/>
      <c r="V18157" s="47"/>
      <c r="W18157" s="50"/>
      <c r="X18157" s="49"/>
      <c r="Y18157" s="49"/>
      <c r="Z18157" s="49"/>
      <c r="AA18157" s="49"/>
      <c r="AB18157" s="49"/>
      <c r="AC18157" s="49"/>
      <c r="AD18157" s="49"/>
      <c r="AE18157" s="95"/>
      <c r="AM18157" s="103"/>
      <c r="AT18157" s="10"/>
    </row>
    <row r="18158" spans="9:46" s="16" customFormat="1">
      <c r="I18158" s="47"/>
      <c r="P18158" s="48"/>
      <c r="Q18158" s="48"/>
      <c r="R18158" s="48"/>
      <c r="S18158" s="49"/>
      <c r="T18158" s="47"/>
      <c r="U18158" s="50"/>
      <c r="V18158" s="47"/>
      <c r="W18158" s="50"/>
      <c r="X18158" s="49"/>
      <c r="Y18158" s="49"/>
      <c r="Z18158" s="49"/>
      <c r="AA18158" s="49"/>
      <c r="AB18158" s="49"/>
      <c r="AC18158" s="49"/>
      <c r="AD18158" s="49"/>
      <c r="AE18158" s="95"/>
      <c r="AM18158" s="103"/>
      <c r="AT18158" s="10"/>
    </row>
    <row r="18159" spans="9:46" s="16" customFormat="1">
      <c r="I18159" s="47"/>
      <c r="P18159" s="48"/>
      <c r="Q18159" s="48"/>
      <c r="R18159" s="48"/>
      <c r="S18159" s="49"/>
      <c r="T18159" s="47"/>
      <c r="U18159" s="50"/>
      <c r="V18159" s="47"/>
      <c r="W18159" s="50"/>
      <c r="X18159" s="49"/>
      <c r="Y18159" s="49"/>
      <c r="Z18159" s="49"/>
      <c r="AA18159" s="49"/>
      <c r="AB18159" s="49"/>
      <c r="AC18159" s="49"/>
      <c r="AD18159" s="49"/>
      <c r="AE18159" s="95"/>
      <c r="AM18159" s="103"/>
      <c r="AT18159" s="10"/>
    </row>
    <row r="18160" spans="9:46" s="16" customFormat="1">
      <c r="I18160" s="47"/>
      <c r="P18160" s="48"/>
      <c r="Q18160" s="48"/>
      <c r="R18160" s="48"/>
      <c r="S18160" s="49"/>
      <c r="T18160" s="47"/>
      <c r="U18160" s="50"/>
      <c r="V18160" s="47"/>
      <c r="W18160" s="50"/>
      <c r="X18160" s="49"/>
      <c r="Y18160" s="49"/>
      <c r="Z18160" s="49"/>
      <c r="AA18160" s="49"/>
      <c r="AB18160" s="49"/>
      <c r="AC18160" s="49"/>
      <c r="AD18160" s="49"/>
      <c r="AE18160" s="95"/>
      <c r="AM18160" s="103"/>
      <c r="AT18160" s="10"/>
    </row>
    <row r="18161" spans="9:46" s="16" customFormat="1">
      <c r="I18161" s="47"/>
      <c r="P18161" s="48"/>
      <c r="Q18161" s="48"/>
      <c r="R18161" s="48"/>
      <c r="S18161" s="49"/>
      <c r="T18161" s="47"/>
      <c r="U18161" s="50"/>
      <c r="V18161" s="47"/>
      <c r="W18161" s="50"/>
      <c r="X18161" s="49"/>
      <c r="Y18161" s="49"/>
      <c r="Z18161" s="49"/>
      <c r="AA18161" s="49"/>
      <c r="AB18161" s="49"/>
      <c r="AC18161" s="49"/>
      <c r="AD18161" s="49"/>
      <c r="AE18161" s="95"/>
      <c r="AM18161" s="103"/>
      <c r="AT18161" s="10"/>
    </row>
    <row r="18162" spans="9:46" s="16" customFormat="1">
      <c r="I18162" s="47"/>
      <c r="P18162" s="48"/>
      <c r="Q18162" s="48"/>
      <c r="R18162" s="48"/>
      <c r="S18162" s="49"/>
      <c r="T18162" s="47"/>
      <c r="U18162" s="50"/>
      <c r="V18162" s="47"/>
      <c r="W18162" s="50"/>
      <c r="X18162" s="49"/>
      <c r="Y18162" s="49"/>
      <c r="Z18162" s="49"/>
      <c r="AA18162" s="49"/>
      <c r="AB18162" s="49"/>
      <c r="AC18162" s="49"/>
      <c r="AD18162" s="49"/>
      <c r="AE18162" s="95"/>
      <c r="AM18162" s="103"/>
      <c r="AT18162" s="10"/>
    </row>
    <row r="18163" spans="9:46" s="16" customFormat="1">
      <c r="I18163" s="47"/>
      <c r="P18163" s="48"/>
      <c r="Q18163" s="48"/>
      <c r="R18163" s="48"/>
      <c r="S18163" s="49"/>
      <c r="T18163" s="47"/>
      <c r="U18163" s="50"/>
      <c r="V18163" s="47"/>
      <c r="W18163" s="50"/>
      <c r="X18163" s="49"/>
      <c r="Y18163" s="49"/>
      <c r="Z18163" s="49"/>
      <c r="AA18163" s="49"/>
      <c r="AB18163" s="49"/>
      <c r="AC18163" s="49"/>
      <c r="AD18163" s="49"/>
      <c r="AE18163" s="95"/>
      <c r="AM18163" s="103"/>
      <c r="AT18163" s="10"/>
    </row>
    <row r="18164" spans="9:46" s="16" customFormat="1">
      <c r="I18164" s="47"/>
      <c r="P18164" s="48"/>
      <c r="Q18164" s="48"/>
      <c r="R18164" s="48"/>
      <c r="S18164" s="49"/>
      <c r="T18164" s="47"/>
      <c r="U18164" s="50"/>
      <c r="V18164" s="47"/>
      <c r="W18164" s="50"/>
      <c r="X18164" s="49"/>
      <c r="Y18164" s="49"/>
      <c r="Z18164" s="49"/>
      <c r="AA18164" s="49"/>
      <c r="AB18164" s="49"/>
      <c r="AC18164" s="49"/>
      <c r="AD18164" s="49"/>
      <c r="AE18164" s="95"/>
      <c r="AM18164" s="103"/>
      <c r="AT18164" s="10"/>
    </row>
    <row r="18165" spans="9:46" s="16" customFormat="1">
      <c r="I18165" s="47"/>
      <c r="P18165" s="48"/>
      <c r="Q18165" s="48"/>
      <c r="R18165" s="48"/>
      <c r="S18165" s="49"/>
      <c r="T18165" s="47"/>
      <c r="U18165" s="50"/>
      <c r="V18165" s="47"/>
      <c r="W18165" s="50"/>
      <c r="X18165" s="49"/>
      <c r="Y18165" s="49"/>
      <c r="Z18165" s="49"/>
      <c r="AA18165" s="49"/>
      <c r="AB18165" s="49"/>
      <c r="AC18165" s="49"/>
      <c r="AD18165" s="49"/>
      <c r="AE18165" s="95"/>
      <c r="AM18165" s="103"/>
      <c r="AT18165" s="10"/>
    </row>
    <row r="18166" spans="9:46" s="16" customFormat="1">
      <c r="I18166" s="47"/>
      <c r="P18166" s="48"/>
      <c r="Q18166" s="48"/>
      <c r="R18166" s="48"/>
      <c r="S18166" s="49"/>
      <c r="T18166" s="47"/>
      <c r="U18166" s="50"/>
      <c r="V18166" s="47"/>
      <c r="W18166" s="50"/>
      <c r="X18166" s="49"/>
      <c r="Y18166" s="49"/>
      <c r="Z18166" s="49"/>
      <c r="AA18166" s="49"/>
      <c r="AB18166" s="49"/>
      <c r="AC18166" s="49"/>
      <c r="AD18166" s="49"/>
      <c r="AE18166" s="95"/>
      <c r="AM18166" s="103"/>
      <c r="AT18166" s="10"/>
    </row>
    <row r="18167" spans="9:46" s="16" customFormat="1">
      <c r="I18167" s="47"/>
      <c r="P18167" s="48"/>
      <c r="Q18167" s="48"/>
      <c r="R18167" s="48"/>
      <c r="S18167" s="49"/>
      <c r="T18167" s="47"/>
      <c r="U18167" s="50"/>
      <c r="V18167" s="47"/>
      <c r="W18167" s="50"/>
      <c r="X18167" s="49"/>
      <c r="Y18167" s="49"/>
      <c r="Z18167" s="49"/>
      <c r="AA18167" s="49"/>
      <c r="AB18167" s="49"/>
      <c r="AC18167" s="49"/>
      <c r="AD18167" s="49"/>
      <c r="AE18167" s="95"/>
      <c r="AM18167" s="103"/>
      <c r="AT18167" s="10"/>
    </row>
    <row r="18168" spans="9:46" s="16" customFormat="1">
      <c r="I18168" s="47"/>
      <c r="P18168" s="48"/>
      <c r="Q18168" s="48"/>
      <c r="R18168" s="48"/>
      <c r="S18168" s="49"/>
      <c r="T18168" s="47"/>
      <c r="U18168" s="50"/>
      <c r="V18168" s="47"/>
      <c r="W18168" s="50"/>
      <c r="X18168" s="49"/>
      <c r="Y18168" s="49"/>
      <c r="Z18168" s="49"/>
      <c r="AA18168" s="49"/>
      <c r="AB18168" s="49"/>
      <c r="AC18168" s="49"/>
      <c r="AD18168" s="49"/>
      <c r="AE18168" s="95"/>
      <c r="AM18168" s="103"/>
      <c r="AT18168" s="10"/>
    </row>
    <row r="18169" spans="9:46" s="16" customFormat="1">
      <c r="I18169" s="47"/>
      <c r="P18169" s="48"/>
      <c r="Q18169" s="48"/>
      <c r="R18169" s="48"/>
      <c r="S18169" s="49"/>
      <c r="T18169" s="47"/>
      <c r="U18169" s="50"/>
      <c r="V18169" s="47"/>
      <c r="W18169" s="50"/>
      <c r="X18169" s="49"/>
      <c r="Y18169" s="49"/>
      <c r="Z18169" s="49"/>
      <c r="AA18169" s="49"/>
      <c r="AB18169" s="49"/>
      <c r="AC18169" s="49"/>
      <c r="AD18169" s="49"/>
      <c r="AE18169" s="95"/>
      <c r="AM18169" s="103"/>
      <c r="AT18169" s="10"/>
    </row>
    <row r="18170" spans="9:46" s="16" customFormat="1">
      <c r="I18170" s="47"/>
      <c r="P18170" s="48"/>
      <c r="Q18170" s="48"/>
      <c r="R18170" s="48"/>
      <c r="S18170" s="49"/>
      <c r="T18170" s="47"/>
      <c r="U18170" s="50"/>
      <c r="V18170" s="47"/>
      <c r="W18170" s="50"/>
      <c r="X18170" s="49"/>
      <c r="Y18170" s="49"/>
      <c r="Z18170" s="49"/>
      <c r="AA18170" s="49"/>
      <c r="AB18170" s="49"/>
      <c r="AC18170" s="49"/>
      <c r="AD18170" s="49"/>
      <c r="AE18170" s="95"/>
      <c r="AM18170" s="103"/>
      <c r="AT18170" s="10"/>
    </row>
    <row r="18171" spans="9:46" s="16" customFormat="1">
      <c r="I18171" s="47"/>
      <c r="P18171" s="48"/>
      <c r="Q18171" s="48"/>
      <c r="R18171" s="48"/>
      <c r="S18171" s="49"/>
      <c r="T18171" s="47"/>
      <c r="U18171" s="50"/>
      <c r="V18171" s="47"/>
      <c r="W18171" s="50"/>
      <c r="X18171" s="49"/>
      <c r="Y18171" s="49"/>
      <c r="Z18171" s="49"/>
      <c r="AA18171" s="49"/>
      <c r="AB18171" s="49"/>
      <c r="AC18171" s="49"/>
      <c r="AD18171" s="49"/>
      <c r="AE18171" s="95"/>
      <c r="AM18171" s="103"/>
      <c r="AT18171" s="10"/>
    </row>
    <row r="18172" spans="9:46" s="16" customFormat="1">
      <c r="I18172" s="47"/>
      <c r="P18172" s="48"/>
      <c r="Q18172" s="48"/>
      <c r="R18172" s="48"/>
      <c r="S18172" s="49"/>
      <c r="T18172" s="47"/>
      <c r="U18172" s="50"/>
      <c r="V18172" s="47"/>
      <c r="W18172" s="50"/>
      <c r="X18172" s="49"/>
      <c r="Y18172" s="49"/>
      <c r="Z18172" s="49"/>
      <c r="AA18172" s="49"/>
      <c r="AB18172" s="49"/>
      <c r="AC18172" s="49"/>
      <c r="AD18172" s="49"/>
      <c r="AE18172" s="95"/>
      <c r="AM18172" s="103"/>
      <c r="AT18172" s="10"/>
    </row>
    <row r="18173" spans="9:46" s="16" customFormat="1">
      <c r="I18173" s="47"/>
      <c r="P18173" s="48"/>
      <c r="Q18173" s="48"/>
      <c r="R18173" s="48"/>
      <c r="S18173" s="49"/>
      <c r="T18173" s="47"/>
      <c r="U18173" s="50"/>
      <c r="V18173" s="47"/>
      <c r="W18173" s="50"/>
      <c r="X18173" s="49"/>
      <c r="Y18173" s="49"/>
      <c r="Z18173" s="49"/>
      <c r="AA18173" s="49"/>
      <c r="AB18173" s="49"/>
      <c r="AC18173" s="49"/>
      <c r="AD18173" s="49"/>
      <c r="AE18173" s="95"/>
      <c r="AM18173" s="103"/>
      <c r="AT18173" s="10"/>
    </row>
    <row r="18174" spans="9:46" s="16" customFormat="1">
      <c r="I18174" s="47"/>
      <c r="P18174" s="48"/>
      <c r="Q18174" s="48"/>
      <c r="R18174" s="48"/>
      <c r="S18174" s="49"/>
      <c r="T18174" s="47"/>
      <c r="U18174" s="50"/>
      <c r="V18174" s="47"/>
      <c r="W18174" s="50"/>
      <c r="X18174" s="49"/>
      <c r="Y18174" s="49"/>
      <c r="Z18174" s="49"/>
      <c r="AA18174" s="49"/>
      <c r="AB18174" s="49"/>
      <c r="AC18174" s="49"/>
      <c r="AD18174" s="49"/>
      <c r="AE18174" s="95"/>
      <c r="AM18174" s="103"/>
      <c r="AT18174" s="10"/>
    </row>
    <row r="18175" spans="9:46" s="16" customFormat="1">
      <c r="I18175" s="47"/>
      <c r="P18175" s="48"/>
      <c r="Q18175" s="48"/>
      <c r="R18175" s="48"/>
      <c r="S18175" s="49"/>
      <c r="T18175" s="47"/>
      <c r="U18175" s="50"/>
      <c r="V18175" s="47"/>
      <c r="W18175" s="50"/>
      <c r="X18175" s="49"/>
      <c r="Y18175" s="49"/>
      <c r="Z18175" s="49"/>
      <c r="AA18175" s="49"/>
      <c r="AB18175" s="49"/>
      <c r="AC18175" s="49"/>
      <c r="AD18175" s="49"/>
      <c r="AE18175" s="95"/>
      <c r="AM18175" s="103"/>
      <c r="AT18175" s="10"/>
    </row>
    <row r="18176" spans="9:46" s="16" customFormat="1">
      <c r="I18176" s="47"/>
      <c r="P18176" s="48"/>
      <c r="Q18176" s="48"/>
      <c r="R18176" s="48"/>
      <c r="S18176" s="49"/>
      <c r="T18176" s="47"/>
      <c r="U18176" s="50"/>
      <c r="V18176" s="47"/>
      <c r="W18176" s="50"/>
      <c r="X18176" s="49"/>
      <c r="Y18176" s="49"/>
      <c r="Z18176" s="49"/>
      <c r="AA18176" s="49"/>
      <c r="AB18176" s="49"/>
      <c r="AC18176" s="49"/>
      <c r="AD18176" s="49"/>
      <c r="AE18176" s="95"/>
      <c r="AM18176" s="103"/>
      <c r="AT18176" s="10"/>
    </row>
    <row r="18177" spans="9:46" s="16" customFormat="1">
      <c r="I18177" s="47"/>
      <c r="P18177" s="48"/>
      <c r="Q18177" s="48"/>
      <c r="R18177" s="48"/>
      <c r="S18177" s="49"/>
      <c r="T18177" s="47"/>
      <c r="U18177" s="50"/>
      <c r="V18177" s="47"/>
      <c r="W18177" s="50"/>
      <c r="X18177" s="49"/>
      <c r="Y18177" s="49"/>
      <c r="Z18177" s="49"/>
      <c r="AA18177" s="49"/>
      <c r="AB18177" s="49"/>
      <c r="AC18177" s="49"/>
      <c r="AD18177" s="49"/>
      <c r="AE18177" s="95"/>
      <c r="AM18177" s="103"/>
      <c r="AT18177" s="10"/>
    </row>
    <row r="18178" spans="9:46" s="16" customFormat="1">
      <c r="I18178" s="47"/>
      <c r="P18178" s="48"/>
      <c r="Q18178" s="48"/>
      <c r="R18178" s="48"/>
      <c r="S18178" s="49"/>
      <c r="T18178" s="47"/>
      <c r="U18178" s="50"/>
      <c r="V18178" s="47"/>
      <c r="W18178" s="50"/>
      <c r="X18178" s="49"/>
      <c r="Y18178" s="49"/>
      <c r="Z18178" s="49"/>
      <c r="AA18178" s="49"/>
      <c r="AB18178" s="49"/>
      <c r="AC18178" s="49"/>
      <c r="AD18178" s="49"/>
      <c r="AE18178" s="95"/>
      <c r="AM18178" s="103"/>
      <c r="AT18178" s="10"/>
    </row>
    <row r="18179" spans="9:46" s="16" customFormat="1">
      <c r="I18179" s="47"/>
      <c r="P18179" s="48"/>
      <c r="Q18179" s="48"/>
      <c r="R18179" s="48"/>
      <c r="S18179" s="49"/>
      <c r="T18179" s="47"/>
      <c r="U18179" s="50"/>
      <c r="V18179" s="47"/>
      <c r="W18179" s="50"/>
      <c r="X18179" s="49"/>
      <c r="Y18179" s="49"/>
      <c r="Z18179" s="49"/>
      <c r="AA18179" s="49"/>
      <c r="AB18179" s="49"/>
      <c r="AC18179" s="49"/>
      <c r="AD18179" s="49"/>
      <c r="AE18179" s="95"/>
      <c r="AM18179" s="103"/>
      <c r="AT18179" s="10"/>
    </row>
    <row r="18180" spans="9:46" s="16" customFormat="1">
      <c r="I18180" s="47"/>
      <c r="P18180" s="48"/>
      <c r="Q18180" s="48"/>
      <c r="R18180" s="48"/>
      <c r="S18180" s="49"/>
      <c r="T18180" s="47"/>
      <c r="U18180" s="50"/>
      <c r="V18180" s="47"/>
      <c r="W18180" s="50"/>
      <c r="X18180" s="49"/>
      <c r="Y18180" s="49"/>
      <c r="Z18180" s="49"/>
      <c r="AA18180" s="49"/>
      <c r="AB18180" s="49"/>
      <c r="AC18180" s="49"/>
      <c r="AD18180" s="49"/>
      <c r="AE18180" s="95"/>
      <c r="AM18180" s="103"/>
      <c r="AT18180" s="10"/>
    </row>
    <row r="18181" spans="9:46" s="16" customFormat="1">
      <c r="I18181" s="47"/>
      <c r="P18181" s="48"/>
      <c r="Q18181" s="48"/>
      <c r="R18181" s="48"/>
      <c r="S18181" s="49"/>
      <c r="T18181" s="47"/>
      <c r="U18181" s="50"/>
      <c r="V18181" s="47"/>
      <c r="W18181" s="50"/>
      <c r="X18181" s="49"/>
      <c r="Y18181" s="49"/>
      <c r="Z18181" s="49"/>
      <c r="AA18181" s="49"/>
      <c r="AB18181" s="49"/>
      <c r="AC18181" s="49"/>
      <c r="AD18181" s="49"/>
      <c r="AE18181" s="95"/>
      <c r="AM18181" s="103"/>
      <c r="AT18181" s="10"/>
    </row>
    <row r="18182" spans="9:46" s="16" customFormat="1">
      <c r="I18182" s="47"/>
      <c r="P18182" s="48"/>
      <c r="Q18182" s="48"/>
      <c r="R18182" s="48"/>
      <c r="S18182" s="49"/>
      <c r="T18182" s="47"/>
      <c r="U18182" s="50"/>
      <c r="V18182" s="47"/>
      <c r="W18182" s="50"/>
      <c r="X18182" s="49"/>
      <c r="Y18182" s="49"/>
      <c r="Z18182" s="49"/>
      <c r="AA18182" s="49"/>
      <c r="AB18182" s="49"/>
      <c r="AC18182" s="49"/>
      <c r="AD18182" s="49"/>
      <c r="AE18182" s="95"/>
      <c r="AM18182" s="103"/>
      <c r="AT18182" s="10"/>
    </row>
    <row r="18183" spans="9:46" s="16" customFormat="1">
      <c r="I18183" s="47"/>
      <c r="P18183" s="48"/>
      <c r="Q18183" s="48"/>
      <c r="R18183" s="48"/>
      <c r="S18183" s="49"/>
      <c r="T18183" s="47"/>
      <c r="U18183" s="50"/>
      <c r="V18183" s="47"/>
      <c r="W18183" s="50"/>
      <c r="X18183" s="49"/>
      <c r="Y18183" s="49"/>
      <c r="Z18183" s="49"/>
      <c r="AA18183" s="49"/>
      <c r="AB18183" s="49"/>
      <c r="AC18183" s="49"/>
      <c r="AD18183" s="49"/>
      <c r="AE18183" s="95"/>
      <c r="AM18183" s="103"/>
      <c r="AT18183" s="10"/>
    </row>
    <row r="18184" spans="9:46" s="16" customFormat="1">
      <c r="I18184" s="47"/>
      <c r="P18184" s="48"/>
      <c r="Q18184" s="48"/>
      <c r="R18184" s="48"/>
      <c r="S18184" s="49"/>
      <c r="T18184" s="47"/>
      <c r="U18184" s="50"/>
      <c r="V18184" s="47"/>
      <c r="W18184" s="50"/>
      <c r="X18184" s="49"/>
      <c r="Y18184" s="49"/>
      <c r="Z18184" s="49"/>
      <c r="AA18184" s="49"/>
      <c r="AB18184" s="49"/>
      <c r="AC18184" s="49"/>
      <c r="AD18184" s="49"/>
      <c r="AE18184" s="95"/>
      <c r="AM18184" s="103"/>
      <c r="AT18184" s="10"/>
    </row>
    <row r="18185" spans="9:46" s="16" customFormat="1">
      <c r="I18185" s="47"/>
      <c r="P18185" s="48"/>
      <c r="Q18185" s="48"/>
      <c r="R18185" s="48"/>
      <c r="S18185" s="49"/>
      <c r="T18185" s="47"/>
      <c r="U18185" s="50"/>
      <c r="V18185" s="47"/>
      <c r="W18185" s="50"/>
      <c r="X18185" s="49"/>
      <c r="Y18185" s="49"/>
      <c r="Z18185" s="49"/>
      <c r="AA18185" s="49"/>
      <c r="AB18185" s="49"/>
      <c r="AC18185" s="49"/>
      <c r="AD18185" s="49"/>
      <c r="AE18185" s="95"/>
      <c r="AM18185" s="103"/>
      <c r="AT18185" s="10"/>
    </row>
    <row r="18186" spans="9:46" s="16" customFormat="1">
      <c r="I18186" s="47"/>
      <c r="P18186" s="48"/>
      <c r="Q18186" s="48"/>
      <c r="R18186" s="48"/>
      <c r="S18186" s="49"/>
      <c r="T18186" s="47"/>
      <c r="U18186" s="50"/>
      <c r="V18186" s="47"/>
      <c r="W18186" s="50"/>
      <c r="X18186" s="49"/>
      <c r="Y18186" s="49"/>
      <c r="Z18186" s="49"/>
      <c r="AA18186" s="49"/>
      <c r="AB18186" s="49"/>
      <c r="AC18186" s="49"/>
      <c r="AD18186" s="49"/>
      <c r="AE18186" s="95"/>
      <c r="AM18186" s="103"/>
      <c r="AT18186" s="10"/>
    </row>
    <row r="18187" spans="9:46" s="16" customFormat="1">
      <c r="I18187" s="47"/>
      <c r="P18187" s="48"/>
      <c r="Q18187" s="48"/>
      <c r="R18187" s="48"/>
      <c r="S18187" s="49"/>
      <c r="T18187" s="47"/>
      <c r="U18187" s="50"/>
      <c r="V18187" s="47"/>
      <c r="W18187" s="50"/>
      <c r="X18187" s="49"/>
      <c r="Y18187" s="49"/>
      <c r="Z18187" s="49"/>
      <c r="AA18187" s="49"/>
      <c r="AB18187" s="49"/>
      <c r="AC18187" s="49"/>
      <c r="AD18187" s="49"/>
      <c r="AE18187" s="95"/>
      <c r="AM18187" s="103"/>
      <c r="AT18187" s="10"/>
    </row>
    <row r="18188" spans="9:46" s="16" customFormat="1">
      <c r="I18188" s="47"/>
      <c r="P18188" s="48"/>
      <c r="Q18188" s="48"/>
      <c r="R18188" s="48"/>
      <c r="S18188" s="49"/>
      <c r="T18188" s="47"/>
      <c r="U18188" s="50"/>
      <c r="V18188" s="47"/>
      <c r="W18188" s="50"/>
      <c r="X18188" s="49"/>
      <c r="Y18188" s="49"/>
      <c r="Z18188" s="49"/>
      <c r="AA18188" s="49"/>
      <c r="AB18188" s="49"/>
      <c r="AC18188" s="49"/>
      <c r="AD18188" s="49"/>
      <c r="AE18188" s="95"/>
      <c r="AM18188" s="103"/>
      <c r="AT18188" s="10"/>
    </row>
    <row r="18189" spans="9:46" s="16" customFormat="1">
      <c r="I18189" s="47"/>
      <c r="P18189" s="48"/>
      <c r="Q18189" s="48"/>
      <c r="R18189" s="48"/>
      <c r="S18189" s="49"/>
      <c r="T18189" s="47"/>
      <c r="U18189" s="50"/>
      <c r="V18189" s="47"/>
      <c r="W18189" s="50"/>
      <c r="X18189" s="49"/>
      <c r="Y18189" s="49"/>
      <c r="Z18189" s="49"/>
      <c r="AA18189" s="49"/>
      <c r="AB18189" s="49"/>
      <c r="AC18189" s="49"/>
      <c r="AD18189" s="49"/>
      <c r="AE18189" s="95"/>
      <c r="AM18189" s="103"/>
      <c r="AT18189" s="10"/>
    </row>
    <row r="18190" spans="9:46" s="16" customFormat="1">
      <c r="I18190" s="47"/>
      <c r="P18190" s="48"/>
      <c r="Q18190" s="48"/>
      <c r="R18190" s="48"/>
      <c r="S18190" s="49"/>
      <c r="T18190" s="47"/>
      <c r="U18190" s="50"/>
      <c r="V18190" s="47"/>
      <c r="W18190" s="50"/>
      <c r="X18190" s="49"/>
      <c r="Y18190" s="49"/>
      <c r="Z18190" s="49"/>
      <c r="AA18190" s="49"/>
      <c r="AB18190" s="49"/>
      <c r="AC18190" s="49"/>
      <c r="AD18190" s="49"/>
      <c r="AE18190" s="95"/>
      <c r="AM18190" s="103"/>
      <c r="AT18190" s="10"/>
    </row>
    <row r="18191" spans="9:46" s="16" customFormat="1">
      <c r="I18191" s="47"/>
      <c r="P18191" s="48"/>
      <c r="Q18191" s="48"/>
      <c r="R18191" s="48"/>
      <c r="S18191" s="49"/>
      <c r="T18191" s="47"/>
      <c r="U18191" s="50"/>
      <c r="V18191" s="47"/>
      <c r="W18191" s="50"/>
      <c r="X18191" s="49"/>
      <c r="Y18191" s="49"/>
      <c r="Z18191" s="49"/>
      <c r="AA18191" s="49"/>
      <c r="AB18191" s="49"/>
      <c r="AC18191" s="49"/>
      <c r="AD18191" s="49"/>
      <c r="AE18191" s="95"/>
      <c r="AM18191" s="103"/>
      <c r="AT18191" s="10"/>
    </row>
    <row r="18192" spans="9:46" s="16" customFormat="1">
      <c r="I18192" s="47"/>
      <c r="P18192" s="48"/>
      <c r="Q18192" s="48"/>
      <c r="R18192" s="48"/>
      <c r="S18192" s="49"/>
      <c r="T18192" s="47"/>
      <c r="U18192" s="50"/>
      <c r="V18192" s="47"/>
      <c r="W18192" s="50"/>
      <c r="X18192" s="49"/>
      <c r="Y18192" s="49"/>
      <c r="Z18192" s="49"/>
      <c r="AA18192" s="49"/>
      <c r="AB18192" s="49"/>
      <c r="AC18192" s="49"/>
      <c r="AD18192" s="49"/>
      <c r="AE18192" s="95"/>
      <c r="AM18192" s="103"/>
      <c r="AT18192" s="10"/>
    </row>
    <row r="18193" spans="9:46" s="16" customFormat="1">
      <c r="I18193" s="47"/>
      <c r="P18193" s="48"/>
      <c r="Q18193" s="48"/>
      <c r="R18193" s="48"/>
      <c r="S18193" s="49"/>
      <c r="T18193" s="47"/>
      <c r="U18193" s="50"/>
      <c r="V18193" s="47"/>
      <c r="W18193" s="50"/>
      <c r="X18193" s="49"/>
      <c r="Y18193" s="49"/>
      <c r="Z18193" s="49"/>
      <c r="AA18193" s="49"/>
      <c r="AB18193" s="49"/>
      <c r="AC18193" s="49"/>
      <c r="AD18193" s="49"/>
      <c r="AE18193" s="95"/>
      <c r="AM18193" s="103"/>
      <c r="AT18193" s="10"/>
    </row>
    <row r="18194" spans="9:46" s="16" customFormat="1">
      <c r="I18194" s="47"/>
      <c r="P18194" s="48"/>
      <c r="Q18194" s="48"/>
      <c r="R18194" s="48"/>
      <c r="S18194" s="49"/>
      <c r="T18194" s="47"/>
      <c r="U18194" s="50"/>
      <c r="V18194" s="47"/>
      <c r="W18194" s="50"/>
      <c r="X18194" s="49"/>
      <c r="Y18194" s="49"/>
      <c r="Z18194" s="49"/>
      <c r="AA18194" s="49"/>
      <c r="AB18194" s="49"/>
      <c r="AC18194" s="49"/>
      <c r="AD18194" s="49"/>
      <c r="AE18194" s="95"/>
      <c r="AM18194" s="103"/>
      <c r="AT18194" s="10"/>
    </row>
    <row r="18195" spans="9:46" s="16" customFormat="1">
      <c r="I18195" s="47"/>
      <c r="P18195" s="48"/>
      <c r="Q18195" s="48"/>
      <c r="R18195" s="48"/>
      <c r="S18195" s="49"/>
      <c r="T18195" s="47"/>
      <c r="U18195" s="50"/>
      <c r="V18195" s="47"/>
      <c r="W18195" s="50"/>
      <c r="X18195" s="49"/>
      <c r="Y18195" s="49"/>
      <c r="Z18195" s="49"/>
      <c r="AA18195" s="49"/>
      <c r="AB18195" s="49"/>
      <c r="AC18195" s="49"/>
      <c r="AD18195" s="49"/>
      <c r="AE18195" s="95"/>
      <c r="AM18195" s="103"/>
      <c r="AT18195" s="10"/>
    </row>
    <row r="18196" spans="9:46" s="16" customFormat="1">
      <c r="I18196" s="47"/>
      <c r="P18196" s="48"/>
      <c r="Q18196" s="48"/>
      <c r="R18196" s="48"/>
      <c r="S18196" s="49"/>
      <c r="T18196" s="47"/>
      <c r="U18196" s="50"/>
      <c r="V18196" s="47"/>
      <c r="W18196" s="50"/>
      <c r="X18196" s="49"/>
      <c r="Y18196" s="49"/>
      <c r="Z18196" s="49"/>
      <c r="AA18196" s="49"/>
      <c r="AB18196" s="49"/>
      <c r="AC18196" s="49"/>
      <c r="AD18196" s="49"/>
      <c r="AE18196" s="95"/>
      <c r="AM18196" s="103"/>
      <c r="AT18196" s="10"/>
    </row>
    <row r="18197" spans="9:46" s="16" customFormat="1">
      <c r="I18197" s="47"/>
      <c r="P18197" s="48"/>
      <c r="Q18197" s="48"/>
      <c r="R18197" s="48"/>
      <c r="S18197" s="49"/>
      <c r="T18197" s="47"/>
      <c r="U18197" s="50"/>
      <c r="V18197" s="47"/>
      <c r="W18197" s="50"/>
      <c r="X18197" s="49"/>
      <c r="Y18197" s="49"/>
      <c r="Z18197" s="49"/>
      <c r="AA18197" s="49"/>
      <c r="AB18197" s="49"/>
      <c r="AC18197" s="49"/>
      <c r="AD18197" s="49"/>
      <c r="AE18197" s="95"/>
      <c r="AM18197" s="103"/>
      <c r="AT18197" s="10"/>
    </row>
    <row r="18198" spans="9:46" s="16" customFormat="1">
      <c r="I18198" s="47"/>
      <c r="P18198" s="48"/>
      <c r="Q18198" s="48"/>
      <c r="R18198" s="48"/>
      <c r="S18198" s="49"/>
      <c r="T18198" s="47"/>
      <c r="U18198" s="50"/>
      <c r="V18198" s="47"/>
      <c r="W18198" s="50"/>
      <c r="X18198" s="49"/>
      <c r="Y18198" s="49"/>
      <c r="Z18198" s="49"/>
      <c r="AA18198" s="49"/>
      <c r="AB18198" s="49"/>
      <c r="AC18198" s="49"/>
      <c r="AD18198" s="49"/>
      <c r="AE18198" s="95"/>
      <c r="AM18198" s="103"/>
      <c r="AT18198" s="10"/>
    </row>
    <row r="18199" spans="9:46" s="16" customFormat="1">
      <c r="I18199" s="47"/>
      <c r="P18199" s="48"/>
      <c r="Q18199" s="48"/>
      <c r="R18199" s="48"/>
      <c r="S18199" s="49"/>
      <c r="T18199" s="47"/>
      <c r="U18199" s="50"/>
      <c r="V18199" s="47"/>
      <c r="W18199" s="50"/>
      <c r="X18199" s="49"/>
      <c r="Y18199" s="49"/>
      <c r="Z18199" s="49"/>
      <c r="AA18199" s="49"/>
      <c r="AB18199" s="49"/>
      <c r="AC18199" s="49"/>
      <c r="AD18199" s="49"/>
      <c r="AE18199" s="95"/>
      <c r="AM18199" s="103"/>
      <c r="AT18199" s="10"/>
    </row>
    <row r="18200" spans="9:46" s="16" customFormat="1">
      <c r="I18200" s="47"/>
      <c r="P18200" s="48"/>
      <c r="Q18200" s="48"/>
      <c r="R18200" s="48"/>
      <c r="S18200" s="49"/>
      <c r="T18200" s="47"/>
      <c r="U18200" s="50"/>
      <c r="V18200" s="47"/>
      <c r="W18200" s="50"/>
      <c r="X18200" s="49"/>
      <c r="Y18200" s="49"/>
      <c r="Z18200" s="49"/>
      <c r="AA18200" s="49"/>
      <c r="AB18200" s="49"/>
      <c r="AC18200" s="49"/>
      <c r="AD18200" s="49"/>
      <c r="AE18200" s="95"/>
      <c r="AM18200" s="103"/>
      <c r="AT18200" s="10"/>
    </row>
    <row r="18201" spans="9:46" s="16" customFormat="1">
      <c r="I18201" s="47"/>
      <c r="P18201" s="48"/>
      <c r="Q18201" s="48"/>
      <c r="R18201" s="48"/>
      <c r="S18201" s="49"/>
      <c r="T18201" s="47"/>
      <c r="U18201" s="50"/>
      <c r="V18201" s="47"/>
      <c r="W18201" s="50"/>
      <c r="X18201" s="49"/>
      <c r="Y18201" s="49"/>
      <c r="Z18201" s="49"/>
      <c r="AA18201" s="49"/>
      <c r="AB18201" s="49"/>
      <c r="AC18201" s="49"/>
      <c r="AD18201" s="49"/>
      <c r="AE18201" s="95"/>
      <c r="AM18201" s="103"/>
      <c r="AT18201" s="10"/>
    </row>
    <row r="18202" spans="9:46" s="16" customFormat="1">
      <c r="I18202" s="47"/>
      <c r="P18202" s="48"/>
      <c r="Q18202" s="48"/>
      <c r="R18202" s="48"/>
      <c r="S18202" s="49"/>
      <c r="T18202" s="47"/>
      <c r="U18202" s="50"/>
      <c r="V18202" s="47"/>
      <c r="W18202" s="50"/>
      <c r="X18202" s="49"/>
      <c r="Y18202" s="49"/>
      <c r="Z18202" s="49"/>
      <c r="AA18202" s="49"/>
      <c r="AB18202" s="49"/>
      <c r="AC18202" s="49"/>
      <c r="AD18202" s="49"/>
      <c r="AE18202" s="95"/>
      <c r="AM18202" s="103"/>
      <c r="AT18202" s="10"/>
    </row>
    <row r="18203" spans="9:46" s="16" customFormat="1">
      <c r="I18203" s="47"/>
      <c r="P18203" s="48"/>
      <c r="Q18203" s="48"/>
      <c r="R18203" s="48"/>
      <c r="S18203" s="49"/>
      <c r="T18203" s="47"/>
      <c r="U18203" s="50"/>
      <c r="V18203" s="47"/>
      <c r="W18203" s="50"/>
      <c r="X18203" s="49"/>
      <c r="Y18203" s="49"/>
      <c r="Z18203" s="49"/>
      <c r="AA18203" s="49"/>
      <c r="AB18203" s="49"/>
      <c r="AC18203" s="49"/>
      <c r="AD18203" s="49"/>
      <c r="AE18203" s="95"/>
      <c r="AM18203" s="103"/>
      <c r="AT18203" s="10"/>
    </row>
    <row r="18204" spans="9:46" s="16" customFormat="1">
      <c r="I18204" s="47"/>
      <c r="P18204" s="48"/>
      <c r="Q18204" s="48"/>
      <c r="R18204" s="48"/>
      <c r="S18204" s="49"/>
      <c r="T18204" s="47"/>
      <c r="U18204" s="50"/>
      <c r="V18204" s="47"/>
      <c r="W18204" s="50"/>
      <c r="X18204" s="49"/>
      <c r="Y18204" s="49"/>
      <c r="Z18204" s="49"/>
      <c r="AA18204" s="49"/>
      <c r="AB18204" s="49"/>
      <c r="AC18204" s="49"/>
      <c r="AD18204" s="49"/>
      <c r="AE18204" s="95"/>
      <c r="AM18204" s="103"/>
      <c r="AT18204" s="10"/>
    </row>
    <row r="18205" spans="9:46" s="16" customFormat="1">
      <c r="I18205" s="47"/>
      <c r="P18205" s="48"/>
      <c r="Q18205" s="48"/>
      <c r="R18205" s="48"/>
      <c r="S18205" s="49"/>
      <c r="T18205" s="47"/>
      <c r="U18205" s="50"/>
      <c r="V18205" s="47"/>
      <c r="W18205" s="50"/>
      <c r="X18205" s="49"/>
      <c r="Y18205" s="49"/>
      <c r="Z18205" s="49"/>
      <c r="AA18205" s="49"/>
      <c r="AB18205" s="49"/>
      <c r="AC18205" s="49"/>
      <c r="AD18205" s="49"/>
      <c r="AE18205" s="95"/>
      <c r="AM18205" s="103"/>
      <c r="AT18205" s="10"/>
    </row>
    <row r="18206" spans="9:46" s="16" customFormat="1">
      <c r="I18206" s="47"/>
      <c r="P18206" s="48"/>
      <c r="Q18206" s="48"/>
      <c r="R18206" s="48"/>
      <c r="S18206" s="49"/>
      <c r="T18206" s="47"/>
      <c r="U18206" s="50"/>
      <c r="V18206" s="47"/>
      <c r="W18206" s="50"/>
      <c r="X18206" s="49"/>
      <c r="Y18206" s="49"/>
      <c r="Z18206" s="49"/>
      <c r="AA18206" s="49"/>
      <c r="AB18206" s="49"/>
      <c r="AC18206" s="49"/>
      <c r="AD18206" s="49"/>
      <c r="AE18206" s="95"/>
      <c r="AM18206" s="103"/>
      <c r="AT18206" s="10"/>
    </row>
    <row r="18207" spans="9:46" s="16" customFormat="1">
      <c r="I18207" s="47"/>
      <c r="P18207" s="48"/>
      <c r="Q18207" s="48"/>
      <c r="R18207" s="48"/>
      <c r="S18207" s="49"/>
      <c r="T18207" s="47"/>
      <c r="U18207" s="50"/>
      <c r="V18207" s="47"/>
      <c r="W18207" s="50"/>
      <c r="X18207" s="49"/>
      <c r="Y18207" s="49"/>
      <c r="Z18207" s="49"/>
      <c r="AA18207" s="49"/>
      <c r="AB18207" s="49"/>
      <c r="AC18207" s="49"/>
      <c r="AD18207" s="49"/>
      <c r="AE18207" s="95"/>
      <c r="AM18207" s="103"/>
      <c r="AT18207" s="10"/>
    </row>
    <row r="18208" spans="9:46" s="16" customFormat="1">
      <c r="I18208" s="47"/>
      <c r="P18208" s="48"/>
      <c r="Q18208" s="48"/>
      <c r="R18208" s="48"/>
      <c r="S18208" s="49"/>
      <c r="T18208" s="47"/>
      <c r="U18208" s="50"/>
      <c r="V18208" s="47"/>
      <c r="W18208" s="50"/>
      <c r="X18208" s="49"/>
      <c r="Y18208" s="49"/>
      <c r="Z18208" s="49"/>
      <c r="AA18208" s="49"/>
      <c r="AB18208" s="49"/>
      <c r="AC18208" s="49"/>
      <c r="AD18208" s="49"/>
      <c r="AE18208" s="95"/>
      <c r="AM18208" s="103"/>
      <c r="AT18208" s="10"/>
    </row>
    <row r="18209" spans="9:46" s="16" customFormat="1">
      <c r="I18209" s="47"/>
      <c r="P18209" s="48"/>
      <c r="Q18209" s="48"/>
      <c r="R18209" s="48"/>
      <c r="S18209" s="49"/>
      <c r="T18209" s="47"/>
      <c r="U18209" s="50"/>
      <c r="V18209" s="47"/>
      <c r="W18209" s="50"/>
      <c r="X18209" s="49"/>
      <c r="Y18209" s="49"/>
      <c r="Z18209" s="49"/>
      <c r="AA18209" s="49"/>
      <c r="AB18209" s="49"/>
      <c r="AC18209" s="49"/>
      <c r="AD18209" s="49"/>
      <c r="AE18209" s="95"/>
      <c r="AM18209" s="103"/>
      <c r="AT18209" s="10"/>
    </row>
    <row r="18210" spans="9:46" s="16" customFormat="1">
      <c r="I18210" s="47"/>
      <c r="P18210" s="48"/>
      <c r="Q18210" s="48"/>
      <c r="R18210" s="48"/>
      <c r="S18210" s="49"/>
      <c r="T18210" s="47"/>
      <c r="U18210" s="50"/>
      <c r="V18210" s="47"/>
      <c r="W18210" s="50"/>
      <c r="X18210" s="49"/>
      <c r="Y18210" s="49"/>
      <c r="Z18210" s="49"/>
      <c r="AA18210" s="49"/>
      <c r="AB18210" s="49"/>
      <c r="AC18210" s="49"/>
      <c r="AD18210" s="49"/>
      <c r="AE18210" s="95"/>
      <c r="AM18210" s="103"/>
      <c r="AT18210" s="10"/>
    </row>
    <row r="18211" spans="9:46" s="16" customFormat="1">
      <c r="I18211" s="47"/>
      <c r="P18211" s="48"/>
      <c r="Q18211" s="48"/>
      <c r="R18211" s="48"/>
      <c r="S18211" s="49"/>
      <c r="T18211" s="47"/>
      <c r="U18211" s="50"/>
      <c r="V18211" s="47"/>
      <c r="W18211" s="50"/>
      <c r="X18211" s="49"/>
      <c r="Y18211" s="49"/>
      <c r="Z18211" s="49"/>
      <c r="AA18211" s="49"/>
      <c r="AB18211" s="49"/>
      <c r="AC18211" s="49"/>
      <c r="AD18211" s="49"/>
      <c r="AE18211" s="95"/>
      <c r="AM18211" s="103"/>
      <c r="AT18211" s="10"/>
    </row>
    <row r="18212" spans="9:46" s="16" customFormat="1">
      <c r="I18212" s="47"/>
      <c r="P18212" s="48"/>
      <c r="Q18212" s="48"/>
      <c r="R18212" s="48"/>
      <c r="S18212" s="49"/>
      <c r="T18212" s="47"/>
      <c r="U18212" s="50"/>
      <c r="V18212" s="47"/>
      <c r="W18212" s="50"/>
      <c r="X18212" s="49"/>
      <c r="Y18212" s="49"/>
      <c r="Z18212" s="49"/>
      <c r="AA18212" s="49"/>
      <c r="AB18212" s="49"/>
      <c r="AC18212" s="49"/>
      <c r="AD18212" s="49"/>
      <c r="AE18212" s="95"/>
      <c r="AM18212" s="103"/>
      <c r="AT18212" s="10"/>
    </row>
    <row r="18213" spans="9:46" s="16" customFormat="1">
      <c r="I18213" s="47"/>
      <c r="P18213" s="48"/>
      <c r="Q18213" s="48"/>
      <c r="R18213" s="48"/>
      <c r="S18213" s="49"/>
      <c r="T18213" s="47"/>
      <c r="U18213" s="50"/>
      <c r="V18213" s="47"/>
      <c r="W18213" s="50"/>
      <c r="X18213" s="49"/>
      <c r="Y18213" s="49"/>
      <c r="Z18213" s="49"/>
      <c r="AA18213" s="49"/>
      <c r="AB18213" s="49"/>
      <c r="AC18213" s="49"/>
      <c r="AD18213" s="49"/>
      <c r="AE18213" s="95"/>
      <c r="AM18213" s="103"/>
      <c r="AT18213" s="10"/>
    </row>
    <row r="18214" spans="9:46" s="16" customFormat="1">
      <c r="I18214" s="47"/>
      <c r="P18214" s="48"/>
      <c r="Q18214" s="48"/>
      <c r="R18214" s="48"/>
      <c r="S18214" s="49"/>
      <c r="T18214" s="47"/>
      <c r="U18214" s="50"/>
      <c r="V18214" s="47"/>
      <c r="W18214" s="50"/>
      <c r="X18214" s="49"/>
      <c r="Y18214" s="49"/>
      <c r="Z18214" s="49"/>
      <c r="AA18214" s="49"/>
      <c r="AB18214" s="49"/>
      <c r="AC18214" s="49"/>
      <c r="AD18214" s="49"/>
      <c r="AE18214" s="95"/>
      <c r="AM18214" s="103"/>
      <c r="AT18214" s="10"/>
    </row>
    <row r="18215" spans="9:46" s="16" customFormat="1">
      <c r="I18215" s="47"/>
      <c r="P18215" s="48"/>
      <c r="Q18215" s="48"/>
      <c r="R18215" s="48"/>
      <c r="S18215" s="49"/>
      <c r="T18215" s="47"/>
      <c r="U18215" s="50"/>
      <c r="V18215" s="47"/>
      <c r="W18215" s="50"/>
      <c r="X18215" s="49"/>
      <c r="Y18215" s="49"/>
      <c r="Z18215" s="49"/>
      <c r="AA18215" s="49"/>
      <c r="AB18215" s="49"/>
      <c r="AC18215" s="49"/>
      <c r="AD18215" s="49"/>
      <c r="AE18215" s="95"/>
      <c r="AM18215" s="103"/>
      <c r="AT18215" s="10"/>
    </row>
    <row r="18216" spans="9:46" s="16" customFormat="1">
      <c r="I18216" s="47"/>
      <c r="P18216" s="48"/>
      <c r="Q18216" s="48"/>
      <c r="R18216" s="48"/>
      <c r="S18216" s="49"/>
      <c r="T18216" s="47"/>
      <c r="U18216" s="50"/>
      <c r="V18216" s="47"/>
      <c r="W18216" s="50"/>
      <c r="X18216" s="49"/>
      <c r="Y18216" s="49"/>
      <c r="Z18216" s="49"/>
      <c r="AA18216" s="49"/>
      <c r="AB18216" s="49"/>
      <c r="AC18216" s="49"/>
      <c r="AD18216" s="49"/>
      <c r="AE18216" s="95"/>
      <c r="AM18216" s="103"/>
      <c r="AT18216" s="10"/>
    </row>
    <row r="18217" spans="9:46" s="16" customFormat="1">
      <c r="I18217" s="47"/>
      <c r="P18217" s="48"/>
      <c r="Q18217" s="48"/>
      <c r="R18217" s="48"/>
      <c r="S18217" s="49"/>
      <c r="T18217" s="47"/>
      <c r="U18217" s="50"/>
      <c r="V18217" s="47"/>
      <c r="W18217" s="50"/>
      <c r="X18217" s="49"/>
      <c r="Y18217" s="49"/>
      <c r="Z18217" s="49"/>
      <c r="AA18217" s="49"/>
      <c r="AB18217" s="49"/>
      <c r="AC18217" s="49"/>
      <c r="AD18217" s="49"/>
      <c r="AE18217" s="95"/>
      <c r="AM18217" s="103"/>
      <c r="AT18217" s="10"/>
    </row>
    <row r="18218" spans="9:46" s="16" customFormat="1">
      <c r="I18218" s="47"/>
      <c r="P18218" s="48"/>
      <c r="Q18218" s="48"/>
      <c r="R18218" s="48"/>
      <c r="S18218" s="49"/>
      <c r="T18218" s="47"/>
      <c r="U18218" s="50"/>
      <c r="V18218" s="47"/>
      <c r="W18218" s="50"/>
      <c r="X18218" s="49"/>
      <c r="Y18218" s="49"/>
      <c r="Z18218" s="49"/>
      <c r="AA18218" s="49"/>
      <c r="AB18218" s="49"/>
      <c r="AC18218" s="49"/>
      <c r="AD18218" s="49"/>
      <c r="AE18218" s="95"/>
      <c r="AM18218" s="103"/>
      <c r="AT18218" s="10"/>
    </row>
    <row r="18219" spans="9:46" s="16" customFormat="1">
      <c r="I18219" s="47"/>
      <c r="P18219" s="48"/>
      <c r="Q18219" s="48"/>
      <c r="R18219" s="48"/>
      <c r="S18219" s="49"/>
      <c r="T18219" s="47"/>
      <c r="U18219" s="50"/>
      <c r="V18219" s="47"/>
      <c r="W18219" s="50"/>
      <c r="X18219" s="49"/>
      <c r="Y18219" s="49"/>
      <c r="Z18219" s="49"/>
      <c r="AA18219" s="49"/>
      <c r="AB18219" s="49"/>
      <c r="AC18219" s="49"/>
      <c r="AD18219" s="49"/>
      <c r="AE18219" s="95"/>
      <c r="AM18219" s="103"/>
      <c r="AT18219" s="10"/>
    </row>
    <row r="18220" spans="9:46" s="16" customFormat="1">
      <c r="I18220" s="47"/>
      <c r="P18220" s="48"/>
      <c r="Q18220" s="48"/>
      <c r="R18220" s="48"/>
      <c r="S18220" s="49"/>
      <c r="T18220" s="47"/>
      <c r="U18220" s="50"/>
      <c r="V18220" s="47"/>
      <c r="W18220" s="50"/>
      <c r="X18220" s="49"/>
      <c r="Y18220" s="49"/>
      <c r="Z18220" s="49"/>
      <c r="AA18220" s="49"/>
      <c r="AB18220" s="49"/>
      <c r="AC18220" s="49"/>
      <c r="AD18220" s="49"/>
      <c r="AE18220" s="95"/>
      <c r="AM18220" s="103"/>
      <c r="AT18220" s="10"/>
    </row>
    <row r="18221" spans="9:46" s="16" customFormat="1">
      <c r="I18221" s="47"/>
      <c r="P18221" s="48"/>
      <c r="Q18221" s="48"/>
      <c r="R18221" s="48"/>
      <c r="S18221" s="49"/>
      <c r="T18221" s="47"/>
      <c r="U18221" s="50"/>
      <c r="V18221" s="47"/>
      <c r="W18221" s="50"/>
      <c r="X18221" s="49"/>
      <c r="Y18221" s="49"/>
      <c r="Z18221" s="49"/>
      <c r="AA18221" s="49"/>
      <c r="AB18221" s="49"/>
      <c r="AC18221" s="49"/>
      <c r="AD18221" s="49"/>
      <c r="AE18221" s="95"/>
      <c r="AM18221" s="103"/>
      <c r="AT18221" s="10"/>
    </row>
    <row r="18222" spans="9:46" s="16" customFormat="1">
      <c r="I18222" s="47"/>
      <c r="P18222" s="48"/>
      <c r="Q18222" s="48"/>
      <c r="R18222" s="48"/>
      <c r="S18222" s="49"/>
      <c r="T18222" s="47"/>
      <c r="U18222" s="50"/>
      <c r="V18222" s="47"/>
      <c r="W18222" s="50"/>
      <c r="X18222" s="49"/>
      <c r="Y18222" s="49"/>
      <c r="Z18222" s="49"/>
      <c r="AA18222" s="49"/>
      <c r="AB18222" s="49"/>
      <c r="AC18222" s="49"/>
      <c r="AD18222" s="49"/>
      <c r="AE18222" s="95"/>
      <c r="AM18222" s="103"/>
      <c r="AT18222" s="10"/>
    </row>
    <row r="18223" spans="9:46" s="16" customFormat="1">
      <c r="I18223" s="47"/>
      <c r="P18223" s="48"/>
      <c r="Q18223" s="48"/>
      <c r="R18223" s="48"/>
      <c r="S18223" s="49"/>
      <c r="T18223" s="47"/>
      <c r="U18223" s="50"/>
      <c r="V18223" s="47"/>
      <c r="W18223" s="50"/>
      <c r="X18223" s="49"/>
      <c r="Y18223" s="49"/>
      <c r="Z18223" s="49"/>
      <c r="AA18223" s="49"/>
      <c r="AB18223" s="49"/>
      <c r="AC18223" s="49"/>
      <c r="AD18223" s="49"/>
      <c r="AE18223" s="95"/>
      <c r="AM18223" s="103"/>
      <c r="AT18223" s="10"/>
    </row>
    <row r="18224" spans="9:46" s="16" customFormat="1">
      <c r="I18224" s="47"/>
      <c r="P18224" s="48"/>
      <c r="Q18224" s="48"/>
      <c r="R18224" s="48"/>
      <c r="S18224" s="49"/>
      <c r="T18224" s="47"/>
      <c r="U18224" s="50"/>
      <c r="V18224" s="47"/>
      <c r="W18224" s="50"/>
      <c r="X18224" s="49"/>
      <c r="Y18224" s="49"/>
      <c r="Z18224" s="49"/>
      <c r="AA18224" s="49"/>
      <c r="AB18224" s="49"/>
      <c r="AC18224" s="49"/>
      <c r="AD18224" s="49"/>
      <c r="AE18224" s="95"/>
      <c r="AM18224" s="103"/>
      <c r="AT18224" s="10"/>
    </row>
    <row r="18225" spans="9:46" s="16" customFormat="1">
      <c r="I18225" s="47"/>
      <c r="P18225" s="48"/>
      <c r="Q18225" s="48"/>
      <c r="R18225" s="48"/>
      <c r="S18225" s="49"/>
      <c r="T18225" s="47"/>
      <c r="U18225" s="50"/>
      <c r="V18225" s="47"/>
      <c r="W18225" s="50"/>
      <c r="X18225" s="49"/>
      <c r="Y18225" s="49"/>
      <c r="Z18225" s="49"/>
      <c r="AA18225" s="49"/>
      <c r="AB18225" s="49"/>
      <c r="AC18225" s="49"/>
      <c r="AD18225" s="49"/>
      <c r="AE18225" s="95"/>
      <c r="AM18225" s="103"/>
      <c r="AT18225" s="10"/>
    </row>
    <row r="18226" spans="9:46" s="16" customFormat="1">
      <c r="I18226" s="47"/>
      <c r="P18226" s="48"/>
      <c r="Q18226" s="48"/>
      <c r="R18226" s="48"/>
      <c r="S18226" s="49"/>
      <c r="T18226" s="47"/>
      <c r="U18226" s="50"/>
      <c r="V18226" s="47"/>
      <c r="W18226" s="50"/>
      <c r="X18226" s="49"/>
      <c r="Y18226" s="49"/>
      <c r="Z18226" s="49"/>
      <c r="AA18226" s="49"/>
      <c r="AB18226" s="49"/>
      <c r="AC18226" s="49"/>
      <c r="AD18226" s="49"/>
      <c r="AE18226" s="95"/>
      <c r="AM18226" s="103"/>
      <c r="AT18226" s="10"/>
    </row>
    <row r="18227" spans="9:46" s="16" customFormat="1">
      <c r="I18227" s="47"/>
      <c r="P18227" s="48"/>
      <c r="Q18227" s="48"/>
      <c r="R18227" s="48"/>
      <c r="S18227" s="49"/>
      <c r="T18227" s="47"/>
      <c r="U18227" s="50"/>
      <c r="V18227" s="47"/>
      <c r="W18227" s="50"/>
      <c r="X18227" s="49"/>
      <c r="Y18227" s="49"/>
      <c r="Z18227" s="49"/>
      <c r="AA18227" s="49"/>
      <c r="AB18227" s="49"/>
      <c r="AC18227" s="49"/>
      <c r="AD18227" s="49"/>
      <c r="AE18227" s="95"/>
      <c r="AM18227" s="103"/>
      <c r="AT18227" s="10"/>
    </row>
    <row r="18228" spans="9:46" s="16" customFormat="1">
      <c r="I18228" s="47"/>
      <c r="P18228" s="48"/>
      <c r="Q18228" s="48"/>
      <c r="R18228" s="48"/>
      <c r="S18228" s="49"/>
      <c r="T18228" s="47"/>
      <c r="U18228" s="50"/>
      <c r="V18228" s="47"/>
      <c r="W18228" s="50"/>
      <c r="X18228" s="49"/>
      <c r="Y18228" s="49"/>
      <c r="Z18228" s="49"/>
      <c r="AA18228" s="49"/>
      <c r="AB18228" s="49"/>
      <c r="AC18228" s="49"/>
      <c r="AD18228" s="49"/>
      <c r="AE18228" s="95"/>
      <c r="AM18228" s="103"/>
      <c r="AT18228" s="10"/>
    </row>
    <row r="18229" spans="9:46" s="16" customFormat="1">
      <c r="I18229" s="47"/>
      <c r="P18229" s="48"/>
      <c r="Q18229" s="48"/>
      <c r="R18229" s="48"/>
      <c r="S18229" s="49"/>
      <c r="T18229" s="47"/>
      <c r="U18229" s="50"/>
      <c r="V18229" s="47"/>
      <c r="W18229" s="50"/>
      <c r="X18229" s="49"/>
      <c r="Y18229" s="49"/>
      <c r="Z18229" s="49"/>
      <c r="AA18229" s="49"/>
      <c r="AB18229" s="49"/>
      <c r="AC18229" s="49"/>
      <c r="AD18229" s="49"/>
      <c r="AE18229" s="95"/>
      <c r="AM18229" s="103"/>
      <c r="AT18229" s="10"/>
    </row>
    <row r="18230" spans="9:46" s="16" customFormat="1">
      <c r="I18230" s="47"/>
      <c r="P18230" s="48"/>
      <c r="Q18230" s="48"/>
      <c r="R18230" s="48"/>
      <c r="S18230" s="49"/>
      <c r="T18230" s="47"/>
      <c r="U18230" s="50"/>
      <c r="V18230" s="47"/>
      <c r="W18230" s="50"/>
      <c r="X18230" s="49"/>
      <c r="Y18230" s="49"/>
      <c r="Z18230" s="49"/>
      <c r="AA18230" s="49"/>
      <c r="AB18230" s="49"/>
      <c r="AC18230" s="49"/>
      <c r="AD18230" s="49"/>
      <c r="AE18230" s="95"/>
      <c r="AM18230" s="103"/>
      <c r="AT18230" s="10"/>
    </row>
    <row r="18231" spans="9:46" s="16" customFormat="1">
      <c r="I18231" s="47"/>
      <c r="P18231" s="48"/>
      <c r="Q18231" s="48"/>
      <c r="R18231" s="48"/>
      <c r="S18231" s="49"/>
      <c r="T18231" s="47"/>
      <c r="U18231" s="50"/>
      <c r="V18231" s="47"/>
      <c r="W18231" s="50"/>
      <c r="X18231" s="49"/>
      <c r="Y18231" s="49"/>
      <c r="Z18231" s="49"/>
      <c r="AA18231" s="49"/>
      <c r="AB18231" s="49"/>
      <c r="AC18231" s="49"/>
      <c r="AD18231" s="49"/>
      <c r="AE18231" s="95"/>
      <c r="AM18231" s="103"/>
      <c r="AT18231" s="10"/>
    </row>
    <row r="18232" spans="9:46" s="16" customFormat="1">
      <c r="I18232" s="47"/>
      <c r="P18232" s="48"/>
      <c r="Q18232" s="48"/>
      <c r="R18232" s="48"/>
      <c r="S18232" s="49"/>
      <c r="T18232" s="47"/>
      <c r="U18232" s="50"/>
      <c r="V18232" s="47"/>
      <c r="W18232" s="50"/>
      <c r="X18232" s="49"/>
      <c r="Y18232" s="49"/>
      <c r="Z18232" s="49"/>
      <c r="AA18232" s="49"/>
      <c r="AB18232" s="49"/>
      <c r="AC18232" s="49"/>
      <c r="AD18232" s="49"/>
      <c r="AE18232" s="95"/>
      <c r="AM18232" s="103"/>
      <c r="AT18232" s="10"/>
    </row>
    <row r="18233" spans="9:46" s="16" customFormat="1">
      <c r="I18233" s="47"/>
      <c r="P18233" s="48"/>
      <c r="Q18233" s="48"/>
      <c r="R18233" s="48"/>
      <c r="S18233" s="49"/>
      <c r="T18233" s="47"/>
      <c r="U18233" s="50"/>
      <c r="V18233" s="47"/>
      <c r="W18233" s="50"/>
      <c r="X18233" s="49"/>
      <c r="Y18233" s="49"/>
      <c r="Z18233" s="49"/>
      <c r="AA18233" s="49"/>
      <c r="AB18233" s="49"/>
      <c r="AC18233" s="49"/>
      <c r="AD18233" s="49"/>
      <c r="AE18233" s="95"/>
      <c r="AM18233" s="103"/>
      <c r="AT18233" s="10"/>
    </row>
    <row r="18234" spans="9:46" s="16" customFormat="1">
      <c r="I18234" s="47"/>
      <c r="P18234" s="48"/>
      <c r="Q18234" s="48"/>
      <c r="R18234" s="48"/>
      <c r="S18234" s="49"/>
      <c r="T18234" s="47"/>
      <c r="U18234" s="50"/>
      <c r="V18234" s="47"/>
      <c r="W18234" s="50"/>
      <c r="X18234" s="49"/>
      <c r="Y18234" s="49"/>
      <c r="Z18234" s="49"/>
      <c r="AA18234" s="49"/>
      <c r="AB18234" s="49"/>
      <c r="AC18234" s="49"/>
      <c r="AD18234" s="49"/>
      <c r="AE18234" s="95"/>
      <c r="AM18234" s="103"/>
      <c r="AT18234" s="10"/>
    </row>
    <row r="18235" spans="9:46" s="16" customFormat="1">
      <c r="I18235" s="47"/>
      <c r="P18235" s="48"/>
      <c r="Q18235" s="48"/>
      <c r="R18235" s="48"/>
      <c r="S18235" s="49"/>
      <c r="T18235" s="47"/>
      <c r="U18235" s="50"/>
      <c r="V18235" s="47"/>
      <c r="W18235" s="50"/>
      <c r="X18235" s="49"/>
      <c r="Y18235" s="49"/>
      <c r="Z18235" s="49"/>
      <c r="AA18235" s="49"/>
      <c r="AB18235" s="49"/>
      <c r="AC18235" s="49"/>
      <c r="AD18235" s="49"/>
      <c r="AE18235" s="95"/>
      <c r="AM18235" s="103"/>
      <c r="AT18235" s="10"/>
    </row>
    <row r="18236" spans="9:46" s="16" customFormat="1">
      <c r="I18236" s="47"/>
      <c r="P18236" s="48"/>
      <c r="Q18236" s="48"/>
      <c r="R18236" s="48"/>
      <c r="S18236" s="49"/>
      <c r="T18236" s="47"/>
      <c r="U18236" s="50"/>
      <c r="V18236" s="47"/>
      <c r="W18236" s="50"/>
      <c r="X18236" s="49"/>
      <c r="Y18236" s="49"/>
      <c r="Z18236" s="49"/>
      <c r="AA18236" s="49"/>
      <c r="AB18236" s="49"/>
      <c r="AC18236" s="49"/>
      <c r="AD18236" s="49"/>
      <c r="AE18236" s="95"/>
      <c r="AM18236" s="103"/>
      <c r="AT18236" s="10"/>
    </row>
    <row r="18237" spans="9:46" s="16" customFormat="1">
      <c r="I18237" s="47"/>
      <c r="P18237" s="48"/>
      <c r="Q18237" s="48"/>
      <c r="R18237" s="48"/>
      <c r="S18237" s="49"/>
      <c r="T18237" s="47"/>
      <c r="U18237" s="50"/>
      <c r="V18237" s="47"/>
      <c r="W18237" s="50"/>
      <c r="X18237" s="49"/>
      <c r="Y18237" s="49"/>
      <c r="Z18237" s="49"/>
      <c r="AA18237" s="49"/>
      <c r="AB18237" s="49"/>
      <c r="AC18237" s="49"/>
      <c r="AD18237" s="49"/>
      <c r="AE18237" s="95"/>
      <c r="AM18237" s="103"/>
      <c r="AT18237" s="10"/>
    </row>
    <row r="18238" spans="9:46" s="16" customFormat="1">
      <c r="I18238" s="47"/>
      <c r="P18238" s="48"/>
      <c r="Q18238" s="48"/>
      <c r="R18238" s="48"/>
      <c r="S18238" s="49"/>
      <c r="T18238" s="47"/>
      <c r="U18238" s="50"/>
      <c r="V18238" s="47"/>
      <c r="W18238" s="50"/>
      <c r="X18238" s="49"/>
      <c r="Y18238" s="49"/>
      <c r="Z18238" s="49"/>
      <c r="AA18238" s="49"/>
      <c r="AB18238" s="49"/>
      <c r="AC18238" s="49"/>
      <c r="AD18238" s="49"/>
      <c r="AE18238" s="95"/>
      <c r="AM18238" s="103"/>
      <c r="AT18238" s="10"/>
    </row>
    <row r="18239" spans="9:46" s="16" customFormat="1">
      <c r="I18239" s="47"/>
      <c r="P18239" s="48"/>
      <c r="Q18239" s="48"/>
      <c r="R18239" s="48"/>
      <c r="S18239" s="49"/>
      <c r="T18239" s="47"/>
      <c r="U18239" s="50"/>
      <c r="V18239" s="47"/>
      <c r="W18239" s="50"/>
      <c r="X18239" s="49"/>
      <c r="Y18239" s="49"/>
      <c r="Z18239" s="49"/>
      <c r="AA18239" s="49"/>
      <c r="AB18239" s="49"/>
      <c r="AC18239" s="49"/>
      <c r="AD18239" s="49"/>
      <c r="AE18239" s="95"/>
      <c r="AM18239" s="103"/>
      <c r="AT18239" s="10"/>
    </row>
    <row r="18240" spans="9:46" s="16" customFormat="1">
      <c r="I18240" s="47"/>
      <c r="P18240" s="48"/>
      <c r="Q18240" s="48"/>
      <c r="R18240" s="48"/>
      <c r="S18240" s="49"/>
      <c r="T18240" s="47"/>
      <c r="U18240" s="50"/>
      <c r="V18240" s="47"/>
      <c r="W18240" s="50"/>
      <c r="X18240" s="49"/>
      <c r="Y18240" s="49"/>
      <c r="Z18240" s="49"/>
      <c r="AA18240" s="49"/>
      <c r="AB18240" s="49"/>
      <c r="AC18240" s="49"/>
      <c r="AD18240" s="49"/>
      <c r="AE18240" s="95"/>
      <c r="AM18240" s="103"/>
      <c r="AT18240" s="10"/>
    </row>
    <row r="18241" spans="9:46" s="16" customFormat="1">
      <c r="I18241" s="47"/>
      <c r="P18241" s="48"/>
      <c r="Q18241" s="48"/>
      <c r="R18241" s="48"/>
      <c r="S18241" s="49"/>
      <c r="T18241" s="47"/>
      <c r="U18241" s="50"/>
      <c r="V18241" s="47"/>
      <c r="W18241" s="50"/>
      <c r="X18241" s="49"/>
      <c r="Y18241" s="49"/>
      <c r="Z18241" s="49"/>
      <c r="AA18241" s="49"/>
      <c r="AB18241" s="49"/>
      <c r="AC18241" s="49"/>
      <c r="AD18241" s="49"/>
      <c r="AE18241" s="95"/>
      <c r="AM18241" s="103"/>
      <c r="AT18241" s="10"/>
    </row>
    <row r="18242" spans="9:46" s="16" customFormat="1">
      <c r="I18242" s="47"/>
      <c r="P18242" s="48"/>
      <c r="Q18242" s="48"/>
      <c r="R18242" s="48"/>
      <c r="S18242" s="49"/>
      <c r="T18242" s="47"/>
      <c r="U18242" s="50"/>
      <c r="V18242" s="47"/>
      <c r="W18242" s="50"/>
      <c r="X18242" s="49"/>
      <c r="Y18242" s="49"/>
      <c r="Z18242" s="49"/>
      <c r="AA18242" s="49"/>
      <c r="AB18242" s="49"/>
      <c r="AC18242" s="49"/>
      <c r="AD18242" s="49"/>
      <c r="AE18242" s="95"/>
      <c r="AM18242" s="103"/>
      <c r="AT18242" s="10"/>
    </row>
    <row r="18243" spans="9:46" s="16" customFormat="1">
      <c r="I18243" s="47"/>
      <c r="P18243" s="48"/>
      <c r="Q18243" s="48"/>
      <c r="R18243" s="48"/>
      <c r="S18243" s="49"/>
      <c r="T18243" s="47"/>
      <c r="U18243" s="50"/>
      <c r="V18243" s="47"/>
      <c r="W18243" s="50"/>
      <c r="X18243" s="49"/>
      <c r="Y18243" s="49"/>
      <c r="Z18243" s="49"/>
      <c r="AA18243" s="49"/>
      <c r="AB18243" s="49"/>
      <c r="AC18243" s="49"/>
      <c r="AD18243" s="49"/>
      <c r="AE18243" s="95"/>
      <c r="AM18243" s="103"/>
      <c r="AT18243" s="10"/>
    </row>
    <row r="18244" spans="9:46" s="16" customFormat="1">
      <c r="I18244" s="47"/>
      <c r="P18244" s="48"/>
      <c r="Q18244" s="48"/>
      <c r="R18244" s="48"/>
      <c r="S18244" s="49"/>
      <c r="T18244" s="47"/>
      <c r="U18244" s="50"/>
      <c r="V18244" s="47"/>
      <c r="W18244" s="50"/>
      <c r="X18244" s="49"/>
      <c r="Y18244" s="49"/>
      <c r="Z18244" s="49"/>
      <c r="AA18244" s="49"/>
      <c r="AB18244" s="49"/>
      <c r="AC18244" s="49"/>
      <c r="AD18244" s="49"/>
      <c r="AE18244" s="95"/>
      <c r="AM18244" s="103"/>
      <c r="AT18244" s="10"/>
    </row>
    <row r="18245" spans="9:46" s="16" customFormat="1">
      <c r="I18245" s="47"/>
      <c r="P18245" s="48"/>
      <c r="Q18245" s="48"/>
      <c r="R18245" s="48"/>
      <c r="S18245" s="49"/>
      <c r="T18245" s="47"/>
      <c r="U18245" s="50"/>
      <c r="V18245" s="47"/>
      <c r="W18245" s="50"/>
      <c r="X18245" s="49"/>
      <c r="Y18245" s="49"/>
      <c r="Z18245" s="49"/>
      <c r="AA18245" s="49"/>
      <c r="AB18245" s="49"/>
      <c r="AC18245" s="49"/>
      <c r="AD18245" s="49"/>
      <c r="AE18245" s="95"/>
      <c r="AM18245" s="103"/>
      <c r="AT18245" s="10"/>
    </row>
    <row r="18246" spans="9:46" s="16" customFormat="1">
      <c r="I18246" s="47"/>
      <c r="P18246" s="48"/>
      <c r="Q18246" s="48"/>
      <c r="R18246" s="48"/>
      <c r="S18246" s="49"/>
      <c r="T18246" s="47"/>
      <c r="U18246" s="50"/>
      <c r="V18246" s="47"/>
      <c r="W18246" s="50"/>
      <c r="X18246" s="49"/>
      <c r="Y18246" s="49"/>
      <c r="Z18246" s="49"/>
      <c r="AA18246" s="49"/>
      <c r="AB18246" s="49"/>
      <c r="AC18246" s="49"/>
      <c r="AD18246" s="49"/>
      <c r="AE18246" s="95"/>
      <c r="AM18246" s="103"/>
      <c r="AT18246" s="10"/>
    </row>
    <row r="18247" spans="9:46" s="16" customFormat="1">
      <c r="I18247" s="47"/>
      <c r="P18247" s="48"/>
      <c r="Q18247" s="48"/>
      <c r="R18247" s="48"/>
      <c r="S18247" s="49"/>
      <c r="T18247" s="47"/>
      <c r="U18247" s="50"/>
      <c r="V18247" s="47"/>
      <c r="W18247" s="50"/>
      <c r="X18247" s="49"/>
      <c r="Y18247" s="49"/>
      <c r="Z18247" s="49"/>
      <c r="AA18247" s="49"/>
      <c r="AB18247" s="49"/>
      <c r="AC18247" s="49"/>
      <c r="AD18247" s="49"/>
      <c r="AE18247" s="95"/>
      <c r="AM18247" s="103"/>
      <c r="AT18247" s="10"/>
    </row>
    <row r="18248" spans="9:46" s="16" customFormat="1">
      <c r="I18248" s="47"/>
      <c r="P18248" s="48"/>
      <c r="Q18248" s="48"/>
      <c r="R18248" s="48"/>
      <c r="S18248" s="49"/>
      <c r="T18248" s="47"/>
      <c r="U18248" s="50"/>
      <c r="V18248" s="47"/>
      <c r="W18248" s="50"/>
      <c r="X18248" s="49"/>
      <c r="Y18248" s="49"/>
      <c r="Z18248" s="49"/>
      <c r="AA18248" s="49"/>
      <c r="AB18248" s="49"/>
      <c r="AC18248" s="49"/>
      <c r="AD18248" s="49"/>
      <c r="AE18248" s="95"/>
      <c r="AM18248" s="103"/>
      <c r="AT18248" s="10"/>
    </row>
    <row r="18249" spans="9:46" s="16" customFormat="1">
      <c r="I18249" s="47"/>
      <c r="P18249" s="48"/>
      <c r="Q18249" s="48"/>
      <c r="R18249" s="48"/>
      <c r="S18249" s="49"/>
      <c r="T18249" s="47"/>
      <c r="U18249" s="50"/>
      <c r="V18249" s="47"/>
      <c r="W18249" s="50"/>
      <c r="X18249" s="49"/>
      <c r="Y18249" s="49"/>
      <c r="Z18249" s="49"/>
      <c r="AA18249" s="49"/>
      <c r="AB18249" s="49"/>
      <c r="AC18249" s="49"/>
      <c r="AD18249" s="49"/>
      <c r="AE18249" s="95"/>
      <c r="AM18249" s="103"/>
      <c r="AT18249" s="10"/>
    </row>
    <row r="18250" spans="9:46" s="16" customFormat="1">
      <c r="I18250" s="47"/>
      <c r="P18250" s="48"/>
      <c r="Q18250" s="48"/>
      <c r="R18250" s="48"/>
      <c r="S18250" s="49"/>
      <c r="T18250" s="47"/>
      <c r="U18250" s="50"/>
      <c r="V18250" s="47"/>
      <c r="W18250" s="50"/>
      <c r="X18250" s="49"/>
      <c r="Y18250" s="49"/>
      <c r="Z18250" s="49"/>
      <c r="AA18250" s="49"/>
      <c r="AB18250" s="49"/>
      <c r="AC18250" s="49"/>
      <c r="AD18250" s="49"/>
      <c r="AE18250" s="95"/>
      <c r="AM18250" s="103"/>
      <c r="AT18250" s="10"/>
    </row>
    <row r="18251" spans="9:46" s="16" customFormat="1">
      <c r="I18251" s="47"/>
      <c r="P18251" s="48"/>
      <c r="Q18251" s="48"/>
      <c r="R18251" s="48"/>
      <c r="S18251" s="49"/>
      <c r="T18251" s="47"/>
      <c r="U18251" s="50"/>
      <c r="V18251" s="47"/>
      <c r="W18251" s="50"/>
      <c r="X18251" s="49"/>
      <c r="Y18251" s="49"/>
      <c r="Z18251" s="49"/>
      <c r="AA18251" s="49"/>
      <c r="AB18251" s="49"/>
      <c r="AC18251" s="49"/>
      <c r="AD18251" s="49"/>
      <c r="AE18251" s="95"/>
      <c r="AM18251" s="103"/>
      <c r="AT18251" s="10"/>
    </row>
    <row r="18252" spans="9:46" s="16" customFormat="1">
      <c r="I18252" s="47"/>
      <c r="P18252" s="48"/>
      <c r="Q18252" s="48"/>
      <c r="R18252" s="48"/>
      <c r="S18252" s="49"/>
      <c r="T18252" s="47"/>
      <c r="U18252" s="50"/>
      <c r="V18252" s="47"/>
      <c r="W18252" s="50"/>
      <c r="X18252" s="49"/>
      <c r="Y18252" s="49"/>
      <c r="Z18252" s="49"/>
      <c r="AA18252" s="49"/>
      <c r="AB18252" s="49"/>
      <c r="AC18252" s="49"/>
      <c r="AD18252" s="49"/>
      <c r="AE18252" s="95"/>
      <c r="AM18252" s="103"/>
      <c r="AT18252" s="10"/>
    </row>
    <row r="18253" spans="9:46" s="16" customFormat="1">
      <c r="I18253" s="47"/>
      <c r="P18253" s="48"/>
      <c r="Q18253" s="48"/>
      <c r="R18253" s="48"/>
      <c r="S18253" s="49"/>
      <c r="T18253" s="47"/>
      <c r="U18253" s="50"/>
      <c r="V18253" s="47"/>
      <c r="W18253" s="50"/>
      <c r="X18253" s="49"/>
      <c r="Y18253" s="49"/>
      <c r="Z18253" s="49"/>
      <c r="AA18253" s="49"/>
      <c r="AB18253" s="49"/>
      <c r="AC18253" s="49"/>
      <c r="AD18253" s="49"/>
      <c r="AE18253" s="95"/>
      <c r="AM18253" s="103"/>
      <c r="AT18253" s="10"/>
    </row>
    <row r="18254" spans="9:46" s="16" customFormat="1">
      <c r="I18254" s="47"/>
      <c r="P18254" s="48"/>
      <c r="Q18254" s="48"/>
      <c r="R18254" s="48"/>
      <c r="S18254" s="49"/>
      <c r="T18254" s="47"/>
      <c r="U18254" s="50"/>
      <c r="V18254" s="47"/>
      <c r="W18254" s="50"/>
      <c r="X18254" s="49"/>
      <c r="Y18254" s="49"/>
      <c r="Z18254" s="49"/>
      <c r="AA18254" s="49"/>
      <c r="AB18254" s="49"/>
      <c r="AC18254" s="49"/>
      <c r="AD18254" s="49"/>
      <c r="AE18254" s="95"/>
      <c r="AM18254" s="103"/>
      <c r="AT18254" s="10"/>
    </row>
    <row r="18255" spans="9:46" s="16" customFormat="1">
      <c r="I18255" s="47"/>
      <c r="P18255" s="48"/>
      <c r="Q18255" s="48"/>
      <c r="R18255" s="48"/>
      <c r="S18255" s="49"/>
      <c r="T18255" s="47"/>
      <c r="U18255" s="50"/>
      <c r="V18255" s="47"/>
      <c r="W18255" s="50"/>
      <c r="X18255" s="49"/>
      <c r="Y18255" s="49"/>
      <c r="Z18255" s="49"/>
      <c r="AA18255" s="49"/>
      <c r="AB18255" s="49"/>
      <c r="AC18255" s="49"/>
      <c r="AD18255" s="49"/>
      <c r="AE18255" s="95"/>
      <c r="AM18255" s="103"/>
      <c r="AT18255" s="10"/>
    </row>
    <row r="18256" spans="9:46" s="16" customFormat="1">
      <c r="I18256" s="47"/>
      <c r="P18256" s="48"/>
      <c r="Q18256" s="48"/>
      <c r="R18256" s="48"/>
      <c r="S18256" s="49"/>
      <c r="T18256" s="47"/>
      <c r="U18256" s="50"/>
      <c r="V18256" s="47"/>
      <c r="W18256" s="50"/>
      <c r="X18256" s="49"/>
      <c r="Y18256" s="49"/>
      <c r="Z18256" s="49"/>
      <c r="AA18256" s="49"/>
      <c r="AB18256" s="49"/>
      <c r="AC18256" s="49"/>
      <c r="AD18256" s="49"/>
      <c r="AE18256" s="95"/>
      <c r="AM18256" s="103"/>
      <c r="AT18256" s="10"/>
    </row>
    <row r="18257" spans="9:46" s="16" customFormat="1">
      <c r="I18257" s="47"/>
      <c r="P18257" s="48"/>
      <c r="Q18257" s="48"/>
      <c r="R18257" s="48"/>
      <c r="S18257" s="49"/>
      <c r="T18257" s="47"/>
      <c r="U18257" s="50"/>
      <c r="V18257" s="47"/>
      <c r="W18257" s="50"/>
      <c r="X18257" s="49"/>
      <c r="Y18257" s="49"/>
      <c r="Z18257" s="49"/>
      <c r="AA18257" s="49"/>
      <c r="AB18257" s="49"/>
      <c r="AC18257" s="49"/>
      <c r="AD18257" s="49"/>
      <c r="AE18257" s="95"/>
      <c r="AM18257" s="103"/>
      <c r="AT18257" s="10"/>
    </row>
    <row r="18258" spans="9:46" s="16" customFormat="1">
      <c r="I18258" s="47"/>
      <c r="P18258" s="48"/>
      <c r="Q18258" s="48"/>
      <c r="R18258" s="48"/>
      <c r="S18258" s="49"/>
      <c r="T18258" s="47"/>
      <c r="U18258" s="50"/>
      <c r="V18258" s="47"/>
      <c r="W18258" s="50"/>
      <c r="X18258" s="49"/>
      <c r="Y18258" s="49"/>
      <c r="Z18258" s="49"/>
      <c r="AA18258" s="49"/>
      <c r="AB18258" s="49"/>
      <c r="AC18258" s="49"/>
      <c r="AD18258" s="49"/>
      <c r="AE18258" s="95"/>
      <c r="AM18258" s="103"/>
      <c r="AT18258" s="10"/>
    </row>
    <row r="18259" spans="9:46" s="16" customFormat="1">
      <c r="I18259" s="47"/>
      <c r="P18259" s="48"/>
      <c r="Q18259" s="48"/>
      <c r="R18259" s="48"/>
      <c r="S18259" s="49"/>
      <c r="T18259" s="47"/>
      <c r="U18259" s="50"/>
      <c r="V18259" s="47"/>
      <c r="W18259" s="50"/>
      <c r="X18259" s="49"/>
      <c r="Y18259" s="49"/>
      <c r="Z18259" s="49"/>
      <c r="AA18259" s="49"/>
      <c r="AB18259" s="49"/>
      <c r="AC18259" s="49"/>
      <c r="AD18259" s="49"/>
      <c r="AE18259" s="95"/>
      <c r="AM18259" s="103"/>
      <c r="AT18259" s="10"/>
    </row>
    <row r="18260" spans="9:46" s="16" customFormat="1">
      <c r="I18260" s="47"/>
      <c r="P18260" s="48"/>
      <c r="Q18260" s="48"/>
      <c r="R18260" s="48"/>
      <c r="S18260" s="49"/>
      <c r="T18260" s="47"/>
      <c r="U18260" s="50"/>
      <c r="V18260" s="47"/>
      <c r="W18260" s="50"/>
      <c r="X18260" s="49"/>
      <c r="Y18260" s="49"/>
      <c r="Z18260" s="49"/>
      <c r="AA18260" s="49"/>
      <c r="AB18260" s="49"/>
      <c r="AC18260" s="49"/>
      <c r="AD18260" s="49"/>
      <c r="AE18260" s="95"/>
      <c r="AM18260" s="103"/>
      <c r="AT18260" s="10"/>
    </row>
    <row r="18261" spans="9:46" s="16" customFormat="1">
      <c r="I18261" s="47"/>
      <c r="P18261" s="48"/>
      <c r="Q18261" s="48"/>
      <c r="R18261" s="48"/>
      <c r="S18261" s="49"/>
      <c r="T18261" s="47"/>
      <c r="U18261" s="50"/>
      <c r="V18261" s="47"/>
      <c r="W18261" s="50"/>
      <c r="X18261" s="49"/>
      <c r="Y18261" s="49"/>
      <c r="Z18261" s="49"/>
      <c r="AA18261" s="49"/>
      <c r="AB18261" s="49"/>
      <c r="AC18261" s="49"/>
      <c r="AD18261" s="49"/>
      <c r="AE18261" s="95"/>
      <c r="AM18261" s="103"/>
      <c r="AT18261" s="10"/>
    </row>
    <row r="18262" spans="9:46" s="16" customFormat="1">
      <c r="I18262" s="47"/>
      <c r="P18262" s="48"/>
      <c r="Q18262" s="48"/>
      <c r="R18262" s="48"/>
      <c r="S18262" s="49"/>
      <c r="T18262" s="47"/>
      <c r="U18262" s="50"/>
      <c r="V18262" s="47"/>
      <c r="W18262" s="50"/>
      <c r="X18262" s="49"/>
      <c r="Y18262" s="49"/>
      <c r="Z18262" s="49"/>
      <c r="AA18262" s="49"/>
      <c r="AB18262" s="49"/>
      <c r="AC18262" s="49"/>
      <c r="AD18262" s="49"/>
      <c r="AE18262" s="95"/>
      <c r="AM18262" s="103"/>
      <c r="AT18262" s="10"/>
    </row>
    <row r="18263" spans="9:46" s="16" customFormat="1">
      <c r="I18263" s="47"/>
      <c r="P18263" s="48"/>
      <c r="Q18263" s="48"/>
      <c r="R18263" s="48"/>
      <c r="S18263" s="49"/>
      <c r="T18263" s="47"/>
      <c r="U18263" s="50"/>
      <c r="V18263" s="47"/>
      <c r="W18263" s="50"/>
      <c r="X18263" s="49"/>
      <c r="Y18263" s="49"/>
      <c r="Z18263" s="49"/>
      <c r="AA18263" s="49"/>
      <c r="AB18263" s="49"/>
      <c r="AC18263" s="49"/>
      <c r="AD18263" s="49"/>
      <c r="AE18263" s="95"/>
      <c r="AM18263" s="103"/>
      <c r="AT18263" s="10"/>
    </row>
    <row r="18264" spans="9:46" s="16" customFormat="1">
      <c r="I18264" s="47"/>
      <c r="P18264" s="48"/>
      <c r="Q18264" s="48"/>
      <c r="R18264" s="48"/>
      <c r="S18264" s="49"/>
      <c r="T18264" s="47"/>
      <c r="U18264" s="50"/>
      <c r="V18264" s="47"/>
      <c r="W18264" s="50"/>
      <c r="X18264" s="49"/>
      <c r="Y18264" s="49"/>
      <c r="Z18264" s="49"/>
      <c r="AA18264" s="49"/>
      <c r="AB18264" s="49"/>
      <c r="AC18264" s="49"/>
      <c r="AD18264" s="49"/>
      <c r="AE18264" s="95"/>
      <c r="AM18264" s="103"/>
      <c r="AT18264" s="10"/>
    </row>
    <row r="18265" spans="9:46" s="16" customFormat="1">
      <c r="I18265" s="47"/>
      <c r="P18265" s="48"/>
      <c r="Q18265" s="48"/>
      <c r="R18265" s="48"/>
      <c r="S18265" s="49"/>
      <c r="T18265" s="47"/>
      <c r="U18265" s="50"/>
      <c r="V18265" s="47"/>
      <c r="W18265" s="50"/>
      <c r="X18265" s="49"/>
      <c r="Y18265" s="49"/>
      <c r="Z18265" s="49"/>
      <c r="AA18265" s="49"/>
      <c r="AB18265" s="49"/>
      <c r="AC18265" s="49"/>
      <c r="AD18265" s="49"/>
      <c r="AE18265" s="95"/>
      <c r="AM18265" s="103"/>
      <c r="AT18265" s="10"/>
    </row>
    <row r="18266" spans="9:46" s="16" customFormat="1">
      <c r="I18266" s="47"/>
      <c r="P18266" s="48"/>
      <c r="Q18266" s="48"/>
      <c r="R18266" s="48"/>
      <c r="S18266" s="49"/>
      <c r="T18266" s="47"/>
      <c r="U18266" s="50"/>
      <c r="V18266" s="47"/>
      <c r="W18266" s="50"/>
      <c r="X18266" s="49"/>
      <c r="Y18266" s="49"/>
      <c r="Z18266" s="49"/>
      <c r="AA18266" s="49"/>
      <c r="AB18266" s="49"/>
      <c r="AC18266" s="49"/>
      <c r="AD18266" s="49"/>
      <c r="AE18266" s="95"/>
      <c r="AM18266" s="103"/>
      <c r="AT18266" s="10"/>
    </row>
    <row r="18267" spans="9:46" s="16" customFormat="1">
      <c r="I18267" s="47"/>
      <c r="P18267" s="48"/>
      <c r="Q18267" s="48"/>
      <c r="R18267" s="48"/>
      <c r="S18267" s="49"/>
      <c r="T18267" s="47"/>
      <c r="U18267" s="50"/>
      <c r="V18267" s="47"/>
      <c r="W18267" s="50"/>
      <c r="X18267" s="49"/>
      <c r="Y18267" s="49"/>
      <c r="Z18267" s="49"/>
      <c r="AA18267" s="49"/>
      <c r="AB18267" s="49"/>
      <c r="AC18267" s="49"/>
      <c r="AD18267" s="49"/>
      <c r="AE18267" s="95"/>
      <c r="AM18267" s="103"/>
      <c r="AT18267" s="10"/>
    </row>
    <row r="18268" spans="9:46" s="16" customFormat="1">
      <c r="I18268" s="47"/>
      <c r="P18268" s="48"/>
      <c r="Q18268" s="48"/>
      <c r="R18268" s="48"/>
      <c r="S18268" s="49"/>
      <c r="T18268" s="47"/>
      <c r="U18268" s="50"/>
      <c r="V18268" s="47"/>
      <c r="W18268" s="50"/>
      <c r="X18268" s="49"/>
      <c r="Y18268" s="49"/>
      <c r="Z18268" s="49"/>
      <c r="AA18268" s="49"/>
      <c r="AB18268" s="49"/>
      <c r="AC18268" s="49"/>
      <c r="AD18268" s="49"/>
      <c r="AE18268" s="95"/>
      <c r="AM18268" s="103"/>
      <c r="AT18268" s="10"/>
    </row>
    <row r="18269" spans="9:46" s="16" customFormat="1">
      <c r="I18269" s="47"/>
      <c r="P18269" s="48"/>
      <c r="Q18269" s="48"/>
      <c r="R18269" s="48"/>
      <c r="S18269" s="49"/>
      <c r="T18269" s="47"/>
      <c r="U18269" s="50"/>
      <c r="V18269" s="47"/>
      <c r="W18269" s="50"/>
      <c r="X18269" s="49"/>
      <c r="Y18269" s="49"/>
      <c r="Z18269" s="49"/>
      <c r="AA18269" s="49"/>
      <c r="AB18269" s="49"/>
      <c r="AC18269" s="49"/>
      <c r="AD18269" s="49"/>
      <c r="AE18269" s="95"/>
      <c r="AM18269" s="103"/>
      <c r="AT18269" s="10"/>
    </row>
    <row r="18270" spans="9:46" s="16" customFormat="1">
      <c r="I18270" s="47"/>
      <c r="P18270" s="48"/>
      <c r="Q18270" s="48"/>
      <c r="R18270" s="48"/>
      <c r="S18270" s="49"/>
      <c r="T18270" s="47"/>
      <c r="U18270" s="50"/>
      <c r="V18270" s="47"/>
      <c r="W18270" s="50"/>
      <c r="X18270" s="49"/>
      <c r="Y18270" s="49"/>
      <c r="Z18270" s="49"/>
      <c r="AA18270" s="49"/>
      <c r="AB18270" s="49"/>
      <c r="AC18270" s="49"/>
      <c r="AD18270" s="49"/>
      <c r="AE18270" s="95"/>
      <c r="AM18270" s="103"/>
      <c r="AT18270" s="10"/>
    </row>
    <row r="18271" spans="9:46" s="16" customFormat="1">
      <c r="I18271" s="47"/>
      <c r="P18271" s="48"/>
      <c r="Q18271" s="48"/>
      <c r="R18271" s="48"/>
      <c r="S18271" s="49"/>
      <c r="T18271" s="47"/>
      <c r="U18271" s="50"/>
      <c r="V18271" s="47"/>
      <c r="W18271" s="50"/>
      <c r="X18271" s="49"/>
      <c r="Y18271" s="49"/>
      <c r="Z18271" s="49"/>
      <c r="AA18271" s="49"/>
      <c r="AB18271" s="49"/>
      <c r="AC18271" s="49"/>
      <c r="AD18271" s="49"/>
      <c r="AE18271" s="95"/>
      <c r="AM18271" s="103"/>
      <c r="AT18271" s="10"/>
    </row>
    <row r="18272" spans="9:46" s="16" customFormat="1">
      <c r="I18272" s="47"/>
      <c r="P18272" s="48"/>
      <c r="Q18272" s="48"/>
      <c r="R18272" s="48"/>
      <c r="S18272" s="49"/>
      <c r="T18272" s="47"/>
      <c r="U18272" s="50"/>
      <c r="V18272" s="47"/>
      <c r="W18272" s="50"/>
      <c r="X18272" s="49"/>
      <c r="Y18272" s="49"/>
      <c r="Z18272" s="49"/>
      <c r="AA18272" s="49"/>
      <c r="AB18272" s="49"/>
      <c r="AC18272" s="49"/>
      <c r="AD18272" s="49"/>
      <c r="AE18272" s="95"/>
      <c r="AM18272" s="103"/>
      <c r="AT18272" s="10"/>
    </row>
    <row r="18273" spans="9:46" s="16" customFormat="1">
      <c r="I18273" s="47"/>
      <c r="P18273" s="48"/>
      <c r="Q18273" s="48"/>
      <c r="R18273" s="48"/>
      <c r="S18273" s="49"/>
      <c r="T18273" s="47"/>
      <c r="U18273" s="50"/>
      <c r="V18273" s="47"/>
      <c r="W18273" s="50"/>
      <c r="X18273" s="49"/>
      <c r="Y18273" s="49"/>
      <c r="Z18273" s="49"/>
      <c r="AA18273" s="49"/>
      <c r="AB18273" s="49"/>
      <c r="AC18273" s="49"/>
      <c r="AD18273" s="49"/>
      <c r="AE18273" s="95"/>
      <c r="AM18273" s="103"/>
      <c r="AT18273" s="10"/>
    </row>
    <row r="18274" spans="9:46" s="16" customFormat="1">
      <c r="I18274" s="47"/>
      <c r="P18274" s="48"/>
      <c r="Q18274" s="48"/>
      <c r="R18274" s="48"/>
      <c r="S18274" s="49"/>
      <c r="T18274" s="47"/>
      <c r="U18274" s="50"/>
      <c r="V18274" s="47"/>
      <c r="W18274" s="50"/>
      <c r="X18274" s="49"/>
      <c r="Y18274" s="49"/>
      <c r="Z18274" s="49"/>
      <c r="AA18274" s="49"/>
      <c r="AB18274" s="49"/>
      <c r="AC18274" s="49"/>
      <c r="AD18274" s="49"/>
      <c r="AE18274" s="95"/>
      <c r="AM18274" s="103"/>
      <c r="AT18274" s="10"/>
    </row>
    <row r="18275" spans="9:46" s="16" customFormat="1">
      <c r="I18275" s="47"/>
      <c r="P18275" s="48"/>
      <c r="Q18275" s="48"/>
      <c r="R18275" s="48"/>
      <c r="S18275" s="49"/>
      <c r="T18275" s="47"/>
      <c r="U18275" s="50"/>
      <c r="V18275" s="47"/>
      <c r="W18275" s="50"/>
      <c r="X18275" s="49"/>
      <c r="Y18275" s="49"/>
      <c r="Z18275" s="49"/>
      <c r="AA18275" s="49"/>
      <c r="AB18275" s="49"/>
      <c r="AC18275" s="49"/>
      <c r="AD18275" s="49"/>
      <c r="AE18275" s="95"/>
      <c r="AM18275" s="103"/>
      <c r="AT18275" s="10"/>
    </row>
    <row r="18276" spans="9:46" s="16" customFormat="1">
      <c r="I18276" s="47"/>
      <c r="P18276" s="48"/>
      <c r="Q18276" s="48"/>
      <c r="R18276" s="48"/>
      <c r="S18276" s="49"/>
      <c r="T18276" s="47"/>
      <c r="U18276" s="50"/>
      <c r="V18276" s="47"/>
      <c r="W18276" s="50"/>
      <c r="X18276" s="49"/>
      <c r="Y18276" s="49"/>
      <c r="Z18276" s="49"/>
      <c r="AA18276" s="49"/>
      <c r="AB18276" s="49"/>
      <c r="AC18276" s="49"/>
      <c r="AD18276" s="49"/>
      <c r="AE18276" s="95"/>
      <c r="AM18276" s="103"/>
      <c r="AT18276" s="10"/>
    </row>
    <row r="18277" spans="9:46" s="16" customFormat="1">
      <c r="I18277" s="47"/>
      <c r="P18277" s="48"/>
      <c r="Q18277" s="48"/>
      <c r="R18277" s="48"/>
      <c r="S18277" s="49"/>
      <c r="T18277" s="47"/>
      <c r="U18277" s="50"/>
      <c r="V18277" s="47"/>
      <c r="W18277" s="50"/>
      <c r="X18277" s="49"/>
      <c r="Y18277" s="49"/>
      <c r="Z18277" s="49"/>
      <c r="AA18277" s="49"/>
      <c r="AB18277" s="49"/>
      <c r="AC18277" s="49"/>
      <c r="AD18277" s="49"/>
      <c r="AE18277" s="95"/>
      <c r="AM18277" s="103"/>
      <c r="AT18277" s="10"/>
    </row>
    <row r="18278" spans="9:46" s="16" customFormat="1">
      <c r="I18278" s="47"/>
      <c r="P18278" s="48"/>
      <c r="Q18278" s="48"/>
      <c r="R18278" s="48"/>
      <c r="S18278" s="49"/>
      <c r="T18278" s="47"/>
      <c r="U18278" s="50"/>
      <c r="V18278" s="47"/>
      <c r="W18278" s="50"/>
      <c r="X18278" s="49"/>
      <c r="Y18278" s="49"/>
      <c r="Z18278" s="49"/>
      <c r="AA18278" s="49"/>
      <c r="AB18278" s="49"/>
      <c r="AC18278" s="49"/>
      <c r="AD18278" s="49"/>
      <c r="AE18278" s="95"/>
      <c r="AM18278" s="103"/>
      <c r="AT18278" s="10"/>
    </row>
    <row r="18279" spans="9:46" s="16" customFormat="1">
      <c r="I18279" s="47"/>
      <c r="P18279" s="48"/>
      <c r="Q18279" s="48"/>
      <c r="R18279" s="48"/>
      <c r="S18279" s="49"/>
      <c r="T18279" s="47"/>
      <c r="U18279" s="50"/>
      <c r="V18279" s="47"/>
      <c r="W18279" s="50"/>
      <c r="X18279" s="49"/>
      <c r="Y18279" s="49"/>
      <c r="Z18279" s="49"/>
      <c r="AA18279" s="49"/>
      <c r="AB18279" s="49"/>
      <c r="AC18279" s="49"/>
      <c r="AD18279" s="49"/>
      <c r="AE18279" s="95"/>
      <c r="AM18279" s="103"/>
      <c r="AT18279" s="10"/>
    </row>
    <row r="18280" spans="9:46" s="16" customFormat="1">
      <c r="I18280" s="47"/>
      <c r="P18280" s="48"/>
      <c r="Q18280" s="48"/>
      <c r="R18280" s="48"/>
      <c r="S18280" s="49"/>
      <c r="T18280" s="47"/>
      <c r="U18280" s="50"/>
      <c r="V18280" s="47"/>
      <c r="W18280" s="50"/>
      <c r="X18280" s="49"/>
      <c r="Y18280" s="49"/>
      <c r="Z18280" s="49"/>
      <c r="AA18280" s="49"/>
      <c r="AB18280" s="49"/>
      <c r="AC18280" s="49"/>
      <c r="AD18280" s="49"/>
      <c r="AE18280" s="95"/>
      <c r="AM18280" s="103"/>
      <c r="AT18280" s="10"/>
    </row>
    <row r="18281" spans="9:46" s="16" customFormat="1">
      <c r="I18281" s="47"/>
      <c r="P18281" s="48"/>
      <c r="Q18281" s="48"/>
      <c r="R18281" s="48"/>
      <c r="S18281" s="49"/>
      <c r="T18281" s="47"/>
      <c r="U18281" s="50"/>
      <c r="V18281" s="47"/>
      <c r="W18281" s="50"/>
      <c r="X18281" s="49"/>
      <c r="Y18281" s="49"/>
      <c r="Z18281" s="49"/>
      <c r="AA18281" s="49"/>
      <c r="AB18281" s="49"/>
      <c r="AC18281" s="49"/>
      <c r="AD18281" s="49"/>
      <c r="AE18281" s="95"/>
      <c r="AM18281" s="103"/>
      <c r="AT18281" s="10"/>
    </row>
    <row r="18282" spans="9:46" s="16" customFormat="1">
      <c r="I18282" s="47"/>
      <c r="P18282" s="48"/>
      <c r="Q18282" s="48"/>
      <c r="R18282" s="48"/>
      <c r="S18282" s="49"/>
      <c r="T18282" s="47"/>
      <c r="U18282" s="50"/>
      <c r="V18282" s="47"/>
      <c r="W18282" s="50"/>
      <c r="X18282" s="49"/>
      <c r="Y18282" s="49"/>
      <c r="Z18282" s="49"/>
      <c r="AA18282" s="49"/>
      <c r="AB18282" s="49"/>
      <c r="AC18282" s="49"/>
      <c r="AD18282" s="49"/>
      <c r="AE18282" s="95"/>
      <c r="AM18282" s="103"/>
      <c r="AT18282" s="10"/>
    </row>
    <row r="18283" spans="9:46" s="16" customFormat="1">
      <c r="I18283" s="47"/>
      <c r="P18283" s="48"/>
      <c r="Q18283" s="48"/>
      <c r="R18283" s="48"/>
      <c r="S18283" s="49"/>
      <c r="T18283" s="47"/>
      <c r="U18283" s="50"/>
      <c r="V18283" s="47"/>
      <c r="W18283" s="50"/>
      <c r="X18283" s="49"/>
      <c r="Y18283" s="49"/>
      <c r="Z18283" s="49"/>
      <c r="AA18283" s="49"/>
      <c r="AB18283" s="49"/>
      <c r="AC18283" s="49"/>
      <c r="AD18283" s="49"/>
      <c r="AE18283" s="95"/>
      <c r="AM18283" s="103"/>
      <c r="AT18283" s="10"/>
    </row>
    <row r="18284" spans="9:46" s="16" customFormat="1">
      <c r="I18284" s="47"/>
      <c r="P18284" s="48"/>
      <c r="Q18284" s="48"/>
      <c r="R18284" s="48"/>
      <c r="S18284" s="49"/>
      <c r="T18284" s="47"/>
      <c r="U18284" s="50"/>
      <c r="V18284" s="47"/>
      <c r="W18284" s="50"/>
      <c r="X18284" s="49"/>
      <c r="Y18284" s="49"/>
      <c r="Z18284" s="49"/>
      <c r="AA18284" s="49"/>
      <c r="AB18284" s="49"/>
      <c r="AC18284" s="49"/>
      <c r="AD18284" s="49"/>
      <c r="AE18284" s="95"/>
      <c r="AM18284" s="103"/>
      <c r="AT18284" s="10"/>
    </row>
    <row r="18285" spans="9:46" s="16" customFormat="1">
      <c r="I18285" s="47"/>
      <c r="P18285" s="48"/>
      <c r="Q18285" s="48"/>
      <c r="R18285" s="48"/>
      <c r="S18285" s="49"/>
      <c r="T18285" s="47"/>
      <c r="U18285" s="50"/>
      <c r="V18285" s="47"/>
      <c r="W18285" s="50"/>
      <c r="X18285" s="49"/>
      <c r="Y18285" s="49"/>
      <c r="Z18285" s="49"/>
      <c r="AA18285" s="49"/>
      <c r="AB18285" s="49"/>
      <c r="AC18285" s="49"/>
      <c r="AD18285" s="49"/>
      <c r="AE18285" s="95"/>
      <c r="AM18285" s="103"/>
      <c r="AT18285" s="10"/>
    </row>
    <row r="18286" spans="9:46" s="16" customFormat="1">
      <c r="I18286" s="47"/>
      <c r="P18286" s="48"/>
      <c r="Q18286" s="48"/>
      <c r="R18286" s="48"/>
      <c r="S18286" s="49"/>
      <c r="T18286" s="47"/>
      <c r="U18286" s="50"/>
      <c r="V18286" s="47"/>
      <c r="W18286" s="50"/>
      <c r="X18286" s="49"/>
      <c r="Y18286" s="49"/>
      <c r="Z18286" s="49"/>
      <c r="AA18286" s="49"/>
      <c r="AB18286" s="49"/>
      <c r="AC18286" s="49"/>
      <c r="AD18286" s="49"/>
      <c r="AE18286" s="95"/>
      <c r="AM18286" s="103"/>
      <c r="AT18286" s="10"/>
    </row>
    <row r="18287" spans="9:46" s="16" customFormat="1">
      <c r="I18287" s="47"/>
      <c r="P18287" s="48"/>
      <c r="Q18287" s="48"/>
      <c r="R18287" s="48"/>
      <c r="S18287" s="49"/>
      <c r="T18287" s="47"/>
      <c r="U18287" s="50"/>
      <c r="V18287" s="47"/>
      <c r="W18287" s="50"/>
      <c r="X18287" s="49"/>
      <c r="Y18287" s="49"/>
      <c r="Z18287" s="49"/>
      <c r="AA18287" s="49"/>
      <c r="AB18287" s="49"/>
      <c r="AC18287" s="49"/>
      <c r="AD18287" s="49"/>
      <c r="AE18287" s="95"/>
      <c r="AM18287" s="103"/>
      <c r="AT18287" s="10"/>
    </row>
    <row r="18288" spans="9:46" s="16" customFormat="1">
      <c r="I18288" s="47"/>
      <c r="P18288" s="48"/>
      <c r="Q18288" s="48"/>
      <c r="R18288" s="48"/>
      <c r="S18288" s="49"/>
      <c r="T18288" s="47"/>
      <c r="U18288" s="50"/>
      <c r="V18288" s="47"/>
      <c r="W18288" s="50"/>
      <c r="X18288" s="49"/>
      <c r="Y18288" s="49"/>
      <c r="Z18288" s="49"/>
      <c r="AA18288" s="49"/>
      <c r="AB18288" s="49"/>
      <c r="AC18288" s="49"/>
      <c r="AD18288" s="49"/>
      <c r="AE18288" s="95"/>
      <c r="AM18288" s="103"/>
      <c r="AT18288" s="10"/>
    </row>
    <row r="18289" spans="9:46" s="16" customFormat="1">
      <c r="I18289" s="47"/>
      <c r="P18289" s="48"/>
      <c r="Q18289" s="48"/>
      <c r="R18289" s="48"/>
      <c r="S18289" s="49"/>
      <c r="T18289" s="47"/>
      <c r="U18289" s="50"/>
      <c r="V18289" s="47"/>
      <c r="W18289" s="50"/>
      <c r="X18289" s="49"/>
      <c r="Y18289" s="49"/>
      <c r="Z18289" s="49"/>
      <c r="AA18289" s="49"/>
      <c r="AB18289" s="49"/>
      <c r="AC18289" s="49"/>
      <c r="AD18289" s="49"/>
      <c r="AE18289" s="95"/>
      <c r="AM18289" s="103"/>
      <c r="AT18289" s="10"/>
    </row>
    <row r="18290" spans="9:46" s="16" customFormat="1">
      <c r="I18290" s="47"/>
      <c r="P18290" s="48"/>
      <c r="Q18290" s="48"/>
      <c r="R18290" s="48"/>
      <c r="S18290" s="49"/>
      <c r="T18290" s="47"/>
      <c r="U18290" s="50"/>
      <c r="V18290" s="47"/>
      <c r="W18290" s="50"/>
      <c r="X18290" s="49"/>
      <c r="Y18290" s="49"/>
      <c r="Z18290" s="49"/>
      <c r="AA18290" s="49"/>
      <c r="AB18290" s="49"/>
      <c r="AC18290" s="49"/>
      <c r="AD18290" s="49"/>
      <c r="AE18290" s="95"/>
      <c r="AM18290" s="103"/>
      <c r="AT18290" s="10"/>
    </row>
    <row r="18291" spans="9:46" s="16" customFormat="1">
      <c r="I18291" s="47"/>
      <c r="P18291" s="48"/>
      <c r="Q18291" s="48"/>
      <c r="R18291" s="48"/>
      <c r="S18291" s="49"/>
      <c r="T18291" s="47"/>
      <c r="U18291" s="50"/>
      <c r="V18291" s="47"/>
      <c r="W18291" s="50"/>
      <c r="X18291" s="49"/>
      <c r="Y18291" s="49"/>
      <c r="Z18291" s="49"/>
      <c r="AA18291" s="49"/>
      <c r="AB18291" s="49"/>
      <c r="AC18291" s="49"/>
      <c r="AD18291" s="49"/>
      <c r="AE18291" s="95"/>
      <c r="AM18291" s="103"/>
      <c r="AT18291" s="10"/>
    </row>
    <row r="18292" spans="9:46" s="16" customFormat="1">
      <c r="I18292" s="47"/>
      <c r="P18292" s="48"/>
      <c r="Q18292" s="48"/>
      <c r="R18292" s="48"/>
      <c r="S18292" s="49"/>
      <c r="T18292" s="47"/>
      <c r="U18292" s="50"/>
      <c r="V18292" s="47"/>
      <c r="W18292" s="50"/>
      <c r="X18292" s="49"/>
      <c r="Y18292" s="49"/>
      <c r="Z18292" s="49"/>
      <c r="AA18292" s="49"/>
      <c r="AB18292" s="49"/>
      <c r="AC18292" s="49"/>
      <c r="AD18292" s="49"/>
      <c r="AE18292" s="95"/>
      <c r="AM18292" s="103"/>
      <c r="AT18292" s="10"/>
    </row>
    <row r="18293" spans="9:46" s="16" customFormat="1">
      <c r="I18293" s="47"/>
      <c r="P18293" s="48"/>
      <c r="Q18293" s="48"/>
      <c r="R18293" s="48"/>
      <c r="S18293" s="49"/>
      <c r="T18293" s="47"/>
      <c r="U18293" s="50"/>
      <c r="V18293" s="47"/>
      <c r="W18293" s="50"/>
      <c r="X18293" s="49"/>
      <c r="Y18293" s="49"/>
      <c r="Z18293" s="49"/>
      <c r="AA18293" s="49"/>
      <c r="AB18293" s="49"/>
      <c r="AC18293" s="49"/>
      <c r="AD18293" s="49"/>
      <c r="AE18293" s="95"/>
      <c r="AM18293" s="103"/>
      <c r="AT18293" s="10"/>
    </row>
    <row r="18294" spans="9:46" s="16" customFormat="1">
      <c r="I18294" s="47"/>
      <c r="P18294" s="48"/>
      <c r="Q18294" s="48"/>
      <c r="R18294" s="48"/>
      <c r="S18294" s="49"/>
      <c r="T18294" s="47"/>
      <c r="U18294" s="50"/>
      <c r="V18294" s="47"/>
      <c r="W18294" s="50"/>
      <c r="X18294" s="49"/>
      <c r="Y18294" s="49"/>
      <c r="Z18294" s="49"/>
      <c r="AA18294" s="49"/>
      <c r="AB18294" s="49"/>
      <c r="AC18294" s="49"/>
      <c r="AD18294" s="49"/>
      <c r="AE18294" s="95"/>
      <c r="AM18294" s="103"/>
      <c r="AT18294" s="10"/>
    </row>
    <row r="18295" spans="9:46" s="16" customFormat="1">
      <c r="I18295" s="47"/>
      <c r="P18295" s="48"/>
      <c r="Q18295" s="48"/>
      <c r="R18295" s="48"/>
      <c r="S18295" s="49"/>
      <c r="T18295" s="47"/>
      <c r="U18295" s="50"/>
      <c r="V18295" s="47"/>
      <c r="W18295" s="50"/>
      <c r="X18295" s="49"/>
      <c r="Y18295" s="49"/>
      <c r="Z18295" s="49"/>
      <c r="AA18295" s="49"/>
      <c r="AB18295" s="49"/>
      <c r="AC18295" s="49"/>
      <c r="AD18295" s="49"/>
      <c r="AE18295" s="95"/>
      <c r="AM18295" s="103"/>
      <c r="AT18295" s="10"/>
    </row>
    <row r="18296" spans="9:46" s="16" customFormat="1">
      <c r="I18296" s="47"/>
      <c r="P18296" s="48"/>
      <c r="Q18296" s="48"/>
      <c r="R18296" s="48"/>
      <c r="S18296" s="49"/>
      <c r="T18296" s="47"/>
      <c r="U18296" s="50"/>
      <c r="V18296" s="47"/>
      <c r="W18296" s="50"/>
      <c r="X18296" s="49"/>
      <c r="Y18296" s="49"/>
      <c r="Z18296" s="49"/>
      <c r="AA18296" s="49"/>
      <c r="AB18296" s="49"/>
      <c r="AC18296" s="49"/>
      <c r="AD18296" s="49"/>
      <c r="AE18296" s="95"/>
      <c r="AM18296" s="103"/>
      <c r="AT18296" s="10"/>
    </row>
    <row r="18297" spans="9:46" s="16" customFormat="1">
      <c r="I18297" s="47"/>
      <c r="P18297" s="48"/>
      <c r="Q18297" s="48"/>
      <c r="R18297" s="48"/>
      <c r="S18297" s="49"/>
      <c r="T18297" s="47"/>
      <c r="U18297" s="50"/>
      <c r="V18297" s="47"/>
      <c r="W18297" s="50"/>
      <c r="X18297" s="49"/>
      <c r="Y18297" s="49"/>
      <c r="Z18297" s="49"/>
      <c r="AA18297" s="49"/>
      <c r="AB18297" s="49"/>
      <c r="AC18297" s="49"/>
      <c r="AD18297" s="49"/>
      <c r="AE18297" s="95"/>
      <c r="AM18297" s="103"/>
      <c r="AT18297" s="10"/>
    </row>
    <row r="18298" spans="9:46" s="16" customFormat="1">
      <c r="I18298" s="47"/>
      <c r="P18298" s="48"/>
      <c r="Q18298" s="48"/>
      <c r="R18298" s="48"/>
      <c r="S18298" s="49"/>
      <c r="T18298" s="47"/>
      <c r="U18298" s="50"/>
      <c r="V18298" s="47"/>
      <c r="W18298" s="50"/>
      <c r="X18298" s="49"/>
      <c r="Y18298" s="49"/>
      <c r="Z18298" s="49"/>
      <c r="AA18298" s="49"/>
      <c r="AB18298" s="49"/>
      <c r="AC18298" s="49"/>
      <c r="AD18298" s="49"/>
      <c r="AE18298" s="95"/>
      <c r="AM18298" s="103"/>
      <c r="AT18298" s="10"/>
    </row>
    <row r="18299" spans="9:46" s="16" customFormat="1">
      <c r="I18299" s="47"/>
      <c r="P18299" s="48"/>
      <c r="Q18299" s="48"/>
      <c r="R18299" s="48"/>
      <c r="S18299" s="49"/>
      <c r="T18299" s="47"/>
      <c r="U18299" s="50"/>
      <c r="V18299" s="47"/>
      <c r="W18299" s="50"/>
      <c r="X18299" s="49"/>
      <c r="Y18299" s="49"/>
      <c r="Z18299" s="49"/>
      <c r="AA18299" s="49"/>
      <c r="AB18299" s="49"/>
      <c r="AC18299" s="49"/>
      <c r="AD18299" s="49"/>
      <c r="AE18299" s="95"/>
      <c r="AM18299" s="103"/>
      <c r="AT18299" s="10"/>
    </row>
    <row r="18300" spans="9:46" s="16" customFormat="1">
      <c r="I18300" s="47"/>
      <c r="P18300" s="48"/>
      <c r="Q18300" s="48"/>
      <c r="R18300" s="48"/>
      <c r="S18300" s="49"/>
      <c r="T18300" s="47"/>
      <c r="U18300" s="50"/>
      <c r="V18300" s="47"/>
      <c r="W18300" s="50"/>
      <c r="X18300" s="49"/>
      <c r="Y18300" s="49"/>
      <c r="Z18300" s="49"/>
      <c r="AA18300" s="49"/>
      <c r="AB18300" s="49"/>
      <c r="AC18300" s="49"/>
      <c r="AD18300" s="49"/>
      <c r="AE18300" s="95"/>
      <c r="AM18300" s="103"/>
      <c r="AT18300" s="10"/>
    </row>
    <row r="18301" spans="9:46" s="16" customFormat="1">
      <c r="I18301" s="47"/>
      <c r="P18301" s="48"/>
      <c r="Q18301" s="48"/>
      <c r="R18301" s="48"/>
      <c r="S18301" s="49"/>
      <c r="T18301" s="47"/>
      <c r="U18301" s="50"/>
      <c r="V18301" s="47"/>
      <c r="W18301" s="50"/>
      <c r="X18301" s="49"/>
      <c r="Y18301" s="49"/>
      <c r="Z18301" s="49"/>
      <c r="AA18301" s="49"/>
      <c r="AB18301" s="49"/>
      <c r="AC18301" s="49"/>
      <c r="AD18301" s="49"/>
      <c r="AE18301" s="95"/>
      <c r="AM18301" s="103"/>
      <c r="AT18301" s="10"/>
    </row>
    <row r="18302" spans="9:46" s="16" customFormat="1">
      <c r="I18302" s="47"/>
      <c r="P18302" s="48"/>
      <c r="Q18302" s="48"/>
      <c r="R18302" s="48"/>
      <c r="S18302" s="49"/>
      <c r="T18302" s="47"/>
      <c r="U18302" s="50"/>
      <c r="V18302" s="47"/>
      <c r="W18302" s="50"/>
      <c r="X18302" s="49"/>
      <c r="Y18302" s="49"/>
      <c r="Z18302" s="49"/>
      <c r="AA18302" s="49"/>
      <c r="AB18302" s="49"/>
      <c r="AC18302" s="49"/>
      <c r="AD18302" s="49"/>
      <c r="AE18302" s="95"/>
      <c r="AM18302" s="103"/>
      <c r="AT18302" s="10"/>
    </row>
    <row r="18303" spans="9:46" s="16" customFormat="1">
      <c r="I18303" s="47"/>
      <c r="P18303" s="48"/>
      <c r="Q18303" s="48"/>
      <c r="R18303" s="48"/>
      <c r="S18303" s="49"/>
      <c r="T18303" s="47"/>
      <c r="U18303" s="50"/>
      <c r="V18303" s="47"/>
      <c r="W18303" s="50"/>
      <c r="X18303" s="49"/>
      <c r="Y18303" s="49"/>
      <c r="Z18303" s="49"/>
      <c r="AA18303" s="49"/>
      <c r="AB18303" s="49"/>
      <c r="AC18303" s="49"/>
      <c r="AD18303" s="49"/>
      <c r="AE18303" s="95"/>
      <c r="AM18303" s="103"/>
      <c r="AT18303" s="10"/>
    </row>
    <row r="18304" spans="9:46" s="16" customFormat="1">
      <c r="I18304" s="47"/>
      <c r="P18304" s="48"/>
      <c r="Q18304" s="48"/>
      <c r="R18304" s="48"/>
      <c r="S18304" s="49"/>
      <c r="T18304" s="47"/>
      <c r="U18304" s="50"/>
      <c r="V18304" s="47"/>
      <c r="W18304" s="50"/>
      <c r="X18304" s="49"/>
      <c r="Y18304" s="49"/>
      <c r="Z18304" s="49"/>
      <c r="AA18304" s="49"/>
      <c r="AB18304" s="49"/>
      <c r="AC18304" s="49"/>
      <c r="AD18304" s="49"/>
      <c r="AE18304" s="95"/>
      <c r="AM18304" s="103"/>
      <c r="AT18304" s="10"/>
    </row>
    <row r="18305" spans="9:46" s="16" customFormat="1">
      <c r="I18305" s="47"/>
      <c r="P18305" s="48"/>
      <c r="Q18305" s="48"/>
      <c r="R18305" s="48"/>
      <c r="S18305" s="49"/>
      <c r="T18305" s="47"/>
      <c r="U18305" s="50"/>
      <c r="V18305" s="47"/>
      <c r="W18305" s="50"/>
      <c r="X18305" s="49"/>
      <c r="Y18305" s="49"/>
      <c r="Z18305" s="49"/>
      <c r="AA18305" s="49"/>
      <c r="AB18305" s="49"/>
      <c r="AC18305" s="49"/>
      <c r="AD18305" s="49"/>
      <c r="AE18305" s="95"/>
      <c r="AM18305" s="103"/>
      <c r="AT18305" s="10"/>
    </row>
    <row r="18306" spans="9:46" s="16" customFormat="1">
      <c r="I18306" s="47"/>
      <c r="P18306" s="48"/>
      <c r="Q18306" s="48"/>
      <c r="R18306" s="48"/>
      <c r="S18306" s="49"/>
      <c r="T18306" s="47"/>
      <c r="U18306" s="50"/>
      <c r="V18306" s="47"/>
      <c r="W18306" s="50"/>
      <c r="X18306" s="49"/>
      <c r="Y18306" s="49"/>
      <c r="Z18306" s="49"/>
      <c r="AA18306" s="49"/>
      <c r="AB18306" s="49"/>
      <c r="AC18306" s="49"/>
      <c r="AD18306" s="49"/>
      <c r="AE18306" s="95"/>
      <c r="AM18306" s="103"/>
      <c r="AT18306" s="10"/>
    </row>
    <row r="18307" spans="9:46" s="16" customFormat="1">
      <c r="I18307" s="47"/>
      <c r="P18307" s="48"/>
      <c r="Q18307" s="48"/>
      <c r="R18307" s="48"/>
      <c r="S18307" s="49"/>
      <c r="T18307" s="47"/>
      <c r="U18307" s="50"/>
      <c r="V18307" s="47"/>
      <c r="W18307" s="50"/>
      <c r="X18307" s="49"/>
      <c r="Y18307" s="49"/>
      <c r="Z18307" s="49"/>
      <c r="AA18307" s="49"/>
      <c r="AB18307" s="49"/>
      <c r="AC18307" s="49"/>
      <c r="AD18307" s="49"/>
      <c r="AE18307" s="95"/>
      <c r="AM18307" s="103"/>
      <c r="AT18307" s="10"/>
    </row>
    <row r="18308" spans="9:46" s="16" customFormat="1">
      <c r="I18308" s="47"/>
      <c r="P18308" s="48"/>
      <c r="Q18308" s="48"/>
      <c r="R18308" s="48"/>
      <c r="S18308" s="49"/>
      <c r="T18308" s="47"/>
      <c r="U18308" s="50"/>
      <c r="V18308" s="47"/>
      <c r="W18308" s="50"/>
      <c r="X18308" s="49"/>
      <c r="Y18308" s="49"/>
      <c r="Z18308" s="49"/>
      <c r="AA18308" s="49"/>
      <c r="AB18308" s="49"/>
      <c r="AC18308" s="49"/>
      <c r="AD18308" s="49"/>
      <c r="AE18308" s="95"/>
      <c r="AM18308" s="103"/>
      <c r="AT18308" s="10"/>
    </row>
    <row r="18309" spans="9:46" s="16" customFormat="1">
      <c r="I18309" s="47"/>
      <c r="P18309" s="48"/>
      <c r="Q18309" s="48"/>
      <c r="R18309" s="48"/>
      <c r="S18309" s="49"/>
      <c r="T18309" s="47"/>
      <c r="U18309" s="50"/>
      <c r="V18309" s="47"/>
      <c r="W18309" s="50"/>
      <c r="X18309" s="49"/>
      <c r="Y18309" s="49"/>
      <c r="Z18309" s="49"/>
      <c r="AA18309" s="49"/>
      <c r="AB18309" s="49"/>
      <c r="AC18309" s="49"/>
      <c r="AD18309" s="49"/>
      <c r="AE18309" s="95"/>
      <c r="AM18309" s="103"/>
      <c r="AT18309" s="10"/>
    </row>
    <row r="18310" spans="9:46" s="16" customFormat="1">
      <c r="I18310" s="47"/>
      <c r="P18310" s="48"/>
      <c r="Q18310" s="48"/>
      <c r="R18310" s="48"/>
      <c r="S18310" s="49"/>
      <c r="T18310" s="47"/>
      <c r="U18310" s="50"/>
      <c r="V18310" s="47"/>
      <c r="W18310" s="50"/>
      <c r="X18310" s="49"/>
      <c r="Y18310" s="49"/>
      <c r="Z18310" s="49"/>
      <c r="AA18310" s="49"/>
      <c r="AB18310" s="49"/>
      <c r="AC18310" s="49"/>
      <c r="AD18310" s="49"/>
      <c r="AE18310" s="95"/>
      <c r="AM18310" s="103"/>
      <c r="AT18310" s="10"/>
    </row>
    <row r="18311" spans="9:46" s="16" customFormat="1">
      <c r="I18311" s="47"/>
      <c r="P18311" s="48"/>
      <c r="Q18311" s="48"/>
      <c r="R18311" s="48"/>
      <c r="S18311" s="49"/>
      <c r="T18311" s="47"/>
      <c r="U18311" s="50"/>
      <c r="V18311" s="47"/>
      <c r="W18311" s="50"/>
      <c r="X18311" s="49"/>
      <c r="Y18311" s="49"/>
      <c r="Z18311" s="49"/>
      <c r="AA18311" s="49"/>
      <c r="AB18311" s="49"/>
      <c r="AC18311" s="49"/>
      <c r="AD18311" s="49"/>
      <c r="AE18311" s="95"/>
      <c r="AM18311" s="103"/>
      <c r="AT18311" s="10"/>
    </row>
    <row r="18312" spans="9:46" s="16" customFormat="1">
      <c r="I18312" s="47"/>
      <c r="P18312" s="48"/>
      <c r="Q18312" s="48"/>
      <c r="R18312" s="48"/>
      <c r="S18312" s="49"/>
      <c r="T18312" s="47"/>
      <c r="U18312" s="50"/>
      <c r="V18312" s="47"/>
      <c r="W18312" s="50"/>
      <c r="X18312" s="49"/>
      <c r="Y18312" s="49"/>
      <c r="Z18312" s="49"/>
      <c r="AA18312" s="49"/>
      <c r="AB18312" s="49"/>
      <c r="AC18312" s="49"/>
      <c r="AD18312" s="49"/>
      <c r="AE18312" s="95"/>
      <c r="AM18312" s="103"/>
      <c r="AT18312" s="10"/>
    </row>
    <row r="18313" spans="9:46" s="16" customFormat="1">
      <c r="I18313" s="47"/>
      <c r="P18313" s="48"/>
      <c r="Q18313" s="48"/>
      <c r="R18313" s="48"/>
      <c r="S18313" s="49"/>
      <c r="T18313" s="47"/>
      <c r="U18313" s="50"/>
      <c r="V18313" s="47"/>
      <c r="W18313" s="50"/>
      <c r="X18313" s="49"/>
      <c r="Y18313" s="49"/>
      <c r="Z18313" s="49"/>
      <c r="AA18313" s="49"/>
      <c r="AB18313" s="49"/>
      <c r="AC18313" s="49"/>
      <c r="AD18313" s="49"/>
      <c r="AE18313" s="95"/>
      <c r="AM18313" s="103"/>
      <c r="AT18313" s="10"/>
    </row>
    <row r="18314" spans="9:46" s="16" customFormat="1">
      <c r="I18314" s="47"/>
      <c r="P18314" s="48"/>
      <c r="Q18314" s="48"/>
      <c r="R18314" s="48"/>
      <c r="S18314" s="49"/>
      <c r="T18314" s="47"/>
      <c r="U18314" s="50"/>
      <c r="V18314" s="47"/>
      <c r="W18314" s="50"/>
      <c r="X18314" s="49"/>
      <c r="Y18314" s="49"/>
      <c r="Z18314" s="49"/>
      <c r="AA18314" s="49"/>
      <c r="AB18314" s="49"/>
      <c r="AC18314" s="49"/>
      <c r="AD18314" s="49"/>
      <c r="AE18314" s="95"/>
      <c r="AM18314" s="103"/>
      <c r="AT18314" s="10"/>
    </row>
    <row r="18315" spans="9:46" s="16" customFormat="1">
      <c r="I18315" s="47"/>
      <c r="P18315" s="48"/>
      <c r="Q18315" s="48"/>
      <c r="R18315" s="48"/>
      <c r="S18315" s="49"/>
      <c r="T18315" s="47"/>
      <c r="U18315" s="50"/>
      <c r="V18315" s="47"/>
      <c r="W18315" s="50"/>
      <c r="X18315" s="49"/>
      <c r="Y18315" s="49"/>
      <c r="Z18315" s="49"/>
      <c r="AA18315" s="49"/>
      <c r="AB18315" s="49"/>
      <c r="AC18315" s="49"/>
      <c r="AD18315" s="49"/>
      <c r="AE18315" s="95"/>
      <c r="AM18315" s="103"/>
      <c r="AT18315" s="10"/>
    </row>
    <row r="18316" spans="9:46" s="16" customFormat="1">
      <c r="I18316" s="47"/>
      <c r="P18316" s="48"/>
      <c r="Q18316" s="48"/>
      <c r="R18316" s="48"/>
      <c r="S18316" s="49"/>
      <c r="T18316" s="47"/>
      <c r="U18316" s="50"/>
      <c r="V18316" s="47"/>
      <c r="W18316" s="50"/>
      <c r="X18316" s="49"/>
      <c r="Y18316" s="49"/>
      <c r="Z18316" s="49"/>
      <c r="AA18316" s="49"/>
      <c r="AB18316" s="49"/>
      <c r="AC18316" s="49"/>
      <c r="AD18316" s="49"/>
      <c r="AE18316" s="95"/>
      <c r="AM18316" s="103"/>
      <c r="AT18316" s="10"/>
    </row>
    <row r="18317" spans="9:46" s="16" customFormat="1">
      <c r="I18317" s="47"/>
      <c r="P18317" s="48"/>
      <c r="Q18317" s="48"/>
      <c r="R18317" s="48"/>
      <c r="S18317" s="49"/>
      <c r="T18317" s="47"/>
      <c r="U18317" s="50"/>
      <c r="V18317" s="47"/>
      <c r="W18317" s="50"/>
      <c r="X18317" s="49"/>
      <c r="Y18317" s="49"/>
      <c r="Z18317" s="49"/>
      <c r="AA18317" s="49"/>
      <c r="AB18317" s="49"/>
      <c r="AC18317" s="49"/>
      <c r="AD18317" s="49"/>
      <c r="AE18317" s="95"/>
      <c r="AM18317" s="103"/>
      <c r="AT18317" s="10"/>
    </row>
    <row r="18318" spans="9:46" s="16" customFormat="1">
      <c r="I18318" s="47"/>
      <c r="P18318" s="48"/>
      <c r="Q18318" s="48"/>
      <c r="R18318" s="48"/>
      <c r="S18318" s="49"/>
      <c r="T18318" s="47"/>
      <c r="U18318" s="50"/>
      <c r="V18318" s="47"/>
      <c r="W18318" s="50"/>
      <c r="X18318" s="49"/>
      <c r="Y18318" s="49"/>
      <c r="Z18318" s="49"/>
      <c r="AA18318" s="49"/>
      <c r="AB18318" s="49"/>
      <c r="AC18318" s="49"/>
      <c r="AD18318" s="49"/>
      <c r="AE18318" s="95"/>
      <c r="AM18318" s="103"/>
      <c r="AT18318" s="10"/>
    </row>
    <row r="18319" spans="9:46" s="16" customFormat="1">
      <c r="I18319" s="47"/>
      <c r="P18319" s="48"/>
      <c r="Q18319" s="48"/>
      <c r="R18319" s="48"/>
      <c r="S18319" s="49"/>
      <c r="T18319" s="47"/>
      <c r="U18319" s="50"/>
      <c r="V18319" s="47"/>
      <c r="W18319" s="50"/>
      <c r="X18319" s="49"/>
      <c r="Y18319" s="49"/>
      <c r="Z18319" s="49"/>
      <c r="AA18319" s="49"/>
      <c r="AB18319" s="49"/>
      <c r="AC18319" s="49"/>
      <c r="AD18319" s="49"/>
      <c r="AE18319" s="95"/>
      <c r="AM18319" s="103"/>
      <c r="AT18319" s="10"/>
    </row>
    <row r="18320" spans="9:46" s="16" customFormat="1">
      <c r="I18320" s="47"/>
      <c r="P18320" s="48"/>
      <c r="Q18320" s="48"/>
      <c r="R18320" s="48"/>
      <c r="S18320" s="49"/>
      <c r="T18320" s="47"/>
      <c r="U18320" s="50"/>
      <c r="V18320" s="47"/>
      <c r="W18320" s="50"/>
      <c r="X18320" s="49"/>
      <c r="Y18320" s="49"/>
      <c r="Z18320" s="49"/>
      <c r="AA18320" s="49"/>
      <c r="AB18320" s="49"/>
      <c r="AC18320" s="49"/>
      <c r="AD18320" s="49"/>
      <c r="AE18320" s="95"/>
      <c r="AM18320" s="103"/>
      <c r="AT18320" s="10"/>
    </row>
    <row r="18321" spans="9:46" s="16" customFormat="1">
      <c r="I18321" s="47"/>
      <c r="P18321" s="48"/>
      <c r="Q18321" s="48"/>
      <c r="R18321" s="48"/>
      <c r="S18321" s="49"/>
      <c r="T18321" s="47"/>
      <c r="U18321" s="50"/>
      <c r="V18321" s="47"/>
      <c r="W18321" s="50"/>
      <c r="X18321" s="49"/>
      <c r="Y18321" s="49"/>
      <c r="Z18321" s="49"/>
      <c r="AA18321" s="49"/>
      <c r="AB18321" s="49"/>
      <c r="AC18321" s="49"/>
      <c r="AD18321" s="49"/>
      <c r="AE18321" s="95"/>
      <c r="AM18321" s="103"/>
      <c r="AT18321" s="10"/>
    </row>
    <row r="18322" spans="9:46" s="16" customFormat="1">
      <c r="I18322" s="47"/>
      <c r="P18322" s="48"/>
      <c r="Q18322" s="48"/>
      <c r="R18322" s="48"/>
      <c r="S18322" s="49"/>
      <c r="T18322" s="47"/>
      <c r="U18322" s="50"/>
      <c r="V18322" s="47"/>
      <c r="W18322" s="50"/>
      <c r="X18322" s="49"/>
      <c r="Y18322" s="49"/>
      <c r="Z18322" s="49"/>
      <c r="AA18322" s="49"/>
      <c r="AB18322" s="49"/>
      <c r="AC18322" s="49"/>
      <c r="AD18322" s="49"/>
      <c r="AE18322" s="95"/>
      <c r="AM18322" s="103"/>
      <c r="AT18322" s="10"/>
    </row>
    <row r="18323" spans="9:46" s="16" customFormat="1">
      <c r="I18323" s="47"/>
      <c r="P18323" s="48"/>
      <c r="Q18323" s="48"/>
      <c r="R18323" s="48"/>
      <c r="S18323" s="49"/>
      <c r="T18323" s="47"/>
      <c r="U18323" s="50"/>
      <c r="V18323" s="47"/>
      <c r="W18323" s="50"/>
      <c r="X18323" s="49"/>
      <c r="Y18323" s="49"/>
      <c r="Z18323" s="49"/>
      <c r="AA18323" s="49"/>
      <c r="AB18323" s="49"/>
      <c r="AC18323" s="49"/>
      <c r="AD18323" s="49"/>
      <c r="AE18323" s="95"/>
      <c r="AM18323" s="103"/>
      <c r="AT18323" s="10"/>
    </row>
    <row r="18324" spans="9:46" s="16" customFormat="1">
      <c r="I18324" s="47"/>
      <c r="P18324" s="48"/>
      <c r="Q18324" s="48"/>
      <c r="R18324" s="48"/>
      <c r="S18324" s="49"/>
      <c r="T18324" s="47"/>
      <c r="U18324" s="50"/>
      <c r="V18324" s="47"/>
      <c r="W18324" s="50"/>
      <c r="X18324" s="49"/>
      <c r="Y18324" s="49"/>
      <c r="Z18324" s="49"/>
      <c r="AA18324" s="49"/>
      <c r="AB18324" s="49"/>
      <c r="AC18324" s="49"/>
      <c r="AD18324" s="49"/>
      <c r="AE18324" s="95"/>
      <c r="AM18324" s="103"/>
      <c r="AT18324" s="10"/>
    </row>
    <row r="18325" spans="9:46" s="16" customFormat="1">
      <c r="I18325" s="47"/>
      <c r="P18325" s="48"/>
      <c r="Q18325" s="48"/>
      <c r="R18325" s="48"/>
      <c r="S18325" s="49"/>
      <c r="T18325" s="47"/>
      <c r="U18325" s="50"/>
      <c r="V18325" s="47"/>
      <c r="W18325" s="50"/>
      <c r="X18325" s="49"/>
      <c r="Y18325" s="49"/>
      <c r="Z18325" s="49"/>
      <c r="AA18325" s="49"/>
      <c r="AB18325" s="49"/>
      <c r="AC18325" s="49"/>
      <c r="AD18325" s="49"/>
      <c r="AE18325" s="95"/>
      <c r="AM18325" s="103"/>
      <c r="AT18325" s="10"/>
    </row>
    <row r="18326" spans="9:46" s="16" customFormat="1">
      <c r="I18326" s="47"/>
      <c r="P18326" s="48"/>
      <c r="Q18326" s="48"/>
      <c r="R18326" s="48"/>
      <c r="S18326" s="49"/>
      <c r="T18326" s="47"/>
      <c r="U18326" s="50"/>
      <c r="V18326" s="47"/>
      <c r="W18326" s="50"/>
      <c r="X18326" s="49"/>
      <c r="Y18326" s="49"/>
      <c r="Z18326" s="49"/>
      <c r="AA18326" s="49"/>
      <c r="AB18326" s="49"/>
      <c r="AC18326" s="49"/>
      <c r="AD18326" s="49"/>
      <c r="AE18326" s="95"/>
      <c r="AM18326" s="103"/>
      <c r="AT18326" s="10"/>
    </row>
    <row r="18327" spans="9:46" s="16" customFormat="1">
      <c r="I18327" s="47"/>
      <c r="P18327" s="48"/>
      <c r="Q18327" s="48"/>
      <c r="R18327" s="48"/>
      <c r="S18327" s="49"/>
      <c r="T18327" s="47"/>
      <c r="U18327" s="50"/>
      <c r="V18327" s="47"/>
      <c r="W18327" s="50"/>
      <c r="X18327" s="49"/>
      <c r="Y18327" s="49"/>
      <c r="Z18327" s="49"/>
      <c r="AA18327" s="49"/>
      <c r="AB18327" s="49"/>
      <c r="AC18327" s="49"/>
      <c r="AD18327" s="49"/>
      <c r="AE18327" s="95"/>
      <c r="AM18327" s="103"/>
      <c r="AT18327" s="10"/>
    </row>
    <row r="18328" spans="9:46" s="16" customFormat="1">
      <c r="I18328" s="47"/>
      <c r="P18328" s="48"/>
      <c r="Q18328" s="48"/>
      <c r="R18328" s="48"/>
      <c r="S18328" s="49"/>
      <c r="T18328" s="47"/>
      <c r="U18328" s="50"/>
      <c r="V18328" s="47"/>
      <c r="W18328" s="50"/>
      <c r="X18328" s="49"/>
      <c r="Y18328" s="49"/>
      <c r="Z18328" s="49"/>
      <c r="AA18328" s="49"/>
      <c r="AB18328" s="49"/>
      <c r="AC18328" s="49"/>
      <c r="AD18328" s="49"/>
      <c r="AE18328" s="95"/>
      <c r="AM18328" s="103"/>
      <c r="AT18328" s="10"/>
    </row>
    <row r="18329" spans="9:46" s="16" customFormat="1">
      <c r="I18329" s="47"/>
      <c r="P18329" s="48"/>
      <c r="Q18329" s="48"/>
      <c r="R18329" s="48"/>
      <c r="S18329" s="49"/>
      <c r="T18329" s="47"/>
      <c r="U18329" s="50"/>
      <c r="V18329" s="47"/>
      <c r="W18329" s="50"/>
      <c r="X18329" s="49"/>
      <c r="Y18329" s="49"/>
      <c r="Z18329" s="49"/>
      <c r="AA18329" s="49"/>
      <c r="AB18329" s="49"/>
      <c r="AC18329" s="49"/>
      <c r="AD18329" s="49"/>
      <c r="AE18329" s="95"/>
      <c r="AM18329" s="103"/>
      <c r="AT18329" s="10"/>
    </row>
    <row r="18330" spans="9:46" s="16" customFormat="1">
      <c r="I18330" s="47"/>
      <c r="P18330" s="48"/>
      <c r="Q18330" s="48"/>
      <c r="R18330" s="48"/>
      <c r="S18330" s="49"/>
      <c r="T18330" s="47"/>
      <c r="U18330" s="50"/>
      <c r="V18330" s="47"/>
      <c r="W18330" s="50"/>
      <c r="X18330" s="49"/>
      <c r="Y18330" s="49"/>
      <c r="Z18330" s="49"/>
      <c r="AA18330" s="49"/>
      <c r="AB18330" s="49"/>
      <c r="AC18330" s="49"/>
      <c r="AD18330" s="49"/>
      <c r="AE18330" s="95"/>
      <c r="AM18330" s="103"/>
      <c r="AT18330" s="10"/>
    </row>
    <row r="18331" spans="9:46" s="16" customFormat="1">
      <c r="I18331" s="47"/>
      <c r="P18331" s="48"/>
      <c r="Q18331" s="48"/>
      <c r="R18331" s="48"/>
      <c r="S18331" s="49"/>
      <c r="T18331" s="47"/>
      <c r="U18331" s="50"/>
      <c r="V18331" s="47"/>
      <c r="W18331" s="50"/>
      <c r="X18331" s="49"/>
      <c r="Y18331" s="49"/>
      <c r="Z18331" s="49"/>
      <c r="AA18331" s="49"/>
      <c r="AB18331" s="49"/>
      <c r="AC18331" s="49"/>
      <c r="AD18331" s="49"/>
      <c r="AE18331" s="95"/>
      <c r="AM18331" s="103"/>
      <c r="AT18331" s="10"/>
    </row>
    <row r="18332" spans="9:46" s="16" customFormat="1">
      <c r="I18332" s="47"/>
      <c r="P18332" s="48"/>
      <c r="Q18332" s="48"/>
      <c r="R18332" s="48"/>
      <c r="S18332" s="49"/>
      <c r="T18332" s="47"/>
      <c r="U18332" s="50"/>
      <c r="V18332" s="47"/>
      <c r="W18332" s="50"/>
      <c r="X18332" s="49"/>
      <c r="Y18332" s="49"/>
      <c r="Z18332" s="49"/>
      <c r="AA18332" s="49"/>
      <c r="AB18332" s="49"/>
      <c r="AC18332" s="49"/>
      <c r="AD18332" s="49"/>
      <c r="AE18332" s="95"/>
      <c r="AM18332" s="103"/>
      <c r="AT18332" s="10"/>
    </row>
    <row r="18333" spans="9:46" s="16" customFormat="1">
      <c r="I18333" s="47"/>
      <c r="P18333" s="48"/>
      <c r="Q18333" s="48"/>
      <c r="R18333" s="48"/>
      <c r="S18333" s="49"/>
      <c r="T18333" s="47"/>
      <c r="U18333" s="50"/>
      <c r="V18333" s="47"/>
      <c r="W18333" s="50"/>
      <c r="X18333" s="49"/>
      <c r="Y18333" s="49"/>
      <c r="Z18333" s="49"/>
      <c r="AA18333" s="49"/>
      <c r="AB18333" s="49"/>
      <c r="AC18333" s="49"/>
      <c r="AD18333" s="49"/>
      <c r="AE18333" s="95"/>
      <c r="AM18333" s="103"/>
      <c r="AT18333" s="10"/>
    </row>
    <row r="18334" spans="9:46" s="16" customFormat="1">
      <c r="I18334" s="47"/>
      <c r="P18334" s="48"/>
      <c r="Q18334" s="48"/>
      <c r="R18334" s="48"/>
      <c r="S18334" s="49"/>
      <c r="T18334" s="47"/>
      <c r="U18334" s="50"/>
      <c r="V18334" s="47"/>
      <c r="W18334" s="50"/>
      <c r="X18334" s="49"/>
      <c r="Y18334" s="49"/>
      <c r="Z18334" s="49"/>
      <c r="AA18334" s="49"/>
      <c r="AB18334" s="49"/>
      <c r="AC18334" s="49"/>
      <c r="AD18334" s="49"/>
      <c r="AE18334" s="95"/>
      <c r="AM18334" s="103"/>
      <c r="AT18334" s="10"/>
    </row>
    <row r="18335" spans="9:46" s="16" customFormat="1">
      <c r="I18335" s="47"/>
      <c r="P18335" s="48"/>
      <c r="Q18335" s="48"/>
      <c r="R18335" s="48"/>
      <c r="S18335" s="49"/>
      <c r="T18335" s="47"/>
      <c r="U18335" s="50"/>
      <c r="V18335" s="47"/>
      <c r="W18335" s="50"/>
      <c r="X18335" s="49"/>
      <c r="Y18335" s="49"/>
      <c r="Z18335" s="49"/>
      <c r="AA18335" s="49"/>
      <c r="AB18335" s="49"/>
      <c r="AC18335" s="49"/>
      <c r="AD18335" s="49"/>
      <c r="AE18335" s="95"/>
      <c r="AM18335" s="103"/>
      <c r="AT18335" s="10"/>
    </row>
    <row r="18336" spans="9:46" s="16" customFormat="1">
      <c r="I18336" s="47"/>
      <c r="P18336" s="48"/>
      <c r="Q18336" s="48"/>
      <c r="R18336" s="48"/>
      <c r="S18336" s="49"/>
      <c r="T18336" s="47"/>
      <c r="U18336" s="50"/>
      <c r="V18336" s="47"/>
      <c r="W18336" s="50"/>
      <c r="X18336" s="49"/>
      <c r="Y18336" s="49"/>
      <c r="Z18336" s="49"/>
      <c r="AA18336" s="49"/>
      <c r="AB18336" s="49"/>
      <c r="AC18336" s="49"/>
      <c r="AD18336" s="49"/>
      <c r="AE18336" s="95"/>
      <c r="AM18336" s="103"/>
      <c r="AT18336" s="10"/>
    </row>
    <row r="18337" spans="9:46" s="16" customFormat="1">
      <c r="I18337" s="47"/>
      <c r="P18337" s="48"/>
      <c r="Q18337" s="48"/>
      <c r="R18337" s="48"/>
      <c r="S18337" s="49"/>
      <c r="T18337" s="47"/>
      <c r="U18337" s="50"/>
      <c r="V18337" s="47"/>
      <c r="W18337" s="50"/>
      <c r="X18337" s="49"/>
      <c r="Y18337" s="49"/>
      <c r="Z18337" s="49"/>
      <c r="AA18337" s="49"/>
      <c r="AB18337" s="49"/>
      <c r="AC18337" s="49"/>
      <c r="AD18337" s="49"/>
      <c r="AE18337" s="95"/>
      <c r="AM18337" s="103"/>
      <c r="AT18337" s="10"/>
    </row>
    <row r="18338" spans="9:46" s="16" customFormat="1">
      <c r="I18338" s="47"/>
      <c r="P18338" s="48"/>
      <c r="Q18338" s="48"/>
      <c r="R18338" s="48"/>
      <c r="S18338" s="49"/>
      <c r="T18338" s="47"/>
      <c r="U18338" s="50"/>
      <c r="V18338" s="47"/>
      <c r="W18338" s="50"/>
      <c r="X18338" s="49"/>
      <c r="Y18338" s="49"/>
      <c r="Z18338" s="49"/>
      <c r="AA18338" s="49"/>
      <c r="AB18338" s="49"/>
      <c r="AC18338" s="49"/>
      <c r="AD18338" s="49"/>
      <c r="AE18338" s="95"/>
      <c r="AM18338" s="103"/>
      <c r="AT18338" s="10"/>
    </row>
    <row r="18339" spans="9:46" s="16" customFormat="1">
      <c r="I18339" s="47"/>
      <c r="P18339" s="48"/>
      <c r="Q18339" s="48"/>
      <c r="R18339" s="48"/>
      <c r="S18339" s="49"/>
      <c r="T18339" s="47"/>
      <c r="U18339" s="50"/>
      <c r="V18339" s="47"/>
      <c r="W18339" s="50"/>
      <c r="X18339" s="49"/>
      <c r="Y18339" s="49"/>
      <c r="Z18339" s="49"/>
      <c r="AA18339" s="49"/>
      <c r="AB18339" s="49"/>
      <c r="AC18339" s="49"/>
      <c r="AD18339" s="49"/>
      <c r="AE18339" s="95"/>
      <c r="AM18339" s="103"/>
      <c r="AT18339" s="10"/>
    </row>
    <row r="18340" spans="9:46" s="16" customFormat="1">
      <c r="I18340" s="47"/>
      <c r="P18340" s="48"/>
      <c r="Q18340" s="48"/>
      <c r="R18340" s="48"/>
      <c r="S18340" s="49"/>
      <c r="T18340" s="47"/>
      <c r="U18340" s="50"/>
      <c r="V18340" s="47"/>
      <c r="W18340" s="50"/>
      <c r="X18340" s="49"/>
      <c r="Y18340" s="49"/>
      <c r="Z18340" s="49"/>
      <c r="AA18340" s="49"/>
      <c r="AB18340" s="49"/>
      <c r="AC18340" s="49"/>
      <c r="AD18340" s="49"/>
      <c r="AE18340" s="95"/>
      <c r="AM18340" s="103"/>
      <c r="AT18340" s="10"/>
    </row>
    <row r="18341" spans="9:46" s="16" customFormat="1">
      <c r="I18341" s="47"/>
      <c r="P18341" s="48"/>
      <c r="Q18341" s="48"/>
      <c r="R18341" s="48"/>
      <c r="S18341" s="49"/>
      <c r="T18341" s="47"/>
      <c r="U18341" s="50"/>
      <c r="V18341" s="47"/>
      <c r="W18341" s="50"/>
      <c r="X18341" s="49"/>
      <c r="Y18341" s="49"/>
      <c r="Z18341" s="49"/>
      <c r="AA18341" s="49"/>
      <c r="AB18341" s="49"/>
      <c r="AC18341" s="49"/>
      <c r="AD18341" s="49"/>
      <c r="AE18341" s="95"/>
      <c r="AM18341" s="103"/>
      <c r="AT18341" s="10"/>
    </row>
    <row r="18342" spans="9:46" s="16" customFormat="1">
      <c r="I18342" s="47"/>
      <c r="P18342" s="48"/>
      <c r="Q18342" s="48"/>
      <c r="R18342" s="48"/>
      <c r="S18342" s="49"/>
      <c r="T18342" s="47"/>
      <c r="U18342" s="50"/>
      <c r="V18342" s="47"/>
      <c r="W18342" s="50"/>
      <c r="X18342" s="49"/>
      <c r="Y18342" s="49"/>
      <c r="Z18342" s="49"/>
      <c r="AA18342" s="49"/>
      <c r="AB18342" s="49"/>
      <c r="AC18342" s="49"/>
      <c r="AD18342" s="49"/>
      <c r="AE18342" s="95"/>
      <c r="AM18342" s="103"/>
      <c r="AT18342" s="10"/>
    </row>
    <row r="18343" spans="9:46" s="16" customFormat="1">
      <c r="I18343" s="47"/>
      <c r="P18343" s="48"/>
      <c r="Q18343" s="48"/>
      <c r="R18343" s="48"/>
      <c r="S18343" s="49"/>
      <c r="T18343" s="47"/>
      <c r="U18343" s="50"/>
      <c r="V18343" s="47"/>
      <c r="W18343" s="50"/>
      <c r="X18343" s="49"/>
      <c r="Y18343" s="49"/>
      <c r="Z18343" s="49"/>
      <c r="AA18343" s="49"/>
      <c r="AB18343" s="49"/>
      <c r="AC18343" s="49"/>
      <c r="AD18343" s="49"/>
      <c r="AE18343" s="95"/>
      <c r="AM18343" s="103"/>
      <c r="AT18343" s="10"/>
    </row>
    <row r="18344" spans="9:46" s="16" customFormat="1">
      <c r="I18344" s="47"/>
      <c r="P18344" s="48"/>
      <c r="Q18344" s="48"/>
      <c r="R18344" s="48"/>
      <c r="S18344" s="49"/>
      <c r="T18344" s="47"/>
      <c r="U18344" s="50"/>
      <c r="V18344" s="47"/>
      <c r="W18344" s="50"/>
      <c r="X18344" s="49"/>
      <c r="Y18344" s="49"/>
      <c r="Z18344" s="49"/>
      <c r="AA18344" s="49"/>
      <c r="AB18344" s="49"/>
      <c r="AC18344" s="49"/>
      <c r="AD18344" s="49"/>
      <c r="AE18344" s="95"/>
      <c r="AM18344" s="103"/>
      <c r="AT18344" s="10"/>
    </row>
    <row r="18345" spans="9:46" s="16" customFormat="1">
      <c r="I18345" s="47"/>
      <c r="P18345" s="48"/>
      <c r="Q18345" s="48"/>
      <c r="R18345" s="48"/>
      <c r="S18345" s="49"/>
      <c r="T18345" s="47"/>
      <c r="U18345" s="50"/>
      <c r="V18345" s="47"/>
      <c r="W18345" s="50"/>
      <c r="X18345" s="49"/>
      <c r="Y18345" s="49"/>
      <c r="Z18345" s="49"/>
      <c r="AA18345" s="49"/>
      <c r="AB18345" s="49"/>
      <c r="AC18345" s="49"/>
      <c r="AD18345" s="49"/>
      <c r="AE18345" s="95"/>
      <c r="AM18345" s="103"/>
      <c r="AT18345" s="10"/>
    </row>
    <row r="18346" spans="9:46" s="16" customFormat="1">
      <c r="I18346" s="47"/>
      <c r="P18346" s="48"/>
      <c r="Q18346" s="48"/>
      <c r="R18346" s="48"/>
      <c r="S18346" s="49"/>
      <c r="T18346" s="47"/>
      <c r="U18346" s="50"/>
      <c r="V18346" s="47"/>
      <c r="W18346" s="50"/>
      <c r="X18346" s="49"/>
      <c r="Y18346" s="49"/>
      <c r="Z18346" s="49"/>
      <c r="AA18346" s="49"/>
      <c r="AB18346" s="49"/>
      <c r="AC18346" s="49"/>
      <c r="AD18346" s="49"/>
      <c r="AE18346" s="95"/>
      <c r="AM18346" s="103"/>
      <c r="AT18346" s="10"/>
    </row>
    <row r="18347" spans="9:46" s="16" customFormat="1">
      <c r="I18347" s="47"/>
      <c r="P18347" s="48"/>
      <c r="Q18347" s="48"/>
      <c r="R18347" s="48"/>
      <c r="S18347" s="49"/>
      <c r="T18347" s="47"/>
      <c r="U18347" s="50"/>
      <c r="V18347" s="47"/>
      <c r="W18347" s="50"/>
      <c r="X18347" s="49"/>
      <c r="Y18347" s="49"/>
      <c r="Z18347" s="49"/>
      <c r="AA18347" s="49"/>
      <c r="AB18347" s="49"/>
      <c r="AC18347" s="49"/>
      <c r="AD18347" s="49"/>
      <c r="AE18347" s="95"/>
      <c r="AM18347" s="103"/>
      <c r="AT18347" s="10"/>
    </row>
    <row r="18348" spans="9:46" s="16" customFormat="1">
      <c r="I18348" s="47"/>
      <c r="P18348" s="48"/>
      <c r="Q18348" s="48"/>
      <c r="R18348" s="48"/>
      <c r="S18348" s="49"/>
      <c r="T18348" s="47"/>
      <c r="U18348" s="50"/>
      <c r="V18348" s="47"/>
      <c r="W18348" s="50"/>
      <c r="X18348" s="49"/>
      <c r="Y18348" s="49"/>
      <c r="Z18348" s="49"/>
      <c r="AA18348" s="49"/>
      <c r="AB18348" s="49"/>
      <c r="AC18348" s="49"/>
      <c r="AD18348" s="49"/>
      <c r="AE18348" s="95"/>
      <c r="AM18348" s="103"/>
      <c r="AT18348" s="10"/>
    </row>
    <row r="18349" spans="9:46" s="16" customFormat="1">
      <c r="I18349" s="47"/>
      <c r="P18349" s="48"/>
      <c r="Q18349" s="48"/>
      <c r="R18349" s="48"/>
      <c r="S18349" s="49"/>
      <c r="T18349" s="47"/>
      <c r="U18349" s="50"/>
      <c r="V18349" s="47"/>
      <c r="W18349" s="50"/>
      <c r="X18349" s="49"/>
      <c r="Y18349" s="49"/>
      <c r="Z18349" s="49"/>
      <c r="AA18349" s="49"/>
      <c r="AB18349" s="49"/>
      <c r="AC18349" s="49"/>
      <c r="AD18349" s="49"/>
      <c r="AE18349" s="95"/>
      <c r="AM18349" s="103"/>
      <c r="AT18349" s="10"/>
    </row>
    <row r="18350" spans="9:46" s="16" customFormat="1">
      <c r="I18350" s="47"/>
      <c r="P18350" s="48"/>
      <c r="Q18350" s="48"/>
      <c r="R18350" s="48"/>
      <c r="S18350" s="49"/>
      <c r="T18350" s="47"/>
      <c r="U18350" s="50"/>
      <c r="V18350" s="47"/>
      <c r="W18350" s="50"/>
      <c r="X18350" s="49"/>
      <c r="Y18350" s="49"/>
      <c r="Z18350" s="49"/>
      <c r="AA18350" s="49"/>
      <c r="AB18350" s="49"/>
      <c r="AC18350" s="49"/>
      <c r="AD18350" s="49"/>
      <c r="AE18350" s="95"/>
      <c r="AM18350" s="103"/>
      <c r="AT18350" s="10"/>
    </row>
    <row r="18351" spans="9:46" s="16" customFormat="1">
      <c r="I18351" s="47"/>
      <c r="P18351" s="48"/>
      <c r="Q18351" s="48"/>
      <c r="R18351" s="48"/>
      <c r="S18351" s="49"/>
      <c r="T18351" s="47"/>
      <c r="U18351" s="50"/>
      <c r="V18351" s="47"/>
      <c r="W18351" s="50"/>
      <c r="X18351" s="49"/>
      <c r="Y18351" s="49"/>
      <c r="Z18351" s="49"/>
      <c r="AA18351" s="49"/>
      <c r="AB18351" s="49"/>
      <c r="AC18351" s="49"/>
      <c r="AD18351" s="49"/>
      <c r="AE18351" s="95"/>
      <c r="AM18351" s="103"/>
      <c r="AT18351" s="10"/>
    </row>
    <row r="18352" spans="9:46" s="16" customFormat="1">
      <c r="I18352" s="47"/>
      <c r="P18352" s="48"/>
      <c r="Q18352" s="48"/>
      <c r="R18352" s="48"/>
      <c r="S18352" s="49"/>
      <c r="T18352" s="47"/>
      <c r="U18352" s="50"/>
      <c r="V18352" s="47"/>
      <c r="W18352" s="50"/>
      <c r="X18352" s="49"/>
      <c r="Y18352" s="49"/>
      <c r="Z18352" s="49"/>
      <c r="AA18352" s="49"/>
      <c r="AB18352" s="49"/>
      <c r="AC18352" s="49"/>
      <c r="AD18352" s="49"/>
      <c r="AE18352" s="95"/>
      <c r="AM18352" s="103"/>
      <c r="AT18352" s="10"/>
    </row>
    <row r="18353" spans="9:46" s="16" customFormat="1">
      <c r="I18353" s="47"/>
      <c r="P18353" s="48"/>
      <c r="Q18353" s="48"/>
      <c r="R18353" s="48"/>
      <c r="S18353" s="49"/>
      <c r="T18353" s="47"/>
      <c r="U18353" s="50"/>
      <c r="V18353" s="47"/>
      <c r="W18353" s="50"/>
      <c r="X18353" s="49"/>
      <c r="Y18353" s="49"/>
      <c r="Z18353" s="49"/>
      <c r="AA18353" s="49"/>
      <c r="AB18353" s="49"/>
      <c r="AC18353" s="49"/>
      <c r="AD18353" s="49"/>
      <c r="AE18353" s="95"/>
      <c r="AM18353" s="103"/>
      <c r="AT18353" s="10"/>
    </row>
    <row r="18354" spans="9:46" s="16" customFormat="1">
      <c r="I18354" s="47"/>
      <c r="P18354" s="48"/>
      <c r="Q18354" s="48"/>
      <c r="R18354" s="48"/>
      <c r="S18354" s="49"/>
      <c r="T18354" s="47"/>
      <c r="U18354" s="50"/>
      <c r="V18354" s="47"/>
      <c r="W18354" s="50"/>
      <c r="X18354" s="49"/>
      <c r="Y18354" s="49"/>
      <c r="Z18354" s="49"/>
      <c r="AA18354" s="49"/>
      <c r="AB18354" s="49"/>
      <c r="AC18354" s="49"/>
      <c r="AD18354" s="49"/>
      <c r="AE18354" s="95"/>
      <c r="AM18354" s="103"/>
      <c r="AT18354" s="10"/>
    </row>
    <row r="18355" spans="9:46" s="16" customFormat="1">
      <c r="I18355" s="47"/>
      <c r="P18355" s="48"/>
      <c r="Q18355" s="48"/>
      <c r="R18355" s="48"/>
      <c r="S18355" s="49"/>
      <c r="T18355" s="47"/>
      <c r="U18355" s="50"/>
      <c r="V18355" s="47"/>
      <c r="W18355" s="50"/>
      <c r="X18355" s="49"/>
      <c r="Y18355" s="49"/>
      <c r="Z18355" s="49"/>
      <c r="AA18355" s="49"/>
      <c r="AB18355" s="49"/>
      <c r="AC18355" s="49"/>
      <c r="AD18355" s="49"/>
      <c r="AE18355" s="95"/>
      <c r="AM18355" s="103"/>
      <c r="AT18355" s="10"/>
    </row>
    <row r="18356" spans="9:46" s="16" customFormat="1">
      <c r="I18356" s="47"/>
      <c r="P18356" s="48"/>
      <c r="Q18356" s="48"/>
      <c r="R18356" s="48"/>
      <c r="S18356" s="49"/>
      <c r="T18356" s="47"/>
      <c r="U18356" s="50"/>
      <c r="V18356" s="47"/>
      <c r="W18356" s="50"/>
      <c r="X18356" s="49"/>
      <c r="Y18356" s="49"/>
      <c r="Z18356" s="49"/>
      <c r="AA18356" s="49"/>
      <c r="AB18356" s="49"/>
      <c r="AC18356" s="49"/>
      <c r="AD18356" s="49"/>
      <c r="AE18356" s="95"/>
      <c r="AM18356" s="103"/>
      <c r="AT18356" s="10"/>
    </row>
    <row r="18357" spans="9:46" s="16" customFormat="1">
      <c r="I18357" s="47"/>
      <c r="P18357" s="48"/>
      <c r="Q18357" s="48"/>
      <c r="R18357" s="48"/>
      <c r="S18357" s="49"/>
      <c r="T18357" s="47"/>
      <c r="U18357" s="50"/>
      <c r="V18357" s="47"/>
      <c r="W18357" s="50"/>
      <c r="X18357" s="49"/>
      <c r="Y18357" s="49"/>
      <c r="Z18357" s="49"/>
      <c r="AA18357" s="49"/>
      <c r="AB18357" s="49"/>
      <c r="AC18357" s="49"/>
      <c r="AD18357" s="49"/>
      <c r="AE18357" s="95"/>
      <c r="AM18357" s="103"/>
      <c r="AT18357" s="10"/>
    </row>
    <row r="18358" spans="9:46" s="16" customFormat="1">
      <c r="I18358" s="47"/>
      <c r="P18358" s="48"/>
      <c r="Q18358" s="48"/>
      <c r="R18358" s="48"/>
      <c r="S18358" s="49"/>
      <c r="T18358" s="47"/>
      <c r="U18358" s="50"/>
      <c r="V18358" s="47"/>
      <c r="W18358" s="50"/>
      <c r="X18358" s="49"/>
      <c r="Y18358" s="49"/>
      <c r="Z18358" s="49"/>
      <c r="AA18358" s="49"/>
      <c r="AB18358" s="49"/>
      <c r="AC18358" s="49"/>
      <c r="AD18358" s="49"/>
      <c r="AE18358" s="95"/>
      <c r="AM18358" s="103"/>
      <c r="AT18358" s="10"/>
    </row>
    <row r="18359" spans="9:46" s="16" customFormat="1">
      <c r="I18359" s="47"/>
      <c r="P18359" s="48"/>
      <c r="Q18359" s="48"/>
      <c r="R18359" s="48"/>
      <c r="S18359" s="49"/>
      <c r="T18359" s="47"/>
      <c r="U18359" s="50"/>
      <c r="V18359" s="47"/>
      <c r="W18359" s="50"/>
      <c r="X18359" s="49"/>
      <c r="Y18359" s="49"/>
      <c r="Z18359" s="49"/>
      <c r="AA18359" s="49"/>
      <c r="AB18359" s="49"/>
      <c r="AC18359" s="49"/>
      <c r="AD18359" s="49"/>
      <c r="AE18359" s="95"/>
      <c r="AM18359" s="103"/>
      <c r="AT18359" s="10"/>
    </row>
    <row r="18360" spans="9:46" s="16" customFormat="1">
      <c r="I18360" s="47"/>
      <c r="P18360" s="48"/>
      <c r="Q18360" s="48"/>
      <c r="R18360" s="48"/>
      <c r="S18360" s="49"/>
      <c r="T18360" s="47"/>
      <c r="U18360" s="50"/>
      <c r="V18360" s="47"/>
      <c r="W18360" s="50"/>
      <c r="X18360" s="49"/>
      <c r="Y18360" s="49"/>
      <c r="Z18360" s="49"/>
      <c r="AA18360" s="49"/>
      <c r="AB18360" s="49"/>
      <c r="AC18360" s="49"/>
      <c r="AD18360" s="49"/>
      <c r="AE18360" s="95"/>
      <c r="AM18360" s="103"/>
      <c r="AT18360" s="10"/>
    </row>
    <row r="18361" spans="9:46" s="16" customFormat="1">
      <c r="I18361" s="47"/>
      <c r="P18361" s="48"/>
      <c r="Q18361" s="48"/>
      <c r="R18361" s="48"/>
      <c r="S18361" s="49"/>
      <c r="T18361" s="47"/>
      <c r="U18361" s="50"/>
      <c r="V18361" s="47"/>
      <c r="W18361" s="50"/>
      <c r="X18361" s="49"/>
      <c r="Y18361" s="49"/>
      <c r="Z18361" s="49"/>
      <c r="AA18361" s="49"/>
      <c r="AB18361" s="49"/>
      <c r="AC18361" s="49"/>
      <c r="AD18361" s="49"/>
      <c r="AE18361" s="95"/>
      <c r="AM18361" s="103"/>
      <c r="AT18361" s="10"/>
    </row>
    <row r="18362" spans="9:46" s="16" customFormat="1">
      <c r="I18362" s="47"/>
      <c r="P18362" s="48"/>
      <c r="Q18362" s="48"/>
      <c r="R18362" s="48"/>
      <c r="S18362" s="49"/>
      <c r="T18362" s="47"/>
      <c r="U18362" s="50"/>
      <c r="V18362" s="47"/>
      <c r="W18362" s="50"/>
      <c r="X18362" s="49"/>
      <c r="Y18362" s="49"/>
      <c r="Z18362" s="49"/>
      <c r="AA18362" s="49"/>
      <c r="AB18362" s="49"/>
      <c r="AC18362" s="49"/>
      <c r="AD18362" s="49"/>
      <c r="AE18362" s="95"/>
      <c r="AM18362" s="103"/>
      <c r="AT18362" s="10"/>
    </row>
    <row r="18363" spans="9:46" s="16" customFormat="1">
      <c r="I18363" s="47"/>
      <c r="P18363" s="48"/>
      <c r="Q18363" s="48"/>
      <c r="R18363" s="48"/>
      <c r="S18363" s="49"/>
      <c r="T18363" s="47"/>
      <c r="U18363" s="50"/>
      <c r="V18363" s="47"/>
      <c r="W18363" s="50"/>
      <c r="X18363" s="49"/>
      <c r="Y18363" s="49"/>
      <c r="Z18363" s="49"/>
      <c r="AA18363" s="49"/>
      <c r="AB18363" s="49"/>
      <c r="AC18363" s="49"/>
      <c r="AD18363" s="49"/>
      <c r="AE18363" s="95"/>
      <c r="AM18363" s="103"/>
      <c r="AT18363" s="10"/>
    </row>
    <row r="18364" spans="9:46" s="16" customFormat="1">
      <c r="I18364" s="47"/>
      <c r="P18364" s="48"/>
      <c r="Q18364" s="48"/>
      <c r="R18364" s="48"/>
      <c r="S18364" s="49"/>
      <c r="T18364" s="47"/>
      <c r="U18364" s="50"/>
      <c r="V18364" s="47"/>
      <c r="W18364" s="50"/>
      <c r="X18364" s="49"/>
      <c r="Y18364" s="49"/>
      <c r="Z18364" s="49"/>
      <c r="AA18364" s="49"/>
      <c r="AB18364" s="49"/>
      <c r="AC18364" s="49"/>
      <c r="AD18364" s="49"/>
      <c r="AE18364" s="95"/>
      <c r="AM18364" s="103"/>
      <c r="AT18364" s="10"/>
    </row>
    <row r="18365" spans="9:46" s="16" customFormat="1">
      <c r="I18365" s="47"/>
      <c r="P18365" s="48"/>
      <c r="Q18365" s="48"/>
      <c r="R18365" s="48"/>
      <c r="S18365" s="49"/>
      <c r="T18365" s="47"/>
      <c r="U18365" s="50"/>
      <c r="V18365" s="47"/>
      <c r="W18365" s="50"/>
      <c r="X18365" s="49"/>
      <c r="Y18365" s="49"/>
      <c r="Z18365" s="49"/>
      <c r="AA18365" s="49"/>
      <c r="AB18365" s="49"/>
      <c r="AC18365" s="49"/>
      <c r="AD18365" s="49"/>
      <c r="AE18365" s="95"/>
      <c r="AM18365" s="103"/>
      <c r="AT18365" s="10"/>
    </row>
    <row r="18366" spans="9:46" s="16" customFormat="1">
      <c r="I18366" s="47"/>
      <c r="P18366" s="48"/>
      <c r="Q18366" s="48"/>
      <c r="R18366" s="48"/>
      <c r="S18366" s="49"/>
      <c r="T18366" s="47"/>
      <c r="U18366" s="50"/>
      <c r="V18366" s="47"/>
      <c r="W18366" s="50"/>
      <c r="X18366" s="49"/>
      <c r="Y18366" s="49"/>
      <c r="Z18366" s="49"/>
      <c r="AA18366" s="49"/>
      <c r="AB18366" s="49"/>
      <c r="AC18366" s="49"/>
      <c r="AD18366" s="49"/>
      <c r="AE18366" s="95"/>
      <c r="AM18366" s="103"/>
      <c r="AT18366" s="10"/>
    </row>
    <row r="18367" spans="9:46" s="16" customFormat="1">
      <c r="I18367" s="47"/>
      <c r="P18367" s="48"/>
      <c r="Q18367" s="48"/>
      <c r="R18367" s="48"/>
      <c r="S18367" s="49"/>
      <c r="T18367" s="47"/>
      <c r="U18367" s="50"/>
      <c r="V18367" s="47"/>
      <c r="W18367" s="50"/>
      <c r="X18367" s="49"/>
      <c r="Y18367" s="49"/>
      <c r="Z18367" s="49"/>
      <c r="AA18367" s="49"/>
      <c r="AB18367" s="49"/>
      <c r="AC18367" s="49"/>
      <c r="AD18367" s="49"/>
      <c r="AE18367" s="95"/>
      <c r="AM18367" s="103"/>
      <c r="AT18367" s="10"/>
    </row>
    <row r="18368" spans="9:46" s="16" customFormat="1">
      <c r="I18368" s="47"/>
      <c r="P18368" s="48"/>
      <c r="Q18368" s="48"/>
      <c r="R18368" s="48"/>
      <c r="S18368" s="49"/>
      <c r="T18368" s="47"/>
      <c r="U18368" s="50"/>
      <c r="V18368" s="47"/>
      <c r="W18368" s="50"/>
      <c r="X18368" s="49"/>
      <c r="Y18368" s="49"/>
      <c r="Z18368" s="49"/>
      <c r="AA18368" s="49"/>
      <c r="AB18368" s="49"/>
      <c r="AC18368" s="49"/>
      <c r="AD18368" s="49"/>
      <c r="AE18368" s="95"/>
      <c r="AM18368" s="103"/>
      <c r="AT18368" s="10"/>
    </row>
    <row r="18369" spans="9:46" s="16" customFormat="1">
      <c r="I18369" s="47"/>
      <c r="P18369" s="48"/>
      <c r="Q18369" s="48"/>
      <c r="R18369" s="48"/>
      <c r="S18369" s="49"/>
      <c r="T18369" s="47"/>
      <c r="U18369" s="50"/>
      <c r="V18369" s="47"/>
      <c r="W18369" s="50"/>
      <c r="X18369" s="49"/>
      <c r="Y18369" s="49"/>
      <c r="Z18369" s="49"/>
      <c r="AA18369" s="49"/>
      <c r="AB18369" s="49"/>
      <c r="AC18369" s="49"/>
      <c r="AD18369" s="49"/>
      <c r="AE18369" s="95"/>
      <c r="AM18369" s="103"/>
      <c r="AT18369" s="10"/>
    </row>
    <row r="18370" spans="9:46" s="16" customFormat="1">
      <c r="I18370" s="47"/>
      <c r="P18370" s="48"/>
      <c r="Q18370" s="48"/>
      <c r="R18370" s="48"/>
      <c r="S18370" s="49"/>
      <c r="T18370" s="47"/>
      <c r="U18370" s="50"/>
      <c r="V18370" s="47"/>
      <c r="W18370" s="50"/>
      <c r="X18370" s="49"/>
      <c r="Y18370" s="49"/>
      <c r="Z18370" s="49"/>
      <c r="AA18370" s="49"/>
      <c r="AB18370" s="49"/>
      <c r="AC18370" s="49"/>
      <c r="AD18370" s="49"/>
      <c r="AE18370" s="95"/>
      <c r="AM18370" s="103"/>
      <c r="AT18370" s="10"/>
    </row>
    <row r="18371" spans="9:46" s="16" customFormat="1">
      <c r="I18371" s="47"/>
      <c r="P18371" s="48"/>
      <c r="Q18371" s="48"/>
      <c r="R18371" s="48"/>
      <c r="S18371" s="49"/>
      <c r="T18371" s="47"/>
      <c r="U18371" s="50"/>
      <c r="V18371" s="47"/>
      <c r="W18371" s="50"/>
      <c r="X18371" s="49"/>
      <c r="Y18371" s="49"/>
      <c r="Z18371" s="49"/>
      <c r="AA18371" s="49"/>
      <c r="AB18371" s="49"/>
      <c r="AC18371" s="49"/>
      <c r="AD18371" s="49"/>
      <c r="AE18371" s="95"/>
      <c r="AM18371" s="103"/>
      <c r="AT18371" s="10"/>
    </row>
    <row r="18372" spans="9:46" s="16" customFormat="1">
      <c r="I18372" s="47"/>
      <c r="P18372" s="48"/>
      <c r="Q18372" s="48"/>
      <c r="R18372" s="48"/>
      <c r="S18372" s="49"/>
      <c r="T18372" s="47"/>
      <c r="U18372" s="50"/>
      <c r="V18372" s="47"/>
      <c r="W18372" s="50"/>
      <c r="X18372" s="49"/>
      <c r="Y18372" s="49"/>
      <c r="Z18372" s="49"/>
      <c r="AA18372" s="49"/>
      <c r="AB18372" s="49"/>
      <c r="AC18372" s="49"/>
      <c r="AD18372" s="49"/>
      <c r="AE18372" s="95"/>
      <c r="AM18372" s="103"/>
      <c r="AT18372" s="10"/>
    </row>
    <row r="18373" spans="9:46" s="16" customFormat="1">
      <c r="I18373" s="47"/>
      <c r="P18373" s="48"/>
      <c r="Q18373" s="48"/>
      <c r="R18373" s="48"/>
      <c r="S18373" s="49"/>
      <c r="T18373" s="47"/>
      <c r="U18373" s="50"/>
      <c r="V18373" s="47"/>
      <c r="W18373" s="50"/>
      <c r="X18373" s="49"/>
      <c r="Y18373" s="49"/>
      <c r="Z18373" s="49"/>
      <c r="AA18373" s="49"/>
      <c r="AB18373" s="49"/>
      <c r="AC18373" s="49"/>
      <c r="AD18373" s="49"/>
      <c r="AE18373" s="95"/>
      <c r="AM18373" s="103"/>
      <c r="AT18373" s="10"/>
    </row>
    <row r="18374" spans="9:46" s="16" customFormat="1">
      <c r="I18374" s="47"/>
      <c r="P18374" s="48"/>
      <c r="Q18374" s="48"/>
      <c r="R18374" s="48"/>
      <c r="S18374" s="49"/>
      <c r="T18374" s="47"/>
      <c r="U18374" s="50"/>
      <c r="V18374" s="47"/>
      <c r="W18374" s="50"/>
      <c r="X18374" s="49"/>
      <c r="Y18374" s="49"/>
      <c r="Z18374" s="49"/>
      <c r="AA18374" s="49"/>
      <c r="AB18374" s="49"/>
      <c r="AC18374" s="49"/>
      <c r="AD18374" s="49"/>
      <c r="AE18374" s="95"/>
      <c r="AM18374" s="103"/>
      <c r="AT18374" s="10"/>
    </row>
    <row r="18375" spans="9:46" s="16" customFormat="1">
      <c r="I18375" s="47"/>
      <c r="P18375" s="48"/>
      <c r="Q18375" s="48"/>
      <c r="R18375" s="48"/>
      <c r="S18375" s="49"/>
      <c r="T18375" s="47"/>
      <c r="U18375" s="50"/>
      <c r="V18375" s="47"/>
      <c r="W18375" s="50"/>
      <c r="X18375" s="49"/>
      <c r="Y18375" s="49"/>
      <c r="Z18375" s="49"/>
      <c r="AA18375" s="49"/>
      <c r="AB18375" s="49"/>
      <c r="AC18375" s="49"/>
      <c r="AD18375" s="49"/>
      <c r="AE18375" s="95"/>
      <c r="AM18375" s="103"/>
      <c r="AT18375" s="10"/>
    </row>
    <row r="18376" spans="9:46" s="16" customFormat="1">
      <c r="I18376" s="47"/>
      <c r="P18376" s="48"/>
      <c r="Q18376" s="48"/>
      <c r="R18376" s="48"/>
      <c r="S18376" s="49"/>
      <c r="T18376" s="47"/>
      <c r="U18376" s="50"/>
      <c r="V18376" s="47"/>
      <c r="W18376" s="50"/>
      <c r="X18376" s="49"/>
      <c r="Y18376" s="49"/>
      <c r="Z18376" s="49"/>
      <c r="AA18376" s="49"/>
      <c r="AB18376" s="49"/>
      <c r="AC18376" s="49"/>
      <c r="AD18376" s="49"/>
      <c r="AE18376" s="95"/>
      <c r="AM18376" s="103"/>
      <c r="AT18376" s="10"/>
    </row>
    <row r="18377" spans="9:46" s="16" customFormat="1">
      <c r="I18377" s="47"/>
      <c r="P18377" s="48"/>
      <c r="Q18377" s="48"/>
      <c r="R18377" s="48"/>
      <c r="S18377" s="49"/>
      <c r="T18377" s="47"/>
      <c r="U18377" s="50"/>
      <c r="V18377" s="47"/>
      <c r="W18377" s="50"/>
      <c r="X18377" s="49"/>
      <c r="Y18377" s="49"/>
      <c r="Z18377" s="49"/>
      <c r="AA18377" s="49"/>
      <c r="AB18377" s="49"/>
      <c r="AC18377" s="49"/>
      <c r="AD18377" s="49"/>
      <c r="AE18377" s="95"/>
      <c r="AM18377" s="103"/>
      <c r="AT18377" s="10"/>
    </row>
    <row r="18378" spans="9:46" s="16" customFormat="1">
      <c r="I18378" s="47"/>
      <c r="P18378" s="48"/>
      <c r="Q18378" s="48"/>
      <c r="R18378" s="48"/>
      <c r="S18378" s="49"/>
      <c r="T18378" s="47"/>
      <c r="U18378" s="50"/>
      <c r="V18378" s="47"/>
      <c r="W18378" s="50"/>
      <c r="X18378" s="49"/>
      <c r="Y18378" s="49"/>
      <c r="Z18378" s="49"/>
      <c r="AA18378" s="49"/>
      <c r="AB18378" s="49"/>
      <c r="AC18378" s="49"/>
      <c r="AD18378" s="49"/>
      <c r="AE18378" s="95"/>
      <c r="AM18378" s="103"/>
      <c r="AT18378" s="10"/>
    </row>
    <row r="18379" spans="9:46" s="16" customFormat="1">
      <c r="I18379" s="47"/>
      <c r="P18379" s="48"/>
      <c r="Q18379" s="48"/>
      <c r="R18379" s="48"/>
      <c r="S18379" s="49"/>
      <c r="T18379" s="47"/>
      <c r="U18379" s="50"/>
      <c r="V18379" s="47"/>
      <c r="W18379" s="50"/>
      <c r="X18379" s="49"/>
      <c r="Y18379" s="49"/>
      <c r="Z18379" s="49"/>
      <c r="AA18379" s="49"/>
      <c r="AB18379" s="49"/>
      <c r="AC18379" s="49"/>
      <c r="AD18379" s="49"/>
      <c r="AE18379" s="95"/>
      <c r="AM18379" s="103"/>
      <c r="AT18379" s="10"/>
    </row>
    <row r="18380" spans="9:46" s="16" customFormat="1">
      <c r="I18380" s="47"/>
      <c r="P18380" s="48"/>
      <c r="Q18380" s="48"/>
      <c r="R18380" s="48"/>
      <c r="S18380" s="49"/>
      <c r="T18380" s="47"/>
      <c r="U18380" s="50"/>
      <c r="V18380" s="47"/>
      <c r="W18380" s="50"/>
      <c r="X18380" s="49"/>
      <c r="Y18380" s="49"/>
      <c r="Z18380" s="49"/>
      <c r="AA18380" s="49"/>
      <c r="AB18380" s="49"/>
      <c r="AC18380" s="49"/>
      <c r="AD18380" s="49"/>
      <c r="AE18380" s="95"/>
      <c r="AM18380" s="103"/>
      <c r="AT18380" s="10"/>
    </row>
    <row r="18381" spans="9:46" s="16" customFormat="1">
      <c r="I18381" s="47"/>
      <c r="P18381" s="48"/>
      <c r="Q18381" s="48"/>
      <c r="R18381" s="48"/>
      <c r="S18381" s="49"/>
      <c r="T18381" s="47"/>
      <c r="U18381" s="50"/>
      <c r="V18381" s="47"/>
      <c r="W18381" s="50"/>
      <c r="X18381" s="49"/>
      <c r="Y18381" s="49"/>
      <c r="Z18381" s="49"/>
      <c r="AA18381" s="49"/>
      <c r="AB18381" s="49"/>
      <c r="AC18381" s="49"/>
      <c r="AD18381" s="49"/>
      <c r="AE18381" s="95"/>
      <c r="AM18381" s="103"/>
      <c r="AT18381" s="10"/>
    </row>
    <row r="18382" spans="9:46" s="16" customFormat="1">
      <c r="I18382" s="47"/>
      <c r="P18382" s="48"/>
      <c r="Q18382" s="48"/>
      <c r="R18382" s="48"/>
      <c r="S18382" s="49"/>
      <c r="T18382" s="47"/>
      <c r="U18382" s="50"/>
      <c r="V18382" s="47"/>
      <c r="W18382" s="50"/>
      <c r="X18382" s="49"/>
      <c r="Y18382" s="49"/>
      <c r="Z18382" s="49"/>
      <c r="AA18382" s="49"/>
      <c r="AB18382" s="49"/>
      <c r="AC18382" s="49"/>
      <c r="AD18382" s="49"/>
      <c r="AE18382" s="95"/>
      <c r="AM18382" s="103"/>
      <c r="AT18382" s="10"/>
    </row>
    <row r="18383" spans="9:46" s="16" customFormat="1">
      <c r="I18383" s="47"/>
      <c r="P18383" s="48"/>
      <c r="Q18383" s="48"/>
      <c r="R18383" s="48"/>
      <c r="S18383" s="49"/>
      <c r="T18383" s="47"/>
      <c r="U18383" s="50"/>
      <c r="V18383" s="47"/>
      <c r="W18383" s="50"/>
      <c r="X18383" s="49"/>
      <c r="Y18383" s="49"/>
      <c r="Z18383" s="49"/>
      <c r="AA18383" s="49"/>
      <c r="AB18383" s="49"/>
      <c r="AC18383" s="49"/>
      <c r="AD18383" s="49"/>
      <c r="AE18383" s="95"/>
      <c r="AM18383" s="103"/>
      <c r="AT18383" s="10"/>
    </row>
    <row r="18384" spans="9:46" s="16" customFormat="1">
      <c r="I18384" s="47"/>
      <c r="P18384" s="48"/>
      <c r="Q18384" s="48"/>
      <c r="R18384" s="48"/>
      <c r="S18384" s="49"/>
      <c r="T18384" s="47"/>
      <c r="U18384" s="50"/>
      <c r="V18384" s="47"/>
      <c r="W18384" s="50"/>
      <c r="X18384" s="49"/>
      <c r="Y18384" s="49"/>
      <c r="Z18384" s="49"/>
      <c r="AA18384" s="49"/>
      <c r="AB18384" s="49"/>
      <c r="AC18384" s="49"/>
      <c r="AD18384" s="49"/>
      <c r="AE18384" s="95"/>
      <c r="AM18384" s="103"/>
      <c r="AT18384" s="10"/>
    </row>
    <row r="18385" spans="9:46" s="16" customFormat="1">
      <c r="I18385" s="47"/>
      <c r="P18385" s="48"/>
      <c r="Q18385" s="48"/>
      <c r="R18385" s="48"/>
      <c r="S18385" s="49"/>
      <c r="T18385" s="47"/>
      <c r="U18385" s="50"/>
      <c r="V18385" s="47"/>
      <c r="W18385" s="50"/>
      <c r="X18385" s="49"/>
      <c r="Y18385" s="49"/>
      <c r="Z18385" s="49"/>
      <c r="AA18385" s="49"/>
      <c r="AB18385" s="49"/>
      <c r="AC18385" s="49"/>
      <c r="AD18385" s="49"/>
      <c r="AE18385" s="95"/>
      <c r="AM18385" s="103"/>
      <c r="AT18385" s="10"/>
    </row>
    <row r="18386" spans="9:46" s="16" customFormat="1">
      <c r="I18386" s="47"/>
      <c r="P18386" s="48"/>
      <c r="Q18386" s="48"/>
      <c r="R18386" s="48"/>
      <c r="S18386" s="49"/>
      <c r="T18386" s="47"/>
      <c r="U18386" s="50"/>
      <c r="V18386" s="47"/>
      <c r="W18386" s="50"/>
      <c r="X18386" s="49"/>
      <c r="Y18386" s="49"/>
      <c r="Z18386" s="49"/>
      <c r="AA18386" s="49"/>
      <c r="AB18386" s="49"/>
      <c r="AC18386" s="49"/>
      <c r="AD18386" s="49"/>
      <c r="AE18386" s="95"/>
      <c r="AM18386" s="103"/>
      <c r="AT18386" s="10"/>
    </row>
    <row r="18387" spans="9:46" s="16" customFormat="1">
      <c r="I18387" s="47"/>
      <c r="P18387" s="48"/>
      <c r="Q18387" s="48"/>
      <c r="R18387" s="48"/>
      <c r="S18387" s="49"/>
      <c r="T18387" s="47"/>
      <c r="U18387" s="50"/>
      <c r="V18387" s="47"/>
      <c r="W18387" s="50"/>
      <c r="X18387" s="49"/>
      <c r="Y18387" s="49"/>
      <c r="Z18387" s="49"/>
      <c r="AA18387" s="49"/>
      <c r="AB18387" s="49"/>
      <c r="AC18387" s="49"/>
      <c r="AD18387" s="49"/>
      <c r="AE18387" s="95"/>
      <c r="AM18387" s="103"/>
      <c r="AT18387" s="10"/>
    </row>
    <row r="18388" spans="9:46" s="16" customFormat="1">
      <c r="I18388" s="47"/>
      <c r="P18388" s="48"/>
      <c r="Q18388" s="48"/>
      <c r="R18388" s="48"/>
      <c r="S18388" s="49"/>
      <c r="T18388" s="47"/>
      <c r="U18388" s="50"/>
      <c r="V18388" s="47"/>
      <c r="W18388" s="50"/>
      <c r="X18388" s="49"/>
      <c r="Y18388" s="49"/>
      <c r="Z18388" s="49"/>
      <c r="AA18388" s="49"/>
      <c r="AB18388" s="49"/>
      <c r="AC18388" s="49"/>
      <c r="AD18388" s="49"/>
      <c r="AE18388" s="95"/>
      <c r="AM18388" s="103"/>
      <c r="AT18388" s="10"/>
    </row>
    <row r="18389" spans="9:46" s="16" customFormat="1">
      <c r="I18389" s="47"/>
      <c r="P18389" s="48"/>
      <c r="Q18389" s="48"/>
      <c r="R18389" s="48"/>
      <c r="S18389" s="49"/>
      <c r="T18389" s="47"/>
      <c r="U18389" s="50"/>
      <c r="V18389" s="47"/>
      <c r="W18389" s="50"/>
      <c r="X18389" s="49"/>
      <c r="Y18389" s="49"/>
      <c r="Z18389" s="49"/>
      <c r="AA18389" s="49"/>
      <c r="AB18389" s="49"/>
      <c r="AC18389" s="49"/>
      <c r="AD18389" s="49"/>
      <c r="AE18389" s="95"/>
      <c r="AM18389" s="103"/>
      <c r="AT18389" s="10"/>
    </row>
    <row r="18390" spans="9:46" s="16" customFormat="1">
      <c r="I18390" s="47"/>
      <c r="P18390" s="48"/>
      <c r="Q18390" s="48"/>
      <c r="R18390" s="48"/>
      <c r="S18390" s="49"/>
      <c r="T18390" s="47"/>
      <c r="U18390" s="50"/>
      <c r="V18390" s="47"/>
      <c r="W18390" s="50"/>
      <c r="X18390" s="49"/>
      <c r="Y18390" s="49"/>
      <c r="Z18390" s="49"/>
      <c r="AA18390" s="49"/>
      <c r="AB18390" s="49"/>
      <c r="AC18390" s="49"/>
      <c r="AD18390" s="49"/>
      <c r="AE18390" s="95"/>
      <c r="AM18390" s="103"/>
      <c r="AT18390" s="10"/>
    </row>
    <row r="18391" spans="9:46" s="16" customFormat="1">
      <c r="I18391" s="47"/>
      <c r="P18391" s="48"/>
      <c r="Q18391" s="48"/>
      <c r="R18391" s="48"/>
      <c r="S18391" s="49"/>
      <c r="T18391" s="47"/>
      <c r="U18391" s="50"/>
      <c r="V18391" s="47"/>
      <c r="W18391" s="50"/>
      <c r="X18391" s="49"/>
      <c r="Y18391" s="49"/>
      <c r="Z18391" s="49"/>
      <c r="AA18391" s="49"/>
      <c r="AB18391" s="49"/>
      <c r="AC18391" s="49"/>
      <c r="AD18391" s="49"/>
      <c r="AE18391" s="95"/>
      <c r="AM18391" s="103"/>
      <c r="AT18391" s="10"/>
    </row>
    <row r="18392" spans="9:46" s="16" customFormat="1">
      <c r="I18392" s="47"/>
      <c r="P18392" s="48"/>
      <c r="Q18392" s="48"/>
      <c r="R18392" s="48"/>
      <c r="S18392" s="49"/>
      <c r="T18392" s="47"/>
      <c r="U18392" s="50"/>
      <c r="V18392" s="47"/>
      <c r="W18392" s="50"/>
      <c r="X18392" s="49"/>
      <c r="Y18392" s="49"/>
      <c r="Z18392" s="49"/>
      <c r="AA18392" s="49"/>
      <c r="AB18392" s="49"/>
      <c r="AC18392" s="49"/>
      <c r="AD18392" s="49"/>
      <c r="AE18392" s="95"/>
      <c r="AM18392" s="103"/>
      <c r="AT18392" s="10"/>
    </row>
    <row r="18393" spans="9:46" s="16" customFormat="1">
      <c r="I18393" s="47"/>
      <c r="P18393" s="48"/>
      <c r="Q18393" s="48"/>
      <c r="R18393" s="48"/>
      <c r="S18393" s="49"/>
      <c r="T18393" s="47"/>
      <c r="U18393" s="50"/>
      <c r="V18393" s="47"/>
      <c r="W18393" s="50"/>
      <c r="X18393" s="49"/>
      <c r="Y18393" s="49"/>
      <c r="Z18393" s="49"/>
      <c r="AA18393" s="49"/>
      <c r="AB18393" s="49"/>
      <c r="AC18393" s="49"/>
      <c r="AD18393" s="49"/>
      <c r="AE18393" s="95"/>
      <c r="AM18393" s="103"/>
      <c r="AT18393" s="10"/>
    </row>
    <row r="18394" spans="9:46" s="16" customFormat="1">
      <c r="I18394" s="47"/>
      <c r="P18394" s="48"/>
      <c r="Q18394" s="48"/>
      <c r="R18394" s="48"/>
      <c r="S18394" s="49"/>
      <c r="T18394" s="47"/>
      <c r="U18394" s="50"/>
      <c r="V18394" s="47"/>
      <c r="W18394" s="50"/>
      <c r="X18394" s="49"/>
      <c r="Y18394" s="49"/>
      <c r="Z18394" s="49"/>
      <c r="AA18394" s="49"/>
      <c r="AB18394" s="49"/>
      <c r="AC18394" s="49"/>
      <c r="AD18394" s="49"/>
      <c r="AE18394" s="95"/>
      <c r="AM18394" s="103"/>
      <c r="AT18394" s="10"/>
    </row>
    <row r="18395" spans="9:46" s="16" customFormat="1">
      <c r="I18395" s="47"/>
      <c r="P18395" s="48"/>
      <c r="Q18395" s="48"/>
      <c r="R18395" s="48"/>
      <c r="S18395" s="49"/>
      <c r="T18395" s="47"/>
      <c r="U18395" s="50"/>
      <c r="V18395" s="47"/>
      <c r="W18395" s="50"/>
      <c r="X18395" s="49"/>
      <c r="Y18395" s="49"/>
      <c r="Z18395" s="49"/>
      <c r="AA18395" s="49"/>
      <c r="AB18395" s="49"/>
      <c r="AC18395" s="49"/>
      <c r="AD18395" s="49"/>
      <c r="AE18395" s="95"/>
      <c r="AM18395" s="103"/>
      <c r="AT18395" s="10"/>
    </row>
    <row r="18396" spans="9:46" s="16" customFormat="1">
      <c r="I18396" s="47"/>
      <c r="P18396" s="48"/>
      <c r="Q18396" s="48"/>
      <c r="R18396" s="48"/>
      <c r="S18396" s="49"/>
      <c r="T18396" s="47"/>
      <c r="U18396" s="50"/>
      <c r="V18396" s="47"/>
      <c r="W18396" s="50"/>
      <c r="X18396" s="49"/>
      <c r="Y18396" s="49"/>
      <c r="Z18396" s="49"/>
      <c r="AA18396" s="49"/>
      <c r="AB18396" s="49"/>
      <c r="AC18396" s="49"/>
      <c r="AD18396" s="49"/>
      <c r="AE18396" s="95"/>
      <c r="AM18396" s="103"/>
      <c r="AT18396" s="10"/>
    </row>
    <row r="18397" spans="9:46" s="16" customFormat="1">
      <c r="I18397" s="47"/>
      <c r="P18397" s="48"/>
      <c r="Q18397" s="48"/>
      <c r="R18397" s="48"/>
      <c r="S18397" s="49"/>
      <c r="T18397" s="47"/>
      <c r="U18397" s="50"/>
      <c r="V18397" s="47"/>
      <c r="W18397" s="50"/>
      <c r="X18397" s="49"/>
      <c r="Y18397" s="49"/>
      <c r="Z18397" s="49"/>
      <c r="AA18397" s="49"/>
      <c r="AB18397" s="49"/>
      <c r="AC18397" s="49"/>
      <c r="AD18397" s="49"/>
      <c r="AE18397" s="95"/>
      <c r="AM18397" s="103"/>
      <c r="AT18397" s="10"/>
    </row>
    <row r="18398" spans="9:46" s="16" customFormat="1">
      <c r="I18398" s="47"/>
      <c r="P18398" s="48"/>
      <c r="Q18398" s="48"/>
      <c r="R18398" s="48"/>
      <c r="S18398" s="49"/>
      <c r="T18398" s="47"/>
      <c r="U18398" s="50"/>
      <c r="V18398" s="47"/>
      <c r="W18398" s="50"/>
      <c r="X18398" s="49"/>
      <c r="Y18398" s="49"/>
      <c r="Z18398" s="49"/>
      <c r="AA18398" s="49"/>
      <c r="AB18398" s="49"/>
      <c r="AC18398" s="49"/>
      <c r="AD18398" s="49"/>
      <c r="AE18398" s="95"/>
      <c r="AM18398" s="103"/>
      <c r="AT18398" s="10"/>
    </row>
    <row r="18399" spans="9:46" s="16" customFormat="1">
      <c r="I18399" s="47"/>
      <c r="P18399" s="48"/>
      <c r="Q18399" s="48"/>
      <c r="R18399" s="48"/>
      <c r="S18399" s="49"/>
      <c r="T18399" s="47"/>
      <c r="U18399" s="50"/>
      <c r="V18399" s="47"/>
      <c r="W18399" s="50"/>
      <c r="X18399" s="49"/>
      <c r="Y18399" s="49"/>
      <c r="Z18399" s="49"/>
      <c r="AA18399" s="49"/>
      <c r="AB18399" s="49"/>
      <c r="AC18399" s="49"/>
      <c r="AD18399" s="49"/>
      <c r="AE18399" s="95"/>
      <c r="AM18399" s="103"/>
      <c r="AT18399" s="10"/>
    </row>
    <row r="18400" spans="9:46" s="16" customFormat="1">
      <c r="I18400" s="47"/>
      <c r="P18400" s="48"/>
      <c r="Q18400" s="48"/>
      <c r="R18400" s="48"/>
      <c r="S18400" s="49"/>
      <c r="T18400" s="47"/>
      <c r="U18400" s="50"/>
      <c r="V18400" s="47"/>
      <c r="W18400" s="50"/>
      <c r="X18400" s="49"/>
      <c r="Y18400" s="49"/>
      <c r="Z18400" s="49"/>
      <c r="AA18400" s="49"/>
      <c r="AB18400" s="49"/>
      <c r="AC18400" s="49"/>
      <c r="AD18400" s="49"/>
      <c r="AE18400" s="95"/>
      <c r="AM18400" s="103"/>
      <c r="AT18400" s="10"/>
    </row>
    <row r="18401" spans="9:46" s="16" customFormat="1">
      <c r="I18401" s="47"/>
      <c r="P18401" s="48"/>
      <c r="Q18401" s="48"/>
      <c r="R18401" s="48"/>
      <c r="S18401" s="49"/>
      <c r="T18401" s="47"/>
      <c r="U18401" s="50"/>
      <c r="V18401" s="47"/>
      <c r="W18401" s="50"/>
      <c r="X18401" s="49"/>
      <c r="Y18401" s="49"/>
      <c r="Z18401" s="49"/>
      <c r="AA18401" s="49"/>
      <c r="AB18401" s="49"/>
      <c r="AC18401" s="49"/>
      <c r="AD18401" s="49"/>
      <c r="AE18401" s="95"/>
      <c r="AM18401" s="103"/>
      <c r="AT18401" s="10"/>
    </row>
    <row r="18402" spans="9:46" s="16" customFormat="1">
      <c r="I18402" s="47"/>
      <c r="P18402" s="48"/>
      <c r="Q18402" s="48"/>
      <c r="R18402" s="48"/>
      <c r="S18402" s="49"/>
      <c r="T18402" s="47"/>
      <c r="U18402" s="50"/>
      <c r="V18402" s="47"/>
      <c r="W18402" s="50"/>
      <c r="X18402" s="49"/>
      <c r="Y18402" s="49"/>
      <c r="Z18402" s="49"/>
      <c r="AA18402" s="49"/>
      <c r="AB18402" s="49"/>
      <c r="AC18402" s="49"/>
      <c r="AD18402" s="49"/>
      <c r="AE18402" s="95"/>
      <c r="AM18402" s="103"/>
      <c r="AT18402" s="10"/>
    </row>
    <row r="18403" spans="9:46" s="16" customFormat="1">
      <c r="I18403" s="47"/>
      <c r="P18403" s="48"/>
      <c r="Q18403" s="48"/>
      <c r="R18403" s="48"/>
      <c r="S18403" s="49"/>
      <c r="T18403" s="47"/>
      <c r="U18403" s="50"/>
      <c r="V18403" s="47"/>
      <c r="W18403" s="50"/>
      <c r="X18403" s="49"/>
      <c r="Y18403" s="49"/>
      <c r="Z18403" s="49"/>
      <c r="AA18403" s="49"/>
      <c r="AB18403" s="49"/>
      <c r="AC18403" s="49"/>
      <c r="AD18403" s="49"/>
      <c r="AE18403" s="95"/>
      <c r="AM18403" s="103"/>
      <c r="AT18403" s="10"/>
    </row>
    <row r="18404" spans="9:46" s="16" customFormat="1">
      <c r="I18404" s="47"/>
      <c r="P18404" s="48"/>
      <c r="Q18404" s="48"/>
      <c r="R18404" s="48"/>
      <c r="S18404" s="49"/>
      <c r="T18404" s="47"/>
      <c r="U18404" s="50"/>
      <c r="V18404" s="47"/>
      <c r="W18404" s="50"/>
      <c r="X18404" s="49"/>
      <c r="Y18404" s="49"/>
      <c r="Z18404" s="49"/>
      <c r="AA18404" s="49"/>
      <c r="AB18404" s="49"/>
      <c r="AC18404" s="49"/>
      <c r="AD18404" s="49"/>
      <c r="AE18404" s="95"/>
      <c r="AM18404" s="103"/>
      <c r="AT18404" s="10"/>
    </row>
    <row r="18405" spans="9:46" s="16" customFormat="1">
      <c r="I18405" s="47"/>
      <c r="P18405" s="48"/>
      <c r="Q18405" s="48"/>
      <c r="R18405" s="48"/>
      <c r="S18405" s="49"/>
      <c r="T18405" s="47"/>
      <c r="U18405" s="50"/>
      <c r="V18405" s="47"/>
      <c r="W18405" s="50"/>
      <c r="X18405" s="49"/>
      <c r="Y18405" s="49"/>
      <c r="Z18405" s="49"/>
      <c r="AA18405" s="49"/>
      <c r="AB18405" s="49"/>
      <c r="AC18405" s="49"/>
      <c r="AD18405" s="49"/>
      <c r="AE18405" s="95"/>
      <c r="AM18405" s="103"/>
      <c r="AT18405" s="10"/>
    </row>
    <row r="18406" spans="9:46" s="16" customFormat="1">
      <c r="I18406" s="47"/>
      <c r="P18406" s="48"/>
      <c r="Q18406" s="48"/>
      <c r="R18406" s="48"/>
      <c r="S18406" s="49"/>
      <c r="T18406" s="47"/>
      <c r="U18406" s="50"/>
      <c r="V18406" s="47"/>
      <c r="W18406" s="50"/>
      <c r="X18406" s="49"/>
      <c r="Y18406" s="49"/>
      <c r="Z18406" s="49"/>
      <c r="AA18406" s="49"/>
      <c r="AB18406" s="49"/>
      <c r="AC18406" s="49"/>
      <c r="AD18406" s="49"/>
      <c r="AE18406" s="95"/>
      <c r="AM18406" s="103"/>
      <c r="AT18406" s="10"/>
    </row>
    <row r="18407" spans="9:46" s="16" customFormat="1">
      <c r="I18407" s="47"/>
      <c r="P18407" s="48"/>
      <c r="Q18407" s="48"/>
      <c r="R18407" s="48"/>
      <c r="S18407" s="49"/>
      <c r="T18407" s="47"/>
      <c r="U18407" s="50"/>
      <c r="V18407" s="47"/>
      <c r="W18407" s="50"/>
      <c r="X18407" s="49"/>
      <c r="Y18407" s="49"/>
      <c r="Z18407" s="49"/>
      <c r="AA18407" s="49"/>
      <c r="AB18407" s="49"/>
      <c r="AC18407" s="49"/>
      <c r="AD18407" s="49"/>
      <c r="AE18407" s="95"/>
      <c r="AM18407" s="103"/>
      <c r="AT18407" s="10"/>
    </row>
    <row r="18408" spans="9:46" s="16" customFormat="1">
      <c r="I18408" s="47"/>
      <c r="P18408" s="48"/>
      <c r="Q18408" s="48"/>
      <c r="R18408" s="48"/>
      <c r="S18408" s="49"/>
      <c r="T18408" s="47"/>
      <c r="U18408" s="50"/>
      <c r="V18408" s="47"/>
      <c r="W18408" s="50"/>
      <c r="X18408" s="49"/>
      <c r="Y18408" s="49"/>
      <c r="Z18408" s="49"/>
      <c r="AA18408" s="49"/>
      <c r="AB18408" s="49"/>
      <c r="AC18408" s="49"/>
      <c r="AD18408" s="49"/>
      <c r="AE18408" s="95"/>
      <c r="AM18408" s="103"/>
      <c r="AT18408" s="10"/>
    </row>
    <row r="18409" spans="9:46" s="16" customFormat="1">
      <c r="I18409" s="47"/>
      <c r="P18409" s="48"/>
      <c r="Q18409" s="48"/>
      <c r="R18409" s="48"/>
      <c r="S18409" s="49"/>
      <c r="T18409" s="47"/>
      <c r="U18409" s="50"/>
      <c r="V18409" s="47"/>
      <c r="W18409" s="50"/>
      <c r="X18409" s="49"/>
      <c r="Y18409" s="49"/>
      <c r="Z18409" s="49"/>
      <c r="AA18409" s="49"/>
      <c r="AB18409" s="49"/>
      <c r="AC18409" s="49"/>
      <c r="AD18409" s="49"/>
      <c r="AE18409" s="95"/>
      <c r="AM18409" s="103"/>
      <c r="AT18409" s="10"/>
    </row>
    <row r="18410" spans="9:46" s="16" customFormat="1">
      <c r="I18410" s="47"/>
      <c r="P18410" s="48"/>
      <c r="Q18410" s="48"/>
      <c r="R18410" s="48"/>
      <c r="S18410" s="49"/>
      <c r="T18410" s="47"/>
      <c r="U18410" s="50"/>
      <c r="V18410" s="47"/>
      <c r="W18410" s="50"/>
      <c r="X18410" s="49"/>
      <c r="Y18410" s="49"/>
      <c r="Z18410" s="49"/>
      <c r="AA18410" s="49"/>
      <c r="AB18410" s="49"/>
      <c r="AC18410" s="49"/>
      <c r="AD18410" s="49"/>
      <c r="AE18410" s="95"/>
      <c r="AM18410" s="103"/>
      <c r="AT18410" s="10"/>
    </row>
    <row r="18411" spans="9:46" s="16" customFormat="1">
      <c r="I18411" s="47"/>
      <c r="P18411" s="48"/>
      <c r="Q18411" s="48"/>
      <c r="R18411" s="48"/>
      <c r="S18411" s="49"/>
      <c r="T18411" s="47"/>
      <c r="U18411" s="50"/>
      <c r="V18411" s="47"/>
      <c r="W18411" s="50"/>
      <c r="X18411" s="49"/>
      <c r="Y18411" s="49"/>
      <c r="Z18411" s="49"/>
      <c r="AA18411" s="49"/>
      <c r="AB18411" s="49"/>
      <c r="AC18411" s="49"/>
      <c r="AD18411" s="49"/>
      <c r="AE18411" s="95"/>
      <c r="AM18411" s="103"/>
      <c r="AT18411" s="10"/>
    </row>
    <row r="18412" spans="9:46" s="16" customFormat="1">
      <c r="I18412" s="47"/>
      <c r="P18412" s="48"/>
      <c r="Q18412" s="48"/>
      <c r="R18412" s="48"/>
      <c r="S18412" s="49"/>
      <c r="T18412" s="47"/>
      <c r="U18412" s="50"/>
      <c r="V18412" s="47"/>
      <c r="W18412" s="50"/>
      <c r="X18412" s="49"/>
      <c r="Y18412" s="49"/>
      <c r="Z18412" s="49"/>
      <c r="AA18412" s="49"/>
      <c r="AB18412" s="49"/>
      <c r="AC18412" s="49"/>
      <c r="AD18412" s="49"/>
      <c r="AE18412" s="95"/>
      <c r="AM18412" s="103"/>
      <c r="AT18412" s="10"/>
    </row>
    <row r="18413" spans="9:46" s="16" customFormat="1">
      <c r="I18413" s="47"/>
      <c r="P18413" s="48"/>
      <c r="Q18413" s="48"/>
      <c r="R18413" s="48"/>
      <c r="S18413" s="49"/>
      <c r="T18413" s="47"/>
      <c r="U18413" s="50"/>
      <c r="V18413" s="47"/>
      <c r="W18413" s="50"/>
      <c r="X18413" s="49"/>
      <c r="Y18413" s="49"/>
      <c r="Z18413" s="49"/>
      <c r="AA18413" s="49"/>
      <c r="AB18413" s="49"/>
      <c r="AC18413" s="49"/>
      <c r="AD18413" s="49"/>
      <c r="AE18413" s="95"/>
      <c r="AM18413" s="103"/>
      <c r="AT18413" s="10"/>
    </row>
    <row r="18414" spans="9:46" s="16" customFormat="1">
      <c r="I18414" s="47"/>
      <c r="P18414" s="48"/>
      <c r="Q18414" s="48"/>
      <c r="R18414" s="48"/>
      <c r="S18414" s="49"/>
      <c r="T18414" s="47"/>
      <c r="U18414" s="50"/>
      <c r="V18414" s="47"/>
      <c r="W18414" s="50"/>
      <c r="X18414" s="49"/>
      <c r="Y18414" s="49"/>
      <c r="Z18414" s="49"/>
      <c r="AA18414" s="49"/>
      <c r="AB18414" s="49"/>
      <c r="AC18414" s="49"/>
      <c r="AD18414" s="49"/>
      <c r="AE18414" s="95"/>
      <c r="AM18414" s="103"/>
      <c r="AT18414" s="10"/>
    </row>
    <row r="18415" spans="9:46" s="16" customFormat="1">
      <c r="I18415" s="47"/>
      <c r="P18415" s="48"/>
      <c r="Q18415" s="48"/>
      <c r="R18415" s="48"/>
      <c r="S18415" s="49"/>
      <c r="T18415" s="47"/>
      <c r="U18415" s="50"/>
      <c r="V18415" s="47"/>
      <c r="W18415" s="50"/>
      <c r="X18415" s="49"/>
      <c r="Y18415" s="49"/>
      <c r="Z18415" s="49"/>
      <c r="AA18415" s="49"/>
      <c r="AB18415" s="49"/>
      <c r="AC18415" s="49"/>
      <c r="AD18415" s="49"/>
      <c r="AE18415" s="95"/>
      <c r="AM18415" s="103"/>
      <c r="AT18415" s="10"/>
    </row>
    <row r="18416" spans="9:46" s="16" customFormat="1">
      <c r="I18416" s="47"/>
      <c r="P18416" s="48"/>
      <c r="Q18416" s="48"/>
      <c r="R18416" s="48"/>
      <c r="S18416" s="49"/>
      <c r="T18416" s="47"/>
      <c r="U18416" s="50"/>
      <c r="V18416" s="47"/>
      <c r="W18416" s="50"/>
      <c r="X18416" s="49"/>
      <c r="Y18416" s="49"/>
      <c r="Z18416" s="49"/>
      <c r="AA18416" s="49"/>
      <c r="AB18416" s="49"/>
      <c r="AC18416" s="49"/>
      <c r="AD18416" s="49"/>
      <c r="AE18416" s="95"/>
      <c r="AM18416" s="103"/>
      <c r="AT18416" s="10"/>
    </row>
    <row r="18417" spans="9:46" s="16" customFormat="1">
      <c r="I18417" s="47"/>
      <c r="P18417" s="48"/>
      <c r="Q18417" s="48"/>
      <c r="R18417" s="48"/>
      <c r="S18417" s="49"/>
      <c r="T18417" s="47"/>
      <c r="U18417" s="50"/>
      <c r="V18417" s="47"/>
      <c r="W18417" s="50"/>
      <c r="X18417" s="49"/>
      <c r="Y18417" s="49"/>
      <c r="Z18417" s="49"/>
      <c r="AA18417" s="49"/>
      <c r="AB18417" s="49"/>
      <c r="AC18417" s="49"/>
      <c r="AD18417" s="49"/>
      <c r="AE18417" s="95"/>
      <c r="AM18417" s="103"/>
      <c r="AT18417" s="10"/>
    </row>
    <row r="18418" spans="9:46" s="16" customFormat="1">
      <c r="I18418" s="47"/>
      <c r="P18418" s="48"/>
      <c r="Q18418" s="48"/>
      <c r="R18418" s="48"/>
      <c r="S18418" s="49"/>
      <c r="T18418" s="47"/>
      <c r="U18418" s="50"/>
      <c r="V18418" s="47"/>
      <c r="W18418" s="50"/>
      <c r="X18418" s="49"/>
      <c r="Y18418" s="49"/>
      <c r="Z18418" s="49"/>
      <c r="AA18418" s="49"/>
      <c r="AB18418" s="49"/>
      <c r="AC18418" s="49"/>
      <c r="AD18418" s="49"/>
      <c r="AE18418" s="95"/>
      <c r="AM18418" s="103"/>
      <c r="AT18418" s="10"/>
    </row>
    <row r="18419" spans="9:46" s="16" customFormat="1">
      <c r="I18419" s="47"/>
      <c r="P18419" s="48"/>
      <c r="Q18419" s="48"/>
      <c r="R18419" s="48"/>
      <c r="S18419" s="49"/>
      <c r="T18419" s="47"/>
      <c r="U18419" s="50"/>
      <c r="V18419" s="47"/>
      <c r="W18419" s="50"/>
      <c r="X18419" s="49"/>
      <c r="Y18419" s="49"/>
      <c r="Z18419" s="49"/>
      <c r="AA18419" s="49"/>
      <c r="AB18419" s="49"/>
      <c r="AC18419" s="49"/>
      <c r="AD18419" s="49"/>
      <c r="AE18419" s="95"/>
      <c r="AM18419" s="103"/>
      <c r="AT18419" s="10"/>
    </row>
    <row r="18420" spans="9:46" s="16" customFormat="1">
      <c r="I18420" s="47"/>
      <c r="P18420" s="48"/>
      <c r="Q18420" s="48"/>
      <c r="R18420" s="48"/>
      <c r="S18420" s="49"/>
      <c r="T18420" s="47"/>
      <c r="U18420" s="50"/>
      <c r="V18420" s="47"/>
      <c r="W18420" s="50"/>
      <c r="X18420" s="49"/>
      <c r="Y18420" s="49"/>
      <c r="Z18420" s="49"/>
      <c r="AA18420" s="49"/>
      <c r="AB18420" s="49"/>
      <c r="AC18420" s="49"/>
      <c r="AD18420" s="49"/>
      <c r="AE18420" s="95"/>
      <c r="AM18420" s="103"/>
      <c r="AT18420" s="10"/>
    </row>
    <row r="18421" spans="9:46" s="16" customFormat="1">
      <c r="I18421" s="47"/>
      <c r="P18421" s="48"/>
      <c r="Q18421" s="48"/>
      <c r="R18421" s="48"/>
      <c r="S18421" s="49"/>
      <c r="T18421" s="47"/>
      <c r="U18421" s="50"/>
      <c r="V18421" s="47"/>
      <c r="W18421" s="50"/>
      <c r="X18421" s="49"/>
      <c r="Y18421" s="49"/>
      <c r="Z18421" s="49"/>
      <c r="AA18421" s="49"/>
      <c r="AB18421" s="49"/>
      <c r="AC18421" s="49"/>
      <c r="AD18421" s="49"/>
      <c r="AE18421" s="95"/>
      <c r="AM18421" s="103"/>
      <c r="AT18421" s="10"/>
    </row>
    <row r="18422" spans="9:46" s="16" customFormat="1">
      <c r="I18422" s="47"/>
      <c r="P18422" s="48"/>
      <c r="Q18422" s="48"/>
      <c r="R18422" s="48"/>
      <c r="S18422" s="49"/>
      <c r="T18422" s="47"/>
      <c r="U18422" s="50"/>
      <c r="V18422" s="47"/>
      <c r="W18422" s="50"/>
      <c r="X18422" s="49"/>
      <c r="Y18422" s="49"/>
      <c r="Z18422" s="49"/>
      <c r="AA18422" s="49"/>
      <c r="AB18422" s="49"/>
      <c r="AC18422" s="49"/>
      <c r="AD18422" s="49"/>
      <c r="AE18422" s="95"/>
      <c r="AM18422" s="103"/>
      <c r="AT18422" s="10"/>
    </row>
    <row r="18423" spans="9:46" s="16" customFormat="1">
      <c r="I18423" s="47"/>
      <c r="P18423" s="48"/>
      <c r="Q18423" s="48"/>
      <c r="R18423" s="48"/>
      <c r="S18423" s="49"/>
      <c r="T18423" s="47"/>
      <c r="U18423" s="50"/>
      <c r="V18423" s="47"/>
      <c r="W18423" s="50"/>
      <c r="X18423" s="49"/>
      <c r="Y18423" s="49"/>
      <c r="Z18423" s="49"/>
      <c r="AA18423" s="49"/>
      <c r="AB18423" s="49"/>
      <c r="AC18423" s="49"/>
      <c r="AD18423" s="49"/>
      <c r="AE18423" s="95"/>
      <c r="AM18423" s="103"/>
      <c r="AT18423" s="10"/>
    </row>
    <row r="18424" spans="9:46" s="16" customFormat="1">
      <c r="I18424" s="47"/>
      <c r="P18424" s="48"/>
      <c r="Q18424" s="48"/>
      <c r="R18424" s="48"/>
      <c r="S18424" s="49"/>
      <c r="T18424" s="47"/>
      <c r="U18424" s="50"/>
      <c r="V18424" s="47"/>
      <c r="W18424" s="50"/>
      <c r="X18424" s="49"/>
      <c r="Y18424" s="49"/>
      <c r="Z18424" s="49"/>
      <c r="AA18424" s="49"/>
      <c r="AB18424" s="49"/>
      <c r="AC18424" s="49"/>
      <c r="AD18424" s="49"/>
      <c r="AE18424" s="95"/>
      <c r="AM18424" s="103"/>
      <c r="AT18424" s="10"/>
    </row>
    <row r="18425" spans="9:46" s="16" customFormat="1">
      <c r="I18425" s="47"/>
      <c r="P18425" s="48"/>
      <c r="Q18425" s="48"/>
      <c r="R18425" s="48"/>
      <c r="S18425" s="49"/>
      <c r="T18425" s="47"/>
      <c r="U18425" s="50"/>
      <c r="V18425" s="47"/>
      <c r="W18425" s="50"/>
      <c r="X18425" s="49"/>
      <c r="Y18425" s="49"/>
      <c r="Z18425" s="49"/>
      <c r="AA18425" s="49"/>
      <c r="AB18425" s="49"/>
      <c r="AC18425" s="49"/>
      <c r="AD18425" s="49"/>
      <c r="AE18425" s="95"/>
      <c r="AM18425" s="103"/>
      <c r="AT18425" s="10"/>
    </row>
    <row r="18426" spans="9:46" s="16" customFormat="1">
      <c r="I18426" s="47"/>
      <c r="P18426" s="48"/>
      <c r="Q18426" s="48"/>
      <c r="R18426" s="48"/>
      <c r="S18426" s="49"/>
      <c r="T18426" s="47"/>
      <c r="U18426" s="50"/>
      <c r="V18426" s="47"/>
      <c r="W18426" s="50"/>
      <c r="X18426" s="49"/>
      <c r="Y18426" s="49"/>
      <c r="Z18426" s="49"/>
      <c r="AA18426" s="49"/>
      <c r="AB18426" s="49"/>
      <c r="AC18426" s="49"/>
      <c r="AD18426" s="49"/>
      <c r="AE18426" s="95"/>
      <c r="AM18426" s="103"/>
      <c r="AT18426" s="10"/>
    </row>
    <row r="18427" spans="9:46" s="16" customFormat="1">
      <c r="I18427" s="47"/>
      <c r="P18427" s="48"/>
      <c r="Q18427" s="48"/>
      <c r="R18427" s="48"/>
      <c r="S18427" s="49"/>
      <c r="T18427" s="47"/>
      <c r="U18427" s="50"/>
      <c r="V18427" s="47"/>
      <c r="W18427" s="50"/>
      <c r="X18427" s="49"/>
      <c r="Y18427" s="49"/>
      <c r="Z18427" s="49"/>
      <c r="AA18427" s="49"/>
      <c r="AB18427" s="49"/>
      <c r="AC18427" s="49"/>
      <c r="AD18427" s="49"/>
      <c r="AE18427" s="95"/>
      <c r="AM18427" s="103"/>
      <c r="AT18427" s="10"/>
    </row>
    <row r="18428" spans="9:46" s="16" customFormat="1">
      <c r="I18428" s="47"/>
      <c r="P18428" s="48"/>
      <c r="Q18428" s="48"/>
      <c r="R18428" s="48"/>
      <c r="S18428" s="49"/>
      <c r="T18428" s="47"/>
      <c r="U18428" s="50"/>
      <c r="V18428" s="47"/>
      <c r="W18428" s="50"/>
      <c r="X18428" s="49"/>
      <c r="Y18428" s="49"/>
      <c r="Z18428" s="49"/>
      <c r="AA18428" s="49"/>
      <c r="AB18428" s="49"/>
      <c r="AC18428" s="49"/>
      <c r="AD18428" s="49"/>
      <c r="AE18428" s="95"/>
      <c r="AM18428" s="103"/>
      <c r="AT18428" s="10"/>
    </row>
    <row r="18429" spans="9:46" s="16" customFormat="1">
      <c r="I18429" s="47"/>
      <c r="P18429" s="48"/>
      <c r="Q18429" s="48"/>
      <c r="R18429" s="48"/>
      <c r="S18429" s="49"/>
      <c r="T18429" s="47"/>
      <c r="U18429" s="50"/>
      <c r="V18429" s="47"/>
      <c r="W18429" s="50"/>
      <c r="X18429" s="49"/>
      <c r="Y18429" s="49"/>
      <c r="Z18429" s="49"/>
      <c r="AA18429" s="49"/>
      <c r="AB18429" s="49"/>
      <c r="AC18429" s="49"/>
      <c r="AD18429" s="49"/>
      <c r="AE18429" s="95"/>
      <c r="AM18429" s="103"/>
      <c r="AT18429" s="10"/>
    </row>
    <row r="18430" spans="9:46" s="16" customFormat="1">
      <c r="I18430" s="47"/>
      <c r="P18430" s="48"/>
      <c r="Q18430" s="48"/>
      <c r="R18430" s="48"/>
      <c r="S18430" s="49"/>
      <c r="T18430" s="47"/>
      <c r="U18430" s="50"/>
      <c r="V18430" s="47"/>
      <c r="W18430" s="50"/>
      <c r="X18430" s="49"/>
      <c r="Y18430" s="49"/>
      <c r="Z18430" s="49"/>
      <c r="AA18430" s="49"/>
      <c r="AB18430" s="49"/>
      <c r="AC18430" s="49"/>
      <c r="AD18430" s="49"/>
      <c r="AE18430" s="95"/>
      <c r="AM18430" s="103"/>
      <c r="AT18430" s="10"/>
    </row>
    <row r="18431" spans="9:46" s="16" customFormat="1">
      <c r="I18431" s="47"/>
      <c r="P18431" s="48"/>
      <c r="Q18431" s="48"/>
      <c r="R18431" s="48"/>
      <c r="S18431" s="49"/>
      <c r="T18431" s="47"/>
      <c r="U18431" s="50"/>
      <c r="V18431" s="47"/>
      <c r="W18431" s="50"/>
      <c r="X18431" s="49"/>
      <c r="Y18431" s="49"/>
      <c r="Z18431" s="49"/>
      <c r="AA18431" s="49"/>
      <c r="AB18431" s="49"/>
      <c r="AC18431" s="49"/>
      <c r="AD18431" s="49"/>
      <c r="AE18431" s="95"/>
      <c r="AM18431" s="103"/>
      <c r="AT18431" s="10"/>
    </row>
    <row r="18432" spans="9:46" s="16" customFormat="1">
      <c r="I18432" s="47"/>
      <c r="P18432" s="48"/>
      <c r="Q18432" s="48"/>
      <c r="R18432" s="48"/>
      <c r="S18432" s="49"/>
      <c r="T18432" s="47"/>
      <c r="U18432" s="50"/>
      <c r="V18432" s="47"/>
      <c r="W18432" s="50"/>
      <c r="X18432" s="49"/>
      <c r="Y18432" s="49"/>
      <c r="Z18432" s="49"/>
      <c r="AA18432" s="49"/>
      <c r="AB18432" s="49"/>
      <c r="AC18432" s="49"/>
      <c r="AD18432" s="49"/>
      <c r="AE18432" s="95"/>
      <c r="AM18432" s="103"/>
      <c r="AT18432" s="10"/>
    </row>
    <row r="18433" spans="9:46" s="16" customFormat="1">
      <c r="I18433" s="47"/>
      <c r="P18433" s="48"/>
      <c r="Q18433" s="48"/>
      <c r="R18433" s="48"/>
      <c r="S18433" s="49"/>
      <c r="T18433" s="47"/>
      <c r="U18433" s="50"/>
      <c r="V18433" s="47"/>
      <c r="W18433" s="50"/>
      <c r="X18433" s="49"/>
      <c r="Y18433" s="49"/>
      <c r="Z18433" s="49"/>
      <c r="AA18433" s="49"/>
      <c r="AB18433" s="49"/>
      <c r="AC18433" s="49"/>
      <c r="AD18433" s="49"/>
      <c r="AE18433" s="95"/>
      <c r="AM18433" s="103"/>
      <c r="AT18433" s="10"/>
    </row>
    <row r="18434" spans="9:46" s="16" customFormat="1">
      <c r="I18434" s="47"/>
      <c r="P18434" s="48"/>
      <c r="Q18434" s="48"/>
      <c r="R18434" s="48"/>
      <c r="S18434" s="49"/>
      <c r="T18434" s="47"/>
      <c r="U18434" s="50"/>
      <c r="V18434" s="47"/>
      <c r="W18434" s="50"/>
      <c r="X18434" s="49"/>
      <c r="Y18434" s="49"/>
      <c r="Z18434" s="49"/>
      <c r="AA18434" s="49"/>
      <c r="AB18434" s="49"/>
      <c r="AC18434" s="49"/>
      <c r="AD18434" s="49"/>
      <c r="AE18434" s="95"/>
      <c r="AM18434" s="103"/>
      <c r="AT18434" s="10"/>
    </row>
    <row r="18435" spans="9:46" s="16" customFormat="1">
      <c r="I18435" s="47"/>
      <c r="P18435" s="48"/>
      <c r="Q18435" s="48"/>
      <c r="R18435" s="48"/>
      <c r="S18435" s="49"/>
      <c r="T18435" s="47"/>
      <c r="U18435" s="50"/>
      <c r="V18435" s="47"/>
      <c r="W18435" s="50"/>
      <c r="X18435" s="49"/>
      <c r="Y18435" s="49"/>
      <c r="Z18435" s="49"/>
      <c r="AA18435" s="49"/>
      <c r="AB18435" s="49"/>
      <c r="AC18435" s="49"/>
      <c r="AD18435" s="49"/>
      <c r="AE18435" s="95"/>
      <c r="AM18435" s="103"/>
      <c r="AT18435" s="10"/>
    </row>
    <row r="18436" spans="9:46" s="16" customFormat="1">
      <c r="I18436" s="47"/>
      <c r="P18436" s="48"/>
      <c r="Q18436" s="48"/>
      <c r="R18436" s="48"/>
      <c r="S18436" s="49"/>
      <c r="T18436" s="47"/>
      <c r="U18436" s="50"/>
      <c r="V18436" s="47"/>
      <c r="W18436" s="50"/>
      <c r="X18436" s="49"/>
      <c r="Y18436" s="49"/>
      <c r="Z18436" s="49"/>
      <c r="AA18436" s="49"/>
      <c r="AB18436" s="49"/>
      <c r="AC18436" s="49"/>
      <c r="AD18436" s="49"/>
      <c r="AE18436" s="95"/>
      <c r="AM18436" s="103"/>
      <c r="AT18436" s="10"/>
    </row>
    <row r="18437" spans="9:46" s="16" customFormat="1">
      <c r="I18437" s="47"/>
      <c r="P18437" s="48"/>
      <c r="Q18437" s="48"/>
      <c r="R18437" s="48"/>
      <c r="S18437" s="49"/>
      <c r="T18437" s="47"/>
      <c r="U18437" s="50"/>
      <c r="V18437" s="47"/>
      <c r="W18437" s="50"/>
      <c r="X18437" s="49"/>
      <c r="Y18437" s="49"/>
      <c r="Z18437" s="49"/>
      <c r="AA18437" s="49"/>
      <c r="AB18437" s="49"/>
      <c r="AC18437" s="49"/>
      <c r="AD18437" s="49"/>
      <c r="AE18437" s="95"/>
      <c r="AM18437" s="103"/>
      <c r="AT18437" s="10"/>
    </row>
    <row r="18438" spans="9:46" s="16" customFormat="1">
      <c r="I18438" s="47"/>
      <c r="P18438" s="48"/>
      <c r="Q18438" s="48"/>
      <c r="R18438" s="48"/>
      <c r="S18438" s="49"/>
      <c r="T18438" s="47"/>
      <c r="U18438" s="50"/>
      <c r="V18438" s="47"/>
      <c r="W18438" s="50"/>
      <c r="X18438" s="49"/>
      <c r="Y18438" s="49"/>
      <c r="Z18438" s="49"/>
      <c r="AA18438" s="49"/>
      <c r="AB18438" s="49"/>
      <c r="AC18438" s="49"/>
      <c r="AD18438" s="49"/>
      <c r="AE18438" s="95"/>
      <c r="AM18438" s="103"/>
      <c r="AT18438" s="10"/>
    </row>
    <row r="18439" spans="9:46" s="16" customFormat="1">
      <c r="I18439" s="47"/>
      <c r="P18439" s="48"/>
      <c r="Q18439" s="48"/>
      <c r="R18439" s="48"/>
      <c r="S18439" s="49"/>
      <c r="T18439" s="47"/>
      <c r="U18439" s="50"/>
      <c r="V18439" s="47"/>
      <c r="W18439" s="50"/>
      <c r="X18439" s="49"/>
      <c r="Y18439" s="49"/>
      <c r="Z18439" s="49"/>
      <c r="AA18439" s="49"/>
      <c r="AB18439" s="49"/>
      <c r="AC18439" s="49"/>
      <c r="AD18439" s="49"/>
      <c r="AE18439" s="95"/>
      <c r="AM18439" s="103"/>
      <c r="AT18439" s="10"/>
    </row>
    <row r="18440" spans="9:46" s="16" customFormat="1">
      <c r="I18440" s="47"/>
      <c r="P18440" s="48"/>
      <c r="Q18440" s="48"/>
      <c r="R18440" s="48"/>
      <c r="S18440" s="49"/>
      <c r="T18440" s="47"/>
      <c r="U18440" s="50"/>
      <c r="V18440" s="47"/>
      <c r="W18440" s="50"/>
      <c r="X18440" s="49"/>
      <c r="Y18440" s="49"/>
      <c r="Z18440" s="49"/>
      <c r="AA18440" s="49"/>
      <c r="AB18440" s="49"/>
      <c r="AC18440" s="49"/>
      <c r="AD18440" s="49"/>
      <c r="AE18440" s="95"/>
      <c r="AM18440" s="103"/>
      <c r="AT18440" s="10"/>
    </row>
    <row r="18441" spans="9:46" s="16" customFormat="1">
      <c r="I18441" s="47"/>
      <c r="P18441" s="48"/>
      <c r="Q18441" s="48"/>
      <c r="R18441" s="48"/>
      <c r="S18441" s="49"/>
      <c r="T18441" s="47"/>
      <c r="U18441" s="50"/>
      <c r="V18441" s="47"/>
      <c r="W18441" s="50"/>
      <c r="X18441" s="49"/>
      <c r="Y18441" s="49"/>
      <c r="Z18441" s="49"/>
      <c r="AA18441" s="49"/>
      <c r="AB18441" s="49"/>
      <c r="AC18441" s="49"/>
      <c r="AD18441" s="49"/>
      <c r="AE18441" s="95"/>
      <c r="AM18441" s="103"/>
      <c r="AT18441" s="10"/>
    </row>
    <row r="18442" spans="9:46" s="16" customFormat="1">
      <c r="I18442" s="47"/>
      <c r="P18442" s="48"/>
      <c r="Q18442" s="48"/>
      <c r="R18442" s="48"/>
      <c r="S18442" s="49"/>
      <c r="T18442" s="47"/>
      <c r="U18442" s="50"/>
      <c r="V18442" s="47"/>
      <c r="W18442" s="50"/>
      <c r="X18442" s="49"/>
      <c r="Y18442" s="49"/>
      <c r="Z18442" s="49"/>
      <c r="AA18442" s="49"/>
      <c r="AB18442" s="49"/>
      <c r="AC18442" s="49"/>
      <c r="AD18442" s="49"/>
      <c r="AE18442" s="95"/>
      <c r="AM18442" s="103"/>
      <c r="AT18442" s="10"/>
    </row>
    <row r="18443" spans="9:46" s="16" customFormat="1">
      <c r="I18443" s="47"/>
      <c r="P18443" s="48"/>
      <c r="Q18443" s="48"/>
      <c r="R18443" s="48"/>
      <c r="S18443" s="49"/>
      <c r="T18443" s="47"/>
      <c r="U18443" s="50"/>
      <c r="V18443" s="47"/>
      <c r="W18443" s="50"/>
      <c r="X18443" s="49"/>
      <c r="Y18443" s="49"/>
      <c r="Z18443" s="49"/>
      <c r="AA18443" s="49"/>
      <c r="AB18443" s="49"/>
      <c r="AC18443" s="49"/>
      <c r="AD18443" s="49"/>
      <c r="AE18443" s="95"/>
      <c r="AM18443" s="103"/>
      <c r="AT18443" s="10"/>
    </row>
    <row r="18444" spans="9:46" s="16" customFormat="1">
      <c r="I18444" s="47"/>
      <c r="P18444" s="48"/>
      <c r="Q18444" s="48"/>
      <c r="R18444" s="48"/>
      <c r="S18444" s="49"/>
      <c r="T18444" s="47"/>
      <c r="U18444" s="50"/>
      <c r="V18444" s="47"/>
      <c r="W18444" s="50"/>
      <c r="X18444" s="49"/>
      <c r="Y18444" s="49"/>
      <c r="Z18444" s="49"/>
      <c r="AA18444" s="49"/>
      <c r="AB18444" s="49"/>
      <c r="AC18444" s="49"/>
      <c r="AD18444" s="49"/>
      <c r="AE18444" s="95"/>
      <c r="AM18444" s="103"/>
      <c r="AT18444" s="10"/>
    </row>
    <row r="18445" spans="9:46" s="16" customFormat="1">
      <c r="I18445" s="47"/>
      <c r="P18445" s="48"/>
      <c r="Q18445" s="48"/>
      <c r="R18445" s="48"/>
      <c r="S18445" s="49"/>
      <c r="T18445" s="47"/>
      <c r="U18445" s="50"/>
      <c r="V18445" s="47"/>
      <c r="W18445" s="50"/>
      <c r="X18445" s="49"/>
      <c r="Y18445" s="49"/>
      <c r="Z18445" s="49"/>
      <c r="AA18445" s="49"/>
      <c r="AB18445" s="49"/>
      <c r="AC18445" s="49"/>
      <c r="AD18445" s="49"/>
      <c r="AE18445" s="95"/>
      <c r="AM18445" s="103"/>
      <c r="AT18445" s="10"/>
    </row>
    <row r="18446" spans="9:46" s="16" customFormat="1">
      <c r="I18446" s="47"/>
      <c r="P18446" s="48"/>
      <c r="Q18446" s="48"/>
      <c r="R18446" s="48"/>
      <c r="S18446" s="49"/>
      <c r="T18446" s="47"/>
      <c r="U18446" s="50"/>
      <c r="V18446" s="47"/>
      <c r="W18446" s="50"/>
      <c r="X18446" s="49"/>
      <c r="Y18446" s="49"/>
      <c r="Z18446" s="49"/>
      <c r="AA18446" s="49"/>
      <c r="AB18446" s="49"/>
      <c r="AC18446" s="49"/>
      <c r="AD18446" s="49"/>
      <c r="AE18446" s="95"/>
      <c r="AM18446" s="103"/>
      <c r="AT18446" s="10"/>
    </row>
    <row r="18447" spans="9:46" s="16" customFormat="1">
      <c r="I18447" s="47"/>
      <c r="P18447" s="48"/>
      <c r="Q18447" s="48"/>
      <c r="R18447" s="48"/>
      <c r="S18447" s="49"/>
      <c r="T18447" s="47"/>
      <c r="U18447" s="50"/>
      <c r="V18447" s="47"/>
      <c r="W18447" s="50"/>
      <c r="X18447" s="49"/>
      <c r="Y18447" s="49"/>
      <c r="Z18447" s="49"/>
      <c r="AA18447" s="49"/>
      <c r="AB18447" s="49"/>
      <c r="AC18447" s="49"/>
      <c r="AD18447" s="49"/>
      <c r="AE18447" s="95"/>
      <c r="AM18447" s="103"/>
      <c r="AT18447" s="10"/>
    </row>
    <row r="18448" spans="9:46" s="16" customFormat="1">
      <c r="I18448" s="47"/>
      <c r="P18448" s="48"/>
      <c r="Q18448" s="48"/>
      <c r="R18448" s="48"/>
      <c r="S18448" s="49"/>
      <c r="T18448" s="47"/>
      <c r="U18448" s="50"/>
      <c r="V18448" s="47"/>
      <c r="W18448" s="50"/>
      <c r="X18448" s="49"/>
      <c r="Y18448" s="49"/>
      <c r="Z18448" s="49"/>
      <c r="AA18448" s="49"/>
      <c r="AB18448" s="49"/>
      <c r="AC18448" s="49"/>
      <c r="AD18448" s="49"/>
      <c r="AE18448" s="95"/>
      <c r="AM18448" s="103"/>
      <c r="AT18448" s="10"/>
    </row>
    <row r="18449" spans="9:46" s="16" customFormat="1">
      <c r="I18449" s="47"/>
      <c r="P18449" s="48"/>
      <c r="Q18449" s="48"/>
      <c r="R18449" s="48"/>
      <c r="S18449" s="49"/>
      <c r="T18449" s="47"/>
      <c r="U18449" s="50"/>
      <c r="V18449" s="47"/>
      <c r="W18449" s="50"/>
      <c r="X18449" s="49"/>
      <c r="Y18449" s="49"/>
      <c r="Z18449" s="49"/>
      <c r="AA18449" s="49"/>
      <c r="AB18449" s="49"/>
      <c r="AC18449" s="49"/>
      <c r="AD18449" s="49"/>
      <c r="AE18449" s="95"/>
      <c r="AM18449" s="103"/>
      <c r="AT18449" s="10"/>
    </row>
    <row r="18450" spans="9:46" s="16" customFormat="1">
      <c r="I18450" s="47"/>
      <c r="P18450" s="48"/>
      <c r="Q18450" s="48"/>
      <c r="R18450" s="48"/>
      <c r="S18450" s="49"/>
      <c r="T18450" s="47"/>
      <c r="U18450" s="50"/>
      <c r="V18450" s="47"/>
      <c r="W18450" s="50"/>
      <c r="X18450" s="49"/>
      <c r="Y18450" s="49"/>
      <c r="Z18450" s="49"/>
      <c r="AA18450" s="49"/>
      <c r="AB18450" s="49"/>
      <c r="AC18450" s="49"/>
      <c r="AD18450" s="49"/>
      <c r="AE18450" s="95"/>
      <c r="AM18450" s="103"/>
      <c r="AT18450" s="10"/>
    </row>
    <row r="18451" spans="9:46" s="16" customFormat="1">
      <c r="I18451" s="47"/>
      <c r="P18451" s="48"/>
      <c r="Q18451" s="48"/>
      <c r="R18451" s="48"/>
      <c r="S18451" s="49"/>
      <c r="T18451" s="47"/>
      <c r="U18451" s="50"/>
      <c r="V18451" s="47"/>
      <c r="W18451" s="50"/>
      <c r="X18451" s="49"/>
      <c r="Y18451" s="49"/>
      <c r="Z18451" s="49"/>
      <c r="AA18451" s="49"/>
      <c r="AB18451" s="49"/>
      <c r="AC18451" s="49"/>
      <c r="AD18451" s="49"/>
      <c r="AE18451" s="95"/>
      <c r="AM18451" s="103"/>
      <c r="AT18451" s="10"/>
    </row>
    <row r="18452" spans="9:46" s="16" customFormat="1">
      <c r="I18452" s="47"/>
      <c r="P18452" s="48"/>
      <c r="Q18452" s="48"/>
      <c r="R18452" s="48"/>
      <c r="S18452" s="49"/>
      <c r="T18452" s="47"/>
      <c r="U18452" s="50"/>
      <c r="V18452" s="47"/>
      <c r="W18452" s="50"/>
      <c r="X18452" s="49"/>
      <c r="Y18452" s="49"/>
      <c r="Z18452" s="49"/>
      <c r="AA18452" s="49"/>
      <c r="AB18452" s="49"/>
      <c r="AC18452" s="49"/>
      <c r="AD18452" s="49"/>
      <c r="AE18452" s="95"/>
      <c r="AM18452" s="103"/>
      <c r="AT18452" s="10"/>
    </row>
    <row r="18453" spans="9:46" s="16" customFormat="1">
      <c r="I18453" s="47"/>
      <c r="P18453" s="48"/>
      <c r="Q18453" s="48"/>
      <c r="R18453" s="48"/>
      <c r="S18453" s="49"/>
      <c r="T18453" s="47"/>
      <c r="U18453" s="50"/>
      <c r="V18453" s="47"/>
      <c r="W18453" s="50"/>
      <c r="X18453" s="49"/>
      <c r="Y18453" s="49"/>
      <c r="Z18453" s="49"/>
      <c r="AA18453" s="49"/>
      <c r="AB18453" s="49"/>
      <c r="AC18453" s="49"/>
      <c r="AD18453" s="49"/>
      <c r="AE18453" s="95"/>
      <c r="AM18453" s="103"/>
      <c r="AT18453" s="10"/>
    </row>
    <row r="18454" spans="9:46" s="16" customFormat="1">
      <c r="I18454" s="47"/>
      <c r="P18454" s="48"/>
      <c r="Q18454" s="48"/>
      <c r="R18454" s="48"/>
      <c r="S18454" s="49"/>
      <c r="T18454" s="47"/>
      <c r="U18454" s="50"/>
      <c r="V18454" s="47"/>
      <c r="W18454" s="50"/>
      <c r="X18454" s="49"/>
      <c r="Y18454" s="49"/>
      <c r="Z18454" s="49"/>
      <c r="AA18454" s="49"/>
      <c r="AB18454" s="49"/>
      <c r="AC18454" s="49"/>
      <c r="AD18454" s="49"/>
      <c r="AE18454" s="95"/>
      <c r="AM18454" s="103"/>
      <c r="AT18454" s="10"/>
    </row>
    <row r="18455" spans="9:46" s="16" customFormat="1">
      <c r="I18455" s="47"/>
      <c r="P18455" s="48"/>
      <c r="Q18455" s="48"/>
      <c r="R18455" s="48"/>
      <c r="S18455" s="49"/>
      <c r="T18455" s="47"/>
      <c r="U18455" s="50"/>
      <c r="V18455" s="47"/>
      <c r="W18455" s="50"/>
      <c r="X18455" s="49"/>
      <c r="Y18455" s="49"/>
      <c r="Z18455" s="49"/>
      <c r="AA18455" s="49"/>
      <c r="AB18455" s="49"/>
      <c r="AC18455" s="49"/>
      <c r="AD18455" s="49"/>
      <c r="AE18455" s="95"/>
      <c r="AM18455" s="103"/>
      <c r="AT18455" s="10"/>
    </row>
    <row r="18456" spans="9:46" s="16" customFormat="1">
      <c r="I18456" s="47"/>
      <c r="P18456" s="48"/>
      <c r="Q18456" s="48"/>
      <c r="R18456" s="48"/>
      <c r="S18456" s="49"/>
      <c r="T18456" s="47"/>
      <c r="U18456" s="50"/>
      <c r="V18456" s="47"/>
      <c r="W18456" s="50"/>
      <c r="X18456" s="49"/>
      <c r="Y18456" s="49"/>
      <c r="Z18456" s="49"/>
      <c r="AA18456" s="49"/>
      <c r="AB18456" s="49"/>
      <c r="AC18456" s="49"/>
      <c r="AD18456" s="49"/>
      <c r="AE18456" s="95"/>
      <c r="AM18456" s="103"/>
      <c r="AT18456" s="10"/>
    </row>
    <row r="18457" spans="9:46" s="16" customFormat="1">
      <c r="I18457" s="47"/>
      <c r="P18457" s="48"/>
      <c r="Q18457" s="48"/>
      <c r="R18457" s="48"/>
      <c r="S18457" s="49"/>
      <c r="T18457" s="47"/>
      <c r="U18457" s="50"/>
      <c r="V18457" s="47"/>
      <c r="W18457" s="50"/>
      <c r="X18457" s="49"/>
      <c r="Y18457" s="49"/>
      <c r="Z18457" s="49"/>
      <c r="AA18457" s="49"/>
      <c r="AB18457" s="49"/>
      <c r="AC18457" s="49"/>
      <c r="AD18457" s="49"/>
      <c r="AE18457" s="95"/>
      <c r="AM18457" s="103"/>
      <c r="AT18457" s="10"/>
    </row>
    <row r="18458" spans="9:46" s="16" customFormat="1">
      <c r="I18458" s="47"/>
      <c r="P18458" s="48"/>
      <c r="Q18458" s="48"/>
      <c r="R18458" s="48"/>
      <c r="S18458" s="49"/>
      <c r="T18458" s="47"/>
      <c r="U18458" s="50"/>
      <c r="V18458" s="47"/>
      <c r="W18458" s="50"/>
      <c r="X18458" s="49"/>
      <c r="Y18458" s="49"/>
      <c r="Z18458" s="49"/>
      <c r="AA18458" s="49"/>
      <c r="AB18458" s="49"/>
      <c r="AC18458" s="49"/>
      <c r="AD18458" s="49"/>
      <c r="AE18458" s="95"/>
      <c r="AM18458" s="103"/>
      <c r="AT18458" s="10"/>
    </row>
    <row r="18459" spans="9:46" s="16" customFormat="1">
      <c r="I18459" s="47"/>
      <c r="P18459" s="48"/>
      <c r="Q18459" s="48"/>
      <c r="R18459" s="48"/>
      <c r="S18459" s="49"/>
      <c r="T18459" s="47"/>
      <c r="U18459" s="50"/>
      <c r="V18459" s="47"/>
      <c r="W18459" s="50"/>
      <c r="X18459" s="49"/>
      <c r="Y18459" s="49"/>
      <c r="Z18459" s="49"/>
      <c r="AA18459" s="49"/>
      <c r="AB18459" s="49"/>
      <c r="AC18459" s="49"/>
      <c r="AD18459" s="49"/>
      <c r="AE18459" s="95"/>
      <c r="AM18459" s="103"/>
      <c r="AT18459" s="10"/>
    </row>
    <row r="18460" spans="9:46" s="16" customFormat="1">
      <c r="I18460" s="47"/>
      <c r="P18460" s="48"/>
      <c r="Q18460" s="48"/>
      <c r="R18460" s="48"/>
      <c r="S18460" s="49"/>
      <c r="T18460" s="47"/>
      <c r="U18460" s="50"/>
      <c r="V18460" s="47"/>
      <c r="W18460" s="50"/>
      <c r="X18460" s="49"/>
      <c r="Y18460" s="49"/>
      <c r="Z18460" s="49"/>
      <c r="AA18460" s="49"/>
      <c r="AB18460" s="49"/>
      <c r="AC18460" s="49"/>
      <c r="AD18460" s="49"/>
      <c r="AE18460" s="95"/>
      <c r="AM18460" s="103"/>
      <c r="AT18460" s="10"/>
    </row>
    <row r="18461" spans="9:46" s="16" customFormat="1">
      <c r="I18461" s="47"/>
      <c r="P18461" s="48"/>
      <c r="Q18461" s="48"/>
      <c r="R18461" s="48"/>
      <c r="S18461" s="49"/>
      <c r="T18461" s="47"/>
      <c r="U18461" s="50"/>
      <c r="V18461" s="47"/>
      <c r="W18461" s="50"/>
      <c r="X18461" s="49"/>
      <c r="Y18461" s="49"/>
      <c r="Z18461" s="49"/>
      <c r="AA18461" s="49"/>
      <c r="AB18461" s="49"/>
      <c r="AC18461" s="49"/>
      <c r="AD18461" s="49"/>
      <c r="AE18461" s="95"/>
      <c r="AM18461" s="103"/>
      <c r="AT18461" s="10"/>
    </row>
    <row r="18462" spans="9:46" s="16" customFormat="1">
      <c r="I18462" s="47"/>
      <c r="P18462" s="48"/>
      <c r="Q18462" s="48"/>
      <c r="R18462" s="48"/>
      <c r="S18462" s="49"/>
      <c r="T18462" s="47"/>
      <c r="U18462" s="50"/>
      <c r="V18462" s="47"/>
      <c r="W18462" s="50"/>
      <c r="X18462" s="49"/>
      <c r="Y18462" s="49"/>
      <c r="Z18462" s="49"/>
      <c r="AA18462" s="49"/>
      <c r="AB18462" s="49"/>
      <c r="AC18462" s="49"/>
      <c r="AD18462" s="49"/>
      <c r="AE18462" s="95"/>
      <c r="AM18462" s="103"/>
      <c r="AT18462" s="10"/>
    </row>
    <row r="18463" spans="9:46" s="16" customFormat="1">
      <c r="I18463" s="47"/>
      <c r="P18463" s="48"/>
      <c r="Q18463" s="48"/>
      <c r="R18463" s="48"/>
      <c r="S18463" s="49"/>
      <c r="T18463" s="47"/>
      <c r="U18463" s="50"/>
      <c r="V18463" s="47"/>
      <c r="W18463" s="50"/>
      <c r="X18463" s="49"/>
      <c r="Y18463" s="49"/>
      <c r="Z18463" s="49"/>
      <c r="AA18463" s="49"/>
      <c r="AB18463" s="49"/>
      <c r="AC18463" s="49"/>
      <c r="AD18463" s="49"/>
      <c r="AE18463" s="95"/>
      <c r="AM18463" s="103"/>
      <c r="AT18463" s="10"/>
    </row>
    <row r="18464" spans="9:46" s="16" customFormat="1">
      <c r="I18464" s="47"/>
      <c r="P18464" s="48"/>
      <c r="Q18464" s="48"/>
      <c r="R18464" s="48"/>
      <c r="S18464" s="49"/>
      <c r="T18464" s="47"/>
      <c r="U18464" s="50"/>
      <c r="V18464" s="47"/>
      <c r="W18464" s="50"/>
      <c r="X18464" s="49"/>
      <c r="Y18464" s="49"/>
      <c r="Z18464" s="49"/>
      <c r="AA18464" s="49"/>
      <c r="AB18464" s="49"/>
      <c r="AC18464" s="49"/>
      <c r="AD18464" s="49"/>
      <c r="AE18464" s="95"/>
      <c r="AM18464" s="103"/>
      <c r="AT18464" s="10"/>
    </row>
    <row r="18465" spans="9:46" s="16" customFormat="1">
      <c r="I18465" s="47"/>
      <c r="P18465" s="48"/>
      <c r="Q18465" s="48"/>
      <c r="R18465" s="48"/>
      <c r="S18465" s="49"/>
      <c r="T18465" s="47"/>
      <c r="U18465" s="50"/>
      <c r="V18465" s="47"/>
      <c r="W18465" s="50"/>
      <c r="X18465" s="49"/>
      <c r="Y18465" s="49"/>
      <c r="Z18465" s="49"/>
      <c r="AA18465" s="49"/>
      <c r="AB18465" s="49"/>
      <c r="AC18465" s="49"/>
      <c r="AD18465" s="49"/>
      <c r="AE18465" s="95"/>
      <c r="AM18465" s="103"/>
      <c r="AT18465" s="10"/>
    </row>
    <row r="18466" spans="9:46" s="16" customFormat="1">
      <c r="I18466" s="47"/>
      <c r="P18466" s="48"/>
      <c r="Q18466" s="48"/>
      <c r="R18466" s="48"/>
      <c r="S18466" s="49"/>
      <c r="T18466" s="47"/>
      <c r="U18466" s="50"/>
      <c r="V18466" s="47"/>
      <c r="W18466" s="50"/>
      <c r="X18466" s="49"/>
      <c r="Y18466" s="49"/>
      <c r="Z18466" s="49"/>
      <c r="AA18466" s="49"/>
      <c r="AB18466" s="49"/>
      <c r="AC18466" s="49"/>
      <c r="AD18466" s="49"/>
      <c r="AE18466" s="95"/>
      <c r="AM18466" s="103"/>
      <c r="AT18466" s="10"/>
    </row>
    <row r="18467" spans="9:46" s="16" customFormat="1">
      <c r="I18467" s="47"/>
      <c r="P18467" s="48"/>
      <c r="Q18467" s="48"/>
      <c r="R18467" s="48"/>
      <c r="S18467" s="49"/>
      <c r="T18467" s="47"/>
      <c r="U18467" s="50"/>
      <c r="V18467" s="47"/>
      <c r="W18467" s="50"/>
      <c r="X18467" s="49"/>
      <c r="Y18467" s="49"/>
      <c r="Z18467" s="49"/>
      <c r="AA18467" s="49"/>
      <c r="AB18467" s="49"/>
      <c r="AC18467" s="49"/>
      <c r="AD18467" s="49"/>
      <c r="AE18467" s="95"/>
      <c r="AM18467" s="103"/>
      <c r="AT18467" s="10"/>
    </row>
    <row r="18468" spans="9:46" s="16" customFormat="1">
      <c r="I18468" s="47"/>
      <c r="P18468" s="48"/>
      <c r="Q18468" s="48"/>
      <c r="R18468" s="48"/>
      <c r="S18468" s="49"/>
      <c r="T18468" s="47"/>
      <c r="U18468" s="50"/>
      <c r="V18468" s="47"/>
      <c r="W18468" s="50"/>
      <c r="X18468" s="49"/>
      <c r="Y18468" s="49"/>
      <c r="Z18468" s="49"/>
      <c r="AA18468" s="49"/>
      <c r="AB18468" s="49"/>
      <c r="AC18468" s="49"/>
      <c r="AD18468" s="49"/>
      <c r="AE18468" s="95"/>
      <c r="AM18468" s="103"/>
      <c r="AT18468" s="10"/>
    </row>
    <row r="18469" spans="9:46" s="16" customFormat="1">
      <c r="I18469" s="47"/>
      <c r="P18469" s="48"/>
      <c r="Q18469" s="48"/>
      <c r="R18469" s="48"/>
      <c r="S18469" s="49"/>
      <c r="T18469" s="47"/>
      <c r="U18469" s="50"/>
      <c r="V18469" s="47"/>
      <c r="W18469" s="50"/>
      <c r="X18469" s="49"/>
      <c r="Y18469" s="49"/>
      <c r="Z18469" s="49"/>
      <c r="AA18469" s="49"/>
      <c r="AB18469" s="49"/>
      <c r="AC18469" s="49"/>
      <c r="AD18469" s="49"/>
      <c r="AE18469" s="95"/>
      <c r="AM18469" s="103"/>
      <c r="AT18469" s="10"/>
    </row>
    <row r="18470" spans="9:46" s="16" customFormat="1">
      <c r="I18470" s="47"/>
      <c r="P18470" s="48"/>
      <c r="Q18470" s="48"/>
      <c r="R18470" s="48"/>
      <c r="S18470" s="49"/>
      <c r="T18470" s="47"/>
      <c r="U18470" s="50"/>
      <c r="V18470" s="47"/>
      <c r="W18470" s="50"/>
      <c r="X18470" s="49"/>
      <c r="Y18470" s="49"/>
      <c r="Z18470" s="49"/>
      <c r="AA18470" s="49"/>
      <c r="AB18470" s="49"/>
      <c r="AC18470" s="49"/>
      <c r="AD18470" s="49"/>
      <c r="AE18470" s="95"/>
      <c r="AM18470" s="103"/>
      <c r="AT18470" s="10"/>
    </row>
    <row r="18471" spans="9:46" s="16" customFormat="1">
      <c r="I18471" s="47"/>
      <c r="P18471" s="48"/>
      <c r="Q18471" s="48"/>
      <c r="R18471" s="48"/>
      <c r="S18471" s="49"/>
      <c r="T18471" s="47"/>
      <c r="U18471" s="50"/>
      <c r="V18471" s="47"/>
      <c r="W18471" s="50"/>
      <c r="X18471" s="49"/>
      <c r="Y18471" s="49"/>
      <c r="Z18471" s="49"/>
      <c r="AA18471" s="49"/>
      <c r="AB18471" s="49"/>
      <c r="AC18471" s="49"/>
      <c r="AD18471" s="49"/>
      <c r="AE18471" s="95"/>
      <c r="AM18471" s="103"/>
      <c r="AT18471" s="10"/>
    </row>
    <row r="18472" spans="9:46" s="16" customFormat="1">
      <c r="I18472" s="47"/>
      <c r="P18472" s="48"/>
      <c r="Q18472" s="48"/>
      <c r="R18472" s="48"/>
      <c r="S18472" s="49"/>
      <c r="T18472" s="47"/>
      <c r="U18472" s="50"/>
      <c r="V18472" s="47"/>
      <c r="W18472" s="50"/>
      <c r="X18472" s="49"/>
      <c r="Y18472" s="49"/>
      <c r="Z18472" s="49"/>
      <c r="AA18472" s="49"/>
      <c r="AB18472" s="49"/>
      <c r="AC18472" s="49"/>
      <c r="AD18472" s="49"/>
      <c r="AE18472" s="95"/>
      <c r="AM18472" s="103"/>
      <c r="AT18472" s="10"/>
    </row>
    <row r="18473" spans="9:46" s="16" customFormat="1">
      <c r="I18473" s="47"/>
      <c r="P18473" s="48"/>
      <c r="Q18473" s="48"/>
      <c r="R18473" s="48"/>
      <c r="S18473" s="49"/>
      <c r="T18473" s="47"/>
      <c r="U18473" s="50"/>
      <c r="V18473" s="47"/>
      <c r="W18473" s="50"/>
      <c r="X18473" s="49"/>
      <c r="Y18473" s="49"/>
      <c r="Z18473" s="49"/>
      <c r="AA18473" s="49"/>
      <c r="AB18473" s="49"/>
      <c r="AC18473" s="49"/>
      <c r="AD18473" s="49"/>
      <c r="AE18473" s="95"/>
      <c r="AM18473" s="103"/>
      <c r="AT18473" s="10"/>
    </row>
    <row r="18474" spans="9:46" s="16" customFormat="1">
      <c r="I18474" s="47"/>
      <c r="P18474" s="48"/>
      <c r="Q18474" s="48"/>
      <c r="R18474" s="48"/>
      <c r="S18474" s="49"/>
      <c r="T18474" s="47"/>
      <c r="U18474" s="50"/>
      <c r="V18474" s="47"/>
      <c r="W18474" s="50"/>
      <c r="X18474" s="49"/>
      <c r="Y18474" s="49"/>
      <c r="Z18474" s="49"/>
      <c r="AA18474" s="49"/>
      <c r="AB18474" s="49"/>
      <c r="AC18474" s="49"/>
      <c r="AD18474" s="49"/>
      <c r="AE18474" s="95"/>
      <c r="AM18474" s="103"/>
      <c r="AT18474" s="10"/>
    </row>
    <row r="18475" spans="9:46" s="16" customFormat="1">
      <c r="I18475" s="47"/>
      <c r="P18475" s="48"/>
      <c r="Q18475" s="48"/>
      <c r="R18475" s="48"/>
      <c r="S18475" s="49"/>
      <c r="T18475" s="47"/>
      <c r="U18475" s="50"/>
      <c r="V18475" s="47"/>
      <c r="W18475" s="50"/>
      <c r="X18475" s="49"/>
      <c r="Y18475" s="49"/>
      <c r="Z18475" s="49"/>
      <c r="AA18475" s="49"/>
      <c r="AB18475" s="49"/>
      <c r="AC18475" s="49"/>
      <c r="AD18475" s="49"/>
      <c r="AE18475" s="95"/>
      <c r="AM18475" s="103"/>
      <c r="AT18475" s="10"/>
    </row>
    <row r="18476" spans="9:46" s="16" customFormat="1">
      <c r="I18476" s="47"/>
      <c r="P18476" s="48"/>
      <c r="Q18476" s="48"/>
      <c r="R18476" s="48"/>
      <c r="S18476" s="49"/>
      <c r="T18476" s="47"/>
      <c r="U18476" s="50"/>
      <c r="V18476" s="47"/>
      <c r="W18476" s="50"/>
      <c r="X18476" s="49"/>
      <c r="Y18476" s="49"/>
      <c r="Z18476" s="49"/>
      <c r="AA18476" s="49"/>
      <c r="AB18476" s="49"/>
      <c r="AC18476" s="49"/>
      <c r="AD18476" s="49"/>
      <c r="AE18476" s="95"/>
      <c r="AM18476" s="103"/>
      <c r="AT18476" s="10"/>
    </row>
    <row r="18477" spans="9:46" s="16" customFormat="1">
      <c r="I18477" s="47"/>
      <c r="P18477" s="48"/>
      <c r="Q18477" s="48"/>
      <c r="R18477" s="48"/>
      <c r="S18477" s="49"/>
      <c r="T18477" s="47"/>
      <c r="U18477" s="50"/>
      <c r="V18477" s="47"/>
      <c r="W18477" s="50"/>
      <c r="X18477" s="49"/>
      <c r="Y18477" s="49"/>
      <c r="Z18477" s="49"/>
      <c r="AA18477" s="49"/>
      <c r="AB18477" s="49"/>
      <c r="AC18477" s="49"/>
      <c r="AD18477" s="49"/>
      <c r="AE18477" s="95"/>
      <c r="AM18477" s="103"/>
      <c r="AT18477" s="10"/>
    </row>
    <row r="18478" spans="9:46" s="16" customFormat="1">
      <c r="I18478" s="47"/>
      <c r="P18478" s="48"/>
      <c r="Q18478" s="48"/>
      <c r="R18478" s="48"/>
      <c r="S18478" s="49"/>
      <c r="T18478" s="47"/>
      <c r="U18478" s="50"/>
      <c r="V18478" s="47"/>
      <c r="W18478" s="50"/>
      <c r="X18478" s="49"/>
      <c r="Y18478" s="49"/>
      <c r="Z18478" s="49"/>
      <c r="AA18478" s="49"/>
      <c r="AB18478" s="49"/>
      <c r="AC18478" s="49"/>
      <c r="AD18478" s="49"/>
      <c r="AE18478" s="95"/>
      <c r="AM18478" s="103"/>
      <c r="AT18478" s="10"/>
    </row>
    <row r="18479" spans="9:46" s="16" customFormat="1">
      <c r="I18479" s="47"/>
      <c r="P18479" s="48"/>
      <c r="Q18479" s="48"/>
      <c r="R18479" s="48"/>
      <c r="S18479" s="49"/>
      <c r="T18479" s="47"/>
      <c r="U18479" s="50"/>
      <c r="V18479" s="47"/>
      <c r="W18479" s="50"/>
      <c r="X18479" s="49"/>
      <c r="Y18479" s="49"/>
      <c r="Z18479" s="49"/>
      <c r="AA18479" s="49"/>
      <c r="AB18479" s="49"/>
      <c r="AC18479" s="49"/>
      <c r="AD18479" s="49"/>
      <c r="AE18479" s="95"/>
      <c r="AM18479" s="103"/>
      <c r="AT18479" s="10"/>
    </row>
    <row r="18480" spans="9:46" s="16" customFormat="1">
      <c r="I18480" s="47"/>
      <c r="P18480" s="48"/>
      <c r="Q18480" s="48"/>
      <c r="R18480" s="48"/>
      <c r="S18480" s="49"/>
      <c r="T18480" s="47"/>
      <c r="U18480" s="50"/>
      <c r="V18480" s="47"/>
      <c r="W18480" s="50"/>
      <c r="X18480" s="49"/>
      <c r="Y18480" s="49"/>
      <c r="Z18480" s="49"/>
      <c r="AA18480" s="49"/>
      <c r="AB18480" s="49"/>
      <c r="AC18480" s="49"/>
      <c r="AD18480" s="49"/>
      <c r="AE18480" s="95"/>
      <c r="AM18480" s="103"/>
      <c r="AT18480" s="10"/>
    </row>
    <row r="18481" spans="9:46" s="16" customFormat="1">
      <c r="I18481" s="47"/>
      <c r="P18481" s="48"/>
      <c r="Q18481" s="48"/>
      <c r="R18481" s="48"/>
      <c r="S18481" s="49"/>
      <c r="T18481" s="47"/>
      <c r="U18481" s="50"/>
      <c r="V18481" s="47"/>
      <c r="W18481" s="50"/>
      <c r="X18481" s="49"/>
      <c r="Y18481" s="49"/>
      <c r="Z18481" s="49"/>
      <c r="AA18481" s="49"/>
      <c r="AB18481" s="49"/>
      <c r="AC18481" s="49"/>
      <c r="AD18481" s="49"/>
      <c r="AE18481" s="95"/>
      <c r="AM18481" s="103"/>
      <c r="AT18481" s="10"/>
    </row>
    <row r="18482" spans="9:46" s="16" customFormat="1">
      <c r="I18482" s="47"/>
      <c r="P18482" s="48"/>
      <c r="Q18482" s="48"/>
      <c r="R18482" s="48"/>
      <c r="S18482" s="49"/>
      <c r="T18482" s="47"/>
      <c r="U18482" s="50"/>
      <c r="V18482" s="47"/>
      <c r="W18482" s="50"/>
      <c r="X18482" s="49"/>
      <c r="Y18482" s="49"/>
      <c r="Z18482" s="49"/>
      <c r="AA18482" s="49"/>
      <c r="AB18482" s="49"/>
      <c r="AC18482" s="49"/>
      <c r="AD18482" s="49"/>
      <c r="AE18482" s="95"/>
      <c r="AM18482" s="103"/>
      <c r="AT18482" s="10"/>
    </row>
    <row r="18483" spans="9:46" s="16" customFormat="1">
      <c r="I18483" s="47"/>
      <c r="P18483" s="48"/>
      <c r="Q18483" s="48"/>
      <c r="R18483" s="48"/>
      <c r="S18483" s="49"/>
      <c r="T18483" s="47"/>
      <c r="U18483" s="50"/>
      <c r="V18483" s="47"/>
      <c r="W18483" s="50"/>
      <c r="X18483" s="49"/>
      <c r="Y18483" s="49"/>
      <c r="Z18483" s="49"/>
      <c r="AA18483" s="49"/>
      <c r="AB18483" s="49"/>
      <c r="AC18483" s="49"/>
      <c r="AD18483" s="49"/>
      <c r="AE18483" s="95"/>
      <c r="AM18483" s="103"/>
      <c r="AT18483" s="10"/>
    </row>
    <row r="18484" spans="9:46" s="16" customFormat="1">
      <c r="I18484" s="47"/>
      <c r="P18484" s="48"/>
      <c r="Q18484" s="48"/>
      <c r="R18484" s="48"/>
      <c r="S18484" s="49"/>
      <c r="T18484" s="47"/>
      <c r="U18484" s="50"/>
      <c r="V18484" s="47"/>
      <c r="W18484" s="50"/>
      <c r="X18484" s="49"/>
      <c r="Y18484" s="49"/>
      <c r="Z18484" s="49"/>
      <c r="AA18484" s="49"/>
      <c r="AB18484" s="49"/>
      <c r="AC18484" s="49"/>
      <c r="AD18484" s="49"/>
      <c r="AE18484" s="95"/>
      <c r="AM18484" s="103"/>
      <c r="AT18484" s="10"/>
    </row>
    <row r="18485" spans="9:46" s="16" customFormat="1">
      <c r="I18485" s="47"/>
      <c r="P18485" s="48"/>
      <c r="Q18485" s="48"/>
      <c r="R18485" s="48"/>
      <c r="S18485" s="49"/>
      <c r="T18485" s="47"/>
      <c r="U18485" s="50"/>
      <c r="V18485" s="47"/>
      <c r="W18485" s="50"/>
      <c r="X18485" s="49"/>
      <c r="Y18485" s="49"/>
      <c r="Z18485" s="49"/>
      <c r="AA18485" s="49"/>
      <c r="AB18485" s="49"/>
      <c r="AC18485" s="49"/>
      <c r="AD18485" s="49"/>
      <c r="AE18485" s="95"/>
      <c r="AM18485" s="103"/>
      <c r="AT18485" s="10"/>
    </row>
    <row r="18486" spans="9:46" s="16" customFormat="1">
      <c r="I18486" s="47"/>
      <c r="P18486" s="48"/>
      <c r="Q18486" s="48"/>
      <c r="R18486" s="48"/>
      <c r="S18486" s="49"/>
      <c r="T18486" s="47"/>
      <c r="U18486" s="50"/>
      <c r="V18486" s="47"/>
      <c r="W18486" s="50"/>
      <c r="X18486" s="49"/>
      <c r="Y18486" s="49"/>
      <c r="Z18486" s="49"/>
      <c r="AA18486" s="49"/>
      <c r="AB18486" s="49"/>
      <c r="AC18486" s="49"/>
      <c r="AD18486" s="49"/>
      <c r="AE18486" s="95"/>
      <c r="AM18486" s="103"/>
      <c r="AT18486" s="10"/>
    </row>
    <row r="18487" spans="9:46" s="16" customFormat="1">
      <c r="I18487" s="47"/>
      <c r="P18487" s="48"/>
      <c r="Q18487" s="48"/>
      <c r="R18487" s="48"/>
      <c r="S18487" s="49"/>
      <c r="T18487" s="47"/>
      <c r="U18487" s="50"/>
      <c r="V18487" s="47"/>
      <c r="W18487" s="50"/>
      <c r="X18487" s="49"/>
      <c r="Y18487" s="49"/>
      <c r="Z18487" s="49"/>
      <c r="AA18487" s="49"/>
      <c r="AB18487" s="49"/>
      <c r="AC18487" s="49"/>
      <c r="AD18487" s="49"/>
      <c r="AE18487" s="95"/>
      <c r="AM18487" s="103"/>
      <c r="AT18487" s="10"/>
    </row>
    <row r="18488" spans="9:46" s="16" customFormat="1">
      <c r="I18488" s="47"/>
      <c r="P18488" s="48"/>
      <c r="Q18488" s="48"/>
      <c r="R18488" s="48"/>
      <c r="S18488" s="49"/>
      <c r="T18488" s="47"/>
      <c r="U18488" s="50"/>
      <c r="V18488" s="47"/>
      <c r="W18488" s="50"/>
      <c r="X18488" s="49"/>
      <c r="Y18488" s="49"/>
      <c r="Z18488" s="49"/>
      <c r="AA18488" s="49"/>
      <c r="AB18488" s="49"/>
      <c r="AC18488" s="49"/>
      <c r="AD18488" s="49"/>
      <c r="AE18488" s="95"/>
      <c r="AM18488" s="103"/>
      <c r="AT18488" s="10"/>
    </row>
    <row r="18489" spans="9:46" s="16" customFormat="1">
      <c r="I18489" s="47"/>
      <c r="P18489" s="48"/>
      <c r="Q18489" s="48"/>
      <c r="R18489" s="48"/>
      <c r="S18489" s="49"/>
      <c r="T18489" s="47"/>
      <c r="U18489" s="50"/>
      <c r="V18489" s="47"/>
      <c r="W18489" s="50"/>
      <c r="X18489" s="49"/>
      <c r="Y18489" s="49"/>
      <c r="Z18489" s="49"/>
      <c r="AA18489" s="49"/>
      <c r="AB18489" s="49"/>
      <c r="AC18489" s="49"/>
      <c r="AD18489" s="49"/>
      <c r="AE18489" s="95"/>
      <c r="AM18489" s="103"/>
      <c r="AT18489" s="10"/>
    </row>
    <row r="18490" spans="9:46" s="16" customFormat="1">
      <c r="I18490" s="47"/>
      <c r="P18490" s="48"/>
      <c r="Q18490" s="48"/>
      <c r="R18490" s="48"/>
      <c r="S18490" s="49"/>
      <c r="T18490" s="47"/>
      <c r="U18490" s="50"/>
      <c r="V18490" s="47"/>
      <c r="W18490" s="50"/>
      <c r="X18490" s="49"/>
      <c r="Y18490" s="49"/>
      <c r="Z18490" s="49"/>
      <c r="AA18490" s="49"/>
      <c r="AB18490" s="49"/>
      <c r="AC18490" s="49"/>
      <c r="AD18490" s="49"/>
      <c r="AE18490" s="95"/>
      <c r="AM18490" s="103"/>
      <c r="AT18490" s="10"/>
    </row>
    <row r="18491" spans="9:46" s="16" customFormat="1">
      <c r="I18491" s="47"/>
      <c r="P18491" s="48"/>
      <c r="Q18491" s="48"/>
      <c r="R18491" s="48"/>
      <c r="S18491" s="49"/>
      <c r="T18491" s="47"/>
      <c r="U18491" s="50"/>
      <c r="V18491" s="47"/>
      <c r="W18491" s="50"/>
      <c r="X18491" s="49"/>
      <c r="Y18491" s="49"/>
      <c r="Z18491" s="49"/>
      <c r="AA18491" s="49"/>
      <c r="AB18491" s="49"/>
      <c r="AC18491" s="49"/>
      <c r="AD18491" s="49"/>
      <c r="AE18491" s="95"/>
      <c r="AM18491" s="103"/>
      <c r="AT18491" s="10"/>
    </row>
    <row r="18492" spans="9:46" s="16" customFormat="1">
      <c r="I18492" s="47"/>
      <c r="P18492" s="48"/>
      <c r="Q18492" s="48"/>
      <c r="R18492" s="48"/>
      <c r="S18492" s="49"/>
      <c r="T18492" s="47"/>
      <c r="U18492" s="50"/>
      <c r="V18492" s="47"/>
      <c r="W18492" s="50"/>
      <c r="X18492" s="49"/>
      <c r="Y18492" s="49"/>
      <c r="Z18492" s="49"/>
      <c r="AA18492" s="49"/>
      <c r="AB18492" s="49"/>
      <c r="AC18492" s="49"/>
      <c r="AD18492" s="49"/>
      <c r="AE18492" s="95"/>
      <c r="AM18492" s="103"/>
      <c r="AT18492" s="10"/>
    </row>
    <row r="18493" spans="9:46" s="16" customFormat="1">
      <c r="I18493" s="47"/>
      <c r="P18493" s="48"/>
      <c r="Q18493" s="48"/>
      <c r="R18493" s="48"/>
      <c r="S18493" s="49"/>
      <c r="T18493" s="47"/>
      <c r="U18493" s="50"/>
      <c r="V18493" s="47"/>
      <c r="W18493" s="50"/>
      <c r="X18493" s="49"/>
      <c r="Y18493" s="49"/>
      <c r="Z18493" s="49"/>
      <c r="AA18493" s="49"/>
      <c r="AB18493" s="49"/>
      <c r="AC18493" s="49"/>
      <c r="AD18493" s="49"/>
      <c r="AE18493" s="95"/>
      <c r="AM18493" s="103"/>
      <c r="AT18493" s="10"/>
    </row>
    <row r="18494" spans="9:46" s="16" customFormat="1">
      <c r="I18494" s="47"/>
      <c r="P18494" s="48"/>
      <c r="Q18494" s="48"/>
      <c r="R18494" s="48"/>
      <c r="S18494" s="49"/>
      <c r="T18494" s="47"/>
      <c r="U18494" s="50"/>
      <c r="V18494" s="47"/>
      <c r="W18494" s="50"/>
      <c r="X18494" s="49"/>
      <c r="Y18494" s="49"/>
      <c r="Z18494" s="49"/>
      <c r="AA18494" s="49"/>
      <c r="AB18494" s="49"/>
      <c r="AC18494" s="49"/>
      <c r="AD18494" s="49"/>
      <c r="AE18494" s="95"/>
      <c r="AM18494" s="103"/>
      <c r="AT18494" s="10"/>
    </row>
    <row r="18495" spans="9:46" s="16" customFormat="1">
      <c r="I18495" s="47"/>
      <c r="P18495" s="48"/>
      <c r="Q18495" s="48"/>
      <c r="R18495" s="48"/>
      <c r="S18495" s="49"/>
      <c r="T18495" s="47"/>
      <c r="U18495" s="50"/>
      <c r="V18495" s="47"/>
      <c r="W18495" s="50"/>
      <c r="X18495" s="49"/>
      <c r="Y18495" s="49"/>
      <c r="Z18495" s="49"/>
      <c r="AA18495" s="49"/>
      <c r="AB18495" s="49"/>
      <c r="AC18495" s="49"/>
      <c r="AD18495" s="49"/>
      <c r="AE18495" s="95"/>
      <c r="AM18495" s="103"/>
      <c r="AT18495" s="10"/>
    </row>
    <row r="18496" spans="9:46" s="16" customFormat="1">
      <c r="I18496" s="47"/>
      <c r="P18496" s="48"/>
      <c r="Q18496" s="48"/>
      <c r="R18496" s="48"/>
      <c r="S18496" s="49"/>
      <c r="T18496" s="47"/>
      <c r="U18496" s="50"/>
      <c r="V18496" s="47"/>
      <c r="W18496" s="50"/>
      <c r="X18496" s="49"/>
      <c r="Y18496" s="49"/>
      <c r="Z18496" s="49"/>
      <c r="AA18496" s="49"/>
      <c r="AB18496" s="49"/>
      <c r="AC18496" s="49"/>
      <c r="AD18496" s="49"/>
      <c r="AE18496" s="95"/>
      <c r="AM18496" s="103"/>
      <c r="AT18496" s="10"/>
    </row>
    <row r="18497" spans="9:46" s="16" customFormat="1">
      <c r="I18497" s="47"/>
      <c r="P18497" s="48"/>
      <c r="Q18497" s="48"/>
      <c r="R18497" s="48"/>
      <c r="S18497" s="49"/>
      <c r="T18497" s="47"/>
      <c r="U18497" s="50"/>
      <c r="V18497" s="47"/>
      <c r="W18497" s="50"/>
      <c r="X18497" s="49"/>
      <c r="Y18497" s="49"/>
      <c r="Z18497" s="49"/>
      <c r="AA18497" s="49"/>
      <c r="AB18497" s="49"/>
      <c r="AC18497" s="49"/>
      <c r="AD18497" s="49"/>
      <c r="AE18497" s="95"/>
      <c r="AM18497" s="103"/>
      <c r="AT18497" s="10"/>
    </row>
    <row r="18498" spans="9:46" s="16" customFormat="1">
      <c r="I18498" s="47"/>
      <c r="P18498" s="48"/>
      <c r="Q18498" s="48"/>
      <c r="R18498" s="48"/>
      <c r="S18498" s="49"/>
      <c r="T18498" s="47"/>
      <c r="U18498" s="50"/>
      <c r="V18498" s="47"/>
      <c r="W18498" s="50"/>
      <c r="X18498" s="49"/>
      <c r="Y18498" s="49"/>
      <c r="Z18498" s="49"/>
      <c r="AA18498" s="49"/>
      <c r="AB18498" s="49"/>
      <c r="AC18498" s="49"/>
      <c r="AD18498" s="49"/>
      <c r="AE18498" s="95"/>
      <c r="AM18498" s="103"/>
      <c r="AT18498" s="10"/>
    </row>
    <row r="18499" spans="9:46" s="16" customFormat="1">
      <c r="I18499" s="47"/>
      <c r="P18499" s="48"/>
      <c r="Q18499" s="48"/>
      <c r="R18499" s="48"/>
      <c r="S18499" s="49"/>
      <c r="T18499" s="47"/>
      <c r="U18499" s="50"/>
      <c r="V18499" s="47"/>
      <c r="W18499" s="50"/>
      <c r="X18499" s="49"/>
      <c r="Y18499" s="49"/>
      <c r="Z18499" s="49"/>
      <c r="AA18499" s="49"/>
      <c r="AB18499" s="49"/>
      <c r="AC18499" s="49"/>
      <c r="AD18499" s="49"/>
      <c r="AE18499" s="95"/>
      <c r="AM18499" s="103"/>
      <c r="AT18499" s="10"/>
    </row>
    <row r="18500" spans="9:46" s="16" customFormat="1">
      <c r="I18500" s="47"/>
      <c r="P18500" s="48"/>
      <c r="Q18500" s="48"/>
      <c r="R18500" s="48"/>
      <c r="S18500" s="49"/>
      <c r="T18500" s="47"/>
      <c r="U18500" s="50"/>
      <c r="V18500" s="47"/>
      <c r="W18500" s="50"/>
      <c r="X18500" s="49"/>
      <c r="Y18500" s="49"/>
      <c r="Z18500" s="49"/>
      <c r="AA18500" s="49"/>
      <c r="AB18500" s="49"/>
      <c r="AC18500" s="49"/>
      <c r="AD18500" s="49"/>
      <c r="AE18500" s="95"/>
      <c r="AM18500" s="103"/>
      <c r="AT18500" s="10"/>
    </row>
    <row r="18501" spans="9:46" s="16" customFormat="1">
      <c r="I18501" s="47"/>
      <c r="P18501" s="48"/>
      <c r="Q18501" s="48"/>
      <c r="R18501" s="48"/>
      <c r="S18501" s="49"/>
      <c r="T18501" s="47"/>
      <c r="U18501" s="50"/>
      <c r="V18501" s="47"/>
      <c r="W18501" s="50"/>
      <c r="X18501" s="49"/>
      <c r="Y18501" s="49"/>
      <c r="Z18501" s="49"/>
      <c r="AA18501" s="49"/>
      <c r="AB18501" s="49"/>
      <c r="AC18501" s="49"/>
      <c r="AD18501" s="49"/>
      <c r="AE18501" s="95"/>
      <c r="AM18501" s="103"/>
      <c r="AT18501" s="10"/>
    </row>
    <row r="18502" spans="9:46" s="16" customFormat="1">
      <c r="I18502" s="47"/>
      <c r="P18502" s="48"/>
      <c r="Q18502" s="48"/>
      <c r="R18502" s="48"/>
      <c r="S18502" s="49"/>
      <c r="T18502" s="47"/>
      <c r="U18502" s="50"/>
      <c r="V18502" s="47"/>
      <c r="W18502" s="50"/>
      <c r="X18502" s="49"/>
      <c r="Y18502" s="49"/>
      <c r="Z18502" s="49"/>
      <c r="AA18502" s="49"/>
      <c r="AB18502" s="49"/>
      <c r="AC18502" s="49"/>
      <c r="AD18502" s="49"/>
      <c r="AE18502" s="95"/>
      <c r="AM18502" s="103"/>
      <c r="AT18502" s="10"/>
    </row>
    <row r="18503" spans="9:46" s="16" customFormat="1">
      <c r="I18503" s="47"/>
      <c r="P18503" s="48"/>
      <c r="Q18503" s="48"/>
      <c r="R18503" s="48"/>
      <c r="S18503" s="49"/>
      <c r="T18503" s="47"/>
      <c r="U18503" s="50"/>
      <c r="V18503" s="47"/>
      <c r="W18503" s="50"/>
      <c r="X18503" s="49"/>
      <c r="Y18503" s="49"/>
      <c r="Z18503" s="49"/>
      <c r="AA18503" s="49"/>
      <c r="AB18503" s="49"/>
      <c r="AC18503" s="49"/>
      <c r="AD18503" s="49"/>
      <c r="AE18503" s="95"/>
      <c r="AM18503" s="103"/>
      <c r="AT18503" s="10"/>
    </row>
    <row r="18504" spans="9:46" s="16" customFormat="1">
      <c r="I18504" s="47"/>
      <c r="P18504" s="48"/>
      <c r="Q18504" s="48"/>
      <c r="R18504" s="48"/>
      <c r="S18504" s="49"/>
      <c r="T18504" s="47"/>
      <c r="U18504" s="50"/>
      <c r="V18504" s="47"/>
      <c r="W18504" s="50"/>
      <c r="X18504" s="49"/>
      <c r="Y18504" s="49"/>
      <c r="Z18504" s="49"/>
      <c r="AA18504" s="49"/>
      <c r="AB18504" s="49"/>
      <c r="AC18504" s="49"/>
      <c r="AD18504" s="49"/>
      <c r="AE18504" s="95"/>
      <c r="AM18504" s="103"/>
      <c r="AT18504" s="10"/>
    </row>
    <row r="18505" spans="9:46" s="16" customFormat="1">
      <c r="I18505" s="47"/>
      <c r="P18505" s="48"/>
      <c r="Q18505" s="48"/>
      <c r="R18505" s="48"/>
      <c r="S18505" s="49"/>
      <c r="T18505" s="47"/>
      <c r="U18505" s="50"/>
      <c r="V18505" s="47"/>
      <c r="W18505" s="50"/>
      <c r="X18505" s="49"/>
      <c r="Y18505" s="49"/>
      <c r="Z18505" s="49"/>
      <c r="AA18505" s="49"/>
      <c r="AB18505" s="49"/>
      <c r="AC18505" s="49"/>
      <c r="AD18505" s="49"/>
      <c r="AE18505" s="95"/>
      <c r="AM18505" s="103"/>
      <c r="AT18505" s="10"/>
    </row>
    <row r="18506" spans="9:46" s="16" customFormat="1">
      <c r="I18506" s="47"/>
      <c r="P18506" s="48"/>
      <c r="Q18506" s="48"/>
      <c r="R18506" s="48"/>
      <c r="S18506" s="49"/>
      <c r="T18506" s="47"/>
      <c r="U18506" s="50"/>
      <c r="V18506" s="47"/>
      <c r="W18506" s="50"/>
      <c r="X18506" s="49"/>
      <c r="Y18506" s="49"/>
      <c r="Z18506" s="49"/>
      <c r="AA18506" s="49"/>
      <c r="AB18506" s="49"/>
      <c r="AC18506" s="49"/>
      <c r="AD18506" s="49"/>
      <c r="AE18506" s="95"/>
      <c r="AM18506" s="103"/>
      <c r="AT18506" s="10"/>
    </row>
    <row r="18507" spans="9:46" s="16" customFormat="1">
      <c r="I18507" s="47"/>
      <c r="P18507" s="48"/>
      <c r="Q18507" s="48"/>
      <c r="R18507" s="48"/>
      <c r="S18507" s="49"/>
      <c r="T18507" s="47"/>
      <c r="U18507" s="50"/>
      <c r="V18507" s="47"/>
      <c r="W18507" s="50"/>
      <c r="X18507" s="49"/>
      <c r="Y18507" s="49"/>
      <c r="Z18507" s="49"/>
      <c r="AA18507" s="49"/>
      <c r="AB18507" s="49"/>
      <c r="AC18507" s="49"/>
      <c r="AD18507" s="49"/>
      <c r="AE18507" s="95"/>
      <c r="AM18507" s="103"/>
      <c r="AT18507" s="10"/>
    </row>
    <row r="18508" spans="9:46" s="16" customFormat="1">
      <c r="I18508" s="47"/>
      <c r="P18508" s="48"/>
      <c r="Q18508" s="48"/>
      <c r="R18508" s="48"/>
      <c r="S18508" s="49"/>
      <c r="T18508" s="47"/>
      <c r="U18508" s="50"/>
      <c r="V18508" s="47"/>
      <c r="W18508" s="50"/>
      <c r="X18508" s="49"/>
      <c r="Y18508" s="49"/>
      <c r="Z18508" s="49"/>
      <c r="AA18508" s="49"/>
      <c r="AB18508" s="49"/>
      <c r="AC18508" s="49"/>
      <c r="AD18508" s="49"/>
      <c r="AE18508" s="95"/>
      <c r="AM18508" s="103"/>
      <c r="AT18508" s="10"/>
    </row>
    <row r="18509" spans="9:46" s="16" customFormat="1">
      <c r="I18509" s="47"/>
      <c r="P18509" s="48"/>
      <c r="Q18509" s="48"/>
      <c r="R18509" s="48"/>
      <c r="S18509" s="49"/>
      <c r="T18509" s="47"/>
      <c r="U18509" s="50"/>
      <c r="V18509" s="47"/>
      <c r="W18509" s="50"/>
      <c r="X18509" s="49"/>
      <c r="Y18509" s="49"/>
      <c r="Z18509" s="49"/>
      <c r="AA18509" s="49"/>
      <c r="AB18509" s="49"/>
      <c r="AC18509" s="49"/>
      <c r="AD18509" s="49"/>
      <c r="AE18509" s="95"/>
      <c r="AM18509" s="103"/>
      <c r="AT18509" s="10"/>
    </row>
    <row r="18510" spans="9:46" s="16" customFormat="1">
      <c r="I18510" s="47"/>
      <c r="P18510" s="48"/>
      <c r="Q18510" s="48"/>
      <c r="R18510" s="48"/>
      <c r="S18510" s="49"/>
      <c r="T18510" s="47"/>
      <c r="U18510" s="50"/>
      <c r="V18510" s="47"/>
      <c r="W18510" s="50"/>
      <c r="X18510" s="49"/>
      <c r="Y18510" s="49"/>
      <c r="Z18510" s="49"/>
      <c r="AA18510" s="49"/>
      <c r="AB18510" s="49"/>
      <c r="AC18510" s="49"/>
      <c r="AD18510" s="49"/>
      <c r="AE18510" s="95"/>
      <c r="AM18510" s="103"/>
      <c r="AT18510" s="10"/>
    </row>
    <row r="18511" spans="9:46" s="16" customFormat="1">
      <c r="I18511" s="47"/>
      <c r="P18511" s="48"/>
      <c r="Q18511" s="48"/>
      <c r="R18511" s="48"/>
      <c r="S18511" s="49"/>
      <c r="T18511" s="47"/>
      <c r="U18511" s="50"/>
      <c r="V18511" s="47"/>
      <c r="W18511" s="50"/>
      <c r="X18511" s="49"/>
      <c r="Y18511" s="49"/>
      <c r="Z18511" s="49"/>
      <c r="AA18511" s="49"/>
      <c r="AB18511" s="49"/>
      <c r="AC18511" s="49"/>
      <c r="AD18511" s="49"/>
      <c r="AE18511" s="95"/>
      <c r="AM18511" s="103"/>
      <c r="AT18511" s="10"/>
    </row>
    <row r="18512" spans="9:46" s="16" customFormat="1">
      <c r="I18512" s="47"/>
      <c r="P18512" s="48"/>
      <c r="Q18512" s="48"/>
      <c r="R18512" s="48"/>
      <c r="S18512" s="49"/>
      <c r="T18512" s="47"/>
      <c r="U18512" s="50"/>
      <c r="V18512" s="47"/>
      <c r="W18512" s="50"/>
      <c r="X18512" s="49"/>
      <c r="Y18512" s="49"/>
      <c r="Z18512" s="49"/>
      <c r="AA18512" s="49"/>
      <c r="AB18512" s="49"/>
      <c r="AC18512" s="49"/>
      <c r="AD18512" s="49"/>
      <c r="AE18512" s="95"/>
      <c r="AM18512" s="103"/>
      <c r="AT18512" s="10"/>
    </row>
    <row r="18513" spans="9:46" s="16" customFormat="1">
      <c r="I18513" s="47"/>
      <c r="P18513" s="48"/>
      <c r="Q18513" s="48"/>
      <c r="R18513" s="48"/>
      <c r="S18513" s="49"/>
      <c r="T18513" s="47"/>
      <c r="U18513" s="50"/>
      <c r="V18513" s="47"/>
      <c r="W18513" s="50"/>
      <c r="X18513" s="49"/>
      <c r="Y18513" s="49"/>
      <c r="Z18513" s="49"/>
      <c r="AA18513" s="49"/>
      <c r="AB18513" s="49"/>
      <c r="AC18513" s="49"/>
      <c r="AD18513" s="49"/>
      <c r="AE18513" s="95"/>
      <c r="AM18513" s="103"/>
      <c r="AT18513" s="10"/>
    </row>
    <row r="18514" spans="9:46" s="16" customFormat="1">
      <c r="I18514" s="47"/>
      <c r="P18514" s="48"/>
      <c r="Q18514" s="48"/>
      <c r="R18514" s="48"/>
      <c r="S18514" s="49"/>
      <c r="T18514" s="47"/>
      <c r="U18514" s="50"/>
      <c r="V18514" s="47"/>
      <c r="W18514" s="50"/>
      <c r="X18514" s="49"/>
      <c r="Y18514" s="49"/>
      <c r="Z18514" s="49"/>
      <c r="AA18514" s="49"/>
      <c r="AB18514" s="49"/>
      <c r="AC18514" s="49"/>
      <c r="AD18514" s="49"/>
      <c r="AE18514" s="95"/>
      <c r="AM18514" s="103"/>
      <c r="AT18514" s="10"/>
    </row>
    <row r="18515" spans="9:46" s="16" customFormat="1">
      <c r="I18515" s="47"/>
      <c r="P18515" s="48"/>
      <c r="Q18515" s="48"/>
      <c r="R18515" s="48"/>
      <c r="S18515" s="49"/>
      <c r="T18515" s="47"/>
      <c r="U18515" s="50"/>
      <c r="V18515" s="47"/>
      <c r="W18515" s="50"/>
      <c r="X18515" s="49"/>
      <c r="Y18515" s="49"/>
      <c r="Z18515" s="49"/>
      <c r="AA18515" s="49"/>
      <c r="AB18515" s="49"/>
      <c r="AC18515" s="49"/>
      <c r="AD18515" s="49"/>
      <c r="AE18515" s="95"/>
      <c r="AM18515" s="103"/>
      <c r="AT18515" s="10"/>
    </row>
    <row r="18516" spans="9:46" s="16" customFormat="1">
      <c r="I18516" s="47"/>
      <c r="P18516" s="48"/>
      <c r="Q18516" s="48"/>
      <c r="R18516" s="48"/>
      <c r="S18516" s="49"/>
      <c r="T18516" s="47"/>
      <c r="U18516" s="50"/>
      <c r="V18516" s="47"/>
      <c r="W18516" s="50"/>
      <c r="X18516" s="49"/>
      <c r="Y18516" s="49"/>
      <c r="Z18516" s="49"/>
      <c r="AA18516" s="49"/>
      <c r="AB18516" s="49"/>
      <c r="AC18516" s="49"/>
      <c r="AD18516" s="49"/>
      <c r="AE18516" s="95"/>
      <c r="AM18516" s="103"/>
      <c r="AT18516" s="10"/>
    </row>
    <row r="18517" spans="9:46" s="16" customFormat="1">
      <c r="I18517" s="47"/>
      <c r="P18517" s="48"/>
      <c r="Q18517" s="48"/>
      <c r="R18517" s="48"/>
      <c r="S18517" s="49"/>
      <c r="T18517" s="47"/>
      <c r="U18517" s="50"/>
      <c r="V18517" s="47"/>
      <c r="W18517" s="50"/>
      <c r="X18517" s="49"/>
      <c r="Y18517" s="49"/>
      <c r="Z18517" s="49"/>
      <c r="AA18517" s="49"/>
      <c r="AB18517" s="49"/>
      <c r="AC18517" s="49"/>
      <c r="AD18517" s="49"/>
      <c r="AE18517" s="95"/>
      <c r="AM18517" s="103"/>
      <c r="AT18517" s="10"/>
    </row>
    <row r="18518" spans="9:46" s="16" customFormat="1">
      <c r="I18518" s="47"/>
      <c r="P18518" s="48"/>
      <c r="Q18518" s="48"/>
      <c r="R18518" s="48"/>
      <c r="S18518" s="49"/>
      <c r="T18518" s="47"/>
      <c r="U18518" s="50"/>
      <c r="V18518" s="47"/>
      <c r="W18518" s="50"/>
      <c r="X18518" s="49"/>
      <c r="Y18518" s="49"/>
      <c r="Z18518" s="49"/>
      <c r="AA18518" s="49"/>
      <c r="AB18518" s="49"/>
      <c r="AC18518" s="49"/>
      <c r="AD18518" s="49"/>
      <c r="AE18518" s="95"/>
      <c r="AM18518" s="103"/>
      <c r="AT18518" s="10"/>
    </row>
    <row r="18519" spans="9:46" s="16" customFormat="1">
      <c r="I18519" s="47"/>
      <c r="P18519" s="48"/>
      <c r="Q18519" s="48"/>
      <c r="R18519" s="48"/>
      <c r="S18519" s="49"/>
      <c r="T18519" s="47"/>
      <c r="U18519" s="50"/>
      <c r="V18519" s="47"/>
      <c r="W18519" s="50"/>
      <c r="X18519" s="49"/>
      <c r="Y18519" s="49"/>
      <c r="Z18519" s="49"/>
      <c r="AA18519" s="49"/>
      <c r="AB18519" s="49"/>
      <c r="AC18519" s="49"/>
      <c r="AD18519" s="49"/>
      <c r="AE18519" s="95"/>
      <c r="AM18519" s="103"/>
      <c r="AT18519" s="10"/>
    </row>
    <row r="18520" spans="9:46" s="16" customFormat="1">
      <c r="I18520" s="47"/>
      <c r="P18520" s="48"/>
      <c r="Q18520" s="48"/>
      <c r="R18520" s="48"/>
      <c r="S18520" s="49"/>
      <c r="T18520" s="47"/>
      <c r="U18520" s="50"/>
      <c r="V18520" s="47"/>
      <c r="W18520" s="50"/>
      <c r="X18520" s="49"/>
      <c r="Y18520" s="49"/>
      <c r="Z18520" s="49"/>
      <c r="AA18520" s="49"/>
      <c r="AB18520" s="49"/>
      <c r="AC18520" s="49"/>
      <c r="AD18520" s="49"/>
      <c r="AE18520" s="95"/>
      <c r="AM18520" s="103"/>
      <c r="AT18520" s="10"/>
    </row>
    <row r="18521" spans="9:46" s="16" customFormat="1">
      <c r="I18521" s="47"/>
      <c r="P18521" s="48"/>
      <c r="Q18521" s="48"/>
      <c r="R18521" s="48"/>
      <c r="S18521" s="49"/>
      <c r="T18521" s="47"/>
      <c r="U18521" s="50"/>
      <c r="V18521" s="47"/>
      <c r="W18521" s="50"/>
      <c r="X18521" s="49"/>
      <c r="Y18521" s="49"/>
      <c r="Z18521" s="49"/>
      <c r="AA18521" s="49"/>
      <c r="AB18521" s="49"/>
      <c r="AC18521" s="49"/>
      <c r="AD18521" s="49"/>
      <c r="AE18521" s="95"/>
      <c r="AM18521" s="103"/>
      <c r="AT18521" s="10"/>
    </row>
    <row r="18522" spans="9:46" s="16" customFormat="1">
      <c r="I18522" s="47"/>
      <c r="P18522" s="48"/>
      <c r="Q18522" s="48"/>
      <c r="R18522" s="48"/>
      <c r="S18522" s="49"/>
      <c r="T18522" s="47"/>
      <c r="U18522" s="50"/>
      <c r="V18522" s="47"/>
      <c r="W18522" s="50"/>
      <c r="X18522" s="49"/>
      <c r="Y18522" s="49"/>
      <c r="Z18522" s="49"/>
      <c r="AA18522" s="49"/>
      <c r="AB18522" s="49"/>
      <c r="AC18522" s="49"/>
      <c r="AD18522" s="49"/>
      <c r="AE18522" s="95"/>
      <c r="AM18522" s="103"/>
      <c r="AT18522" s="10"/>
    </row>
    <row r="18523" spans="9:46" s="16" customFormat="1">
      <c r="I18523" s="47"/>
      <c r="P18523" s="48"/>
      <c r="Q18523" s="48"/>
      <c r="R18523" s="48"/>
      <c r="S18523" s="49"/>
      <c r="T18523" s="47"/>
      <c r="U18523" s="50"/>
      <c r="V18523" s="47"/>
      <c r="W18523" s="50"/>
      <c r="X18523" s="49"/>
      <c r="Y18523" s="49"/>
      <c r="Z18523" s="49"/>
      <c r="AA18523" s="49"/>
      <c r="AB18523" s="49"/>
      <c r="AC18523" s="49"/>
      <c r="AD18523" s="49"/>
      <c r="AE18523" s="95"/>
      <c r="AM18523" s="103"/>
      <c r="AT18523" s="10"/>
    </row>
    <row r="18524" spans="9:46" s="16" customFormat="1">
      <c r="I18524" s="47"/>
      <c r="P18524" s="48"/>
      <c r="Q18524" s="48"/>
      <c r="R18524" s="48"/>
      <c r="S18524" s="49"/>
      <c r="T18524" s="47"/>
      <c r="U18524" s="50"/>
      <c r="V18524" s="47"/>
      <c r="W18524" s="50"/>
      <c r="X18524" s="49"/>
      <c r="Y18524" s="49"/>
      <c r="Z18524" s="49"/>
      <c r="AA18524" s="49"/>
      <c r="AB18524" s="49"/>
      <c r="AC18524" s="49"/>
      <c r="AD18524" s="49"/>
      <c r="AE18524" s="95"/>
      <c r="AM18524" s="103"/>
      <c r="AT18524" s="10"/>
    </row>
    <row r="18525" spans="9:46" s="16" customFormat="1">
      <c r="I18525" s="47"/>
      <c r="P18525" s="48"/>
      <c r="Q18525" s="48"/>
      <c r="R18525" s="48"/>
      <c r="S18525" s="49"/>
      <c r="T18525" s="47"/>
      <c r="U18525" s="50"/>
      <c r="V18525" s="47"/>
      <c r="W18525" s="50"/>
      <c r="X18525" s="49"/>
      <c r="Y18525" s="49"/>
      <c r="Z18525" s="49"/>
      <c r="AA18525" s="49"/>
      <c r="AB18525" s="49"/>
      <c r="AC18525" s="49"/>
      <c r="AD18525" s="49"/>
      <c r="AE18525" s="95"/>
      <c r="AM18525" s="103"/>
      <c r="AT18525" s="10"/>
    </row>
    <row r="18526" spans="9:46" s="16" customFormat="1">
      <c r="I18526" s="47"/>
      <c r="P18526" s="48"/>
      <c r="Q18526" s="48"/>
      <c r="R18526" s="48"/>
      <c r="S18526" s="49"/>
      <c r="T18526" s="47"/>
      <c r="U18526" s="50"/>
      <c r="V18526" s="47"/>
      <c r="W18526" s="50"/>
      <c r="X18526" s="49"/>
      <c r="Y18526" s="49"/>
      <c r="Z18526" s="49"/>
      <c r="AA18526" s="49"/>
      <c r="AB18526" s="49"/>
      <c r="AC18526" s="49"/>
      <c r="AD18526" s="49"/>
      <c r="AE18526" s="95"/>
      <c r="AM18526" s="103"/>
      <c r="AT18526" s="10"/>
    </row>
    <row r="18527" spans="9:46" s="16" customFormat="1">
      <c r="I18527" s="47"/>
      <c r="P18527" s="48"/>
      <c r="Q18527" s="48"/>
      <c r="R18527" s="48"/>
      <c r="S18527" s="49"/>
      <c r="T18527" s="47"/>
      <c r="U18527" s="50"/>
      <c r="V18527" s="47"/>
      <c r="W18527" s="50"/>
      <c r="X18527" s="49"/>
      <c r="Y18527" s="49"/>
      <c r="Z18527" s="49"/>
      <c r="AA18527" s="49"/>
      <c r="AB18527" s="49"/>
      <c r="AC18527" s="49"/>
      <c r="AD18527" s="49"/>
      <c r="AE18527" s="95"/>
      <c r="AM18527" s="103"/>
      <c r="AT18527" s="10"/>
    </row>
    <row r="18528" spans="9:46" s="16" customFormat="1">
      <c r="I18528" s="47"/>
      <c r="P18528" s="48"/>
      <c r="Q18528" s="48"/>
      <c r="R18528" s="48"/>
      <c r="S18528" s="49"/>
      <c r="T18528" s="47"/>
      <c r="U18528" s="50"/>
      <c r="V18528" s="47"/>
      <c r="W18528" s="50"/>
      <c r="X18528" s="49"/>
      <c r="Y18528" s="49"/>
      <c r="Z18528" s="49"/>
      <c r="AA18528" s="49"/>
      <c r="AB18528" s="49"/>
      <c r="AC18528" s="49"/>
      <c r="AD18528" s="49"/>
      <c r="AE18528" s="95"/>
      <c r="AM18528" s="103"/>
      <c r="AT18528" s="10"/>
    </row>
    <row r="18529" spans="9:46" s="16" customFormat="1">
      <c r="I18529" s="47"/>
      <c r="P18529" s="48"/>
      <c r="Q18529" s="48"/>
      <c r="R18529" s="48"/>
      <c r="S18529" s="49"/>
      <c r="T18529" s="47"/>
      <c r="U18529" s="50"/>
      <c r="V18529" s="47"/>
      <c r="W18529" s="50"/>
      <c r="X18529" s="49"/>
      <c r="Y18529" s="49"/>
      <c r="Z18529" s="49"/>
      <c r="AA18529" s="49"/>
      <c r="AB18529" s="49"/>
      <c r="AC18529" s="49"/>
      <c r="AD18529" s="49"/>
      <c r="AE18529" s="95"/>
      <c r="AM18529" s="103"/>
      <c r="AT18529" s="10"/>
    </row>
    <row r="18530" spans="9:46" s="16" customFormat="1">
      <c r="I18530" s="47"/>
      <c r="P18530" s="48"/>
      <c r="Q18530" s="48"/>
      <c r="R18530" s="48"/>
      <c r="S18530" s="49"/>
      <c r="T18530" s="47"/>
      <c r="U18530" s="50"/>
      <c r="V18530" s="47"/>
      <c r="W18530" s="50"/>
      <c r="X18530" s="49"/>
      <c r="Y18530" s="49"/>
      <c r="Z18530" s="49"/>
      <c r="AA18530" s="49"/>
      <c r="AB18530" s="49"/>
      <c r="AC18530" s="49"/>
      <c r="AD18530" s="49"/>
      <c r="AE18530" s="95"/>
      <c r="AM18530" s="103"/>
      <c r="AT18530" s="10"/>
    </row>
    <row r="18531" spans="9:46" s="16" customFormat="1">
      <c r="I18531" s="47"/>
      <c r="P18531" s="48"/>
      <c r="Q18531" s="48"/>
      <c r="R18531" s="48"/>
      <c r="S18531" s="49"/>
      <c r="T18531" s="47"/>
      <c r="U18531" s="50"/>
      <c r="V18531" s="47"/>
      <c r="W18531" s="50"/>
      <c r="X18531" s="49"/>
      <c r="Y18531" s="49"/>
      <c r="Z18531" s="49"/>
      <c r="AA18531" s="49"/>
      <c r="AB18531" s="49"/>
      <c r="AC18531" s="49"/>
      <c r="AD18531" s="49"/>
      <c r="AE18531" s="95"/>
      <c r="AM18531" s="103"/>
      <c r="AT18531" s="10"/>
    </row>
    <row r="18532" spans="9:46" s="16" customFormat="1">
      <c r="I18532" s="47"/>
      <c r="P18532" s="48"/>
      <c r="Q18532" s="48"/>
      <c r="R18532" s="48"/>
      <c r="S18532" s="49"/>
      <c r="T18532" s="47"/>
      <c r="U18532" s="50"/>
      <c r="V18532" s="47"/>
      <c r="W18532" s="50"/>
      <c r="X18532" s="49"/>
      <c r="Y18532" s="49"/>
      <c r="Z18532" s="49"/>
      <c r="AA18532" s="49"/>
      <c r="AB18532" s="49"/>
      <c r="AC18532" s="49"/>
      <c r="AD18532" s="49"/>
      <c r="AE18532" s="95"/>
      <c r="AM18532" s="103"/>
      <c r="AT18532" s="10"/>
    </row>
    <row r="18533" spans="9:46" s="16" customFormat="1">
      <c r="I18533" s="47"/>
      <c r="P18533" s="48"/>
      <c r="Q18533" s="48"/>
      <c r="R18533" s="48"/>
      <c r="S18533" s="49"/>
      <c r="T18533" s="47"/>
      <c r="U18533" s="50"/>
      <c r="V18533" s="47"/>
      <c r="W18533" s="50"/>
      <c r="X18533" s="49"/>
      <c r="Y18533" s="49"/>
      <c r="Z18533" s="49"/>
      <c r="AA18533" s="49"/>
      <c r="AB18533" s="49"/>
      <c r="AC18533" s="49"/>
      <c r="AD18533" s="49"/>
      <c r="AE18533" s="95"/>
      <c r="AM18533" s="103"/>
      <c r="AT18533" s="10"/>
    </row>
    <row r="18534" spans="9:46" s="16" customFormat="1">
      <c r="I18534" s="47"/>
      <c r="P18534" s="48"/>
      <c r="Q18534" s="48"/>
      <c r="R18534" s="48"/>
      <c r="S18534" s="49"/>
      <c r="T18534" s="47"/>
      <c r="U18534" s="50"/>
      <c r="V18534" s="47"/>
      <c r="W18534" s="50"/>
      <c r="X18534" s="49"/>
      <c r="Y18534" s="49"/>
      <c r="Z18534" s="49"/>
      <c r="AA18534" s="49"/>
      <c r="AB18534" s="49"/>
      <c r="AC18534" s="49"/>
      <c r="AD18534" s="49"/>
      <c r="AE18534" s="95"/>
      <c r="AM18534" s="103"/>
      <c r="AT18534" s="10"/>
    </row>
    <row r="18535" spans="9:46" s="16" customFormat="1">
      <c r="I18535" s="47"/>
      <c r="P18535" s="48"/>
      <c r="Q18535" s="48"/>
      <c r="R18535" s="48"/>
      <c r="S18535" s="49"/>
      <c r="T18535" s="47"/>
      <c r="U18535" s="50"/>
      <c r="V18535" s="47"/>
      <c r="W18535" s="50"/>
      <c r="X18535" s="49"/>
      <c r="Y18535" s="49"/>
      <c r="Z18535" s="49"/>
      <c r="AA18535" s="49"/>
      <c r="AB18535" s="49"/>
      <c r="AC18535" s="49"/>
      <c r="AD18535" s="49"/>
      <c r="AE18535" s="95"/>
      <c r="AM18535" s="103"/>
      <c r="AT18535" s="10"/>
    </row>
    <row r="18536" spans="9:46" s="16" customFormat="1">
      <c r="I18536" s="47"/>
      <c r="P18536" s="48"/>
      <c r="Q18536" s="48"/>
      <c r="R18536" s="48"/>
      <c r="S18536" s="49"/>
      <c r="T18536" s="47"/>
      <c r="U18536" s="50"/>
      <c r="V18536" s="47"/>
      <c r="W18536" s="50"/>
      <c r="X18536" s="49"/>
      <c r="Y18536" s="49"/>
      <c r="Z18536" s="49"/>
      <c r="AA18536" s="49"/>
      <c r="AB18536" s="49"/>
      <c r="AC18536" s="49"/>
      <c r="AD18536" s="49"/>
      <c r="AE18536" s="95"/>
      <c r="AM18536" s="103"/>
      <c r="AT18536" s="10"/>
    </row>
    <row r="18537" spans="9:46" s="16" customFormat="1">
      <c r="I18537" s="47"/>
      <c r="P18537" s="48"/>
      <c r="Q18537" s="48"/>
      <c r="R18537" s="48"/>
      <c r="S18537" s="49"/>
      <c r="T18537" s="47"/>
      <c r="U18537" s="50"/>
      <c r="V18537" s="47"/>
      <c r="W18537" s="50"/>
      <c r="X18537" s="49"/>
      <c r="Y18537" s="49"/>
      <c r="Z18537" s="49"/>
      <c r="AA18537" s="49"/>
      <c r="AB18537" s="49"/>
      <c r="AC18537" s="49"/>
      <c r="AD18537" s="49"/>
      <c r="AE18537" s="95"/>
      <c r="AM18537" s="103"/>
      <c r="AT18537" s="10"/>
    </row>
    <row r="18538" spans="9:46" s="16" customFormat="1">
      <c r="I18538" s="47"/>
      <c r="P18538" s="48"/>
      <c r="Q18538" s="48"/>
      <c r="R18538" s="48"/>
      <c r="S18538" s="49"/>
      <c r="T18538" s="47"/>
      <c r="U18538" s="50"/>
      <c r="V18538" s="47"/>
      <c r="W18538" s="50"/>
      <c r="X18538" s="49"/>
      <c r="Y18538" s="49"/>
      <c r="Z18538" s="49"/>
      <c r="AA18538" s="49"/>
      <c r="AB18538" s="49"/>
      <c r="AC18538" s="49"/>
      <c r="AD18538" s="49"/>
      <c r="AE18538" s="95"/>
      <c r="AM18538" s="103"/>
      <c r="AT18538" s="10"/>
    </row>
    <row r="18539" spans="9:46" s="16" customFormat="1">
      <c r="I18539" s="47"/>
      <c r="P18539" s="48"/>
      <c r="Q18539" s="48"/>
      <c r="R18539" s="48"/>
      <c r="S18539" s="49"/>
      <c r="T18539" s="47"/>
      <c r="U18539" s="50"/>
      <c r="V18539" s="47"/>
      <c r="W18539" s="50"/>
      <c r="X18539" s="49"/>
      <c r="Y18539" s="49"/>
      <c r="Z18539" s="49"/>
      <c r="AA18539" s="49"/>
      <c r="AB18539" s="49"/>
      <c r="AC18539" s="49"/>
      <c r="AD18539" s="49"/>
      <c r="AE18539" s="95"/>
      <c r="AM18539" s="103"/>
      <c r="AT18539" s="10"/>
    </row>
    <row r="18540" spans="9:46" s="16" customFormat="1">
      <c r="I18540" s="47"/>
      <c r="P18540" s="48"/>
      <c r="Q18540" s="48"/>
      <c r="R18540" s="48"/>
      <c r="S18540" s="49"/>
      <c r="T18540" s="47"/>
      <c r="U18540" s="50"/>
      <c r="V18540" s="47"/>
      <c r="W18540" s="50"/>
      <c r="X18540" s="49"/>
      <c r="Y18540" s="49"/>
      <c r="Z18540" s="49"/>
      <c r="AA18540" s="49"/>
      <c r="AB18540" s="49"/>
      <c r="AC18540" s="49"/>
      <c r="AD18540" s="49"/>
      <c r="AE18540" s="95"/>
      <c r="AM18540" s="103"/>
      <c r="AT18540" s="10"/>
    </row>
    <row r="18541" spans="9:46" s="16" customFormat="1">
      <c r="I18541" s="47"/>
      <c r="P18541" s="48"/>
      <c r="Q18541" s="48"/>
      <c r="R18541" s="48"/>
      <c r="S18541" s="49"/>
      <c r="T18541" s="47"/>
      <c r="U18541" s="50"/>
      <c r="V18541" s="47"/>
      <c r="W18541" s="50"/>
      <c r="X18541" s="49"/>
      <c r="Y18541" s="49"/>
      <c r="Z18541" s="49"/>
      <c r="AA18541" s="49"/>
      <c r="AB18541" s="49"/>
      <c r="AC18541" s="49"/>
      <c r="AD18541" s="49"/>
      <c r="AE18541" s="95"/>
      <c r="AM18541" s="103"/>
      <c r="AT18541" s="10"/>
    </row>
    <row r="18542" spans="9:46" s="16" customFormat="1">
      <c r="I18542" s="47"/>
      <c r="P18542" s="48"/>
      <c r="Q18542" s="48"/>
      <c r="R18542" s="48"/>
      <c r="S18542" s="49"/>
      <c r="T18542" s="47"/>
      <c r="U18542" s="50"/>
      <c r="V18542" s="47"/>
      <c r="W18542" s="50"/>
      <c r="X18542" s="49"/>
      <c r="Y18542" s="49"/>
      <c r="Z18542" s="49"/>
      <c r="AA18542" s="49"/>
      <c r="AB18542" s="49"/>
      <c r="AC18542" s="49"/>
      <c r="AD18542" s="49"/>
      <c r="AE18542" s="95"/>
      <c r="AM18542" s="103"/>
      <c r="AT18542" s="10"/>
    </row>
    <row r="18543" spans="9:46" s="16" customFormat="1">
      <c r="I18543" s="47"/>
      <c r="P18543" s="48"/>
      <c r="Q18543" s="48"/>
      <c r="R18543" s="48"/>
      <c r="S18543" s="49"/>
      <c r="T18543" s="47"/>
      <c r="U18543" s="50"/>
      <c r="V18543" s="47"/>
      <c r="W18543" s="50"/>
      <c r="X18543" s="49"/>
      <c r="Y18543" s="49"/>
      <c r="Z18543" s="49"/>
      <c r="AA18543" s="49"/>
      <c r="AB18543" s="49"/>
      <c r="AC18543" s="49"/>
      <c r="AD18543" s="49"/>
      <c r="AE18543" s="95"/>
      <c r="AM18543" s="103"/>
      <c r="AT18543" s="10"/>
    </row>
    <row r="18544" spans="9:46" s="16" customFormat="1">
      <c r="I18544" s="47"/>
      <c r="P18544" s="48"/>
      <c r="Q18544" s="48"/>
      <c r="R18544" s="48"/>
      <c r="S18544" s="49"/>
      <c r="T18544" s="47"/>
      <c r="U18544" s="50"/>
      <c r="V18544" s="47"/>
      <c r="W18544" s="50"/>
      <c r="X18544" s="49"/>
      <c r="Y18544" s="49"/>
      <c r="Z18544" s="49"/>
      <c r="AA18544" s="49"/>
      <c r="AB18544" s="49"/>
      <c r="AC18544" s="49"/>
      <c r="AD18544" s="49"/>
      <c r="AE18544" s="95"/>
      <c r="AM18544" s="103"/>
      <c r="AT18544" s="10"/>
    </row>
    <row r="18545" spans="9:46" s="16" customFormat="1">
      <c r="I18545" s="47"/>
      <c r="P18545" s="48"/>
      <c r="Q18545" s="48"/>
      <c r="R18545" s="48"/>
      <c r="S18545" s="49"/>
      <c r="T18545" s="47"/>
      <c r="U18545" s="50"/>
      <c r="V18545" s="47"/>
      <c r="W18545" s="50"/>
      <c r="X18545" s="49"/>
      <c r="Y18545" s="49"/>
      <c r="Z18545" s="49"/>
      <c r="AA18545" s="49"/>
      <c r="AB18545" s="49"/>
      <c r="AC18545" s="49"/>
      <c r="AD18545" s="49"/>
      <c r="AE18545" s="95"/>
      <c r="AM18545" s="103"/>
      <c r="AT18545" s="10"/>
    </row>
    <row r="18546" spans="9:46" s="16" customFormat="1">
      <c r="I18546" s="47"/>
      <c r="P18546" s="48"/>
      <c r="Q18546" s="48"/>
      <c r="R18546" s="48"/>
      <c r="S18546" s="49"/>
      <c r="T18546" s="47"/>
      <c r="U18546" s="50"/>
      <c r="V18546" s="47"/>
      <c r="W18546" s="50"/>
      <c r="X18546" s="49"/>
      <c r="Y18546" s="49"/>
      <c r="Z18546" s="49"/>
      <c r="AA18546" s="49"/>
      <c r="AB18546" s="49"/>
      <c r="AC18546" s="49"/>
      <c r="AD18546" s="49"/>
      <c r="AE18546" s="95"/>
      <c r="AM18546" s="103"/>
      <c r="AT18546" s="10"/>
    </row>
    <row r="18547" spans="9:46" s="16" customFormat="1">
      <c r="I18547" s="47"/>
      <c r="P18547" s="48"/>
      <c r="Q18547" s="48"/>
      <c r="R18547" s="48"/>
      <c r="S18547" s="49"/>
      <c r="T18547" s="47"/>
      <c r="U18547" s="50"/>
      <c r="V18547" s="47"/>
      <c r="W18547" s="50"/>
      <c r="X18547" s="49"/>
      <c r="Y18547" s="49"/>
      <c r="Z18547" s="49"/>
      <c r="AA18547" s="49"/>
      <c r="AB18547" s="49"/>
      <c r="AC18547" s="49"/>
      <c r="AD18547" s="49"/>
      <c r="AE18547" s="95"/>
      <c r="AM18547" s="103"/>
      <c r="AT18547" s="10"/>
    </row>
    <row r="18548" spans="9:46" s="16" customFormat="1">
      <c r="I18548" s="47"/>
      <c r="P18548" s="48"/>
      <c r="Q18548" s="48"/>
      <c r="R18548" s="48"/>
      <c r="S18548" s="49"/>
      <c r="T18548" s="47"/>
      <c r="U18548" s="50"/>
      <c r="V18548" s="47"/>
      <c r="W18548" s="50"/>
      <c r="X18548" s="49"/>
      <c r="Y18548" s="49"/>
      <c r="Z18548" s="49"/>
      <c r="AA18548" s="49"/>
      <c r="AB18548" s="49"/>
      <c r="AC18548" s="49"/>
      <c r="AD18548" s="49"/>
      <c r="AE18548" s="95"/>
      <c r="AM18548" s="103"/>
      <c r="AT18548" s="10"/>
    </row>
    <row r="18549" spans="9:46" s="16" customFormat="1">
      <c r="I18549" s="47"/>
      <c r="P18549" s="48"/>
      <c r="Q18549" s="48"/>
      <c r="R18549" s="48"/>
      <c r="S18549" s="49"/>
      <c r="T18549" s="47"/>
      <c r="U18549" s="50"/>
      <c r="V18549" s="47"/>
      <c r="W18549" s="50"/>
      <c r="X18549" s="49"/>
      <c r="Y18549" s="49"/>
      <c r="Z18549" s="49"/>
      <c r="AA18549" s="49"/>
      <c r="AB18549" s="49"/>
      <c r="AC18549" s="49"/>
      <c r="AD18549" s="49"/>
      <c r="AE18549" s="95"/>
      <c r="AM18549" s="103"/>
      <c r="AT18549" s="10"/>
    </row>
    <row r="18550" spans="9:46" s="16" customFormat="1">
      <c r="I18550" s="47"/>
      <c r="P18550" s="48"/>
      <c r="Q18550" s="48"/>
      <c r="R18550" s="48"/>
      <c r="S18550" s="49"/>
      <c r="T18550" s="47"/>
      <c r="U18550" s="50"/>
      <c r="V18550" s="47"/>
      <c r="W18550" s="50"/>
      <c r="X18550" s="49"/>
      <c r="Y18550" s="49"/>
      <c r="Z18550" s="49"/>
      <c r="AA18550" s="49"/>
      <c r="AB18550" s="49"/>
      <c r="AC18550" s="49"/>
      <c r="AD18550" s="49"/>
      <c r="AE18550" s="95"/>
      <c r="AM18550" s="103"/>
      <c r="AT18550" s="10"/>
    </row>
    <row r="18551" spans="9:46" s="16" customFormat="1">
      <c r="I18551" s="47"/>
      <c r="P18551" s="48"/>
      <c r="Q18551" s="48"/>
      <c r="R18551" s="48"/>
      <c r="S18551" s="49"/>
      <c r="T18551" s="47"/>
      <c r="U18551" s="50"/>
      <c r="V18551" s="47"/>
      <c r="W18551" s="50"/>
      <c r="X18551" s="49"/>
      <c r="Y18551" s="49"/>
      <c r="Z18551" s="49"/>
      <c r="AA18551" s="49"/>
      <c r="AB18551" s="49"/>
      <c r="AC18551" s="49"/>
      <c r="AD18551" s="49"/>
      <c r="AE18551" s="95"/>
      <c r="AM18551" s="103"/>
      <c r="AT18551" s="10"/>
    </row>
    <row r="18552" spans="9:46" s="16" customFormat="1">
      <c r="I18552" s="47"/>
      <c r="P18552" s="48"/>
      <c r="Q18552" s="48"/>
      <c r="R18552" s="48"/>
      <c r="S18552" s="49"/>
      <c r="T18552" s="47"/>
      <c r="U18552" s="50"/>
      <c r="V18552" s="47"/>
      <c r="W18552" s="50"/>
      <c r="X18552" s="49"/>
      <c r="Y18552" s="49"/>
      <c r="Z18552" s="49"/>
      <c r="AA18552" s="49"/>
      <c r="AB18552" s="49"/>
      <c r="AC18552" s="49"/>
      <c r="AD18552" s="49"/>
      <c r="AE18552" s="95"/>
      <c r="AM18552" s="103"/>
      <c r="AT18552" s="10"/>
    </row>
    <row r="18553" spans="9:46" s="16" customFormat="1">
      <c r="I18553" s="47"/>
      <c r="P18553" s="48"/>
      <c r="Q18553" s="48"/>
      <c r="R18553" s="48"/>
      <c r="S18553" s="49"/>
      <c r="T18553" s="47"/>
      <c r="U18553" s="50"/>
      <c r="V18553" s="47"/>
      <c r="W18553" s="50"/>
      <c r="X18553" s="49"/>
      <c r="Y18553" s="49"/>
      <c r="Z18553" s="49"/>
      <c r="AA18553" s="49"/>
      <c r="AB18553" s="49"/>
      <c r="AC18553" s="49"/>
      <c r="AD18553" s="49"/>
      <c r="AE18553" s="95"/>
      <c r="AM18553" s="103"/>
      <c r="AT18553" s="10"/>
    </row>
    <row r="18554" spans="9:46" s="16" customFormat="1">
      <c r="I18554" s="47"/>
      <c r="P18554" s="48"/>
      <c r="Q18554" s="48"/>
      <c r="R18554" s="48"/>
      <c r="S18554" s="49"/>
      <c r="T18554" s="47"/>
      <c r="U18554" s="50"/>
      <c r="V18554" s="47"/>
      <c r="W18554" s="50"/>
      <c r="X18554" s="49"/>
      <c r="Y18554" s="49"/>
      <c r="Z18554" s="49"/>
      <c r="AA18554" s="49"/>
      <c r="AB18554" s="49"/>
      <c r="AC18554" s="49"/>
      <c r="AD18554" s="49"/>
      <c r="AE18554" s="95"/>
      <c r="AM18554" s="103"/>
      <c r="AT18554" s="10"/>
    </row>
    <row r="18555" spans="9:46" s="16" customFormat="1">
      <c r="I18555" s="47"/>
      <c r="P18555" s="48"/>
      <c r="Q18555" s="48"/>
      <c r="R18555" s="48"/>
      <c r="S18555" s="49"/>
      <c r="T18555" s="47"/>
      <c r="U18555" s="50"/>
      <c r="V18555" s="47"/>
      <c r="W18555" s="50"/>
      <c r="X18555" s="49"/>
      <c r="Y18555" s="49"/>
      <c r="Z18555" s="49"/>
      <c r="AA18555" s="49"/>
      <c r="AB18555" s="49"/>
      <c r="AC18555" s="49"/>
      <c r="AD18555" s="49"/>
      <c r="AE18555" s="95"/>
      <c r="AM18555" s="103"/>
      <c r="AT18555" s="10"/>
    </row>
    <row r="18556" spans="9:46" s="16" customFormat="1">
      <c r="I18556" s="47"/>
      <c r="P18556" s="48"/>
      <c r="Q18556" s="48"/>
      <c r="R18556" s="48"/>
      <c r="S18556" s="49"/>
      <c r="T18556" s="47"/>
      <c r="U18556" s="50"/>
      <c r="V18556" s="47"/>
      <c r="W18556" s="50"/>
      <c r="X18556" s="49"/>
      <c r="Y18556" s="49"/>
      <c r="Z18556" s="49"/>
      <c r="AA18556" s="49"/>
      <c r="AB18556" s="49"/>
      <c r="AC18556" s="49"/>
      <c r="AD18556" s="49"/>
      <c r="AE18556" s="95"/>
      <c r="AM18556" s="103"/>
      <c r="AT18556" s="10"/>
    </row>
    <row r="18557" spans="9:46" s="16" customFormat="1">
      <c r="I18557" s="47"/>
      <c r="P18557" s="48"/>
      <c r="Q18557" s="48"/>
      <c r="R18557" s="48"/>
      <c r="S18557" s="49"/>
      <c r="T18557" s="47"/>
      <c r="U18557" s="50"/>
      <c r="V18557" s="47"/>
      <c r="W18557" s="50"/>
      <c r="X18557" s="49"/>
      <c r="Y18557" s="49"/>
      <c r="Z18557" s="49"/>
      <c r="AA18557" s="49"/>
      <c r="AB18557" s="49"/>
      <c r="AC18557" s="49"/>
      <c r="AD18557" s="49"/>
      <c r="AE18557" s="95"/>
      <c r="AM18557" s="103"/>
      <c r="AT18557" s="10"/>
    </row>
    <row r="18558" spans="9:46" s="16" customFormat="1">
      <c r="I18558" s="47"/>
      <c r="P18558" s="48"/>
      <c r="Q18558" s="48"/>
      <c r="R18558" s="48"/>
      <c r="S18558" s="49"/>
      <c r="T18558" s="47"/>
      <c r="U18558" s="50"/>
      <c r="V18558" s="47"/>
      <c r="W18558" s="50"/>
      <c r="X18558" s="49"/>
      <c r="Y18558" s="49"/>
      <c r="Z18558" s="49"/>
      <c r="AA18558" s="49"/>
      <c r="AB18558" s="49"/>
      <c r="AC18558" s="49"/>
      <c r="AD18558" s="49"/>
      <c r="AE18558" s="95"/>
      <c r="AM18558" s="103"/>
      <c r="AT18558" s="10"/>
    </row>
    <row r="18559" spans="9:46" s="16" customFormat="1">
      <c r="I18559" s="47"/>
      <c r="P18559" s="48"/>
      <c r="Q18559" s="48"/>
      <c r="R18559" s="48"/>
      <c r="S18559" s="49"/>
      <c r="T18559" s="47"/>
      <c r="U18559" s="50"/>
      <c r="V18559" s="47"/>
      <c r="W18559" s="50"/>
      <c r="X18559" s="49"/>
      <c r="Y18559" s="49"/>
      <c r="Z18559" s="49"/>
      <c r="AA18559" s="49"/>
      <c r="AB18559" s="49"/>
      <c r="AC18559" s="49"/>
      <c r="AD18559" s="49"/>
      <c r="AE18559" s="95"/>
      <c r="AM18559" s="103"/>
      <c r="AT18559" s="10"/>
    </row>
    <row r="18560" spans="9:46" s="16" customFormat="1">
      <c r="I18560" s="47"/>
      <c r="P18560" s="48"/>
      <c r="Q18560" s="48"/>
      <c r="R18560" s="48"/>
      <c r="S18560" s="49"/>
      <c r="T18560" s="47"/>
      <c r="U18560" s="50"/>
      <c r="V18560" s="47"/>
      <c r="W18560" s="50"/>
      <c r="X18560" s="49"/>
      <c r="Y18560" s="49"/>
      <c r="Z18560" s="49"/>
      <c r="AA18560" s="49"/>
      <c r="AB18560" s="49"/>
      <c r="AC18560" s="49"/>
      <c r="AD18560" s="49"/>
      <c r="AE18560" s="95"/>
      <c r="AM18560" s="103"/>
      <c r="AT18560" s="10"/>
    </row>
    <row r="18561" spans="9:46" s="16" customFormat="1">
      <c r="I18561" s="47"/>
      <c r="P18561" s="48"/>
      <c r="Q18561" s="48"/>
      <c r="R18561" s="48"/>
      <c r="S18561" s="49"/>
      <c r="T18561" s="47"/>
      <c r="U18561" s="50"/>
      <c r="V18561" s="47"/>
      <c r="W18561" s="50"/>
      <c r="X18561" s="49"/>
      <c r="Y18561" s="49"/>
      <c r="Z18561" s="49"/>
      <c r="AA18561" s="49"/>
      <c r="AB18561" s="49"/>
      <c r="AC18561" s="49"/>
      <c r="AD18561" s="49"/>
      <c r="AE18561" s="95"/>
      <c r="AM18561" s="103"/>
      <c r="AT18561" s="10"/>
    </row>
    <row r="18562" spans="9:46" s="16" customFormat="1">
      <c r="I18562" s="47"/>
      <c r="P18562" s="48"/>
      <c r="Q18562" s="48"/>
      <c r="R18562" s="48"/>
      <c r="S18562" s="49"/>
      <c r="T18562" s="47"/>
      <c r="U18562" s="50"/>
      <c r="V18562" s="47"/>
      <c r="W18562" s="50"/>
      <c r="X18562" s="49"/>
      <c r="Y18562" s="49"/>
      <c r="Z18562" s="49"/>
      <c r="AA18562" s="49"/>
      <c r="AB18562" s="49"/>
      <c r="AC18562" s="49"/>
      <c r="AD18562" s="49"/>
      <c r="AE18562" s="95"/>
      <c r="AM18562" s="103"/>
      <c r="AT18562" s="10"/>
    </row>
    <row r="18563" spans="9:46" s="16" customFormat="1">
      <c r="I18563" s="47"/>
      <c r="P18563" s="48"/>
      <c r="Q18563" s="48"/>
      <c r="R18563" s="48"/>
      <c r="S18563" s="49"/>
      <c r="T18563" s="47"/>
      <c r="U18563" s="50"/>
      <c r="V18563" s="47"/>
      <c r="W18563" s="50"/>
      <c r="X18563" s="49"/>
      <c r="Y18563" s="49"/>
      <c r="Z18563" s="49"/>
      <c r="AA18563" s="49"/>
      <c r="AB18563" s="49"/>
      <c r="AC18563" s="49"/>
      <c r="AD18563" s="49"/>
      <c r="AE18563" s="95"/>
      <c r="AM18563" s="103"/>
      <c r="AT18563" s="10"/>
    </row>
    <row r="18564" spans="9:46" s="16" customFormat="1">
      <c r="I18564" s="47"/>
      <c r="P18564" s="48"/>
      <c r="Q18564" s="48"/>
      <c r="R18564" s="48"/>
      <c r="S18564" s="49"/>
      <c r="T18564" s="47"/>
      <c r="U18564" s="50"/>
      <c r="V18564" s="47"/>
      <c r="W18564" s="50"/>
      <c r="X18564" s="49"/>
      <c r="Y18564" s="49"/>
      <c r="Z18564" s="49"/>
      <c r="AA18564" s="49"/>
      <c r="AB18564" s="49"/>
      <c r="AC18564" s="49"/>
      <c r="AD18564" s="49"/>
      <c r="AE18564" s="95"/>
      <c r="AM18564" s="103"/>
      <c r="AT18564" s="10"/>
    </row>
    <row r="18565" spans="9:46" s="16" customFormat="1">
      <c r="I18565" s="47"/>
      <c r="P18565" s="48"/>
      <c r="Q18565" s="48"/>
      <c r="R18565" s="48"/>
      <c r="S18565" s="49"/>
      <c r="T18565" s="47"/>
      <c r="U18565" s="50"/>
      <c r="V18565" s="47"/>
      <c r="W18565" s="50"/>
      <c r="X18565" s="49"/>
      <c r="Y18565" s="49"/>
      <c r="Z18565" s="49"/>
      <c r="AA18565" s="49"/>
      <c r="AB18565" s="49"/>
      <c r="AC18565" s="49"/>
      <c r="AD18565" s="49"/>
      <c r="AE18565" s="95"/>
      <c r="AM18565" s="103"/>
      <c r="AT18565" s="10"/>
    </row>
    <row r="18566" spans="9:46" s="16" customFormat="1">
      <c r="I18566" s="47"/>
      <c r="P18566" s="48"/>
      <c r="Q18566" s="48"/>
      <c r="R18566" s="48"/>
      <c r="S18566" s="49"/>
      <c r="T18566" s="47"/>
      <c r="U18566" s="50"/>
      <c r="V18566" s="47"/>
      <c r="W18566" s="50"/>
      <c r="X18566" s="49"/>
      <c r="Y18566" s="49"/>
      <c r="Z18566" s="49"/>
      <c r="AA18566" s="49"/>
      <c r="AB18566" s="49"/>
      <c r="AC18566" s="49"/>
      <c r="AD18566" s="49"/>
      <c r="AE18566" s="95"/>
      <c r="AM18566" s="103"/>
      <c r="AT18566" s="10"/>
    </row>
    <row r="18567" spans="9:46" s="16" customFormat="1">
      <c r="I18567" s="47"/>
      <c r="P18567" s="48"/>
      <c r="Q18567" s="48"/>
      <c r="R18567" s="48"/>
      <c r="S18567" s="49"/>
      <c r="T18567" s="47"/>
      <c r="U18567" s="50"/>
      <c r="V18567" s="47"/>
      <c r="W18567" s="50"/>
      <c r="X18567" s="49"/>
      <c r="Y18567" s="49"/>
      <c r="Z18567" s="49"/>
      <c r="AA18567" s="49"/>
      <c r="AB18567" s="49"/>
      <c r="AC18567" s="49"/>
      <c r="AD18567" s="49"/>
      <c r="AE18567" s="95"/>
      <c r="AM18567" s="103"/>
      <c r="AT18567" s="10"/>
    </row>
    <row r="18568" spans="9:46" s="16" customFormat="1">
      <c r="I18568" s="47"/>
      <c r="P18568" s="48"/>
      <c r="Q18568" s="48"/>
      <c r="R18568" s="48"/>
      <c r="S18568" s="49"/>
      <c r="T18568" s="47"/>
      <c r="U18568" s="50"/>
      <c r="V18568" s="47"/>
      <c r="W18568" s="50"/>
      <c r="X18568" s="49"/>
      <c r="Y18568" s="49"/>
      <c r="Z18568" s="49"/>
      <c r="AA18568" s="49"/>
      <c r="AB18568" s="49"/>
      <c r="AC18568" s="49"/>
      <c r="AD18568" s="49"/>
      <c r="AE18568" s="95"/>
      <c r="AM18568" s="103"/>
      <c r="AT18568" s="10"/>
    </row>
    <row r="18569" spans="9:46" s="16" customFormat="1">
      <c r="I18569" s="47"/>
      <c r="P18569" s="48"/>
      <c r="Q18569" s="48"/>
      <c r="R18569" s="48"/>
      <c r="S18569" s="49"/>
      <c r="T18569" s="47"/>
      <c r="U18569" s="50"/>
      <c r="V18569" s="47"/>
      <c r="W18569" s="50"/>
      <c r="X18569" s="49"/>
      <c r="Y18569" s="49"/>
      <c r="Z18569" s="49"/>
      <c r="AA18569" s="49"/>
      <c r="AB18569" s="49"/>
      <c r="AC18569" s="49"/>
      <c r="AD18569" s="49"/>
      <c r="AE18569" s="95"/>
      <c r="AM18569" s="103"/>
      <c r="AT18569" s="10"/>
    </row>
    <row r="18570" spans="9:46" s="16" customFormat="1">
      <c r="I18570" s="47"/>
      <c r="P18570" s="48"/>
      <c r="Q18570" s="48"/>
      <c r="R18570" s="48"/>
      <c r="S18570" s="49"/>
      <c r="T18570" s="47"/>
      <c r="U18570" s="50"/>
      <c r="V18570" s="47"/>
      <c r="W18570" s="50"/>
      <c r="X18570" s="49"/>
      <c r="Y18570" s="49"/>
      <c r="Z18570" s="49"/>
      <c r="AA18570" s="49"/>
      <c r="AB18570" s="49"/>
      <c r="AC18570" s="49"/>
      <c r="AD18570" s="49"/>
      <c r="AE18570" s="95"/>
      <c r="AM18570" s="103"/>
      <c r="AT18570" s="10"/>
    </row>
    <row r="18571" spans="9:46" s="16" customFormat="1">
      <c r="I18571" s="47"/>
      <c r="P18571" s="48"/>
      <c r="Q18571" s="48"/>
      <c r="R18571" s="48"/>
      <c r="S18571" s="49"/>
      <c r="T18571" s="47"/>
      <c r="U18571" s="50"/>
      <c r="V18571" s="47"/>
      <c r="W18571" s="50"/>
      <c r="X18571" s="49"/>
      <c r="Y18571" s="49"/>
      <c r="Z18571" s="49"/>
      <c r="AA18571" s="49"/>
      <c r="AB18571" s="49"/>
      <c r="AC18571" s="49"/>
      <c r="AD18571" s="49"/>
      <c r="AE18571" s="95"/>
      <c r="AM18571" s="103"/>
      <c r="AT18571" s="10"/>
    </row>
    <row r="18572" spans="9:46" s="16" customFormat="1">
      <c r="I18572" s="47"/>
      <c r="P18572" s="48"/>
      <c r="Q18572" s="48"/>
      <c r="R18572" s="48"/>
      <c r="S18572" s="49"/>
      <c r="T18572" s="47"/>
      <c r="U18572" s="50"/>
      <c r="V18572" s="47"/>
      <c r="W18572" s="50"/>
      <c r="X18572" s="49"/>
      <c r="Y18572" s="49"/>
      <c r="Z18572" s="49"/>
      <c r="AA18572" s="49"/>
      <c r="AB18572" s="49"/>
      <c r="AC18572" s="49"/>
      <c r="AD18572" s="49"/>
      <c r="AE18572" s="95"/>
      <c r="AM18572" s="103"/>
      <c r="AT18572" s="10"/>
    </row>
    <row r="18573" spans="9:46" s="16" customFormat="1">
      <c r="I18573" s="47"/>
      <c r="P18573" s="48"/>
      <c r="Q18573" s="48"/>
      <c r="R18573" s="48"/>
      <c r="S18573" s="49"/>
      <c r="T18573" s="47"/>
      <c r="U18573" s="50"/>
      <c r="V18573" s="47"/>
      <c r="W18573" s="50"/>
      <c r="X18573" s="49"/>
      <c r="Y18573" s="49"/>
      <c r="Z18573" s="49"/>
      <c r="AA18573" s="49"/>
      <c r="AB18573" s="49"/>
      <c r="AC18573" s="49"/>
      <c r="AD18573" s="49"/>
      <c r="AE18573" s="95"/>
      <c r="AM18573" s="103"/>
      <c r="AT18573" s="10"/>
    </row>
    <row r="18574" spans="9:46" s="16" customFormat="1">
      <c r="I18574" s="47"/>
      <c r="P18574" s="48"/>
      <c r="Q18574" s="48"/>
      <c r="R18574" s="48"/>
      <c r="S18574" s="49"/>
      <c r="T18574" s="47"/>
      <c r="U18574" s="50"/>
      <c r="V18574" s="47"/>
      <c r="W18574" s="50"/>
      <c r="X18574" s="49"/>
      <c r="Y18574" s="49"/>
      <c r="Z18574" s="49"/>
      <c r="AA18574" s="49"/>
      <c r="AB18574" s="49"/>
      <c r="AC18574" s="49"/>
      <c r="AD18574" s="49"/>
      <c r="AE18574" s="95"/>
      <c r="AM18574" s="103"/>
      <c r="AT18574" s="10"/>
    </row>
    <row r="18575" spans="9:46" s="16" customFormat="1">
      <c r="I18575" s="47"/>
      <c r="P18575" s="48"/>
      <c r="Q18575" s="48"/>
      <c r="R18575" s="48"/>
      <c r="S18575" s="49"/>
      <c r="T18575" s="47"/>
      <c r="U18575" s="50"/>
      <c r="V18575" s="47"/>
      <c r="W18575" s="50"/>
      <c r="X18575" s="49"/>
      <c r="Y18575" s="49"/>
      <c r="Z18575" s="49"/>
      <c r="AA18575" s="49"/>
      <c r="AB18575" s="49"/>
      <c r="AC18575" s="49"/>
      <c r="AD18575" s="49"/>
      <c r="AE18575" s="95"/>
      <c r="AM18575" s="103"/>
      <c r="AT18575" s="10"/>
    </row>
    <row r="18576" spans="9:46" s="16" customFormat="1">
      <c r="I18576" s="47"/>
      <c r="P18576" s="48"/>
      <c r="Q18576" s="48"/>
      <c r="R18576" s="48"/>
      <c r="S18576" s="49"/>
      <c r="T18576" s="47"/>
      <c r="U18576" s="50"/>
      <c r="V18576" s="47"/>
      <c r="W18576" s="50"/>
      <c r="X18576" s="49"/>
      <c r="Y18576" s="49"/>
      <c r="Z18576" s="49"/>
      <c r="AA18576" s="49"/>
      <c r="AB18576" s="49"/>
      <c r="AC18576" s="49"/>
      <c r="AD18576" s="49"/>
      <c r="AE18576" s="95"/>
      <c r="AM18576" s="103"/>
      <c r="AT18576" s="10"/>
    </row>
    <row r="18577" spans="9:46" s="16" customFormat="1">
      <c r="I18577" s="47"/>
      <c r="P18577" s="48"/>
      <c r="Q18577" s="48"/>
      <c r="R18577" s="48"/>
      <c r="S18577" s="49"/>
      <c r="T18577" s="47"/>
      <c r="U18577" s="50"/>
      <c r="V18577" s="47"/>
      <c r="W18577" s="50"/>
      <c r="X18577" s="49"/>
      <c r="Y18577" s="49"/>
      <c r="Z18577" s="49"/>
      <c r="AA18577" s="49"/>
      <c r="AB18577" s="49"/>
      <c r="AC18577" s="49"/>
      <c r="AD18577" s="49"/>
      <c r="AE18577" s="95"/>
      <c r="AM18577" s="103"/>
      <c r="AT18577" s="10"/>
    </row>
    <row r="18578" spans="9:46" s="16" customFormat="1">
      <c r="I18578" s="47"/>
      <c r="P18578" s="48"/>
      <c r="Q18578" s="48"/>
      <c r="R18578" s="48"/>
      <c r="S18578" s="49"/>
      <c r="T18578" s="47"/>
      <c r="U18578" s="50"/>
      <c r="V18578" s="47"/>
      <c r="W18578" s="50"/>
      <c r="X18578" s="49"/>
      <c r="Y18578" s="49"/>
      <c r="Z18578" s="49"/>
      <c r="AA18578" s="49"/>
      <c r="AB18578" s="49"/>
      <c r="AC18578" s="49"/>
      <c r="AD18578" s="49"/>
      <c r="AE18578" s="95"/>
      <c r="AM18578" s="103"/>
      <c r="AT18578" s="10"/>
    </row>
    <row r="18579" spans="9:46" s="16" customFormat="1">
      <c r="I18579" s="47"/>
      <c r="P18579" s="48"/>
      <c r="Q18579" s="48"/>
      <c r="R18579" s="48"/>
      <c r="S18579" s="49"/>
      <c r="T18579" s="47"/>
      <c r="U18579" s="50"/>
      <c r="V18579" s="47"/>
      <c r="W18579" s="50"/>
      <c r="X18579" s="49"/>
      <c r="Y18579" s="49"/>
      <c r="Z18579" s="49"/>
      <c r="AA18579" s="49"/>
      <c r="AB18579" s="49"/>
      <c r="AC18579" s="49"/>
      <c r="AD18579" s="49"/>
      <c r="AE18579" s="95"/>
      <c r="AM18579" s="103"/>
      <c r="AT18579" s="10"/>
    </row>
    <row r="18580" spans="9:46" s="16" customFormat="1">
      <c r="I18580" s="47"/>
      <c r="P18580" s="48"/>
      <c r="Q18580" s="48"/>
      <c r="R18580" s="48"/>
      <c r="S18580" s="49"/>
      <c r="T18580" s="47"/>
      <c r="U18580" s="50"/>
      <c r="V18580" s="47"/>
      <c r="W18580" s="50"/>
      <c r="X18580" s="49"/>
      <c r="Y18580" s="49"/>
      <c r="Z18580" s="49"/>
      <c r="AA18580" s="49"/>
      <c r="AB18580" s="49"/>
      <c r="AC18580" s="49"/>
      <c r="AD18580" s="49"/>
      <c r="AE18580" s="95"/>
      <c r="AM18580" s="103"/>
      <c r="AT18580" s="10"/>
    </row>
    <row r="18581" spans="9:46" s="16" customFormat="1">
      <c r="I18581" s="47"/>
      <c r="P18581" s="48"/>
      <c r="Q18581" s="48"/>
      <c r="R18581" s="48"/>
      <c r="S18581" s="49"/>
      <c r="T18581" s="47"/>
      <c r="U18581" s="50"/>
      <c r="V18581" s="47"/>
      <c r="W18581" s="50"/>
      <c r="X18581" s="49"/>
      <c r="Y18581" s="49"/>
      <c r="Z18581" s="49"/>
      <c r="AA18581" s="49"/>
      <c r="AB18581" s="49"/>
      <c r="AC18581" s="49"/>
      <c r="AD18581" s="49"/>
      <c r="AE18581" s="95"/>
      <c r="AM18581" s="103"/>
      <c r="AT18581" s="10"/>
    </row>
    <row r="18582" spans="9:46" s="16" customFormat="1">
      <c r="I18582" s="47"/>
      <c r="P18582" s="48"/>
      <c r="Q18582" s="48"/>
      <c r="R18582" s="48"/>
      <c r="S18582" s="49"/>
      <c r="T18582" s="47"/>
      <c r="U18582" s="50"/>
      <c r="V18582" s="47"/>
      <c r="W18582" s="50"/>
      <c r="X18582" s="49"/>
      <c r="Y18582" s="49"/>
      <c r="Z18582" s="49"/>
      <c r="AA18582" s="49"/>
      <c r="AB18582" s="49"/>
      <c r="AC18582" s="49"/>
      <c r="AD18582" s="49"/>
      <c r="AE18582" s="95"/>
      <c r="AM18582" s="103"/>
      <c r="AT18582" s="10"/>
    </row>
    <row r="18583" spans="9:46" s="16" customFormat="1">
      <c r="I18583" s="47"/>
      <c r="P18583" s="48"/>
      <c r="Q18583" s="48"/>
      <c r="R18583" s="48"/>
      <c r="S18583" s="49"/>
      <c r="T18583" s="47"/>
      <c r="U18583" s="50"/>
      <c r="V18583" s="47"/>
      <c r="W18583" s="50"/>
      <c r="X18583" s="49"/>
      <c r="Y18583" s="49"/>
      <c r="Z18583" s="49"/>
      <c r="AA18583" s="49"/>
      <c r="AB18583" s="49"/>
      <c r="AC18583" s="49"/>
      <c r="AD18583" s="49"/>
      <c r="AE18583" s="95"/>
      <c r="AM18583" s="103"/>
      <c r="AT18583" s="10"/>
    </row>
    <row r="18584" spans="9:46" s="16" customFormat="1">
      <c r="I18584" s="47"/>
      <c r="P18584" s="48"/>
      <c r="Q18584" s="48"/>
      <c r="R18584" s="48"/>
      <c r="S18584" s="49"/>
      <c r="T18584" s="47"/>
      <c r="U18584" s="50"/>
      <c r="V18584" s="47"/>
      <c r="W18584" s="50"/>
      <c r="X18584" s="49"/>
      <c r="Y18584" s="49"/>
      <c r="Z18584" s="49"/>
      <c r="AA18584" s="49"/>
      <c r="AB18584" s="49"/>
      <c r="AC18584" s="49"/>
      <c r="AD18584" s="49"/>
      <c r="AE18584" s="95"/>
      <c r="AM18584" s="103"/>
      <c r="AT18584" s="10"/>
    </row>
    <row r="18585" spans="9:46" s="16" customFormat="1">
      <c r="I18585" s="47"/>
      <c r="P18585" s="48"/>
      <c r="Q18585" s="48"/>
      <c r="R18585" s="48"/>
      <c r="S18585" s="49"/>
      <c r="T18585" s="47"/>
      <c r="U18585" s="50"/>
      <c r="V18585" s="47"/>
      <c r="W18585" s="50"/>
      <c r="X18585" s="49"/>
      <c r="Y18585" s="49"/>
      <c r="Z18585" s="49"/>
      <c r="AA18585" s="49"/>
      <c r="AB18585" s="49"/>
      <c r="AC18585" s="49"/>
      <c r="AD18585" s="49"/>
      <c r="AE18585" s="95"/>
      <c r="AM18585" s="103"/>
      <c r="AT18585" s="10"/>
    </row>
    <row r="18586" spans="9:46" s="16" customFormat="1">
      <c r="I18586" s="47"/>
      <c r="P18586" s="48"/>
      <c r="Q18586" s="48"/>
      <c r="R18586" s="48"/>
      <c r="S18586" s="49"/>
      <c r="T18586" s="47"/>
      <c r="U18586" s="50"/>
      <c r="V18586" s="47"/>
      <c r="W18586" s="50"/>
      <c r="X18586" s="49"/>
      <c r="Y18586" s="49"/>
      <c r="Z18586" s="49"/>
      <c r="AA18586" s="49"/>
      <c r="AB18586" s="49"/>
      <c r="AC18586" s="49"/>
      <c r="AD18586" s="49"/>
      <c r="AE18586" s="95"/>
      <c r="AM18586" s="103"/>
      <c r="AT18586" s="10"/>
    </row>
    <row r="18587" spans="9:46" s="16" customFormat="1">
      <c r="I18587" s="47"/>
      <c r="P18587" s="48"/>
      <c r="Q18587" s="48"/>
      <c r="R18587" s="48"/>
      <c r="S18587" s="49"/>
      <c r="T18587" s="47"/>
      <c r="U18587" s="50"/>
      <c r="V18587" s="47"/>
      <c r="W18587" s="50"/>
      <c r="X18587" s="49"/>
      <c r="Y18587" s="49"/>
      <c r="Z18587" s="49"/>
      <c r="AA18587" s="49"/>
      <c r="AB18587" s="49"/>
      <c r="AC18587" s="49"/>
      <c r="AD18587" s="49"/>
      <c r="AE18587" s="95"/>
      <c r="AM18587" s="103"/>
      <c r="AT18587" s="10"/>
    </row>
    <row r="18588" spans="9:46" s="16" customFormat="1">
      <c r="I18588" s="47"/>
      <c r="P18588" s="48"/>
      <c r="Q18588" s="48"/>
      <c r="R18588" s="48"/>
      <c r="S18588" s="49"/>
      <c r="T18588" s="47"/>
      <c r="U18588" s="50"/>
      <c r="V18588" s="47"/>
      <c r="W18588" s="50"/>
      <c r="X18588" s="49"/>
      <c r="Y18588" s="49"/>
      <c r="Z18588" s="49"/>
      <c r="AA18588" s="49"/>
      <c r="AB18588" s="49"/>
      <c r="AC18588" s="49"/>
      <c r="AD18588" s="49"/>
      <c r="AE18588" s="95"/>
      <c r="AM18588" s="103"/>
      <c r="AT18588" s="10"/>
    </row>
    <row r="18589" spans="9:46" s="16" customFormat="1">
      <c r="I18589" s="47"/>
      <c r="P18589" s="48"/>
      <c r="Q18589" s="48"/>
      <c r="R18589" s="48"/>
      <c r="S18589" s="49"/>
      <c r="T18589" s="47"/>
      <c r="U18589" s="50"/>
      <c r="V18589" s="47"/>
      <c r="W18589" s="50"/>
      <c r="X18589" s="49"/>
      <c r="Y18589" s="49"/>
      <c r="Z18589" s="49"/>
      <c r="AA18589" s="49"/>
      <c r="AB18589" s="49"/>
      <c r="AC18589" s="49"/>
      <c r="AD18589" s="49"/>
      <c r="AE18589" s="95"/>
      <c r="AM18589" s="103"/>
      <c r="AT18589" s="10"/>
    </row>
    <row r="18590" spans="9:46" s="16" customFormat="1">
      <c r="I18590" s="47"/>
      <c r="P18590" s="48"/>
      <c r="Q18590" s="48"/>
      <c r="R18590" s="48"/>
      <c r="S18590" s="49"/>
      <c r="T18590" s="47"/>
      <c r="U18590" s="50"/>
      <c r="V18590" s="47"/>
      <c r="W18590" s="50"/>
      <c r="X18590" s="49"/>
      <c r="Y18590" s="49"/>
      <c r="Z18590" s="49"/>
      <c r="AA18590" s="49"/>
      <c r="AB18590" s="49"/>
      <c r="AC18590" s="49"/>
      <c r="AD18590" s="49"/>
      <c r="AE18590" s="95"/>
      <c r="AM18590" s="103"/>
      <c r="AT18590" s="10"/>
    </row>
    <row r="18591" spans="9:46" s="16" customFormat="1">
      <c r="I18591" s="47"/>
      <c r="P18591" s="48"/>
      <c r="Q18591" s="48"/>
      <c r="R18591" s="48"/>
      <c r="S18591" s="49"/>
      <c r="T18591" s="47"/>
      <c r="U18591" s="50"/>
      <c r="V18591" s="47"/>
      <c r="W18591" s="50"/>
      <c r="X18591" s="49"/>
      <c r="Y18591" s="49"/>
      <c r="Z18591" s="49"/>
      <c r="AA18591" s="49"/>
      <c r="AB18591" s="49"/>
      <c r="AC18591" s="49"/>
      <c r="AD18591" s="49"/>
      <c r="AE18591" s="95"/>
      <c r="AM18591" s="103"/>
      <c r="AT18591" s="10"/>
    </row>
    <row r="18592" spans="9:46" s="16" customFormat="1">
      <c r="I18592" s="47"/>
      <c r="P18592" s="48"/>
      <c r="Q18592" s="48"/>
      <c r="R18592" s="48"/>
      <c r="S18592" s="49"/>
      <c r="T18592" s="47"/>
      <c r="U18592" s="50"/>
      <c r="V18592" s="47"/>
      <c r="W18592" s="50"/>
      <c r="X18592" s="49"/>
      <c r="Y18592" s="49"/>
      <c r="Z18592" s="49"/>
      <c r="AA18592" s="49"/>
      <c r="AB18592" s="49"/>
      <c r="AC18592" s="49"/>
      <c r="AD18592" s="49"/>
      <c r="AE18592" s="95"/>
      <c r="AM18592" s="103"/>
      <c r="AT18592" s="10"/>
    </row>
    <row r="18593" spans="9:46" s="16" customFormat="1">
      <c r="I18593" s="47"/>
      <c r="P18593" s="48"/>
      <c r="Q18593" s="48"/>
      <c r="R18593" s="48"/>
      <c r="S18593" s="49"/>
      <c r="T18593" s="47"/>
      <c r="U18593" s="50"/>
      <c r="V18593" s="47"/>
      <c r="W18593" s="50"/>
      <c r="X18593" s="49"/>
      <c r="Y18593" s="49"/>
      <c r="Z18593" s="49"/>
      <c r="AA18593" s="49"/>
      <c r="AB18593" s="49"/>
      <c r="AC18593" s="49"/>
      <c r="AD18593" s="49"/>
      <c r="AE18593" s="95"/>
      <c r="AM18593" s="103"/>
      <c r="AT18593" s="10"/>
    </row>
    <row r="18594" spans="9:46" s="16" customFormat="1">
      <c r="I18594" s="47"/>
      <c r="P18594" s="48"/>
      <c r="Q18594" s="48"/>
      <c r="R18594" s="48"/>
      <c r="S18594" s="49"/>
      <c r="T18594" s="47"/>
      <c r="U18594" s="50"/>
      <c r="V18594" s="47"/>
      <c r="W18594" s="50"/>
      <c r="X18594" s="49"/>
      <c r="Y18594" s="49"/>
      <c r="Z18594" s="49"/>
      <c r="AA18594" s="49"/>
      <c r="AB18594" s="49"/>
      <c r="AC18594" s="49"/>
      <c r="AD18594" s="49"/>
      <c r="AE18594" s="95"/>
      <c r="AM18594" s="103"/>
      <c r="AT18594" s="10"/>
    </row>
    <row r="18595" spans="9:46" s="16" customFormat="1">
      <c r="I18595" s="47"/>
      <c r="P18595" s="48"/>
      <c r="Q18595" s="48"/>
      <c r="R18595" s="48"/>
      <c r="S18595" s="49"/>
      <c r="T18595" s="47"/>
      <c r="U18595" s="50"/>
      <c r="V18595" s="47"/>
      <c r="W18595" s="50"/>
      <c r="X18595" s="49"/>
      <c r="Y18595" s="49"/>
      <c r="Z18595" s="49"/>
      <c r="AA18595" s="49"/>
      <c r="AB18595" s="49"/>
      <c r="AC18595" s="49"/>
      <c r="AD18595" s="49"/>
      <c r="AE18595" s="95"/>
      <c r="AM18595" s="103"/>
      <c r="AT18595" s="10"/>
    </row>
    <row r="18596" spans="9:46" s="16" customFormat="1">
      <c r="I18596" s="47"/>
      <c r="P18596" s="48"/>
      <c r="Q18596" s="48"/>
      <c r="R18596" s="48"/>
      <c r="S18596" s="49"/>
      <c r="T18596" s="47"/>
      <c r="U18596" s="50"/>
      <c r="V18596" s="47"/>
      <c r="W18596" s="50"/>
      <c r="X18596" s="49"/>
      <c r="Y18596" s="49"/>
      <c r="Z18596" s="49"/>
      <c r="AA18596" s="49"/>
      <c r="AB18596" s="49"/>
      <c r="AC18596" s="49"/>
      <c r="AD18596" s="49"/>
      <c r="AE18596" s="95"/>
      <c r="AM18596" s="103"/>
      <c r="AT18596" s="10"/>
    </row>
    <row r="18597" spans="9:46" s="16" customFormat="1">
      <c r="I18597" s="47"/>
      <c r="P18597" s="48"/>
      <c r="Q18597" s="48"/>
      <c r="R18597" s="48"/>
      <c r="S18597" s="49"/>
      <c r="T18597" s="47"/>
      <c r="U18597" s="50"/>
      <c r="V18597" s="47"/>
      <c r="W18597" s="50"/>
      <c r="X18597" s="49"/>
      <c r="Y18597" s="49"/>
      <c r="Z18597" s="49"/>
      <c r="AA18597" s="49"/>
      <c r="AB18597" s="49"/>
      <c r="AC18597" s="49"/>
      <c r="AD18597" s="49"/>
      <c r="AE18597" s="95"/>
      <c r="AM18597" s="103"/>
      <c r="AT18597" s="10"/>
    </row>
    <row r="18598" spans="9:46" s="16" customFormat="1">
      <c r="I18598" s="47"/>
      <c r="P18598" s="48"/>
      <c r="Q18598" s="48"/>
      <c r="R18598" s="48"/>
      <c r="S18598" s="49"/>
      <c r="T18598" s="47"/>
      <c r="U18598" s="50"/>
      <c r="V18598" s="47"/>
      <c r="W18598" s="50"/>
      <c r="X18598" s="49"/>
      <c r="Y18598" s="49"/>
      <c r="Z18598" s="49"/>
      <c r="AA18598" s="49"/>
      <c r="AB18598" s="49"/>
      <c r="AC18598" s="49"/>
      <c r="AD18598" s="49"/>
      <c r="AE18598" s="95"/>
      <c r="AM18598" s="103"/>
      <c r="AT18598" s="10"/>
    </row>
    <row r="18599" spans="9:46" s="16" customFormat="1">
      <c r="I18599" s="47"/>
      <c r="P18599" s="48"/>
      <c r="Q18599" s="48"/>
      <c r="R18599" s="48"/>
      <c r="S18599" s="49"/>
      <c r="T18599" s="47"/>
      <c r="U18599" s="50"/>
      <c r="V18599" s="47"/>
      <c r="W18599" s="50"/>
      <c r="X18599" s="49"/>
      <c r="Y18599" s="49"/>
      <c r="Z18599" s="49"/>
      <c r="AA18599" s="49"/>
      <c r="AB18599" s="49"/>
      <c r="AC18599" s="49"/>
      <c r="AD18599" s="49"/>
      <c r="AE18599" s="95"/>
      <c r="AM18599" s="103"/>
      <c r="AT18599" s="10"/>
    </row>
    <row r="18600" spans="9:46" s="16" customFormat="1">
      <c r="I18600" s="47"/>
      <c r="P18600" s="48"/>
      <c r="Q18600" s="48"/>
      <c r="R18600" s="48"/>
      <c r="S18600" s="49"/>
      <c r="T18600" s="47"/>
      <c r="U18600" s="50"/>
      <c r="V18600" s="47"/>
      <c r="W18600" s="50"/>
      <c r="X18600" s="49"/>
      <c r="Y18600" s="49"/>
      <c r="Z18600" s="49"/>
      <c r="AA18600" s="49"/>
      <c r="AB18600" s="49"/>
      <c r="AC18600" s="49"/>
      <c r="AD18600" s="49"/>
      <c r="AE18600" s="95"/>
      <c r="AM18600" s="103"/>
      <c r="AT18600" s="10"/>
    </row>
    <row r="18601" spans="9:46" s="16" customFormat="1">
      <c r="I18601" s="47"/>
      <c r="P18601" s="48"/>
      <c r="Q18601" s="48"/>
      <c r="R18601" s="48"/>
      <c r="S18601" s="49"/>
      <c r="T18601" s="47"/>
      <c r="U18601" s="50"/>
      <c r="V18601" s="47"/>
      <c r="W18601" s="50"/>
      <c r="X18601" s="49"/>
      <c r="Y18601" s="49"/>
      <c r="Z18601" s="49"/>
      <c r="AA18601" s="49"/>
      <c r="AB18601" s="49"/>
      <c r="AC18601" s="49"/>
      <c r="AD18601" s="49"/>
      <c r="AE18601" s="95"/>
      <c r="AM18601" s="103"/>
      <c r="AT18601" s="10"/>
    </row>
    <row r="18602" spans="9:46" s="16" customFormat="1">
      <c r="I18602" s="47"/>
      <c r="P18602" s="48"/>
      <c r="Q18602" s="48"/>
      <c r="R18602" s="48"/>
      <c r="S18602" s="49"/>
      <c r="T18602" s="47"/>
      <c r="U18602" s="50"/>
      <c r="V18602" s="47"/>
      <c r="W18602" s="50"/>
      <c r="X18602" s="49"/>
      <c r="Y18602" s="49"/>
      <c r="Z18602" s="49"/>
      <c r="AA18602" s="49"/>
      <c r="AB18602" s="49"/>
      <c r="AC18602" s="49"/>
      <c r="AD18602" s="49"/>
      <c r="AE18602" s="95"/>
      <c r="AM18602" s="103"/>
      <c r="AT18602" s="10"/>
    </row>
    <row r="18603" spans="9:46" s="16" customFormat="1">
      <c r="I18603" s="47"/>
      <c r="P18603" s="48"/>
      <c r="Q18603" s="48"/>
      <c r="R18603" s="48"/>
      <c r="S18603" s="49"/>
      <c r="T18603" s="47"/>
      <c r="U18603" s="50"/>
      <c r="V18603" s="47"/>
      <c r="W18603" s="50"/>
      <c r="X18603" s="49"/>
      <c r="Y18603" s="49"/>
      <c r="Z18603" s="49"/>
      <c r="AA18603" s="49"/>
      <c r="AB18603" s="49"/>
      <c r="AC18603" s="49"/>
      <c r="AD18603" s="49"/>
      <c r="AE18603" s="95"/>
      <c r="AM18603" s="103"/>
      <c r="AT18603" s="10"/>
    </row>
    <row r="18604" spans="9:46" s="16" customFormat="1">
      <c r="I18604" s="47"/>
      <c r="P18604" s="48"/>
      <c r="Q18604" s="48"/>
      <c r="R18604" s="48"/>
      <c r="S18604" s="49"/>
      <c r="T18604" s="47"/>
      <c r="U18604" s="50"/>
      <c r="V18604" s="47"/>
      <c r="W18604" s="50"/>
      <c r="X18604" s="49"/>
      <c r="Y18604" s="49"/>
      <c r="Z18604" s="49"/>
      <c r="AA18604" s="49"/>
      <c r="AB18604" s="49"/>
      <c r="AC18604" s="49"/>
      <c r="AD18604" s="49"/>
      <c r="AE18604" s="95"/>
      <c r="AM18604" s="103"/>
      <c r="AT18604" s="10"/>
    </row>
    <row r="18605" spans="9:46" s="16" customFormat="1">
      <c r="I18605" s="47"/>
      <c r="P18605" s="48"/>
      <c r="Q18605" s="48"/>
      <c r="R18605" s="48"/>
      <c r="S18605" s="49"/>
      <c r="T18605" s="47"/>
      <c r="U18605" s="50"/>
      <c r="V18605" s="47"/>
      <c r="W18605" s="50"/>
      <c r="X18605" s="49"/>
      <c r="Y18605" s="49"/>
      <c r="Z18605" s="49"/>
      <c r="AA18605" s="49"/>
      <c r="AB18605" s="49"/>
      <c r="AC18605" s="49"/>
      <c r="AD18605" s="49"/>
      <c r="AE18605" s="95"/>
      <c r="AM18605" s="103"/>
      <c r="AT18605" s="10"/>
    </row>
    <row r="18606" spans="9:46" s="16" customFormat="1">
      <c r="I18606" s="47"/>
      <c r="P18606" s="48"/>
      <c r="Q18606" s="48"/>
      <c r="R18606" s="48"/>
      <c r="S18606" s="49"/>
      <c r="T18606" s="47"/>
      <c r="U18606" s="50"/>
      <c r="V18606" s="47"/>
      <c r="W18606" s="50"/>
      <c r="X18606" s="49"/>
      <c r="Y18606" s="49"/>
      <c r="Z18606" s="49"/>
      <c r="AA18606" s="49"/>
      <c r="AB18606" s="49"/>
      <c r="AC18606" s="49"/>
      <c r="AD18606" s="49"/>
      <c r="AE18606" s="95"/>
      <c r="AM18606" s="103"/>
      <c r="AT18606" s="10"/>
    </row>
    <row r="18607" spans="9:46" s="16" customFormat="1">
      <c r="I18607" s="47"/>
      <c r="P18607" s="48"/>
      <c r="Q18607" s="48"/>
      <c r="R18607" s="48"/>
      <c r="S18607" s="49"/>
      <c r="T18607" s="47"/>
      <c r="U18607" s="50"/>
      <c r="V18607" s="47"/>
      <c r="W18607" s="50"/>
      <c r="X18607" s="49"/>
      <c r="Y18607" s="49"/>
      <c r="Z18607" s="49"/>
      <c r="AA18607" s="49"/>
      <c r="AB18607" s="49"/>
      <c r="AC18607" s="49"/>
      <c r="AD18607" s="49"/>
      <c r="AE18607" s="95"/>
      <c r="AM18607" s="103"/>
      <c r="AT18607" s="10"/>
    </row>
    <row r="18608" spans="9:46" s="16" customFormat="1">
      <c r="I18608" s="47"/>
      <c r="P18608" s="48"/>
      <c r="Q18608" s="48"/>
      <c r="R18608" s="48"/>
      <c r="S18608" s="49"/>
      <c r="T18608" s="47"/>
      <c r="U18608" s="50"/>
      <c r="V18608" s="47"/>
      <c r="W18608" s="50"/>
      <c r="X18608" s="49"/>
      <c r="Y18608" s="49"/>
      <c r="Z18608" s="49"/>
      <c r="AA18608" s="49"/>
      <c r="AB18608" s="49"/>
      <c r="AC18608" s="49"/>
      <c r="AD18608" s="49"/>
      <c r="AE18608" s="95"/>
      <c r="AM18608" s="103"/>
      <c r="AT18608" s="10"/>
    </row>
    <row r="18609" spans="9:46" s="16" customFormat="1">
      <c r="I18609" s="47"/>
      <c r="P18609" s="48"/>
      <c r="Q18609" s="48"/>
      <c r="R18609" s="48"/>
      <c r="S18609" s="49"/>
      <c r="T18609" s="47"/>
      <c r="U18609" s="50"/>
      <c r="V18609" s="47"/>
      <c r="W18609" s="50"/>
      <c r="X18609" s="49"/>
      <c r="Y18609" s="49"/>
      <c r="Z18609" s="49"/>
      <c r="AA18609" s="49"/>
      <c r="AB18609" s="49"/>
      <c r="AC18609" s="49"/>
      <c r="AD18609" s="49"/>
      <c r="AE18609" s="95"/>
      <c r="AM18609" s="103"/>
      <c r="AT18609" s="10"/>
    </row>
    <row r="18610" spans="9:46" s="16" customFormat="1">
      <c r="I18610" s="47"/>
      <c r="P18610" s="48"/>
      <c r="Q18610" s="48"/>
      <c r="R18610" s="48"/>
      <c r="S18610" s="49"/>
      <c r="T18610" s="47"/>
      <c r="U18610" s="50"/>
      <c r="V18610" s="47"/>
      <c r="W18610" s="50"/>
      <c r="X18610" s="49"/>
      <c r="Y18610" s="49"/>
      <c r="Z18610" s="49"/>
      <c r="AA18610" s="49"/>
      <c r="AB18610" s="49"/>
      <c r="AC18610" s="49"/>
      <c r="AD18610" s="49"/>
      <c r="AE18610" s="95"/>
      <c r="AM18610" s="103"/>
      <c r="AT18610" s="10"/>
    </row>
    <row r="18611" spans="9:46" s="16" customFormat="1">
      <c r="I18611" s="47"/>
      <c r="P18611" s="48"/>
      <c r="Q18611" s="48"/>
      <c r="R18611" s="48"/>
      <c r="S18611" s="49"/>
      <c r="T18611" s="47"/>
      <c r="U18611" s="50"/>
      <c r="V18611" s="47"/>
      <c r="W18611" s="50"/>
      <c r="X18611" s="49"/>
      <c r="Y18611" s="49"/>
      <c r="Z18611" s="49"/>
      <c r="AA18611" s="49"/>
      <c r="AB18611" s="49"/>
      <c r="AC18611" s="49"/>
      <c r="AD18611" s="49"/>
      <c r="AE18611" s="95"/>
      <c r="AM18611" s="103"/>
      <c r="AT18611" s="10"/>
    </row>
    <row r="18612" spans="9:46" s="16" customFormat="1">
      <c r="I18612" s="47"/>
      <c r="P18612" s="48"/>
      <c r="Q18612" s="48"/>
      <c r="R18612" s="48"/>
      <c r="S18612" s="49"/>
      <c r="T18612" s="47"/>
      <c r="U18612" s="50"/>
      <c r="V18612" s="47"/>
      <c r="W18612" s="50"/>
      <c r="X18612" s="49"/>
      <c r="Y18612" s="49"/>
      <c r="Z18612" s="49"/>
      <c r="AA18612" s="49"/>
      <c r="AB18612" s="49"/>
      <c r="AC18612" s="49"/>
      <c r="AD18612" s="49"/>
      <c r="AE18612" s="95"/>
      <c r="AM18612" s="103"/>
      <c r="AT18612" s="10"/>
    </row>
    <row r="18613" spans="9:46" s="16" customFormat="1">
      <c r="I18613" s="47"/>
      <c r="P18613" s="48"/>
      <c r="Q18613" s="48"/>
      <c r="R18613" s="48"/>
      <c r="S18613" s="49"/>
      <c r="T18613" s="47"/>
      <c r="U18613" s="50"/>
      <c r="V18613" s="47"/>
      <c r="W18613" s="50"/>
      <c r="X18613" s="49"/>
      <c r="Y18613" s="49"/>
      <c r="Z18613" s="49"/>
      <c r="AA18613" s="49"/>
      <c r="AB18613" s="49"/>
      <c r="AC18613" s="49"/>
      <c r="AD18613" s="49"/>
      <c r="AE18613" s="95"/>
      <c r="AM18613" s="103"/>
      <c r="AT18613" s="10"/>
    </row>
    <row r="18614" spans="9:46" s="16" customFormat="1">
      <c r="I18614" s="47"/>
      <c r="P18614" s="48"/>
      <c r="Q18614" s="48"/>
      <c r="R18614" s="48"/>
      <c r="S18614" s="49"/>
      <c r="T18614" s="47"/>
      <c r="U18614" s="50"/>
      <c r="V18614" s="47"/>
      <c r="W18614" s="50"/>
      <c r="X18614" s="49"/>
      <c r="Y18614" s="49"/>
      <c r="Z18614" s="49"/>
      <c r="AA18614" s="49"/>
      <c r="AB18614" s="49"/>
      <c r="AC18614" s="49"/>
      <c r="AD18614" s="49"/>
      <c r="AE18614" s="95"/>
      <c r="AM18614" s="103"/>
      <c r="AT18614" s="10"/>
    </row>
    <row r="18615" spans="9:46" s="16" customFormat="1">
      <c r="I18615" s="47"/>
      <c r="P18615" s="48"/>
      <c r="Q18615" s="48"/>
      <c r="R18615" s="48"/>
      <c r="S18615" s="49"/>
      <c r="T18615" s="47"/>
      <c r="U18615" s="50"/>
      <c r="V18615" s="47"/>
      <c r="W18615" s="50"/>
      <c r="X18615" s="49"/>
      <c r="Y18615" s="49"/>
      <c r="Z18615" s="49"/>
      <c r="AA18615" s="49"/>
      <c r="AB18615" s="49"/>
      <c r="AC18615" s="49"/>
      <c r="AD18615" s="49"/>
      <c r="AE18615" s="95"/>
      <c r="AM18615" s="103"/>
      <c r="AT18615" s="10"/>
    </row>
    <row r="18616" spans="9:46" s="16" customFormat="1">
      <c r="I18616" s="47"/>
      <c r="P18616" s="48"/>
      <c r="Q18616" s="48"/>
      <c r="R18616" s="48"/>
      <c r="S18616" s="49"/>
      <c r="T18616" s="47"/>
      <c r="U18616" s="50"/>
      <c r="V18616" s="47"/>
      <c r="W18616" s="50"/>
      <c r="X18616" s="49"/>
      <c r="Y18616" s="49"/>
      <c r="Z18616" s="49"/>
      <c r="AA18616" s="49"/>
      <c r="AB18616" s="49"/>
      <c r="AC18616" s="49"/>
      <c r="AD18616" s="49"/>
      <c r="AE18616" s="95"/>
      <c r="AM18616" s="103"/>
      <c r="AT18616" s="10"/>
    </row>
    <row r="18617" spans="9:46" s="16" customFormat="1">
      <c r="I18617" s="47"/>
      <c r="P18617" s="48"/>
      <c r="Q18617" s="48"/>
      <c r="R18617" s="48"/>
      <c r="S18617" s="49"/>
      <c r="T18617" s="47"/>
      <c r="U18617" s="50"/>
      <c r="V18617" s="47"/>
      <c r="W18617" s="50"/>
      <c r="X18617" s="49"/>
      <c r="Y18617" s="49"/>
      <c r="Z18617" s="49"/>
      <c r="AA18617" s="49"/>
      <c r="AB18617" s="49"/>
      <c r="AC18617" s="49"/>
      <c r="AD18617" s="49"/>
      <c r="AE18617" s="95"/>
      <c r="AM18617" s="103"/>
      <c r="AT18617" s="10"/>
    </row>
    <row r="18618" spans="9:46" s="16" customFormat="1">
      <c r="I18618" s="47"/>
      <c r="P18618" s="48"/>
      <c r="Q18618" s="48"/>
      <c r="R18618" s="48"/>
      <c r="S18618" s="49"/>
      <c r="T18618" s="47"/>
      <c r="U18618" s="50"/>
      <c r="V18618" s="47"/>
      <c r="W18618" s="50"/>
      <c r="X18618" s="49"/>
      <c r="Y18618" s="49"/>
      <c r="Z18618" s="49"/>
      <c r="AA18618" s="49"/>
      <c r="AB18618" s="49"/>
      <c r="AC18618" s="49"/>
      <c r="AD18618" s="49"/>
      <c r="AE18618" s="95"/>
      <c r="AM18618" s="103"/>
      <c r="AT18618" s="10"/>
    </row>
    <row r="18619" spans="9:46" s="16" customFormat="1">
      <c r="I18619" s="47"/>
      <c r="P18619" s="48"/>
      <c r="Q18619" s="48"/>
      <c r="R18619" s="48"/>
      <c r="S18619" s="49"/>
      <c r="T18619" s="47"/>
      <c r="U18619" s="50"/>
      <c r="V18619" s="47"/>
      <c r="W18619" s="50"/>
      <c r="X18619" s="49"/>
      <c r="Y18619" s="49"/>
      <c r="Z18619" s="49"/>
      <c r="AA18619" s="49"/>
      <c r="AB18619" s="49"/>
      <c r="AC18619" s="49"/>
      <c r="AD18619" s="49"/>
      <c r="AE18619" s="95"/>
      <c r="AM18619" s="103"/>
      <c r="AT18619" s="10"/>
    </row>
    <row r="18620" spans="9:46" s="16" customFormat="1">
      <c r="I18620" s="47"/>
      <c r="P18620" s="48"/>
      <c r="Q18620" s="48"/>
      <c r="R18620" s="48"/>
      <c r="S18620" s="49"/>
      <c r="T18620" s="47"/>
      <c r="U18620" s="50"/>
      <c r="V18620" s="47"/>
      <c r="W18620" s="50"/>
      <c r="X18620" s="49"/>
      <c r="Y18620" s="49"/>
      <c r="Z18620" s="49"/>
      <c r="AA18620" s="49"/>
      <c r="AB18620" s="49"/>
      <c r="AC18620" s="49"/>
      <c r="AD18620" s="49"/>
      <c r="AE18620" s="95"/>
      <c r="AM18620" s="103"/>
      <c r="AT18620" s="10"/>
    </row>
    <row r="18621" spans="9:46" s="16" customFormat="1">
      <c r="I18621" s="47"/>
      <c r="P18621" s="48"/>
      <c r="Q18621" s="48"/>
      <c r="R18621" s="48"/>
      <c r="S18621" s="49"/>
      <c r="T18621" s="47"/>
      <c r="U18621" s="50"/>
      <c r="V18621" s="47"/>
      <c r="W18621" s="50"/>
      <c r="X18621" s="49"/>
      <c r="Y18621" s="49"/>
      <c r="Z18621" s="49"/>
      <c r="AA18621" s="49"/>
      <c r="AB18621" s="49"/>
      <c r="AC18621" s="49"/>
      <c r="AD18621" s="49"/>
      <c r="AE18621" s="95"/>
      <c r="AM18621" s="103"/>
      <c r="AT18621" s="10"/>
    </row>
    <row r="18622" spans="9:46" s="16" customFormat="1">
      <c r="I18622" s="47"/>
      <c r="P18622" s="48"/>
      <c r="Q18622" s="48"/>
      <c r="R18622" s="48"/>
      <c r="S18622" s="49"/>
      <c r="T18622" s="47"/>
      <c r="U18622" s="50"/>
      <c r="V18622" s="47"/>
      <c r="W18622" s="50"/>
      <c r="X18622" s="49"/>
      <c r="Y18622" s="49"/>
      <c r="Z18622" s="49"/>
      <c r="AA18622" s="49"/>
      <c r="AB18622" s="49"/>
      <c r="AC18622" s="49"/>
      <c r="AD18622" s="49"/>
      <c r="AE18622" s="95"/>
      <c r="AM18622" s="103"/>
      <c r="AT18622" s="10"/>
    </row>
    <row r="18623" spans="9:46" s="16" customFormat="1">
      <c r="I18623" s="47"/>
      <c r="P18623" s="48"/>
      <c r="Q18623" s="48"/>
      <c r="R18623" s="48"/>
      <c r="S18623" s="49"/>
      <c r="T18623" s="47"/>
      <c r="U18623" s="50"/>
      <c r="V18623" s="47"/>
      <c r="W18623" s="50"/>
      <c r="X18623" s="49"/>
      <c r="Y18623" s="49"/>
      <c r="Z18623" s="49"/>
      <c r="AA18623" s="49"/>
      <c r="AB18623" s="49"/>
      <c r="AC18623" s="49"/>
      <c r="AD18623" s="49"/>
      <c r="AE18623" s="95"/>
      <c r="AM18623" s="103"/>
      <c r="AT18623" s="10"/>
    </row>
    <row r="18624" spans="9:46" s="16" customFormat="1">
      <c r="I18624" s="47"/>
      <c r="P18624" s="48"/>
      <c r="Q18624" s="48"/>
      <c r="R18624" s="48"/>
      <c r="S18624" s="49"/>
      <c r="T18624" s="47"/>
      <c r="U18624" s="50"/>
      <c r="V18624" s="47"/>
      <c r="W18624" s="50"/>
      <c r="X18624" s="49"/>
      <c r="Y18624" s="49"/>
      <c r="Z18624" s="49"/>
      <c r="AA18624" s="49"/>
      <c r="AB18624" s="49"/>
      <c r="AC18624" s="49"/>
      <c r="AD18624" s="49"/>
      <c r="AE18624" s="95"/>
      <c r="AM18624" s="103"/>
      <c r="AT18624" s="10"/>
    </row>
    <row r="18625" spans="9:46" s="16" customFormat="1">
      <c r="I18625" s="47"/>
      <c r="P18625" s="48"/>
      <c r="Q18625" s="48"/>
      <c r="R18625" s="48"/>
      <c r="S18625" s="49"/>
      <c r="T18625" s="47"/>
      <c r="U18625" s="50"/>
      <c r="V18625" s="47"/>
      <c r="W18625" s="50"/>
      <c r="X18625" s="49"/>
      <c r="Y18625" s="49"/>
      <c r="Z18625" s="49"/>
      <c r="AA18625" s="49"/>
      <c r="AB18625" s="49"/>
      <c r="AC18625" s="49"/>
      <c r="AD18625" s="49"/>
      <c r="AE18625" s="95"/>
      <c r="AM18625" s="103"/>
      <c r="AT18625" s="10"/>
    </row>
    <row r="18626" spans="9:46" s="16" customFormat="1">
      <c r="I18626" s="47"/>
      <c r="P18626" s="48"/>
      <c r="Q18626" s="48"/>
      <c r="R18626" s="48"/>
      <c r="S18626" s="49"/>
      <c r="T18626" s="47"/>
      <c r="U18626" s="50"/>
      <c r="V18626" s="47"/>
      <c r="W18626" s="50"/>
      <c r="X18626" s="49"/>
      <c r="Y18626" s="49"/>
      <c r="Z18626" s="49"/>
      <c r="AA18626" s="49"/>
      <c r="AB18626" s="49"/>
      <c r="AC18626" s="49"/>
      <c r="AD18626" s="49"/>
      <c r="AE18626" s="95"/>
      <c r="AM18626" s="103"/>
      <c r="AT18626" s="10"/>
    </row>
    <row r="18627" spans="9:46" s="16" customFormat="1">
      <c r="I18627" s="47"/>
      <c r="P18627" s="48"/>
      <c r="Q18627" s="48"/>
      <c r="R18627" s="48"/>
      <c r="S18627" s="49"/>
      <c r="T18627" s="47"/>
      <c r="U18627" s="50"/>
      <c r="V18627" s="47"/>
      <c r="W18627" s="50"/>
      <c r="X18627" s="49"/>
      <c r="Y18627" s="49"/>
      <c r="Z18627" s="49"/>
      <c r="AA18627" s="49"/>
      <c r="AB18627" s="49"/>
      <c r="AC18627" s="49"/>
      <c r="AD18627" s="49"/>
      <c r="AE18627" s="95"/>
      <c r="AM18627" s="103"/>
      <c r="AT18627" s="10"/>
    </row>
    <row r="18628" spans="9:46" s="16" customFormat="1">
      <c r="I18628" s="47"/>
      <c r="P18628" s="48"/>
      <c r="Q18628" s="48"/>
      <c r="R18628" s="48"/>
      <c r="S18628" s="49"/>
      <c r="T18628" s="47"/>
      <c r="U18628" s="50"/>
      <c r="V18628" s="47"/>
      <c r="W18628" s="50"/>
      <c r="X18628" s="49"/>
      <c r="Y18628" s="49"/>
      <c r="Z18628" s="49"/>
      <c r="AA18628" s="49"/>
      <c r="AB18628" s="49"/>
      <c r="AC18628" s="49"/>
      <c r="AD18628" s="49"/>
      <c r="AE18628" s="95"/>
      <c r="AM18628" s="103"/>
      <c r="AT18628" s="10"/>
    </row>
    <row r="18629" spans="9:46" s="16" customFormat="1">
      <c r="I18629" s="47"/>
      <c r="P18629" s="48"/>
      <c r="Q18629" s="48"/>
      <c r="R18629" s="48"/>
      <c r="S18629" s="49"/>
      <c r="T18629" s="47"/>
      <c r="U18629" s="50"/>
      <c r="V18629" s="47"/>
      <c r="W18629" s="50"/>
      <c r="X18629" s="49"/>
      <c r="Y18629" s="49"/>
      <c r="Z18629" s="49"/>
      <c r="AA18629" s="49"/>
      <c r="AB18629" s="49"/>
      <c r="AC18629" s="49"/>
      <c r="AD18629" s="49"/>
      <c r="AE18629" s="95"/>
      <c r="AM18629" s="103"/>
      <c r="AT18629" s="10"/>
    </row>
    <row r="18630" spans="9:46" s="16" customFormat="1">
      <c r="I18630" s="47"/>
      <c r="P18630" s="48"/>
      <c r="Q18630" s="48"/>
      <c r="R18630" s="48"/>
      <c r="S18630" s="49"/>
      <c r="T18630" s="47"/>
      <c r="U18630" s="50"/>
      <c r="V18630" s="47"/>
      <c r="W18630" s="50"/>
      <c r="X18630" s="49"/>
      <c r="Y18630" s="49"/>
      <c r="Z18630" s="49"/>
      <c r="AA18630" s="49"/>
      <c r="AB18630" s="49"/>
      <c r="AC18630" s="49"/>
      <c r="AD18630" s="49"/>
      <c r="AE18630" s="95"/>
      <c r="AM18630" s="103"/>
      <c r="AT18630" s="10"/>
    </row>
    <row r="18631" spans="9:46" s="16" customFormat="1">
      <c r="I18631" s="47"/>
      <c r="P18631" s="48"/>
      <c r="Q18631" s="48"/>
      <c r="R18631" s="48"/>
      <c r="S18631" s="49"/>
      <c r="T18631" s="47"/>
      <c r="U18631" s="50"/>
      <c r="V18631" s="47"/>
      <c r="W18631" s="50"/>
      <c r="X18631" s="49"/>
      <c r="Y18631" s="49"/>
      <c r="Z18631" s="49"/>
      <c r="AA18631" s="49"/>
      <c r="AB18631" s="49"/>
      <c r="AC18631" s="49"/>
      <c r="AD18631" s="49"/>
      <c r="AE18631" s="95"/>
      <c r="AM18631" s="103"/>
      <c r="AT18631" s="10"/>
    </row>
    <row r="18632" spans="9:46" s="16" customFormat="1">
      <c r="I18632" s="47"/>
      <c r="P18632" s="48"/>
      <c r="Q18632" s="48"/>
      <c r="R18632" s="48"/>
      <c r="S18632" s="49"/>
      <c r="T18632" s="47"/>
      <c r="U18632" s="50"/>
      <c r="V18632" s="47"/>
      <c r="W18632" s="50"/>
      <c r="X18632" s="49"/>
      <c r="Y18632" s="49"/>
      <c r="Z18632" s="49"/>
      <c r="AA18632" s="49"/>
      <c r="AB18632" s="49"/>
      <c r="AC18632" s="49"/>
      <c r="AD18632" s="49"/>
      <c r="AE18632" s="95"/>
      <c r="AM18632" s="103"/>
      <c r="AT18632" s="10"/>
    </row>
    <row r="18633" spans="9:46" s="16" customFormat="1">
      <c r="I18633" s="47"/>
      <c r="P18633" s="48"/>
      <c r="Q18633" s="48"/>
      <c r="R18633" s="48"/>
      <c r="S18633" s="49"/>
      <c r="T18633" s="47"/>
      <c r="U18633" s="50"/>
      <c r="V18633" s="47"/>
      <c r="W18633" s="50"/>
      <c r="X18633" s="49"/>
      <c r="Y18633" s="49"/>
      <c r="Z18633" s="49"/>
      <c r="AA18633" s="49"/>
      <c r="AB18633" s="49"/>
      <c r="AC18633" s="49"/>
      <c r="AD18633" s="49"/>
      <c r="AE18633" s="95"/>
      <c r="AM18633" s="103"/>
      <c r="AT18633" s="10"/>
    </row>
    <row r="18634" spans="9:46" s="16" customFormat="1">
      <c r="I18634" s="47"/>
      <c r="P18634" s="48"/>
      <c r="Q18634" s="48"/>
      <c r="R18634" s="48"/>
      <c r="S18634" s="49"/>
      <c r="T18634" s="47"/>
      <c r="U18634" s="50"/>
      <c r="V18634" s="47"/>
      <c r="W18634" s="50"/>
      <c r="X18634" s="49"/>
      <c r="Y18634" s="49"/>
      <c r="Z18634" s="49"/>
      <c r="AA18634" s="49"/>
      <c r="AB18634" s="49"/>
      <c r="AC18634" s="49"/>
      <c r="AD18634" s="49"/>
      <c r="AE18634" s="95"/>
      <c r="AM18634" s="103"/>
      <c r="AT18634" s="10"/>
    </row>
    <row r="18635" spans="9:46" s="16" customFormat="1">
      <c r="I18635" s="47"/>
      <c r="P18635" s="48"/>
      <c r="Q18635" s="48"/>
      <c r="R18635" s="48"/>
      <c r="S18635" s="49"/>
      <c r="T18635" s="47"/>
      <c r="U18635" s="50"/>
      <c r="V18635" s="47"/>
      <c r="W18635" s="50"/>
      <c r="X18635" s="49"/>
      <c r="Y18635" s="49"/>
      <c r="Z18635" s="49"/>
      <c r="AA18635" s="49"/>
      <c r="AB18635" s="49"/>
      <c r="AC18635" s="49"/>
      <c r="AD18635" s="49"/>
      <c r="AE18635" s="95"/>
      <c r="AM18635" s="103"/>
      <c r="AT18635" s="10"/>
    </row>
    <row r="18636" spans="9:46" s="16" customFormat="1">
      <c r="I18636" s="47"/>
      <c r="P18636" s="48"/>
      <c r="Q18636" s="48"/>
      <c r="R18636" s="48"/>
      <c r="S18636" s="49"/>
      <c r="T18636" s="47"/>
      <c r="U18636" s="50"/>
      <c r="V18636" s="47"/>
      <c r="W18636" s="50"/>
      <c r="X18636" s="49"/>
      <c r="Y18636" s="49"/>
      <c r="Z18636" s="49"/>
      <c r="AA18636" s="49"/>
      <c r="AB18636" s="49"/>
      <c r="AC18636" s="49"/>
      <c r="AD18636" s="49"/>
      <c r="AE18636" s="95"/>
      <c r="AM18636" s="103"/>
      <c r="AT18636" s="10"/>
    </row>
    <row r="18637" spans="9:46" s="16" customFormat="1">
      <c r="I18637" s="47"/>
      <c r="P18637" s="48"/>
      <c r="Q18637" s="48"/>
      <c r="R18637" s="48"/>
      <c r="S18637" s="49"/>
      <c r="T18637" s="47"/>
      <c r="U18637" s="50"/>
      <c r="V18637" s="47"/>
      <c r="W18637" s="50"/>
      <c r="X18637" s="49"/>
      <c r="Y18637" s="49"/>
      <c r="Z18637" s="49"/>
      <c r="AA18637" s="49"/>
      <c r="AB18637" s="49"/>
      <c r="AC18637" s="49"/>
      <c r="AD18637" s="49"/>
      <c r="AE18637" s="95"/>
      <c r="AM18637" s="103"/>
      <c r="AT18637" s="10"/>
    </row>
    <row r="18638" spans="9:46" s="16" customFormat="1">
      <c r="I18638" s="47"/>
      <c r="P18638" s="48"/>
      <c r="Q18638" s="48"/>
      <c r="R18638" s="48"/>
      <c r="S18638" s="49"/>
      <c r="T18638" s="47"/>
      <c r="U18638" s="50"/>
      <c r="V18638" s="47"/>
      <c r="W18638" s="50"/>
      <c r="X18638" s="49"/>
      <c r="Y18638" s="49"/>
      <c r="Z18638" s="49"/>
      <c r="AA18638" s="49"/>
      <c r="AB18638" s="49"/>
      <c r="AC18638" s="49"/>
      <c r="AD18638" s="49"/>
      <c r="AE18638" s="95"/>
      <c r="AM18638" s="103"/>
      <c r="AT18638" s="10"/>
    </row>
    <row r="18639" spans="9:46" s="16" customFormat="1">
      <c r="I18639" s="47"/>
      <c r="P18639" s="48"/>
      <c r="Q18639" s="48"/>
      <c r="R18639" s="48"/>
      <c r="S18639" s="49"/>
      <c r="T18639" s="47"/>
      <c r="U18639" s="50"/>
      <c r="V18639" s="47"/>
      <c r="W18639" s="50"/>
      <c r="X18639" s="49"/>
      <c r="Y18639" s="49"/>
      <c r="Z18639" s="49"/>
      <c r="AA18639" s="49"/>
      <c r="AB18639" s="49"/>
      <c r="AC18639" s="49"/>
      <c r="AD18639" s="49"/>
      <c r="AE18639" s="95"/>
      <c r="AM18639" s="103"/>
      <c r="AT18639" s="10"/>
    </row>
    <row r="18640" spans="9:46" s="16" customFormat="1">
      <c r="I18640" s="47"/>
      <c r="P18640" s="48"/>
      <c r="Q18640" s="48"/>
      <c r="R18640" s="48"/>
      <c r="S18640" s="49"/>
      <c r="T18640" s="47"/>
      <c r="U18640" s="50"/>
      <c r="V18640" s="47"/>
      <c r="W18640" s="50"/>
      <c r="X18640" s="49"/>
      <c r="Y18640" s="49"/>
      <c r="Z18640" s="49"/>
      <c r="AA18640" s="49"/>
      <c r="AB18640" s="49"/>
      <c r="AC18640" s="49"/>
      <c r="AD18640" s="49"/>
      <c r="AE18640" s="95"/>
      <c r="AM18640" s="103"/>
      <c r="AT18640" s="10"/>
    </row>
    <row r="18641" spans="9:46" s="16" customFormat="1">
      <c r="I18641" s="47"/>
      <c r="P18641" s="48"/>
      <c r="Q18641" s="48"/>
      <c r="R18641" s="48"/>
      <c r="S18641" s="49"/>
      <c r="T18641" s="47"/>
      <c r="U18641" s="50"/>
      <c r="V18641" s="47"/>
      <c r="W18641" s="50"/>
      <c r="X18641" s="49"/>
      <c r="Y18641" s="49"/>
      <c r="Z18641" s="49"/>
      <c r="AA18641" s="49"/>
      <c r="AB18641" s="49"/>
      <c r="AC18641" s="49"/>
      <c r="AD18641" s="49"/>
      <c r="AE18641" s="95"/>
      <c r="AM18641" s="103"/>
      <c r="AT18641" s="10"/>
    </row>
    <row r="18642" spans="9:46" s="16" customFormat="1">
      <c r="I18642" s="47"/>
      <c r="P18642" s="48"/>
      <c r="Q18642" s="48"/>
      <c r="R18642" s="48"/>
      <c r="S18642" s="49"/>
      <c r="T18642" s="47"/>
      <c r="U18642" s="50"/>
      <c r="V18642" s="47"/>
      <c r="W18642" s="50"/>
      <c r="X18642" s="49"/>
      <c r="Y18642" s="49"/>
      <c r="Z18642" s="49"/>
      <c r="AA18642" s="49"/>
      <c r="AB18642" s="49"/>
      <c r="AC18642" s="49"/>
      <c r="AD18642" s="49"/>
      <c r="AE18642" s="95"/>
      <c r="AM18642" s="103"/>
      <c r="AT18642" s="10"/>
    </row>
    <row r="18643" spans="9:46" s="16" customFormat="1">
      <c r="I18643" s="47"/>
      <c r="P18643" s="48"/>
      <c r="Q18643" s="48"/>
      <c r="R18643" s="48"/>
      <c r="S18643" s="49"/>
      <c r="T18643" s="47"/>
      <c r="U18643" s="50"/>
      <c r="V18643" s="47"/>
      <c r="W18643" s="50"/>
      <c r="X18643" s="49"/>
      <c r="Y18643" s="49"/>
      <c r="Z18643" s="49"/>
      <c r="AA18643" s="49"/>
      <c r="AB18643" s="49"/>
      <c r="AC18643" s="49"/>
      <c r="AD18643" s="49"/>
      <c r="AE18643" s="95"/>
      <c r="AM18643" s="103"/>
      <c r="AT18643" s="10"/>
    </row>
    <row r="18644" spans="9:46" s="16" customFormat="1">
      <c r="I18644" s="47"/>
      <c r="P18644" s="48"/>
      <c r="Q18644" s="48"/>
      <c r="R18644" s="48"/>
      <c r="S18644" s="49"/>
      <c r="T18644" s="47"/>
      <c r="U18644" s="50"/>
      <c r="V18644" s="47"/>
      <c r="W18644" s="50"/>
      <c r="X18644" s="49"/>
      <c r="Y18644" s="49"/>
      <c r="Z18644" s="49"/>
      <c r="AA18644" s="49"/>
      <c r="AB18644" s="49"/>
      <c r="AC18644" s="49"/>
      <c r="AD18644" s="49"/>
      <c r="AE18644" s="95"/>
      <c r="AM18644" s="103"/>
      <c r="AT18644" s="10"/>
    </row>
    <row r="18645" spans="9:46" s="16" customFormat="1">
      <c r="I18645" s="47"/>
      <c r="P18645" s="48"/>
      <c r="Q18645" s="48"/>
      <c r="R18645" s="48"/>
      <c r="S18645" s="49"/>
      <c r="T18645" s="47"/>
      <c r="U18645" s="50"/>
      <c r="V18645" s="47"/>
      <c r="W18645" s="50"/>
      <c r="X18645" s="49"/>
      <c r="Y18645" s="49"/>
      <c r="Z18645" s="49"/>
      <c r="AA18645" s="49"/>
      <c r="AB18645" s="49"/>
      <c r="AC18645" s="49"/>
      <c r="AD18645" s="49"/>
      <c r="AE18645" s="95"/>
      <c r="AM18645" s="103"/>
      <c r="AT18645" s="10"/>
    </row>
    <row r="18646" spans="9:46" s="16" customFormat="1">
      <c r="I18646" s="47"/>
      <c r="P18646" s="48"/>
      <c r="Q18646" s="48"/>
      <c r="R18646" s="48"/>
      <c r="S18646" s="49"/>
      <c r="T18646" s="47"/>
      <c r="U18646" s="50"/>
      <c r="V18646" s="47"/>
      <c r="W18646" s="50"/>
      <c r="X18646" s="49"/>
      <c r="Y18646" s="49"/>
      <c r="Z18646" s="49"/>
      <c r="AA18646" s="49"/>
      <c r="AB18646" s="49"/>
      <c r="AC18646" s="49"/>
      <c r="AD18646" s="49"/>
      <c r="AE18646" s="95"/>
      <c r="AM18646" s="103"/>
      <c r="AT18646" s="10"/>
    </row>
    <row r="18647" spans="9:46" s="16" customFormat="1">
      <c r="I18647" s="47"/>
      <c r="P18647" s="48"/>
      <c r="Q18647" s="48"/>
      <c r="R18647" s="48"/>
      <c r="S18647" s="49"/>
      <c r="T18647" s="47"/>
      <c r="U18647" s="50"/>
      <c r="V18647" s="47"/>
      <c r="W18647" s="50"/>
      <c r="X18647" s="49"/>
      <c r="Y18647" s="49"/>
      <c r="Z18647" s="49"/>
      <c r="AA18647" s="49"/>
      <c r="AB18647" s="49"/>
      <c r="AC18647" s="49"/>
      <c r="AD18647" s="49"/>
      <c r="AE18647" s="95"/>
      <c r="AM18647" s="103"/>
      <c r="AT18647" s="10"/>
    </row>
    <row r="18648" spans="9:46" s="16" customFormat="1">
      <c r="I18648" s="47"/>
      <c r="P18648" s="48"/>
      <c r="Q18648" s="48"/>
      <c r="R18648" s="48"/>
      <c r="S18648" s="49"/>
      <c r="T18648" s="47"/>
      <c r="U18648" s="50"/>
      <c r="V18648" s="47"/>
      <c r="W18648" s="50"/>
      <c r="X18648" s="49"/>
      <c r="Y18648" s="49"/>
      <c r="Z18648" s="49"/>
      <c r="AA18648" s="49"/>
      <c r="AB18648" s="49"/>
      <c r="AC18648" s="49"/>
      <c r="AD18648" s="49"/>
      <c r="AE18648" s="95"/>
      <c r="AM18648" s="103"/>
      <c r="AT18648" s="10"/>
    </row>
    <row r="18649" spans="9:46" s="16" customFormat="1">
      <c r="I18649" s="47"/>
      <c r="P18649" s="48"/>
      <c r="Q18649" s="48"/>
      <c r="R18649" s="48"/>
      <c r="S18649" s="49"/>
      <c r="T18649" s="47"/>
      <c r="U18649" s="50"/>
      <c r="V18649" s="47"/>
      <c r="W18649" s="50"/>
      <c r="X18649" s="49"/>
      <c r="Y18649" s="49"/>
      <c r="Z18649" s="49"/>
      <c r="AA18649" s="49"/>
      <c r="AB18649" s="49"/>
      <c r="AC18649" s="49"/>
      <c r="AD18649" s="49"/>
      <c r="AE18649" s="95"/>
      <c r="AM18649" s="103"/>
      <c r="AT18649" s="10"/>
    </row>
    <row r="18650" spans="9:46" s="16" customFormat="1">
      <c r="I18650" s="47"/>
      <c r="P18650" s="48"/>
      <c r="Q18650" s="48"/>
      <c r="R18650" s="48"/>
      <c r="S18650" s="49"/>
      <c r="T18650" s="47"/>
      <c r="U18650" s="50"/>
      <c r="V18650" s="47"/>
      <c r="W18650" s="50"/>
      <c r="X18650" s="49"/>
      <c r="Y18650" s="49"/>
      <c r="Z18650" s="49"/>
      <c r="AA18650" s="49"/>
      <c r="AB18650" s="49"/>
      <c r="AC18650" s="49"/>
      <c r="AD18650" s="49"/>
      <c r="AE18650" s="95"/>
      <c r="AM18650" s="103"/>
      <c r="AT18650" s="10"/>
    </row>
    <row r="18651" spans="9:46" s="16" customFormat="1">
      <c r="I18651" s="47"/>
      <c r="P18651" s="48"/>
      <c r="Q18651" s="48"/>
      <c r="R18651" s="48"/>
      <c r="S18651" s="49"/>
      <c r="T18651" s="47"/>
      <c r="U18651" s="50"/>
      <c r="V18651" s="47"/>
      <c r="W18651" s="50"/>
      <c r="X18651" s="49"/>
      <c r="Y18651" s="49"/>
      <c r="Z18651" s="49"/>
      <c r="AA18651" s="49"/>
      <c r="AB18651" s="49"/>
      <c r="AC18651" s="49"/>
      <c r="AD18651" s="49"/>
      <c r="AE18651" s="95"/>
      <c r="AM18651" s="103"/>
      <c r="AT18651" s="10"/>
    </row>
    <row r="18652" spans="9:46" s="16" customFormat="1">
      <c r="I18652" s="47"/>
      <c r="P18652" s="48"/>
      <c r="Q18652" s="48"/>
      <c r="R18652" s="48"/>
      <c r="S18652" s="49"/>
      <c r="T18652" s="47"/>
      <c r="U18652" s="50"/>
      <c r="V18652" s="47"/>
      <c r="W18652" s="50"/>
      <c r="X18652" s="49"/>
      <c r="Y18652" s="49"/>
      <c r="Z18652" s="49"/>
      <c r="AA18652" s="49"/>
      <c r="AB18652" s="49"/>
      <c r="AC18652" s="49"/>
      <c r="AD18652" s="49"/>
      <c r="AE18652" s="95"/>
      <c r="AM18652" s="103"/>
      <c r="AT18652" s="10"/>
    </row>
    <row r="18653" spans="9:46" s="16" customFormat="1">
      <c r="I18653" s="47"/>
      <c r="P18653" s="48"/>
      <c r="Q18653" s="48"/>
      <c r="R18653" s="48"/>
      <c r="S18653" s="49"/>
      <c r="T18653" s="47"/>
      <c r="U18653" s="50"/>
      <c r="V18653" s="47"/>
      <c r="W18653" s="50"/>
      <c r="X18653" s="49"/>
      <c r="Y18653" s="49"/>
      <c r="Z18653" s="49"/>
      <c r="AA18653" s="49"/>
      <c r="AB18653" s="49"/>
      <c r="AC18653" s="49"/>
      <c r="AD18653" s="49"/>
      <c r="AE18653" s="95"/>
      <c r="AM18653" s="103"/>
      <c r="AT18653" s="10"/>
    </row>
    <row r="18654" spans="9:46" s="16" customFormat="1">
      <c r="I18654" s="47"/>
      <c r="P18654" s="48"/>
      <c r="Q18654" s="48"/>
      <c r="R18654" s="48"/>
      <c r="S18654" s="49"/>
      <c r="T18654" s="47"/>
      <c r="U18654" s="50"/>
      <c r="V18654" s="47"/>
      <c r="W18654" s="50"/>
      <c r="X18654" s="49"/>
      <c r="Y18654" s="49"/>
      <c r="Z18654" s="49"/>
      <c r="AA18654" s="49"/>
      <c r="AB18654" s="49"/>
      <c r="AC18654" s="49"/>
      <c r="AD18654" s="49"/>
      <c r="AE18654" s="95"/>
      <c r="AM18654" s="103"/>
      <c r="AT18654" s="10"/>
    </row>
    <row r="18655" spans="9:46" s="16" customFormat="1">
      <c r="I18655" s="47"/>
      <c r="P18655" s="48"/>
      <c r="Q18655" s="48"/>
      <c r="R18655" s="48"/>
      <c r="S18655" s="49"/>
      <c r="T18655" s="47"/>
      <c r="U18655" s="50"/>
      <c r="V18655" s="47"/>
      <c r="W18655" s="50"/>
      <c r="X18655" s="49"/>
      <c r="Y18655" s="49"/>
      <c r="Z18655" s="49"/>
      <c r="AA18655" s="49"/>
      <c r="AB18655" s="49"/>
      <c r="AC18655" s="49"/>
      <c r="AD18655" s="49"/>
      <c r="AE18655" s="95"/>
      <c r="AM18655" s="103"/>
      <c r="AT18655" s="10"/>
    </row>
    <row r="18656" spans="9:46" s="16" customFormat="1">
      <c r="I18656" s="47"/>
      <c r="P18656" s="48"/>
      <c r="Q18656" s="48"/>
      <c r="R18656" s="48"/>
      <c r="S18656" s="49"/>
      <c r="T18656" s="47"/>
      <c r="U18656" s="50"/>
      <c r="V18656" s="47"/>
      <c r="W18656" s="50"/>
      <c r="X18656" s="49"/>
      <c r="Y18656" s="49"/>
      <c r="Z18656" s="49"/>
      <c r="AA18656" s="49"/>
      <c r="AB18656" s="49"/>
      <c r="AC18656" s="49"/>
      <c r="AD18656" s="49"/>
      <c r="AE18656" s="95"/>
      <c r="AM18656" s="103"/>
      <c r="AT18656" s="10"/>
    </row>
    <row r="18657" spans="9:46" s="16" customFormat="1">
      <c r="I18657" s="47"/>
      <c r="P18657" s="48"/>
      <c r="Q18657" s="48"/>
      <c r="R18657" s="48"/>
      <c r="S18657" s="49"/>
      <c r="T18657" s="47"/>
      <c r="U18657" s="50"/>
      <c r="V18657" s="47"/>
      <c r="W18657" s="50"/>
      <c r="X18657" s="49"/>
      <c r="Y18657" s="49"/>
      <c r="Z18657" s="49"/>
      <c r="AA18657" s="49"/>
      <c r="AB18657" s="49"/>
      <c r="AC18657" s="49"/>
      <c r="AD18657" s="49"/>
      <c r="AE18657" s="95"/>
      <c r="AM18657" s="103"/>
      <c r="AT18657" s="10"/>
    </row>
    <row r="18658" spans="9:46" s="16" customFormat="1">
      <c r="I18658" s="47"/>
      <c r="P18658" s="48"/>
      <c r="Q18658" s="48"/>
      <c r="R18658" s="48"/>
      <c r="S18658" s="49"/>
      <c r="T18658" s="47"/>
      <c r="U18658" s="50"/>
      <c r="V18658" s="47"/>
      <c r="W18658" s="50"/>
      <c r="X18658" s="49"/>
      <c r="Y18658" s="49"/>
      <c r="Z18658" s="49"/>
      <c r="AA18658" s="49"/>
      <c r="AB18658" s="49"/>
      <c r="AC18658" s="49"/>
      <c r="AD18658" s="49"/>
      <c r="AE18658" s="95"/>
      <c r="AM18658" s="103"/>
      <c r="AT18658" s="10"/>
    </row>
    <row r="18659" spans="9:46" s="16" customFormat="1">
      <c r="I18659" s="47"/>
      <c r="P18659" s="48"/>
      <c r="Q18659" s="48"/>
      <c r="R18659" s="48"/>
      <c r="S18659" s="49"/>
      <c r="T18659" s="47"/>
      <c r="U18659" s="50"/>
      <c r="V18659" s="47"/>
      <c r="W18659" s="50"/>
      <c r="X18659" s="49"/>
      <c r="Y18659" s="49"/>
      <c r="Z18659" s="49"/>
      <c r="AA18659" s="49"/>
      <c r="AB18659" s="49"/>
      <c r="AC18659" s="49"/>
      <c r="AD18659" s="49"/>
      <c r="AE18659" s="95"/>
      <c r="AM18659" s="103"/>
      <c r="AT18659" s="10"/>
    </row>
    <row r="18660" spans="9:46" s="16" customFormat="1">
      <c r="I18660" s="47"/>
      <c r="P18660" s="48"/>
      <c r="Q18660" s="48"/>
      <c r="R18660" s="48"/>
      <c r="S18660" s="49"/>
      <c r="T18660" s="47"/>
      <c r="U18660" s="50"/>
      <c r="V18660" s="47"/>
      <c r="W18660" s="50"/>
      <c r="X18660" s="49"/>
      <c r="Y18660" s="49"/>
      <c r="Z18660" s="49"/>
      <c r="AA18660" s="49"/>
      <c r="AB18660" s="49"/>
      <c r="AC18660" s="49"/>
      <c r="AD18660" s="49"/>
      <c r="AE18660" s="95"/>
      <c r="AM18660" s="103"/>
      <c r="AT18660" s="10"/>
    </row>
    <row r="18661" spans="9:46" s="16" customFormat="1">
      <c r="I18661" s="47"/>
      <c r="P18661" s="48"/>
      <c r="Q18661" s="48"/>
      <c r="R18661" s="48"/>
      <c r="S18661" s="49"/>
      <c r="T18661" s="47"/>
      <c r="U18661" s="50"/>
      <c r="V18661" s="47"/>
      <c r="W18661" s="50"/>
      <c r="X18661" s="49"/>
      <c r="Y18661" s="49"/>
      <c r="Z18661" s="49"/>
      <c r="AA18661" s="49"/>
      <c r="AB18661" s="49"/>
      <c r="AC18661" s="49"/>
      <c r="AD18661" s="49"/>
      <c r="AE18661" s="95"/>
      <c r="AM18661" s="103"/>
      <c r="AT18661" s="10"/>
    </row>
    <row r="18662" spans="9:46" s="16" customFormat="1">
      <c r="I18662" s="47"/>
      <c r="P18662" s="48"/>
      <c r="Q18662" s="48"/>
      <c r="R18662" s="48"/>
      <c r="S18662" s="49"/>
      <c r="T18662" s="47"/>
      <c r="U18662" s="50"/>
      <c r="V18662" s="47"/>
      <c r="W18662" s="50"/>
      <c r="X18662" s="49"/>
      <c r="Y18662" s="49"/>
      <c r="Z18662" s="49"/>
      <c r="AA18662" s="49"/>
      <c r="AB18662" s="49"/>
      <c r="AC18662" s="49"/>
      <c r="AD18662" s="49"/>
      <c r="AE18662" s="95"/>
      <c r="AM18662" s="103"/>
      <c r="AT18662" s="10"/>
    </row>
    <row r="18663" spans="9:46" s="16" customFormat="1">
      <c r="I18663" s="47"/>
      <c r="P18663" s="48"/>
      <c r="Q18663" s="48"/>
      <c r="R18663" s="48"/>
      <c r="S18663" s="49"/>
      <c r="T18663" s="47"/>
      <c r="U18663" s="50"/>
      <c r="V18663" s="47"/>
      <c r="W18663" s="50"/>
      <c r="X18663" s="49"/>
      <c r="Y18663" s="49"/>
      <c r="Z18663" s="49"/>
      <c r="AA18663" s="49"/>
      <c r="AB18663" s="49"/>
      <c r="AC18663" s="49"/>
      <c r="AD18663" s="49"/>
      <c r="AE18663" s="95"/>
      <c r="AM18663" s="103"/>
      <c r="AT18663" s="10"/>
    </row>
    <row r="18664" spans="9:46" s="16" customFormat="1">
      <c r="I18664" s="47"/>
      <c r="P18664" s="48"/>
      <c r="Q18664" s="48"/>
      <c r="R18664" s="48"/>
      <c r="S18664" s="49"/>
      <c r="T18664" s="47"/>
      <c r="U18664" s="50"/>
      <c r="V18664" s="47"/>
      <c r="W18664" s="50"/>
      <c r="X18664" s="49"/>
      <c r="Y18664" s="49"/>
      <c r="Z18664" s="49"/>
      <c r="AA18664" s="49"/>
      <c r="AB18664" s="49"/>
      <c r="AC18664" s="49"/>
      <c r="AD18664" s="49"/>
      <c r="AE18664" s="95"/>
      <c r="AM18664" s="103"/>
      <c r="AT18664" s="10"/>
    </row>
    <row r="18665" spans="9:46" s="16" customFormat="1">
      <c r="I18665" s="47"/>
      <c r="P18665" s="48"/>
      <c r="Q18665" s="48"/>
      <c r="R18665" s="48"/>
      <c r="S18665" s="49"/>
      <c r="T18665" s="47"/>
      <c r="U18665" s="50"/>
      <c r="V18665" s="47"/>
      <c r="W18665" s="50"/>
      <c r="X18665" s="49"/>
      <c r="Y18665" s="49"/>
      <c r="Z18665" s="49"/>
      <c r="AA18665" s="49"/>
      <c r="AB18665" s="49"/>
      <c r="AC18665" s="49"/>
      <c r="AD18665" s="49"/>
      <c r="AE18665" s="95"/>
      <c r="AM18665" s="103"/>
      <c r="AT18665" s="10"/>
    </row>
    <row r="18666" spans="9:46" s="16" customFormat="1">
      <c r="I18666" s="47"/>
      <c r="P18666" s="48"/>
      <c r="Q18666" s="48"/>
      <c r="R18666" s="48"/>
      <c r="S18666" s="49"/>
      <c r="T18666" s="47"/>
      <c r="U18666" s="50"/>
      <c r="V18666" s="47"/>
      <c r="W18666" s="50"/>
      <c r="X18666" s="49"/>
      <c r="Y18666" s="49"/>
      <c r="Z18666" s="49"/>
      <c r="AA18666" s="49"/>
      <c r="AB18666" s="49"/>
      <c r="AC18666" s="49"/>
      <c r="AD18666" s="49"/>
      <c r="AE18666" s="95"/>
      <c r="AM18666" s="103"/>
      <c r="AT18666" s="10"/>
    </row>
    <row r="18667" spans="9:46" s="16" customFormat="1">
      <c r="I18667" s="47"/>
      <c r="P18667" s="48"/>
      <c r="Q18667" s="48"/>
      <c r="R18667" s="48"/>
      <c r="S18667" s="49"/>
      <c r="T18667" s="47"/>
      <c r="U18667" s="50"/>
      <c r="V18667" s="47"/>
      <c r="W18667" s="50"/>
      <c r="X18667" s="49"/>
      <c r="Y18667" s="49"/>
      <c r="Z18667" s="49"/>
      <c r="AA18667" s="49"/>
      <c r="AB18667" s="49"/>
      <c r="AC18667" s="49"/>
      <c r="AD18667" s="49"/>
      <c r="AE18667" s="95"/>
      <c r="AM18667" s="103"/>
      <c r="AT18667" s="10"/>
    </row>
    <row r="18668" spans="9:46" s="16" customFormat="1">
      <c r="I18668" s="47"/>
      <c r="P18668" s="48"/>
      <c r="Q18668" s="48"/>
      <c r="R18668" s="48"/>
      <c r="S18668" s="49"/>
      <c r="T18668" s="47"/>
      <c r="U18668" s="50"/>
      <c r="V18668" s="47"/>
      <c r="W18668" s="50"/>
      <c r="X18668" s="49"/>
      <c r="Y18668" s="49"/>
      <c r="Z18668" s="49"/>
      <c r="AA18668" s="49"/>
      <c r="AB18668" s="49"/>
      <c r="AC18668" s="49"/>
      <c r="AD18668" s="49"/>
      <c r="AE18668" s="95"/>
      <c r="AM18668" s="103"/>
      <c r="AT18668" s="10"/>
    </row>
    <row r="18669" spans="9:46" s="16" customFormat="1">
      <c r="I18669" s="47"/>
      <c r="P18669" s="48"/>
      <c r="Q18669" s="48"/>
      <c r="R18669" s="48"/>
      <c r="S18669" s="49"/>
      <c r="T18669" s="47"/>
      <c r="U18669" s="50"/>
      <c r="V18669" s="47"/>
      <c r="W18669" s="50"/>
      <c r="X18669" s="49"/>
      <c r="Y18669" s="49"/>
      <c r="Z18669" s="49"/>
      <c r="AA18669" s="49"/>
      <c r="AB18669" s="49"/>
      <c r="AC18669" s="49"/>
      <c r="AD18669" s="49"/>
      <c r="AE18669" s="95"/>
      <c r="AM18669" s="103"/>
      <c r="AT18669" s="10"/>
    </row>
    <row r="18670" spans="9:46" s="16" customFormat="1">
      <c r="I18670" s="47"/>
      <c r="P18670" s="48"/>
      <c r="Q18670" s="48"/>
      <c r="R18670" s="48"/>
      <c r="S18670" s="49"/>
      <c r="T18670" s="47"/>
      <c r="U18670" s="50"/>
      <c r="V18670" s="47"/>
      <c r="W18670" s="50"/>
      <c r="X18670" s="49"/>
      <c r="Y18670" s="49"/>
      <c r="Z18670" s="49"/>
      <c r="AA18670" s="49"/>
      <c r="AB18670" s="49"/>
      <c r="AC18670" s="49"/>
      <c r="AD18670" s="49"/>
      <c r="AE18670" s="95"/>
      <c r="AM18670" s="103"/>
      <c r="AT18670" s="10"/>
    </row>
    <row r="18671" spans="9:46" s="16" customFormat="1">
      <c r="I18671" s="47"/>
      <c r="P18671" s="48"/>
      <c r="Q18671" s="48"/>
      <c r="R18671" s="48"/>
      <c r="S18671" s="49"/>
      <c r="T18671" s="47"/>
      <c r="U18671" s="50"/>
      <c r="V18671" s="47"/>
      <c r="W18671" s="50"/>
      <c r="X18671" s="49"/>
      <c r="Y18671" s="49"/>
      <c r="Z18671" s="49"/>
      <c r="AA18671" s="49"/>
      <c r="AB18671" s="49"/>
      <c r="AC18671" s="49"/>
      <c r="AD18671" s="49"/>
      <c r="AE18671" s="95"/>
      <c r="AM18671" s="103"/>
      <c r="AT18671" s="10"/>
    </row>
    <row r="18672" spans="9:46" s="16" customFormat="1">
      <c r="I18672" s="47"/>
      <c r="P18672" s="48"/>
      <c r="Q18672" s="48"/>
      <c r="R18672" s="48"/>
      <c r="S18672" s="49"/>
      <c r="T18672" s="47"/>
      <c r="U18672" s="50"/>
      <c r="V18672" s="47"/>
      <c r="W18672" s="50"/>
      <c r="X18672" s="49"/>
      <c r="Y18672" s="49"/>
      <c r="Z18672" s="49"/>
      <c r="AA18672" s="49"/>
      <c r="AB18672" s="49"/>
      <c r="AC18672" s="49"/>
      <c r="AD18672" s="49"/>
      <c r="AE18672" s="95"/>
      <c r="AM18672" s="103"/>
      <c r="AT18672" s="10"/>
    </row>
    <row r="18673" spans="9:46" s="16" customFormat="1">
      <c r="I18673" s="47"/>
      <c r="P18673" s="48"/>
      <c r="Q18673" s="48"/>
      <c r="R18673" s="48"/>
      <c r="S18673" s="49"/>
      <c r="T18673" s="47"/>
      <c r="U18673" s="50"/>
      <c r="V18673" s="47"/>
      <c r="W18673" s="50"/>
      <c r="X18673" s="49"/>
      <c r="Y18673" s="49"/>
      <c r="Z18673" s="49"/>
      <c r="AA18673" s="49"/>
      <c r="AB18673" s="49"/>
      <c r="AC18673" s="49"/>
      <c r="AD18673" s="49"/>
      <c r="AE18673" s="95"/>
      <c r="AM18673" s="103"/>
      <c r="AT18673" s="10"/>
    </row>
    <row r="18674" spans="9:46" s="16" customFormat="1">
      <c r="I18674" s="47"/>
      <c r="P18674" s="48"/>
      <c r="Q18674" s="48"/>
      <c r="R18674" s="48"/>
      <c r="S18674" s="49"/>
      <c r="T18674" s="47"/>
      <c r="U18674" s="50"/>
      <c r="V18674" s="47"/>
      <c r="W18674" s="50"/>
      <c r="X18674" s="49"/>
      <c r="Y18674" s="49"/>
      <c r="Z18674" s="49"/>
      <c r="AA18674" s="49"/>
      <c r="AB18674" s="49"/>
      <c r="AC18674" s="49"/>
      <c r="AD18674" s="49"/>
      <c r="AE18674" s="95"/>
      <c r="AM18674" s="103"/>
      <c r="AT18674" s="10"/>
    </row>
    <row r="18675" spans="9:46" s="16" customFormat="1">
      <c r="I18675" s="47"/>
      <c r="P18675" s="48"/>
      <c r="Q18675" s="48"/>
      <c r="R18675" s="48"/>
      <c r="S18675" s="49"/>
      <c r="T18675" s="47"/>
      <c r="U18675" s="50"/>
      <c r="V18675" s="47"/>
      <c r="W18675" s="50"/>
      <c r="X18675" s="49"/>
      <c r="Y18675" s="49"/>
      <c r="Z18675" s="49"/>
      <c r="AA18675" s="49"/>
      <c r="AB18675" s="49"/>
      <c r="AC18675" s="49"/>
      <c r="AD18675" s="49"/>
      <c r="AE18675" s="95"/>
      <c r="AM18675" s="103"/>
      <c r="AT18675" s="10"/>
    </row>
    <row r="18676" spans="9:46" s="16" customFormat="1">
      <c r="I18676" s="47"/>
      <c r="P18676" s="48"/>
      <c r="Q18676" s="48"/>
      <c r="R18676" s="48"/>
      <c r="S18676" s="49"/>
      <c r="T18676" s="47"/>
      <c r="U18676" s="50"/>
      <c r="V18676" s="47"/>
      <c r="W18676" s="50"/>
      <c r="X18676" s="49"/>
      <c r="Y18676" s="49"/>
      <c r="Z18676" s="49"/>
      <c r="AA18676" s="49"/>
      <c r="AB18676" s="49"/>
      <c r="AC18676" s="49"/>
      <c r="AD18676" s="49"/>
      <c r="AE18676" s="95"/>
      <c r="AM18676" s="103"/>
      <c r="AT18676" s="10"/>
    </row>
    <row r="18677" spans="9:46" s="16" customFormat="1">
      <c r="I18677" s="47"/>
      <c r="P18677" s="48"/>
      <c r="Q18677" s="48"/>
      <c r="R18677" s="48"/>
      <c r="S18677" s="49"/>
      <c r="T18677" s="47"/>
      <c r="U18677" s="50"/>
      <c r="V18677" s="47"/>
      <c r="W18677" s="50"/>
      <c r="X18677" s="49"/>
      <c r="Y18677" s="49"/>
      <c r="Z18677" s="49"/>
      <c r="AA18677" s="49"/>
      <c r="AB18677" s="49"/>
      <c r="AC18677" s="49"/>
      <c r="AD18677" s="49"/>
      <c r="AE18677" s="95"/>
      <c r="AM18677" s="103"/>
      <c r="AT18677" s="10"/>
    </row>
    <row r="18678" spans="9:46" s="16" customFormat="1">
      <c r="I18678" s="47"/>
      <c r="P18678" s="48"/>
      <c r="Q18678" s="48"/>
      <c r="R18678" s="48"/>
      <c r="S18678" s="49"/>
      <c r="T18678" s="47"/>
      <c r="U18678" s="50"/>
      <c r="V18678" s="47"/>
      <c r="W18678" s="50"/>
      <c r="X18678" s="49"/>
      <c r="Y18678" s="49"/>
      <c r="Z18678" s="49"/>
      <c r="AA18678" s="49"/>
      <c r="AB18678" s="49"/>
      <c r="AC18678" s="49"/>
      <c r="AD18678" s="49"/>
      <c r="AE18678" s="95"/>
      <c r="AM18678" s="103"/>
      <c r="AT18678" s="10"/>
    </row>
    <row r="18679" spans="9:46" s="16" customFormat="1">
      <c r="I18679" s="47"/>
      <c r="P18679" s="48"/>
      <c r="Q18679" s="48"/>
      <c r="R18679" s="48"/>
      <c r="S18679" s="49"/>
      <c r="T18679" s="47"/>
      <c r="U18679" s="50"/>
      <c r="V18679" s="47"/>
      <c r="W18679" s="50"/>
      <c r="X18679" s="49"/>
      <c r="Y18679" s="49"/>
      <c r="Z18679" s="49"/>
      <c r="AA18679" s="49"/>
      <c r="AB18679" s="49"/>
      <c r="AC18679" s="49"/>
      <c r="AD18679" s="49"/>
      <c r="AE18679" s="95"/>
      <c r="AM18679" s="103"/>
      <c r="AT18679" s="10"/>
    </row>
    <row r="18680" spans="9:46" s="16" customFormat="1">
      <c r="I18680" s="47"/>
      <c r="P18680" s="48"/>
      <c r="Q18680" s="48"/>
      <c r="R18680" s="48"/>
      <c r="S18680" s="49"/>
      <c r="T18680" s="47"/>
      <c r="U18680" s="50"/>
      <c r="V18680" s="47"/>
      <c r="W18680" s="50"/>
      <c r="X18680" s="49"/>
      <c r="Y18680" s="49"/>
      <c r="Z18680" s="49"/>
      <c r="AA18680" s="49"/>
      <c r="AB18680" s="49"/>
      <c r="AC18680" s="49"/>
      <c r="AD18680" s="49"/>
      <c r="AE18680" s="95"/>
      <c r="AM18680" s="103"/>
      <c r="AT18680" s="10"/>
    </row>
    <row r="18681" spans="9:46" s="16" customFormat="1">
      <c r="I18681" s="47"/>
      <c r="P18681" s="48"/>
      <c r="Q18681" s="48"/>
      <c r="R18681" s="48"/>
      <c r="S18681" s="49"/>
      <c r="T18681" s="47"/>
      <c r="U18681" s="50"/>
      <c r="V18681" s="47"/>
      <c r="W18681" s="50"/>
      <c r="X18681" s="49"/>
      <c r="Y18681" s="49"/>
      <c r="Z18681" s="49"/>
      <c r="AA18681" s="49"/>
      <c r="AB18681" s="49"/>
      <c r="AC18681" s="49"/>
      <c r="AD18681" s="49"/>
      <c r="AE18681" s="95"/>
      <c r="AM18681" s="103"/>
      <c r="AT18681" s="10"/>
    </row>
    <row r="18682" spans="9:46" s="16" customFormat="1">
      <c r="I18682" s="47"/>
      <c r="P18682" s="48"/>
      <c r="Q18682" s="48"/>
      <c r="R18682" s="48"/>
      <c r="S18682" s="49"/>
      <c r="T18682" s="47"/>
      <c r="U18682" s="50"/>
      <c r="V18682" s="47"/>
      <c r="W18682" s="50"/>
      <c r="X18682" s="49"/>
      <c r="Y18682" s="49"/>
      <c r="Z18682" s="49"/>
      <c r="AA18682" s="49"/>
      <c r="AB18682" s="49"/>
      <c r="AC18682" s="49"/>
      <c r="AD18682" s="49"/>
      <c r="AE18682" s="95"/>
      <c r="AM18682" s="103"/>
      <c r="AT18682" s="10"/>
    </row>
    <row r="18683" spans="9:46" s="16" customFormat="1">
      <c r="I18683" s="47"/>
      <c r="P18683" s="48"/>
      <c r="Q18683" s="48"/>
      <c r="R18683" s="48"/>
      <c r="S18683" s="49"/>
      <c r="T18683" s="47"/>
      <c r="U18683" s="50"/>
      <c r="V18683" s="47"/>
      <c r="W18683" s="50"/>
      <c r="X18683" s="49"/>
      <c r="Y18683" s="49"/>
      <c r="Z18683" s="49"/>
      <c r="AA18683" s="49"/>
      <c r="AB18683" s="49"/>
      <c r="AC18683" s="49"/>
      <c r="AD18683" s="49"/>
      <c r="AE18683" s="95"/>
      <c r="AM18683" s="103"/>
      <c r="AT18683" s="10"/>
    </row>
    <row r="18684" spans="9:46" s="16" customFormat="1">
      <c r="I18684" s="47"/>
      <c r="P18684" s="48"/>
      <c r="Q18684" s="48"/>
      <c r="R18684" s="48"/>
      <c r="S18684" s="49"/>
      <c r="T18684" s="47"/>
      <c r="U18684" s="50"/>
      <c r="V18684" s="47"/>
      <c r="W18684" s="50"/>
      <c r="X18684" s="49"/>
      <c r="Y18684" s="49"/>
      <c r="Z18684" s="49"/>
      <c r="AA18684" s="49"/>
      <c r="AB18684" s="49"/>
      <c r="AC18684" s="49"/>
      <c r="AD18684" s="49"/>
      <c r="AE18684" s="95"/>
      <c r="AM18684" s="103"/>
      <c r="AT18684" s="10"/>
    </row>
    <row r="18685" spans="9:46" s="16" customFormat="1">
      <c r="I18685" s="47"/>
      <c r="P18685" s="48"/>
      <c r="Q18685" s="48"/>
      <c r="R18685" s="48"/>
      <c r="S18685" s="49"/>
      <c r="T18685" s="47"/>
      <c r="U18685" s="50"/>
      <c r="V18685" s="47"/>
      <c r="W18685" s="50"/>
      <c r="X18685" s="49"/>
      <c r="Y18685" s="49"/>
      <c r="Z18685" s="49"/>
      <c r="AA18685" s="49"/>
      <c r="AB18685" s="49"/>
      <c r="AC18685" s="49"/>
      <c r="AD18685" s="49"/>
      <c r="AE18685" s="95"/>
      <c r="AM18685" s="103"/>
      <c r="AT18685" s="10"/>
    </row>
    <row r="18686" spans="9:46" s="16" customFormat="1">
      <c r="I18686" s="47"/>
      <c r="P18686" s="48"/>
      <c r="Q18686" s="48"/>
      <c r="R18686" s="48"/>
      <c r="S18686" s="49"/>
      <c r="T18686" s="47"/>
      <c r="U18686" s="50"/>
      <c r="V18686" s="47"/>
      <c r="W18686" s="50"/>
      <c r="X18686" s="49"/>
      <c r="Y18686" s="49"/>
      <c r="Z18686" s="49"/>
      <c r="AA18686" s="49"/>
      <c r="AB18686" s="49"/>
      <c r="AC18686" s="49"/>
      <c r="AD18686" s="49"/>
      <c r="AE18686" s="95"/>
      <c r="AM18686" s="103"/>
      <c r="AT18686" s="10"/>
    </row>
    <row r="18687" spans="9:46" s="16" customFormat="1">
      <c r="I18687" s="47"/>
      <c r="P18687" s="48"/>
      <c r="Q18687" s="48"/>
      <c r="R18687" s="48"/>
      <c r="S18687" s="49"/>
      <c r="T18687" s="47"/>
      <c r="U18687" s="50"/>
      <c r="V18687" s="47"/>
      <c r="W18687" s="50"/>
      <c r="X18687" s="49"/>
      <c r="Y18687" s="49"/>
      <c r="Z18687" s="49"/>
      <c r="AA18687" s="49"/>
      <c r="AB18687" s="49"/>
      <c r="AC18687" s="49"/>
      <c r="AD18687" s="49"/>
      <c r="AE18687" s="95"/>
      <c r="AM18687" s="103"/>
      <c r="AT18687" s="10"/>
    </row>
    <row r="18688" spans="9:46" s="16" customFormat="1">
      <c r="I18688" s="47"/>
      <c r="P18688" s="48"/>
      <c r="Q18688" s="48"/>
      <c r="R18688" s="48"/>
      <c r="S18688" s="49"/>
      <c r="T18688" s="47"/>
      <c r="U18688" s="50"/>
      <c r="V18688" s="47"/>
      <c r="W18688" s="50"/>
      <c r="X18688" s="49"/>
      <c r="Y18688" s="49"/>
      <c r="Z18688" s="49"/>
      <c r="AA18688" s="49"/>
      <c r="AB18688" s="49"/>
      <c r="AC18688" s="49"/>
      <c r="AD18688" s="49"/>
      <c r="AE18688" s="95"/>
      <c r="AM18688" s="103"/>
      <c r="AT18688" s="10"/>
    </row>
    <row r="18689" spans="9:46" s="16" customFormat="1">
      <c r="I18689" s="47"/>
      <c r="P18689" s="48"/>
      <c r="Q18689" s="48"/>
      <c r="R18689" s="48"/>
      <c r="S18689" s="49"/>
      <c r="T18689" s="47"/>
      <c r="U18689" s="50"/>
      <c r="V18689" s="47"/>
      <c r="W18689" s="50"/>
      <c r="X18689" s="49"/>
      <c r="Y18689" s="49"/>
      <c r="Z18689" s="49"/>
      <c r="AA18689" s="49"/>
      <c r="AB18689" s="49"/>
      <c r="AC18689" s="49"/>
      <c r="AD18689" s="49"/>
      <c r="AE18689" s="95"/>
      <c r="AM18689" s="103"/>
      <c r="AT18689" s="10"/>
    </row>
    <row r="18690" spans="9:46" s="16" customFormat="1">
      <c r="I18690" s="47"/>
      <c r="P18690" s="48"/>
      <c r="Q18690" s="48"/>
      <c r="R18690" s="48"/>
      <c r="S18690" s="49"/>
      <c r="T18690" s="47"/>
      <c r="U18690" s="50"/>
      <c r="V18690" s="47"/>
      <c r="W18690" s="50"/>
      <c r="X18690" s="49"/>
      <c r="Y18690" s="49"/>
      <c r="Z18690" s="49"/>
      <c r="AA18690" s="49"/>
      <c r="AB18690" s="49"/>
      <c r="AC18690" s="49"/>
      <c r="AD18690" s="49"/>
      <c r="AE18690" s="95"/>
      <c r="AM18690" s="103"/>
      <c r="AT18690" s="10"/>
    </row>
    <row r="18691" spans="9:46" s="16" customFormat="1">
      <c r="I18691" s="47"/>
      <c r="P18691" s="48"/>
      <c r="Q18691" s="48"/>
      <c r="R18691" s="48"/>
      <c r="S18691" s="49"/>
      <c r="T18691" s="47"/>
      <c r="U18691" s="50"/>
      <c r="V18691" s="47"/>
      <c r="W18691" s="50"/>
      <c r="X18691" s="49"/>
      <c r="Y18691" s="49"/>
      <c r="Z18691" s="49"/>
      <c r="AA18691" s="49"/>
      <c r="AB18691" s="49"/>
      <c r="AC18691" s="49"/>
      <c r="AD18691" s="49"/>
      <c r="AE18691" s="95"/>
      <c r="AM18691" s="103"/>
      <c r="AT18691" s="10"/>
    </row>
    <row r="18692" spans="9:46" s="16" customFormat="1">
      <c r="I18692" s="47"/>
      <c r="P18692" s="48"/>
      <c r="Q18692" s="48"/>
      <c r="R18692" s="48"/>
      <c r="S18692" s="49"/>
      <c r="T18692" s="47"/>
      <c r="U18692" s="50"/>
      <c r="V18692" s="47"/>
      <c r="W18692" s="50"/>
      <c r="X18692" s="49"/>
      <c r="Y18692" s="49"/>
      <c r="Z18692" s="49"/>
      <c r="AA18692" s="49"/>
      <c r="AB18692" s="49"/>
      <c r="AC18692" s="49"/>
      <c r="AD18692" s="49"/>
      <c r="AE18692" s="95"/>
      <c r="AM18692" s="103"/>
      <c r="AT18692" s="10"/>
    </row>
    <row r="18693" spans="9:46" s="16" customFormat="1">
      <c r="I18693" s="47"/>
      <c r="P18693" s="48"/>
      <c r="Q18693" s="48"/>
      <c r="R18693" s="48"/>
      <c r="S18693" s="49"/>
      <c r="T18693" s="47"/>
      <c r="U18693" s="50"/>
      <c r="V18693" s="47"/>
      <c r="W18693" s="50"/>
      <c r="X18693" s="49"/>
      <c r="Y18693" s="49"/>
      <c r="Z18693" s="49"/>
      <c r="AA18693" s="49"/>
      <c r="AB18693" s="49"/>
      <c r="AC18693" s="49"/>
      <c r="AD18693" s="49"/>
      <c r="AE18693" s="95"/>
      <c r="AM18693" s="103"/>
      <c r="AT18693" s="10"/>
    </row>
    <row r="18694" spans="9:46" s="16" customFormat="1">
      <c r="I18694" s="47"/>
      <c r="P18694" s="48"/>
      <c r="Q18694" s="48"/>
      <c r="R18694" s="48"/>
      <c r="S18694" s="49"/>
      <c r="T18694" s="47"/>
      <c r="U18694" s="50"/>
      <c r="V18694" s="47"/>
      <c r="W18694" s="50"/>
      <c r="X18694" s="49"/>
      <c r="Y18694" s="49"/>
      <c r="Z18694" s="49"/>
      <c r="AA18694" s="49"/>
      <c r="AB18694" s="49"/>
      <c r="AC18694" s="49"/>
      <c r="AD18694" s="49"/>
      <c r="AE18694" s="95"/>
      <c r="AM18694" s="103"/>
      <c r="AT18694" s="10"/>
    </row>
    <row r="18695" spans="9:46" s="16" customFormat="1">
      <c r="I18695" s="47"/>
      <c r="P18695" s="48"/>
      <c r="Q18695" s="48"/>
      <c r="R18695" s="48"/>
      <c r="S18695" s="49"/>
      <c r="T18695" s="47"/>
      <c r="U18695" s="50"/>
      <c r="V18695" s="47"/>
      <c r="W18695" s="50"/>
      <c r="X18695" s="49"/>
      <c r="Y18695" s="49"/>
      <c r="Z18695" s="49"/>
      <c r="AA18695" s="49"/>
      <c r="AB18695" s="49"/>
      <c r="AC18695" s="49"/>
      <c r="AD18695" s="49"/>
      <c r="AE18695" s="95"/>
      <c r="AM18695" s="103"/>
      <c r="AT18695" s="10"/>
    </row>
    <row r="18696" spans="9:46" s="16" customFormat="1">
      <c r="I18696" s="47"/>
      <c r="P18696" s="48"/>
      <c r="Q18696" s="48"/>
      <c r="R18696" s="48"/>
      <c r="S18696" s="49"/>
      <c r="T18696" s="47"/>
      <c r="U18696" s="50"/>
      <c r="V18696" s="47"/>
      <c r="W18696" s="50"/>
      <c r="X18696" s="49"/>
      <c r="Y18696" s="49"/>
      <c r="Z18696" s="49"/>
      <c r="AA18696" s="49"/>
      <c r="AB18696" s="49"/>
      <c r="AC18696" s="49"/>
      <c r="AD18696" s="49"/>
      <c r="AE18696" s="95"/>
      <c r="AM18696" s="103"/>
      <c r="AT18696" s="10"/>
    </row>
    <row r="18697" spans="9:46" s="16" customFormat="1">
      <c r="I18697" s="47"/>
      <c r="P18697" s="48"/>
      <c r="Q18697" s="48"/>
      <c r="R18697" s="48"/>
      <c r="S18697" s="49"/>
      <c r="T18697" s="47"/>
      <c r="U18697" s="50"/>
      <c r="V18697" s="47"/>
      <c r="W18697" s="50"/>
      <c r="X18697" s="49"/>
      <c r="Y18697" s="49"/>
      <c r="Z18697" s="49"/>
      <c r="AA18697" s="49"/>
      <c r="AB18697" s="49"/>
      <c r="AC18697" s="49"/>
      <c r="AD18697" s="49"/>
      <c r="AE18697" s="95"/>
      <c r="AM18697" s="103"/>
      <c r="AT18697" s="10"/>
    </row>
    <row r="18698" spans="9:46" s="16" customFormat="1">
      <c r="I18698" s="47"/>
      <c r="P18698" s="48"/>
      <c r="Q18698" s="48"/>
      <c r="R18698" s="48"/>
      <c r="S18698" s="49"/>
      <c r="T18698" s="47"/>
      <c r="U18698" s="50"/>
      <c r="V18698" s="47"/>
      <c r="W18698" s="50"/>
      <c r="X18698" s="49"/>
      <c r="Y18698" s="49"/>
      <c r="Z18698" s="49"/>
      <c r="AA18698" s="49"/>
      <c r="AB18698" s="49"/>
      <c r="AC18698" s="49"/>
      <c r="AD18698" s="49"/>
      <c r="AE18698" s="95"/>
      <c r="AM18698" s="103"/>
      <c r="AT18698" s="10"/>
    </row>
    <row r="18699" spans="9:46" s="16" customFormat="1">
      <c r="I18699" s="47"/>
      <c r="P18699" s="48"/>
      <c r="Q18699" s="48"/>
      <c r="R18699" s="48"/>
      <c r="S18699" s="49"/>
      <c r="T18699" s="47"/>
      <c r="U18699" s="50"/>
      <c r="V18699" s="47"/>
      <c r="W18699" s="50"/>
      <c r="X18699" s="49"/>
      <c r="Y18699" s="49"/>
      <c r="Z18699" s="49"/>
      <c r="AA18699" s="49"/>
      <c r="AB18699" s="49"/>
      <c r="AC18699" s="49"/>
      <c r="AD18699" s="49"/>
      <c r="AE18699" s="95"/>
      <c r="AM18699" s="103"/>
      <c r="AT18699" s="10"/>
    </row>
    <row r="18700" spans="9:46" s="16" customFormat="1">
      <c r="I18700" s="47"/>
      <c r="P18700" s="48"/>
      <c r="Q18700" s="48"/>
      <c r="R18700" s="48"/>
      <c r="S18700" s="49"/>
      <c r="T18700" s="47"/>
      <c r="U18700" s="50"/>
      <c r="V18700" s="47"/>
      <c r="W18700" s="50"/>
      <c r="X18700" s="49"/>
      <c r="Y18700" s="49"/>
      <c r="Z18700" s="49"/>
      <c r="AA18700" s="49"/>
      <c r="AB18700" s="49"/>
      <c r="AC18700" s="49"/>
      <c r="AD18700" s="49"/>
      <c r="AE18700" s="95"/>
      <c r="AM18700" s="103"/>
      <c r="AT18700" s="10"/>
    </row>
    <row r="18701" spans="9:46" s="16" customFormat="1">
      <c r="I18701" s="47"/>
      <c r="P18701" s="48"/>
      <c r="Q18701" s="48"/>
      <c r="R18701" s="48"/>
      <c r="S18701" s="49"/>
      <c r="T18701" s="47"/>
      <c r="U18701" s="50"/>
      <c r="V18701" s="47"/>
      <c r="W18701" s="50"/>
      <c r="X18701" s="49"/>
      <c r="Y18701" s="49"/>
      <c r="Z18701" s="49"/>
      <c r="AA18701" s="49"/>
      <c r="AB18701" s="49"/>
      <c r="AC18701" s="49"/>
      <c r="AD18701" s="49"/>
      <c r="AE18701" s="95"/>
      <c r="AM18701" s="103"/>
      <c r="AT18701" s="10"/>
    </row>
    <row r="18702" spans="9:46" s="16" customFormat="1">
      <c r="I18702" s="47"/>
      <c r="P18702" s="48"/>
      <c r="Q18702" s="48"/>
      <c r="R18702" s="48"/>
      <c r="S18702" s="49"/>
      <c r="T18702" s="47"/>
      <c r="U18702" s="50"/>
      <c r="V18702" s="47"/>
      <c r="W18702" s="50"/>
      <c r="X18702" s="49"/>
      <c r="Y18702" s="49"/>
      <c r="Z18702" s="49"/>
      <c r="AA18702" s="49"/>
      <c r="AB18702" s="49"/>
      <c r="AC18702" s="49"/>
      <c r="AD18702" s="49"/>
      <c r="AE18702" s="95"/>
      <c r="AM18702" s="103"/>
      <c r="AT18702" s="10"/>
    </row>
    <row r="18703" spans="9:46" s="16" customFormat="1">
      <c r="I18703" s="47"/>
      <c r="P18703" s="48"/>
      <c r="Q18703" s="48"/>
      <c r="R18703" s="48"/>
      <c r="S18703" s="49"/>
      <c r="T18703" s="47"/>
      <c r="U18703" s="50"/>
      <c r="V18703" s="47"/>
      <c r="W18703" s="50"/>
      <c r="X18703" s="49"/>
      <c r="Y18703" s="49"/>
      <c r="Z18703" s="49"/>
      <c r="AA18703" s="49"/>
      <c r="AB18703" s="49"/>
      <c r="AC18703" s="49"/>
      <c r="AD18703" s="49"/>
      <c r="AE18703" s="95"/>
      <c r="AM18703" s="103"/>
      <c r="AT18703" s="10"/>
    </row>
    <row r="18704" spans="9:46" s="16" customFormat="1">
      <c r="I18704" s="47"/>
      <c r="P18704" s="48"/>
      <c r="Q18704" s="48"/>
      <c r="R18704" s="48"/>
      <c r="S18704" s="49"/>
      <c r="T18704" s="47"/>
      <c r="U18704" s="50"/>
      <c r="V18704" s="47"/>
      <c r="W18704" s="50"/>
      <c r="X18704" s="49"/>
      <c r="Y18704" s="49"/>
      <c r="Z18704" s="49"/>
      <c r="AA18704" s="49"/>
      <c r="AB18704" s="49"/>
      <c r="AC18704" s="49"/>
      <c r="AD18704" s="49"/>
      <c r="AE18704" s="95"/>
      <c r="AM18704" s="103"/>
      <c r="AT18704" s="10"/>
    </row>
    <row r="18705" spans="9:46" s="16" customFormat="1">
      <c r="I18705" s="47"/>
      <c r="P18705" s="48"/>
      <c r="Q18705" s="48"/>
      <c r="R18705" s="48"/>
      <c r="S18705" s="49"/>
      <c r="T18705" s="47"/>
      <c r="U18705" s="50"/>
      <c r="V18705" s="47"/>
      <c r="W18705" s="50"/>
      <c r="X18705" s="49"/>
      <c r="Y18705" s="49"/>
      <c r="Z18705" s="49"/>
      <c r="AA18705" s="49"/>
      <c r="AB18705" s="49"/>
      <c r="AC18705" s="49"/>
      <c r="AD18705" s="49"/>
      <c r="AE18705" s="95"/>
      <c r="AM18705" s="103"/>
      <c r="AT18705" s="10"/>
    </row>
    <row r="18706" spans="9:46" s="16" customFormat="1">
      <c r="I18706" s="47"/>
      <c r="P18706" s="48"/>
      <c r="Q18706" s="48"/>
      <c r="R18706" s="48"/>
      <c r="S18706" s="49"/>
      <c r="T18706" s="47"/>
      <c r="U18706" s="50"/>
      <c r="V18706" s="47"/>
      <c r="W18706" s="50"/>
      <c r="X18706" s="49"/>
      <c r="Y18706" s="49"/>
      <c r="Z18706" s="49"/>
      <c r="AA18706" s="49"/>
      <c r="AB18706" s="49"/>
      <c r="AC18706" s="49"/>
      <c r="AD18706" s="49"/>
      <c r="AE18706" s="95"/>
      <c r="AM18706" s="103"/>
      <c r="AT18706" s="10"/>
    </row>
    <row r="18707" spans="9:46" s="16" customFormat="1">
      <c r="I18707" s="47"/>
      <c r="P18707" s="48"/>
      <c r="Q18707" s="48"/>
      <c r="R18707" s="48"/>
      <c r="S18707" s="49"/>
      <c r="T18707" s="47"/>
      <c r="U18707" s="50"/>
      <c r="V18707" s="47"/>
      <c r="W18707" s="50"/>
      <c r="X18707" s="49"/>
      <c r="Y18707" s="49"/>
      <c r="Z18707" s="49"/>
      <c r="AA18707" s="49"/>
      <c r="AB18707" s="49"/>
      <c r="AC18707" s="49"/>
      <c r="AD18707" s="49"/>
      <c r="AE18707" s="95"/>
      <c r="AM18707" s="103"/>
      <c r="AT18707" s="10"/>
    </row>
    <row r="18708" spans="9:46" s="16" customFormat="1">
      <c r="I18708" s="47"/>
      <c r="P18708" s="48"/>
      <c r="Q18708" s="48"/>
      <c r="R18708" s="48"/>
      <c r="S18708" s="49"/>
      <c r="T18708" s="47"/>
      <c r="U18708" s="50"/>
      <c r="V18708" s="47"/>
      <c r="W18708" s="50"/>
      <c r="X18708" s="49"/>
      <c r="Y18708" s="49"/>
      <c r="Z18708" s="49"/>
      <c r="AA18708" s="49"/>
      <c r="AB18708" s="49"/>
      <c r="AC18708" s="49"/>
      <c r="AD18708" s="49"/>
      <c r="AE18708" s="95"/>
      <c r="AM18708" s="103"/>
      <c r="AT18708" s="10"/>
    </row>
    <row r="18709" spans="9:46" s="16" customFormat="1">
      <c r="I18709" s="47"/>
      <c r="P18709" s="48"/>
      <c r="Q18709" s="48"/>
      <c r="R18709" s="48"/>
      <c r="S18709" s="49"/>
      <c r="T18709" s="47"/>
      <c r="U18709" s="50"/>
      <c r="V18709" s="47"/>
      <c r="W18709" s="50"/>
      <c r="X18709" s="49"/>
      <c r="Y18709" s="49"/>
      <c r="Z18709" s="49"/>
      <c r="AA18709" s="49"/>
      <c r="AB18709" s="49"/>
      <c r="AC18709" s="49"/>
      <c r="AD18709" s="49"/>
      <c r="AE18709" s="95"/>
      <c r="AM18709" s="103"/>
      <c r="AT18709" s="10"/>
    </row>
    <row r="18710" spans="9:46" s="16" customFormat="1">
      <c r="I18710" s="47"/>
      <c r="P18710" s="48"/>
      <c r="Q18710" s="48"/>
      <c r="R18710" s="48"/>
      <c r="S18710" s="49"/>
      <c r="T18710" s="47"/>
      <c r="U18710" s="50"/>
      <c r="V18710" s="47"/>
      <c r="W18710" s="50"/>
      <c r="X18710" s="49"/>
      <c r="Y18710" s="49"/>
      <c r="Z18710" s="49"/>
      <c r="AA18710" s="49"/>
      <c r="AB18710" s="49"/>
      <c r="AC18710" s="49"/>
      <c r="AD18710" s="49"/>
      <c r="AE18710" s="95"/>
      <c r="AM18710" s="103"/>
      <c r="AT18710" s="10"/>
    </row>
    <row r="18711" spans="9:46" s="16" customFormat="1">
      <c r="I18711" s="47"/>
      <c r="P18711" s="48"/>
      <c r="Q18711" s="48"/>
      <c r="R18711" s="48"/>
      <c r="S18711" s="49"/>
      <c r="T18711" s="47"/>
      <c r="U18711" s="50"/>
      <c r="V18711" s="47"/>
      <c r="W18711" s="50"/>
      <c r="X18711" s="49"/>
      <c r="Y18711" s="49"/>
      <c r="Z18711" s="49"/>
      <c r="AA18711" s="49"/>
      <c r="AB18711" s="49"/>
      <c r="AC18711" s="49"/>
      <c r="AD18711" s="49"/>
      <c r="AE18711" s="95"/>
      <c r="AM18711" s="103"/>
      <c r="AT18711" s="10"/>
    </row>
    <row r="18712" spans="9:46" s="16" customFormat="1">
      <c r="I18712" s="47"/>
      <c r="P18712" s="48"/>
      <c r="Q18712" s="48"/>
      <c r="R18712" s="48"/>
      <c r="S18712" s="49"/>
      <c r="T18712" s="47"/>
      <c r="U18712" s="50"/>
      <c r="V18712" s="47"/>
      <c r="W18712" s="50"/>
      <c r="X18712" s="49"/>
      <c r="Y18712" s="49"/>
      <c r="Z18712" s="49"/>
      <c r="AA18712" s="49"/>
      <c r="AB18712" s="49"/>
      <c r="AC18712" s="49"/>
      <c r="AD18712" s="49"/>
      <c r="AE18712" s="95"/>
      <c r="AM18712" s="103"/>
      <c r="AT18712" s="10"/>
    </row>
    <row r="18713" spans="9:46" s="16" customFormat="1">
      <c r="I18713" s="47"/>
      <c r="P18713" s="48"/>
      <c r="Q18713" s="48"/>
      <c r="R18713" s="48"/>
      <c r="S18713" s="49"/>
      <c r="T18713" s="47"/>
      <c r="U18713" s="50"/>
      <c r="V18713" s="47"/>
      <c r="W18713" s="50"/>
      <c r="X18713" s="49"/>
      <c r="Y18713" s="49"/>
      <c r="Z18713" s="49"/>
      <c r="AA18713" s="49"/>
      <c r="AB18713" s="49"/>
      <c r="AC18713" s="49"/>
      <c r="AD18713" s="49"/>
      <c r="AE18713" s="95"/>
      <c r="AM18713" s="103"/>
      <c r="AT18713" s="10"/>
    </row>
    <row r="18714" spans="9:46" s="16" customFormat="1">
      <c r="I18714" s="47"/>
      <c r="P18714" s="48"/>
      <c r="Q18714" s="48"/>
      <c r="R18714" s="48"/>
      <c r="S18714" s="49"/>
      <c r="T18714" s="47"/>
      <c r="U18714" s="50"/>
      <c r="V18714" s="47"/>
      <c r="W18714" s="50"/>
      <c r="X18714" s="49"/>
      <c r="Y18714" s="49"/>
      <c r="Z18714" s="49"/>
      <c r="AA18714" s="49"/>
      <c r="AB18714" s="49"/>
      <c r="AC18714" s="49"/>
      <c r="AD18714" s="49"/>
      <c r="AE18714" s="95"/>
      <c r="AM18714" s="103"/>
      <c r="AT18714" s="10"/>
    </row>
    <row r="18715" spans="9:46" s="16" customFormat="1">
      <c r="I18715" s="47"/>
      <c r="P18715" s="48"/>
      <c r="Q18715" s="48"/>
      <c r="R18715" s="48"/>
      <c r="S18715" s="49"/>
      <c r="T18715" s="47"/>
      <c r="U18715" s="50"/>
      <c r="V18715" s="47"/>
      <c r="W18715" s="50"/>
      <c r="X18715" s="49"/>
      <c r="Y18715" s="49"/>
      <c r="Z18715" s="49"/>
      <c r="AA18715" s="49"/>
      <c r="AB18715" s="49"/>
      <c r="AC18715" s="49"/>
      <c r="AD18715" s="49"/>
      <c r="AE18715" s="95"/>
      <c r="AM18715" s="103"/>
      <c r="AT18715" s="10"/>
    </row>
    <row r="18716" spans="9:46" s="16" customFormat="1">
      <c r="I18716" s="47"/>
      <c r="P18716" s="48"/>
      <c r="Q18716" s="48"/>
      <c r="R18716" s="48"/>
      <c r="S18716" s="49"/>
      <c r="T18716" s="47"/>
      <c r="U18716" s="50"/>
      <c r="V18716" s="47"/>
      <c r="W18716" s="50"/>
      <c r="X18716" s="49"/>
      <c r="Y18716" s="49"/>
      <c r="Z18716" s="49"/>
      <c r="AA18716" s="49"/>
      <c r="AB18716" s="49"/>
      <c r="AC18716" s="49"/>
      <c r="AD18716" s="49"/>
      <c r="AE18716" s="95"/>
      <c r="AM18716" s="103"/>
      <c r="AT18716" s="10"/>
    </row>
    <row r="18717" spans="9:46" s="16" customFormat="1">
      <c r="I18717" s="47"/>
      <c r="P18717" s="48"/>
      <c r="Q18717" s="48"/>
      <c r="R18717" s="48"/>
      <c r="S18717" s="49"/>
      <c r="T18717" s="47"/>
      <c r="U18717" s="50"/>
      <c r="V18717" s="47"/>
      <c r="W18717" s="50"/>
      <c r="X18717" s="49"/>
      <c r="Y18717" s="49"/>
      <c r="Z18717" s="49"/>
      <c r="AA18717" s="49"/>
      <c r="AB18717" s="49"/>
      <c r="AC18717" s="49"/>
      <c r="AD18717" s="49"/>
      <c r="AE18717" s="95"/>
      <c r="AM18717" s="103"/>
      <c r="AT18717" s="10"/>
    </row>
    <row r="18718" spans="9:46" s="16" customFormat="1">
      <c r="I18718" s="47"/>
      <c r="P18718" s="48"/>
      <c r="Q18718" s="48"/>
      <c r="R18718" s="48"/>
      <c r="S18718" s="49"/>
      <c r="T18718" s="47"/>
      <c r="U18718" s="50"/>
      <c r="V18718" s="47"/>
      <c r="W18718" s="50"/>
      <c r="X18718" s="49"/>
      <c r="Y18718" s="49"/>
      <c r="Z18718" s="49"/>
      <c r="AA18718" s="49"/>
      <c r="AB18718" s="49"/>
      <c r="AC18718" s="49"/>
      <c r="AD18718" s="49"/>
      <c r="AE18718" s="95"/>
      <c r="AM18718" s="103"/>
      <c r="AT18718" s="10"/>
    </row>
    <row r="18719" spans="9:46" s="16" customFormat="1">
      <c r="I18719" s="47"/>
      <c r="P18719" s="48"/>
      <c r="Q18719" s="48"/>
      <c r="R18719" s="48"/>
      <c r="S18719" s="49"/>
      <c r="T18719" s="47"/>
      <c r="U18719" s="50"/>
      <c r="V18719" s="47"/>
      <c r="W18719" s="50"/>
      <c r="X18719" s="49"/>
      <c r="Y18719" s="49"/>
      <c r="Z18719" s="49"/>
      <c r="AA18719" s="49"/>
      <c r="AB18719" s="49"/>
      <c r="AC18719" s="49"/>
      <c r="AD18719" s="49"/>
      <c r="AE18719" s="95"/>
      <c r="AM18719" s="103"/>
      <c r="AT18719" s="10"/>
    </row>
    <row r="18720" spans="9:46" s="16" customFormat="1">
      <c r="I18720" s="47"/>
      <c r="P18720" s="48"/>
      <c r="Q18720" s="48"/>
      <c r="R18720" s="48"/>
      <c r="S18720" s="49"/>
      <c r="T18720" s="47"/>
      <c r="U18720" s="50"/>
      <c r="V18720" s="47"/>
      <c r="W18720" s="50"/>
      <c r="X18720" s="49"/>
      <c r="Y18720" s="49"/>
      <c r="Z18720" s="49"/>
      <c r="AA18720" s="49"/>
      <c r="AB18720" s="49"/>
      <c r="AC18720" s="49"/>
      <c r="AD18720" s="49"/>
      <c r="AE18720" s="95"/>
      <c r="AM18720" s="103"/>
      <c r="AT18720" s="10"/>
    </row>
    <row r="18721" spans="9:46" s="16" customFormat="1">
      <c r="I18721" s="47"/>
      <c r="P18721" s="48"/>
      <c r="Q18721" s="48"/>
      <c r="R18721" s="48"/>
      <c r="S18721" s="49"/>
      <c r="T18721" s="47"/>
      <c r="U18721" s="50"/>
      <c r="V18721" s="47"/>
      <c r="W18721" s="50"/>
      <c r="X18721" s="49"/>
      <c r="Y18721" s="49"/>
      <c r="Z18721" s="49"/>
      <c r="AA18721" s="49"/>
      <c r="AB18721" s="49"/>
      <c r="AC18721" s="49"/>
      <c r="AD18721" s="49"/>
      <c r="AE18721" s="95"/>
      <c r="AM18721" s="103"/>
      <c r="AT18721" s="10"/>
    </row>
    <row r="18722" spans="9:46" s="16" customFormat="1">
      <c r="I18722" s="47"/>
      <c r="P18722" s="48"/>
      <c r="Q18722" s="48"/>
      <c r="R18722" s="48"/>
      <c r="S18722" s="49"/>
      <c r="T18722" s="47"/>
      <c r="U18722" s="50"/>
      <c r="V18722" s="47"/>
      <c r="W18722" s="50"/>
      <c r="X18722" s="49"/>
      <c r="Y18722" s="49"/>
      <c r="Z18722" s="49"/>
      <c r="AA18722" s="49"/>
      <c r="AB18722" s="49"/>
      <c r="AC18722" s="49"/>
      <c r="AD18722" s="49"/>
      <c r="AE18722" s="95"/>
      <c r="AM18722" s="103"/>
      <c r="AT18722" s="10"/>
    </row>
    <row r="18723" spans="9:46" s="16" customFormat="1">
      <c r="I18723" s="47"/>
      <c r="P18723" s="48"/>
      <c r="Q18723" s="48"/>
      <c r="R18723" s="48"/>
      <c r="S18723" s="49"/>
      <c r="T18723" s="47"/>
      <c r="U18723" s="50"/>
      <c r="V18723" s="47"/>
      <c r="W18723" s="50"/>
      <c r="X18723" s="49"/>
      <c r="Y18723" s="49"/>
      <c r="Z18723" s="49"/>
      <c r="AA18723" s="49"/>
      <c r="AB18723" s="49"/>
      <c r="AC18723" s="49"/>
      <c r="AD18723" s="49"/>
      <c r="AE18723" s="95"/>
      <c r="AM18723" s="103"/>
      <c r="AT18723" s="10"/>
    </row>
    <row r="18724" spans="9:46" s="16" customFormat="1">
      <c r="I18724" s="47"/>
      <c r="P18724" s="48"/>
      <c r="Q18724" s="48"/>
      <c r="R18724" s="48"/>
      <c r="S18724" s="49"/>
      <c r="T18724" s="47"/>
      <c r="U18724" s="50"/>
      <c r="V18724" s="47"/>
      <c r="W18724" s="50"/>
      <c r="X18724" s="49"/>
      <c r="Y18724" s="49"/>
      <c r="Z18724" s="49"/>
      <c r="AA18724" s="49"/>
      <c r="AB18724" s="49"/>
      <c r="AC18724" s="49"/>
      <c r="AD18724" s="49"/>
      <c r="AE18724" s="95"/>
      <c r="AM18724" s="103"/>
      <c r="AT18724" s="10"/>
    </row>
    <row r="18725" spans="9:46" s="16" customFormat="1">
      <c r="I18725" s="47"/>
      <c r="P18725" s="48"/>
      <c r="Q18725" s="48"/>
      <c r="R18725" s="48"/>
      <c r="S18725" s="49"/>
      <c r="T18725" s="47"/>
      <c r="U18725" s="50"/>
      <c r="V18725" s="47"/>
      <c r="W18725" s="50"/>
      <c r="X18725" s="49"/>
      <c r="Y18725" s="49"/>
      <c r="Z18725" s="49"/>
      <c r="AA18725" s="49"/>
      <c r="AB18725" s="49"/>
      <c r="AC18725" s="49"/>
      <c r="AD18725" s="49"/>
      <c r="AE18725" s="95"/>
      <c r="AM18725" s="103"/>
      <c r="AT18725" s="10"/>
    </row>
    <row r="18726" spans="9:46" s="16" customFormat="1">
      <c r="I18726" s="47"/>
      <c r="P18726" s="48"/>
      <c r="Q18726" s="48"/>
      <c r="R18726" s="48"/>
      <c r="S18726" s="49"/>
      <c r="T18726" s="47"/>
      <c r="U18726" s="50"/>
      <c r="V18726" s="47"/>
      <c r="W18726" s="50"/>
      <c r="X18726" s="49"/>
      <c r="Y18726" s="49"/>
      <c r="Z18726" s="49"/>
      <c r="AA18726" s="49"/>
      <c r="AB18726" s="49"/>
      <c r="AC18726" s="49"/>
      <c r="AD18726" s="49"/>
      <c r="AE18726" s="95"/>
      <c r="AM18726" s="103"/>
      <c r="AT18726" s="10"/>
    </row>
    <row r="18727" spans="9:46" s="16" customFormat="1">
      <c r="I18727" s="47"/>
      <c r="P18727" s="48"/>
      <c r="Q18727" s="48"/>
      <c r="R18727" s="48"/>
      <c r="S18727" s="49"/>
      <c r="T18727" s="47"/>
      <c r="U18727" s="50"/>
      <c r="V18727" s="47"/>
      <c r="W18727" s="50"/>
      <c r="X18727" s="49"/>
      <c r="Y18727" s="49"/>
      <c r="Z18727" s="49"/>
      <c r="AA18727" s="49"/>
      <c r="AB18727" s="49"/>
      <c r="AC18727" s="49"/>
      <c r="AD18727" s="49"/>
      <c r="AE18727" s="95"/>
      <c r="AM18727" s="103"/>
      <c r="AT18727" s="10"/>
    </row>
    <row r="18728" spans="9:46" s="16" customFormat="1">
      <c r="I18728" s="47"/>
      <c r="P18728" s="48"/>
      <c r="Q18728" s="48"/>
      <c r="R18728" s="48"/>
      <c r="S18728" s="49"/>
      <c r="T18728" s="47"/>
      <c r="U18728" s="50"/>
      <c r="V18728" s="47"/>
      <c r="W18728" s="50"/>
      <c r="X18728" s="49"/>
      <c r="Y18728" s="49"/>
      <c r="Z18728" s="49"/>
      <c r="AA18728" s="49"/>
      <c r="AB18728" s="49"/>
      <c r="AC18728" s="49"/>
      <c r="AD18728" s="49"/>
      <c r="AE18728" s="95"/>
      <c r="AM18728" s="103"/>
      <c r="AT18728" s="10"/>
    </row>
    <row r="18729" spans="9:46" s="16" customFormat="1">
      <c r="I18729" s="47"/>
      <c r="P18729" s="48"/>
      <c r="Q18729" s="48"/>
      <c r="R18729" s="48"/>
      <c r="S18729" s="49"/>
      <c r="T18729" s="47"/>
      <c r="U18729" s="50"/>
      <c r="V18729" s="47"/>
      <c r="W18729" s="50"/>
      <c r="X18729" s="49"/>
      <c r="Y18729" s="49"/>
      <c r="Z18729" s="49"/>
      <c r="AA18729" s="49"/>
      <c r="AB18729" s="49"/>
      <c r="AC18729" s="49"/>
      <c r="AD18729" s="49"/>
      <c r="AE18729" s="95"/>
      <c r="AM18729" s="103"/>
      <c r="AT18729" s="10"/>
    </row>
    <row r="18730" spans="9:46" s="16" customFormat="1">
      <c r="I18730" s="47"/>
      <c r="P18730" s="48"/>
      <c r="Q18730" s="48"/>
      <c r="R18730" s="48"/>
      <c r="S18730" s="49"/>
      <c r="T18730" s="47"/>
      <c r="U18730" s="50"/>
      <c r="V18730" s="47"/>
      <c r="W18730" s="50"/>
      <c r="X18730" s="49"/>
      <c r="Y18730" s="49"/>
      <c r="Z18730" s="49"/>
      <c r="AA18730" s="49"/>
      <c r="AB18730" s="49"/>
      <c r="AC18730" s="49"/>
      <c r="AD18730" s="49"/>
      <c r="AE18730" s="95"/>
      <c r="AM18730" s="103"/>
      <c r="AT18730" s="10"/>
    </row>
    <row r="18731" spans="9:46" s="16" customFormat="1">
      <c r="I18731" s="47"/>
      <c r="P18731" s="48"/>
      <c r="Q18731" s="48"/>
      <c r="R18731" s="48"/>
      <c r="S18731" s="49"/>
      <c r="T18731" s="47"/>
      <c r="U18731" s="50"/>
      <c r="V18731" s="47"/>
      <c r="W18731" s="50"/>
      <c r="X18731" s="49"/>
      <c r="Y18731" s="49"/>
      <c r="Z18731" s="49"/>
      <c r="AA18731" s="49"/>
      <c r="AB18731" s="49"/>
      <c r="AC18731" s="49"/>
      <c r="AD18731" s="49"/>
      <c r="AE18731" s="95"/>
      <c r="AM18731" s="103"/>
      <c r="AT18731" s="10"/>
    </row>
    <row r="18732" spans="9:46" s="16" customFormat="1">
      <c r="I18732" s="47"/>
      <c r="P18732" s="48"/>
      <c r="Q18732" s="48"/>
      <c r="R18732" s="48"/>
      <c r="S18732" s="49"/>
      <c r="T18732" s="47"/>
      <c r="U18732" s="50"/>
      <c r="V18732" s="47"/>
      <c r="W18732" s="50"/>
      <c r="X18732" s="49"/>
      <c r="Y18732" s="49"/>
      <c r="Z18732" s="49"/>
      <c r="AA18732" s="49"/>
      <c r="AB18732" s="49"/>
      <c r="AC18732" s="49"/>
      <c r="AD18732" s="49"/>
      <c r="AE18732" s="95"/>
      <c r="AM18732" s="103"/>
      <c r="AT18732" s="10"/>
    </row>
    <row r="18733" spans="9:46" s="16" customFormat="1">
      <c r="I18733" s="47"/>
      <c r="P18733" s="48"/>
      <c r="Q18733" s="48"/>
      <c r="R18733" s="48"/>
      <c r="S18733" s="49"/>
      <c r="T18733" s="47"/>
      <c r="U18733" s="50"/>
      <c r="V18733" s="47"/>
      <c r="W18733" s="50"/>
      <c r="X18733" s="49"/>
      <c r="Y18733" s="49"/>
      <c r="Z18733" s="49"/>
      <c r="AA18733" s="49"/>
      <c r="AB18733" s="49"/>
      <c r="AC18733" s="49"/>
      <c r="AD18733" s="49"/>
      <c r="AE18733" s="95"/>
      <c r="AM18733" s="103"/>
      <c r="AT18733" s="10"/>
    </row>
    <row r="18734" spans="9:46" s="16" customFormat="1">
      <c r="I18734" s="47"/>
      <c r="P18734" s="48"/>
      <c r="Q18734" s="48"/>
      <c r="R18734" s="48"/>
      <c r="S18734" s="49"/>
      <c r="T18734" s="47"/>
      <c r="U18734" s="50"/>
      <c r="V18734" s="47"/>
      <c r="W18734" s="50"/>
      <c r="X18734" s="49"/>
      <c r="Y18734" s="49"/>
      <c r="Z18734" s="49"/>
      <c r="AA18734" s="49"/>
      <c r="AB18734" s="49"/>
      <c r="AC18734" s="49"/>
      <c r="AD18734" s="49"/>
      <c r="AE18734" s="95"/>
      <c r="AM18734" s="103"/>
      <c r="AT18734" s="10"/>
    </row>
    <row r="18735" spans="9:46" s="16" customFormat="1">
      <c r="I18735" s="47"/>
      <c r="P18735" s="48"/>
      <c r="Q18735" s="48"/>
      <c r="R18735" s="48"/>
      <c r="S18735" s="49"/>
      <c r="T18735" s="47"/>
      <c r="U18735" s="50"/>
      <c r="V18735" s="47"/>
      <c r="W18735" s="50"/>
      <c r="X18735" s="49"/>
      <c r="Y18735" s="49"/>
      <c r="Z18735" s="49"/>
      <c r="AA18735" s="49"/>
      <c r="AB18735" s="49"/>
      <c r="AC18735" s="49"/>
      <c r="AD18735" s="49"/>
      <c r="AE18735" s="95"/>
      <c r="AM18735" s="103"/>
      <c r="AT18735" s="10"/>
    </row>
    <row r="18736" spans="9:46" s="16" customFormat="1">
      <c r="I18736" s="47"/>
      <c r="P18736" s="48"/>
      <c r="Q18736" s="48"/>
      <c r="R18736" s="48"/>
      <c r="S18736" s="49"/>
      <c r="T18736" s="47"/>
      <c r="U18736" s="50"/>
      <c r="V18736" s="47"/>
      <c r="W18736" s="50"/>
      <c r="X18736" s="49"/>
      <c r="Y18736" s="49"/>
      <c r="Z18736" s="49"/>
      <c r="AA18736" s="49"/>
      <c r="AB18736" s="49"/>
      <c r="AC18736" s="49"/>
      <c r="AD18736" s="49"/>
      <c r="AE18736" s="95"/>
      <c r="AM18736" s="103"/>
      <c r="AT18736" s="10"/>
    </row>
    <row r="18737" spans="9:46" s="16" customFormat="1">
      <c r="I18737" s="47"/>
      <c r="P18737" s="48"/>
      <c r="Q18737" s="48"/>
      <c r="R18737" s="48"/>
      <c r="S18737" s="49"/>
      <c r="T18737" s="47"/>
      <c r="U18737" s="50"/>
      <c r="V18737" s="47"/>
      <c r="W18737" s="50"/>
      <c r="X18737" s="49"/>
      <c r="Y18737" s="49"/>
      <c r="Z18737" s="49"/>
      <c r="AA18737" s="49"/>
      <c r="AB18737" s="49"/>
      <c r="AC18737" s="49"/>
      <c r="AD18737" s="49"/>
      <c r="AE18737" s="95"/>
      <c r="AM18737" s="103"/>
      <c r="AT18737" s="10"/>
    </row>
    <row r="18738" spans="9:46" s="16" customFormat="1">
      <c r="I18738" s="47"/>
      <c r="P18738" s="48"/>
      <c r="Q18738" s="48"/>
      <c r="R18738" s="48"/>
      <c r="S18738" s="49"/>
      <c r="T18738" s="47"/>
      <c r="U18738" s="50"/>
      <c r="V18738" s="47"/>
      <c r="W18738" s="50"/>
      <c r="X18738" s="49"/>
      <c r="Y18738" s="49"/>
      <c r="Z18738" s="49"/>
      <c r="AA18738" s="49"/>
      <c r="AB18738" s="49"/>
      <c r="AC18738" s="49"/>
      <c r="AD18738" s="49"/>
      <c r="AE18738" s="95"/>
      <c r="AM18738" s="103"/>
      <c r="AT18738" s="10"/>
    </row>
    <row r="18739" spans="9:46" s="16" customFormat="1">
      <c r="I18739" s="47"/>
      <c r="P18739" s="48"/>
      <c r="Q18739" s="48"/>
      <c r="R18739" s="48"/>
      <c r="S18739" s="49"/>
      <c r="T18739" s="47"/>
      <c r="U18739" s="50"/>
      <c r="V18739" s="47"/>
      <c r="W18739" s="50"/>
      <c r="X18739" s="49"/>
      <c r="Y18739" s="49"/>
      <c r="Z18739" s="49"/>
      <c r="AA18739" s="49"/>
      <c r="AB18739" s="49"/>
      <c r="AC18739" s="49"/>
      <c r="AD18739" s="49"/>
      <c r="AE18739" s="95"/>
      <c r="AM18739" s="103"/>
      <c r="AT18739" s="10"/>
    </row>
    <row r="18740" spans="9:46" s="16" customFormat="1">
      <c r="I18740" s="47"/>
      <c r="P18740" s="48"/>
      <c r="Q18740" s="48"/>
      <c r="R18740" s="48"/>
      <c r="S18740" s="49"/>
      <c r="T18740" s="47"/>
      <c r="U18740" s="50"/>
      <c r="V18740" s="47"/>
      <c r="W18740" s="50"/>
      <c r="X18740" s="49"/>
      <c r="Y18740" s="49"/>
      <c r="Z18740" s="49"/>
      <c r="AA18740" s="49"/>
      <c r="AB18740" s="49"/>
      <c r="AC18740" s="49"/>
      <c r="AD18740" s="49"/>
      <c r="AE18740" s="95"/>
      <c r="AM18740" s="103"/>
      <c r="AT18740" s="10"/>
    </row>
    <row r="18741" spans="9:46" s="16" customFormat="1">
      <c r="I18741" s="47"/>
      <c r="P18741" s="48"/>
      <c r="Q18741" s="48"/>
      <c r="R18741" s="48"/>
      <c r="S18741" s="49"/>
      <c r="T18741" s="47"/>
      <c r="U18741" s="50"/>
      <c r="V18741" s="47"/>
      <c r="W18741" s="50"/>
      <c r="X18741" s="49"/>
      <c r="Y18741" s="49"/>
      <c r="Z18741" s="49"/>
      <c r="AA18741" s="49"/>
      <c r="AB18741" s="49"/>
      <c r="AC18741" s="49"/>
      <c r="AD18741" s="49"/>
      <c r="AE18741" s="95"/>
      <c r="AM18741" s="103"/>
      <c r="AT18741" s="10"/>
    </row>
    <row r="18742" spans="9:46" s="16" customFormat="1">
      <c r="I18742" s="47"/>
      <c r="P18742" s="48"/>
      <c r="Q18742" s="48"/>
      <c r="R18742" s="48"/>
      <c r="S18742" s="49"/>
      <c r="T18742" s="47"/>
      <c r="U18742" s="50"/>
      <c r="V18742" s="47"/>
      <c r="W18742" s="50"/>
      <c r="X18742" s="49"/>
      <c r="Y18742" s="49"/>
      <c r="Z18742" s="49"/>
      <c r="AA18742" s="49"/>
      <c r="AB18742" s="49"/>
      <c r="AC18742" s="49"/>
      <c r="AD18742" s="49"/>
      <c r="AE18742" s="95"/>
      <c r="AM18742" s="103"/>
      <c r="AT18742" s="10"/>
    </row>
    <row r="18743" spans="9:46" s="16" customFormat="1">
      <c r="I18743" s="47"/>
      <c r="P18743" s="48"/>
      <c r="Q18743" s="48"/>
      <c r="R18743" s="48"/>
      <c r="S18743" s="49"/>
      <c r="T18743" s="47"/>
      <c r="U18743" s="50"/>
      <c r="V18743" s="47"/>
      <c r="W18743" s="50"/>
      <c r="X18743" s="49"/>
      <c r="Y18743" s="49"/>
      <c r="Z18743" s="49"/>
      <c r="AA18743" s="49"/>
      <c r="AB18743" s="49"/>
      <c r="AC18743" s="49"/>
      <c r="AD18743" s="49"/>
      <c r="AE18743" s="95"/>
      <c r="AM18743" s="103"/>
      <c r="AT18743" s="10"/>
    </row>
    <row r="18744" spans="9:46" s="16" customFormat="1">
      <c r="I18744" s="47"/>
      <c r="P18744" s="48"/>
      <c r="Q18744" s="48"/>
      <c r="R18744" s="48"/>
      <c r="S18744" s="49"/>
      <c r="T18744" s="47"/>
      <c r="U18744" s="50"/>
      <c r="V18744" s="47"/>
      <c r="W18744" s="50"/>
      <c r="X18744" s="49"/>
      <c r="Y18744" s="49"/>
      <c r="Z18744" s="49"/>
      <c r="AA18744" s="49"/>
      <c r="AB18744" s="49"/>
      <c r="AC18744" s="49"/>
      <c r="AD18744" s="49"/>
      <c r="AE18744" s="95"/>
      <c r="AM18744" s="103"/>
      <c r="AT18744" s="10"/>
    </row>
    <row r="18745" spans="9:46" s="16" customFormat="1">
      <c r="I18745" s="47"/>
      <c r="P18745" s="48"/>
      <c r="Q18745" s="48"/>
      <c r="R18745" s="48"/>
      <c r="S18745" s="49"/>
      <c r="T18745" s="47"/>
      <c r="U18745" s="50"/>
      <c r="V18745" s="47"/>
      <c r="W18745" s="50"/>
      <c r="X18745" s="49"/>
      <c r="Y18745" s="49"/>
      <c r="Z18745" s="49"/>
      <c r="AA18745" s="49"/>
      <c r="AB18745" s="49"/>
      <c r="AC18745" s="49"/>
      <c r="AD18745" s="49"/>
      <c r="AE18745" s="95"/>
      <c r="AM18745" s="103"/>
      <c r="AT18745" s="10"/>
    </row>
    <row r="18746" spans="9:46" s="16" customFormat="1">
      <c r="I18746" s="47"/>
      <c r="P18746" s="48"/>
      <c r="Q18746" s="48"/>
      <c r="R18746" s="48"/>
      <c r="S18746" s="49"/>
      <c r="T18746" s="47"/>
      <c r="U18746" s="50"/>
      <c r="V18746" s="47"/>
      <c r="W18746" s="50"/>
      <c r="X18746" s="49"/>
      <c r="Y18746" s="49"/>
      <c r="Z18746" s="49"/>
      <c r="AA18746" s="49"/>
      <c r="AB18746" s="49"/>
      <c r="AC18746" s="49"/>
      <c r="AD18746" s="49"/>
      <c r="AE18746" s="95"/>
      <c r="AM18746" s="103"/>
      <c r="AT18746" s="10"/>
    </row>
    <row r="18747" spans="9:46" s="16" customFormat="1">
      <c r="I18747" s="47"/>
      <c r="P18747" s="48"/>
      <c r="Q18747" s="48"/>
      <c r="R18747" s="48"/>
      <c r="S18747" s="49"/>
      <c r="T18747" s="47"/>
      <c r="U18747" s="50"/>
      <c r="V18747" s="47"/>
      <c r="W18747" s="50"/>
      <c r="X18747" s="49"/>
      <c r="Y18747" s="49"/>
      <c r="Z18747" s="49"/>
      <c r="AA18747" s="49"/>
      <c r="AB18747" s="49"/>
      <c r="AC18747" s="49"/>
      <c r="AD18747" s="49"/>
      <c r="AE18747" s="95"/>
      <c r="AM18747" s="103"/>
      <c r="AT18747" s="10"/>
    </row>
    <row r="18748" spans="9:46" s="16" customFormat="1">
      <c r="I18748" s="47"/>
      <c r="P18748" s="48"/>
      <c r="Q18748" s="48"/>
      <c r="R18748" s="48"/>
      <c r="S18748" s="49"/>
      <c r="T18748" s="47"/>
      <c r="U18748" s="50"/>
      <c r="V18748" s="47"/>
      <c r="W18748" s="50"/>
      <c r="X18748" s="49"/>
      <c r="Y18748" s="49"/>
      <c r="Z18748" s="49"/>
      <c r="AA18748" s="49"/>
      <c r="AB18748" s="49"/>
      <c r="AC18748" s="49"/>
      <c r="AD18748" s="49"/>
      <c r="AE18748" s="95"/>
      <c r="AM18748" s="103"/>
      <c r="AT18748" s="10"/>
    </row>
    <row r="18749" spans="9:46" s="16" customFormat="1">
      <c r="I18749" s="47"/>
      <c r="P18749" s="48"/>
      <c r="Q18749" s="48"/>
      <c r="R18749" s="48"/>
      <c r="S18749" s="49"/>
      <c r="T18749" s="47"/>
      <c r="U18749" s="50"/>
      <c r="V18749" s="47"/>
      <c r="W18749" s="50"/>
      <c r="X18749" s="49"/>
      <c r="Y18749" s="49"/>
      <c r="Z18749" s="49"/>
      <c r="AA18749" s="49"/>
      <c r="AB18749" s="49"/>
      <c r="AC18749" s="49"/>
      <c r="AD18749" s="49"/>
      <c r="AE18749" s="95"/>
      <c r="AM18749" s="103"/>
      <c r="AT18749" s="10"/>
    </row>
    <row r="18750" spans="9:46" s="16" customFormat="1">
      <c r="I18750" s="47"/>
      <c r="P18750" s="48"/>
      <c r="Q18750" s="48"/>
      <c r="R18750" s="48"/>
      <c r="S18750" s="49"/>
      <c r="T18750" s="47"/>
      <c r="U18750" s="50"/>
      <c r="V18750" s="47"/>
      <c r="W18750" s="50"/>
      <c r="X18750" s="49"/>
      <c r="Y18750" s="49"/>
      <c r="Z18750" s="49"/>
      <c r="AA18750" s="49"/>
      <c r="AB18750" s="49"/>
      <c r="AC18750" s="49"/>
      <c r="AD18750" s="49"/>
      <c r="AE18750" s="95"/>
      <c r="AM18750" s="103"/>
      <c r="AT18750" s="10"/>
    </row>
    <row r="18751" spans="9:46" s="16" customFormat="1">
      <c r="I18751" s="47"/>
      <c r="P18751" s="48"/>
      <c r="Q18751" s="48"/>
      <c r="R18751" s="48"/>
      <c r="S18751" s="49"/>
      <c r="T18751" s="47"/>
      <c r="U18751" s="50"/>
      <c r="V18751" s="47"/>
      <c r="W18751" s="50"/>
      <c r="X18751" s="49"/>
      <c r="Y18751" s="49"/>
      <c r="Z18751" s="49"/>
      <c r="AA18751" s="49"/>
      <c r="AB18751" s="49"/>
      <c r="AC18751" s="49"/>
      <c r="AD18751" s="49"/>
      <c r="AE18751" s="95"/>
      <c r="AM18751" s="103"/>
      <c r="AT18751" s="10"/>
    </row>
    <row r="18752" spans="9:46" s="16" customFormat="1">
      <c r="I18752" s="47"/>
      <c r="P18752" s="48"/>
      <c r="Q18752" s="48"/>
      <c r="R18752" s="48"/>
      <c r="S18752" s="49"/>
      <c r="T18752" s="47"/>
      <c r="U18752" s="50"/>
      <c r="V18752" s="47"/>
      <c r="W18752" s="50"/>
      <c r="X18752" s="49"/>
      <c r="Y18752" s="49"/>
      <c r="Z18752" s="49"/>
      <c r="AA18752" s="49"/>
      <c r="AB18752" s="49"/>
      <c r="AC18752" s="49"/>
      <c r="AD18752" s="49"/>
      <c r="AE18752" s="95"/>
      <c r="AM18752" s="103"/>
      <c r="AT18752" s="10"/>
    </row>
    <row r="18753" spans="9:46" s="16" customFormat="1">
      <c r="I18753" s="47"/>
      <c r="P18753" s="48"/>
      <c r="Q18753" s="48"/>
      <c r="R18753" s="48"/>
      <c r="S18753" s="49"/>
      <c r="T18753" s="47"/>
      <c r="U18753" s="50"/>
      <c r="V18753" s="47"/>
      <c r="W18753" s="50"/>
      <c r="X18753" s="49"/>
      <c r="Y18753" s="49"/>
      <c r="Z18753" s="49"/>
      <c r="AA18753" s="49"/>
      <c r="AB18753" s="49"/>
      <c r="AC18753" s="49"/>
      <c r="AD18753" s="49"/>
      <c r="AE18753" s="95"/>
      <c r="AM18753" s="103"/>
      <c r="AT18753" s="10"/>
    </row>
    <row r="18754" spans="9:46" s="16" customFormat="1">
      <c r="I18754" s="47"/>
      <c r="P18754" s="48"/>
      <c r="Q18754" s="48"/>
      <c r="R18754" s="48"/>
      <c r="S18754" s="49"/>
      <c r="T18754" s="47"/>
      <c r="U18754" s="50"/>
      <c r="V18754" s="47"/>
      <c r="W18754" s="50"/>
      <c r="X18754" s="49"/>
      <c r="Y18754" s="49"/>
      <c r="Z18754" s="49"/>
      <c r="AA18754" s="49"/>
      <c r="AB18754" s="49"/>
      <c r="AC18754" s="49"/>
      <c r="AD18754" s="49"/>
      <c r="AE18754" s="95"/>
      <c r="AM18754" s="103"/>
      <c r="AT18754" s="10"/>
    </row>
    <row r="18755" spans="9:46" s="16" customFormat="1">
      <c r="I18755" s="47"/>
      <c r="P18755" s="48"/>
      <c r="Q18755" s="48"/>
      <c r="R18755" s="48"/>
      <c r="S18755" s="49"/>
      <c r="T18755" s="47"/>
      <c r="U18755" s="50"/>
      <c r="V18755" s="47"/>
      <c r="W18755" s="50"/>
      <c r="X18755" s="49"/>
      <c r="Y18755" s="49"/>
      <c r="Z18755" s="49"/>
      <c r="AA18755" s="49"/>
      <c r="AB18755" s="49"/>
      <c r="AC18755" s="49"/>
      <c r="AD18755" s="49"/>
      <c r="AE18755" s="95"/>
      <c r="AM18755" s="103"/>
      <c r="AT18755" s="10"/>
    </row>
    <row r="18756" spans="9:46" s="16" customFormat="1">
      <c r="I18756" s="47"/>
      <c r="P18756" s="48"/>
      <c r="Q18756" s="48"/>
      <c r="R18756" s="48"/>
      <c r="S18756" s="49"/>
      <c r="T18756" s="47"/>
      <c r="U18756" s="50"/>
      <c r="V18756" s="47"/>
      <c r="W18756" s="50"/>
      <c r="X18756" s="49"/>
      <c r="Y18756" s="49"/>
      <c r="Z18756" s="49"/>
      <c r="AA18756" s="49"/>
      <c r="AB18756" s="49"/>
      <c r="AC18756" s="49"/>
      <c r="AD18756" s="49"/>
      <c r="AE18756" s="95"/>
      <c r="AM18756" s="103"/>
      <c r="AT18756" s="10"/>
    </row>
    <row r="18757" spans="9:46" s="16" customFormat="1">
      <c r="I18757" s="47"/>
      <c r="P18757" s="48"/>
      <c r="Q18757" s="48"/>
      <c r="R18757" s="48"/>
      <c r="S18757" s="49"/>
      <c r="T18757" s="47"/>
      <c r="U18757" s="50"/>
      <c r="V18757" s="47"/>
      <c r="W18757" s="50"/>
      <c r="X18757" s="49"/>
      <c r="Y18757" s="49"/>
      <c r="Z18757" s="49"/>
      <c r="AA18757" s="49"/>
      <c r="AB18757" s="49"/>
      <c r="AC18757" s="49"/>
      <c r="AD18757" s="49"/>
      <c r="AE18757" s="95"/>
      <c r="AM18757" s="103"/>
      <c r="AT18757" s="10"/>
    </row>
    <row r="18758" spans="9:46" s="16" customFormat="1">
      <c r="I18758" s="47"/>
      <c r="P18758" s="48"/>
      <c r="Q18758" s="48"/>
      <c r="R18758" s="48"/>
      <c r="S18758" s="49"/>
      <c r="T18758" s="47"/>
      <c r="U18758" s="50"/>
      <c r="V18758" s="47"/>
      <c r="W18758" s="50"/>
      <c r="X18758" s="49"/>
      <c r="Y18758" s="49"/>
      <c r="Z18758" s="49"/>
      <c r="AA18758" s="49"/>
      <c r="AB18758" s="49"/>
      <c r="AC18758" s="49"/>
      <c r="AD18758" s="49"/>
      <c r="AE18758" s="95"/>
      <c r="AM18758" s="103"/>
      <c r="AT18758" s="10"/>
    </row>
    <row r="18759" spans="9:46" s="16" customFormat="1">
      <c r="I18759" s="47"/>
      <c r="P18759" s="48"/>
      <c r="Q18759" s="48"/>
      <c r="R18759" s="48"/>
      <c r="S18759" s="49"/>
      <c r="T18759" s="47"/>
      <c r="U18759" s="50"/>
      <c r="V18759" s="47"/>
      <c r="W18759" s="50"/>
      <c r="X18759" s="49"/>
      <c r="Y18759" s="49"/>
      <c r="Z18759" s="49"/>
      <c r="AA18759" s="49"/>
      <c r="AB18759" s="49"/>
      <c r="AC18759" s="49"/>
      <c r="AD18759" s="49"/>
      <c r="AE18759" s="95"/>
      <c r="AM18759" s="103"/>
      <c r="AT18759" s="10"/>
    </row>
    <row r="18760" spans="9:46" s="16" customFormat="1">
      <c r="I18760" s="47"/>
      <c r="P18760" s="48"/>
      <c r="Q18760" s="48"/>
      <c r="R18760" s="48"/>
      <c r="S18760" s="49"/>
      <c r="T18760" s="47"/>
      <c r="U18760" s="50"/>
      <c r="V18760" s="47"/>
      <c r="W18760" s="50"/>
      <c r="X18760" s="49"/>
      <c r="Y18760" s="49"/>
      <c r="Z18760" s="49"/>
      <c r="AA18760" s="49"/>
      <c r="AB18760" s="49"/>
      <c r="AC18760" s="49"/>
      <c r="AD18760" s="49"/>
      <c r="AE18760" s="95"/>
      <c r="AM18760" s="103"/>
      <c r="AT18760" s="10"/>
    </row>
    <row r="18761" spans="9:46" s="16" customFormat="1">
      <c r="I18761" s="47"/>
      <c r="P18761" s="48"/>
      <c r="Q18761" s="48"/>
      <c r="R18761" s="48"/>
      <c r="S18761" s="49"/>
      <c r="T18761" s="47"/>
      <c r="U18761" s="50"/>
      <c r="V18761" s="47"/>
      <c r="W18761" s="50"/>
      <c r="X18761" s="49"/>
      <c r="Y18761" s="49"/>
      <c r="Z18761" s="49"/>
      <c r="AA18761" s="49"/>
      <c r="AB18761" s="49"/>
      <c r="AC18761" s="49"/>
      <c r="AD18761" s="49"/>
      <c r="AE18761" s="95"/>
      <c r="AM18761" s="103"/>
      <c r="AT18761" s="10"/>
    </row>
    <row r="18762" spans="9:46" s="16" customFormat="1">
      <c r="I18762" s="47"/>
      <c r="P18762" s="48"/>
      <c r="Q18762" s="48"/>
      <c r="R18762" s="48"/>
      <c r="S18762" s="49"/>
      <c r="T18762" s="47"/>
      <c r="U18762" s="50"/>
      <c r="V18762" s="47"/>
      <c r="W18762" s="50"/>
      <c r="X18762" s="49"/>
      <c r="Y18762" s="49"/>
      <c r="Z18762" s="49"/>
      <c r="AA18762" s="49"/>
      <c r="AB18762" s="49"/>
      <c r="AC18762" s="49"/>
      <c r="AD18762" s="49"/>
      <c r="AE18762" s="95"/>
      <c r="AM18762" s="103"/>
      <c r="AT18762" s="10"/>
    </row>
    <row r="18763" spans="9:46" s="16" customFormat="1">
      <c r="I18763" s="47"/>
      <c r="P18763" s="48"/>
      <c r="Q18763" s="48"/>
      <c r="R18763" s="48"/>
      <c r="S18763" s="49"/>
      <c r="T18763" s="47"/>
      <c r="U18763" s="50"/>
      <c r="V18763" s="47"/>
      <c r="W18763" s="50"/>
      <c r="X18763" s="49"/>
      <c r="Y18763" s="49"/>
      <c r="Z18763" s="49"/>
      <c r="AA18763" s="49"/>
      <c r="AB18763" s="49"/>
      <c r="AC18763" s="49"/>
      <c r="AD18763" s="49"/>
      <c r="AE18763" s="95"/>
      <c r="AM18763" s="103"/>
      <c r="AT18763" s="10"/>
    </row>
    <row r="18764" spans="9:46" s="16" customFormat="1">
      <c r="I18764" s="47"/>
      <c r="P18764" s="48"/>
      <c r="Q18764" s="48"/>
      <c r="R18764" s="48"/>
      <c r="S18764" s="49"/>
      <c r="T18764" s="47"/>
      <c r="U18764" s="50"/>
      <c r="V18764" s="47"/>
      <c r="W18764" s="50"/>
      <c r="X18764" s="49"/>
      <c r="Y18764" s="49"/>
      <c r="Z18764" s="49"/>
      <c r="AA18764" s="49"/>
      <c r="AB18764" s="49"/>
      <c r="AC18764" s="49"/>
      <c r="AD18764" s="49"/>
      <c r="AE18764" s="95"/>
      <c r="AM18764" s="103"/>
      <c r="AT18764" s="10"/>
    </row>
    <row r="18765" spans="9:46" s="16" customFormat="1">
      <c r="I18765" s="47"/>
      <c r="P18765" s="48"/>
      <c r="Q18765" s="48"/>
      <c r="R18765" s="48"/>
      <c r="S18765" s="49"/>
      <c r="T18765" s="47"/>
      <c r="U18765" s="50"/>
      <c r="V18765" s="47"/>
      <c r="W18765" s="50"/>
      <c r="X18765" s="49"/>
      <c r="Y18765" s="49"/>
      <c r="Z18765" s="49"/>
      <c r="AA18765" s="49"/>
      <c r="AB18765" s="49"/>
      <c r="AC18765" s="49"/>
      <c r="AD18765" s="49"/>
      <c r="AE18765" s="95"/>
      <c r="AM18765" s="103"/>
      <c r="AT18765" s="10"/>
    </row>
    <row r="18766" spans="9:46" s="16" customFormat="1">
      <c r="I18766" s="47"/>
      <c r="P18766" s="48"/>
      <c r="Q18766" s="48"/>
      <c r="R18766" s="48"/>
      <c r="S18766" s="49"/>
      <c r="T18766" s="47"/>
      <c r="U18766" s="50"/>
      <c r="V18766" s="47"/>
      <c r="W18766" s="50"/>
      <c r="X18766" s="49"/>
      <c r="Y18766" s="49"/>
      <c r="Z18766" s="49"/>
      <c r="AA18766" s="49"/>
      <c r="AB18766" s="49"/>
      <c r="AC18766" s="49"/>
      <c r="AD18766" s="49"/>
      <c r="AE18766" s="95"/>
      <c r="AM18766" s="103"/>
      <c r="AT18766" s="10"/>
    </row>
    <row r="18767" spans="9:46" s="16" customFormat="1">
      <c r="I18767" s="47"/>
      <c r="P18767" s="48"/>
      <c r="Q18767" s="48"/>
      <c r="R18767" s="48"/>
      <c r="S18767" s="49"/>
      <c r="T18767" s="47"/>
      <c r="U18767" s="50"/>
      <c r="V18767" s="47"/>
      <c r="W18767" s="50"/>
      <c r="X18767" s="49"/>
      <c r="Y18767" s="49"/>
      <c r="Z18767" s="49"/>
      <c r="AA18767" s="49"/>
      <c r="AB18767" s="49"/>
      <c r="AC18767" s="49"/>
      <c r="AD18767" s="49"/>
      <c r="AE18767" s="95"/>
      <c r="AM18767" s="103"/>
      <c r="AT18767" s="10"/>
    </row>
    <row r="18768" spans="9:46" s="16" customFormat="1">
      <c r="I18768" s="47"/>
      <c r="P18768" s="48"/>
      <c r="Q18768" s="48"/>
      <c r="R18768" s="48"/>
      <c r="S18768" s="49"/>
      <c r="T18768" s="47"/>
      <c r="U18768" s="50"/>
      <c r="V18768" s="47"/>
      <c r="W18768" s="50"/>
      <c r="X18768" s="49"/>
      <c r="Y18768" s="49"/>
      <c r="Z18768" s="49"/>
      <c r="AA18768" s="49"/>
      <c r="AB18768" s="49"/>
      <c r="AC18768" s="49"/>
      <c r="AD18768" s="49"/>
      <c r="AE18768" s="95"/>
      <c r="AM18768" s="103"/>
      <c r="AT18768" s="10"/>
    </row>
    <row r="18769" spans="9:46" s="16" customFormat="1">
      <c r="I18769" s="47"/>
      <c r="P18769" s="48"/>
      <c r="Q18769" s="48"/>
      <c r="R18769" s="48"/>
      <c r="S18769" s="49"/>
      <c r="T18769" s="47"/>
      <c r="U18769" s="50"/>
      <c r="V18769" s="47"/>
      <c r="W18769" s="50"/>
      <c r="X18769" s="49"/>
      <c r="Y18769" s="49"/>
      <c r="Z18769" s="49"/>
      <c r="AA18769" s="49"/>
      <c r="AB18769" s="49"/>
      <c r="AC18769" s="49"/>
      <c r="AD18769" s="49"/>
      <c r="AE18769" s="95"/>
      <c r="AM18769" s="103"/>
      <c r="AT18769" s="10"/>
    </row>
    <row r="18770" spans="9:46" s="16" customFormat="1">
      <c r="I18770" s="47"/>
      <c r="P18770" s="48"/>
      <c r="Q18770" s="48"/>
      <c r="R18770" s="48"/>
      <c r="S18770" s="49"/>
      <c r="T18770" s="47"/>
      <c r="U18770" s="50"/>
      <c r="V18770" s="47"/>
      <c r="W18770" s="50"/>
      <c r="X18770" s="49"/>
      <c r="Y18770" s="49"/>
      <c r="Z18770" s="49"/>
      <c r="AA18770" s="49"/>
      <c r="AB18770" s="49"/>
      <c r="AC18770" s="49"/>
      <c r="AD18770" s="49"/>
      <c r="AE18770" s="95"/>
      <c r="AM18770" s="103"/>
      <c r="AT18770" s="10"/>
    </row>
    <row r="18771" spans="9:46" s="16" customFormat="1">
      <c r="I18771" s="47"/>
      <c r="P18771" s="48"/>
      <c r="Q18771" s="48"/>
      <c r="R18771" s="48"/>
      <c r="S18771" s="49"/>
      <c r="T18771" s="47"/>
      <c r="U18771" s="50"/>
      <c r="V18771" s="47"/>
      <c r="W18771" s="50"/>
      <c r="X18771" s="49"/>
      <c r="Y18771" s="49"/>
      <c r="Z18771" s="49"/>
      <c r="AA18771" s="49"/>
      <c r="AB18771" s="49"/>
      <c r="AC18771" s="49"/>
      <c r="AD18771" s="49"/>
      <c r="AE18771" s="95"/>
      <c r="AM18771" s="103"/>
      <c r="AT18771" s="10"/>
    </row>
    <row r="18772" spans="9:46" s="16" customFormat="1">
      <c r="I18772" s="47"/>
      <c r="P18772" s="48"/>
      <c r="Q18772" s="48"/>
      <c r="R18772" s="48"/>
      <c r="S18772" s="49"/>
      <c r="T18772" s="47"/>
      <c r="U18772" s="50"/>
      <c r="V18772" s="47"/>
      <c r="W18772" s="50"/>
      <c r="X18772" s="49"/>
      <c r="Y18772" s="49"/>
      <c r="Z18772" s="49"/>
      <c r="AA18772" s="49"/>
      <c r="AB18772" s="49"/>
      <c r="AC18772" s="49"/>
      <c r="AD18772" s="49"/>
      <c r="AE18772" s="95"/>
      <c r="AM18772" s="103"/>
      <c r="AT18772" s="10"/>
    </row>
    <row r="18773" spans="9:46" s="16" customFormat="1">
      <c r="I18773" s="47"/>
      <c r="P18773" s="48"/>
      <c r="Q18773" s="48"/>
      <c r="R18773" s="48"/>
      <c r="S18773" s="49"/>
      <c r="T18773" s="47"/>
      <c r="U18773" s="50"/>
      <c r="V18773" s="47"/>
      <c r="W18773" s="50"/>
      <c r="X18773" s="49"/>
      <c r="Y18773" s="49"/>
      <c r="Z18773" s="49"/>
      <c r="AA18773" s="49"/>
      <c r="AB18773" s="49"/>
      <c r="AC18773" s="49"/>
      <c r="AD18773" s="49"/>
      <c r="AE18773" s="95"/>
      <c r="AM18773" s="103"/>
      <c r="AT18773" s="10"/>
    </row>
    <row r="18774" spans="9:46" s="16" customFormat="1">
      <c r="I18774" s="47"/>
      <c r="P18774" s="48"/>
      <c r="Q18774" s="48"/>
      <c r="R18774" s="48"/>
      <c r="S18774" s="49"/>
      <c r="T18774" s="47"/>
      <c r="U18774" s="50"/>
      <c r="V18774" s="47"/>
      <c r="W18774" s="50"/>
      <c r="X18774" s="49"/>
      <c r="Y18774" s="49"/>
      <c r="Z18774" s="49"/>
      <c r="AA18774" s="49"/>
      <c r="AB18774" s="49"/>
      <c r="AC18774" s="49"/>
      <c r="AD18774" s="49"/>
      <c r="AE18774" s="95"/>
      <c r="AM18774" s="103"/>
      <c r="AT18774" s="10"/>
    </row>
    <row r="18775" spans="9:46" s="16" customFormat="1">
      <c r="I18775" s="47"/>
      <c r="P18775" s="48"/>
      <c r="Q18775" s="48"/>
      <c r="R18775" s="48"/>
      <c r="S18775" s="49"/>
      <c r="T18775" s="47"/>
      <c r="U18775" s="50"/>
      <c r="V18775" s="47"/>
      <c r="W18775" s="50"/>
      <c r="X18775" s="49"/>
      <c r="Y18775" s="49"/>
      <c r="Z18775" s="49"/>
      <c r="AA18775" s="49"/>
      <c r="AB18775" s="49"/>
      <c r="AC18775" s="49"/>
      <c r="AD18775" s="49"/>
      <c r="AE18775" s="95"/>
      <c r="AM18775" s="103"/>
      <c r="AT18775" s="10"/>
    </row>
    <row r="18776" spans="9:46" s="16" customFormat="1">
      <c r="I18776" s="47"/>
      <c r="P18776" s="48"/>
      <c r="Q18776" s="48"/>
      <c r="R18776" s="48"/>
      <c r="S18776" s="49"/>
      <c r="T18776" s="47"/>
      <c r="U18776" s="50"/>
      <c r="V18776" s="47"/>
      <c r="W18776" s="50"/>
      <c r="X18776" s="49"/>
      <c r="Y18776" s="49"/>
      <c r="Z18776" s="49"/>
      <c r="AA18776" s="49"/>
      <c r="AB18776" s="49"/>
      <c r="AC18776" s="49"/>
      <c r="AD18776" s="49"/>
      <c r="AE18776" s="95"/>
      <c r="AM18776" s="103"/>
      <c r="AT18776" s="10"/>
    </row>
    <row r="18777" spans="9:46" s="16" customFormat="1">
      <c r="I18777" s="47"/>
      <c r="P18777" s="48"/>
      <c r="Q18777" s="48"/>
      <c r="R18777" s="48"/>
      <c r="S18777" s="49"/>
      <c r="T18777" s="47"/>
      <c r="U18777" s="50"/>
      <c r="V18777" s="47"/>
      <c r="W18777" s="50"/>
      <c r="X18777" s="49"/>
      <c r="Y18777" s="49"/>
      <c r="Z18777" s="49"/>
      <c r="AA18777" s="49"/>
      <c r="AB18777" s="49"/>
      <c r="AC18777" s="49"/>
      <c r="AD18777" s="49"/>
      <c r="AE18777" s="95"/>
      <c r="AM18777" s="103"/>
      <c r="AT18777" s="10"/>
    </row>
    <row r="18778" spans="9:46" s="16" customFormat="1">
      <c r="I18778" s="47"/>
      <c r="P18778" s="48"/>
      <c r="Q18778" s="48"/>
      <c r="R18778" s="48"/>
      <c r="S18778" s="49"/>
      <c r="T18778" s="47"/>
      <c r="U18778" s="50"/>
      <c r="V18778" s="47"/>
      <c r="W18778" s="50"/>
      <c r="X18778" s="49"/>
      <c r="Y18778" s="49"/>
      <c r="Z18778" s="49"/>
      <c r="AA18778" s="49"/>
      <c r="AB18778" s="49"/>
      <c r="AC18778" s="49"/>
      <c r="AD18778" s="49"/>
      <c r="AE18778" s="95"/>
      <c r="AM18778" s="103"/>
      <c r="AT18778" s="10"/>
    </row>
    <row r="18779" spans="9:46" s="16" customFormat="1">
      <c r="I18779" s="47"/>
      <c r="P18779" s="48"/>
      <c r="Q18779" s="48"/>
      <c r="R18779" s="48"/>
      <c r="S18779" s="49"/>
      <c r="T18779" s="47"/>
      <c r="U18779" s="50"/>
      <c r="V18779" s="47"/>
      <c r="W18779" s="50"/>
      <c r="X18779" s="49"/>
      <c r="Y18779" s="49"/>
      <c r="Z18779" s="49"/>
      <c r="AA18779" s="49"/>
      <c r="AB18779" s="49"/>
      <c r="AC18779" s="49"/>
      <c r="AD18779" s="49"/>
      <c r="AE18779" s="95"/>
      <c r="AM18779" s="103"/>
      <c r="AT18779" s="10"/>
    </row>
    <row r="18780" spans="9:46" s="16" customFormat="1">
      <c r="I18780" s="47"/>
      <c r="P18780" s="48"/>
      <c r="Q18780" s="48"/>
      <c r="R18780" s="48"/>
      <c r="S18780" s="49"/>
      <c r="T18780" s="47"/>
      <c r="U18780" s="50"/>
      <c r="V18780" s="47"/>
      <c r="W18780" s="50"/>
      <c r="X18780" s="49"/>
      <c r="Y18780" s="49"/>
      <c r="Z18780" s="49"/>
      <c r="AA18780" s="49"/>
      <c r="AB18780" s="49"/>
      <c r="AC18780" s="49"/>
      <c r="AD18780" s="49"/>
      <c r="AE18780" s="95"/>
      <c r="AM18780" s="103"/>
      <c r="AT18780" s="10"/>
    </row>
    <row r="18781" spans="9:46" s="16" customFormat="1">
      <c r="I18781" s="47"/>
      <c r="P18781" s="48"/>
      <c r="Q18781" s="48"/>
      <c r="R18781" s="48"/>
      <c r="S18781" s="49"/>
      <c r="T18781" s="47"/>
      <c r="U18781" s="50"/>
      <c r="V18781" s="47"/>
      <c r="W18781" s="50"/>
      <c r="X18781" s="49"/>
      <c r="Y18781" s="49"/>
      <c r="Z18781" s="49"/>
      <c r="AA18781" s="49"/>
      <c r="AB18781" s="49"/>
      <c r="AC18781" s="49"/>
      <c r="AD18781" s="49"/>
      <c r="AE18781" s="95"/>
      <c r="AM18781" s="103"/>
      <c r="AT18781" s="10"/>
    </row>
    <row r="18782" spans="9:46" s="16" customFormat="1">
      <c r="I18782" s="47"/>
      <c r="P18782" s="48"/>
      <c r="Q18782" s="48"/>
      <c r="R18782" s="48"/>
      <c r="S18782" s="49"/>
      <c r="T18782" s="47"/>
      <c r="U18782" s="50"/>
      <c r="V18782" s="47"/>
      <c r="W18782" s="50"/>
      <c r="X18782" s="49"/>
      <c r="Y18782" s="49"/>
      <c r="Z18782" s="49"/>
      <c r="AA18782" s="49"/>
      <c r="AB18782" s="49"/>
      <c r="AC18782" s="49"/>
      <c r="AD18782" s="49"/>
      <c r="AE18782" s="95"/>
      <c r="AM18782" s="103"/>
      <c r="AT18782" s="10"/>
    </row>
    <row r="18783" spans="9:46" s="16" customFormat="1">
      <c r="I18783" s="47"/>
      <c r="P18783" s="48"/>
      <c r="Q18783" s="48"/>
      <c r="R18783" s="48"/>
      <c r="S18783" s="49"/>
      <c r="T18783" s="47"/>
      <c r="U18783" s="50"/>
      <c r="V18783" s="47"/>
      <c r="W18783" s="50"/>
      <c r="X18783" s="49"/>
      <c r="Y18783" s="49"/>
      <c r="Z18783" s="49"/>
      <c r="AA18783" s="49"/>
      <c r="AB18783" s="49"/>
      <c r="AC18783" s="49"/>
      <c r="AD18783" s="49"/>
      <c r="AE18783" s="95"/>
      <c r="AM18783" s="103"/>
      <c r="AT18783" s="10"/>
    </row>
    <row r="18784" spans="9:46" s="16" customFormat="1">
      <c r="I18784" s="47"/>
      <c r="P18784" s="48"/>
      <c r="Q18784" s="48"/>
      <c r="R18784" s="48"/>
      <c r="S18784" s="49"/>
      <c r="T18784" s="47"/>
      <c r="U18784" s="50"/>
      <c r="V18784" s="47"/>
      <c r="W18784" s="50"/>
      <c r="X18784" s="49"/>
      <c r="Y18784" s="49"/>
      <c r="Z18784" s="49"/>
      <c r="AA18784" s="49"/>
      <c r="AB18784" s="49"/>
      <c r="AC18784" s="49"/>
      <c r="AD18784" s="49"/>
      <c r="AE18784" s="95"/>
      <c r="AM18784" s="103"/>
      <c r="AT18784" s="10"/>
    </row>
    <row r="18785" spans="9:46" s="16" customFormat="1">
      <c r="I18785" s="47"/>
      <c r="P18785" s="48"/>
      <c r="Q18785" s="48"/>
      <c r="R18785" s="48"/>
      <c r="S18785" s="49"/>
      <c r="T18785" s="47"/>
      <c r="U18785" s="50"/>
      <c r="V18785" s="47"/>
      <c r="W18785" s="50"/>
      <c r="X18785" s="49"/>
      <c r="Y18785" s="49"/>
      <c r="Z18785" s="49"/>
      <c r="AA18785" s="49"/>
      <c r="AB18785" s="49"/>
      <c r="AC18785" s="49"/>
      <c r="AD18785" s="49"/>
      <c r="AE18785" s="95"/>
      <c r="AM18785" s="103"/>
      <c r="AT18785" s="10"/>
    </row>
    <row r="18786" spans="9:46" s="16" customFormat="1">
      <c r="I18786" s="47"/>
      <c r="P18786" s="48"/>
      <c r="Q18786" s="48"/>
      <c r="R18786" s="48"/>
      <c r="S18786" s="49"/>
      <c r="T18786" s="47"/>
      <c r="U18786" s="50"/>
      <c r="V18786" s="47"/>
      <c r="W18786" s="50"/>
      <c r="X18786" s="49"/>
      <c r="Y18786" s="49"/>
      <c r="Z18786" s="49"/>
      <c r="AA18786" s="49"/>
      <c r="AB18786" s="49"/>
      <c r="AC18786" s="49"/>
      <c r="AD18786" s="49"/>
      <c r="AE18786" s="95"/>
      <c r="AM18786" s="103"/>
      <c r="AT18786" s="10"/>
    </row>
    <row r="18787" spans="9:46" s="16" customFormat="1">
      <c r="I18787" s="47"/>
      <c r="P18787" s="48"/>
      <c r="Q18787" s="48"/>
      <c r="R18787" s="48"/>
      <c r="S18787" s="49"/>
      <c r="T18787" s="47"/>
      <c r="U18787" s="50"/>
      <c r="V18787" s="47"/>
      <c r="W18787" s="50"/>
      <c r="X18787" s="49"/>
      <c r="Y18787" s="49"/>
      <c r="Z18787" s="49"/>
      <c r="AA18787" s="49"/>
      <c r="AB18787" s="49"/>
      <c r="AC18787" s="49"/>
      <c r="AD18787" s="49"/>
      <c r="AE18787" s="95"/>
      <c r="AM18787" s="103"/>
      <c r="AT18787" s="10"/>
    </row>
    <row r="18788" spans="9:46" s="16" customFormat="1">
      <c r="I18788" s="47"/>
      <c r="P18788" s="48"/>
      <c r="Q18788" s="48"/>
      <c r="R18788" s="48"/>
      <c r="S18788" s="49"/>
      <c r="T18788" s="47"/>
      <c r="U18788" s="50"/>
      <c r="V18788" s="47"/>
      <c r="W18788" s="50"/>
      <c r="X18788" s="49"/>
      <c r="Y18788" s="49"/>
      <c r="Z18788" s="49"/>
      <c r="AA18788" s="49"/>
      <c r="AB18788" s="49"/>
      <c r="AC18788" s="49"/>
      <c r="AD18788" s="49"/>
      <c r="AE18788" s="95"/>
      <c r="AM18788" s="103"/>
      <c r="AT18788" s="10"/>
    </row>
    <row r="18789" spans="9:46" s="16" customFormat="1">
      <c r="I18789" s="47"/>
      <c r="P18789" s="48"/>
      <c r="Q18789" s="48"/>
      <c r="R18789" s="48"/>
      <c r="S18789" s="49"/>
      <c r="T18789" s="47"/>
      <c r="U18789" s="50"/>
      <c r="V18789" s="47"/>
      <c r="W18789" s="50"/>
      <c r="X18789" s="49"/>
      <c r="Y18789" s="49"/>
      <c r="Z18789" s="49"/>
      <c r="AA18789" s="49"/>
      <c r="AB18789" s="49"/>
      <c r="AC18789" s="49"/>
      <c r="AD18789" s="49"/>
      <c r="AE18789" s="95"/>
      <c r="AM18789" s="103"/>
      <c r="AT18789" s="10"/>
    </row>
    <row r="18790" spans="9:46" s="16" customFormat="1">
      <c r="I18790" s="47"/>
      <c r="P18790" s="48"/>
      <c r="Q18790" s="48"/>
      <c r="R18790" s="48"/>
      <c r="S18790" s="49"/>
      <c r="T18790" s="47"/>
      <c r="U18790" s="50"/>
      <c r="V18790" s="47"/>
      <c r="W18790" s="50"/>
      <c r="X18790" s="49"/>
      <c r="Y18790" s="49"/>
      <c r="Z18790" s="49"/>
      <c r="AA18790" s="49"/>
      <c r="AB18790" s="49"/>
      <c r="AC18790" s="49"/>
      <c r="AD18790" s="49"/>
      <c r="AE18790" s="95"/>
      <c r="AM18790" s="103"/>
      <c r="AT18790" s="10"/>
    </row>
    <row r="18791" spans="9:46" s="16" customFormat="1">
      <c r="I18791" s="47"/>
      <c r="P18791" s="48"/>
      <c r="Q18791" s="48"/>
      <c r="R18791" s="48"/>
      <c r="S18791" s="49"/>
      <c r="T18791" s="47"/>
      <c r="U18791" s="50"/>
      <c r="V18791" s="47"/>
      <c r="W18791" s="50"/>
      <c r="X18791" s="49"/>
      <c r="Y18791" s="49"/>
      <c r="Z18791" s="49"/>
      <c r="AA18791" s="49"/>
      <c r="AB18791" s="49"/>
      <c r="AC18791" s="49"/>
      <c r="AD18791" s="49"/>
      <c r="AE18791" s="95"/>
      <c r="AM18791" s="103"/>
      <c r="AT18791" s="10"/>
    </row>
    <row r="18792" spans="9:46" s="16" customFormat="1">
      <c r="I18792" s="47"/>
      <c r="P18792" s="48"/>
      <c r="Q18792" s="48"/>
      <c r="R18792" s="48"/>
      <c r="S18792" s="49"/>
      <c r="T18792" s="47"/>
      <c r="U18792" s="50"/>
      <c r="V18792" s="47"/>
      <c r="W18792" s="50"/>
      <c r="X18792" s="49"/>
      <c r="Y18792" s="49"/>
      <c r="Z18792" s="49"/>
      <c r="AA18792" s="49"/>
      <c r="AB18792" s="49"/>
      <c r="AC18792" s="49"/>
      <c r="AD18792" s="49"/>
      <c r="AE18792" s="95"/>
      <c r="AM18792" s="103"/>
      <c r="AT18792" s="10"/>
    </row>
    <row r="18793" spans="9:46" s="16" customFormat="1">
      <c r="I18793" s="47"/>
      <c r="P18793" s="48"/>
      <c r="Q18793" s="48"/>
      <c r="R18793" s="48"/>
      <c r="S18793" s="49"/>
      <c r="T18793" s="47"/>
      <c r="U18793" s="50"/>
      <c r="V18793" s="47"/>
      <c r="W18793" s="50"/>
      <c r="X18793" s="49"/>
      <c r="Y18793" s="49"/>
      <c r="Z18793" s="49"/>
      <c r="AA18793" s="49"/>
      <c r="AB18793" s="49"/>
      <c r="AC18793" s="49"/>
      <c r="AD18793" s="49"/>
      <c r="AE18793" s="95"/>
      <c r="AM18793" s="103"/>
      <c r="AT18793" s="10"/>
    </row>
    <row r="18794" spans="9:46" s="16" customFormat="1">
      <c r="I18794" s="47"/>
      <c r="P18794" s="48"/>
      <c r="Q18794" s="48"/>
      <c r="R18794" s="48"/>
      <c r="S18794" s="49"/>
      <c r="T18794" s="47"/>
      <c r="U18794" s="50"/>
      <c r="V18794" s="47"/>
      <c r="W18794" s="50"/>
      <c r="X18794" s="49"/>
      <c r="Y18794" s="49"/>
      <c r="Z18794" s="49"/>
      <c r="AA18794" s="49"/>
      <c r="AB18794" s="49"/>
      <c r="AC18794" s="49"/>
      <c r="AD18794" s="49"/>
      <c r="AE18794" s="95"/>
      <c r="AM18794" s="103"/>
      <c r="AT18794" s="10"/>
    </row>
    <row r="18795" spans="9:46" s="16" customFormat="1">
      <c r="I18795" s="47"/>
      <c r="P18795" s="48"/>
      <c r="Q18795" s="48"/>
      <c r="R18795" s="48"/>
      <c r="S18795" s="49"/>
      <c r="T18795" s="47"/>
      <c r="U18795" s="50"/>
      <c r="V18795" s="47"/>
      <c r="W18795" s="50"/>
      <c r="X18795" s="49"/>
      <c r="Y18795" s="49"/>
      <c r="Z18795" s="49"/>
      <c r="AA18795" s="49"/>
      <c r="AB18795" s="49"/>
      <c r="AC18795" s="49"/>
      <c r="AD18795" s="49"/>
      <c r="AE18795" s="95"/>
      <c r="AM18795" s="103"/>
      <c r="AT18795" s="10"/>
    </row>
    <row r="18796" spans="9:46" s="16" customFormat="1">
      <c r="I18796" s="47"/>
      <c r="P18796" s="48"/>
      <c r="Q18796" s="48"/>
      <c r="R18796" s="48"/>
      <c r="S18796" s="49"/>
      <c r="T18796" s="47"/>
      <c r="U18796" s="50"/>
      <c r="V18796" s="47"/>
      <c r="W18796" s="50"/>
      <c r="X18796" s="49"/>
      <c r="Y18796" s="49"/>
      <c r="Z18796" s="49"/>
      <c r="AA18796" s="49"/>
      <c r="AB18796" s="49"/>
      <c r="AC18796" s="49"/>
      <c r="AD18796" s="49"/>
      <c r="AE18796" s="95"/>
      <c r="AM18796" s="103"/>
      <c r="AT18796" s="10"/>
    </row>
    <row r="18797" spans="9:46" s="16" customFormat="1">
      <c r="I18797" s="47"/>
      <c r="P18797" s="48"/>
      <c r="Q18797" s="48"/>
      <c r="R18797" s="48"/>
      <c r="S18797" s="49"/>
      <c r="T18797" s="47"/>
      <c r="U18797" s="50"/>
      <c r="V18797" s="47"/>
      <c r="W18797" s="50"/>
      <c r="X18797" s="49"/>
      <c r="Y18797" s="49"/>
      <c r="Z18797" s="49"/>
      <c r="AA18797" s="49"/>
      <c r="AB18797" s="49"/>
      <c r="AC18797" s="49"/>
      <c r="AD18797" s="49"/>
      <c r="AE18797" s="95"/>
      <c r="AM18797" s="103"/>
      <c r="AT18797" s="10"/>
    </row>
    <row r="18798" spans="9:46" s="16" customFormat="1">
      <c r="I18798" s="47"/>
      <c r="P18798" s="48"/>
      <c r="Q18798" s="48"/>
      <c r="R18798" s="48"/>
      <c r="S18798" s="49"/>
      <c r="T18798" s="47"/>
      <c r="U18798" s="50"/>
      <c r="V18798" s="47"/>
      <c r="W18798" s="50"/>
      <c r="X18798" s="49"/>
      <c r="Y18798" s="49"/>
      <c r="Z18798" s="49"/>
      <c r="AA18798" s="49"/>
      <c r="AB18798" s="49"/>
      <c r="AC18798" s="49"/>
      <c r="AD18798" s="49"/>
      <c r="AE18798" s="95"/>
      <c r="AM18798" s="103"/>
      <c r="AT18798" s="10"/>
    </row>
    <row r="18799" spans="9:46" s="16" customFormat="1">
      <c r="I18799" s="47"/>
      <c r="P18799" s="48"/>
      <c r="Q18799" s="48"/>
      <c r="R18799" s="48"/>
      <c r="S18799" s="49"/>
      <c r="T18799" s="47"/>
      <c r="U18799" s="50"/>
      <c r="V18799" s="47"/>
      <c r="W18799" s="50"/>
      <c r="X18799" s="49"/>
      <c r="Y18799" s="49"/>
      <c r="Z18799" s="49"/>
      <c r="AA18799" s="49"/>
      <c r="AB18799" s="49"/>
      <c r="AC18799" s="49"/>
      <c r="AD18799" s="49"/>
      <c r="AE18799" s="95"/>
      <c r="AM18799" s="103"/>
      <c r="AT18799" s="10"/>
    </row>
    <row r="18800" spans="9:46" s="16" customFormat="1">
      <c r="I18800" s="47"/>
      <c r="P18800" s="48"/>
      <c r="Q18800" s="48"/>
      <c r="R18800" s="48"/>
      <c r="S18800" s="49"/>
      <c r="T18800" s="47"/>
      <c r="U18800" s="50"/>
      <c r="V18800" s="47"/>
      <c r="W18800" s="50"/>
      <c r="X18800" s="49"/>
      <c r="Y18800" s="49"/>
      <c r="Z18800" s="49"/>
      <c r="AA18800" s="49"/>
      <c r="AB18800" s="49"/>
      <c r="AC18800" s="49"/>
      <c r="AD18800" s="49"/>
      <c r="AE18800" s="95"/>
      <c r="AM18800" s="103"/>
      <c r="AT18800" s="10"/>
    </row>
    <row r="18801" spans="9:46" s="16" customFormat="1">
      <c r="I18801" s="47"/>
      <c r="P18801" s="48"/>
      <c r="Q18801" s="48"/>
      <c r="R18801" s="48"/>
      <c r="S18801" s="49"/>
      <c r="T18801" s="47"/>
      <c r="U18801" s="50"/>
      <c r="V18801" s="47"/>
      <c r="W18801" s="50"/>
      <c r="X18801" s="49"/>
      <c r="Y18801" s="49"/>
      <c r="Z18801" s="49"/>
      <c r="AA18801" s="49"/>
      <c r="AB18801" s="49"/>
      <c r="AC18801" s="49"/>
      <c r="AD18801" s="49"/>
      <c r="AE18801" s="95"/>
      <c r="AM18801" s="103"/>
      <c r="AT18801" s="10"/>
    </row>
    <row r="18802" spans="9:46" s="16" customFormat="1">
      <c r="I18802" s="47"/>
      <c r="P18802" s="48"/>
      <c r="Q18802" s="48"/>
      <c r="R18802" s="48"/>
      <c r="S18802" s="49"/>
      <c r="T18802" s="47"/>
      <c r="U18802" s="50"/>
      <c r="V18802" s="47"/>
      <c r="W18802" s="50"/>
      <c r="X18802" s="49"/>
      <c r="Y18802" s="49"/>
      <c r="Z18802" s="49"/>
      <c r="AA18802" s="49"/>
      <c r="AB18802" s="49"/>
      <c r="AC18802" s="49"/>
      <c r="AD18802" s="49"/>
      <c r="AE18802" s="95"/>
      <c r="AM18802" s="103"/>
      <c r="AT18802" s="10"/>
    </row>
    <row r="18803" spans="9:46" s="16" customFormat="1">
      <c r="I18803" s="47"/>
      <c r="P18803" s="48"/>
      <c r="Q18803" s="48"/>
      <c r="R18803" s="48"/>
      <c r="S18803" s="49"/>
      <c r="T18803" s="47"/>
      <c r="U18803" s="50"/>
      <c r="V18803" s="47"/>
      <c r="W18803" s="50"/>
      <c r="X18803" s="49"/>
      <c r="Y18803" s="49"/>
      <c r="Z18803" s="49"/>
      <c r="AA18803" s="49"/>
      <c r="AB18803" s="49"/>
      <c r="AC18803" s="49"/>
      <c r="AD18803" s="49"/>
      <c r="AE18803" s="95"/>
      <c r="AM18803" s="103"/>
      <c r="AT18803" s="10"/>
    </row>
    <row r="18804" spans="9:46" s="16" customFormat="1">
      <c r="I18804" s="47"/>
      <c r="P18804" s="48"/>
      <c r="Q18804" s="48"/>
      <c r="R18804" s="48"/>
      <c r="S18804" s="49"/>
      <c r="T18804" s="47"/>
      <c r="U18804" s="50"/>
      <c r="V18804" s="47"/>
      <c r="W18804" s="50"/>
      <c r="X18804" s="49"/>
      <c r="Y18804" s="49"/>
      <c r="Z18804" s="49"/>
      <c r="AA18804" s="49"/>
      <c r="AB18804" s="49"/>
      <c r="AC18804" s="49"/>
      <c r="AD18804" s="49"/>
      <c r="AE18804" s="95"/>
      <c r="AM18804" s="103"/>
      <c r="AT18804" s="10"/>
    </row>
    <row r="18805" spans="9:46" s="16" customFormat="1">
      <c r="I18805" s="47"/>
      <c r="P18805" s="48"/>
      <c r="Q18805" s="48"/>
      <c r="R18805" s="48"/>
      <c r="S18805" s="49"/>
      <c r="T18805" s="47"/>
      <c r="U18805" s="50"/>
      <c r="V18805" s="47"/>
      <c r="W18805" s="50"/>
      <c r="X18805" s="49"/>
      <c r="Y18805" s="49"/>
      <c r="Z18805" s="49"/>
      <c r="AA18805" s="49"/>
      <c r="AB18805" s="49"/>
      <c r="AC18805" s="49"/>
      <c r="AD18805" s="49"/>
      <c r="AE18805" s="95"/>
      <c r="AM18805" s="103"/>
      <c r="AT18805" s="10"/>
    </row>
    <row r="18806" spans="9:46" s="16" customFormat="1">
      <c r="I18806" s="47"/>
      <c r="P18806" s="48"/>
      <c r="Q18806" s="48"/>
      <c r="R18806" s="48"/>
      <c r="S18806" s="49"/>
      <c r="T18806" s="47"/>
      <c r="U18806" s="50"/>
      <c r="V18806" s="47"/>
      <c r="W18806" s="50"/>
      <c r="X18806" s="49"/>
      <c r="Y18806" s="49"/>
      <c r="Z18806" s="49"/>
      <c r="AA18806" s="49"/>
      <c r="AB18806" s="49"/>
      <c r="AC18806" s="49"/>
      <c r="AD18806" s="49"/>
      <c r="AE18806" s="95"/>
      <c r="AM18806" s="103"/>
      <c r="AT18806" s="10"/>
    </row>
    <row r="18807" spans="9:46" s="16" customFormat="1">
      <c r="I18807" s="47"/>
      <c r="P18807" s="48"/>
      <c r="Q18807" s="48"/>
      <c r="R18807" s="48"/>
      <c r="S18807" s="49"/>
      <c r="T18807" s="47"/>
      <c r="U18807" s="50"/>
      <c r="V18807" s="47"/>
      <c r="W18807" s="50"/>
      <c r="X18807" s="49"/>
      <c r="Y18807" s="49"/>
      <c r="Z18807" s="49"/>
      <c r="AA18807" s="49"/>
      <c r="AB18807" s="49"/>
      <c r="AC18807" s="49"/>
      <c r="AD18807" s="49"/>
      <c r="AE18807" s="95"/>
      <c r="AM18807" s="103"/>
      <c r="AT18807" s="10"/>
    </row>
    <row r="18808" spans="9:46" s="16" customFormat="1">
      <c r="I18808" s="47"/>
      <c r="P18808" s="48"/>
      <c r="Q18808" s="48"/>
      <c r="R18808" s="48"/>
      <c r="S18808" s="49"/>
      <c r="T18808" s="47"/>
      <c r="U18808" s="50"/>
      <c r="V18808" s="47"/>
      <c r="W18808" s="50"/>
      <c r="X18808" s="49"/>
      <c r="Y18808" s="49"/>
      <c r="Z18808" s="49"/>
      <c r="AA18808" s="49"/>
      <c r="AB18808" s="49"/>
      <c r="AC18808" s="49"/>
      <c r="AD18808" s="49"/>
      <c r="AE18808" s="95"/>
      <c r="AM18808" s="103"/>
      <c r="AT18808" s="10"/>
    </row>
    <row r="18809" spans="9:46" s="16" customFormat="1">
      <c r="I18809" s="47"/>
      <c r="P18809" s="48"/>
      <c r="Q18809" s="48"/>
      <c r="R18809" s="48"/>
      <c r="S18809" s="49"/>
      <c r="T18809" s="47"/>
      <c r="U18809" s="50"/>
      <c r="V18809" s="47"/>
      <c r="W18809" s="50"/>
      <c r="X18809" s="49"/>
      <c r="Y18809" s="49"/>
      <c r="Z18809" s="49"/>
      <c r="AA18809" s="49"/>
      <c r="AB18809" s="49"/>
      <c r="AC18809" s="49"/>
      <c r="AD18809" s="49"/>
      <c r="AE18809" s="95"/>
      <c r="AM18809" s="103"/>
      <c r="AT18809" s="10"/>
    </row>
    <row r="18810" spans="9:46" s="16" customFormat="1">
      <c r="I18810" s="47"/>
      <c r="P18810" s="48"/>
      <c r="Q18810" s="48"/>
      <c r="R18810" s="48"/>
      <c r="S18810" s="49"/>
      <c r="T18810" s="47"/>
      <c r="U18810" s="50"/>
      <c r="V18810" s="47"/>
      <c r="W18810" s="50"/>
      <c r="X18810" s="49"/>
      <c r="Y18810" s="49"/>
      <c r="Z18810" s="49"/>
      <c r="AA18810" s="49"/>
      <c r="AB18810" s="49"/>
      <c r="AC18810" s="49"/>
      <c r="AD18810" s="49"/>
      <c r="AE18810" s="95"/>
      <c r="AM18810" s="103"/>
      <c r="AT18810" s="10"/>
    </row>
    <row r="18811" spans="9:46" s="16" customFormat="1">
      <c r="I18811" s="47"/>
      <c r="P18811" s="48"/>
      <c r="Q18811" s="48"/>
      <c r="R18811" s="48"/>
      <c r="S18811" s="49"/>
      <c r="T18811" s="47"/>
      <c r="U18811" s="50"/>
      <c r="V18811" s="47"/>
      <c r="W18811" s="50"/>
      <c r="X18811" s="49"/>
      <c r="Y18811" s="49"/>
      <c r="Z18811" s="49"/>
      <c r="AA18811" s="49"/>
      <c r="AB18811" s="49"/>
      <c r="AC18811" s="49"/>
      <c r="AD18811" s="49"/>
      <c r="AE18811" s="95"/>
      <c r="AM18811" s="103"/>
      <c r="AT18811" s="10"/>
    </row>
    <row r="18812" spans="9:46" s="16" customFormat="1">
      <c r="I18812" s="47"/>
      <c r="P18812" s="48"/>
      <c r="Q18812" s="48"/>
      <c r="R18812" s="48"/>
      <c r="S18812" s="49"/>
      <c r="T18812" s="47"/>
      <c r="U18812" s="50"/>
      <c r="V18812" s="47"/>
      <c r="W18812" s="50"/>
      <c r="X18812" s="49"/>
      <c r="Y18812" s="49"/>
      <c r="Z18812" s="49"/>
      <c r="AA18812" s="49"/>
      <c r="AB18812" s="49"/>
      <c r="AC18812" s="49"/>
      <c r="AD18812" s="49"/>
      <c r="AE18812" s="95"/>
      <c r="AM18812" s="103"/>
      <c r="AT18812" s="10"/>
    </row>
    <row r="18813" spans="9:46" s="16" customFormat="1">
      <c r="I18813" s="47"/>
      <c r="P18813" s="48"/>
      <c r="Q18813" s="48"/>
      <c r="R18813" s="48"/>
      <c r="S18813" s="49"/>
      <c r="T18813" s="47"/>
      <c r="U18813" s="50"/>
      <c r="V18813" s="47"/>
      <c r="W18813" s="50"/>
      <c r="X18813" s="49"/>
      <c r="Y18813" s="49"/>
      <c r="Z18813" s="49"/>
      <c r="AA18813" s="49"/>
      <c r="AB18813" s="49"/>
      <c r="AC18813" s="49"/>
      <c r="AD18813" s="49"/>
      <c r="AE18813" s="95"/>
      <c r="AM18813" s="103"/>
      <c r="AT18813" s="10"/>
    </row>
    <row r="18814" spans="9:46" s="16" customFormat="1">
      <c r="I18814" s="47"/>
      <c r="P18814" s="48"/>
      <c r="Q18814" s="48"/>
      <c r="R18814" s="48"/>
      <c r="S18814" s="49"/>
      <c r="T18814" s="47"/>
      <c r="U18814" s="50"/>
      <c r="V18814" s="47"/>
      <c r="W18814" s="50"/>
      <c r="X18814" s="49"/>
      <c r="Y18814" s="49"/>
      <c r="Z18814" s="49"/>
      <c r="AA18814" s="49"/>
      <c r="AB18814" s="49"/>
      <c r="AC18814" s="49"/>
      <c r="AD18814" s="49"/>
      <c r="AE18814" s="95"/>
      <c r="AM18814" s="103"/>
      <c r="AT18814" s="10"/>
    </row>
    <row r="18815" spans="9:46" s="16" customFormat="1">
      <c r="I18815" s="47"/>
      <c r="P18815" s="48"/>
      <c r="Q18815" s="48"/>
      <c r="R18815" s="48"/>
      <c r="S18815" s="49"/>
      <c r="T18815" s="47"/>
      <c r="U18815" s="50"/>
      <c r="V18815" s="47"/>
      <c r="W18815" s="50"/>
      <c r="X18815" s="49"/>
      <c r="Y18815" s="49"/>
      <c r="Z18815" s="49"/>
      <c r="AA18815" s="49"/>
      <c r="AB18815" s="49"/>
      <c r="AC18815" s="49"/>
      <c r="AD18815" s="49"/>
      <c r="AE18815" s="95"/>
      <c r="AM18815" s="103"/>
      <c r="AT18815" s="10"/>
    </row>
    <row r="18816" spans="9:46" s="16" customFormat="1">
      <c r="I18816" s="47"/>
      <c r="P18816" s="48"/>
      <c r="Q18816" s="48"/>
      <c r="R18816" s="48"/>
      <c r="S18816" s="49"/>
      <c r="T18816" s="47"/>
      <c r="U18816" s="50"/>
      <c r="V18816" s="47"/>
      <c r="W18816" s="50"/>
      <c r="X18816" s="49"/>
      <c r="Y18816" s="49"/>
      <c r="Z18816" s="49"/>
      <c r="AA18816" s="49"/>
      <c r="AB18816" s="49"/>
      <c r="AC18816" s="49"/>
      <c r="AD18816" s="49"/>
      <c r="AE18816" s="95"/>
      <c r="AM18816" s="103"/>
      <c r="AT18816" s="10"/>
    </row>
    <row r="18817" spans="9:46" s="16" customFormat="1">
      <c r="I18817" s="47"/>
      <c r="P18817" s="48"/>
      <c r="Q18817" s="48"/>
      <c r="R18817" s="48"/>
      <c r="S18817" s="49"/>
      <c r="T18817" s="47"/>
      <c r="U18817" s="50"/>
      <c r="V18817" s="47"/>
      <c r="W18817" s="50"/>
      <c r="X18817" s="49"/>
      <c r="Y18817" s="49"/>
      <c r="Z18817" s="49"/>
      <c r="AA18817" s="49"/>
      <c r="AB18817" s="49"/>
      <c r="AC18817" s="49"/>
      <c r="AD18817" s="49"/>
      <c r="AE18817" s="95"/>
      <c r="AM18817" s="103"/>
      <c r="AT18817" s="10"/>
    </row>
    <row r="18818" spans="9:46" s="16" customFormat="1">
      <c r="I18818" s="47"/>
      <c r="P18818" s="48"/>
      <c r="Q18818" s="48"/>
      <c r="R18818" s="48"/>
      <c r="S18818" s="49"/>
      <c r="T18818" s="47"/>
      <c r="U18818" s="50"/>
      <c r="V18818" s="47"/>
      <c r="W18818" s="50"/>
      <c r="X18818" s="49"/>
      <c r="Y18818" s="49"/>
      <c r="Z18818" s="49"/>
      <c r="AA18818" s="49"/>
      <c r="AB18818" s="49"/>
      <c r="AC18818" s="49"/>
      <c r="AD18818" s="49"/>
      <c r="AE18818" s="95"/>
      <c r="AM18818" s="103"/>
      <c r="AT18818" s="10"/>
    </row>
    <row r="18819" spans="9:46" s="16" customFormat="1">
      <c r="I18819" s="47"/>
      <c r="P18819" s="48"/>
      <c r="Q18819" s="48"/>
      <c r="R18819" s="48"/>
      <c r="S18819" s="49"/>
      <c r="T18819" s="47"/>
      <c r="U18819" s="50"/>
      <c r="V18819" s="47"/>
      <c r="W18819" s="50"/>
      <c r="X18819" s="49"/>
      <c r="Y18819" s="49"/>
      <c r="Z18819" s="49"/>
      <c r="AA18819" s="49"/>
      <c r="AB18819" s="49"/>
      <c r="AC18819" s="49"/>
      <c r="AD18819" s="49"/>
      <c r="AE18819" s="95"/>
      <c r="AM18819" s="103"/>
      <c r="AT18819" s="10"/>
    </row>
    <row r="18820" spans="9:46" s="16" customFormat="1">
      <c r="I18820" s="47"/>
      <c r="P18820" s="48"/>
      <c r="Q18820" s="48"/>
      <c r="R18820" s="48"/>
      <c r="S18820" s="49"/>
      <c r="T18820" s="47"/>
      <c r="U18820" s="50"/>
      <c r="V18820" s="47"/>
      <c r="W18820" s="50"/>
      <c r="X18820" s="49"/>
      <c r="Y18820" s="49"/>
      <c r="Z18820" s="49"/>
      <c r="AA18820" s="49"/>
      <c r="AB18820" s="49"/>
      <c r="AC18820" s="49"/>
      <c r="AD18820" s="49"/>
      <c r="AE18820" s="95"/>
      <c r="AM18820" s="103"/>
      <c r="AT18820" s="10"/>
    </row>
    <row r="18821" spans="9:46" s="16" customFormat="1">
      <c r="I18821" s="47"/>
      <c r="P18821" s="48"/>
      <c r="Q18821" s="48"/>
      <c r="R18821" s="48"/>
      <c r="S18821" s="49"/>
      <c r="T18821" s="47"/>
      <c r="U18821" s="50"/>
      <c r="V18821" s="47"/>
      <c r="W18821" s="50"/>
      <c r="X18821" s="49"/>
      <c r="Y18821" s="49"/>
      <c r="Z18821" s="49"/>
      <c r="AA18821" s="49"/>
      <c r="AB18821" s="49"/>
      <c r="AC18821" s="49"/>
      <c r="AD18821" s="49"/>
      <c r="AE18821" s="95"/>
      <c r="AM18821" s="103"/>
      <c r="AT18821" s="10"/>
    </row>
    <row r="18822" spans="9:46" s="16" customFormat="1">
      <c r="I18822" s="47"/>
      <c r="P18822" s="48"/>
      <c r="Q18822" s="48"/>
      <c r="R18822" s="48"/>
      <c r="S18822" s="49"/>
      <c r="T18822" s="47"/>
      <c r="U18822" s="50"/>
      <c r="V18822" s="47"/>
      <c r="W18822" s="50"/>
      <c r="X18822" s="49"/>
      <c r="Y18822" s="49"/>
      <c r="Z18822" s="49"/>
      <c r="AA18822" s="49"/>
      <c r="AB18822" s="49"/>
      <c r="AC18822" s="49"/>
      <c r="AD18822" s="49"/>
      <c r="AE18822" s="95"/>
      <c r="AM18822" s="103"/>
      <c r="AT18822" s="10"/>
    </row>
    <row r="18823" spans="9:46" s="16" customFormat="1">
      <c r="I18823" s="47"/>
      <c r="P18823" s="48"/>
      <c r="Q18823" s="48"/>
      <c r="R18823" s="48"/>
      <c r="S18823" s="49"/>
      <c r="T18823" s="47"/>
      <c r="U18823" s="50"/>
      <c r="V18823" s="47"/>
      <c r="W18823" s="50"/>
      <c r="X18823" s="49"/>
      <c r="Y18823" s="49"/>
      <c r="Z18823" s="49"/>
      <c r="AA18823" s="49"/>
      <c r="AB18823" s="49"/>
      <c r="AC18823" s="49"/>
      <c r="AD18823" s="49"/>
      <c r="AE18823" s="95"/>
      <c r="AM18823" s="103"/>
      <c r="AT18823" s="10"/>
    </row>
    <row r="18824" spans="9:46" s="16" customFormat="1">
      <c r="I18824" s="47"/>
      <c r="P18824" s="48"/>
      <c r="Q18824" s="48"/>
      <c r="R18824" s="48"/>
      <c r="S18824" s="49"/>
      <c r="T18824" s="47"/>
      <c r="U18824" s="50"/>
      <c r="V18824" s="47"/>
      <c r="W18824" s="50"/>
      <c r="X18824" s="49"/>
      <c r="Y18824" s="49"/>
      <c r="Z18824" s="49"/>
      <c r="AA18824" s="49"/>
      <c r="AB18824" s="49"/>
      <c r="AC18824" s="49"/>
      <c r="AD18824" s="49"/>
      <c r="AE18824" s="95"/>
      <c r="AM18824" s="103"/>
      <c r="AT18824" s="10"/>
    </row>
    <row r="18825" spans="9:46" s="16" customFormat="1">
      <c r="I18825" s="47"/>
      <c r="P18825" s="48"/>
      <c r="Q18825" s="48"/>
      <c r="R18825" s="48"/>
      <c r="S18825" s="49"/>
      <c r="T18825" s="47"/>
      <c r="U18825" s="50"/>
      <c r="V18825" s="47"/>
      <c r="W18825" s="50"/>
      <c r="X18825" s="49"/>
      <c r="Y18825" s="49"/>
      <c r="Z18825" s="49"/>
      <c r="AA18825" s="49"/>
      <c r="AB18825" s="49"/>
      <c r="AC18825" s="49"/>
      <c r="AD18825" s="49"/>
      <c r="AE18825" s="95"/>
      <c r="AM18825" s="103"/>
      <c r="AT18825" s="10"/>
    </row>
    <row r="18826" spans="9:46" s="16" customFormat="1">
      <c r="I18826" s="47"/>
      <c r="P18826" s="48"/>
      <c r="Q18826" s="48"/>
      <c r="R18826" s="48"/>
      <c r="S18826" s="49"/>
      <c r="T18826" s="47"/>
      <c r="U18826" s="50"/>
      <c r="V18826" s="47"/>
      <c r="W18826" s="50"/>
      <c r="X18826" s="49"/>
      <c r="Y18826" s="49"/>
      <c r="Z18826" s="49"/>
      <c r="AA18826" s="49"/>
      <c r="AB18826" s="49"/>
      <c r="AC18826" s="49"/>
      <c r="AD18826" s="49"/>
      <c r="AE18826" s="95"/>
      <c r="AM18826" s="103"/>
      <c r="AT18826" s="10"/>
    </row>
    <row r="18827" spans="9:46" s="16" customFormat="1">
      <c r="I18827" s="47"/>
      <c r="P18827" s="48"/>
      <c r="Q18827" s="48"/>
      <c r="R18827" s="48"/>
      <c r="S18827" s="49"/>
      <c r="T18827" s="47"/>
      <c r="U18827" s="50"/>
      <c r="V18827" s="47"/>
      <c r="W18827" s="50"/>
      <c r="X18827" s="49"/>
      <c r="Y18827" s="49"/>
      <c r="Z18827" s="49"/>
      <c r="AA18827" s="49"/>
      <c r="AB18827" s="49"/>
      <c r="AC18827" s="49"/>
      <c r="AD18827" s="49"/>
      <c r="AE18827" s="95"/>
      <c r="AM18827" s="103"/>
      <c r="AT18827" s="10"/>
    </row>
    <row r="18828" spans="9:46" s="16" customFormat="1">
      <c r="I18828" s="47"/>
      <c r="P18828" s="48"/>
      <c r="Q18828" s="48"/>
      <c r="R18828" s="48"/>
      <c r="S18828" s="49"/>
      <c r="T18828" s="47"/>
      <c r="U18828" s="50"/>
      <c r="V18828" s="47"/>
      <c r="W18828" s="50"/>
      <c r="X18828" s="49"/>
      <c r="Y18828" s="49"/>
      <c r="Z18828" s="49"/>
      <c r="AA18828" s="49"/>
      <c r="AB18828" s="49"/>
      <c r="AC18828" s="49"/>
      <c r="AD18828" s="49"/>
      <c r="AE18828" s="95"/>
      <c r="AM18828" s="103"/>
      <c r="AT18828" s="10"/>
    </row>
    <row r="18829" spans="9:46" s="16" customFormat="1">
      <c r="I18829" s="47"/>
      <c r="P18829" s="48"/>
      <c r="Q18829" s="48"/>
      <c r="R18829" s="48"/>
      <c r="S18829" s="49"/>
      <c r="T18829" s="47"/>
      <c r="U18829" s="50"/>
      <c r="V18829" s="47"/>
      <c r="W18829" s="50"/>
      <c r="X18829" s="49"/>
      <c r="Y18829" s="49"/>
      <c r="Z18829" s="49"/>
      <c r="AA18829" s="49"/>
      <c r="AB18829" s="49"/>
      <c r="AC18829" s="49"/>
      <c r="AD18829" s="49"/>
      <c r="AE18829" s="95"/>
      <c r="AM18829" s="103"/>
      <c r="AT18829" s="10"/>
    </row>
    <row r="18830" spans="9:46" s="16" customFormat="1">
      <c r="I18830" s="47"/>
      <c r="P18830" s="48"/>
      <c r="Q18830" s="48"/>
      <c r="R18830" s="48"/>
      <c r="S18830" s="49"/>
      <c r="T18830" s="47"/>
      <c r="U18830" s="50"/>
      <c r="V18830" s="47"/>
      <c r="W18830" s="50"/>
      <c r="X18830" s="49"/>
      <c r="Y18830" s="49"/>
      <c r="Z18830" s="49"/>
      <c r="AA18830" s="49"/>
      <c r="AB18830" s="49"/>
      <c r="AC18830" s="49"/>
      <c r="AD18830" s="49"/>
      <c r="AE18830" s="95"/>
      <c r="AM18830" s="103"/>
      <c r="AT18830" s="10"/>
    </row>
    <row r="18831" spans="9:46" s="16" customFormat="1">
      <c r="I18831" s="47"/>
      <c r="P18831" s="48"/>
      <c r="Q18831" s="48"/>
      <c r="R18831" s="48"/>
      <c r="S18831" s="49"/>
      <c r="T18831" s="47"/>
      <c r="U18831" s="50"/>
      <c r="V18831" s="47"/>
      <c r="W18831" s="50"/>
      <c r="X18831" s="49"/>
      <c r="Y18831" s="49"/>
      <c r="Z18831" s="49"/>
      <c r="AA18831" s="49"/>
      <c r="AB18831" s="49"/>
      <c r="AC18831" s="49"/>
      <c r="AD18831" s="49"/>
      <c r="AE18831" s="95"/>
      <c r="AM18831" s="103"/>
      <c r="AT18831" s="10"/>
    </row>
    <row r="18832" spans="9:46" s="16" customFormat="1">
      <c r="I18832" s="47"/>
      <c r="P18832" s="48"/>
      <c r="Q18832" s="48"/>
      <c r="R18832" s="48"/>
      <c r="S18832" s="49"/>
      <c r="T18832" s="47"/>
      <c r="U18832" s="50"/>
      <c r="V18832" s="47"/>
      <c r="W18832" s="50"/>
      <c r="X18832" s="49"/>
      <c r="Y18832" s="49"/>
      <c r="Z18832" s="49"/>
      <c r="AA18832" s="49"/>
      <c r="AB18832" s="49"/>
      <c r="AC18832" s="49"/>
      <c r="AD18832" s="49"/>
      <c r="AE18832" s="95"/>
      <c r="AM18832" s="103"/>
      <c r="AT18832" s="10"/>
    </row>
    <row r="18833" spans="9:46" s="16" customFormat="1">
      <c r="I18833" s="47"/>
      <c r="P18833" s="48"/>
      <c r="Q18833" s="48"/>
      <c r="R18833" s="48"/>
      <c r="S18833" s="49"/>
      <c r="T18833" s="47"/>
      <c r="U18833" s="50"/>
      <c r="V18833" s="47"/>
      <c r="W18833" s="50"/>
      <c r="X18833" s="49"/>
      <c r="Y18833" s="49"/>
      <c r="Z18833" s="49"/>
      <c r="AA18833" s="49"/>
      <c r="AB18833" s="49"/>
      <c r="AC18833" s="49"/>
      <c r="AD18833" s="49"/>
      <c r="AE18833" s="95"/>
      <c r="AM18833" s="103"/>
      <c r="AT18833" s="10"/>
    </row>
    <row r="18834" spans="9:46" s="16" customFormat="1">
      <c r="I18834" s="47"/>
      <c r="P18834" s="48"/>
      <c r="Q18834" s="48"/>
      <c r="R18834" s="48"/>
      <c r="S18834" s="49"/>
      <c r="T18834" s="47"/>
      <c r="U18834" s="50"/>
      <c r="V18834" s="47"/>
      <c r="W18834" s="50"/>
      <c r="X18834" s="49"/>
      <c r="Y18834" s="49"/>
      <c r="Z18834" s="49"/>
      <c r="AA18834" s="49"/>
      <c r="AB18834" s="49"/>
      <c r="AC18834" s="49"/>
      <c r="AD18834" s="49"/>
      <c r="AE18834" s="95"/>
      <c r="AM18834" s="103"/>
      <c r="AT18834" s="10"/>
    </row>
    <row r="18835" spans="9:46" s="16" customFormat="1">
      <c r="I18835" s="47"/>
      <c r="P18835" s="48"/>
      <c r="Q18835" s="48"/>
      <c r="R18835" s="48"/>
      <c r="S18835" s="49"/>
      <c r="T18835" s="47"/>
      <c r="U18835" s="50"/>
      <c r="V18835" s="47"/>
      <c r="W18835" s="50"/>
      <c r="X18835" s="49"/>
      <c r="Y18835" s="49"/>
      <c r="Z18835" s="49"/>
      <c r="AA18835" s="49"/>
      <c r="AB18835" s="49"/>
      <c r="AC18835" s="49"/>
      <c r="AD18835" s="49"/>
      <c r="AE18835" s="95"/>
      <c r="AM18835" s="103"/>
      <c r="AT18835" s="10"/>
    </row>
    <row r="18836" spans="9:46" s="16" customFormat="1">
      <c r="I18836" s="47"/>
      <c r="P18836" s="48"/>
      <c r="Q18836" s="48"/>
      <c r="R18836" s="48"/>
      <c r="S18836" s="49"/>
      <c r="T18836" s="47"/>
      <c r="U18836" s="50"/>
      <c r="V18836" s="47"/>
      <c r="W18836" s="50"/>
      <c r="X18836" s="49"/>
      <c r="Y18836" s="49"/>
      <c r="Z18836" s="49"/>
      <c r="AA18836" s="49"/>
      <c r="AB18836" s="49"/>
      <c r="AC18836" s="49"/>
      <c r="AD18836" s="49"/>
      <c r="AE18836" s="95"/>
      <c r="AM18836" s="103"/>
      <c r="AT18836" s="10"/>
    </row>
    <row r="18837" spans="9:46" s="16" customFormat="1">
      <c r="I18837" s="47"/>
      <c r="P18837" s="48"/>
      <c r="Q18837" s="48"/>
      <c r="R18837" s="48"/>
      <c r="S18837" s="49"/>
      <c r="T18837" s="47"/>
      <c r="U18837" s="50"/>
      <c r="V18837" s="47"/>
      <c r="W18837" s="50"/>
      <c r="X18837" s="49"/>
      <c r="Y18837" s="49"/>
      <c r="Z18837" s="49"/>
      <c r="AA18837" s="49"/>
      <c r="AB18837" s="49"/>
      <c r="AC18837" s="49"/>
      <c r="AD18837" s="49"/>
      <c r="AE18837" s="95"/>
      <c r="AM18837" s="103"/>
      <c r="AT18837" s="10"/>
    </row>
    <row r="18838" spans="9:46" s="16" customFormat="1">
      <c r="I18838" s="47"/>
      <c r="P18838" s="48"/>
      <c r="Q18838" s="48"/>
      <c r="R18838" s="48"/>
      <c r="S18838" s="49"/>
      <c r="T18838" s="47"/>
      <c r="U18838" s="50"/>
      <c r="V18838" s="47"/>
      <c r="W18838" s="50"/>
      <c r="X18838" s="49"/>
      <c r="Y18838" s="49"/>
      <c r="Z18838" s="49"/>
      <c r="AA18838" s="49"/>
      <c r="AB18838" s="49"/>
      <c r="AC18838" s="49"/>
      <c r="AD18838" s="49"/>
      <c r="AE18838" s="95"/>
      <c r="AM18838" s="103"/>
      <c r="AT18838" s="10"/>
    </row>
    <row r="18839" spans="9:46" s="16" customFormat="1">
      <c r="I18839" s="47"/>
      <c r="P18839" s="48"/>
      <c r="Q18839" s="48"/>
      <c r="R18839" s="48"/>
      <c r="S18839" s="49"/>
      <c r="T18839" s="47"/>
      <c r="U18839" s="50"/>
      <c r="V18839" s="47"/>
      <c r="W18839" s="50"/>
      <c r="X18839" s="49"/>
      <c r="Y18839" s="49"/>
      <c r="Z18839" s="49"/>
      <c r="AA18839" s="49"/>
      <c r="AB18839" s="49"/>
      <c r="AC18839" s="49"/>
      <c r="AD18839" s="49"/>
      <c r="AE18839" s="95"/>
      <c r="AM18839" s="103"/>
      <c r="AT18839" s="10"/>
    </row>
    <row r="18840" spans="9:46" s="16" customFormat="1">
      <c r="I18840" s="47"/>
      <c r="P18840" s="48"/>
      <c r="Q18840" s="48"/>
      <c r="R18840" s="48"/>
      <c r="S18840" s="49"/>
      <c r="T18840" s="47"/>
      <c r="U18840" s="50"/>
      <c r="V18840" s="47"/>
      <c r="W18840" s="50"/>
      <c r="X18840" s="49"/>
      <c r="Y18840" s="49"/>
      <c r="Z18840" s="49"/>
      <c r="AA18840" s="49"/>
      <c r="AB18840" s="49"/>
      <c r="AC18840" s="49"/>
      <c r="AD18840" s="49"/>
      <c r="AE18840" s="95"/>
      <c r="AM18840" s="103"/>
      <c r="AT18840" s="10"/>
    </row>
    <row r="18841" spans="9:46" s="16" customFormat="1">
      <c r="I18841" s="47"/>
      <c r="P18841" s="48"/>
      <c r="Q18841" s="48"/>
      <c r="R18841" s="48"/>
      <c r="S18841" s="49"/>
      <c r="T18841" s="47"/>
      <c r="U18841" s="50"/>
      <c r="V18841" s="47"/>
      <c r="W18841" s="50"/>
      <c r="X18841" s="49"/>
      <c r="Y18841" s="49"/>
      <c r="Z18841" s="49"/>
      <c r="AA18841" s="49"/>
      <c r="AB18841" s="49"/>
      <c r="AC18841" s="49"/>
      <c r="AD18841" s="49"/>
      <c r="AE18841" s="95"/>
      <c r="AM18841" s="103"/>
      <c r="AT18841" s="10"/>
    </row>
    <row r="18842" spans="9:46" s="16" customFormat="1">
      <c r="I18842" s="47"/>
      <c r="P18842" s="48"/>
      <c r="Q18842" s="48"/>
      <c r="R18842" s="48"/>
      <c r="S18842" s="49"/>
      <c r="T18842" s="47"/>
      <c r="U18842" s="50"/>
      <c r="V18842" s="47"/>
      <c r="W18842" s="50"/>
      <c r="X18842" s="49"/>
      <c r="Y18842" s="49"/>
      <c r="Z18842" s="49"/>
      <c r="AA18842" s="49"/>
      <c r="AB18842" s="49"/>
      <c r="AC18842" s="49"/>
      <c r="AD18842" s="49"/>
      <c r="AE18842" s="95"/>
      <c r="AM18842" s="103"/>
      <c r="AT18842" s="10"/>
    </row>
    <row r="18843" spans="9:46" s="16" customFormat="1">
      <c r="I18843" s="47"/>
      <c r="P18843" s="48"/>
      <c r="Q18843" s="48"/>
      <c r="R18843" s="48"/>
      <c r="S18843" s="49"/>
      <c r="T18843" s="47"/>
      <c r="U18843" s="50"/>
      <c r="V18843" s="47"/>
      <c r="W18843" s="50"/>
      <c r="X18843" s="49"/>
      <c r="Y18843" s="49"/>
      <c r="Z18843" s="49"/>
      <c r="AA18843" s="49"/>
      <c r="AB18843" s="49"/>
      <c r="AC18843" s="49"/>
      <c r="AD18843" s="49"/>
      <c r="AE18843" s="95"/>
      <c r="AM18843" s="103"/>
      <c r="AT18843" s="10"/>
    </row>
    <row r="18844" spans="9:46" s="16" customFormat="1">
      <c r="I18844" s="47"/>
      <c r="P18844" s="48"/>
      <c r="Q18844" s="48"/>
      <c r="R18844" s="48"/>
      <c r="S18844" s="49"/>
      <c r="T18844" s="47"/>
      <c r="U18844" s="50"/>
      <c r="V18844" s="47"/>
      <c r="W18844" s="50"/>
      <c r="X18844" s="49"/>
      <c r="Y18844" s="49"/>
      <c r="Z18844" s="49"/>
      <c r="AA18844" s="49"/>
      <c r="AB18844" s="49"/>
      <c r="AC18844" s="49"/>
      <c r="AD18844" s="49"/>
      <c r="AE18844" s="95"/>
      <c r="AM18844" s="103"/>
      <c r="AT18844" s="10"/>
    </row>
    <row r="18845" spans="9:46" s="16" customFormat="1">
      <c r="I18845" s="47"/>
      <c r="P18845" s="48"/>
      <c r="Q18845" s="48"/>
      <c r="R18845" s="48"/>
      <c r="S18845" s="49"/>
      <c r="T18845" s="47"/>
      <c r="U18845" s="50"/>
      <c r="V18845" s="47"/>
      <c r="W18845" s="50"/>
      <c r="X18845" s="49"/>
      <c r="Y18845" s="49"/>
      <c r="Z18845" s="49"/>
      <c r="AA18845" s="49"/>
      <c r="AB18845" s="49"/>
      <c r="AC18845" s="49"/>
      <c r="AD18845" s="49"/>
      <c r="AE18845" s="95"/>
      <c r="AM18845" s="103"/>
      <c r="AT18845" s="10"/>
    </row>
    <row r="18846" spans="9:46" s="16" customFormat="1">
      <c r="I18846" s="47"/>
      <c r="P18846" s="48"/>
      <c r="Q18846" s="48"/>
      <c r="R18846" s="48"/>
      <c r="S18846" s="49"/>
      <c r="T18846" s="47"/>
      <c r="U18846" s="50"/>
      <c r="V18846" s="47"/>
      <c r="W18846" s="50"/>
      <c r="X18846" s="49"/>
      <c r="Y18846" s="49"/>
      <c r="Z18846" s="49"/>
      <c r="AA18846" s="49"/>
      <c r="AB18846" s="49"/>
      <c r="AC18846" s="49"/>
      <c r="AD18846" s="49"/>
      <c r="AE18846" s="95"/>
      <c r="AM18846" s="103"/>
      <c r="AT18846" s="10"/>
    </row>
    <row r="18847" spans="9:46" s="16" customFormat="1">
      <c r="I18847" s="47"/>
      <c r="P18847" s="48"/>
      <c r="Q18847" s="48"/>
      <c r="R18847" s="48"/>
      <c r="S18847" s="49"/>
      <c r="T18847" s="47"/>
      <c r="U18847" s="50"/>
      <c r="V18847" s="47"/>
      <c r="W18847" s="50"/>
      <c r="X18847" s="49"/>
      <c r="Y18847" s="49"/>
      <c r="Z18847" s="49"/>
      <c r="AA18847" s="49"/>
      <c r="AB18847" s="49"/>
      <c r="AC18847" s="49"/>
      <c r="AD18847" s="49"/>
      <c r="AE18847" s="95"/>
      <c r="AM18847" s="103"/>
      <c r="AT18847" s="10"/>
    </row>
    <row r="18848" spans="9:46" s="16" customFormat="1">
      <c r="I18848" s="47"/>
      <c r="P18848" s="48"/>
      <c r="Q18848" s="48"/>
      <c r="R18848" s="48"/>
      <c r="S18848" s="49"/>
      <c r="T18848" s="47"/>
      <c r="U18848" s="50"/>
      <c r="V18848" s="47"/>
      <c r="W18848" s="50"/>
      <c r="X18848" s="49"/>
      <c r="Y18848" s="49"/>
      <c r="Z18848" s="49"/>
      <c r="AA18848" s="49"/>
      <c r="AB18848" s="49"/>
      <c r="AC18848" s="49"/>
      <c r="AD18848" s="49"/>
      <c r="AE18848" s="95"/>
      <c r="AM18848" s="103"/>
      <c r="AT18848" s="10"/>
    </row>
    <row r="18849" spans="9:46" s="16" customFormat="1">
      <c r="I18849" s="47"/>
      <c r="P18849" s="48"/>
      <c r="Q18849" s="48"/>
      <c r="R18849" s="48"/>
      <c r="S18849" s="49"/>
      <c r="T18849" s="47"/>
      <c r="U18849" s="50"/>
      <c r="V18849" s="47"/>
      <c r="W18849" s="50"/>
      <c r="X18849" s="49"/>
      <c r="Y18849" s="49"/>
      <c r="Z18849" s="49"/>
      <c r="AA18849" s="49"/>
      <c r="AB18849" s="49"/>
      <c r="AC18849" s="49"/>
      <c r="AD18849" s="49"/>
      <c r="AE18849" s="95"/>
      <c r="AM18849" s="103"/>
      <c r="AT18849" s="10"/>
    </row>
    <row r="18850" spans="9:46" s="16" customFormat="1">
      <c r="I18850" s="47"/>
      <c r="P18850" s="48"/>
      <c r="Q18850" s="48"/>
      <c r="R18850" s="48"/>
      <c r="S18850" s="49"/>
      <c r="T18850" s="47"/>
      <c r="U18850" s="50"/>
      <c r="V18850" s="47"/>
      <c r="W18850" s="50"/>
      <c r="X18850" s="49"/>
      <c r="Y18850" s="49"/>
      <c r="Z18850" s="49"/>
      <c r="AA18850" s="49"/>
      <c r="AB18850" s="49"/>
      <c r="AC18850" s="49"/>
      <c r="AD18850" s="49"/>
      <c r="AE18850" s="95"/>
      <c r="AM18850" s="103"/>
      <c r="AT18850" s="10"/>
    </row>
    <row r="18851" spans="9:46" s="16" customFormat="1">
      <c r="I18851" s="47"/>
      <c r="P18851" s="48"/>
      <c r="Q18851" s="48"/>
      <c r="R18851" s="48"/>
      <c r="S18851" s="49"/>
      <c r="T18851" s="47"/>
      <c r="U18851" s="50"/>
      <c r="V18851" s="47"/>
      <c r="W18851" s="50"/>
      <c r="X18851" s="49"/>
      <c r="Y18851" s="49"/>
      <c r="Z18851" s="49"/>
      <c r="AA18851" s="49"/>
      <c r="AB18851" s="49"/>
      <c r="AC18851" s="49"/>
      <c r="AD18851" s="49"/>
      <c r="AE18851" s="95"/>
      <c r="AM18851" s="103"/>
      <c r="AT18851" s="10"/>
    </row>
    <row r="18852" spans="9:46" s="16" customFormat="1">
      <c r="I18852" s="47"/>
      <c r="P18852" s="48"/>
      <c r="Q18852" s="48"/>
      <c r="R18852" s="48"/>
      <c r="S18852" s="49"/>
      <c r="T18852" s="47"/>
      <c r="U18852" s="50"/>
      <c r="V18852" s="47"/>
      <c r="W18852" s="50"/>
      <c r="X18852" s="49"/>
      <c r="Y18852" s="49"/>
      <c r="Z18852" s="49"/>
      <c r="AA18852" s="49"/>
      <c r="AB18852" s="49"/>
      <c r="AC18852" s="49"/>
      <c r="AD18852" s="49"/>
      <c r="AE18852" s="95"/>
      <c r="AM18852" s="103"/>
      <c r="AT18852" s="10"/>
    </row>
    <row r="18853" spans="9:46" s="16" customFormat="1">
      <c r="I18853" s="47"/>
      <c r="P18853" s="48"/>
      <c r="Q18853" s="48"/>
      <c r="R18853" s="48"/>
      <c r="S18853" s="49"/>
      <c r="T18853" s="47"/>
      <c r="U18853" s="50"/>
      <c r="V18853" s="47"/>
      <c r="W18853" s="50"/>
      <c r="X18853" s="49"/>
      <c r="Y18853" s="49"/>
      <c r="Z18853" s="49"/>
      <c r="AA18853" s="49"/>
      <c r="AB18853" s="49"/>
      <c r="AC18853" s="49"/>
      <c r="AD18853" s="49"/>
      <c r="AE18853" s="95"/>
      <c r="AM18853" s="103"/>
      <c r="AT18853" s="10"/>
    </row>
    <row r="18854" spans="9:46" s="16" customFormat="1">
      <c r="I18854" s="47"/>
      <c r="P18854" s="48"/>
      <c r="Q18854" s="48"/>
      <c r="R18854" s="48"/>
      <c r="S18854" s="49"/>
      <c r="T18854" s="47"/>
      <c r="U18854" s="50"/>
      <c r="V18854" s="47"/>
      <c r="W18854" s="50"/>
      <c r="X18854" s="49"/>
      <c r="Y18854" s="49"/>
      <c r="Z18854" s="49"/>
      <c r="AA18854" s="49"/>
      <c r="AB18854" s="49"/>
      <c r="AC18854" s="49"/>
      <c r="AD18854" s="49"/>
      <c r="AE18854" s="95"/>
      <c r="AM18854" s="103"/>
      <c r="AT18854" s="10"/>
    </row>
    <row r="18855" spans="9:46" s="16" customFormat="1">
      <c r="I18855" s="47"/>
      <c r="P18855" s="48"/>
      <c r="Q18855" s="48"/>
      <c r="R18855" s="48"/>
      <c r="S18855" s="49"/>
      <c r="T18855" s="47"/>
      <c r="U18855" s="50"/>
      <c r="V18855" s="47"/>
      <c r="W18855" s="50"/>
      <c r="X18855" s="49"/>
      <c r="Y18855" s="49"/>
      <c r="Z18855" s="49"/>
      <c r="AA18855" s="49"/>
      <c r="AB18855" s="49"/>
      <c r="AC18855" s="49"/>
      <c r="AD18855" s="49"/>
      <c r="AE18855" s="95"/>
      <c r="AM18855" s="103"/>
      <c r="AT18855" s="10"/>
    </row>
    <row r="18856" spans="9:46" s="16" customFormat="1">
      <c r="I18856" s="47"/>
      <c r="P18856" s="48"/>
      <c r="Q18856" s="48"/>
      <c r="R18856" s="48"/>
      <c r="S18856" s="49"/>
      <c r="T18856" s="47"/>
      <c r="U18856" s="50"/>
      <c r="V18856" s="47"/>
      <c r="W18856" s="50"/>
      <c r="X18856" s="49"/>
      <c r="Y18856" s="49"/>
      <c r="Z18856" s="49"/>
      <c r="AA18856" s="49"/>
      <c r="AB18856" s="49"/>
      <c r="AC18856" s="49"/>
      <c r="AD18856" s="49"/>
      <c r="AE18856" s="95"/>
      <c r="AM18856" s="103"/>
      <c r="AT18856" s="10"/>
    </row>
    <row r="18857" spans="9:46" s="16" customFormat="1">
      <c r="I18857" s="47"/>
      <c r="P18857" s="48"/>
      <c r="Q18857" s="48"/>
      <c r="R18857" s="48"/>
      <c r="S18857" s="49"/>
      <c r="T18857" s="47"/>
      <c r="U18857" s="50"/>
      <c r="V18857" s="47"/>
      <c r="W18857" s="50"/>
      <c r="X18857" s="49"/>
      <c r="Y18857" s="49"/>
      <c r="Z18857" s="49"/>
      <c r="AA18857" s="49"/>
      <c r="AB18857" s="49"/>
      <c r="AC18857" s="49"/>
      <c r="AD18857" s="49"/>
      <c r="AE18857" s="95"/>
      <c r="AM18857" s="103"/>
      <c r="AT18857" s="10"/>
    </row>
    <row r="18858" spans="9:46" s="16" customFormat="1">
      <c r="I18858" s="47"/>
      <c r="P18858" s="48"/>
      <c r="Q18858" s="48"/>
      <c r="R18858" s="48"/>
      <c r="S18858" s="49"/>
      <c r="T18858" s="47"/>
      <c r="U18858" s="50"/>
      <c r="V18858" s="47"/>
      <c r="W18858" s="50"/>
      <c r="X18858" s="49"/>
      <c r="Y18858" s="49"/>
      <c r="Z18858" s="49"/>
      <c r="AA18858" s="49"/>
      <c r="AB18858" s="49"/>
      <c r="AC18858" s="49"/>
      <c r="AD18858" s="49"/>
      <c r="AE18858" s="95"/>
      <c r="AM18858" s="103"/>
      <c r="AT18858" s="10"/>
    </row>
    <row r="18859" spans="9:46" s="16" customFormat="1">
      <c r="I18859" s="47"/>
      <c r="P18859" s="48"/>
      <c r="Q18859" s="48"/>
      <c r="R18859" s="48"/>
      <c r="S18859" s="49"/>
      <c r="T18859" s="47"/>
      <c r="U18859" s="50"/>
      <c r="V18859" s="47"/>
      <c r="W18859" s="50"/>
      <c r="X18859" s="49"/>
      <c r="Y18859" s="49"/>
      <c r="Z18859" s="49"/>
      <c r="AA18859" s="49"/>
      <c r="AB18859" s="49"/>
      <c r="AC18859" s="49"/>
      <c r="AD18859" s="49"/>
      <c r="AE18859" s="95"/>
      <c r="AM18859" s="103"/>
      <c r="AT18859" s="10"/>
    </row>
    <row r="18860" spans="9:46" s="16" customFormat="1">
      <c r="I18860" s="47"/>
      <c r="P18860" s="48"/>
      <c r="Q18860" s="48"/>
      <c r="R18860" s="48"/>
      <c r="S18860" s="49"/>
      <c r="T18860" s="47"/>
      <c r="U18860" s="50"/>
      <c r="V18860" s="47"/>
      <c r="W18860" s="50"/>
      <c r="X18860" s="49"/>
      <c r="Y18860" s="49"/>
      <c r="Z18860" s="49"/>
      <c r="AA18860" s="49"/>
      <c r="AB18860" s="49"/>
      <c r="AC18860" s="49"/>
      <c r="AD18860" s="49"/>
      <c r="AE18860" s="95"/>
      <c r="AM18860" s="103"/>
      <c r="AT18860" s="10"/>
    </row>
    <row r="18861" spans="9:46" s="16" customFormat="1">
      <c r="I18861" s="47"/>
      <c r="P18861" s="48"/>
      <c r="Q18861" s="48"/>
      <c r="R18861" s="48"/>
      <c r="S18861" s="49"/>
      <c r="T18861" s="47"/>
      <c r="U18861" s="50"/>
      <c r="V18861" s="47"/>
      <c r="W18861" s="50"/>
      <c r="X18861" s="49"/>
      <c r="Y18861" s="49"/>
      <c r="Z18861" s="49"/>
      <c r="AA18861" s="49"/>
      <c r="AB18861" s="49"/>
      <c r="AC18861" s="49"/>
      <c r="AD18861" s="49"/>
      <c r="AE18861" s="95"/>
      <c r="AM18861" s="103"/>
      <c r="AT18861" s="10"/>
    </row>
    <row r="18862" spans="9:46" s="16" customFormat="1">
      <c r="I18862" s="47"/>
      <c r="P18862" s="48"/>
      <c r="Q18862" s="48"/>
      <c r="R18862" s="48"/>
      <c r="S18862" s="49"/>
      <c r="T18862" s="47"/>
      <c r="U18862" s="50"/>
      <c r="V18862" s="47"/>
      <c r="W18862" s="50"/>
      <c r="X18862" s="49"/>
      <c r="Y18862" s="49"/>
      <c r="Z18862" s="49"/>
      <c r="AA18862" s="49"/>
      <c r="AB18862" s="49"/>
      <c r="AC18862" s="49"/>
      <c r="AD18862" s="49"/>
      <c r="AE18862" s="95"/>
      <c r="AM18862" s="103"/>
      <c r="AT18862" s="10"/>
    </row>
    <row r="18863" spans="9:46" s="16" customFormat="1">
      <c r="I18863" s="47"/>
      <c r="P18863" s="48"/>
      <c r="Q18863" s="48"/>
      <c r="R18863" s="48"/>
      <c r="S18863" s="49"/>
      <c r="T18863" s="47"/>
      <c r="U18863" s="50"/>
      <c r="V18863" s="47"/>
      <c r="W18863" s="50"/>
      <c r="X18863" s="49"/>
      <c r="Y18863" s="49"/>
      <c r="Z18863" s="49"/>
      <c r="AA18863" s="49"/>
      <c r="AB18863" s="49"/>
      <c r="AC18863" s="49"/>
      <c r="AD18863" s="49"/>
      <c r="AE18863" s="95"/>
      <c r="AM18863" s="103"/>
      <c r="AT18863" s="10"/>
    </row>
    <row r="18864" spans="9:46" s="16" customFormat="1">
      <c r="I18864" s="47"/>
      <c r="P18864" s="48"/>
      <c r="Q18864" s="48"/>
      <c r="R18864" s="48"/>
      <c r="S18864" s="49"/>
      <c r="T18864" s="47"/>
      <c r="U18864" s="50"/>
      <c r="V18864" s="47"/>
      <c r="W18864" s="50"/>
      <c r="X18864" s="49"/>
      <c r="Y18864" s="49"/>
      <c r="Z18864" s="49"/>
      <c r="AA18864" s="49"/>
      <c r="AB18864" s="49"/>
      <c r="AC18864" s="49"/>
      <c r="AD18864" s="49"/>
      <c r="AE18864" s="95"/>
      <c r="AM18864" s="103"/>
      <c r="AT18864" s="10"/>
    </row>
    <row r="18865" spans="9:46" s="16" customFormat="1">
      <c r="I18865" s="47"/>
      <c r="P18865" s="48"/>
      <c r="Q18865" s="48"/>
      <c r="R18865" s="48"/>
      <c r="S18865" s="49"/>
      <c r="T18865" s="47"/>
      <c r="U18865" s="50"/>
      <c r="V18865" s="47"/>
      <c r="W18865" s="50"/>
      <c r="X18865" s="49"/>
      <c r="Y18865" s="49"/>
      <c r="Z18865" s="49"/>
      <c r="AA18865" s="49"/>
      <c r="AB18865" s="49"/>
      <c r="AC18865" s="49"/>
      <c r="AD18865" s="49"/>
      <c r="AE18865" s="95"/>
      <c r="AM18865" s="103"/>
      <c r="AT18865" s="10"/>
    </row>
    <row r="18866" spans="9:46" s="16" customFormat="1">
      <c r="I18866" s="47"/>
      <c r="P18866" s="48"/>
      <c r="Q18866" s="48"/>
      <c r="R18866" s="48"/>
      <c r="S18866" s="49"/>
      <c r="T18866" s="47"/>
      <c r="U18866" s="50"/>
      <c r="V18866" s="47"/>
      <c r="W18866" s="50"/>
      <c r="X18866" s="49"/>
      <c r="Y18866" s="49"/>
      <c r="Z18866" s="49"/>
      <c r="AA18866" s="49"/>
      <c r="AB18866" s="49"/>
      <c r="AC18866" s="49"/>
      <c r="AD18866" s="49"/>
      <c r="AE18866" s="95"/>
      <c r="AM18866" s="103"/>
      <c r="AT18866" s="10"/>
    </row>
    <row r="18867" spans="9:46" s="16" customFormat="1">
      <c r="I18867" s="47"/>
      <c r="P18867" s="48"/>
      <c r="Q18867" s="48"/>
      <c r="R18867" s="48"/>
      <c r="S18867" s="49"/>
      <c r="T18867" s="47"/>
      <c r="U18867" s="50"/>
      <c r="V18867" s="47"/>
      <c r="W18867" s="50"/>
      <c r="X18867" s="49"/>
      <c r="Y18867" s="49"/>
      <c r="Z18867" s="49"/>
      <c r="AA18867" s="49"/>
      <c r="AB18867" s="49"/>
      <c r="AC18867" s="49"/>
      <c r="AD18867" s="49"/>
      <c r="AE18867" s="95"/>
      <c r="AM18867" s="103"/>
      <c r="AT18867" s="10"/>
    </row>
    <row r="18868" spans="9:46" s="16" customFormat="1">
      <c r="I18868" s="47"/>
      <c r="P18868" s="48"/>
      <c r="Q18868" s="48"/>
      <c r="R18868" s="48"/>
      <c r="S18868" s="49"/>
      <c r="T18868" s="47"/>
      <c r="U18868" s="50"/>
      <c r="V18868" s="47"/>
      <c r="W18868" s="50"/>
      <c r="X18868" s="49"/>
      <c r="Y18868" s="49"/>
      <c r="Z18868" s="49"/>
      <c r="AA18868" s="49"/>
      <c r="AB18868" s="49"/>
      <c r="AC18868" s="49"/>
      <c r="AD18868" s="49"/>
      <c r="AE18868" s="95"/>
      <c r="AM18868" s="103"/>
      <c r="AT18868" s="10"/>
    </row>
    <row r="18869" spans="9:46" s="16" customFormat="1">
      <c r="I18869" s="47"/>
      <c r="P18869" s="48"/>
      <c r="Q18869" s="48"/>
      <c r="R18869" s="48"/>
      <c r="S18869" s="49"/>
      <c r="T18869" s="47"/>
      <c r="U18869" s="50"/>
      <c r="V18869" s="47"/>
      <c r="W18869" s="50"/>
      <c r="X18869" s="49"/>
      <c r="Y18869" s="49"/>
      <c r="Z18869" s="49"/>
      <c r="AA18869" s="49"/>
      <c r="AB18869" s="49"/>
      <c r="AC18869" s="49"/>
      <c r="AD18869" s="49"/>
      <c r="AE18869" s="95"/>
      <c r="AM18869" s="103"/>
      <c r="AT18869" s="10"/>
    </row>
    <row r="18870" spans="9:46" s="16" customFormat="1">
      <c r="I18870" s="47"/>
      <c r="P18870" s="48"/>
      <c r="Q18870" s="48"/>
      <c r="R18870" s="48"/>
      <c r="S18870" s="49"/>
      <c r="T18870" s="47"/>
      <c r="U18870" s="50"/>
      <c r="V18870" s="47"/>
      <c r="W18870" s="50"/>
      <c r="X18870" s="49"/>
      <c r="Y18870" s="49"/>
      <c r="Z18870" s="49"/>
      <c r="AA18870" s="49"/>
      <c r="AB18870" s="49"/>
      <c r="AC18870" s="49"/>
      <c r="AD18870" s="49"/>
      <c r="AE18870" s="95"/>
      <c r="AM18870" s="103"/>
      <c r="AT18870" s="10"/>
    </row>
    <row r="18871" spans="9:46" s="16" customFormat="1">
      <c r="I18871" s="47"/>
      <c r="P18871" s="48"/>
      <c r="Q18871" s="48"/>
      <c r="R18871" s="48"/>
      <c r="S18871" s="49"/>
      <c r="T18871" s="47"/>
      <c r="U18871" s="50"/>
      <c r="V18871" s="47"/>
      <c r="W18871" s="50"/>
      <c r="X18871" s="49"/>
      <c r="Y18871" s="49"/>
      <c r="Z18871" s="49"/>
      <c r="AA18871" s="49"/>
      <c r="AB18871" s="49"/>
      <c r="AC18871" s="49"/>
      <c r="AD18871" s="49"/>
      <c r="AE18871" s="95"/>
      <c r="AM18871" s="103"/>
      <c r="AT18871" s="10"/>
    </row>
    <row r="18872" spans="9:46" s="16" customFormat="1">
      <c r="I18872" s="47"/>
      <c r="P18872" s="48"/>
      <c r="Q18872" s="48"/>
      <c r="R18872" s="48"/>
      <c r="S18872" s="49"/>
      <c r="T18872" s="47"/>
      <c r="U18872" s="50"/>
      <c r="V18872" s="47"/>
      <c r="W18872" s="50"/>
      <c r="X18872" s="49"/>
      <c r="Y18872" s="49"/>
      <c r="Z18872" s="49"/>
      <c r="AA18872" s="49"/>
      <c r="AB18872" s="49"/>
      <c r="AC18872" s="49"/>
      <c r="AD18872" s="49"/>
      <c r="AE18872" s="95"/>
      <c r="AM18872" s="103"/>
      <c r="AT18872" s="10"/>
    </row>
    <row r="18873" spans="9:46" s="16" customFormat="1">
      <c r="I18873" s="47"/>
      <c r="P18873" s="48"/>
      <c r="Q18873" s="48"/>
      <c r="R18873" s="48"/>
      <c r="S18873" s="49"/>
      <c r="T18873" s="47"/>
      <c r="U18873" s="50"/>
      <c r="V18873" s="47"/>
      <c r="W18873" s="50"/>
      <c r="X18873" s="49"/>
      <c r="Y18873" s="49"/>
      <c r="Z18873" s="49"/>
      <c r="AA18873" s="49"/>
      <c r="AB18873" s="49"/>
      <c r="AC18873" s="49"/>
      <c r="AD18873" s="49"/>
      <c r="AE18873" s="95"/>
      <c r="AM18873" s="103"/>
      <c r="AT18873" s="10"/>
    </row>
    <row r="18874" spans="9:46" s="16" customFormat="1">
      <c r="I18874" s="47"/>
      <c r="P18874" s="48"/>
      <c r="Q18874" s="48"/>
      <c r="R18874" s="48"/>
      <c r="S18874" s="49"/>
      <c r="T18874" s="47"/>
      <c r="U18874" s="50"/>
      <c r="V18874" s="47"/>
      <c r="W18874" s="50"/>
      <c r="X18874" s="49"/>
      <c r="Y18874" s="49"/>
      <c r="Z18874" s="49"/>
      <c r="AA18874" s="49"/>
      <c r="AB18874" s="49"/>
      <c r="AC18874" s="49"/>
      <c r="AD18874" s="49"/>
      <c r="AE18874" s="95"/>
      <c r="AM18874" s="103"/>
      <c r="AT18874" s="10"/>
    </row>
    <row r="18875" spans="9:46" s="16" customFormat="1">
      <c r="I18875" s="47"/>
      <c r="P18875" s="48"/>
      <c r="Q18875" s="48"/>
      <c r="R18875" s="48"/>
      <c r="S18875" s="49"/>
      <c r="T18875" s="47"/>
      <c r="U18875" s="50"/>
      <c r="V18875" s="47"/>
      <c r="W18875" s="50"/>
      <c r="X18875" s="49"/>
      <c r="Y18875" s="49"/>
      <c r="Z18875" s="49"/>
      <c r="AA18875" s="49"/>
      <c r="AB18875" s="49"/>
      <c r="AC18875" s="49"/>
      <c r="AD18875" s="49"/>
      <c r="AE18875" s="95"/>
      <c r="AM18875" s="103"/>
      <c r="AT18875" s="10"/>
    </row>
    <row r="18876" spans="9:46" s="16" customFormat="1">
      <c r="I18876" s="47"/>
      <c r="P18876" s="48"/>
      <c r="Q18876" s="48"/>
      <c r="R18876" s="48"/>
      <c r="S18876" s="49"/>
      <c r="T18876" s="47"/>
      <c r="U18876" s="50"/>
      <c r="V18876" s="47"/>
      <c r="W18876" s="50"/>
      <c r="X18876" s="49"/>
      <c r="Y18876" s="49"/>
      <c r="Z18876" s="49"/>
      <c r="AA18876" s="49"/>
      <c r="AB18876" s="49"/>
      <c r="AC18876" s="49"/>
      <c r="AD18876" s="49"/>
      <c r="AE18876" s="95"/>
      <c r="AM18876" s="103"/>
      <c r="AT18876" s="10"/>
    </row>
    <row r="18877" spans="9:46" s="16" customFormat="1">
      <c r="I18877" s="47"/>
      <c r="P18877" s="48"/>
      <c r="Q18877" s="48"/>
      <c r="R18877" s="48"/>
      <c r="S18877" s="49"/>
      <c r="T18877" s="47"/>
      <c r="U18877" s="50"/>
      <c r="V18877" s="47"/>
      <c r="W18877" s="50"/>
      <c r="X18877" s="49"/>
      <c r="Y18877" s="49"/>
      <c r="Z18877" s="49"/>
      <c r="AA18877" s="49"/>
      <c r="AB18877" s="49"/>
      <c r="AC18877" s="49"/>
      <c r="AD18877" s="49"/>
      <c r="AE18877" s="95"/>
      <c r="AM18877" s="103"/>
      <c r="AT18877" s="10"/>
    </row>
    <row r="18878" spans="9:46" s="16" customFormat="1">
      <c r="I18878" s="47"/>
      <c r="P18878" s="48"/>
      <c r="Q18878" s="48"/>
      <c r="R18878" s="48"/>
      <c r="S18878" s="49"/>
      <c r="T18878" s="47"/>
      <c r="U18878" s="50"/>
      <c r="V18878" s="47"/>
      <c r="W18878" s="50"/>
      <c r="X18878" s="49"/>
      <c r="Y18878" s="49"/>
      <c r="Z18878" s="49"/>
      <c r="AA18878" s="49"/>
      <c r="AB18878" s="49"/>
      <c r="AC18878" s="49"/>
      <c r="AD18878" s="49"/>
      <c r="AE18878" s="95"/>
      <c r="AM18878" s="103"/>
      <c r="AT18878" s="10"/>
    </row>
    <row r="18879" spans="9:46" s="16" customFormat="1">
      <c r="I18879" s="47"/>
      <c r="P18879" s="48"/>
      <c r="Q18879" s="48"/>
      <c r="R18879" s="48"/>
      <c r="S18879" s="49"/>
      <c r="T18879" s="47"/>
      <c r="U18879" s="50"/>
      <c r="V18879" s="47"/>
      <c r="W18879" s="50"/>
      <c r="X18879" s="49"/>
      <c r="Y18879" s="49"/>
      <c r="Z18879" s="49"/>
      <c r="AA18879" s="49"/>
      <c r="AB18879" s="49"/>
      <c r="AC18879" s="49"/>
      <c r="AD18879" s="49"/>
      <c r="AE18879" s="95"/>
      <c r="AM18879" s="103"/>
      <c r="AT18879" s="10"/>
    </row>
    <row r="18880" spans="9:46" s="16" customFormat="1">
      <c r="I18880" s="47"/>
      <c r="P18880" s="48"/>
      <c r="Q18880" s="48"/>
      <c r="R18880" s="48"/>
      <c r="S18880" s="49"/>
      <c r="T18880" s="47"/>
      <c r="U18880" s="50"/>
      <c r="V18880" s="47"/>
      <c r="W18880" s="50"/>
      <c r="X18880" s="49"/>
      <c r="Y18880" s="49"/>
      <c r="Z18880" s="49"/>
      <c r="AA18880" s="49"/>
      <c r="AB18880" s="49"/>
      <c r="AC18880" s="49"/>
      <c r="AD18880" s="49"/>
      <c r="AE18880" s="95"/>
      <c r="AM18880" s="103"/>
      <c r="AT18880" s="10"/>
    </row>
    <row r="18881" spans="9:46" s="16" customFormat="1">
      <c r="I18881" s="47"/>
      <c r="P18881" s="48"/>
      <c r="Q18881" s="48"/>
      <c r="R18881" s="48"/>
      <c r="S18881" s="49"/>
      <c r="T18881" s="47"/>
      <c r="U18881" s="50"/>
      <c r="V18881" s="47"/>
      <c r="W18881" s="50"/>
      <c r="X18881" s="49"/>
      <c r="Y18881" s="49"/>
      <c r="Z18881" s="49"/>
      <c r="AA18881" s="49"/>
      <c r="AB18881" s="49"/>
      <c r="AC18881" s="49"/>
      <c r="AD18881" s="49"/>
      <c r="AE18881" s="95"/>
      <c r="AM18881" s="103"/>
      <c r="AT18881" s="10"/>
    </row>
    <row r="18882" spans="9:46" s="16" customFormat="1">
      <c r="I18882" s="47"/>
      <c r="P18882" s="48"/>
      <c r="Q18882" s="48"/>
      <c r="R18882" s="48"/>
      <c r="S18882" s="49"/>
      <c r="T18882" s="47"/>
      <c r="U18882" s="50"/>
      <c r="V18882" s="47"/>
      <c r="W18882" s="50"/>
      <c r="X18882" s="49"/>
      <c r="Y18882" s="49"/>
      <c r="Z18882" s="49"/>
      <c r="AA18882" s="49"/>
      <c r="AB18882" s="49"/>
      <c r="AC18882" s="49"/>
      <c r="AD18882" s="49"/>
      <c r="AE18882" s="95"/>
      <c r="AM18882" s="103"/>
      <c r="AT18882" s="10"/>
    </row>
    <row r="18883" spans="9:46" s="16" customFormat="1">
      <c r="I18883" s="47"/>
      <c r="P18883" s="48"/>
      <c r="Q18883" s="48"/>
      <c r="R18883" s="48"/>
      <c r="S18883" s="49"/>
      <c r="T18883" s="47"/>
      <c r="U18883" s="50"/>
      <c r="V18883" s="47"/>
      <c r="W18883" s="50"/>
      <c r="X18883" s="49"/>
      <c r="Y18883" s="49"/>
      <c r="Z18883" s="49"/>
      <c r="AA18883" s="49"/>
      <c r="AB18883" s="49"/>
      <c r="AC18883" s="49"/>
      <c r="AD18883" s="49"/>
      <c r="AE18883" s="95"/>
      <c r="AM18883" s="103"/>
      <c r="AT18883" s="10"/>
    </row>
    <row r="18884" spans="9:46" s="16" customFormat="1">
      <c r="I18884" s="47"/>
      <c r="P18884" s="48"/>
      <c r="Q18884" s="48"/>
      <c r="R18884" s="48"/>
      <c r="S18884" s="49"/>
      <c r="T18884" s="47"/>
      <c r="U18884" s="50"/>
      <c r="V18884" s="47"/>
      <c r="W18884" s="50"/>
      <c r="X18884" s="49"/>
      <c r="Y18884" s="49"/>
      <c r="Z18884" s="49"/>
      <c r="AA18884" s="49"/>
      <c r="AB18884" s="49"/>
      <c r="AC18884" s="49"/>
      <c r="AD18884" s="49"/>
      <c r="AE18884" s="95"/>
      <c r="AM18884" s="103"/>
      <c r="AT18884" s="10"/>
    </row>
    <row r="18885" spans="9:46" s="16" customFormat="1">
      <c r="I18885" s="47"/>
      <c r="P18885" s="48"/>
      <c r="Q18885" s="48"/>
      <c r="R18885" s="48"/>
      <c r="S18885" s="49"/>
      <c r="T18885" s="47"/>
      <c r="U18885" s="50"/>
      <c r="V18885" s="47"/>
      <c r="W18885" s="50"/>
      <c r="X18885" s="49"/>
      <c r="Y18885" s="49"/>
      <c r="Z18885" s="49"/>
      <c r="AA18885" s="49"/>
      <c r="AB18885" s="49"/>
      <c r="AC18885" s="49"/>
      <c r="AD18885" s="49"/>
      <c r="AE18885" s="95"/>
      <c r="AM18885" s="103"/>
      <c r="AT18885" s="10"/>
    </row>
    <row r="18886" spans="9:46" s="16" customFormat="1">
      <c r="I18886" s="47"/>
      <c r="P18886" s="48"/>
      <c r="Q18886" s="48"/>
      <c r="R18886" s="48"/>
      <c r="S18886" s="49"/>
      <c r="T18886" s="47"/>
      <c r="U18886" s="50"/>
      <c r="V18886" s="47"/>
      <c r="W18886" s="50"/>
      <c r="X18886" s="49"/>
      <c r="Y18886" s="49"/>
      <c r="Z18886" s="49"/>
      <c r="AA18886" s="49"/>
      <c r="AB18886" s="49"/>
      <c r="AC18886" s="49"/>
      <c r="AD18886" s="49"/>
      <c r="AE18886" s="95"/>
      <c r="AM18886" s="103"/>
      <c r="AT18886" s="10"/>
    </row>
    <row r="18887" spans="9:46" s="16" customFormat="1">
      <c r="I18887" s="47"/>
      <c r="P18887" s="48"/>
      <c r="Q18887" s="48"/>
      <c r="R18887" s="48"/>
      <c r="S18887" s="49"/>
      <c r="T18887" s="47"/>
      <c r="U18887" s="50"/>
      <c r="V18887" s="47"/>
      <c r="W18887" s="50"/>
      <c r="X18887" s="49"/>
      <c r="Y18887" s="49"/>
      <c r="Z18887" s="49"/>
      <c r="AA18887" s="49"/>
      <c r="AB18887" s="49"/>
      <c r="AC18887" s="49"/>
      <c r="AD18887" s="49"/>
      <c r="AE18887" s="95"/>
      <c r="AM18887" s="103"/>
      <c r="AT18887" s="10"/>
    </row>
    <row r="18888" spans="9:46" s="16" customFormat="1">
      <c r="I18888" s="47"/>
      <c r="P18888" s="48"/>
      <c r="Q18888" s="48"/>
      <c r="R18888" s="48"/>
      <c r="S18888" s="49"/>
      <c r="T18888" s="47"/>
      <c r="U18888" s="50"/>
      <c r="V18888" s="47"/>
      <c r="W18888" s="50"/>
      <c r="X18888" s="49"/>
      <c r="Y18888" s="49"/>
      <c r="Z18888" s="49"/>
      <c r="AA18888" s="49"/>
      <c r="AB18888" s="49"/>
      <c r="AC18888" s="49"/>
      <c r="AD18888" s="49"/>
      <c r="AE18888" s="95"/>
      <c r="AM18888" s="103"/>
      <c r="AT18888" s="10"/>
    </row>
    <row r="18889" spans="9:46" s="16" customFormat="1">
      <c r="I18889" s="47"/>
      <c r="P18889" s="48"/>
      <c r="Q18889" s="48"/>
      <c r="R18889" s="48"/>
      <c r="S18889" s="49"/>
      <c r="T18889" s="47"/>
      <c r="U18889" s="50"/>
      <c r="V18889" s="47"/>
      <c r="W18889" s="50"/>
      <c r="X18889" s="49"/>
      <c r="Y18889" s="49"/>
      <c r="Z18889" s="49"/>
      <c r="AA18889" s="49"/>
      <c r="AB18889" s="49"/>
      <c r="AC18889" s="49"/>
      <c r="AD18889" s="49"/>
      <c r="AE18889" s="95"/>
      <c r="AM18889" s="103"/>
      <c r="AT18889" s="10"/>
    </row>
    <row r="18890" spans="9:46" s="16" customFormat="1">
      <c r="I18890" s="47"/>
      <c r="P18890" s="48"/>
      <c r="Q18890" s="48"/>
      <c r="R18890" s="48"/>
      <c r="S18890" s="49"/>
      <c r="T18890" s="47"/>
      <c r="U18890" s="50"/>
      <c r="V18890" s="47"/>
      <c r="W18890" s="50"/>
      <c r="X18890" s="49"/>
      <c r="Y18890" s="49"/>
      <c r="Z18890" s="49"/>
      <c r="AA18890" s="49"/>
      <c r="AB18890" s="49"/>
      <c r="AC18890" s="49"/>
      <c r="AD18890" s="49"/>
      <c r="AE18890" s="95"/>
      <c r="AM18890" s="103"/>
      <c r="AT18890" s="10"/>
    </row>
    <row r="18891" spans="9:46" s="16" customFormat="1">
      <c r="I18891" s="47"/>
      <c r="P18891" s="48"/>
      <c r="Q18891" s="48"/>
      <c r="R18891" s="48"/>
      <c r="S18891" s="49"/>
      <c r="T18891" s="47"/>
      <c r="U18891" s="50"/>
      <c r="V18891" s="47"/>
      <c r="W18891" s="50"/>
      <c r="X18891" s="49"/>
      <c r="Y18891" s="49"/>
      <c r="Z18891" s="49"/>
      <c r="AA18891" s="49"/>
      <c r="AB18891" s="49"/>
      <c r="AC18891" s="49"/>
      <c r="AD18891" s="49"/>
      <c r="AE18891" s="95"/>
      <c r="AM18891" s="103"/>
      <c r="AT18891" s="10"/>
    </row>
    <row r="18892" spans="9:46" s="16" customFormat="1">
      <c r="I18892" s="47"/>
      <c r="P18892" s="48"/>
      <c r="Q18892" s="48"/>
      <c r="R18892" s="48"/>
      <c r="S18892" s="49"/>
      <c r="T18892" s="47"/>
      <c r="U18892" s="50"/>
      <c r="V18892" s="47"/>
      <c r="W18892" s="50"/>
      <c r="X18892" s="49"/>
      <c r="Y18892" s="49"/>
      <c r="Z18892" s="49"/>
      <c r="AA18892" s="49"/>
      <c r="AB18892" s="49"/>
      <c r="AC18892" s="49"/>
      <c r="AD18892" s="49"/>
      <c r="AE18892" s="95"/>
      <c r="AM18892" s="103"/>
      <c r="AT18892" s="10"/>
    </row>
    <row r="18893" spans="9:46" s="16" customFormat="1">
      <c r="I18893" s="47"/>
      <c r="P18893" s="48"/>
      <c r="Q18893" s="48"/>
      <c r="R18893" s="48"/>
      <c r="S18893" s="49"/>
      <c r="T18893" s="47"/>
      <c r="U18893" s="50"/>
      <c r="V18893" s="47"/>
      <c r="W18893" s="50"/>
      <c r="X18893" s="49"/>
      <c r="Y18893" s="49"/>
      <c r="Z18893" s="49"/>
      <c r="AA18893" s="49"/>
      <c r="AB18893" s="49"/>
      <c r="AC18893" s="49"/>
      <c r="AD18893" s="49"/>
      <c r="AE18893" s="95"/>
      <c r="AM18893" s="103"/>
      <c r="AT18893" s="10"/>
    </row>
    <row r="18894" spans="9:46" s="16" customFormat="1">
      <c r="I18894" s="47"/>
      <c r="P18894" s="48"/>
      <c r="Q18894" s="48"/>
      <c r="R18894" s="48"/>
      <c r="S18894" s="49"/>
      <c r="T18894" s="47"/>
      <c r="U18894" s="50"/>
      <c r="V18894" s="47"/>
      <c r="W18894" s="50"/>
      <c r="X18894" s="49"/>
      <c r="Y18894" s="49"/>
      <c r="Z18894" s="49"/>
      <c r="AA18894" s="49"/>
      <c r="AB18894" s="49"/>
      <c r="AC18894" s="49"/>
      <c r="AD18894" s="49"/>
      <c r="AE18894" s="95"/>
      <c r="AM18894" s="103"/>
      <c r="AT18894" s="10"/>
    </row>
    <row r="18895" spans="9:46" s="16" customFormat="1">
      <c r="I18895" s="47"/>
      <c r="P18895" s="48"/>
      <c r="Q18895" s="48"/>
      <c r="R18895" s="48"/>
      <c r="S18895" s="49"/>
      <c r="T18895" s="47"/>
      <c r="U18895" s="50"/>
      <c r="V18895" s="47"/>
      <c r="W18895" s="50"/>
      <c r="X18895" s="49"/>
      <c r="Y18895" s="49"/>
      <c r="Z18895" s="49"/>
      <c r="AA18895" s="49"/>
      <c r="AB18895" s="49"/>
      <c r="AC18895" s="49"/>
      <c r="AD18895" s="49"/>
      <c r="AE18895" s="95"/>
      <c r="AM18895" s="103"/>
      <c r="AT18895" s="10"/>
    </row>
    <row r="18896" spans="9:46" s="16" customFormat="1">
      <c r="I18896" s="47"/>
      <c r="P18896" s="48"/>
      <c r="Q18896" s="48"/>
      <c r="R18896" s="48"/>
      <c r="S18896" s="49"/>
      <c r="T18896" s="47"/>
      <c r="U18896" s="50"/>
      <c r="V18896" s="47"/>
      <c r="W18896" s="50"/>
      <c r="X18896" s="49"/>
      <c r="Y18896" s="49"/>
      <c r="Z18896" s="49"/>
      <c r="AA18896" s="49"/>
      <c r="AB18896" s="49"/>
      <c r="AC18896" s="49"/>
      <c r="AD18896" s="49"/>
      <c r="AE18896" s="95"/>
      <c r="AM18896" s="103"/>
      <c r="AT18896" s="10"/>
    </row>
    <row r="18897" spans="9:46" s="16" customFormat="1">
      <c r="I18897" s="47"/>
      <c r="P18897" s="48"/>
      <c r="Q18897" s="48"/>
      <c r="R18897" s="48"/>
      <c r="S18897" s="49"/>
      <c r="T18897" s="47"/>
      <c r="U18897" s="50"/>
      <c r="V18897" s="47"/>
      <c r="W18897" s="50"/>
      <c r="X18897" s="49"/>
      <c r="Y18897" s="49"/>
      <c r="Z18897" s="49"/>
      <c r="AA18897" s="49"/>
      <c r="AB18897" s="49"/>
      <c r="AC18897" s="49"/>
      <c r="AD18897" s="49"/>
      <c r="AE18897" s="95"/>
      <c r="AM18897" s="103"/>
      <c r="AT18897" s="10"/>
    </row>
    <row r="18898" spans="9:46" s="16" customFormat="1">
      <c r="I18898" s="47"/>
      <c r="P18898" s="48"/>
      <c r="Q18898" s="48"/>
      <c r="R18898" s="48"/>
      <c r="S18898" s="49"/>
      <c r="T18898" s="47"/>
      <c r="U18898" s="50"/>
      <c r="V18898" s="47"/>
      <c r="W18898" s="50"/>
      <c r="X18898" s="49"/>
      <c r="Y18898" s="49"/>
      <c r="Z18898" s="49"/>
      <c r="AA18898" s="49"/>
      <c r="AB18898" s="49"/>
      <c r="AC18898" s="49"/>
      <c r="AD18898" s="49"/>
      <c r="AE18898" s="95"/>
      <c r="AM18898" s="103"/>
      <c r="AT18898" s="10"/>
    </row>
    <row r="18899" spans="9:46" s="16" customFormat="1">
      <c r="I18899" s="47"/>
      <c r="P18899" s="48"/>
      <c r="Q18899" s="48"/>
      <c r="R18899" s="48"/>
      <c r="S18899" s="49"/>
      <c r="T18899" s="47"/>
      <c r="U18899" s="50"/>
      <c r="V18899" s="47"/>
      <c r="W18899" s="50"/>
      <c r="X18899" s="49"/>
      <c r="Y18899" s="49"/>
      <c r="Z18899" s="49"/>
      <c r="AA18899" s="49"/>
      <c r="AB18899" s="49"/>
      <c r="AC18899" s="49"/>
      <c r="AD18899" s="49"/>
      <c r="AE18899" s="95"/>
      <c r="AM18899" s="103"/>
      <c r="AT18899" s="10"/>
    </row>
    <row r="18900" spans="9:46" s="16" customFormat="1">
      <c r="I18900" s="47"/>
      <c r="P18900" s="48"/>
      <c r="Q18900" s="48"/>
      <c r="R18900" s="48"/>
      <c r="S18900" s="49"/>
      <c r="T18900" s="47"/>
      <c r="U18900" s="50"/>
      <c r="V18900" s="47"/>
      <c r="W18900" s="50"/>
      <c r="X18900" s="49"/>
      <c r="Y18900" s="49"/>
      <c r="Z18900" s="49"/>
      <c r="AA18900" s="49"/>
      <c r="AB18900" s="49"/>
      <c r="AC18900" s="49"/>
      <c r="AD18900" s="49"/>
      <c r="AE18900" s="95"/>
      <c r="AM18900" s="103"/>
      <c r="AT18900" s="10"/>
    </row>
    <row r="18901" spans="9:46" s="16" customFormat="1">
      <c r="I18901" s="47"/>
      <c r="P18901" s="48"/>
      <c r="Q18901" s="48"/>
      <c r="R18901" s="48"/>
      <c r="S18901" s="49"/>
      <c r="T18901" s="47"/>
      <c r="U18901" s="50"/>
      <c r="V18901" s="47"/>
      <c r="W18901" s="50"/>
      <c r="X18901" s="49"/>
      <c r="Y18901" s="49"/>
      <c r="Z18901" s="49"/>
      <c r="AA18901" s="49"/>
      <c r="AB18901" s="49"/>
      <c r="AC18901" s="49"/>
      <c r="AD18901" s="49"/>
      <c r="AE18901" s="95"/>
      <c r="AM18901" s="103"/>
      <c r="AT18901" s="10"/>
    </row>
    <row r="18902" spans="9:46" s="16" customFormat="1">
      <c r="I18902" s="47"/>
      <c r="P18902" s="48"/>
      <c r="Q18902" s="48"/>
      <c r="R18902" s="48"/>
      <c r="S18902" s="49"/>
      <c r="T18902" s="47"/>
      <c r="U18902" s="50"/>
      <c r="V18902" s="47"/>
      <c r="W18902" s="50"/>
      <c r="X18902" s="49"/>
      <c r="Y18902" s="49"/>
      <c r="Z18902" s="49"/>
      <c r="AA18902" s="49"/>
      <c r="AB18902" s="49"/>
      <c r="AC18902" s="49"/>
      <c r="AD18902" s="49"/>
      <c r="AE18902" s="95"/>
      <c r="AM18902" s="103"/>
      <c r="AT18902" s="10"/>
    </row>
    <row r="18903" spans="9:46" s="16" customFormat="1">
      <c r="I18903" s="47"/>
      <c r="P18903" s="48"/>
      <c r="Q18903" s="48"/>
      <c r="R18903" s="48"/>
      <c r="S18903" s="49"/>
      <c r="T18903" s="47"/>
      <c r="U18903" s="50"/>
      <c r="V18903" s="47"/>
      <c r="W18903" s="50"/>
      <c r="X18903" s="49"/>
      <c r="Y18903" s="49"/>
      <c r="Z18903" s="49"/>
      <c r="AA18903" s="49"/>
      <c r="AB18903" s="49"/>
      <c r="AC18903" s="49"/>
      <c r="AD18903" s="49"/>
      <c r="AE18903" s="95"/>
      <c r="AM18903" s="103"/>
      <c r="AT18903" s="10"/>
    </row>
    <row r="18904" spans="9:46" s="16" customFormat="1">
      <c r="I18904" s="47"/>
      <c r="P18904" s="48"/>
      <c r="Q18904" s="48"/>
      <c r="R18904" s="48"/>
      <c r="S18904" s="49"/>
      <c r="T18904" s="47"/>
      <c r="U18904" s="50"/>
      <c r="V18904" s="47"/>
      <c r="W18904" s="50"/>
      <c r="X18904" s="49"/>
      <c r="Y18904" s="49"/>
      <c r="Z18904" s="49"/>
      <c r="AA18904" s="49"/>
      <c r="AB18904" s="49"/>
      <c r="AC18904" s="49"/>
      <c r="AD18904" s="49"/>
      <c r="AE18904" s="95"/>
      <c r="AM18904" s="103"/>
      <c r="AT18904" s="10"/>
    </row>
    <row r="18905" spans="9:46" s="16" customFormat="1">
      <c r="I18905" s="47"/>
      <c r="P18905" s="48"/>
      <c r="Q18905" s="48"/>
      <c r="R18905" s="48"/>
      <c r="S18905" s="49"/>
      <c r="T18905" s="47"/>
      <c r="U18905" s="50"/>
      <c r="V18905" s="47"/>
      <c r="W18905" s="50"/>
      <c r="X18905" s="49"/>
      <c r="Y18905" s="49"/>
      <c r="Z18905" s="49"/>
      <c r="AA18905" s="49"/>
      <c r="AB18905" s="49"/>
      <c r="AC18905" s="49"/>
      <c r="AD18905" s="49"/>
      <c r="AE18905" s="95"/>
      <c r="AM18905" s="103"/>
      <c r="AT18905" s="10"/>
    </row>
    <row r="18906" spans="9:46" s="16" customFormat="1">
      <c r="I18906" s="47"/>
      <c r="P18906" s="48"/>
      <c r="Q18906" s="48"/>
      <c r="R18906" s="48"/>
      <c r="S18906" s="49"/>
      <c r="T18906" s="47"/>
      <c r="U18906" s="50"/>
      <c r="V18906" s="47"/>
      <c r="W18906" s="50"/>
      <c r="X18906" s="49"/>
      <c r="Y18906" s="49"/>
      <c r="Z18906" s="49"/>
      <c r="AA18906" s="49"/>
      <c r="AB18906" s="49"/>
      <c r="AC18906" s="49"/>
      <c r="AD18906" s="49"/>
      <c r="AE18906" s="95"/>
      <c r="AM18906" s="103"/>
      <c r="AT18906" s="10"/>
    </row>
    <row r="18907" spans="9:46" s="16" customFormat="1">
      <c r="I18907" s="47"/>
      <c r="P18907" s="48"/>
      <c r="Q18907" s="48"/>
      <c r="R18907" s="48"/>
      <c r="S18907" s="49"/>
      <c r="T18907" s="47"/>
      <c r="U18907" s="50"/>
      <c r="V18907" s="47"/>
      <c r="W18907" s="50"/>
      <c r="X18907" s="49"/>
      <c r="Y18907" s="49"/>
      <c r="Z18907" s="49"/>
      <c r="AA18907" s="49"/>
      <c r="AB18907" s="49"/>
      <c r="AC18907" s="49"/>
      <c r="AD18907" s="49"/>
      <c r="AE18907" s="95"/>
      <c r="AM18907" s="103"/>
      <c r="AT18907" s="10"/>
    </row>
    <row r="18908" spans="9:46" s="16" customFormat="1">
      <c r="I18908" s="47"/>
      <c r="P18908" s="48"/>
      <c r="Q18908" s="48"/>
      <c r="R18908" s="48"/>
      <c r="S18908" s="49"/>
      <c r="T18908" s="47"/>
      <c r="U18908" s="50"/>
      <c r="V18908" s="47"/>
      <c r="W18908" s="50"/>
      <c r="X18908" s="49"/>
      <c r="Y18908" s="49"/>
      <c r="Z18908" s="49"/>
      <c r="AA18908" s="49"/>
      <c r="AB18908" s="49"/>
      <c r="AC18908" s="49"/>
      <c r="AD18908" s="49"/>
      <c r="AE18908" s="95"/>
      <c r="AM18908" s="103"/>
      <c r="AT18908" s="10"/>
    </row>
    <row r="18909" spans="9:46" s="16" customFormat="1">
      <c r="I18909" s="47"/>
      <c r="P18909" s="48"/>
      <c r="Q18909" s="48"/>
      <c r="R18909" s="48"/>
      <c r="S18909" s="49"/>
      <c r="T18909" s="47"/>
      <c r="U18909" s="50"/>
      <c r="V18909" s="47"/>
      <c r="W18909" s="50"/>
      <c r="X18909" s="49"/>
      <c r="Y18909" s="49"/>
      <c r="Z18909" s="49"/>
      <c r="AA18909" s="49"/>
      <c r="AB18909" s="49"/>
      <c r="AC18909" s="49"/>
      <c r="AD18909" s="49"/>
      <c r="AE18909" s="95"/>
      <c r="AM18909" s="103"/>
      <c r="AT18909" s="10"/>
    </row>
    <row r="18910" spans="9:46" s="16" customFormat="1">
      <c r="I18910" s="47"/>
      <c r="P18910" s="48"/>
      <c r="Q18910" s="48"/>
      <c r="R18910" s="48"/>
      <c r="S18910" s="49"/>
      <c r="T18910" s="47"/>
      <c r="U18910" s="50"/>
      <c r="V18910" s="47"/>
      <c r="W18910" s="50"/>
      <c r="X18910" s="49"/>
      <c r="Y18910" s="49"/>
      <c r="Z18910" s="49"/>
      <c r="AA18910" s="49"/>
      <c r="AB18910" s="49"/>
      <c r="AC18910" s="49"/>
      <c r="AD18910" s="49"/>
      <c r="AE18910" s="95"/>
      <c r="AM18910" s="103"/>
      <c r="AT18910" s="10"/>
    </row>
    <row r="18911" spans="9:46" s="16" customFormat="1">
      <c r="I18911" s="47"/>
      <c r="P18911" s="48"/>
      <c r="Q18911" s="48"/>
      <c r="R18911" s="48"/>
      <c r="S18911" s="49"/>
      <c r="T18911" s="47"/>
      <c r="U18911" s="50"/>
      <c r="V18911" s="47"/>
      <c r="W18911" s="50"/>
      <c r="X18911" s="49"/>
      <c r="Y18911" s="49"/>
      <c r="Z18911" s="49"/>
      <c r="AA18911" s="49"/>
      <c r="AB18911" s="49"/>
      <c r="AC18911" s="49"/>
      <c r="AD18911" s="49"/>
      <c r="AE18911" s="95"/>
      <c r="AM18911" s="103"/>
      <c r="AT18911" s="10"/>
    </row>
    <row r="18912" spans="9:46" s="16" customFormat="1">
      <c r="I18912" s="47"/>
      <c r="P18912" s="48"/>
      <c r="Q18912" s="48"/>
      <c r="R18912" s="48"/>
      <c r="S18912" s="49"/>
      <c r="T18912" s="47"/>
      <c r="U18912" s="50"/>
      <c r="V18912" s="47"/>
      <c r="W18912" s="50"/>
      <c r="X18912" s="49"/>
      <c r="Y18912" s="49"/>
      <c r="Z18912" s="49"/>
      <c r="AA18912" s="49"/>
      <c r="AB18912" s="49"/>
      <c r="AC18912" s="49"/>
      <c r="AD18912" s="49"/>
      <c r="AE18912" s="95"/>
      <c r="AM18912" s="103"/>
      <c r="AT18912" s="10"/>
    </row>
    <row r="18913" spans="9:46" s="16" customFormat="1">
      <c r="I18913" s="47"/>
      <c r="P18913" s="48"/>
      <c r="Q18913" s="48"/>
      <c r="R18913" s="48"/>
      <c r="S18913" s="49"/>
      <c r="T18913" s="47"/>
      <c r="U18913" s="50"/>
      <c r="V18913" s="47"/>
      <c r="W18913" s="50"/>
      <c r="X18913" s="49"/>
      <c r="Y18913" s="49"/>
      <c r="Z18913" s="49"/>
      <c r="AA18913" s="49"/>
      <c r="AB18913" s="49"/>
      <c r="AC18913" s="49"/>
      <c r="AD18913" s="49"/>
      <c r="AE18913" s="95"/>
      <c r="AM18913" s="103"/>
      <c r="AT18913" s="10"/>
    </row>
    <row r="18914" spans="9:46" s="16" customFormat="1">
      <c r="I18914" s="47"/>
      <c r="P18914" s="48"/>
      <c r="Q18914" s="48"/>
      <c r="R18914" s="48"/>
      <c r="S18914" s="49"/>
      <c r="T18914" s="47"/>
      <c r="U18914" s="50"/>
      <c r="V18914" s="47"/>
      <c r="W18914" s="50"/>
      <c r="X18914" s="49"/>
      <c r="Y18914" s="49"/>
      <c r="Z18914" s="49"/>
      <c r="AA18914" s="49"/>
      <c r="AB18914" s="49"/>
      <c r="AC18914" s="49"/>
      <c r="AD18914" s="49"/>
      <c r="AE18914" s="95"/>
      <c r="AM18914" s="103"/>
      <c r="AT18914" s="10"/>
    </row>
    <row r="18915" spans="9:46" s="16" customFormat="1">
      <c r="I18915" s="47"/>
      <c r="P18915" s="48"/>
      <c r="Q18915" s="48"/>
      <c r="R18915" s="48"/>
      <c r="S18915" s="49"/>
      <c r="T18915" s="47"/>
      <c r="U18915" s="50"/>
      <c r="V18915" s="47"/>
      <c r="W18915" s="50"/>
      <c r="X18915" s="49"/>
      <c r="Y18915" s="49"/>
      <c r="Z18915" s="49"/>
      <c r="AA18915" s="49"/>
      <c r="AB18915" s="49"/>
      <c r="AC18915" s="49"/>
      <c r="AD18915" s="49"/>
      <c r="AE18915" s="95"/>
      <c r="AM18915" s="103"/>
      <c r="AT18915" s="10"/>
    </row>
    <row r="18916" spans="9:46" s="16" customFormat="1">
      <c r="I18916" s="47"/>
      <c r="P18916" s="48"/>
      <c r="Q18916" s="48"/>
      <c r="R18916" s="48"/>
      <c r="S18916" s="49"/>
      <c r="T18916" s="47"/>
      <c r="U18916" s="50"/>
      <c r="V18916" s="47"/>
      <c r="W18916" s="50"/>
      <c r="X18916" s="49"/>
      <c r="Y18916" s="49"/>
      <c r="Z18916" s="49"/>
      <c r="AA18916" s="49"/>
      <c r="AB18916" s="49"/>
      <c r="AC18916" s="49"/>
      <c r="AD18916" s="49"/>
      <c r="AE18916" s="95"/>
      <c r="AM18916" s="103"/>
      <c r="AT18916" s="10"/>
    </row>
    <row r="18917" spans="9:46" s="16" customFormat="1">
      <c r="I18917" s="47"/>
      <c r="P18917" s="48"/>
      <c r="Q18917" s="48"/>
      <c r="R18917" s="48"/>
      <c r="S18917" s="49"/>
      <c r="T18917" s="47"/>
      <c r="U18917" s="50"/>
      <c r="V18917" s="47"/>
      <c r="W18917" s="50"/>
      <c r="X18917" s="49"/>
      <c r="Y18917" s="49"/>
      <c r="Z18917" s="49"/>
      <c r="AA18917" s="49"/>
      <c r="AB18917" s="49"/>
      <c r="AC18917" s="49"/>
      <c r="AD18917" s="49"/>
      <c r="AE18917" s="95"/>
      <c r="AM18917" s="103"/>
      <c r="AT18917" s="10"/>
    </row>
    <row r="18918" spans="9:46" s="16" customFormat="1">
      <c r="I18918" s="47"/>
      <c r="P18918" s="48"/>
      <c r="Q18918" s="48"/>
      <c r="R18918" s="48"/>
      <c r="S18918" s="49"/>
      <c r="T18918" s="47"/>
      <c r="U18918" s="50"/>
      <c r="V18918" s="47"/>
      <c r="W18918" s="50"/>
      <c r="X18918" s="49"/>
      <c r="Y18918" s="49"/>
      <c r="Z18918" s="49"/>
      <c r="AA18918" s="49"/>
      <c r="AB18918" s="49"/>
      <c r="AC18918" s="49"/>
      <c r="AD18918" s="49"/>
      <c r="AE18918" s="95"/>
      <c r="AM18918" s="103"/>
      <c r="AT18918" s="10"/>
    </row>
    <row r="18919" spans="9:46" s="16" customFormat="1">
      <c r="I18919" s="47"/>
      <c r="P18919" s="48"/>
      <c r="Q18919" s="48"/>
      <c r="R18919" s="48"/>
      <c r="S18919" s="49"/>
      <c r="T18919" s="47"/>
      <c r="U18919" s="50"/>
      <c r="V18919" s="47"/>
      <c r="W18919" s="50"/>
      <c r="X18919" s="49"/>
      <c r="Y18919" s="49"/>
      <c r="Z18919" s="49"/>
      <c r="AA18919" s="49"/>
      <c r="AB18919" s="49"/>
      <c r="AC18919" s="49"/>
      <c r="AD18919" s="49"/>
      <c r="AE18919" s="95"/>
      <c r="AM18919" s="103"/>
      <c r="AT18919" s="10"/>
    </row>
    <row r="18920" spans="9:46" s="16" customFormat="1">
      <c r="I18920" s="47"/>
      <c r="P18920" s="48"/>
      <c r="Q18920" s="48"/>
      <c r="R18920" s="48"/>
      <c r="S18920" s="49"/>
      <c r="T18920" s="47"/>
      <c r="U18920" s="50"/>
      <c r="V18920" s="47"/>
      <c r="W18920" s="50"/>
      <c r="X18920" s="49"/>
      <c r="Y18920" s="49"/>
      <c r="Z18920" s="49"/>
      <c r="AA18920" s="49"/>
      <c r="AB18920" s="49"/>
      <c r="AC18920" s="49"/>
      <c r="AD18920" s="49"/>
      <c r="AE18920" s="95"/>
      <c r="AM18920" s="103"/>
      <c r="AT18920" s="10"/>
    </row>
    <row r="18921" spans="9:46" s="16" customFormat="1">
      <c r="I18921" s="47"/>
      <c r="P18921" s="48"/>
      <c r="Q18921" s="48"/>
      <c r="R18921" s="48"/>
      <c r="S18921" s="49"/>
      <c r="T18921" s="47"/>
      <c r="U18921" s="50"/>
      <c r="V18921" s="47"/>
      <c r="W18921" s="50"/>
      <c r="X18921" s="49"/>
      <c r="Y18921" s="49"/>
      <c r="Z18921" s="49"/>
      <c r="AA18921" s="49"/>
      <c r="AB18921" s="49"/>
      <c r="AC18921" s="49"/>
      <c r="AD18921" s="49"/>
      <c r="AE18921" s="95"/>
      <c r="AM18921" s="103"/>
      <c r="AT18921" s="10"/>
    </row>
    <row r="18922" spans="9:46" s="16" customFormat="1">
      <c r="I18922" s="47"/>
      <c r="P18922" s="48"/>
      <c r="Q18922" s="48"/>
      <c r="R18922" s="48"/>
      <c r="S18922" s="49"/>
      <c r="T18922" s="47"/>
      <c r="U18922" s="50"/>
      <c r="V18922" s="47"/>
      <c r="W18922" s="50"/>
      <c r="X18922" s="49"/>
      <c r="Y18922" s="49"/>
      <c r="Z18922" s="49"/>
      <c r="AA18922" s="49"/>
      <c r="AB18922" s="49"/>
      <c r="AC18922" s="49"/>
      <c r="AD18922" s="49"/>
      <c r="AE18922" s="95"/>
      <c r="AM18922" s="103"/>
      <c r="AT18922" s="10"/>
    </row>
    <row r="18923" spans="9:46" s="16" customFormat="1">
      <c r="I18923" s="47"/>
      <c r="P18923" s="48"/>
      <c r="Q18923" s="48"/>
      <c r="R18923" s="48"/>
      <c r="S18923" s="49"/>
      <c r="T18923" s="47"/>
      <c r="U18923" s="50"/>
      <c r="V18923" s="47"/>
      <c r="W18923" s="50"/>
      <c r="X18923" s="49"/>
      <c r="Y18923" s="49"/>
      <c r="Z18923" s="49"/>
      <c r="AA18923" s="49"/>
      <c r="AB18923" s="49"/>
      <c r="AC18923" s="49"/>
      <c r="AD18923" s="49"/>
      <c r="AE18923" s="95"/>
      <c r="AM18923" s="103"/>
      <c r="AT18923" s="10"/>
    </row>
    <row r="18924" spans="9:46" s="16" customFormat="1">
      <c r="I18924" s="47"/>
      <c r="P18924" s="48"/>
      <c r="Q18924" s="48"/>
      <c r="R18924" s="48"/>
      <c r="S18924" s="49"/>
      <c r="T18924" s="47"/>
      <c r="U18924" s="50"/>
      <c r="V18924" s="47"/>
      <c r="W18924" s="50"/>
      <c r="X18924" s="49"/>
      <c r="Y18924" s="49"/>
      <c r="Z18924" s="49"/>
      <c r="AA18924" s="49"/>
      <c r="AB18924" s="49"/>
      <c r="AC18924" s="49"/>
      <c r="AD18924" s="49"/>
      <c r="AE18924" s="95"/>
      <c r="AM18924" s="103"/>
      <c r="AT18924" s="10"/>
    </row>
    <row r="18925" spans="9:46" s="16" customFormat="1">
      <c r="I18925" s="47"/>
      <c r="P18925" s="48"/>
      <c r="Q18925" s="48"/>
      <c r="R18925" s="48"/>
      <c r="S18925" s="49"/>
      <c r="T18925" s="47"/>
      <c r="U18925" s="50"/>
      <c r="V18925" s="47"/>
      <c r="W18925" s="50"/>
      <c r="X18925" s="49"/>
      <c r="Y18925" s="49"/>
      <c r="Z18925" s="49"/>
      <c r="AA18925" s="49"/>
      <c r="AB18925" s="49"/>
      <c r="AC18925" s="49"/>
      <c r="AD18925" s="49"/>
      <c r="AE18925" s="95"/>
      <c r="AM18925" s="103"/>
      <c r="AT18925" s="10"/>
    </row>
    <row r="18926" spans="9:46" s="16" customFormat="1">
      <c r="I18926" s="47"/>
      <c r="P18926" s="48"/>
      <c r="Q18926" s="48"/>
      <c r="R18926" s="48"/>
      <c r="S18926" s="49"/>
      <c r="T18926" s="47"/>
      <c r="U18926" s="50"/>
      <c r="V18926" s="47"/>
      <c r="W18926" s="50"/>
      <c r="X18926" s="49"/>
      <c r="Y18926" s="49"/>
      <c r="Z18926" s="49"/>
      <c r="AA18926" s="49"/>
      <c r="AB18926" s="49"/>
      <c r="AC18926" s="49"/>
      <c r="AD18926" s="49"/>
      <c r="AE18926" s="95"/>
      <c r="AM18926" s="103"/>
      <c r="AT18926" s="10"/>
    </row>
    <row r="18927" spans="9:46" s="16" customFormat="1">
      <c r="I18927" s="47"/>
      <c r="P18927" s="48"/>
      <c r="Q18927" s="48"/>
      <c r="R18927" s="48"/>
      <c r="S18927" s="49"/>
      <c r="T18927" s="47"/>
      <c r="U18927" s="50"/>
      <c r="V18927" s="47"/>
      <c r="W18927" s="50"/>
      <c r="X18927" s="49"/>
      <c r="Y18927" s="49"/>
      <c r="Z18927" s="49"/>
      <c r="AA18927" s="49"/>
      <c r="AB18927" s="49"/>
      <c r="AC18927" s="49"/>
      <c r="AD18927" s="49"/>
      <c r="AE18927" s="95"/>
      <c r="AM18927" s="103"/>
      <c r="AT18927" s="10"/>
    </row>
    <row r="18928" spans="9:46" s="16" customFormat="1">
      <c r="I18928" s="47"/>
      <c r="P18928" s="48"/>
      <c r="Q18928" s="48"/>
      <c r="R18928" s="48"/>
      <c r="S18928" s="49"/>
      <c r="T18928" s="47"/>
      <c r="U18928" s="50"/>
      <c r="V18928" s="47"/>
      <c r="W18928" s="50"/>
      <c r="X18928" s="49"/>
      <c r="Y18928" s="49"/>
      <c r="Z18928" s="49"/>
      <c r="AA18928" s="49"/>
      <c r="AB18928" s="49"/>
      <c r="AC18928" s="49"/>
      <c r="AD18928" s="49"/>
      <c r="AE18928" s="95"/>
      <c r="AM18928" s="103"/>
      <c r="AT18928" s="10"/>
    </row>
    <row r="18929" spans="9:46" s="16" customFormat="1">
      <c r="I18929" s="47"/>
      <c r="P18929" s="48"/>
      <c r="Q18929" s="48"/>
      <c r="R18929" s="48"/>
      <c r="S18929" s="49"/>
      <c r="T18929" s="47"/>
      <c r="U18929" s="50"/>
      <c r="V18929" s="47"/>
      <c r="W18929" s="50"/>
      <c r="X18929" s="49"/>
      <c r="Y18929" s="49"/>
      <c r="Z18929" s="49"/>
      <c r="AA18929" s="49"/>
      <c r="AB18929" s="49"/>
      <c r="AC18929" s="49"/>
      <c r="AD18929" s="49"/>
      <c r="AE18929" s="95"/>
      <c r="AM18929" s="103"/>
      <c r="AT18929" s="10"/>
    </row>
    <row r="18930" spans="9:46" s="16" customFormat="1">
      <c r="I18930" s="47"/>
      <c r="P18930" s="48"/>
      <c r="Q18930" s="48"/>
      <c r="R18930" s="48"/>
      <c r="S18930" s="49"/>
      <c r="T18930" s="47"/>
      <c r="U18930" s="50"/>
      <c r="V18930" s="47"/>
      <c r="W18930" s="50"/>
      <c r="X18930" s="49"/>
      <c r="Y18930" s="49"/>
      <c r="Z18930" s="49"/>
      <c r="AA18930" s="49"/>
      <c r="AB18930" s="49"/>
      <c r="AC18930" s="49"/>
      <c r="AD18930" s="49"/>
      <c r="AE18930" s="95"/>
      <c r="AM18930" s="103"/>
      <c r="AT18930" s="10"/>
    </row>
    <row r="18931" spans="9:46" s="16" customFormat="1">
      <c r="I18931" s="47"/>
      <c r="P18931" s="48"/>
      <c r="Q18931" s="48"/>
      <c r="R18931" s="48"/>
      <c r="S18931" s="49"/>
      <c r="T18931" s="47"/>
      <c r="U18931" s="50"/>
      <c r="V18931" s="47"/>
      <c r="W18931" s="50"/>
      <c r="X18931" s="49"/>
      <c r="Y18931" s="49"/>
      <c r="Z18931" s="49"/>
      <c r="AA18931" s="49"/>
      <c r="AB18931" s="49"/>
      <c r="AC18931" s="49"/>
      <c r="AD18931" s="49"/>
      <c r="AE18931" s="95"/>
      <c r="AM18931" s="103"/>
      <c r="AT18931" s="10"/>
    </row>
    <row r="18932" spans="9:46" s="16" customFormat="1">
      <c r="I18932" s="47"/>
      <c r="P18932" s="48"/>
      <c r="Q18932" s="48"/>
      <c r="R18932" s="48"/>
      <c r="S18932" s="49"/>
      <c r="T18932" s="47"/>
      <c r="U18932" s="50"/>
      <c r="V18932" s="47"/>
      <c r="W18932" s="50"/>
      <c r="X18932" s="49"/>
      <c r="Y18932" s="49"/>
      <c r="Z18932" s="49"/>
      <c r="AA18932" s="49"/>
      <c r="AB18932" s="49"/>
      <c r="AC18932" s="49"/>
      <c r="AD18932" s="49"/>
      <c r="AE18932" s="95"/>
      <c r="AM18932" s="103"/>
      <c r="AT18932" s="10"/>
    </row>
    <row r="18933" spans="9:46" s="16" customFormat="1">
      <c r="I18933" s="47"/>
      <c r="P18933" s="48"/>
      <c r="Q18933" s="48"/>
      <c r="R18933" s="48"/>
      <c r="S18933" s="49"/>
      <c r="T18933" s="47"/>
      <c r="U18933" s="50"/>
      <c r="V18933" s="47"/>
      <c r="W18933" s="50"/>
      <c r="X18933" s="49"/>
      <c r="Y18933" s="49"/>
      <c r="Z18933" s="49"/>
      <c r="AA18933" s="49"/>
      <c r="AB18933" s="49"/>
      <c r="AC18933" s="49"/>
      <c r="AD18933" s="49"/>
      <c r="AE18933" s="95"/>
      <c r="AM18933" s="103"/>
      <c r="AT18933" s="10"/>
    </row>
    <row r="18934" spans="9:46" s="16" customFormat="1">
      <c r="I18934" s="47"/>
      <c r="P18934" s="48"/>
      <c r="Q18934" s="48"/>
      <c r="R18934" s="48"/>
      <c r="S18934" s="49"/>
      <c r="T18934" s="47"/>
      <c r="U18934" s="50"/>
      <c r="V18934" s="47"/>
      <c r="W18934" s="50"/>
      <c r="X18934" s="49"/>
      <c r="Y18934" s="49"/>
      <c r="Z18934" s="49"/>
      <c r="AA18934" s="49"/>
      <c r="AB18934" s="49"/>
      <c r="AC18934" s="49"/>
      <c r="AD18934" s="49"/>
      <c r="AE18934" s="95"/>
      <c r="AM18934" s="103"/>
      <c r="AT18934" s="10"/>
    </row>
    <row r="18935" spans="9:46" s="16" customFormat="1">
      <c r="I18935" s="47"/>
      <c r="P18935" s="48"/>
      <c r="Q18935" s="48"/>
      <c r="R18935" s="48"/>
      <c r="S18935" s="49"/>
      <c r="T18935" s="47"/>
      <c r="U18935" s="50"/>
      <c r="V18935" s="47"/>
      <c r="W18935" s="50"/>
      <c r="X18935" s="49"/>
      <c r="Y18935" s="49"/>
      <c r="Z18935" s="49"/>
      <c r="AA18935" s="49"/>
      <c r="AB18935" s="49"/>
      <c r="AC18935" s="49"/>
      <c r="AD18935" s="49"/>
      <c r="AE18935" s="95"/>
      <c r="AM18935" s="103"/>
      <c r="AT18935" s="10"/>
    </row>
    <row r="18936" spans="9:46" s="16" customFormat="1">
      <c r="I18936" s="47"/>
      <c r="P18936" s="48"/>
      <c r="Q18936" s="48"/>
      <c r="R18936" s="48"/>
      <c r="S18936" s="49"/>
      <c r="T18936" s="47"/>
      <c r="U18936" s="50"/>
      <c r="V18936" s="47"/>
      <c r="W18936" s="50"/>
      <c r="X18936" s="49"/>
      <c r="Y18936" s="49"/>
      <c r="Z18936" s="49"/>
      <c r="AA18936" s="49"/>
      <c r="AB18936" s="49"/>
      <c r="AC18936" s="49"/>
      <c r="AD18936" s="49"/>
      <c r="AE18936" s="95"/>
      <c r="AM18936" s="103"/>
      <c r="AT18936" s="10"/>
    </row>
    <row r="18937" spans="9:46" s="16" customFormat="1">
      <c r="I18937" s="47"/>
      <c r="P18937" s="48"/>
      <c r="Q18937" s="48"/>
      <c r="R18937" s="48"/>
      <c r="S18937" s="49"/>
      <c r="T18937" s="47"/>
      <c r="U18937" s="50"/>
      <c r="V18937" s="47"/>
      <c r="W18937" s="50"/>
      <c r="X18937" s="49"/>
      <c r="Y18937" s="49"/>
      <c r="Z18937" s="49"/>
      <c r="AA18937" s="49"/>
      <c r="AB18937" s="49"/>
      <c r="AC18937" s="49"/>
      <c r="AD18937" s="49"/>
      <c r="AE18937" s="95"/>
      <c r="AM18937" s="103"/>
      <c r="AT18937" s="10"/>
    </row>
    <row r="18938" spans="9:46" s="16" customFormat="1">
      <c r="I18938" s="47"/>
      <c r="P18938" s="48"/>
      <c r="Q18938" s="48"/>
      <c r="R18938" s="48"/>
      <c r="S18938" s="49"/>
      <c r="T18938" s="47"/>
      <c r="U18938" s="50"/>
      <c r="V18938" s="47"/>
      <c r="W18938" s="50"/>
      <c r="X18938" s="49"/>
      <c r="Y18938" s="49"/>
      <c r="Z18938" s="49"/>
      <c r="AA18938" s="49"/>
      <c r="AB18938" s="49"/>
      <c r="AC18938" s="49"/>
      <c r="AD18938" s="49"/>
      <c r="AE18938" s="95"/>
      <c r="AM18938" s="103"/>
      <c r="AT18938" s="10"/>
    </row>
    <row r="18939" spans="9:46" s="16" customFormat="1">
      <c r="I18939" s="47"/>
      <c r="P18939" s="48"/>
      <c r="Q18939" s="48"/>
      <c r="R18939" s="48"/>
      <c r="S18939" s="49"/>
      <c r="T18939" s="47"/>
      <c r="U18939" s="50"/>
      <c r="V18939" s="47"/>
      <c r="W18939" s="50"/>
      <c r="X18939" s="49"/>
      <c r="Y18939" s="49"/>
      <c r="Z18939" s="49"/>
      <c r="AA18939" s="49"/>
      <c r="AB18939" s="49"/>
      <c r="AC18939" s="49"/>
      <c r="AD18939" s="49"/>
      <c r="AE18939" s="95"/>
      <c r="AM18939" s="103"/>
      <c r="AT18939" s="10"/>
    </row>
    <row r="18940" spans="9:46" s="16" customFormat="1">
      <c r="I18940" s="47"/>
      <c r="P18940" s="48"/>
      <c r="Q18940" s="48"/>
      <c r="R18940" s="48"/>
      <c r="S18940" s="49"/>
      <c r="T18940" s="47"/>
      <c r="U18940" s="50"/>
      <c r="V18940" s="47"/>
      <c r="W18940" s="50"/>
      <c r="X18940" s="49"/>
      <c r="Y18940" s="49"/>
      <c r="Z18940" s="49"/>
      <c r="AA18940" s="49"/>
      <c r="AB18940" s="49"/>
      <c r="AC18940" s="49"/>
      <c r="AD18940" s="49"/>
      <c r="AE18940" s="95"/>
      <c r="AM18940" s="103"/>
      <c r="AT18940" s="10"/>
    </row>
    <row r="18941" spans="9:46" s="16" customFormat="1">
      <c r="I18941" s="47"/>
      <c r="P18941" s="48"/>
      <c r="Q18941" s="48"/>
      <c r="R18941" s="48"/>
      <c r="S18941" s="49"/>
      <c r="T18941" s="47"/>
      <c r="U18941" s="50"/>
      <c r="V18941" s="47"/>
      <c r="W18941" s="50"/>
      <c r="X18941" s="49"/>
      <c r="Y18941" s="49"/>
      <c r="Z18941" s="49"/>
      <c r="AA18941" s="49"/>
      <c r="AB18941" s="49"/>
      <c r="AC18941" s="49"/>
      <c r="AD18941" s="49"/>
      <c r="AE18941" s="95"/>
      <c r="AM18941" s="103"/>
      <c r="AT18941" s="10"/>
    </row>
    <row r="18942" spans="9:46" s="16" customFormat="1">
      <c r="I18942" s="47"/>
      <c r="P18942" s="48"/>
      <c r="Q18942" s="48"/>
      <c r="R18942" s="48"/>
      <c r="S18942" s="49"/>
      <c r="T18942" s="47"/>
      <c r="U18942" s="50"/>
      <c r="V18942" s="47"/>
      <c r="W18942" s="50"/>
      <c r="X18942" s="49"/>
      <c r="Y18942" s="49"/>
      <c r="Z18942" s="49"/>
      <c r="AA18942" s="49"/>
      <c r="AB18942" s="49"/>
      <c r="AC18942" s="49"/>
      <c r="AD18942" s="49"/>
      <c r="AE18942" s="95"/>
      <c r="AM18942" s="103"/>
      <c r="AT18942" s="10"/>
    </row>
    <row r="18943" spans="9:46" s="16" customFormat="1">
      <c r="I18943" s="47"/>
      <c r="P18943" s="48"/>
      <c r="Q18943" s="48"/>
      <c r="R18943" s="48"/>
      <c r="S18943" s="49"/>
      <c r="T18943" s="47"/>
      <c r="U18943" s="50"/>
      <c r="V18943" s="47"/>
      <c r="W18943" s="50"/>
      <c r="X18943" s="49"/>
      <c r="Y18943" s="49"/>
      <c r="Z18943" s="49"/>
      <c r="AA18943" s="49"/>
      <c r="AB18943" s="49"/>
      <c r="AC18943" s="49"/>
      <c r="AD18943" s="49"/>
      <c r="AE18943" s="95"/>
      <c r="AM18943" s="103"/>
      <c r="AT18943" s="10"/>
    </row>
    <row r="18944" spans="9:46" s="16" customFormat="1">
      <c r="I18944" s="47"/>
      <c r="P18944" s="48"/>
      <c r="Q18944" s="48"/>
      <c r="R18944" s="48"/>
      <c r="S18944" s="49"/>
      <c r="T18944" s="47"/>
      <c r="U18944" s="50"/>
      <c r="V18944" s="47"/>
      <c r="W18944" s="50"/>
      <c r="X18944" s="49"/>
      <c r="Y18944" s="49"/>
      <c r="Z18944" s="49"/>
      <c r="AA18944" s="49"/>
      <c r="AB18944" s="49"/>
      <c r="AC18944" s="49"/>
      <c r="AD18944" s="49"/>
      <c r="AE18944" s="95"/>
      <c r="AM18944" s="103"/>
      <c r="AT18944" s="10"/>
    </row>
    <row r="18945" spans="9:46" s="16" customFormat="1">
      <c r="I18945" s="47"/>
      <c r="P18945" s="48"/>
      <c r="Q18945" s="48"/>
      <c r="R18945" s="48"/>
      <c r="S18945" s="49"/>
      <c r="T18945" s="47"/>
      <c r="U18945" s="50"/>
      <c r="V18945" s="47"/>
      <c r="W18945" s="50"/>
      <c r="X18945" s="49"/>
      <c r="Y18945" s="49"/>
      <c r="Z18945" s="49"/>
      <c r="AA18945" s="49"/>
      <c r="AB18945" s="49"/>
      <c r="AC18945" s="49"/>
      <c r="AD18945" s="49"/>
      <c r="AE18945" s="95"/>
      <c r="AM18945" s="103"/>
      <c r="AT18945" s="10"/>
    </row>
    <row r="18946" spans="9:46" s="16" customFormat="1">
      <c r="I18946" s="47"/>
      <c r="P18946" s="48"/>
      <c r="Q18946" s="48"/>
      <c r="R18946" s="48"/>
      <c r="S18946" s="49"/>
      <c r="T18946" s="47"/>
      <c r="U18946" s="50"/>
      <c r="V18946" s="47"/>
      <c r="W18946" s="50"/>
      <c r="X18946" s="49"/>
      <c r="Y18946" s="49"/>
      <c r="Z18946" s="49"/>
      <c r="AA18946" s="49"/>
      <c r="AB18946" s="49"/>
      <c r="AC18946" s="49"/>
      <c r="AD18946" s="49"/>
      <c r="AE18946" s="95"/>
      <c r="AM18946" s="103"/>
      <c r="AT18946" s="10"/>
    </row>
    <row r="18947" spans="9:46" s="16" customFormat="1">
      <c r="I18947" s="47"/>
      <c r="P18947" s="48"/>
      <c r="Q18947" s="48"/>
      <c r="R18947" s="48"/>
      <c r="S18947" s="49"/>
      <c r="T18947" s="47"/>
      <c r="U18947" s="50"/>
      <c r="V18947" s="47"/>
      <c r="W18947" s="50"/>
      <c r="X18947" s="49"/>
      <c r="Y18947" s="49"/>
      <c r="Z18947" s="49"/>
      <c r="AA18947" s="49"/>
      <c r="AB18947" s="49"/>
      <c r="AC18947" s="49"/>
      <c r="AD18947" s="49"/>
      <c r="AE18947" s="95"/>
      <c r="AM18947" s="103"/>
      <c r="AT18947" s="10"/>
    </row>
    <row r="18948" spans="9:46" s="16" customFormat="1">
      <c r="I18948" s="47"/>
      <c r="P18948" s="48"/>
      <c r="Q18948" s="48"/>
      <c r="R18948" s="48"/>
      <c r="S18948" s="49"/>
      <c r="T18948" s="47"/>
      <c r="U18948" s="50"/>
      <c r="V18948" s="47"/>
      <c r="W18948" s="50"/>
      <c r="X18948" s="49"/>
      <c r="Y18948" s="49"/>
      <c r="Z18948" s="49"/>
      <c r="AA18948" s="49"/>
      <c r="AB18948" s="49"/>
      <c r="AC18948" s="49"/>
      <c r="AD18948" s="49"/>
      <c r="AE18948" s="95"/>
      <c r="AM18948" s="103"/>
      <c r="AT18948" s="10"/>
    </row>
    <row r="18949" spans="9:46" s="16" customFormat="1">
      <c r="I18949" s="47"/>
      <c r="P18949" s="48"/>
      <c r="Q18949" s="48"/>
      <c r="R18949" s="48"/>
      <c r="S18949" s="49"/>
      <c r="T18949" s="47"/>
      <c r="U18949" s="50"/>
      <c r="V18949" s="47"/>
      <c r="W18949" s="50"/>
      <c r="X18949" s="49"/>
      <c r="Y18949" s="49"/>
      <c r="Z18949" s="49"/>
      <c r="AA18949" s="49"/>
      <c r="AB18949" s="49"/>
      <c r="AC18949" s="49"/>
      <c r="AD18949" s="49"/>
      <c r="AE18949" s="95"/>
      <c r="AM18949" s="103"/>
      <c r="AT18949" s="10"/>
    </row>
    <row r="18950" spans="9:46" s="16" customFormat="1">
      <c r="I18950" s="47"/>
      <c r="P18950" s="48"/>
      <c r="Q18950" s="48"/>
      <c r="R18950" s="48"/>
      <c r="S18950" s="49"/>
      <c r="T18950" s="47"/>
      <c r="U18950" s="50"/>
      <c r="V18950" s="47"/>
      <c r="W18950" s="50"/>
      <c r="X18950" s="49"/>
      <c r="Y18950" s="49"/>
      <c r="Z18950" s="49"/>
      <c r="AA18950" s="49"/>
      <c r="AB18950" s="49"/>
      <c r="AC18950" s="49"/>
      <c r="AD18950" s="49"/>
      <c r="AE18950" s="95"/>
      <c r="AM18950" s="103"/>
      <c r="AT18950" s="10"/>
    </row>
    <row r="18951" spans="9:46" s="16" customFormat="1">
      <c r="I18951" s="47"/>
      <c r="P18951" s="48"/>
      <c r="Q18951" s="48"/>
      <c r="R18951" s="48"/>
      <c r="S18951" s="49"/>
      <c r="T18951" s="47"/>
      <c r="U18951" s="50"/>
      <c r="V18951" s="47"/>
      <c r="W18951" s="50"/>
      <c r="X18951" s="49"/>
      <c r="Y18951" s="49"/>
      <c r="Z18951" s="49"/>
      <c r="AA18951" s="49"/>
      <c r="AB18951" s="49"/>
      <c r="AC18951" s="49"/>
      <c r="AD18951" s="49"/>
      <c r="AE18951" s="95"/>
      <c r="AM18951" s="103"/>
      <c r="AT18951" s="10"/>
    </row>
    <row r="18952" spans="9:46" s="16" customFormat="1">
      <c r="I18952" s="47"/>
      <c r="P18952" s="48"/>
      <c r="Q18952" s="48"/>
      <c r="R18952" s="48"/>
      <c r="S18952" s="49"/>
      <c r="T18952" s="47"/>
      <c r="U18952" s="50"/>
      <c r="V18952" s="47"/>
      <c r="W18952" s="50"/>
      <c r="X18952" s="49"/>
      <c r="Y18952" s="49"/>
      <c r="Z18952" s="49"/>
      <c r="AA18952" s="49"/>
      <c r="AB18952" s="49"/>
      <c r="AC18952" s="49"/>
      <c r="AD18952" s="49"/>
      <c r="AE18952" s="95"/>
      <c r="AM18952" s="103"/>
      <c r="AT18952" s="10"/>
    </row>
    <row r="18953" spans="9:46" s="16" customFormat="1">
      <c r="I18953" s="47"/>
      <c r="P18953" s="48"/>
      <c r="Q18953" s="48"/>
      <c r="R18953" s="48"/>
      <c r="S18953" s="49"/>
      <c r="T18953" s="47"/>
      <c r="U18953" s="50"/>
      <c r="V18953" s="47"/>
      <c r="W18953" s="50"/>
      <c r="X18953" s="49"/>
      <c r="Y18953" s="49"/>
      <c r="Z18953" s="49"/>
      <c r="AA18953" s="49"/>
      <c r="AB18953" s="49"/>
      <c r="AC18953" s="49"/>
      <c r="AD18953" s="49"/>
      <c r="AE18953" s="95"/>
      <c r="AM18953" s="103"/>
      <c r="AT18953" s="10"/>
    </row>
    <row r="18954" spans="9:46" s="16" customFormat="1">
      <c r="I18954" s="47"/>
      <c r="P18954" s="48"/>
      <c r="Q18954" s="48"/>
      <c r="R18954" s="48"/>
      <c r="S18954" s="49"/>
      <c r="T18954" s="47"/>
      <c r="U18954" s="50"/>
      <c r="V18954" s="47"/>
      <c r="W18954" s="50"/>
      <c r="X18954" s="49"/>
      <c r="Y18954" s="49"/>
      <c r="Z18954" s="49"/>
      <c r="AA18954" s="49"/>
      <c r="AB18954" s="49"/>
      <c r="AC18954" s="49"/>
      <c r="AD18954" s="49"/>
      <c r="AE18954" s="95"/>
      <c r="AM18954" s="103"/>
      <c r="AT18954" s="10"/>
    </row>
    <row r="18955" spans="9:46" s="16" customFormat="1">
      <c r="I18955" s="47"/>
      <c r="P18955" s="48"/>
      <c r="Q18955" s="48"/>
      <c r="R18955" s="48"/>
      <c r="S18955" s="49"/>
      <c r="T18955" s="47"/>
      <c r="U18955" s="50"/>
      <c r="V18955" s="47"/>
      <c r="W18955" s="50"/>
      <c r="X18955" s="49"/>
      <c r="Y18955" s="49"/>
      <c r="Z18955" s="49"/>
      <c r="AA18955" s="49"/>
      <c r="AB18955" s="49"/>
      <c r="AC18955" s="49"/>
      <c r="AD18955" s="49"/>
      <c r="AE18955" s="95"/>
      <c r="AM18955" s="103"/>
      <c r="AT18955" s="10"/>
    </row>
    <row r="18956" spans="9:46" s="16" customFormat="1">
      <c r="I18956" s="47"/>
      <c r="P18956" s="48"/>
      <c r="Q18956" s="48"/>
      <c r="R18956" s="48"/>
      <c r="S18956" s="49"/>
      <c r="T18956" s="47"/>
      <c r="U18956" s="50"/>
      <c r="V18956" s="47"/>
      <c r="W18956" s="50"/>
      <c r="X18956" s="49"/>
      <c r="Y18956" s="49"/>
      <c r="Z18956" s="49"/>
      <c r="AA18956" s="49"/>
      <c r="AB18956" s="49"/>
      <c r="AC18956" s="49"/>
      <c r="AD18956" s="49"/>
      <c r="AE18956" s="95"/>
      <c r="AM18956" s="103"/>
      <c r="AT18956" s="10"/>
    </row>
    <row r="18957" spans="9:46" s="16" customFormat="1">
      <c r="I18957" s="47"/>
      <c r="P18957" s="48"/>
      <c r="Q18957" s="48"/>
      <c r="R18957" s="48"/>
      <c r="S18957" s="49"/>
      <c r="T18957" s="47"/>
      <c r="U18957" s="50"/>
      <c r="V18957" s="47"/>
      <c r="W18957" s="50"/>
      <c r="X18957" s="49"/>
      <c r="Y18957" s="49"/>
      <c r="Z18957" s="49"/>
      <c r="AA18957" s="49"/>
      <c r="AB18957" s="49"/>
      <c r="AC18957" s="49"/>
      <c r="AD18957" s="49"/>
      <c r="AE18957" s="95"/>
      <c r="AM18957" s="103"/>
      <c r="AT18957" s="10"/>
    </row>
    <row r="18958" spans="9:46" s="16" customFormat="1">
      <c r="I18958" s="47"/>
      <c r="P18958" s="48"/>
      <c r="Q18958" s="48"/>
      <c r="R18958" s="48"/>
      <c r="S18958" s="49"/>
      <c r="T18958" s="47"/>
      <c r="U18958" s="50"/>
      <c r="V18958" s="47"/>
      <c r="W18958" s="50"/>
      <c r="X18958" s="49"/>
      <c r="Y18958" s="49"/>
      <c r="Z18958" s="49"/>
      <c r="AA18958" s="49"/>
      <c r="AB18958" s="49"/>
      <c r="AC18958" s="49"/>
      <c r="AD18958" s="49"/>
      <c r="AE18958" s="95"/>
      <c r="AM18958" s="103"/>
      <c r="AT18958" s="10"/>
    </row>
    <row r="18959" spans="9:46" s="16" customFormat="1">
      <c r="I18959" s="47"/>
      <c r="P18959" s="48"/>
      <c r="Q18959" s="48"/>
      <c r="R18959" s="48"/>
      <c r="S18959" s="49"/>
      <c r="T18959" s="47"/>
      <c r="U18959" s="50"/>
      <c r="V18959" s="47"/>
      <c r="W18959" s="50"/>
      <c r="X18959" s="49"/>
      <c r="Y18959" s="49"/>
      <c r="Z18959" s="49"/>
      <c r="AA18959" s="49"/>
      <c r="AB18959" s="49"/>
      <c r="AC18959" s="49"/>
      <c r="AD18959" s="49"/>
      <c r="AE18959" s="95"/>
      <c r="AM18959" s="103"/>
      <c r="AT18959" s="10"/>
    </row>
    <row r="18960" spans="9:46" s="16" customFormat="1">
      <c r="I18960" s="47"/>
      <c r="P18960" s="48"/>
      <c r="Q18960" s="48"/>
      <c r="R18960" s="48"/>
      <c r="S18960" s="49"/>
      <c r="T18960" s="47"/>
      <c r="U18960" s="50"/>
      <c r="V18960" s="47"/>
      <c r="W18960" s="50"/>
      <c r="X18960" s="49"/>
      <c r="Y18960" s="49"/>
      <c r="Z18960" s="49"/>
      <c r="AA18960" s="49"/>
      <c r="AB18960" s="49"/>
      <c r="AC18960" s="49"/>
      <c r="AD18960" s="49"/>
      <c r="AE18960" s="95"/>
      <c r="AM18960" s="103"/>
      <c r="AT18960" s="10"/>
    </row>
    <row r="18961" spans="9:46" s="16" customFormat="1">
      <c r="I18961" s="47"/>
      <c r="P18961" s="48"/>
      <c r="Q18961" s="48"/>
      <c r="R18961" s="48"/>
      <c r="S18961" s="49"/>
      <c r="T18961" s="47"/>
      <c r="U18961" s="50"/>
      <c r="V18961" s="47"/>
      <c r="W18961" s="50"/>
      <c r="X18961" s="49"/>
      <c r="Y18961" s="49"/>
      <c r="Z18961" s="49"/>
      <c r="AA18961" s="49"/>
      <c r="AB18961" s="49"/>
      <c r="AC18961" s="49"/>
      <c r="AD18961" s="49"/>
      <c r="AE18961" s="95"/>
      <c r="AM18961" s="103"/>
      <c r="AT18961" s="10"/>
    </row>
    <row r="18962" spans="9:46" s="16" customFormat="1">
      <c r="I18962" s="47"/>
      <c r="P18962" s="48"/>
      <c r="Q18962" s="48"/>
      <c r="R18962" s="48"/>
      <c r="S18962" s="49"/>
      <c r="T18962" s="47"/>
      <c r="U18962" s="50"/>
      <c r="V18962" s="47"/>
      <c r="W18962" s="50"/>
      <c r="X18962" s="49"/>
      <c r="Y18962" s="49"/>
      <c r="Z18962" s="49"/>
      <c r="AA18962" s="49"/>
      <c r="AB18962" s="49"/>
      <c r="AC18962" s="49"/>
      <c r="AD18962" s="49"/>
      <c r="AE18962" s="95"/>
      <c r="AM18962" s="103"/>
      <c r="AT18962" s="10"/>
    </row>
    <row r="18963" spans="9:46" s="16" customFormat="1">
      <c r="I18963" s="47"/>
      <c r="P18963" s="48"/>
      <c r="Q18963" s="48"/>
      <c r="R18963" s="48"/>
      <c r="S18963" s="49"/>
      <c r="T18963" s="47"/>
      <c r="U18963" s="50"/>
      <c r="V18963" s="47"/>
      <c r="W18963" s="50"/>
      <c r="X18963" s="49"/>
      <c r="Y18963" s="49"/>
      <c r="Z18963" s="49"/>
      <c r="AA18963" s="49"/>
      <c r="AB18963" s="49"/>
      <c r="AC18963" s="49"/>
      <c r="AD18963" s="49"/>
      <c r="AE18963" s="95"/>
      <c r="AM18963" s="103"/>
      <c r="AT18963" s="10"/>
    </row>
    <row r="18964" spans="9:46" s="16" customFormat="1">
      <c r="I18964" s="47"/>
      <c r="P18964" s="48"/>
      <c r="Q18964" s="48"/>
      <c r="R18964" s="48"/>
      <c r="S18964" s="49"/>
      <c r="T18964" s="47"/>
      <c r="U18964" s="50"/>
      <c r="V18964" s="47"/>
      <c r="W18964" s="50"/>
      <c r="X18964" s="49"/>
      <c r="Y18964" s="49"/>
      <c r="Z18964" s="49"/>
      <c r="AA18964" s="49"/>
      <c r="AB18964" s="49"/>
      <c r="AC18964" s="49"/>
      <c r="AD18964" s="49"/>
      <c r="AE18964" s="95"/>
      <c r="AM18964" s="103"/>
      <c r="AT18964" s="10"/>
    </row>
    <row r="18965" spans="9:46" s="16" customFormat="1">
      <c r="I18965" s="47"/>
      <c r="P18965" s="48"/>
      <c r="Q18965" s="48"/>
      <c r="R18965" s="48"/>
      <c r="S18965" s="49"/>
      <c r="T18965" s="47"/>
      <c r="U18965" s="50"/>
      <c r="V18965" s="47"/>
      <c r="W18965" s="50"/>
      <c r="X18965" s="49"/>
      <c r="Y18965" s="49"/>
      <c r="Z18965" s="49"/>
      <c r="AA18965" s="49"/>
      <c r="AB18965" s="49"/>
      <c r="AC18965" s="49"/>
      <c r="AD18965" s="49"/>
      <c r="AE18965" s="95"/>
      <c r="AM18965" s="103"/>
      <c r="AT18965" s="10"/>
    </row>
    <row r="18966" spans="9:46" s="16" customFormat="1">
      <c r="I18966" s="47"/>
      <c r="P18966" s="48"/>
      <c r="Q18966" s="48"/>
      <c r="R18966" s="48"/>
      <c r="S18966" s="49"/>
      <c r="T18966" s="47"/>
      <c r="U18966" s="50"/>
      <c r="V18966" s="47"/>
      <c r="W18966" s="50"/>
      <c r="X18966" s="49"/>
      <c r="Y18966" s="49"/>
      <c r="Z18966" s="49"/>
      <c r="AA18966" s="49"/>
      <c r="AB18966" s="49"/>
      <c r="AC18966" s="49"/>
      <c r="AD18966" s="49"/>
      <c r="AE18966" s="95"/>
      <c r="AM18966" s="103"/>
      <c r="AT18966" s="10"/>
    </row>
    <row r="18967" spans="9:46" s="16" customFormat="1">
      <c r="I18967" s="47"/>
      <c r="P18967" s="48"/>
      <c r="Q18967" s="48"/>
      <c r="R18967" s="48"/>
      <c r="S18967" s="49"/>
      <c r="T18967" s="47"/>
      <c r="U18967" s="50"/>
      <c r="V18967" s="47"/>
      <c r="W18967" s="50"/>
      <c r="X18967" s="49"/>
      <c r="Y18967" s="49"/>
      <c r="Z18967" s="49"/>
      <c r="AA18967" s="49"/>
      <c r="AB18967" s="49"/>
      <c r="AC18967" s="49"/>
      <c r="AD18967" s="49"/>
      <c r="AE18967" s="95"/>
      <c r="AM18967" s="103"/>
      <c r="AT18967" s="10"/>
    </row>
    <row r="18968" spans="9:46" s="16" customFormat="1">
      <c r="I18968" s="47"/>
      <c r="P18968" s="48"/>
      <c r="Q18968" s="48"/>
      <c r="R18968" s="48"/>
      <c r="S18968" s="49"/>
      <c r="T18968" s="47"/>
      <c r="U18968" s="50"/>
      <c r="V18968" s="47"/>
      <c r="W18968" s="50"/>
      <c r="X18968" s="49"/>
      <c r="Y18968" s="49"/>
      <c r="Z18968" s="49"/>
      <c r="AA18968" s="49"/>
      <c r="AB18968" s="49"/>
      <c r="AC18968" s="49"/>
      <c r="AD18968" s="49"/>
      <c r="AE18968" s="95"/>
      <c r="AM18968" s="103"/>
      <c r="AT18968" s="10"/>
    </row>
    <row r="18969" spans="9:46" s="16" customFormat="1">
      <c r="I18969" s="47"/>
      <c r="P18969" s="48"/>
      <c r="Q18969" s="48"/>
      <c r="R18969" s="48"/>
      <c r="S18969" s="49"/>
      <c r="T18969" s="47"/>
      <c r="U18969" s="50"/>
      <c r="V18969" s="47"/>
      <c r="W18969" s="50"/>
      <c r="X18969" s="49"/>
      <c r="Y18969" s="49"/>
      <c r="Z18969" s="49"/>
      <c r="AA18969" s="49"/>
      <c r="AB18969" s="49"/>
      <c r="AC18969" s="49"/>
      <c r="AD18969" s="49"/>
      <c r="AE18969" s="95"/>
      <c r="AM18969" s="103"/>
      <c r="AT18969" s="10"/>
    </row>
    <row r="18970" spans="9:46" s="16" customFormat="1">
      <c r="I18970" s="47"/>
      <c r="P18970" s="48"/>
      <c r="Q18970" s="48"/>
      <c r="R18970" s="48"/>
      <c r="S18970" s="49"/>
      <c r="T18970" s="47"/>
      <c r="U18970" s="50"/>
      <c r="V18970" s="47"/>
      <c r="W18970" s="50"/>
      <c r="X18970" s="49"/>
      <c r="Y18970" s="49"/>
      <c r="Z18970" s="49"/>
      <c r="AA18970" s="49"/>
      <c r="AB18970" s="49"/>
      <c r="AC18970" s="49"/>
      <c r="AD18970" s="49"/>
      <c r="AE18970" s="95"/>
      <c r="AM18970" s="103"/>
      <c r="AT18970" s="10"/>
    </row>
    <row r="18971" spans="9:46" s="16" customFormat="1">
      <c r="I18971" s="47"/>
      <c r="P18971" s="48"/>
      <c r="Q18971" s="48"/>
      <c r="R18971" s="48"/>
      <c r="S18971" s="49"/>
      <c r="T18971" s="47"/>
      <c r="U18971" s="50"/>
      <c r="V18971" s="47"/>
      <c r="W18971" s="50"/>
      <c r="X18971" s="49"/>
      <c r="Y18971" s="49"/>
      <c r="Z18971" s="49"/>
      <c r="AA18971" s="49"/>
      <c r="AB18971" s="49"/>
      <c r="AC18971" s="49"/>
      <c r="AD18971" s="49"/>
      <c r="AE18971" s="95"/>
      <c r="AM18971" s="103"/>
      <c r="AT18971" s="10"/>
    </row>
    <row r="18972" spans="9:46" s="16" customFormat="1">
      <c r="I18972" s="47"/>
      <c r="P18972" s="48"/>
      <c r="Q18972" s="48"/>
      <c r="R18972" s="48"/>
      <c r="S18972" s="49"/>
      <c r="T18972" s="47"/>
      <c r="U18972" s="50"/>
      <c r="V18972" s="47"/>
      <c r="W18972" s="50"/>
      <c r="X18972" s="49"/>
      <c r="Y18972" s="49"/>
      <c r="Z18972" s="49"/>
      <c r="AA18972" s="49"/>
      <c r="AB18972" s="49"/>
      <c r="AC18972" s="49"/>
      <c r="AD18972" s="49"/>
      <c r="AE18972" s="95"/>
      <c r="AM18972" s="103"/>
      <c r="AT18972" s="10"/>
    </row>
    <row r="18973" spans="9:46" s="16" customFormat="1">
      <c r="I18973" s="47"/>
      <c r="P18973" s="48"/>
      <c r="Q18973" s="48"/>
      <c r="R18973" s="48"/>
      <c r="S18973" s="49"/>
      <c r="T18973" s="47"/>
      <c r="U18973" s="50"/>
      <c r="V18973" s="47"/>
      <c r="W18973" s="50"/>
      <c r="X18973" s="49"/>
      <c r="Y18973" s="49"/>
      <c r="Z18973" s="49"/>
      <c r="AA18973" s="49"/>
      <c r="AB18973" s="49"/>
      <c r="AC18973" s="49"/>
      <c r="AD18973" s="49"/>
      <c r="AE18973" s="95"/>
      <c r="AM18973" s="103"/>
      <c r="AT18973" s="10"/>
    </row>
    <row r="18974" spans="9:46" s="16" customFormat="1">
      <c r="I18974" s="47"/>
      <c r="P18974" s="48"/>
      <c r="Q18974" s="48"/>
      <c r="R18974" s="48"/>
      <c r="S18974" s="49"/>
      <c r="T18974" s="47"/>
      <c r="U18974" s="50"/>
      <c r="V18974" s="47"/>
      <c r="W18974" s="50"/>
      <c r="X18974" s="49"/>
      <c r="Y18974" s="49"/>
      <c r="Z18974" s="49"/>
      <c r="AA18974" s="49"/>
      <c r="AB18974" s="49"/>
      <c r="AC18974" s="49"/>
      <c r="AD18974" s="49"/>
      <c r="AE18974" s="95"/>
      <c r="AM18974" s="103"/>
      <c r="AT18974" s="10"/>
    </row>
    <row r="18975" spans="9:46" s="16" customFormat="1">
      <c r="I18975" s="47"/>
      <c r="P18975" s="48"/>
      <c r="Q18975" s="48"/>
      <c r="R18975" s="48"/>
      <c r="S18975" s="49"/>
      <c r="T18975" s="47"/>
      <c r="U18975" s="50"/>
      <c r="V18975" s="47"/>
      <c r="W18975" s="50"/>
      <c r="X18975" s="49"/>
      <c r="Y18975" s="49"/>
      <c r="Z18975" s="49"/>
      <c r="AA18975" s="49"/>
      <c r="AB18975" s="49"/>
      <c r="AC18975" s="49"/>
      <c r="AD18975" s="49"/>
      <c r="AE18975" s="95"/>
      <c r="AM18975" s="103"/>
      <c r="AT18975" s="10"/>
    </row>
    <row r="18976" spans="9:46" s="16" customFormat="1">
      <c r="I18976" s="47"/>
      <c r="P18976" s="48"/>
      <c r="Q18976" s="48"/>
      <c r="R18976" s="48"/>
      <c r="S18976" s="49"/>
      <c r="T18976" s="47"/>
      <c r="U18976" s="50"/>
      <c r="V18976" s="47"/>
      <c r="W18976" s="50"/>
      <c r="X18976" s="49"/>
      <c r="Y18976" s="49"/>
      <c r="Z18976" s="49"/>
      <c r="AA18976" s="49"/>
      <c r="AB18976" s="49"/>
      <c r="AC18976" s="49"/>
      <c r="AD18976" s="49"/>
      <c r="AE18976" s="95"/>
      <c r="AM18976" s="103"/>
      <c r="AT18976" s="10"/>
    </row>
    <row r="18977" spans="9:46" s="16" customFormat="1">
      <c r="I18977" s="47"/>
      <c r="P18977" s="48"/>
      <c r="Q18977" s="48"/>
      <c r="R18977" s="48"/>
      <c r="S18977" s="49"/>
      <c r="T18977" s="47"/>
      <c r="U18977" s="50"/>
      <c r="V18977" s="47"/>
      <c r="W18977" s="50"/>
      <c r="X18977" s="49"/>
      <c r="Y18977" s="49"/>
      <c r="Z18977" s="49"/>
      <c r="AA18977" s="49"/>
      <c r="AB18977" s="49"/>
      <c r="AC18977" s="49"/>
      <c r="AD18977" s="49"/>
      <c r="AE18977" s="95"/>
      <c r="AM18977" s="103"/>
      <c r="AT18977" s="10"/>
    </row>
    <row r="18978" spans="9:46" s="16" customFormat="1">
      <c r="I18978" s="47"/>
      <c r="P18978" s="48"/>
      <c r="Q18978" s="48"/>
      <c r="R18978" s="48"/>
      <c r="S18978" s="49"/>
      <c r="T18978" s="47"/>
      <c r="U18978" s="50"/>
      <c r="V18978" s="47"/>
      <c r="W18978" s="50"/>
      <c r="X18978" s="49"/>
      <c r="Y18978" s="49"/>
      <c r="Z18978" s="49"/>
      <c r="AA18978" s="49"/>
      <c r="AB18978" s="49"/>
      <c r="AC18978" s="49"/>
      <c r="AD18978" s="49"/>
      <c r="AE18978" s="95"/>
      <c r="AM18978" s="103"/>
      <c r="AT18978" s="10"/>
    </row>
    <row r="18979" spans="9:46" s="16" customFormat="1">
      <c r="I18979" s="47"/>
      <c r="P18979" s="48"/>
      <c r="Q18979" s="48"/>
      <c r="R18979" s="48"/>
      <c r="S18979" s="49"/>
      <c r="T18979" s="47"/>
      <c r="U18979" s="50"/>
      <c r="V18979" s="47"/>
      <c r="W18979" s="50"/>
      <c r="X18979" s="49"/>
      <c r="Y18979" s="49"/>
      <c r="Z18979" s="49"/>
      <c r="AA18979" s="49"/>
      <c r="AB18979" s="49"/>
      <c r="AC18979" s="49"/>
      <c r="AD18979" s="49"/>
      <c r="AE18979" s="95"/>
      <c r="AM18979" s="103"/>
      <c r="AT18979" s="10"/>
    </row>
    <row r="18980" spans="9:46" s="16" customFormat="1">
      <c r="I18980" s="47"/>
      <c r="P18980" s="48"/>
      <c r="Q18980" s="48"/>
      <c r="R18980" s="48"/>
      <c r="S18980" s="49"/>
      <c r="T18980" s="47"/>
      <c r="U18980" s="50"/>
      <c r="V18980" s="47"/>
      <c r="W18980" s="50"/>
      <c r="X18980" s="49"/>
      <c r="Y18980" s="49"/>
      <c r="Z18980" s="49"/>
      <c r="AA18980" s="49"/>
      <c r="AB18980" s="49"/>
      <c r="AC18980" s="49"/>
      <c r="AD18980" s="49"/>
      <c r="AE18980" s="95"/>
      <c r="AM18980" s="103"/>
      <c r="AT18980" s="10"/>
    </row>
    <row r="18981" spans="9:46" s="16" customFormat="1">
      <c r="I18981" s="47"/>
      <c r="P18981" s="48"/>
      <c r="Q18981" s="48"/>
      <c r="R18981" s="48"/>
      <c r="S18981" s="49"/>
      <c r="T18981" s="47"/>
      <c r="U18981" s="50"/>
      <c r="V18981" s="47"/>
      <c r="W18981" s="50"/>
      <c r="X18981" s="49"/>
      <c r="Y18981" s="49"/>
      <c r="Z18981" s="49"/>
      <c r="AA18981" s="49"/>
      <c r="AB18981" s="49"/>
      <c r="AC18981" s="49"/>
      <c r="AD18981" s="49"/>
      <c r="AE18981" s="95"/>
      <c r="AM18981" s="103"/>
      <c r="AT18981" s="10"/>
    </row>
    <row r="18982" spans="9:46" s="16" customFormat="1">
      <c r="I18982" s="47"/>
      <c r="P18982" s="48"/>
      <c r="Q18982" s="48"/>
      <c r="R18982" s="48"/>
      <c r="S18982" s="49"/>
      <c r="T18982" s="47"/>
      <c r="U18982" s="50"/>
      <c r="V18982" s="47"/>
      <c r="W18982" s="50"/>
      <c r="X18982" s="49"/>
      <c r="Y18982" s="49"/>
      <c r="Z18982" s="49"/>
      <c r="AA18982" s="49"/>
      <c r="AB18982" s="49"/>
      <c r="AC18982" s="49"/>
      <c r="AD18982" s="49"/>
      <c r="AE18982" s="95"/>
      <c r="AM18982" s="103"/>
      <c r="AT18982" s="10"/>
    </row>
    <row r="18983" spans="9:46" s="16" customFormat="1">
      <c r="I18983" s="47"/>
      <c r="P18983" s="48"/>
      <c r="Q18983" s="48"/>
      <c r="R18983" s="48"/>
      <c r="S18983" s="49"/>
      <c r="T18983" s="47"/>
      <c r="U18983" s="50"/>
      <c r="V18983" s="47"/>
      <c r="W18983" s="50"/>
      <c r="X18983" s="49"/>
      <c r="Y18983" s="49"/>
      <c r="Z18983" s="49"/>
      <c r="AA18983" s="49"/>
      <c r="AB18983" s="49"/>
      <c r="AC18983" s="49"/>
      <c r="AD18983" s="49"/>
      <c r="AE18983" s="95"/>
      <c r="AM18983" s="103"/>
      <c r="AT18983" s="10"/>
    </row>
    <row r="18984" spans="9:46" s="16" customFormat="1">
      <c r="I18984" s="47"/>
      <c r="P18984" s="48"/>
      <c r="Q18984" s="48"/>
      <c r="R18984" s="48"/>
      <c r="S18984" s="49"/>
      <c r="T18984" s="47"/>
      <c r="U18984" s="50"/>
      <c r="V18984" s="47"/>
      <c r="W18984" s="50"/>
      <c r="X18984" s="49"/>
      <c r="Y18984" s="49"/>
      <c r="Z18984" s="49"/>
      <c r="AA18984" s="49"/>
      <c r="AB18984" s="49"/>
      <c r="AC18984" s="49"/>
      <c r="AD18984" s="49"/>
      <c r="AE18984" s="95"/>
      <c r="AM18984" s="103"/>
      <c r="AT18984" s="10"/>
    </row>
    <row r="18985" spans="9:46" s="16" customFormat="1">
      <c r="I18985" s="47"/>
      <c r="P18985" s="48"/>
      <c r="Q18985" s="48"/>
      <c r="R18985" s="48"/>
      <c r="S18985" s="49"/>
      <c r="T18985" s="47"/>
      <c r="U18985" s="50"/>
      <c r="V18985" s="47"/>
      <c r="W18985" s="50"/>
      <c r="X18985" s="49"/>
      <c r="Y18985" s="49"/>
      <c r="Z18985" s="49"/>
      <c r="AA18985" s="49"/>
      <c r="AB18985" s="49"/>
      <c r="AC18985" s="49"/>
      <c r="AD18985" s="49"/>
      <c r="AE18985" s="95"/>
      <c r="AM18985" s="103"/>
      <c r="AT18985" s="10"/>
    </row>
    <row r="18986" spans="9:46" s="16" customFormat="1">
      <c r="I18986" s="47"/>
      <c r="P18986" s="48"/>
      <c r="Q18986" s="48"/>
      <c r="R18986" s="48"/>
      <c r="S18986" s="49"/>
      <c r="T18986" s="47"/>
      <c r="U18986" s="50"/>
      <c r="V18986" s="47"/>
      <c r="W18986" s="50"/>
      <c r="X18986" s="49"/>
      <c r="Y18986" s="49"/>
      <c r="Z18986" s="49"/>
      <c r="AA18986" s="49"/>
      <c r="AB18986" s="49"/>
      <c r="AC18986" s="49"/>
      <c r="AD18986" s="49"/>
      <c r="AE18986" s="95"/>
      <c r="AM18986" s="103"/>
      <c r="AT18986" s="10"/>
    </row>
    <row r="18987" spans="9:46" s="16" customFormat="1">
      <c r="I18987" s="47"/>
      <c r="P18987" s="48"/>
      <c r="Q18987" s="48"/>
      <c r="R18987" s="48"/>
      <c r="S18987" s="49"/>
      <c r="T18987" s="47"/>
      <c r="U18987" s="50"/>
      <c r="V18987" s="47"/>
      <c r="W18987" s="50"/>
      <c r="X18987" s="49"/>
      <c r="Y18987" s="49"/>
      <c r="Z18987" s="49"/>
      <c r="AA18987" s="49"/>
      <c r="AB18987" s="49"/>
      <c r="AC18987" s="49"/>
      <c r="AD18987" s="49"/>
      <c r="AE18987" s="95"/>
      <c r="AM18987" s="103"/>
      <c r="AT18987" s="10"/>
    </row>
    <row r="18988" spans="9:46" s="16" customFormat="1">
      <c r="I18988" s="47"/>
      <c r="P18988" s="48"/>
      <c r="Q18988" s="48"/>
      <c r="R18988" s="48"/>
      <c r="S18988" s="49"/>
      <c r="T18988" s="47"/>
      <c r="U18988" s="50"/>
      <c r="V18988" s="47"/>
      <c r="W18988" s="50"/>
      <c r="X18988" s="49"/>
      <c r="Y18988" s="49"/>
      <c r="Z18988" s="49"/>
      <c r="AA18988" s="49"/>
      <c r="AB18988" s="49"/>
      <c r="AC18988" s="49"/>
      <c r="AD18988" s="49"/>
      <c r="AE18988" s="95"/>
      <c r="AM18988" s="103"/>
      <c r="AT18988" s="10"/>
    </row>
    <row r="18989" spans="9:46" s="16" customFormat="1">
      <c r="I18989" s="47"/>
      <c r="P18989" s="48"/>
      <c r="Q18989" s="48"/>
      <c r="R18989" s="48"/>
      <c r="S18989" s="49"/>
      <c r="T18989" s="47"/>
      <c r="U18989" s="50"/>
      <c r="V18989" s="47"/>
      <c r="W18989" s="50"/>
      <c r="X18989" s="49"/>
      <c r="Y18989" s="49"/>
      <c r="Z18989" s="49"/>
      <c r="AA18989" s="49"/>
      <c r="AB18989" s="49"/>
      <c r="AC18989" s="49"/>
      <c r="AD18989" s="49"/>
      <c r="AE18989" s="95"/>
      <c r="AM18989" s="103"/>
      <c r="AT18989" s="10"/>
    </row>
    <row r="18990" spans="9:46" s="16" customFormat="1">
      <c r="I18990" s="47"/>
      <c r="P18990" s="48"/>
      <c r="Q18990" s="48"/>
      <c r="R18990" s="48"/>
      <c r="S18990" s="49"/>
      <c r="T18990" s="47"/>
      <c r="U18990" s="50"/>
      <c r="V18990" s="47"/>
      <c r="W18990" s="50"/>
      <c r="X18990" s="49"/>
      <c r="Y18990" s="49"/>
      <c r="Z18990" s="49"/>
      <c r="AA18990" s="49"/>
      <c r="AB18990" s="49"/>
      <c r="AC18990" s="49"/>
      <c r="AD18990" s="49"/>
      <c r="AE18990" s="95"/>
      <c r="AM18990" s="103"/>
      <c r="AT18990" s="10"/>
    </row>
    <row r="18991" spans="9:46" s="16" customFormat="1">
      <c r="I18991" s="47"/>
      <c r="P18991" s="48"/>
      <c r="Q18991" s="48"/>
      <c r="R18991" s="48"/>
      <c r="S18991" s="49"/>
      <c r="T18991" s="47"/>
      <c r="U18991" s="50"/>
      <c r="V18991" s="47"/>
      <c r="W18991" s="50"/>
      <c r="X18991" s="49"/>
      <c r="Y18991" s="49"/>
      <c r="Z18991" s="49"/>
      <c r="AA18991" s="49"/>
      <c r="AB18991" s="49"/>
      <c r="AC18991" s="49"/>
      <c r="AD18991" s="49"/>
      <c r="AE18991" s="95"/>
      <c r="AM18991" s="103"/>
      <c r="AT18991" s="10"/>
    </row>
    <row r="18992" spans="9:46" s="16" customFormat="1">
      <c r="I18992" s="47"/>
      <c r="P18992" s="48"/>
      <c r="Q18992" s="48"/>
      <c r="R18992" s="48"/>
      <c r="S18992" s="49"/>
      <c r="T18992" s="47"/>
      <c r="U18992" s="50"/>
      <c r="V18992" s="47"/>
      <c r="W18992" s="50"/>
      <c r="X18992" s="49"/>
      <c r="Y18992" s="49"/>
      <c r="Z18992" s="49"/>
      <c r="AA18992" s="49"/>
      <c r="AB18992" s="49"/>
      <c r="AC18992" s="49"/>
      <c r="AD18992" s="49"/>
      <c r="AE18992" s="95"/>
      <c r="AM18992" s="103"/>
      <c r="AT18992" s="10"/>
    </row>
    <row r="18993" spans="9:46" s="16" customFormat="1">
      <c r="I18993" s="47"/>
      <c r="P18993" s="48"/>
      <c r="Q18993" s="48"/>
      <c r="R18993" s="48"/>
      <c r="S18993" s="49"/>
      <c r="T18993" s="47"/>
      <c r="U18993" s="50"/>
      <c r="V18993" s="47"/>
      <c r="W18993" s="50"/>
      <c r="X18993" s="49"/>
      <c r="Y18993" s="49"/>
      <c r="Z18993" s="49"/>
      <c r="AA18993" s="49"/>
      <c r="AB18993" s="49"/>
      <c r="AC18993" s="49"/>
      <c r="AD18993" s="49"/>
      <c r="AE18993" s="95"/>
      <c r="AM18993" s="103"/>
      <c r="AT18993" s="10"/>
    </row>
    <row r="18994" spans="9:46" s="16" customFormat="1">
      <c r="I18994" s="47"/>
      <c r="P18994" s="48"/>
      <c r="Q18994" s="48"/>
      <c r="R18994" s="48"/>
      <c r="S18994" s="49"/>
      <c r="T18994" s="47"/>
      <c r="U18994" s="50"/>
      <c r="V18994" s="47"/>
      <c r="W18994" s="50"/>
      <c r="X18994" s="49"/>
      <c r="Y18994" s="49"/>
      <c r="Z18994" s="49"/>
      <c r="AA18994" s="49"/>
      <c r="AB18994" s="49"/>
      <c r="AC18994" s="49"/>
      <c r="AD18994" s="49"/>
      <c r="AE18994" s="95"/>
      <c r="AM18994" s="103"/>
      <c r="AT18994" s="10"/>
    </row>
    <row r="18995" spans="9:46" s="16" customFormat="1">
      <c r="I18995" s="47"/>
      <c r="P18995" s="48"/>
      <c r="Q18995" s="48"/>
      <c r="R18995" s="48"/>
      <c r="S18995" s="49"/>
      <c r="T18995" s="47"/>
      <c r="U18995" s="50"/>
      <c r="V18995" s="47"/>
      <c r="W18995" s="50"/>
      <c r="X18995" s="49"/>
      <c r="Y18995" s="49"/>
      <c r="Z18995" s="49"/>
      <c r="AA18995" s="49"/>
      <c r="AB18995" s="49"/>
      <c r="AC18995" s="49"/>
      <c r="AD18995" s="49"/>
      <c r="AE18995" s="95"/>
      <c r="AM18995" s="103"/>
      <c r="AT18995" s="10"/>
    </row>
    <row r="18996" spans="9:46" s="16" customFormat="1">
      <c r="I18996" s="47"/>
      <c r="P18996" s="48"/>
      <c r="Q18996" s="48"/>
      <c r="R18996" s="48"/>
      <c r="S18996" s="49"/>
      <c r="T18996" s="47"/>
      <c r="U18996" s="50"/>
      <c r="V18996" s="47"/>
      <c r="W18996" s="50"/>
      <c r="X18996" s="49"/>
      <c r="Y18996" s="49"/>
      <c r="Z18996" s="49"/>
      <c r="AA18996" s="49"/>
      <c r="AB18996" s="49"/>
      <c r="AC18996" s="49"/>
      <c r="AD18996" s="49"/>
      <c r="AE18996" s="95"/>
      <c r="AM18996" s="103"/>
      <c r="AT18996" s="10"/>
    </row>
    <row r="18997" spans="9:46" s="16" customFormat="1">
      <c r="I18997" s="47"/>
      <c r="P18997" s="48"/>
      <c r="Q18997" s="48"/>
      <c r="R18997" s="48"/>
      <c r="S18997" s="49"/>
      <c r="T18997" s="47"/>
      <c r="U18997" s="50"/>
      <c r="V18997" s="47"/>
      <c r="W18997" s="50"/>
      <c r="X18997" s="49"/>
      <c r="Y18997" s="49"/>
      <c r="Z18997" s="49"/>
      <c r="AA18997" s="49"/>
      <c r="AB18997" s="49"/>
      <c r="AC18997" s="49"/>
      <c r="AD18997" s="49"/>
      <c r="AE18997" s="95"/>
      <c r="AM18997" s="103"/>
      <c r="AT18997" s="10"/>
    </row>
    <row r="18998" spans="9:46" s="16" customFormat="1">
      <c r="I18998" s="47"/>
      <c r="P18998" s="48"/>
      <c r="Q18998" s="48"/>
      <c r="R18998" s="48"/>
      <c r="S18998" s="49"/>
      <c r="T18998" s="47"/>
      <c r="U18998" s="50"/>
      <c r="V18998" s="47"/>
      <c r="W18998" s="50"/>
      <c r="X18998" s="49"/>
      <c r="Y18998" s="49"/>
      <c r="Z18998" s="49"/>
      <c r="AA18998" s="49"/>
      <c r="AB18998" s="49"/>
      <c r="AC18998" s="49"/>
      <c r="AD18998" s="49"/>
      <c r="AE18998" s="95"/>
      <c r="AM18998" s="103"/>
      <c r="AT18998" s="10"/>
    </row>
    <row r="18999" spans="9:46" s="16" customFormat="1">
      <c r="I18999" s="47"/>
      <c r="P18999" s="48"/>
      <c r="Q18999" s="48"/>
      <c r="R18999" s="48"/>
      <c r="S18999" s="49"/>
      <c r="T18999" s="47"/>
      <c r="U18999" s="50"/>
      <c r="V18999" s="47"/>
      <c r="W18999" s="50"/>
      <c r="X18999" s="49"/>
      <c r="Y18999" s="49"/>
      <c r="Z18999" s="49"/>
      <c r="AA18999" s="49"/>
      <c r="AB18999" s="49"/>
      <c r="AC18999" s="49"/>
      <c r="AD18999" s="49"/>
      <c r="AE18999" s="95"/>
      <c r="AM18999" s="103"/>
      <c r="AT18999" s="10"/>
    </row>
    <row r="19000" spans="9:46" s="16" customFormat="1">
      <c r="I19000" s="47"/>
      <c r="P19000" s="48"/>
      <c r="Q19000" s="48"/>
      <c r="R19000" s="48"/>
      <c r="S19000" s="49"/>
      <c r="T19000" s="47"/>
      <c r="U19000" s="50"/>
      <c r="V19000" s="47"/>
      <c r="W19000" s="50"/>
      <c r="X19000" s="49"/>
      <c r="Y19000" s="49"/>
      <c r="Z19000" s="49"/>
      <c r="AA19000" s="49"/>
      <c r="AB19000" s="49"/>
      <c r="AC19000" s="49"/>
      <c r="AD19000" s="49"/>
      <c r="AE19000" s="95"/>
      <c r="AM19000" s="103"/>
      <c r="AT19000" s="10"/>
    </row>
    <row r="19001" spans="9:46" s="16" customFormat="1">
      <c r="I19001" s="47"/>
      <c r="P19001" s="48"/>
      <c r="Q19001" s="48"/>
      <c r="R19001" s="48"/>
      <c r="S19001" s="49"/>
      <c r="T19001" s="47"/>
      <c r="U19001" s="50"/>
      <c r="V19001" s="47"/>
      <c r="W19001" s="50"/>
      <c r="X19001" s="49"/>
      <c r="Y19001" s="49"/>
      <c r="Z19001" s="49"/>
      <c r="AA19001" s="49"/>
      <c r="AB19001" s="49"/>
      <c r="AC19001" s="49"/>
      <c r="AD19001" s="49"/>
      <c r="AE19001" s="95"/>
      <c r="AM19001" s="103"/>
      <c r="AT19001" s="10"/>
    </row>
    <row r="19002" spans="9:46" s="16" customFormat="1">
      <c r="I19002" s="47"/>
      <c r="P19002" s="48"/>
      <c r="Q19002" s="48"/>
      <c r="R19002" s="48"/>
      <c r="S19002" s="49"/>
      <c r="T19002" s="47"/>
      <c r="U19002" s="50"/>
      <c r="V19002" s="47"/>
      <c r="W19002" s="50"/>
      <c r="X19002" s="49"/>
      <c r="Y19002" s="49"/>
      <c r="Z19002" s="49"/>
      <c r="AA19002" s="49"/>
      <c r="AB19002" s="49"/>
      <c r="AC19002" s="49"/>
      <c r="AD19002" s="49"/>
      <c r="AE19002" s="95"/>
      <c r="AM19002" s="103"/>
      <c r="AT19002" s="10"/>
    </row>
    <row r="19003" spans="9:46" s="16" customFormat="1">
      <c r="I19003" s="47"/>
      <c r="P19003" s="48"/>
      <c r="Q19003" s="48"/>
      <c r="R19003" s="48"/>
      <c r="S19003" s="49"/>
      <c r="T19003" s="47"/>
      <c r="U19003" s="50"/>
      <c r="V19003" s="47"/>
      <c r="W19003" s="50"/>
      <c r="X19003" s="49"/>
      <c r="Y19003" s="49"/>
      <c r="Z19003" s="49"/>
      <c r="AA19003" s="49"/>
      <c r="AB19003" s="49"/>
      <c r="AC19003" s="49"/>
      <c r="AD19003" s="49"/>
      <c r="AE19003" s="95"/>
      <c r="AM19003" s="103"/>
      <c r="AT19003" s="10"/>
    </row>
    <row r="19004" spans="9:46" s="16" customFormat="1">
      <c r="I19004" s="47"/>
      <c r="P19004" s="48"/>
      <c r="Q19004" s="48"/>
      <c r="R19004" s="48"/>
      <c r="S19004" s="49"/>
      <c r="T19004" s="47"/>
      <c r="U19004" s="50"/>
      <c r="V19004" s="47"/>
      <c r="W19004" s="50"/>
      <c r="X19004" s="49"/>
      <c r="Y19004" s="49"/>
      <c r="Z19004" s="49"/>
      <c r="AA19004" s="49"/>
      <c r="AB19004" s="49"/>
      <c r="AC19004" s="49"/>
      <c r="AD19004" s="49"/>
      <c r="AE19004" s="95"/>
      <c r="AM19004" s="103"/>
      <c r="AT19004" s="10"/>
    </row>
    <row r="19005" spans="9:46" s="16" customFormat="1">
      <c r="I19005" s="47"/>
      <c r="P19005" s="48"/>
      <c r="Q19005" s="48"/>
      <c r="R19005" s="48"/>
      <c r="S19005" s="49"/>
      <c r="T19005" s="47"/>
      <c r="U19005" s="50"/>
      <c r="V19005" s="47"/>
      <c r="W19005" s="50"/>
      <c r="X19005" s="49"/>
      <c r="Y19005" s="49"/>
      <c r="Z19005" s="49"/>
      <c r="AA19005" s="49"/>
      <c r="AB19005" s="49"/>
      <c r="AC19005" s="49"/>
      <c r="AD19005" s="49"/>
      <c r="AE19005" s="95"/>
      <c r="AM19005" s="103"/>
      <c r="AT19005" s="10"/>
    </row>
    <row r="19006" spans="9:46" s="16" customFormat="1">
      <c r="I19006" s="47"/>
      <c r="P19006" s="48"/>
      <c r="Q19006" s="48"/>
      <c r="R19006" s="48"/>
      <c r="S19006" s="49"/>
      <c r="T19006" s="47"/>
      <c r="U19006" s="50"/>
      <c r="V19006" s="47"/>
      <c r="W19006" s="50"/>
      <c r="X19006" s="49"/>
      <c r="Y19006" s="49"/>
      <c r="Z19006" s="49"/>
      <c r="AA19006" s="49"/>
      <c r="AB19006" s="49"/>
      <c r="AC19006" s="49"/>
      <c r="AD19006" s="49"/>
      <c r="AE19006" s="95"/>
      <c r="AM19006" s="103"/>
      <c r="AT19006" s="10"/>
    </row>
    <row r="19007" spans="9:46" s="16" customFormat="1">
      <c r="I19007" s="47"/>
      <c r="P19007" s="48"/>
      <c r="Q19007" s="48"/>
      <c r="R19007" s="48"/>
      <c r="S19007" s="49"/>
      <c r="T19007" s="47"/>
      <c r="U19007" s="50"/>
      <c r="V19007" s="47"/>
      <c r="W19007" s="50"/>
      <c r="X19007" s="49"/>
      <c r="Y19007" s="49"/>
      <c r="Z19007" s="49"/>
      <c r="AA19007" s="49"/>
      <c r="AB19007" s="49"/>
      <c r="AC19007" s="49"/>
      <c r="AD19007" s="49"/>
      <c r="AE19007" s="95"/>
      <c r="AM19007" s="103"/>
      <c r="AT19007" s="10"/>
    </row>
    <row r="19008" spans="9:46" s="16" customFormat="1">
      <c r="I19008" s="47"/>
      <c r="P19008" s="48"/>
      <c r="Q19008" s="48"/>
      <c r="R19008" s="48"/>
      <c r="S19008" s="49"/>
      <c r="T19008" s="47"/>
      <c r="U19008" s="50"/>
      <c r="V19008" s="47"/>
      <c r="W19008" s="50"/>
      <c r="X19008" s="49"/>
      <c r="Y19008" s="49"/>
      <c r="Z19008" s="49"/>
      <c r="AA19008" s="49"/>
      <c r="AB19008" s="49"/>
      <c r="AC19008" s="49"/>
      <c r="AD19008" s="49"/>
      <c r="AE19008" s="95"/>
      <c r="AM19008" s="103"/>
      <c r="AT19008" s="10"/>
    </row>
    <row r="19009" spans="9:46" s="16" customFormat="1">
      <c r="I19009" s="47"/>
      <c r="P19009" s="48"/>
      <c r="Q19009" s="48"/>
      <c r="R19009" s="48"/>
      <c r="S19009" s="49"/>
      <c r="T19009" s="47"/>
      <c r="U19009" s="50"/>
      <c r="V19009" s="47"/>
      <c r="W19009" s="50"/>
      <c r="X19009" s="49"/>
      <c r="Y19009" s="49"/>
      <c r="Z19009" s="49"/>
      <c r="AA19009" s="49"/>
      <c r="AB19009" s="49"/>
      <c r="AC19009" s="49"/>
      <c r="AD19009" s="49"/>
      <c r="AE19009" s="95"/>
      <c r="AM19009" s="103"/>
      <c r="AT19009" s="10"/>
    </row>
    <row r="19010" spans="9:46" s="16" customFormat="1">
      <c r="I19010" s="47"/>
      <c r="P19010" s="48"/>
      <c r="Q19010" s="48"/>
      <c r="R19010" s="48"/>
      <c r="S19010" s="49"/>
      <c r="T19010" s="47"/>
      <c r="U19010" s="50"/>
      <c r="V19010" s="47"/>
      <c r="W19010" s="50"/>
      <c r="X19010" s="49"/>
      <c r="Y19010" s="49"/>
      <c r="Z19010" s="49"/>
      <c r="AA19010" s="49"/>
      <c r="AB19010" s="49"/>
      <c r="AC19010" s="49"/>
      <c r="AD19010" s="49"/>
      <c r="AE19010" s="95"/>
      <c r="AM19010" s="103"/>
      <c r="AT19010" s="10"/>
    </row>
    <row r="19011" spans="9:46" s="16" customFormat="1">
      <c r="I19011" s="47"/>
      <c r="P19011" s="48"/>
      <c r="Q19011" s="48"/>
      <c r="R19011" s="48"/>
      <c r="S19011" s="49"/>
      <c r="T19011" s="47"/>
      <c r="U19011" s="50"/>
      <c r="V19011" s="47"/>
      <c r="W19011" s="50"/>
      <c r="X19011" s="49"/>
      <c r="Y19011" s="49"/>
      <c r="Z19011" s="49"/>
      <c r="AA19011" s="49"/>
      <c r="AB19011" s="49"/>
      <c r="AC19011" s="49"/>
      <c r="AD19011" s="49"/>
      <c r="AE19011" s="95"/>
      <c r="AM19011" s="103"/>
      <c r="AT19011" s="10"/>
    </row>
    <row r="19012" spans="9:46" s="16" customFormat="1">
      <c r="I19012" s="47"/>
      <c r="P19012" s="48"/>
      <c r="Q19012" s="48"/>
      <c r="R19012" s="48"/>
      <c r="S19012" s="49"/>
      <c r="T19012" s="47"/>
      <c r="U19012" s="50"/>
      <c r="V19012" s="47"/>
      <c r="W19012" s="50"/>
      <c r="X19012" s="49"/>
      <c r="Y19012" s="49"/>
      <c r="Z19012" s="49"/>
      <c r="AA19012" s="49"/>
      <c r="AB19012" s="49"/>
      <c r="AC19012" s="49"/>
      <c r="AD19012" s="49"/>
      <c r="AE19012" s="95"/>
      <c r="AM19012" s="103"/>
      <c r="AT19012" s="10"/>
    </row>
    <row r="19013" spans="9:46" s="16" customFormat="1">
      <c r="I19013" s="47"/>
      <c r="P19013" s="48"/>
      <c r="Q19013" s="48"/>
      <c r="R19013" s="48"/>
      <c r="S19013" s="49"/>
      <c r="T19013" s="47"/>
      <c r="U19013" s="50"/>
      <c r="V19013" s="47"/>
      <c r="W19013" s="50"/>
      <c r="X19013" s="49"/>
      <c r="Y19013" s="49"/>
      <c r="Z19013" s="49"/>
      <c r="AA19013" s="49"/>
      <c r="AB19013" s="49"/>
      <c r="AC19013" s="49"/>
      <c r="AD19013" s="49"/>
      <c r="AE19013" s="95"/>
      <c r="AM19013" s="103"/>
      <c r="AT19013" s="10"/>
    </row>
    <row r="19014" spans="9:46" s="16" customFormat="1">
      <c r="I19014" s="47"/>
      <c r="P19014" s="48"/>
      <c r="Q19014" s="48"/>
      <c r="R19014" s="48"/>
      <c r="S19014" s="49"/>
      <c r="T19014" s="47"/>
      <c r="U19014" s="50"/>
      <c r="V19014" s="47"/>
      <c r="W19014" s="50"/>
      <c r="X19014" s="49"/>
      <c r="Y19014" s="49"/>
      <c r="Z19014" s="49"/>
      <c r="AA19014" s="49"/>
      <c r="AB19014" s="49"/>
      <c r="AC19014" s="49"/>
      <c r="AD19014" s="49"/>
      <c r="AE19014" s="95"/>
      <c r="AM19014" s="103"/>
      <c r="AT19014" s="10"/>
    </row>
    <row r="19015" spans="9:46" s="16" customFormat="1">
      <c r="I19015" s="47"/>
      <c r="P19015" s="48"/>
      <c r="Q19015" s="48"/>
      <c r="R19015" s="48"/>
      <c r="S19015" s="49"/>
      <c r="T19015" s="47"/>
      <c r="U19015" s="50"/>
      <c r="V19015" s="47"/>
      <c r="W19015" s="50"/>
      <c r="X19015" s="49"/>
      <c r="Y19015" s="49"/>
      <c r="Z19015" s="49"/>
      <c r="AA19015" s="49"/>
      <c r="AB19015" s="49"/>
      <c r="AC19015" s="49"/>
      <c r="AD19015" s="49"/>
      <c r="AE19015" s="95"/>
      <c r="AM19015" s="103"/>
      <c r="AT19015" s="10"/>
    </row>
    <row r="19016" spans="9:46" s="16" customFormat="1">
      <c r="I19016" s="47"/>
      <c r="P19016" s="48"/>
      <c r="Q19016" s="48"/>
      <c r="R19016" s="48"/>
      <c r="S19016" s="49"/>
      <c r="T19016" s="47"/>
      <c r="U19016" s="50"/>
      <c r="V19016" s="47"/>
      <c r="W19016" s="50"/>
      <c r="X19016" s="49"/>
      <c r="Y19016" s="49"/>
      <c r="Z19016" s="49"/>
      <c r="AA19016" s="49"/>
      <c r="AB19016" s="49"/>
      <c r="AC19016" s="49"/>
      <c r="AD19016" s="49"/>
      <c r="AE19016" s="95"/>
      <c r="AM19016" s="103"/>
      <c r="AT19016" s="10"/>
    </row>
    <row r="19017" spans="9:46" s="16" customFormat="1">
      <c r="I19017" s="47"/>
      <c r="P19017" s="48"/>
      <c r="Q19017" s="48"/>
      <c r="R19017" s="48"/>
      <c r="S19017" s="49"/>
      <c r="T19017" s="47"/>
      <c r="U19017" s="50"/>
      <c r="V19017" s="47"/>
      <c r="W19017" s="50"/>
      <c r="X19017" s="49"/>
      <c r="Y19017" s="49"/>
      <c r="Z19017" s="49"/>
      <c r="AA19017" s="49"/>
      <c r="AB19017" s="49"/>
      <c r="AC19017" s="49"/>
      <c r="AD19017" s="49"/>
      <c r="AE19017" s="95"/>
      <c r="AM19017" s="103"/>
      <c r="AT19017" s="10"/>
    </row>
    <row r="19018" spans="9:46" s="16" customFormat="1">
      <c r="I19018" s="47"/>
      <c r="P19018" s="48"/>
      <c r="Q19018" s="48"/>
      <c r="R19018" s="48"/>
      <c r="S19018" s="49"/>
      <c r="T19018" s="47"/>
      <c r="U19018" s="50"/>
      <c r="V19018" s="47"/>
      <c r="W19018" s="50"/>
      <c r="X19018" s="49"/>
      <c r="Y19018" s="49"/>
      <c r="Z19018" s="49"/>
      <c r="AA19018" s="49"/>
      <c r="AB19018" s="49"/>
      <c r="AC19018" s="49"/>
      <c r="AD19018" s="49"/>
      <c r="AE19018" s="95"/>
      <c r="AM19018" s="103"/>
      <c r="AT19018" s="10"/>
    </row>
    <row r="19019" spans="9:46" s="16" customFormat="1">
      <c r="I19019" s="47"/>
      <c r="P19019" s="48"/>
      <c r="Q19019" s="48"/>
      <c r="R19019" s="48"/>
      <c r="S19019" s="49"/>
      <c r="T19019" s="47"/>
      <c r="U19019" s="50"/>
      <c r="V19019" s="47"/>
      <c r="W19019" s="50"/>
      <c r="X19019" s="49"/>
      <c r="Y19019" s="49"/>
      <c r="Z19019" s="49"/>
      <c r="AA19019" s="49"/>
      <c r="AB19019" s="49"/>
      <c r="AC19019" s="49"/>
      <c r="AD19019" s="49"/>
      <c r="AE19019" s="95"/>
      <c r="AM19019" s="103"/>
      <c r="AT19019" s="10"/>
    </row>
    <row r="19020" spans="9:46" s="16" customFormat="1">
      <c r="I19020" s="47"/>
      <c r="P19020" s="48"/>
      <c r="Q19020" s="48"/>
      <c r="R19020" s="48"/>
      <c r="S19020" s="49"/>
      <c r="T19020" s="47"/>
      <c r="U19020" s="50"/>
      <c r="V19020" s="47"/>
      <c r="W19020" s="50"/>
      <c r="X19020" s="49"/>
      <c r="Y19020" s="49"/>
      <c r="Z19020" s="49"/>
      <c r="AA19020" s="49"/>
      <c r="AB19020" s="49"/>
      <c r="AC19020" s="49"/>
      <c r="AD19020" s="49"/>
      <c r="AE19020" s="95"/>
      <c r="AM19020" s="103"/>
      <c r="AT19020" s="10"/>
    </row>
    <row r="19021" spans="9:46" s="16" customFormat="1">
      <c r="I19021" s="47"/>
      <c r="P19021" s="48"/>
      <c r="Q19021" s="48"/>
      <c r="R19021" s="48"/>
      <c r="S19021" s="49"/>
      <c r="T19021" s="47"/>
      <c r="U19021" s="50"/>
      <c r="V19021" s="47"/>
      <c r="W19021" s="50"/>
      <c r="X19021" s="49"/>
      <c r="Y19021" s="49"/>
      <c r="Z19021" s="49"/>
      <c r="AA19021" s="49"/>
      <c r="AB19021" s="49"/>
      <c r="AC19021" s="49"/>
      <c r="AD19021" s="49"/>
      <c r="AE19021" s="95"/>
      <c r="AM19021" s="103"/>
      <c r="AT19021" s="10"/>
    </row>
    <row r="19022" spans="9:46" s="16" customFormat="1">
      <c r="I19022" s="47"/>
      <c r="P19022" s="48"/>
      <c r="Q19022" s="48"/>
      <c r="R19022" s="48"/>
      <c r="S19022" s="49"/>
      <c r="T19022" s="47"/>
      <c r="U19022" s="50"/>
      <c r="V19022" s="47"/>
      <c r="W19022" s="50"/>
      <c r="X19022" s="49"/>
      <c r="Y19022" s="49"/>
      <c r="Z19022" s="49"/>
      <c r="AA19022" s="49"/>
      <c r="AB19022" s="49"/>
      <c r="AC19022" s="49"/>
      <c r="AD19022" s="49"/>
      <c r="AE19022" s="95"/>
      <c r="AM19022" s="103"/>
      <c r="AT19022" s="10"/>
    </row>
    <row r="19023" spans="9:46" s="16" customFormat="1">
      <c r="I19023" s="47"/>
      <c r="P19023" s="48"/>
      <c r="Q19023" s="48"/>
      <c r="R19023" s="48"/>
      <c r="S19023" s="49"/>
      <c r="T19023" s="47"/>
      <c r="U19023" s="50"/>
      <c r="V19023" s="47"/>
      <c r="W19023" s="50"/>
      <c r="X19023" s="49"/>
      <c r="Y19023" s="49"/>
      <c r="Z19023" s="49"/>
      <c r="AA19023" s="49"/>
      <c r="AB19023" s="49"/>
      <c r="AC19023" s="49"/>
      <c r="AD19023" s="49"/>
      <c r="AE19023" s="95"/>
      <c r="AM19023" s="103"/>
      <c r="AT19023" s="10"/>
    </row>
    <row r="19024" spans="9:46" s="16" customFormat="1">
      <c r="I19024" s="47"/>
      <c r="P19024" s="48"/>
      <c r="Q19024" s="48"/>
      <c r="R19024" s="48"/>
      <c r="S19024" s="49"/>
      <c r="T19024" s="47"/>
      <c r="U19024" s="50"/>
      <c r="V19024" s="47"/>
      <c r="W19024" s="50"/>
      <c r="X19024" s="49"/>
      <c r="Y19024" s="49"/>
      <c r="Z19024" s="49"/>
      <c r="AA19024" s="49"/>
      <c r="AB19024" s="49"/>
      <c r="AC19024" s="49"/>
      <c r="AD19024" s="49"/>
      <c r="AE19024" s="95"/>
      <c r="AM19024" s="103"/>
      <c r="AT19024" s="10"/>
    </row>
    <row r="19025" spans="9:46" s="16" customFormat="1">
      <c r="I19025" s="47"/>
      <c r="P19025" s="48"/>
      <c r="Q19025" s="48"/>
      <c r="R19025" s="48"/>
      <c r="S19025" s="49"/>
      <c r="T19025" s="47"/>
      <c r="U19025" s="50"/>
      <c r="V19025" s="47"/>
      <c r="W19025" s="50"/>
      <c r="X19025" s="49"/>
      <c r="Y19025" s="49"/>
      <c r="Z19025" s="49"/>
      <c r="AA19025" s="49"/>
      <c r="AB19025" s="49"/>
      <c r="AC19025" s="49"/>
      <c r="AD19025" s="49"/>
      <c r="AE19025" s="95"/>
      <c r="AM19025" s="103"/>
      <c r="AT19025" s="10"/>
    </row>
    <row r="19026" spans="9:46" s="16" customFormat="1">
      <c r="I19026" s="47"/>
      <c r="P19026" s="48"/>
      <c r="Q19026" s="48"/>
      <c r="R19026" s="48"/>
      <c r="S19026" s="49"/>
      <c r="T19026" s="47"/>
      <c r="U19026" s="50"/>
      <c r="V19026" s="47"/>
      <c r="W19026" s="50"/>
      <c r="X19026" s="49"/>
      <c r="Y19026" s="49"/>
      <c r="Z19026" s="49"/>
      <c r="AA19026" s="49"/>
      <c r="AB19026" s="49"/>
      <c r="AC19026" s="49"/>
      <c r="AD19026" s="49"/>
      <c r="AE19026" s="95"/>
      <c r="AM19026" s="103"/>
      <c r="AT19026" s="10"/>
    </row>
    <row r="19027" spans="9:46" s="16" customFormat="1">
      <c r="I19027" s="47"/>
      <c r="P19027" s="48"/>
      <c r="Q19027" s="48"/>
      <c r="R19027" s="48"/>
      <c r="S19027" s="49"/>
      <c r="T19027" s="47"/>
      <c r="U19027" s="50"/>
      <c r="V19027" s="47"/>
      <c r="W19027" s="50"/>
      <c r="X19027" s="49"/>
      <c r="Y19027" s="49"/>
      <c r="Z19027" s="49"/>
      <c r="AA19027" s="49"/>
      <c r="AB19027" s="49"/>
      <c r="AC19027" s="49"/>
      <c r="AD19027" s="49"/>
      <c r="AE19027" s="95"/>
      <c r="AM19027" s="103"/>
      <c r="AT19027" s="10"/>
    </row>
    <row r="19028" spans="9:46" s="16" customFormat="1">
      <c r="I19028" s="47"/>
      <c r="P19028" s="48"/>
      <c r="Q19028" s="48"/>
      <c r="R19028" s="48"/>
      <c r="S19028" s="49"/>
      <c r="T19028" s="47"/>
      <c r="U19028" s="50"/>
      <c r="V19028" s="47"/>
      <c r="W19028" s="50"/>
      <c r="X19028" s="49"/>
      <c r="Y19028" s="49"/>
      <c r="Z19028" s="49"/>
      <c r="AA19028" s="49"/>
      <c r="AB19028" s="49"/>
      <c r="AC19028" s="49"/>
      <c r="AD19028" s="49"/>
      <c r="AE19028" s="95"/>
      <c r="AM19028" s="103"/>
      <c r="AT19028" s="10"/>
    </row>
    <row r="19029" spans="9:46" s="16" customFormat="1">
      <c r="I19029" s="47"/>
      <c r="P19029" s="48"/>
      <c r="Q19029" s="48"/>
      <c r="R19029" s="48"/>
      <c r="S19029" s="49"/>
      <c r="T19029" s="47"/>
      <c r="U19029" s="50"/>
      <c r="V19029" s="47"/>
      <c r="W19029" s="50"/>
      <c r="X19029" s="49"/>
      <c r="Y19029" s="49"/>
      <c r="Z19029" s="49"/>
      <c r="AA19029" s="49"/>
      <c r="AB19029" s="49"/>
      <c r="AC19029" s="49"/>
      <c r="AD19029" s="49"/>
      <c r="AE19029" s="95"/>
      <c r="AM19029" s="103"/>
      <c r="AT19029" s="10"/>
    </row>
    <row r="19030" spans="9:46" s="16" customFormat="1">
      <c r="I19030" s="47"/>
      <c r="P19030" s="48"/>
      <c r="Q19030" s="48"/>
      <c r="R19030" s="48"/>
      <c r="S19030" s="49"/>
      <c r="T19030" s="47"/>
      <c r="U19030" s="50"/>
      <c r="V19030" s="47"/>
      <c r="W19030" s="50"/>
      <c r="X19030" s="49"/>
      <c r="Y19030" s="49"/>
      <c r="Z19030" s="49"/>
      <c r="AA19030" s="49"/>
      <c r="AB19030" s="49"/>
      <c r="AC19030" s="49"/>
      <c r="AD19030" s="49"/>
      <c r="AE19030" s="95"/>
      <c r="AM19030" s="103"/>
      <c r="AT19030" s="10"/>
    </row>
    <row r="19031" spans="9:46" s="16" customFormat="1">
      <c r="I19031" s="47"/>
      <c r="P19031" s="48"/>
      <c r="Q19031" s="48"/>
      <c r="R19031" s="48"/>
      <c r="S19031" s="49"/>
      <c r="T19031" s="47"/>
      <c r="U19031" s="50"/>
      <c r="V19031" s="47"/>
      <c r="W19031" s="50"/>
      <c r="X19031" s="49"/>
      <c r="Y19031" s="49"/>
      <c r="Z19031" s="49"/>
      <c r="AA19031" s="49"/>
      <c r="AB19031" s="49"/>
      <c r="AC19031" s="49"/>
      <c r="AD19031" s="49"/>
      <c r="AE19031" s="95"/>
      <c r="AM19031" s="103"/>
      <c r="AT19031" s="10"/>
    </row>
    <row r="19032" spans="9:46" s="16" customFormat="1">
      <c r="I19032" s="47"/>
      <c r="P19032" s="48"/>
      <c r="Q19032" s="48"/>
      <c r="R19032" s="48"/>
      <c r="S19032" s="49"/>
      <c r="T19032" s="47"/>
      <c r="U19032" s="50"/>
      <c r="V19032" s="47"/>
      <c r="W19032" s="50"/>
      <c r="X19032" s="49"/>
      <c r="Y19032" s="49"/>
      <c r="Z19032" s="49"/>
      <c r="AA19032" s="49"/>
      <c r="AB19032" s="49"/>
      <c r="AC19032" s="49"/>
      <c r="AD19032" s="49"/>
      <c r="AE19032" s="95"/>
      <c r="AM19032" s="103"/>
      <c r="AT19032" s="10"/>
    </row>
    <row r="19033" spans="9:46" s="16" customFormat="1">
      <c r="I19033" s="47"/>
      <c r="P19033" s="48"/>
      <c r="Q19033" s="48"/>
      <c r="R19033" s="48"/>
      <c r="S19033" s="49"/>
      <c r="T19033" s="47"/>
      <c r="U19033" s="50"/>
      <c r="V19033" s="47"/>
      <c r="W19033" s="50"/>
      <c r="X19033" s="49"/>
      <c r="Y19033" s="49"/>
      <c r="Z19033" s="49"/>
      <c r="AA19033" s="49"/>
      <c r="AB19033" s="49"/>
      <c r="AC19033" s="49"/>
      <c r="AD19033" s="49"/>
      <c r="AE19033" s="95"/>
      <c r="AM19033" s="103"/>
      <c r="AT19033" s="10"/>
    </row>
    <row r="19034" spans="9:46" s="16" customFormat="1">
      <c r="I19034" s="47"/>
      <c r="P19034" s="48"/>
      <c r="Q19034" s="48"/>
      <c r="R19034" s="48"/>
      <c r="S19034" s="49"/>
      <c r="T19034" s="47"/>
      <c r="U19034" s="50"/>
      <c r="V19034" s="47"/>
      <c r="W19034" s="50"/>
      <c r="X19034" s="49"/>
      <c r="Y19034" s="49"/>
      <c r="Z19034" s="49"/>
      <c r="AA19034" s="49"/>
      <c r="AB19034" s="49"/>
      <c r="AC19034" s="49"/>
      <c r="AD19034" s="49"/>
      <c r="AE19034" s="95"/>
      <c r="AM19034" s="103"/>
      <c r="AT19034" s="10"/>
    </row>
    <row r="19035" spans="9:46" s="16" customFormat="1">
      <c r="I19035" s="47"/>
      <c r="P19035" s="48"/>
      <c r="Q19035" s="48"/>
      <c r="R19035" s="48"/>
      <c r="S19035" s="49"/>
      <c r="T19035" s="47"/>
      <c r="U19035" s="50"/>
      <c r="V19035" s="47"/>
      <c r="W19035" s="50"/>
      <c r="X19035" s="49"/>
      <c r="Y19035" s="49"/>
      <c r="Z19035" s="49"/>
      <c r="AA19035" s="49"/>
      <c r="AB19035" s="49"/>
      <c r="AC19035" s="49"/>
      <c r="AD19035" s="49"/>
      <c r="AE19035" s="95"/>
      <c r="AM19035" s="103"/>
      <c r="AT19035" s="10"/>
    </row>
    <row r="19036" spans="9:46" s="16" customFormat="1">
      <c r="I19036" s="47"/>
      <c r="P19036" s="48"/>
      <c r="Q19036" s="48"/>
      <c r="R19036" s="48"/>
      <c r="S19036" s="49"/>
      <c r="T19036" s="47"/>
      <c r="U19036" s="50"/>
      <c r="V19036" s="47"/>
      <c r="W19036" s="50"/>
      <c r="X19036" s="49"/>
      <c r="Y19036" s="49"/>
      <c r="Z19036" s="49"/>
      <c r="AA19036" s="49"/>
      <c r="AB19036" s="49"/>
      <c r="AC19036" s="49"/>
      <c r="AD19036" s="49"/>
      <c r="AE19036" s="95"/>
      <c r="AM19036" s="103"/>
      <c r="AT19036" s="10"/>
    </row>
    <row r="19037" spans="9:46" s="16" customFormat="1">
      <c r="I19037" s="47"/>
      <c r="P19037" s="48"/>
      <c r="Q19037" s="48"/>
      <c r="R19037" s="48"/>
      <c r="S19037" s="49"/>
      <c r="T19037" s="47"/>
      <c r="U19037" s="50"/>
      <c r="V19037" s="47"/>
      <c r="W19037" s="50"/>
      <c r="X19037" s="49"/>
      <c r="Y19037" s="49"/>
      <c r="Z19037" s="49"/>
      <c r="AA19037" s="49"/>
      <c r="AB19037" s="49"/>
      <c r="AC19037" s="49"/>
      <c r="AD19037" s="49"/>
      <c r="AE19037" s="95"/>
      <c r="AM19037" s="103"/>
      <c r="AT19037" s="10"/>
    </row>
    <row r="19038" spans="9:46" s="16" customFormat="1">
      <c r="I19038" s="47"/>
      <c r="P19038" s="48"/>
      <c r="Q19038" s="48"/>
      <c r="R19038" s="48"/>
      <c r="S19038" s="49"/>
      <c r="T19038" s="47"/>
      <c r="U19038" s="50"/>
      <c r="V19038" s="47"/>
      <c r="W19038" s="50"/>
      <c r="X19038" s="49"/>
      <c r="Y19038" s="49"/>
      <c r="Z19038" s="49"/>
      <c r="AA19038" s="49"/>
      <c r="AB19038" s="49"/>
      <c r="AC19038" s="49"/>
      <c r="AD19038" s="49"/>
      <c r="AE19038" s="95"/>
      <c r="AM19038" s="103"/>
      <c r="AT19038" s="10"/>
    </row>
    <row r="19039" spans="9:46" s="16" customFormat="1">
      <c r="I19039" s="47"/>
      <c r="P19039" s="48"/>
      <c r="Q19039" s="48"/>
      <c r="R19039" s="48"/>
      <c r="S19039" s="49"/>
      <c r="T19039" s="47"/>
      <c r="U19039" s="50"/>
      <c r="V19039" s="47"/>
      <c r="W19039" s="50"/>
      <c r="X19039" s="49"/>
      <c r="Y19039" s="49"/>
      <c r="Z19039" s="49"/>
      <c r="AA19039" s="49"/>
      <c r="AB19039" s="49"/>
      <c r="AC19039" s="49"/>
      <c r="AD19039" s="49"/>
      <c r="AE19039" s="95"/>
      <c r="AM19039" s="103"/>
      <c r="AT19039" s="10"/>
    </row>
    <row r="19040" spans="9:46" s="16" customFormat="1">
      <c r="I19040" s="47"/>
      <c r="P19040" s="48"/>
      <c r="Q19040" s="48"/>
      <c r="R19040" s="48"/>
      <c r="S19040" s="49"/>
      <c r="T19040" s="47"/>
      <c r="U19040" s="50"/>
      <c r="V19040" s="47"/>
      <c r="W19040" s="50"/>
      <c r="X19040" s="49"/>
      <c r="Y19040" s="49"/>
      <c r="Z19040" s="49"/>
      <c r="AA19040" s="49"/>
      <c r="AB19040" s="49"/>
      <c r="AC19040" s="49"/>
      <c r="AD19040" s="49"/>
      <c r="AE19040" s="95"/>
      <c r="AM19040" s="103"/>
      <c r="AT19040" s="10"/>
    </row>
    <row r="19041" spans="9:46" s="16" customFormat="1">
      <c r="I19041" s="47"/>
      <c r="P19041" s="48"/>
      <c r="Q19041" s="48"/>
      <c r="R19041" s="48"/>
      <c r="S19041" s="49"/>
      <c r="T19041" s="47"/>
      <c r="U19041" s="50"/>
      <c r="V19041" s="47"/>
      <c r="W19041" s="50"/>
      <c r="X19041" s="49"/>
      <c r="Y19041" s="49"/>
      <c r="Z19041" s="49"/>
      <c r="AA19041" s="49"/>
      <c r="AB19041" s="49"/>
      <c r="AC19041" s="49"/>
      <c r="AD19041" s="49"/>
      <c r="AE19041" s="95"/>
      <c r="AM19041" s="103"/>
      <c r="AT19041" s="10"/>
    </row>
    <row r="19042" spans="9:46" s="16" customFormat="1">
      <c r="I19042" s="47"/>
      <c r="P19042" s="48"/>
      <c r="Q19042" s="48"/>
      <c r="R19042" s="48"/>
      <c r="S19042" s="49"/>
      <c r="T19042" s="47"/>
      <c r="U19042" s="50"/>
      <c r="V19042" s="47"/>
      <c r="W19042" s="50"/>
      <c r="X19042" s="49"/>
      <c r="Y19042" s="49"/>
      <c r="Z19042" s="49"/>
      <c r="AA19042" s="49"/>
      <c r="AB19042" s="49"/>
      <c r="AC19042" s="49"/>
      <c r="AD19042" s="49"/>
      <c r="AE19042" s="95"/>
      <c r="AM19042" s="103"/>
      <c r="AT19042" s="10"/>
    </row>
    <row r="19043" spans="9:46" s="16" customFormat="1">
      <c r="I19043" s="47"/>
      <c r="P19043" s="48"/>
      <c r="Q19043" s="48"/>
      <c r="R19043" s="48"/>
      <c r="S19043" s="49"/>
      <c r="T19043" s="47"/>
      <c r="U19043" s="50"/>
      <c r="V19043" s="47"/>
      <c r="W19043" s="50"/>
      <c r="X19043" s="49"/>
      <c r="Y19043" s="49"/>
      <c r="Z19043" s="49"/>
      <c r="AA19043" s="49"/>
      <c r="AB19043" s="49"/>
      <c r="AC19043" s="49"/>
      <c r="AD19043" s="49"/>
      <c r="AE19043" s="95"/>
      <c r="AM19043" s="103"/>
      <c r="AT19043" s="10"/>
    </row>
    <row r="19044" spans="9:46" s="16" customFormat="1">
      <c r="I19044" s="47"/>
      <c r="P19044" s="48"/>
      <c r="Q19044" s="48"/>
      <c r="R19044" s="48"/>
      <c r="S19044" s="49"/>
      <c r="T19044" s="47"/>
      <c r="U19044" s="50"/>
      <c r="V19044" s="47"/>
      <c r="W19044" s="50"/>
      <c r="X19044" s="49"/>
      <c r="Y19044" s="49"/>
      <c r="Z19044" s="49"/>
      <c r="AA19044" s="49"/>
      <c r="AB19044" s="49"/>
      <c r="AC19044" s="49"/>
      <c r="AD19044" s="49"/>
      <c r="AE19044" s="95"/>
      <c r="AM19044" s="103"/>
      <c r="AT19044" s="10"/>
    </row>
    <row r="19045" spans="9:46" s="16" customFormat="1">
      <c r="I19045" s="47"/>
      <c r="P19045" s="48"/>
      <c r="Q19045" s="48"/>
      <c r="R19045" s="48"/>
      <c r="S19045" s="49"/>
      <c r="T19045" s="47"/>
      <c r="U19045" s="50"/>
      <c r="V19045" s="47"/>
      <c r="W19045" s="50"/>
      <c r="X19045" s="49"/>
      <c r="Y19045" s="49"/>
      <c r="Z19045" s="49"/>
      <c r="AA19045" s="49"/>
      <c r="AB19045" s="49"/>
      <c r="AC19045" s="49"/>
      <c r="AD19045" s="49"/>
      <c r="AE19045" s="95"/>
      <c r="AM19045" s="103"/>
      <c r="AT19045" s="10"/>
    </row>
    <row r="19046" spans="9:46" s="16" customFormat="1">
      <c r="I19046" s="47"/>
      <c r="P19046" s="48"/>
      <c r="Q19046" s="48"/>
      <c r="R19046" s="48"/>
      <c r="S19046" s="49"/>
      <c r="T19046" s="47"/>
      <c r="U19046" s="50"/>
      <c r="V19046" s="47"/>
      <c r="W19046" s="50"/>
      <c r="X19046" s="49"/>
      <c r="Y19046" s="49"/>
      <c r="Z19046" s="49"/>
      <c r="AA19046" s="49"/>
      <c r="AB19046" s="49"/>
      <c r="AC19046" s="49"/>
      <c r="AD19046" s="49"/>
      <c r="AE19046" s="95"/>
      <c r="AM19046" s="103"/>
      <c r="AT19046" s="10"/>
    </row>
    <row r="19047" spans="9:46" s="16" customFormat="1">
      <c r="I19047" s="47"/>
      <c r="P19047" s="48"/>
      <c r="Q19047" s="48"/>
      <c r="R19047" s="48"/>
      <c r="S19047" s="49"/>
      <c r="T19047" s="47"/>
      <c r="U19047" s="50"/>
      <c r="V19047" s="47"/>
      <c r="W19047" s="50"/>
      <c r="X19047" s="49"/>
      <c r="Y19047" s="49"/>
      <c r="Z19047" s="49"/>
      <c r="AA19047" s="49"/>
      <c r="AB19047" s="49"/>
      <c r="AC19047" s="49"/>
      <c r="AD19047" s="49"/>
      <c r="AE19047" s="95"/>
      <c r="AM19047" s="103"/>
      <c r="AT19047" s="10"/>
    </row>
    <row r="19048" spans="9:46" s="16" customFormat="1">
      <c r="I19048" s="47"/>
      <c r="P19048" s="48"/>
      <c r="Q19048" s="48"/>
      <c r="R19048" s="48"/>
      <c r="S19048" s="49"/>
      <c r="T19048" s="47"/>
      <c r="U19048" s="50"/>
      <c r="V19048" s="47"/>
      <c r="W19048" s="50"/>
      <c r="X19048" s="49"/>
      <c r="Y19048" s="49"/>
      <c r="Z19048" s="49"/>
      <c r="AA19048" s="49"/>
      <c r="AB19048" s="49"/>
      <c r="AC19048" s="49"/>
      <c r="AD19048" s="49"/>
      <c r="AE19048" s="95"/>
      <c r="AM19048" s="103"/>
      <c r="AT19048" s="10"/>
    </row>
    <row r="19049" spans="9:46" s="16" customFormat="1">
      <c r="I19049" s="47"/>
      <c r="P19049" s="48"/>
      <c r="Q19049" s="48"/>
      <c r="R19049" s="48"/>
      <c r="S19049" s="49"/>
      <c r="T19049" s="47"/>
      <c r="U19049" s="50"/>
      <c r="V19049" s="47"/>
      <c r="W19049" s="50"/>
      <c r="X19049" s="49"/>
      <c r="Y19049" s="49"/>
      <c r="Z19049" s="49"/>
      <c r="AA19049" s="49"/>
      <c r="AB19049" s="49"/>
      <c r="AC19049" s="49"/>
      <c r="AD19049" s="49"/>
      <c r="AE19049" s="95"/>
      <c r="AM19049" s="103"/>
      <c r="AT19049" s="10"/>
    </row>
    <row r="19050" spans="9:46" s="16" customFormat="1">
      <c r="I19050" s="47"/>
      <c r="P19050" s="48"/>
      <c r="Q19050" s="48"/>
      <c r="R19050" s="48"/>
      <c r="S19050" s="49"/>
      <c r="T19050" s="47"/>
      <c r="U19050" s="50"/>
      <c r="V19050" s="47"/>
      <c r="W19050" s="50"/>
      <c r="X19050" s="49"/>
      <c r="Y19050" s="49"/>
      <c r="Z19050" s="49"/>
      <c r="AA19050" s="49"/>
      <c r="AB19050" s="49"/>
      <c r="AC19050" s="49"/>
      <c r="AD19050" s="49"/>
      <c r="AE19050" s="95"/>
      <c r="AM19050" s="103"/>
      <c r="AT19050" s="10"/>
    </row>
    <row r="19051" spans="9:46" s="16" customFormat="1">
      <c r="I19051" s="47"/>
      <c r="P19051" s="48"/>
      <c r="Q19051" s="48"/>
      <c r="R19051" s="48"/>
      <c r="S19051" s="49"/>
      <c r="T19051" s="47"/>
      <c r="U19051" s="50"/>
      <c r="V19051" s="47"/>
      <c r="W19051" s="50"/>
      <c r="X19051" s="49"/>
      <c r="Y19051" s="49"/>
      <c r="Z19051" s="49"/>
      <c r="AA19051" s="49"/>
      <c r="AB19051" s="49"/>
      <c r="AC19051" s="49"/>
      <c r="AD19051" s="49"/>
      <c r="AE19051" s="95"/>
      <c r="AM19051" s="103"/>
      <c r="AT19051" s="10"/>
    </row>
    <row r="19052" spans="9:46" s="16" customFormat="1">
      <c r="I19052" s="47"/>
      <c r="P19052" s="48"/>
      <c r="Q19052" s="48"/>
      <c r="R19052" s="48"/>
      <c r="S19052" s="49"/>
      <c r="T19052" s="47"/>
      <c r="U19052" s="50"/>
      <c r="V19052" s="47"/>
      <c r="W19052" s="50"/>
      <c r="X19052" s="49"/>
      <c r="Y19052" s="49"/>
      <c r="Z19052" s="49"/>
      <c r="AA19052" s="49"/>
      <c r="AB19052" s="49"/>
      <c r="AC19052" s="49"/>
      <c r="AD19052" s="49"/>
      <c r="AE19052" s="95"/>
      <c r="AM19052" s="103"/>
      <c r="AT19052" s="10"/>
    </row>
    <row r="19053" spans="9:46" s="16" customFormat="1">
      <c r="I19053" s="47"/>
      <c r="P19053" s="48"/>
      <c r="Q19053" s="48"/>
      <c r="R19053" s="48"/>
      <c r="S19053" s="49"/>
      <c r="T19053" s="47"/>
      <c r="U19053" s="50"/>
      <c r="V19053" s="47"/>
      <c r="W19053" s="50"/>
      <c r="X19053" s="49"/>
      <c r="Y19053" s="49"/>
      <c r="Z19053" s="49"/>
      <c r="AA19053" s="49"/>
      <c r="AB19053" s="49"/>
      <c r="AC19053" s="49"/>
      <c r="AD19053" s="49"/>
      <c r="AE19053" s="95"/>
      <c r="AM19053" s="103"/>
      <c r="AT19053" s="10"/>
    </row>
    <row r="19054" spans="9:46" s="16" customFormat="1">
      <c r="I19054" s="47"/>
      <c r="P19054" s="48"/>
      <c r="Q19054" s="48"/>
      <c r="R19054" s="48"/>
      <c r="S19054" s="49"/>
      <c r="T19054" s="47"/>
      <c r="U19054" s="50"/>
      <c r="V19054" s="47"/>
      <c r="W19054" s="50"/>
      <c r="X19054" s="49"/>
      <c r="Y19054" s="49"/>
      <c r="Z19054" s="49"/>
      <c r="AA19054" s="49"/>
      <c r="AB19054" s="49"/>
      <c r="AC19054" s="49"/>
      <c r="AD19054" s="49"/>
      <c r="AE19054" s="95"/>
      <c r="AM19054" s="103"/>
      <c r="AT19054" s="10"/>
    </row>
    <row r="19055" spans="9:46" s="16" customFormat="1">
      <c r="I19055" s="47"/>
      <c r="P19055" s="48"/>
      <c r="Q19055" s="48"/>
      <c r="R19055" s="48"/>
      <c r="S19055" s="49"/>
      <c r="T19055" s="47"/>
      <c r="U19055" s="50"/>
      <c r="V19055" s="47"/>
      <c r="W19055" s="50"/>
      <c r="X19055" s="49"/>
      <c r="Y19055" s="49"/>
      <c r="Z19055" s="49"/>
      <c r="AA19055" s="49"/>
      <c r="AB19055" s="49"/>
      <c r="AC19055" s="49"/>
      <c r="AD19055" s="49"/>
      <c r="AE19055" s="95"/>
      <c r="AM19055" s="103"/>
      <c r="AT19055" s="10"/>
    </row>
    <row r="19056" spans="9:46" s="16" customFormat="1">
      <c r="I19056" s="47"/>
      <c r="P19056" s="48"/>
      <c r="Q19056" s="48"/>
      <c r="R19056" s="48"/>
      <c r="S19056" s="49"/>
      <c r="T19056" s="47"/>
      <c r="U19056" s="50"/>
      <c r="V19056" s="47"/>
      <c r="W19056" s="50"/>
      <c r="X19056" s="49"/>
      <c r="Y19056" s="49"/>
      <c r="Z19056" s="49"/>
      <c r="AA19056" s="49"/>
      <c r="AB19056" s="49"/>
      <c r="AC19056" s="49"/>
      <c r="AD19056" s="49"/>
      <c r="AE19056" s="95"/>
      <c r="AM19056" s="103"/>
      <c r="AT19056" s="10"/>
    </row>
    <row r="19057" spans="9:46" s="16" customFormat="1">
      <c r="I19057" s="47"/>
      <c r="P19057" s="48"/>
      <c r="Q19057" s="48"/>
      <c r="R19057" s="48"/>
      <c r="S19057" s="49"/>
      <c r="T19057" s="47"/>
      <c r="U19057" s="50"/>
      <c r="V19057" s="47"/>
      <c r="W19057" s="50"/>
      <c r="X19057" s="49"/>
      <c r="Y19057" s="49"/>
      <c r="Z19057" s="49"/>
      <c r="AA19057" s="49"/>
      <c r="AB19057" s="49"/>
      <c r="AC19057" s="49"/>
      <c r="AD19057" s="49"/>
      <c r="AE19057" s="95"/>
      <c r="AM19057" s="103"/>
      <c r="AT19057" s="10"/>
    </row>
    <row r="19058" spans="9:46" s="16" customFormat="1">
      <c r="I19058" s="47"/>
      <c r="P19058" s="48"/>
      <c r="Q19058" s="48"/>
      <c r="R19058" s="48"/>
      <c r="S19058" s="49"/>
      <c r="T19058" s="47"/>
      <c r="U19058" s="50"/>
      <c r="V19058" s="47"/>
      <c r="W19058" s="50"/>
      <c r="X19058" s="49"/>
      <c r="Y19058" s="49"/>
      <c r="Z19058" s="49"/>
      <c r="AA19058" s="49"/>
      <c r="AB19058" s="49"/>
      <c r="AC19058" s="49"/>
      <c r="AD19058" s="49"/>
      <c r="AE19058" s="95"/>
      <c r="AM19058" s="103"/>
      <c r="AT19058" s="10"/>
    </row>
    <row r="19059" spans="9:46" s="16" customFormat="1">
      <c r="I19059" s="47"/>
      <c r="P19059" s="48"/>
      <c r="Q19059" s="48"/>
      <c r="R19059" s="48"/>
      <c r="S19059" s="49"/>
      <c r="T19059" s="47"/>
      <c r="U19059" s="50"/>
      <c r="V19059" s="47"/>
      <c r="W19059" s="50"/>
      <c r="X19059" s="49"/>
      <c r="Y19059" s="49"/>
      <c r="Z19059" s="49"/>
      <c r="AA19059" s="49"/>
      <c r="AB19059" s="49"/>
      <c r="AC19059" s="49"/>
      <c r="AD19059" s="49"/>
      <c r="AE19059" s="95"/>
      <c r="AM19059" s="103"/>
      <c r="AT19059" s="10"/>
    </row>
    <row r="19060" spans="9:46" s="16" customFormat="1">
      <c r="I19060" s="47"/>
      <c r="P19060" s="48"/>
      <c r="Q19060" s="48"/>
      <c r="R19060" s="48"/>
      <c r="S19060" s="49"/>
      <c r="T19060" s="47"/>
      <c r="U19060" s="50"/>
      <c r="V19060" s="47"/>
      <c r="W19060" s="50"/>
      <c r="X19060" s="49"/>
      <c r="Y19060" s="49"/>
      <c r="Z19060" s="49"/>
      <c r="AA19060" s="49"/>
      <c r="AB19060" s="49"/>
      <c r="AC19060" s="49"/>
      <c r="AD19060" s="49"/>
      <c r="AE19060" s="95"/>
      <c r="AM19060" s="103"/>
      <c r="AT19060" s="10"/>
    </row>
    <row r="19061" spans="9:46" s="16" customFormat="1">
      <c r="I19061" s="47"/>
      <c r="P19061" s="48"/>
      <c r="Q19061" s="48"/>
      <c r="R19061" s="48"/>
      <c r="S19061" s="49"/>
      <c r="T19061" s="47"/>
      <c r="U19061" s="50"/>
      <c r="V19061" s="47"/>
      <c r="W19061" s="50"/>
      <c r="X19061" s="49"/>
      <c r="Y19061" s="49"/>
      <c r="Z19061" s="49"/>
      <c r="AA19061" s="49"/>
      <c r="AB19061" s="49"/>
      <c r="AC19061" s="49"/>
      <c r="AD19061" s="49"/>
      <c r="AE19061" s="95"/>
      <c r="AM19061" s="103"/>
      <c r="AT19061" s="10"/>
    </row>
    <row r="19062" spans="9:46" s="16" customFormat="1">
      <c r="I19062" s="47"/>
      <c r="P19062" s="48"/>
      <c r="Q19062" s="48"/>
      <c r="R19062" s="48"/>
      <c r="S19062" s="49"/>
      <c r="T19062" s="47"/>
      <c r="U19062" s="50"/>
      <c r="V19062" s="47"/>
      <c r="W19062" s="50"/>
      <c r="X19062" s="49"/>
      <c r="Y19062" s="49"/>
      <c r="Z19062" s="49"/>
      <c r="AA19062" s="49"/>
      <c r="AB19062" s="49"/>
      <c r="AC19062" s="49"/>
      <c r="AD19062" s="49"/>
      <c r="AE19062" s="95"/>
      <c r="AM19062" s="103"/>
      <c r="AT19062" s="10"/>
    </row>
    <row r="19063" spans="9:46" s="16" customFormat="1">
      <c r="I19063" s="47"/>
      <c r="P19063" s="48"/>
      <c r="Q19063" s="48"/>
      <c r="R19063" s="48"/>
      <c r="S19063" s="49"/>
      <c r="T19063" s="47"/>
      <c r="U19063" s="50"/>
      <c r="V19063" s="47"/>
      <c r="W19063" s="50"/>
      <c r="X19063" s="49"/>
      <c r="Y19063" s="49"/>
      <c r="Z19063" s="49"/>
      <c r="AA19063" s="49"/>
      <c r="AB19063" s="49"/>
      <c r="AC19063" s="49"/>
      <c r="AD19063" s="49"/>
      <c r="AE19063" s="95"/>
      <c r="AM19063" s="103"/>
      <c r="AT19063" s="10"/>
    </row>
    <row r="19064" spans="9:46" s="16" customFormat="1">
      <c r="I19064" s="47"/>
      <c r="P19064" s="48"/>
      <c r="Q19064" s="48"/>
      <c r="R19064" s="48"/>
      <c r="S19064" s="49"/>
      <c r="T19064" s="47"/>
      <c r="U19064" s="50"/>
      <c r="V19064" s="47"/>
      <c r="W19064" s="50"/>
      <c r="X19064" s="49"/>
      <c r="Y19064" s="49"/>
      <c r="Z19064" s="49"/>
      <c r="AA19064" s="49"/>
      <c r="AB19064" s="49"/>
      <c r="AC19064" s="49"/>
      <c r="AD19064" s="49"/>
      <c r="AE19064" s="95"/>
      <c r="AM19064" s="103"/>
      <c r="AT19064" s="10"/>
    </row>
    <row r="19065" spans="9:46" s="16" customFormat="1">
      <c r="I19065" s="47"/>
      <c r="P19065" s="48"/>
      <c r="Q19065" s="48"/>
      <c r="R19065" s="48"/>
      <c r="S19065" s="49"/>
      <c r="T19065" s="47"/>
      <c r="U19065" s="50"/>
      <c r="V19065" s="47"/>
      <c r="W19065" s="50"/>
      <c r="X19065" s="49"/>
      <c r="Y19065" s="49"/>
      <c r="Z19065" s="49"/>
      <c r="AA19065" s="49"/>
      <c r="AB19065" s="49"/>
      <c r="AC19065" s="49"/>
      <c r="AD19065" s="49"/>
      <c r="AE19065" s="95"/>
      <c r="AM19065" s="103"/>
      <c r="AT19065" s="10"/>
    </row>
    <row r="19066" spans="9:46" s="16" customFormat="1">
      <c r="I19066" s="47"/>
      <c r="P19066" s="48"/>
      <c r="Q19066" s="48"/>
      <c r="R19066" s="48"/>
      <c r="S19066" s="49"/>
      <c r="T19066" s="47"/>
      <c r="U19066" s="50"/>
      <c r="V19066" s="47"/>
      <c r="W19066" s="50"/>
      <c r="X19066" s="49"/>
      <c r="Y19066" s="49"/>
      <c r="Z19066" s="49"/>
      <c r="AA19066" s="49"/>
      <c r="AB19066" s="49"/>
      <c r="AC19066" s="49"/>
      <c r="AD19066" s="49"/>
      <c r="AE19066" s="95"/>
      <c r="AM19066" s="103"/>
      <c r="AT19066" s="10"/>
    </row>
    <row r="19067" spans="9:46" s="16" customFormat="1">
      <c r="I19067" s="47"/>
      <c r="P19067" s="48"/>
      <c r="Q19067" s="48"/>
      <c r="R19067" s="48"/>
      <c r="S19067" s="49"/>
      <c r="T19067" s="47"/>
      <c r="U19067" s="50"/>
      <c r="V19067" s="47"/>
      <c r="W19067" s="50"/>
      <c r="X19067" s="49"/>
      <c r="Y19067" s="49"/>
      <c r="Z19067" s="49"/>
      <c r="AA19067" s="49"/>
      <c r="AB19067" s="49"/>
      <c r="AC19067" s="49"/>
      <c r="AD19067" s="49"/>
      <c r="AE19067" s="95"/>
      <c r="AM19067" s="103"/>
      <c r="AT19067" s="10"/>
    </row>
    <row r="19068" spans="9:46" s="16" customFormat="1">
      <c r="I19068" s="47"/>
      <c r="P19068" s="48"/>
      <c r="Q19068" s="48"/>
      <c r="R19068" s="48"/>
      <c r="S19068" s="49"/>
      <c r="T19068" s="47"/>
      <c r="U19068" s="50"/>
      <c r="V19068" s="47"/>
      <c r="W19068" s="50"/>
      <c r="X19068" s="49"/>
      <c r="Y19068" s="49"/>
      <c r="Z19068" s="49"/>
      <c r="AA19068" s="49"/>
      <c r="AB19068" s="49"/>
      <c r="AC19068" s="49"/>
      <c r="AD19068" s="49"/>
      <c r="AE19068" s="95"/>
      <c r="AM19068" s="103"/>
      <c r="AT19068" s="10"/>
    </row>
    <row r="19069" spans="9:46" s="16" customFormat="1">
      <c r="I19069" s="47"/>
      <c r="P19069" s="48"/>
      <c r="Q19069" s="48"/>
      <c r="R19069" s="48"/>
      <c r="S19069" s="49"/>
      <c r="T19069" s="47"/>
      <c r="U19069" s="50"/>
      <c r="V19069" s="47"/>
      <c r="W19069" s="50"/>
      <c r="X19069" s="49"/>
      <c r="Y19069" s="49"/>
      <c r="Z19069" s="49"/>
      <c r="AA19069" s="49"/>
      <c r="AB19069" s="49"/>
      <c r="AC19069" s="49"/>
      <c r="AD19069" s="49"/>
      <c r="AE19069" s="95"/>
      <c r="AM19069" s="103"/>
      <c r="AT19069" s="10"/>
    </row>
    <row r="19070" spans="9:46" s="16" customFormat="1">
      <c r="I19070" s="47"/>
      <c r="P19070" s="48"/>
      <c r="Q19070" s="48"/>
      <c r="R19070" s="48"/>
      <c r="S19070" s="49"/>
      <c r="T19070" s="47"/>
      <c r="U19070" s="50"/>
      <c r="V19070" s="47"/>
      <c r="W19070" s="50"/>
      <c r="X19070" s="49"/>
      <c r="Y19070" s="49"/>
      <c r="Z19070" s="49"/>
      <c r="AA19070" s="49"/>
      <c r="AB19070" s="49"/>
      <c r="AC19070" s="49"/>
      <c r="AD19070" s="49"/>
      <c r="AE19070" s="95"/>
      <c r="AM19070" s="103"/>
      <c r="AT19070" s="10"/>
    </row>
    <row r="19071" spans="9:46" s="16" customFormat="1">
      <c r="I19071" s="47"/>
      <c r="P19071" s="48"/>
      <c r="Q19071" s="48"/>
      <c r="R19071" s="48"/>
      <c r="S19071" s="49"/>
      <c r="T19071" s="47"/>
      <c r="U19071" s="50"/>
      <c r="V19071" s="47"/>
      <c r="W19071" s="50"/>
      <c r="X19071" s="49"/>
      <c r="Y19071" s="49"/>
      <c r="Z19071" s="49"/>
      <c r="AA19071" s="49"/>
      <c r="AB19071" s="49"/>
      <c r="AC19071" s="49"/>
      <c r="AD19071" s="49"/>
      <c r="AE19071" s="95"/>
      <c r="AM19071" s="103"/>
      <c r="AT19071" s="10"/>
    </row>
    <row r="19072" spans="9:46" s="16" customFormat="1">
      <c r="I19072" s="47"/>
      <c r="P19072" s="48"/>
      <c r="Q19072" s="48"/>
      <c r="R19072" s="48"/>
      <c r="S19072" s="49"/>
      <c r="T19072" s="47"/>
      <c r="U19072" s="50"/>
      <c r="V19072" s="47"/>
      <c r="W19072" s="50"/>
      <c r="X19072" s="49"/>
      <c r="Y19072" s="49"/>
      <c r="Z19072" s="49"/>
      <c r="AA19072" s="49"/>
      <c r="AB19072" s="49"/>
      <c r="AC19072" s="49"/>
      <c r="AD19072" s="49"/>
      <c r="AE19072" s="95"/>
      <c r="AM19072" s="103"/>
      <c r="AT19072" s="10"/>
    </row>
    <row r="19073" spans="9:46" s="16" customFormat="1">
      <c r="I19073" s="47"/>
      <c r="P19073" s="48"/>
      <c r="Q19073" s="48"/>
      <c r="R19073" s="48"/>
      <c r="S19073" s="49"/>
      <c r="T19073" s="47"/>
      <c r="U19073" s="50"/>
      <c r="V19073" s="47"/>
      <c r="W19073" s="50"/>
      <c r="X19073" s="49"/>
      <c r="Y19073" s="49"/>
      <c r="Z19073" s="49"/>
      <c r="AA19073" s="49"/>
      <c r="AB19073" s="49"/>
      <c r="AC19073" s="49"/>
      <c r="AD19073" s="49"/>
      <c r="AE19073" s="95"/>
      <c r="AM19073" s="103"/>
      <c r="AT19073" s="10"/>
    </row>
    <row r="19074" spans="9:46" s="16" customFormat="1">
      <c r="I19074" s="47"/>
      <c r="P19074" s="48"/>
      <c r="Q19074" s="48"/>
      <c r="R19074" s="48"/>
      <c r="S19074" s="49"/>
      <c r="T19074" s="47"/>
      <c r="U19074" s="50"/>
      <c r="V19074" s="47"/>
      <c r="W19074" s="50"/>
      <c r="X19074" s="49"/>
      <c r="Y19074" s="49"/>
      <c r="Z19074" s="49"/>
      <c r="AA19074" s="49"/>
      <c r="AB19074" s="49"/>
      <c r="AC19074" s="49"/>
      <c r="AD19074" s="49"/>
      <c r="AE19074" s="95"/>
      <c r="AM19074" s="103"/>
      <c r="AT19074" s="10"/>
    </row>
    <row r="19075" spans="9:46" s="16" customFormat="1">
      <c r="I19075" s="47"/>
      <c r="P19075" s="48"/>
      <c r="Q19075" s="48"/>
      <c r="R19075" s="48"/>
      <c r="S19075" s="49"/>
      <c r="T19075" s="47"/>
      <c r="U19075" s="50"/>
      <c r="V19075" s="47"/>
      <c r="W19075" s="50"/>
      <c r="X19075" s="49"/>
      <c r="Y19075" s="49"/>
      <c r="Z19075" s="49"/>
      <c r="AA19075" s="49"/>
      <c r="AB19075" s="49"/>
      <c r="AC19075" s="49"/>
      <c r="AD19075" s="49"/>
      <c r="AE19075" s="95"/>
      <c r="AM19075" s="103"/>
      <c r="AT19075" s="10"/>
    </row>
    <row r="19076" spans="9:46" s="16" customFormat="1">
      <c r="I19076" s="47"/>
      <c r="P19076" s="48"/>
      <c r="Q19076" s="48"/>
      <c r="R19076" s="48"/>
      <c r="S19076" s="49"/>
      <c r="T19076" s="47"/>
      <c r="U19076" s="50"/>
      <c r="V19076" s="47"/>
      <c r="W19076" s="50"/>
      <c r="X19076" s="49"/>
      <c r="Y19076" s="49"/>
      <c r="Z19076" s="49"/>
      <c r="AA19076" s="49"/>
      <c r="AB19076" s="49"/>
      <c r="AC19076" s="49"/>
      <c r="AD19076" s="49"/>
      <c r="AE19076" s="95"/>
      <c r="AM19076" s="103"/>
      <c r="AT19076" s="10"/>
    </row>
    <row r="19077" spans="9:46" s="16" customFormat="1">
      <c r="I19077" s="47"/>
      <c r="P19077" s="48"/>
      <c r="Q19077" s="48"/>
      <c r="R19077" s="48"/>
      <c r="S19077" s="49"/>
      <c r="T19077" s="47"/>
      <c r="U19077" s="50"/>
      <c r="V19077" s="47"/>
      <c r="W19077" s="50"/>
      <c r="X19077" s="49"/>
      <c r="Y19077" s="49"/>
      <c r="Z19077" s="49"/>
      <c r="AA19077" s="49"/>
      <c r="AB19077" s="49"/>
      <c r="AC19077" s="49"/>
      <c r="AD19077" s="49"/>
      <c r="AE19077" s="95"/>
      <c r="AM19077" s="103"/>
      <c r="AT19077" s="10"/>
    </row>
    <row r="19078" spans="9:46" s="16" customFormat="1">
      <c r="I19078" s="47"/>
      <c r="P19078" s="48"/>
      <c r="Q19078" s="48"/>
      <c r="R19078" s="48"/>
      <c r="S19078" s="49"/>
      <c r="T19078" s="47"/>
      <c r="U19078" s="50"/>
      <c r="V19078" s="47"/>
      <c r="W19078" s="50"/>
      <c r="X19078" s="49"/>
      <c r="Y19078" s="49"/>
      <c r="Z19078" s="49"/>
      <c r="AA19078" s="49"/>
      <c r="AB19078" s="49"/>
      <c r="AC19078" s="49"/>
      <c r="AD19078" s="49"/>
      <c r="AE19078" s="95"/>
      <c r="AM19078" s="103"/>
      <c r="AT19078" s="10"/>
    </row>
    <row r="19079" spans="9:46" s="16" customFormat="1">
      <c r="I19079" s="47"/>
      <c r="P19079" s="48"/>
      <c r="Q19079" s="48"/>
      <c r="R19079" s="48"/>
      <c r="S19079" s="49"/>
      <c r="T19079" s="47"/>
      <c r="U19079" s="50"/>
      <c r="V19079" s="47"/>
      <c r="W19079" s="50"/>
      <c r="X19079" s="49"/>
      <c r="Y19079" s="49"/>
      <c r="Z19079" s="49"/>
      <c r="AA19079" s="49"/>
      <c r="AB19079" s="49"/>
      <c r="AC19079" s="49"/>
      <c r="AD19079" s="49"/>
      <c r="AE19079" s="95"/>
      <c r="AM19079" s="103"/>
      <c r="AT19079" s="10"/>
    </row>
    <row r="19080" spans="9:46" s="16" customFormat="1">
      <c r="I19080" s="47"/>
      <c r="P19080" s="48"/>
      <c r="Q19080" s="48"/>
      <c r="R19080" s="48"/>
      <c r="S19080" s="49"/>
      <c r="T19080" s="47"/>
      <c r="U19080" s="50"/>
      <c r="V19080" s="47"/>
      <c r="W19080" s="50"/>
      <c r="X19080" s="49"/>
      <c r="Y19080" s="49"/>
      <c r="Z19080" s="49"/>
      <c r="AA19080" s="49"/>
      <c r="AB19080" s="49"/>
      <c r="AC19080" s="49"/>
      <c r="AD19080" s="49"/>
      <c r="AE19080" s="95"/>
      <c r="AM19080" s="103"/>
      <c r="AT19080" s="10"/>
    </row>
    <row r="19081" spans="9:46" s="16" customFormat="1">
      <c r="I19081" s="47"/>
      <c r="P19081" s="48"/>
      <c r="Q19081" s="48"/>
      <c r="R19081" s="48"/>
      <c r="S19081" s="49"/>
      <c r="T19081" s="47"/>
      <c r="U19081" s="50"/>
      <c r="V19081" s="47"/>
      <c r="W19081" s="50"/>
      <c r="X19081" s="49"/>
      <c r="Y19081" s="49"/>
      <c r="Z19081" s="49"/>
      <c r="AA19081" s="49"/>
      <c r="AB19081" s="49"/>
      <c r="AC19081" s="49"/>
      <c r="AD19081" s="49"/>
      <c r="AE19081" s="95"/>
      <c r="AM19081" s="103"/>
      <c r="AT19081" s="10"/>
    </row>
    <row r="19082" spans="9:46" s="16" customFormat="1">
      <c r="I19082" s="47"/>
      <c r="P19082" s="48"/>
      <c r="Q19082" s="48"/>
      <c r="R19082" s="48"/>
      <c r="S19082" s="49"/>
      <c r="T19082" s="47"/>
      <c r="U19082" s="50"/>
      <c r="V19082" s="47"/>
      <c r="W19082" s="50"/>
      <c r="X19082" s="49"/>
      <c r="Y19082" s="49"/>
      <c r="Z19082" s="49"/>
      <c r="AA19082" s="49"/>
      <c r="AB19082" s="49"/>
      <c r="AC19082" s="49"/>
      <c r="AD19082" s="49"/>
      <c r="AE19082" s="95"/>
      <c r="AM19082" s="103"/>
      <c r="AT19082" s="10"/>
    </row>
    <row r="19083" spans="9:46" s="16" customFormat="1">
      <c r="I19083" s="47"/>
      <c r="P19083" s="48"/>
      <c r="Q19083" s="48"/>
      <c r="R19083" s="48"/>
      <c r="S19083" s="49"/>
      <c r="T19083" s="47"/>
      <c r="U19083" s="50"/>
      <c r="V19083" s="47"/>
      <c r="W19083" s="50"/>
      <c r="X19083" s="49"/>
      <c r="Y19083" s="49"/>
      <c r="Z19083" s="49"/>
      <c r="AA19083" s="49"/>
      <c r="AB19083" s="49"/>
      <c r="AC19083" s="49"/>
      <c r="AD19083" s="49"/>
      <c r="AE19083" s="95"/>
      <c r="AM19083" s="103"/>
      <c r="AT19083" s="10"/>
    </row>
    <row r="19084" spans="9:46" s="16" customFormat="1">
      <c r="I19084" s="47"/>
      <c r="P19084" s="48"/>
      <c r="Q19084" s="48"/>
      <c r="R19084" s="48"/>
      <c r="S19084" s="49"/>
      <c r="T19084" s="47"/>
      <c r="U19084" s="50"/>
      <c r="V19084" s="47"/>
      <c r="W19084" s="50"/>
      <c r="X19084" s="49"/>
      <c r="Y19084" s="49"/>
      <c r="Z19084" s="49"/>
      <c r="AA19084" s="49"/>
      <c r="AB19084" s="49"/>
      <c r="AC19084" s="49"/>
      <c r="AD19084" s="49"/>
      <c r="AE19084" s="95"/>
      <c r="AM19084" s="103"/>
      <c r="AT19084" s="10"/>
    </row>
    <row r="19085" spans="9:46" s="16" customFormat="1">
      <c r="I19085" s="47"/>
      <c r="P19085" s="48"/>
      <c r="Q19085" s="48"/>
      <c r="R19085" s="48"/>
      <c r="S19085" s="49"/>
      <c r="T19085" s="47"/>
      <c r="U19085" s="50"/>
      <c r="V19085" s="47"/>
      <c r="W19085" s="50"/>
      <c r="X19085" s="49"/>
      <c r="Y19085" s="49"/>
      <c r="Z19085" s="49"/>
      <c r="AA19085" s="49"/>
      <c r="AB19085" s="49"/>
      <c r="AC19085" s="49"/>
      <c r="AD19085" s="49"/>
      <c r="AE19085" s="95"/>
      <c r="AM19085" s="103"/>
      <c r="AT19085" s="10"/>
    </row>
    <row r="19086" spans="9:46" s="16" customFormat="1">
      <c r="I19086" s="47"/>
      <c r="P19086" s="48"/>
      <c r="Q19086" s="48"/>
      <c r="R19086" s="48"/>
      <c r="S19086" s="49"/>
      <c r="T19086" s="47"/>
      <c r="U19086" s="50"/>
      <c r="V19086" s="47"/>
      <c r="W19086" s="50"/>
      <c r="X19086" s="49"/>
      <c r="Y19086" s="49"/>
      <c r="Z19086" s="49"/>
      <c r="AA19086" s="49"/>
      <c r="AB19086" s="49"/>
      <c r="AC19086" s="49"/>
      <c r="AD19086" s="49"/>
      <c r="AE19086" s="95"/>
      <c r="AM19086" s="103"/>
      <c r="AT19086" s="10"/>
    </row>
    <row r="19087" spans="9:46" s="16" customFormat="1">
      <c r="I19087" s="47"/>
      <c r="P19087" s="48"/>
      <c r="Q19087" s="48"/>
      <c r="R19087" s="48"/>
      <c r="S19087" s="49"/>
      <c r="T19087" s="47"/>
      <c r="U19087" s="50"/>
      <c r="V19087" s="47"/>
      <c r="W19087" s="50"/>
      <c r="X19087" s="49"/>
      <c r="Y19087" s="49"/>
      <c r="Z19087" s="49"/>
      <c r="AA19087" s="49"/>
      <c r="AB19087" s="49"/>
      <c r="AC19087" s="49"/>
      <c r="AD19087" s="49"/>
      <c r="AE19087" s="95"/>
      <c r="AM19087" s="103"/>
      <c r="AT19087" s="10"/>
    </row>
    <row r="19088" spans="9:46" s="16" customFormat="1">
      <c r="I19088" s="47"/>
      <c r="P19088" s="48"/>
      <c r="Q19088" s="48"/>
      <c r="R19088" s="48"/>
      <c r="S19088" s="49"/>
      <c r="T19088" s="47"/>
      <c r="U19088" s="50"/>
      <c r="V19088" s="47"/>
      <c r="W19088" s="50"/>
      <c r="X19088" s="49"/>
      <c r="Y19088" s="49"/>
      <c r="Z19088" s="49"/>
      <c r="AA19088" s="49"/>
      <c r="AB19088" s="49"/>
      <c r="AC19088" s="49"/>
      <c r="AD19088" s="49"/>
      <c r="AE19088" s="95"/>
      <c r="AM19088" s="103"/>
      <c r="AT19088" s="10"/>
    </row>
    <row r="19089" spans="9:46" s="16" customFormat="1">
      <c r="I19089" s="47"/>
      <c r="P19089" s="48"/>
      <c r="Q19089" s="48"/>
      <c r="R19089" s="48"/>
      <c r="S19089" s="49"/>
      <c r="T19089" s="47"/>
      <c r="U19089" s="50"/>
      <c r="V19089" s="47"/>
      <c r="W19089" s="50"/>
      <c r="X19089" s="49"/>
      <c r="Y19089" s="49"/>
      <c r="Z19089" s="49"/>
      <c r="AA19089" s="49"/>
      <c r="AB19089" s="49"/>
      <c r="AC19089" s="49"/>
      <c r="AD19089" s="49"/>
      <c r="AE19089" s="95"/>
      <c r="AM19089" s="103"/>
      <c r="AT19089" s="10"/>
    </row>
    <row r="19090" spans="9:46" s="16" customFormat="1">
      <c r="I19090" s="47"/>
      <c r="P19090" s="48"/>
      <c r="Q19090" s="48"/>
      <c r="R19090" s="48"/>
      <c r="S19090" s="49"/>
      <c r="T19090" s="47"/>
      <c r="U19090" s="50"/>
      <c r="V19090" s="47"/>
      <c r="W19090" s="50"/>
      <c r="X19090" s="49"/>
      <c r="Y19090" s="49"/>
      <c r="Z19090" s="49"/>
      <c r="AA19090" s="49"/>
      <c r="AB19090" s="49"/>
      <c r="AC19090" s="49"/>
      <c r="AD19090" s="49"/>
      <c r="AE19090" s="95"/>
      <c r="AM19090" s="103"/>
      <c r="AT19090" s="10"/>
    </row>
    <row r="19091" spans="9:46" s="16" customFormat="1">
      <c r="I19091" s="47"/>
      <c r="P19091" s="48"/>
      <c r="Q19091" s="48"/>
      <c r="R19091" s="48"/>
      <c r="S19091" s="49"/>
      <c r="T19091" s="47"/>
      <c r="U19091" s="50"/>
      <c r="V19091" s="47"/>
      <c r="W19091" s="50"/>
      <c r="X19091" s="49"/>
      <c r="Y19091" s="49"/>
      <c r="Z19091" s="49"/>
      <c r="AA19091" s="49"/>
      <c r="AB19091" s="49"/>
      <c r="AC19091" s="49"/>
      <c r="AD19091" s="49"/>
      <c r="AE19091" s="95"/>
      <c r="AM19091" s="103"/>
      <c r="AT19091" s="10"/>
    </row>
    <row r="19092" spans="9:46" s="16" customFormat="1">
      <c r="I19092" s="47"/>
      <c r="P19092" s="48"/>
      <c r="Q19092" s="48"/>
      <c r="R19092" s="48"/>
      <c r="S19092" s="49"/>
      <c r="T19092" s="47"/>
      <c r="U19092" s="50"/>
      <c r="V19092" s="47"/>
      <c r="W19092" s="50"/>
      <c r="X19092" s="49"/>
      <c r="Y19092" s="49"/>
      <c r="Z19092" s="49"/>
      <c r="AA19092" s="49"/>
      <c r="AB19092" s="49"/>
      <c r="AC19092" s="49"/>
      <c r="AD19092" s="49"/>
      <c r="AE19092" s="95"/>
      <c r="AM19092" s="103"/>
      <c r="AT19092" s="10"/>
    </row>
    <row r="19093" spans="9:46" s="16" customFormat="1">
      <c r="I19093" s="47"/>
      <c r="P19093" s="48"/>
      <c r="Q19093" s="48"/>
      <c r="R19093" s="48"/>
      <c r="S19093" s="49"/>
      <c r="T19093" s="47"/>
      <c r="U19093" s="50"/>
      <c r="V19093" s="47"/>
      <c r="W19093" s="50"/>
      <c r="X19093" s="49"/>
      <c r="Y19093" s="49"/>
      <c r="Z19093" s="49"/>
      <c r="AA19093" s="49"/>
      <c r="AB19093" s="49"/>
      <c r="AC19093" s="49"/>
      <c r="AD19093" s="49"/>
      <c r="AE19093" s="95"/>
      <c r="AM19093" s="103"/>
      <c r="AT19093" s="10"/>
    </row>
    <row r="19094" spans="9:46" s="16" customFormat="1">
      <c r="I19094" s="47"/>
      <c r="P19094" s="48"/>
      <c r="Q19094" s="48"/>
      <c r="R19094" s="48"/>
      <c r="S19094" s="49"/>
      <c r="T19094" s="47"/>
      <c r="U19094" s="50"/>
      <c r="V19094" s="47"/>
      <c r="W19094" s="50"/>
      <c r="X19094" s="49"/>
      <c r="Y19094" s="49"/>
      <c r="Z19094" s="49"/>
      <c r="AA19094" s="49"/>
      <c r="AB19094" s="49"/>
      <c r="AC19094" s="49"/>
      <c r="AD19094" s="49"/>
      <c r="AE19094" s="95"/>
      <c r="AM19094" s="103"/>
      <c r="AT19094" s="10"/>
    </row>
    <row r="19095" spans="9:46" s="16" customFormat="1">
      <c r="I19095" s="47"/>
      <c r="P19095" s="48"/>
      <c r="Q19095" s="48"/>
      <c r="R19095" s="48"/>
      <c r="S19095" s="49"/>
      <c r="T19095" s="47"/>
      <c r="U19095" s="50"/>
      <c r="V19095" s="47"/>
      <c r="W19095" s="50"/>
      <c r="X19095" s="49"/>
      <c r="Y19095" s="49"/>
      <c r="Z19095" s="49"/>
      <c r="AA19095" s="49"/>
      <c r="AB19095" s="49"/>
      <c r="AC19095" s="49"/>
      <c r="AD19095" s="49"/>
      <c r="AE19095" s="95"/>
      <c r="AM19095" s="103"/>
      <c r="AT19095" s="10"/>
    </row>
    <row r="19096" spans="9:46" s="16" customFormat="1">
      <c r="I19096" s="47"/>
      <c r="P19096" s="48"/>
      <c r="Q19096" s="48"/>
      <c r="R19096" s="48"/>
      <c r="S19096" s="49"/>
      <c r="T19096" s="47"/>
      <c r="U19096" s="50"/>
      <c r="V19096" s="47"/>
      <c r="W19096" s="50"/>
      <c r="X19096" s="49"/>
      <c r="Y19096" s="49"/>
      <c r="Z19096" s="49"/>
      <c r="AA19096" s="49"/>
      <c r="AB19096" s="49"/>
      <c r="AC19096" s="49"/>
      <c r="AD19096" s="49"/>
      <c r="AE19096" s="95"/>
      <c r="AM19096" s="103"/>
      <c r="AT19096" s="10"/>
    </row>
    <row r="19097" spans="9:46" s="16" customFormat="1">
      <c r="I19097" s="47"/>
      <c r="P19097" s="48"/>
      <c r="Q19097" s="48"/>
      <c r="R19097" s="48"/>
      <c r="S19097" s="49"/>
      <c r="T19097" s="47"/>
      <c r="U19097" s="50"/>
      <c r="V19097" s="47"/>
      <c r="W19097" s="50"/>
      <c r="X19097" s="49"/>
      <c r="Y19097" s="49"/>
      <c r="Z19097" s="49"/>
      <c r="AA19097" s="49"/>
      <c r="AB19097" s="49"/>
      <c r="AC19097" s="49"/>
      <c r="AD19097" s="49"/>
      <c r="AE19097" s="95"/>
      <c r="AM19097" s="103"/>
      <c r="AT19097" s="10"/>
    </row>
    <row r="19098" spans="9:46" s="16" customFormat="1">
      <c r="I19098" s="47"/>
      <c r="P19098" s="48"/>
      <c r="Q19098" s="48"/>
      <c r="R19098" s="48"/>
      <c r="S19098" s="49"/>
      <c r="T19098" s="47"/>
      <c r="U19098" s="50"/>
      <c r="V19098" s="47"/>
      <c r="W19098" s="50"/>
      <c r="X19098" s="49"/>
      <c r="Y19098" s="49"/>
      <c r="Z19098" s="49"/>
      <c r="AA19098" s="49"/>
      <c r="AB19098" s="49"/>
      <c r="AC19098" s="49"/>
      <c r="AD19098" s="49"/>
      <c r="AE19098" s="95"/>
      <c r="AM19098" s="103"/>
      <c r="AT19098" s="10"/>
    </row>
    <row r="19099" spans="9:46" s="16" customFormat="1">
      <c r="I19099" s="47"/>
      <c r="P19099" s="48"/>
      <c r="Q19099" s="48"/>
      <c r="R19099" s="48"/>
      <c r="S19099" s="49"/>
      <c r="T19099" s="47"/>
      <c r="U19099" s="50"/>
      <c r="V19099" s="47"/>
      <c r="W19099" s="50"/>
      <c r="X19099" s="49"/>
      <c r="Y19099" s="49"/>
      <c r="Z19099" s="49"/>
      <c r="AA19099" s="49"/>
      <c r="AB19099" s="49"/>
      <c r="AC19099" s="49"/>
      <c r="AD19099" s="49"/>
      <c r="AE19099" s="95"/>
      <c r="AM19099" s="103"/>
      <c r="AT19099" s="10"/>
    </row>
    <row r="19100" spans="9:46" s="16" customFormat="1">
      <c r="I19100" s="47"/>
      <c r="P19100" s="48"/>
      <c r="Q19100" s="48"/>
      <c r="R19100" s="48"/>
      <c r="S19100" s="49"/>
      <c r="T19100" s="47"/>
      <c r="U19100" s="50"/>
      <c r="V19100" s="47"/>
      <c r="W19100" s="50"/>
      <c r="X19100" s="49"/>
      <c r="Y19100" s="49"/>
      <c r="Z19100" s="49"/>
      <c r="AA19100" s="49"/>
      <c r="AB19100" s="49"/>
      <c r="AC19100" s="49"/>
      <c r="AD19100" s="49"/>
      <c r="AE19100" s="95"/>
      <c r="AM19100" s="103"/>
      <c r="AT19100" s="10"/>
    </row>
    <row r="19101" spans="9:46" s="16" customFormat="1">
      <c r="I19101" s="47"/>
      <c r="P19101" s="48"/>
      <c r="Q19101" s="48"/>
      <c r="R19101" s="48"/>
      <c r="S19101" s="49"/>
      <c r="T19101" s="47"/>
      <c r="U19101" s="50"/>
      <c r="V19101" s="47"/>
      <c r="W19101" s="50"/>
      <c r="X19101" s="49"/>
      <c r="Y19101" s="49"/>
      <c r="Z19101" s="49"/>
      <c r="AA19101" s="49"/>
      <c r="AB19101" s="49"/>
      <c r="AC19101" s="49"/>
      <c r="AD19101" s="49"/>
      <c r="AE19101" s="95"/>
      <c r="AM19101" s="103"/>
      <c r="AT19101" s="10"/>
    </row>
    <row r="19102" spans="9:46" s="16" customFormat="1">
      <c r="I19102" s="47"/>
      <c r="P19102" s="48"/>
      <c r="Q19102" s="48"/>
      <c r="R19102" s="48"/>
      <c r="S19102" s="49"/>
      <c r="T19102" s="47"/>
      <c r="U19102" s="50"/>
      <c r="V19102" s="47"/>
      <c r="W19102" s="50"/>
      <c r="X19102" s="49"/>
      <c r="Y19102" s="49"/>
      <c r="Z19102" s="49"/>
      <c r="AA19102" s="49"/>
      <c r="AB19102" s="49"/>
      <c r="AC19102" s="49"/>
      <c r="AD19102" s="49"/>
      <c r="AE19102" s="95"/>
      <c r="AM19102" s="103"/>
      <c r="AT19102" s="10"/>
    </row>
    <row r="19103" spans="9:46" s="16" customFormat="1">
      <c r="I19103" s="47"/>
      <c r="P19103" s="48"/>
      <c r="Q19103" s="48"/>
      <c r="R19103" s="48"/>
      <c r="S19103" s="49"/>
      <c r="T19103" s="47"/>
      <c r="U19103" s="50"/>
      <c r="V19103" s="47"/>
      <c r="W19103" s="50"/>
      <c r="X19103" s="49"/>
      <c r="Y19103" s="49"/>
      <c r="Z19103" s="49"/>
      <c r="AA19103" s="49"/>
      <c r="AB19103" s="49"/>
      <c r="AC19103" s="49"/>
      <c r="AD19103" s="49"/>
      <c r="AE19103" s="95"/>
      <c r="AM19103" s="103"/>
      <c r="AT19103" s="10"/>
    </row>
    <row r="19104" spans="9:46" s="16" customFormat="1">
      <c r="I19104" s="47"/>
      <c r="P19104" s="48"/>
      <c r="Q19104" s="48"/>
      <c r="R19104" s="48"/>
      <c r="S19104" s="49"/>
      <c r="T19104" s="47"/>
      <c r="U19104" s="50"/>
      <c r="V19104" s="47"/>
      <c r="W19104" s="50"/>
      <c r="X19104" s="49"/>
      <c r="Y19104" s="49"/>
      <c r="Z19104" s="49"/>
      <c r="AA19104" s="49"/>
      <c r="AB19104" s="49"/>
      <c r="AC19104" s="49"/>
      <c r="AD19104" s="49"/>
      <c r="AE19104" s="95"/>
      <c r="AM19104" s="103"/>
      <c r="AT19104" s="10"/>
    </row>
    <row r="19105" spans="9:46" s="16" customFormat="1">
      <c r="I19105" s="47"/>
      <c r="P19105" s="48"/>
      <c r="Q19105" s="48"/>
      <c r="R19105" s="48"/>
      <c r="S19105" s="49"/>
      <c r="T19105" s="47"/>
      <c r="U19105" s="50"/>
      <c r="V19105" s="47"/>
      <c r="W19105" s="50"/>
      <c r="X19105" s="49"/>
      <c r="Y19105" s="49"/>
      <c r="Z19105" s="49"/>
      <c r="AA19105" s="49"/>
      <c r="AB19105" s="49"/>
      <c r="AC19105" s="49"/>
      <c r="AD19105" s="49"/>
      <c r="AE19105" s="95"/>
      <c r="AM19105" s="103"/>
      <c r="AT19105" s="10"/>
    </row>
    <row r="19106" spans="9:46" s="16" customFormat="1">
      <c r="I19106" s="47"/>
      <c r="P19106" s="48"/>
      <c r="Q19106" s="48"/>
      <c r="R19106" s="48"/>
      <c r="S19106" s="49"/>
      <c r="T19106" s="47"/>
      <c r="U19106" s="50"/>
      <c r="V19106" s="47"/>
      <c r="W19106" s="50"/>
      <c r="X19106" s="49"/>
      <c r="Y19106" s="49"/>
      <c r="Z19106" s="49"/>
      <c r="AA19106" s="49"/>
      <c r="AB19106" s="49"/>
      <c r="AC19106" s="49"/>
      <c r="AD19106" s="49"/>
      <c r="AE19106" s="95"/>
      <c r="AM19106" s="103"/>
      <c r="AT19106" s="10"/>
    </row>
    <row r="19107" spans="9:46" s="16" customFormat="1">
      <c r="I19107" s="47"/>
      <c r="P19107" s="48"/>
      <c r="Q19107" s="48"/>
      <c r="R19107" s="48"/>
      <c r="S19107" s="49"/>
      <c r="T19107" s="47"/>
      <c r="U19107" s="50"/>
      <c r="V19107" s="47"/>
      <c r="W19107" s="50"/>
      <c r="X19107" s="49"/>
      <c r="Y19107" s="49"/>
      <c r="Z19107" s="49"/>
      <c r="AA19107" s="49"/>
      <c r="AB19107" s="49"/>
      <c r="AC19107" s="49"/>
      <c r="AD19107" s="49"/>
      <c r="AE19107" s="95"/>
      <c r="AM19107" s="103"/>
      <c r="AT19107" s="10"/>
    </row>
    <row r="19108" spans="9:46" s="16" customFormat="1">
      <c r="I19108" s="47"/>
      <c r="P19108" s="48"/>
      <c r="Q19108" s="48"/>
      <c r="R19108" s="48"/>
      <c r="S19108" s="49"/>
      <c r="T19108" s="47"/>
      <c r="U19108" s="50"/>
      <c r="V19108" s="47"/>
      <c r="W19108" s="50"/>
      <c r="X19108" s="49"/>
      <c r="Y19108" s="49"/>
      <c r="Z19108" s="49"/>
      <c r="AA19108" s="49"/>
      <c r="AB19108" s="49"/>
      <c r="AC19108" s="49"/>
      <c r="AD19108" s="49"/>
      <c r="AE19108" s="95"/>
      <c r="AM19108" s="103"/>
      <c r="AT19108" s="10"/>
    </row>
    <row r="19109" spans="9:46" s="16" customFormat="1">
      <c r="I19109" s="47"/>
      <c r="P19109" s="48"/>
      <c r="Q19109" s="48"/>
      <c r="R19109" s="48"/>
      <c r="S19109" s="49"/>
      <c r="T19109" s="47"/>
      <c r="U19109" s="50"/>
      <c r="V19109" s="47"/>
      <c r="W19109" s="50"/>
      <c r="X19109" s="49"/>
      <c r="Y19109" s="49"/>
      <c r="Z19109" s="49"/>
      <c r="AA19109" s="49"/>
      <c r="AB19109" s="49"/>
      <c r="AC19109" s="49"/>
      <c r="AD19109" s="49"/>
      <c r="AE19109" s="95"/>
      <c r="AM19109" s="103"/>
      <c r="AT19109" s="10"/>
    </row>
    <row r="19110" spans="9:46" s="16" customFormat="1">
      <c r="I19110" s="47"/>
      <c r="P19110" s="48"/>
      <c r="Q19110" s="48"/>
      <c r="R19110" s="48"/>
      <c r="S19110" s="49"/>
      <c r="T19110" s="47"/>
      <c r="U19110" s="50"/>
      <c r="V19110" s="47"/>
      <c r="W19110" s="50"/>
      <c r="X19110" s="49"/>
      <c r="Y19110" s="49"/>
      <c r="Z19110" s="49"/>
      <c r="AA19110" s="49"/>
      <c r="AB19110" s="49"/>
      <c r="AC19110" s="49"/>
      <c r="AD19110" s="49"/>
      <c r="AE19110" s="95"/>
      <c r="AM19110" s="103"/>
      <c r="AT19110" s="10"/>
    </row>
    <row r="19111" spans="9:46" s="16" customFormat="1">
      <c r="I19111" s="47"/>
      <c r="P19111" s="48"/>
      <c r="Q19111" s="48"/>
      <c r="R19111" s="48"/>
      <c r="S19111" s="49"/>
      <c r="T19111" s="47"/>
      <c r="U19111" s="50"/>
      <c r="V19111" s="47"/>
      <c r="W19111" s="50"/>
      <c r="X19111" s="49"/>
      <c r="Y19111" s="49"/>
      <c r="Z19111" s="49"/>
      <c r="AA19111" s="49"/>
      <c r="AB19111" s="49"/>
      <c r="AC19111" s="49"/>
      <c r="AD19111" s="49"/>
      <c r="AE19111" s="95"/>
      <c r="AM19111" s="103"/>
      <c r="AT19111" s="10"/>
    </row>
    <row r="19112" spans="9:46" s="16" customFormat="1">
      <c r="I19112" s="47"/>
      <c r="P19112" s="48"/>
      <c r="Q19112" s="48"/>
      <c r="R19112" s="48"/>
      <c r="S19112" s="49"/>
      <c r="T19112" s="47"/>
      <c r="U19112" s="50"/>
      <c r="V19112" s="47"/>
      <c r="W19112" s="50"/>
      <c r="X19112" s="49"/>
      <c r="Y19112" s="49"/>
      <c r="Z19112" s="49"/>
      <c r="AA19112" s="49"/>
      <c r="AB19112" s="49"/>
      <c r="AC19112" s="49"/>
      <c r="AD19112" s="49"/>
      <c r="AE19112" s="95"/>
      <c r="AM19112" s="103"/>
      <c r="AT19112" s="10"/>
    </row>
    <row r="19113" spans="9:46" s="16" customFormat="1">
      <c r="I19113" s="47"/>
      <c r="P19113" s="48"/>
      <c r="Q19113" s="48"/>
      <c r="R19113" s="48"/>
      <c r="S19113" s="49"/>
      <c r="T19113" s="47"/>
      <c r="U19113" s="50"/>
      <c r="V19113" s="47"/>
      <c r="W19113" s="50"/>
      <c r="X19113" s="49"/>
      <c r="Y19113" s="49"/>
      <c r="Z19113" s="49"/>
      <c r="AA19113" s="49"/>
      <c r="AB19113" s="49"/>
      <c r="AC19113" s="49"/>
      <c r="AD19113" s="49"/>
      <c r="AE19113" s="95"/>
      <c r="AM19113" s="103"/>
      <c r="AT19113" s="10"/>
    </row>
    <row r="19114" spans="9:46" s="16" customFormat="1">
      <c r="I19114" s="47"/>
      <c r="P19114" s="48"/>
      <c r="Q19114" s="48"/>
      <c r="R19114" s="48"/>
      <c r="S19114" s="49"/>
      <c r="T19114" s="47"/>
      <c r="U19114" s="50"/>
      <c r="V19114" s="47"/>
      <c r="W19114" s="50"/>
      <c r="X19114" s="49"/>
      <c r="Y19114" s="49"/>
      <c r="Z19114" s="49"/>
      <c r="AA19114" s="49"/>
      <c r="AB19114" s="49"/>
      <c r="AC19114" s="49"/>
      <c r="AD19114" s="49"/>
      <c r="AE19114" s="95"/>
      <c r="AM19114" s="103"/>
      <c r="AT19114" s="10"/>
    </row>
    <row r="19115" spans="9:46" s="16" customFormat="1">
      <c r="I19115" s="47"/>
      <c r="P19115" s="48"/>
      <c r="Q19115" s="48"/>
      <c r="R19115" s="48"/>
      <c r="S19115" s="49"/>
      <c r="T19115" s="47"/>
      <c r="U19115" s="50"/>
      <c r="V19115" s="47"/>
      <c r="W19115" s="50"/>
      <c r="X19115" s="49"/>
      <c r="Y19115" s="49"/>
      <c r="Z19115" s="49"/>
      <c r="AA19115" s="49"/>
      <c r="AB19115" s="49"/>
      <c r="AC19115" s="49"/>
      <c r="AD19115" s="49"/>
      <c r="AE19115" s="95"/>
      <c r="AM19115" s="103"/>
      <c r="AT19115" s="10"/>
    </row>
    <row r="19116" spans="9:46" s="16" customFormat="1">
      <c r="I19116" s="47"/>
      <c r="P19116" s="48"/>
      <c r="Q19116" s="48"/>
      <c r="R19116" s="48"/>
      <c r="S19116" s="49"/>
      <c r="T19116" s="47"/>
      <c r="U19116" s="50"/>
      <c r="V19116" s="47"/>
      <c r="W19116" s="50"/>
      <c r="X19116" s="49"/>
      <c r="Y19116" s="49"/>
      <c r="Z19116" s="49"/>
      <c r="AA19116" s="49"/>
      <c r="AB19116" s="49"/>
      <c r="AC19116" s="49"/>
      <c r="AD19116" s="49"/>
      <c r="AE19116" s="95"/>
      <c r="AM19116" s="103"/>
      <c r="AT19116" s="10"/>
    </row>
    <row r="19117" spans="9:46" s="16" customFormat="1">
      <c r="I19117" s="47"/>
      <c r="P19117" s="48"/>
      <c r="Q19117" s="48"/>
      <c r="R19117" s="48"/>
      <c r="S19117" s="49"/>
      <c r="T19117" s="47"/>
      <c r="U19117" s="50"/>
      <c r="V19117" s="47"/>
      <c r="W19117" s="50"/>
      <c r="X19117" s="49"/>
      <c r="Y19117" s="49"/>
      <c r="Z19117" s="49"/>
      <c r="AA19117" s="49"/>
      <c r="AB19117" s="49"/>
      <c r="AC19117" s="49"/>
      <c r="AD19117" s="49"/>
      <c r="AE19117" s="95"/>
      <c r="AM19117" s="103"/>
      <c r="AT19117" s="10"/>
    </row>
    <row r="19118" spans="9:46" s="16" customFormat="1">
      <c r="I19118" s="47"/>
      <c r="P19118" s="48"/>
      <c r="Q19118" s="48"/>
      <c r="R19118" s="48"/>
      <c r="S19118" s="49"/>
      <c r="T19118" s="47"/>
      <c r="U19118" s="50"/>
      <c r="V19118" s="47"/>
      <c r="W19118" s="50"/>
      <c r="X19118" s="49"/>
      <c r="Y19118" s="49"/>
      <c r="Z19118" s="49"/>
      <c r="AA19118" s="49"/>
      <c r="AB19118" s="49"/>
      <c r="AC19118" s="49"/>
      <c r="AD19118" s="49"/>
      <c r="AE19118" s="95"/>
      <c r="AM19118" s="103"/>
      <c r="AT19118" s="10"/>
    </row>
    <row r="19119" spans="9:46" s="16" customFormat="1">
      <c r="I19119" s="47"/>
      <c r="P19119" s="48"/>
      <c r="Q19119" s="48"/>
      <c r="R19119" s="48"/>
      <c r="S19119" s="49"/>
      <c r="T19119" s="47"/>
      <c r="U19119" s="50"/>
      <c r="V19119" s="47"/>
      <c r="W19119" s="50"/>
      <c r="X19119" s="49"/>
      <c r="Y19119" s="49"/>
      <c r="Z19119" s="49"/>
      <c r="AA19119" s="49"/>
      <c r="AB19119" s="49"/>
      <c r="AC19119" s="49"/>
      <c r="AD19119" s="49"/>
      <c r="AE19119" s="95"/>
      <c r="AM19119" s="103"/>
      <c r="AT19119" s="10"/>
    </row>
    <row r="19120" spans="9:46" s="16" customFormat="1">
      <c r="I19120" s="47"/>
      <c r="P19120" s="48"/>
      <c r="Q19120" s="48"/>
      <c r="R19120" s="48"/>
      <c r="S19120" s="49"/>
      <c r="T19120" s="47"/>
      <c r="U19120" s="50"/>
      <c r="V19120" s="47"/>
      <c r="W19120" s="50"/>
      <c r="X19120" s="49"/>
      <c r="Y19120" s="49"/>
      <c r="Z19120" s="49"/>
      <c r="AA19120" s="49"/>
      <c r="AB19120" s="49"/>
      <c r="AC19120" s="49"/>
      <c r="AD19120" s="49"/>
      <c r="AE19120" s="95"/>
      <c r="AM19120" s="103"/>
      <c r="AT19120" s="10"/>
    </row>
    <row r="19121" spans="9:46" s="16" customFormat="1">
      <c r="I19121" s="47"/>
      <c r="P19121" s="48"/>
      <c r="Q19121" s="48"/>
      <c r="R19121" s="48"/>
      <c r="S19121" s="49"/>
      <c r="T19121" s="47"/>
      <c r="U19121" s="50"/>
      <c r="V19121" s="47"/>
      <c r="W19121" s="50"/>
      <c r="X19121" s="49"/>
      <c r="Y19121" s="49"/>
      <c r="Z19121" s="49"/>
      <c r="AA19121" s="49"/>
      <c r="AB19121" s="49"/>
      <c r="AC19121" s="49"/>
      <c r="AD19121" s="49"/>
      <c r="AE19121" s="95"/>
      <c r="AM19121" s="103"/>
      <c r="AT19121" s="10"/>
    </row>
    <row r="19122" spans="9:46" s="16" customFormat="1">
      <c r="I19122" s="47"/>
      <c r="P19122" s="48"/>
      <c r="Q19122" s="48"/>
      <c r="R19122" s="48"/>
      <c r="S19122" s="49"/>
      <c r="T19122" s="47"/>
      <c r="U19122" s="50"/>
      <c r="V19122" s="47"/>
      <c r="W19122" s="50"/>
      <c r="X19122" s="49"/>
      <c r="Y19122" s="49"/>
      <c r="Z19122" s="49"/>
      <c r="AA19122" s="49"/>
      <c r="AB19122" s="49"/>
      <c r="AC19122" s="49"/>
      <c r="AD19122" s="49"/>
      <c r="AE19122" s="95"/>
      <c r="AM19122" s="103"/>
      <c r="AT19122" s="10"/>
    </row>
    <row r="19123" spans="9:46" s="16" customFormat="1">
      <c r="I19123" s="47"/>
      <c r="P19123" s="48"/>
      <c r="Q19123" s="48"/>
      <c r="R19123" s="48"/>
      <c r="S19123" s="49"/>
      <c r="T19123" s="47"/>
      <c r="U19123" s="50"/>
      <c r="V19123" s="47"/>
      <c r="W19123" s="50"/>
      <c r="X19123" s="49"/>
      <c r="Y19123" s="49"/>
      <c r="Z19123" s="49"/>
      <c r="AA19123" s="49"/>
      <c r="AB19123" s="49"/>
      <c r="AC19123" s="49"/>
      <c r="AD19123" s="49"/>
      <c r="AE19123" s="95"/>
      <c r="AM19123" s="103"/>
      <c r="AT19123" s="10"/>
    </row>
    <row r="19124" spans="9:46" s="16" customFormat="1">
      <c r="I19124" s="47"/>
      <c r="P19124" s="48"/>
      <c r="Q19124" s="48"/>
      <c r="R19124" s="48"/>
      <c r="S19124" s="49"/>
      <c r="T19124" s="47"/>
      <c r="U19124" s="50"/>
      <c r="V19124" s="47"/>
      <c r="W19124" s="50"/>
      <c r="X19124" s="49"/>
      <c r="Y19124" s="49"/>
      <c r="Z19124" s="49"/>
      <c r="AA19124" s="49"/>
      <c r="AB19124" s="49"/>
      <c r="AC19124" s="49"/>
      <c r="AD19124" s="49"/>
      <c r="AE19124" s="95"/>
      <c r="AM19124" s="103"/>
      <c r="AT19124" s="10"/>
    </row>
    <row r="19125" spans="9:46" s="16" customFormat="1">
      <c r="I19125" s="47"/>
      <c r="P19125" s="48"/>
      <c r="Q19125" s="48"/>
      <c r="R19125" s="48"/>
      <c r="S19125" s="49"/>
      <c r="T19125" s="47"/>
      <c r="U19125" s="50"/>
      <c r="V19125" s="47"/>
      <c r="W19125" s="50"/>
      <c r="X19125" s="49"/>
      <c r="Y19125" s="49"/>
      <c r="Z19125" s="49"/>
      <c r="AA19125" s="49"/>
      <c r="AB19125" s="49"/>
      <c r="AC19125" s="49"/>
      <c r="AD19125" s="49"/>
      <c r="AE19125" s="95"/>
      <c r="AM19125" s="103"/>
      <c r="AT19125" s="10"/>
    </row>
    <row r="19126" spans="9:46" s="16" customFormat="1">
      <c r="I19126" s="47"/>
      <c r="P19126" s="48"/>
      <c r="Q19126" s="48"/>
      <c r="R19126" s="48"/>
      <c r="S19126" s="49"/>
      <c r="T19126" s="47"/>
      <c r="U19126" s="50"/>
      <c r="V19126" s="47"/>
      <c r="W19126" s="50"/>
      <c r="X19126" s="49"/>
      <c r="Y19126" s="49"/>
      <c r="Z19126" s="49"/>
      <c r="AA19126" s="49"/>
      <c r="AB19126" s="49"/>
      <c r="AC19126" s="49"/>
      <c r="AD19126" s="49"/>
      <c r="AE19126" s="95"/>
      <c r="AM19126" s="103"/>
      <c r="AT19126" s="10"/>
    </row>
    <row r="19127" spans="9:46" s="16" customFormat="1">
      <c r="I19127" s="47"/>
      <c r="P19127" s="48"/>
      <c r="Q19127" s="48"/>
      <c r="R19127" s="48"/>
      <c r="S19127" s="49"/>
      <c r="T19127" s="47"/>
      <c r="U19127" s="50"/>
      <c r="V19127" s="47"/>
      <c r="W19127" s="50"/>
      <c r="X19127" s="49"/>
      <c r="Y19127" s="49"/>
      <c r="Z19127" s="49"/>
      <c r="AA19127" s="49"/>
      <c r="AB19127" s="49"/>
      <c r="AC19127" s="49"/>
      <c r="AD19127" s="49"/>
      <c r="AE19127" s="95"/>
      <c r="AM19127" s="103"/>
      <c r="AT19127" s="10"/>
    </row>
    <row r="19128" spans="9:46" s="16" customFormat="1">
      <c r="I19128" s="47"/>
      <c r="P19128" s="48"/>
      <c r="Q19128" s="48"/>
      <c r="R19128" s="48"/>
      <c r="S19128" s="49"/>
      <c r="T19128" s="47"/>
      <c r="U19128" s="50"/>
      <c r="V19128" s="47"/>
      <c r="W19128" s="50"/>
      <c r="X19128" s="49"/>
      <c r="Y19128" s="49"/>
      <c r="Z19128" s="49"/>
      <c r="AA19128" s="49"/>
      <c r="AB19128" s="49"/>
      <c r="AC19128" s="49"/>
      <c r="AD19128" s="49"/>
      <c r="AE19128" s="95"/>
      <c r="AM19128" s="103"/>
      <c r="AT19128" s="10"/>
    </row>
    <row r="19129" spans="9:46" s="16" customFormat="1">
      <c r="I19129" s="47"/>
      <c r="P19129" s="48"/>
      <c r="Q19129" s="48"/>
      <c r="R19129" s="48"/>
      <c r="S19129" s="49"/>
      <c r="T19129" s="47"/>
      <c r="U19129" s="50"/>
      <c r="V19129" s="47"/>
      <c r="W19129" s="50"/>
      <c r="X19129" s="49"/>
      <c r="Y19129" s="49"/>
      <c r="Z19129" s="49"/>
      <c r="AA19129" s="49"/>
      <c r="AB19129" s="49"/>
      <c r="AC19129" s="49"/>
      <c r="AD19129" s="49"/>
      <c r="AE19129" s="95"/>
      <c r="AM19129" s="103"/>
      <c r="AT19129" s="10"/>
    </row>
    <row r="19130" spans="9:46" s="16" customFormat="1">
      <c r="I19130" s="47"/>
      <c r="P19130" s="48"/>
      <c r="Q19130" s="48"/>
      <c r="R19130" s="48"/>
      <c r="S19130" s="49"/>
      <c r="T19130" s="47"/>
      <c r="U19130" s="50"/>
      <c r="V19130" s="47"/>
      <c r="W19130" s="50"/>
      <c r="X19130" s="49"/>
      <c r="Y19130" s="49"/>
      <c r="Z19130" s="49"/>
      <c r="AA19130" s="49"/>
      <c r="AB19130" s="49"/>
      <c r="AC19130" s="49"/>
      <c r="AD19130" s="49"/>
      <c r="AE19130" s="95"/>
      <c r="AM19130" s="103"/>
      <c r="AT19130" s="10"/>
    </row>
    <row r="19131" spans="9:46" s="16" customFormat="1">
      <c r="I19131" s="47"/>
      <c r="P19131" s="48"/>
      <c r="Q19131" s="48"/>
      <c r="R19131" s="48"/>
      <c r="S19131" s="49"/>
      <c r="T19131" s="47"/>
      <c r="U19131" s="50"/>
      <c r="V19131" s="47"/>
      <c r="W19131" s="50"/>
      <c r="X19131" s="49"/>
      <c r="Y19131" s="49"/>
      <c r="Z19131" s="49"/>
      <c r="AA19131" s="49"/>
      <c r="AB19131" s="49"/>
      <c r="AC19131" s="49"/>
      <c r="AD19131" s="49"/>
      <c r="AE19131" s="95"/>
      <c r="AM19131" s="103"/>
      <c r="AT19131" s="10"/>
    </row>
    <row r="19132" spans="9:46" s="16" customFormat="1">
      <c r="I19132" s="47"/>
      <c r="P19132" s="48"/>
      <c r="Q19132" s="48"/>
      <c r="R19132" s="48"/>
      <c r="S19132" s="49"/>
      <c r="T19132" s="47"/>
      <c r="U19132" s="50"/>
      <c r="V19132" s="47"/>
      <c r="W19132" s="50"/>
      <c r="X19132" s="49"/>
      <c r="Y19132" s="49"/>
      <c r="Z19132" s="49"/>
      <c r="AA19132" s="49"/>
      <c r="AB19132" s="49"/>
      <c r="AC19132" s="49"/>
      <c r="AD19132" s="49"/>
      <c r="AE19132" s="95"/>
      <c r="AM19132" s="103"/>
      <c r="AT19132" s="10"/>
    </row>
    <row r="19133" spans="9:46" s="16" customFormat="1">
      <c r="I19133" s="47"/>
      <c r="P19133" s="48"/>
      <c r="Q19133" s="48"/>
      <c r="R19133" s="48"/>
      <c r="S19133" s="49"/>
      <c r="T19133" s="47"/>
      <c r="U19133" s="50"/>
      <c r="V19133" s="47"/>
      <c r="W19133" s="50"/>
      <c r="X19133" s="49"/>
      <c r="Y19133" s="49"/>
      <c r="Z19133" s="49"/>
      <c r="AA19133" s="49"/>
      <c r="AB19133" s="49"/>
      <c r="AC19133" s="49"/>
      <c r="AD19133" s="49"/>
      <c r="AE19133" s="95"/>
      <c r="AM19133" s="103"/>
      <c r="AT19133" s="10"/>
    </row>
    <row r="19134" spans="9:46" s="16" customFormat="1">
      <c r="I19134" s="47"/>
      <c r="P19134" s="48"/>
      <c r="Q19134" s="48"/>
      <c r="R19134" s="48"/>
      <c r="S19134" s="49"/>
      <c r="T19134" s="47"/>
      <c r="U19134" s="50"/>
      <c r="V19134" s="47"/>
      <c r="W19134" s="50"/>
      <c r="X19134" s="49"/>
      <c r="Y19134" s="49"/>
      <c r="Z19134" s="49"/>
      <c r="AA19134" s="49"/>
      <c r="AB19134" s="49"/>
      <c r="AC19134" s="49"/>
      <c r="AD19134" s="49"/>
      <c r="AE19134" s="95"/>
      <c r="AM19134" s="103"/>
      <c r="AT19134" s="10"/>
    </row>
    <row r="19135" spans="9:46" s="16" customFormat="1">
      <c r="I19135" s="47"/>
      <c r="P19135" s="48"/>
      <c r="Q19135" s="48"/>
      <c r="R19135" s="48"/>
      <c r="S19135" s="49"/>
      <c r="T19135" s="47"/>
      <c r="U19135" s="50"/>
      <c r="V19135" s="47"/>
      <c r="W19135" s="50"/>
      <c r="X19135" s="49"/>
      <c r="Y19135" s="49"/>
      <c r="Z19135" s="49"/>
      <c r="AA19135" s="49"/>
      <c r="AB19135" s="49"/>
      <c r="AC19135" s="49"/>
      <c r="AD19135" s="49"/>
      <c r="AE19135" s="95"/>
      <c r="AM19135" s="103"/>
      <c r="AT19135" s="10"/>
    </row>
    <row r="19136" spans="9:46" s="16" customFormat="1">
      <c r="I19136" s="47"/>
      <c r="P19136" s="48"/>
      <c r="Q19136" s="48"/>
      <c r="R19136" s="48"/>
      <c r="S19136" s="49"/>
      <c r="T19136" s="47"/>
      <c r="U19136" s="50"/>
      <c r="V19136" s="47"/>
      <c r="W19136" s="50"/>
      <c r="X19136" s="49"/>
      <c r="Y19136" s="49"/>
      <c r="Z19136" s="49"/>
      <c r="AA19136" s="49"/>
      <c r="AB19136" s="49"/>
      <c r="AC19136" s="49"/>
      <c r="AD19136" s="49"/>
      <c r="AE19136" s="95"/>
      <c r="AM19136" s="103"/>
      <c r="AT19136" s="10"/>
    </row>
    <row r="19137" spans="9:46" s="16" customFormat="1">
      <c r="I19137" s="47"/>
      <c r="P19137" s="48"/>
      <c r="Q19137" s="48"/>
      <c r="R19137" s="48"/>
      <c r="S19137" s="49"/>
      <c r="T19137" s="47"/>
      <c r="U19137" s="50"/>
      <c r="V19137" s="47"/>
      <c r="W19137" s="50"/>
      <c r="X19137" s="49"/>
      <c r="Y19137" s="49"/>
      <c r="Z19137" s="49"/>
      <c r="AA19137" s="49"/>
      <c r="AB19137" s="49"/>
      <c r="AC19137" s="49"/>
      <c r="AD19137" s="49"/>
      <c r="AE19137" s="95"/>
      <c r="AM19137" s="103"/>
      <c r="AT19137" s="10"/>
    </row>
    <row r="19138" spans="9:46" s="16" customFormat="1">
      <c r="I19138" s="47"/>
      <c r="P19138" s="48"/>
      <c r="Q19138" s="48"/>
      <c r="R19138" s="48"/>
      <c r="S19138" s="49"/>
      <c r="T19138" s="47"/>
      <c r="U19138" s="50"/>
      <c r="V19138" s="47"/>
      <c r="W19138" s="50"/>
      <c r="X19138" s="49"/>
      <c r="Y19138" s="49"/>
      <c r="Z19138" s="49"/>
      <c r="AA19138" s="49"/>
      <c r="AB19138" s="49"/>
      <c r="AC19138" s="49"/>
      <c r="AD19138" s="49"/>
      <c r="AE19138" s="95"/>
      <c r="AM19138" s="103"/>
      <c r="AT19138" s="10"/>
    </row>
    <row r="19139" spans="9:46" s="16" customFormat="1">
      <c r="I19139" s="47"/>
      <c r="P19139" s="48"/>
      <c r="Q19139" s="48"/>
      <c r="R19139" s="48"/>
      <c r="S19139" s="49"/>
      <c r="T19139" s="47"/>
      <c r="U19139" s="50"/>
      <c r="V19139" s="47"/>
      <c r="W19139" s="50"/>
      <c r="X19139" s="49"/>
      <c r="Y19139" s="49"/>
      <c r="Z19139" s="49"/>
      <c r="AA19139" s="49"/>
      <c r="AB19139" s="49"/>
      <c r="AC19139" s="49"/>
      <c r="AD19139" s="49"/>
      <c r="AE19139" s="95"/>
      <c r="AM19139" s="103"/>
      <c r="AT19139" s="10"/>
    </row>
    <row r="19140" spans="9:46" s="16" customFormat="1">
      <c r="I19140" s="47"/>
      <c r="P19140" s="48"/>
      <c r="Q19140" s="48"/>
      <c r="R19140" s="48"/>
      <c r="S19140" s="49"/>
      <c r="T19140" s="47"/>
      <c r="U19140" s="50"/>
      <c r="V19140" s="47"/>
      <c r="W19140" s="50"/>
      <c r="X19140" s="49"/>
      <c r="Y19140" s="49"/>
      <c r="Z19140" s="49"/>
      <c r="AA19140" s="49"/>
      <c r="AB19140" s="49"/>
      <c r="AC19140" s="49"/>
      <c r="AD19140" s="49"/>
      <c r="AE19140" s="95"/>
      <c r="AM19140" s="103"/>
      <c r="AT19140" s="10"/>
    </row>
    <row r="19141" spans="9:46" s="16" customFormat="1">
      <c r="I19141" s="47"/>
      <c r="P19141" s="48"/>
      <c r="Q19141" s="48"/>
      <c r="R19141" s="48"/>
      <c r="S19141" s="49"/>
      <c r="T19141" s="47"/>
      <c r="U19141" s="50"/>
      <c r="V19141" s="47"/>
      <c r="W19141" s="50"/>
      <c r="X19141" s="49"/>
      <c r="Y19141" s="49"/>
      <c r="Z19141" s="49"/>
      <c r="AA19141" s="49"/>
      <c r="AB19141" s="49"/>
      <c r="AC19141" s="49"/>
      <c r="AD19141" s="49"/>
      <c r="AE19141" s="95"/>
      <c r="AM19141" s="103"/>
      <c r="AT19141" s="10"/>
    </row>
    <row r="19142" spans="9:46" s="16" customFormat="1">
      <c r="I19142" s="47"/>
      <c r="P19142" s="48"/>
      <c r="Q19142" s="48"/>
      <c r="R19142" s="48"/>
      <c r="S19142" s="49"/>
      <c r="T19142" s="47"/>
      <c r="U19142" s="50"/>
      <c r="V19142" s="47"/>
      <c r="W19142" s="50"/>
      <c r="X19142" s="49"/>
      <c r="Y19142" s="49"/>
      <c r="Z19142" s="49"/>
      <c r="AA19142" s="49"/>
      <c r="AB19142" s="49"/>
      <c r="AC19142" s="49"/>
      <c r="AD19142" s="49"/>
      <c r="AE19142" s="95"/>
      <c r="AM19142" s="103"/>
      <c r="AT19142" s="10"/>
    </row>
    <row r="19143" spans="9:46" s="16" customFormat="1">
      <c r="I19143" s="47"/>
      <c r="P19143" s="48"/>
      <c r="Q19143" s="48"/>
      <c r="R19143" s="48"/>
      <c r="S19143" s="49"/>
      <c r="T19143" s="47"/>
      <c r="U19143" s="50"/>
      <c r="V19143" s="47"/>
      <c r="W19143" s="50"/>
      <c r="X19143" s="49"/>
      <c r="Y19143" s="49"/>
      <c r="Z19143" s="49"/>
      <c r="AA19143" s="49"/>
      <c r="AB19143" s="49"/>
      <c r="AC19143" s="49"/>
      <c r="AD19143" s="49"/>
      <c r="AE19143" s="95"/>
      <c r="AM19143" s="103"/>
      <c r="AT19143" s="10"/>
    </row>
    <row r="19144" spans="9:46" s="16" customFormat="1">
      <c r="I19144" s="47"/>
      <c r="P19144" s="48"/>
      <c r="Q19144" s="48"/>
      <c r="R19144" s="48"/>
      <c r="S19144" s="49"/>
      <c r="T19144" s="47"/>
      <c r="U19144" s="50"/>
      <c r="V19144" s="47"/>
      <c r="W19144" s="50"/>
      <c r="X19144" s="49"/>
      <c r="Y19144" s="49"/>
      <c r="Z19144" s="49"/>
      <c r="AA19144" s="49"/>
      <c r="AB19144" s="49"/>
      <c r="AC19144" s="49"/>
      <c r="AD19144" s="49"/>
      <c r="AE19144" s="95"/>
      <c r="AM19144" s="103"/>
      <c r="AT19144" s="10"/>
    </row>
    <row r="19145" spans="9:46" s="16" customFormat="1">
      <c r="I19145" s="47"/>
      <c r="P19145" s="48"/>
      <c r="Q19145" s="48"/>
      <c r="R19145" s="48"/>
      <c r="S19145" s="49"/>
      <c r="T19145" s="47"/>
      <c r="U19145" s="50"/>
      <c r="V19145" s="47"/>
      <c r="W19145" s="50"/>
      <c r="X19145" s="49"/>
      <c r="Y19145" s="49"/>
      <c r="Z19145" s="49"/>
      <c r="AA19145" s="49"/>
      <c r="AB19145" s="49"/>
      <c r="AC19145" s="49"/>
      <c r="AD19145" s="49"/>
      <c r="AE19145" s="95"/>
      <c r="AM19145" s="103"/>
      <c r="AT19145" s="10"/>
    </row>
    <row r="19146" spans="9:46" s="16" customFormat="1">
      <c r="I19146" s="47"/>
      <c r="P19146" s="48"/>
      <c r="Q19146" s="48"/>
      <c r="R19146" s="48"/>
      <c r="S19146" s="49"/>
      <c r="T19146" s="47"/>
      <c r="U19146" s="50"/>
      <c r="V19146" s="47"/>
      <c r="W19146" s="50"/>
      <c r="X19146" s="49"/>
      <c r="Y19146" s="49"/>
      <c r="Z19146" s="49"/>
      <c r="AA19146" s="49"/>
      <c r="AB19146" s="49"/>
      <c r="AC19146" s="49"/>
      <c r="AD19146" s="49"/>
      <c r="AE19146" s="95"/>
      <c r="AM19146" s="103"/>
      <c r="AT19146" s="10"/>
    </row>
    <row r="19147" spans="9:46" s="16" customFormat="1">
      <c r="I19147" s="47"/>
      <c r="P19147" s="48"/>
      <c r="Q19147" s="48"/>
      <c r="R19147" s="48"/>
      <c r="S19147" s="49"/>
      <c r="T19147" s="47"/>
      <c r="U19147" s="50"/>
      <c r="V19147" s="47"/>
      <c r="W19147" s="50"/>
      <c r="X19147" s="49"/>
      <c r="Y19147" s="49"/>
      <c r="Z19147" s="49"/>
      <c r="AA19147" s="49"/>
      <c r="AB19147" s="49"/>
      <c r="AC19147" s="49"/>
      <c r="AD19147" s="49"/>
      <c r="AE19147" s="95"/>
      <c r="AM19147" s="103"/>
      <c r="AT19147" s="10"/>
    </row>
    <row r="19148" spans="9:46" s="16" customFormat="1">
      <c r="I19148" s="47"/>
      <c r="P19148" s="48"/>
      <c r="Q19148" s="48"/>
      <c r="R19148" s="48"/>
      <c r="S19148" s="49"/>
      <c r="T19148" s="47"/>
      <c r="U19148" s="50"/>
      <c r="V19148" s="47"/>
      <c r="W19148" s="50"/>
      <c r="X19148" s="49"/>
      <c r="Y19148" s="49"/>
      <c r="Z19148" s="49"/>
      <c r="AA19148" s="49"/>
      <c r="AB19148" s="49"/>
      <c r="AC19148" s="49"/>
      <c r="AD19148" s="49"/>
      <c r="AE19148" s="95"/>
      <c r="AM19148" s="103"/>
      <c r="AT19148" s="10"/>
    </row>
    <row r="19149" spans="9:46" s="16" customFormat="1">
      <c r="I19149" s="47"/>
      <c r="P19149" s="48"/>
      <c r="Q19149" s="48"/>
      <c r="R19149" s="48"/>
      <c r="S19149" s="49"/>
      <c r="T19149" s="47"/>
      <c r="U19149" s="50"/>
      <c r="V19149" s="47"/>
      <c r="W19149" s="50"/>
      <c r="X19149" s="49"/>
      <c r="Y19149" s="49"/>
      <c r="Z19149" s="49"/>
      <c r="AA19149" s="49"/>
      <c r="AB19149" s="49"/>
      <c r="AC19149" s="49"/>
      <c r="AD19149" s="49"/>
      <c r="AE19149" s="95"/>
      <c r="AM19149" s="103"/>
      <c r="AT19149" s="10"/>
    </row>
    <row r="19150" spans="9:46" s="16" customFormat="1">
      <c r="I19150" s="47"/>
      <c r="P19150" s="48"/>
      <c r="Q19150" s="48"/>
      <c r="R19150" s="48"/>
      <c r="S19150" s="49"/>
      <c r="T19150" s="47"/>
      <c r="U19150" s="50"/>
      <c r="V19150" s="47"/>
      <c r="W19150" s="50"/>
      <c r="X19150" s="49"/>
      <c r="Y19150" s="49"/>
      <c r="Z19150" s="49"/>
      <c r="AA19150" s="49"/>
      <c r="AB19150" s="49"/>
      <c r="AC19150" s="49"/>
      <c r="AD19150" s="49"/>
      <c r="AE19150" s="95"/>
      <c r="AM19150" s="103"/>
      <c r="AT19150" s="10"/>
    </row>
    <row r="19151" spans="9:46" s="16" customFormat="1">
      <c r="I19151" s="47"/>
      <c r="P19151" s="48"/>
      <c r="Q19151" s="48"/>
      <c r="R19151" s="48"/>
      <c r="S19151" s="49"/>
      <c r="T19151" s="47"/>
      <c r="U19151" s="50"/>
      <c r="V19151" s="47"/>
      <c r="W19151" s="50"/>
      <c r="X19151" s="49"/>
      <c r="Y19151" s="49"/>
      <c r="Z19151" s="49"/>
      <c r="AA19151" s="49"/>
      <c r="AB19151" s="49"/>
      <c r="AC19151" s="49"/>
      <c r="AD19151" s="49"/>
      <c r="AE19151" s="95"/>
      <c r="AM19151" s="103"/>
      <c r="AT19151" s="10"/>
    </row>
    <row r="19152" spans="9:46" s="16" customFormat="1">
      <c r="I19152" s="47"/>
      <c r="P19152" s="48"/>
      <c r="Q19152" s="48"/>
      <c r="R19152" s="48"/>
      <c r="S19152" s="49"/>
      <c r="T19152" s="47"/>
      <c r="U19152" s="50"/>
      <c r="V19152" s="47"/>
      <c r="W19152" s="50"/>
      <c r="X19152" s="49"/>
      <c r="Y19152" s="49"/>
      <c r="Z19152" s="49"/>
      <c r="AA19152" s="49"/>
      <c r="AB19152" s="49"/>
      <c r="AC19152" s="49"/>
      <c r="AD19152" s="49"/>
      <c r="AE19152" s="95"/>
      <c r="AM19152" s="103"/>
      <c r="AT19152" s="10"/>
    </row>
    <row r="19153" spans="9:46" s="16" customFormat="1">
      <c r="I19153" s="47"/>
      <c r="P19153" s="48"/>
      <c r="Q19153" s="48"/>
      <c r="R19153" s="48"/>
      <c r="S19153" s="49"/>
      <c r="T19153" s="47"/>
      <c r="U19153" s="50"/>
      <c r="V19153" s="47"/>
      <c r="W19153" s="50"/>
      <c r="X19153" s="49"/>
      <c r="Y19153" s="49"/>
      <c r="Z19153" s="49"/>
      <c r="AA19153" s="49"/>
      <c r="AB19153" s="49"/>
      <c r="AC19153" s="49"/>
      <c r="AD19153" s="49"/>
      <c r="AE19153" s="95"/>
      <c r="AM19153" s="103"/>
      <c r="AT19153" s="10"/>
    </row>
    <row r="19154" spans="9:46" s="16" customFormat="1">
      <c r="I19154" s="47"/>
      <c r="P19154" s="48"/>
      <c r="Q19154" s="48"/>
      <c r="R19154" s="48"/>
      <c r="S19154" s="49"/>
      <c r="T19154" s="47"/>
      <c r="U19154" s="50"/>
      <c r="V19154" s="47"/>
      <c r="W19154" s="50"/>
      <c r="X19154" s="49"/>
      <c r="Y19154" s="49"/>
      <c r="Z19154" s="49"/>
      <c r="AA19154" s="49"/>
      <c r="AB19154" s="49"/>
      <c r="AC19154" s="49"/>
      <c r="AD19154" s="49"/>
      <c r="AE19154" s="95"/>
      <c r="AM19154" s="103"/>
      <c r="AT19154" s="10"/>
    </row>
    <row r="19155" spans="9:46" s="16" customFormat="1">
      <c r="I19155" s="47"/>
      <c r="P19155" s="48"/>
      <c r="Q19155" s="48"/>
      <c r="R19155" s="48"/>
      <c r="S19155" s="49"/>
      <c r="T19155" s="47"/>
      <c r="U19155" s="50"/>
      <c r="V19155" s="47"/>
      <c r="W19155" s="50"/>
      <c r="X19155" s="49"/>
      <c r="Y19155" s="49"/>
      <c r="Z19155" s="49"/>
      <c r="AA19155" s="49"/>
      <c r="AB19155" s="49"/>
      <c r="AC19155" s="49"/>
      <c r="AD19155" s="49"/>
      <c r="AE19155" s="95"/>
      <c r="AM19155" s="103"/>
      <c r="AT19155" s="10"/>
    </row>
    <row r="19156" spans="9:46" s="16" customFormat="1">
      <c r="I19156" s="47"/>
      <c r="P19156" s="48"/>
      <c r="Q19156" s="48"/>
      <c r="R19156" s="48"/>
      <c r="S19156" s="49"/>
      <c r="T19156" s="47"/>
      <c r="U19156" s="50"/>
      <c r="V19156" s="47"/>
      <c r="W19156" s="50"/>
      <c r="X19156" s="49"/>
      <c r="Y19156" s="49"/>
      <c r="Z19156" s="49"/>
      <c r="AA19156" s="49"/>
      <c r="AB19156" s="49"/>
      <c r="AC19156" s="49"/>
      <c r="AD19156" s="49"/>
      <c r="AE19156" s="95"/>
      <c r="AM19156" s="103"/>
      <c r="AT19156" s="10"/>
    </row>
    <row r="19157" spans="9:46" s="16" customFormat="1">
      <c r="I19157" s="47"/>
      <c r="P19157" s="48"/>
      <c r="Q19157" s="48"/>
      <c r="R19157" s="48"/>
      <c r="S19157" s="49"/>
      <c r="T19157" s="47"/>
      <c r="U19157" s="50"/>
      <c r="V19157" s="47"/>
      <c r="W19157" s="50"/>
      <c r="X19157" s="49"/>
      <c r="Y19157" s="49"/>
      <c r="Z19157" s="49"/>
      <c r="AA19157" s="49"/>
      <c r="AB19157" s="49"/>
      <c r="AC19157" s="49"/>
      <c r="AD19157" s="49"/>
      <c r="AE19157" s="95"/>
      <c r="AM19157" s="103"/>
      <c r="AT19157" s="10"/>
    </row>
    <row r="19158" spans="9:46" s="16" customFormat="1">
      <c r="I19158" s="47"/>
      <c r="P19158" s="48"/>
      <c r="Q19158" s="48"/>
      <c r="R19158" s="48"/>
      <c r="S19158" s="49"/>
      <c r="T19158" s="47"/>
      <c r="U19158" s="50"/>
      <c r="V19158" s="47"/>
      <c r="W19158" s="50"/>
      <c r="X19158" s="49"/>
      <c r="Y19158" s="49"/>
      <c r="Z19158" s="49"/>
      <c r="AA19158" s="49"/>
      <c r="AB19158" s="49"/>
      <c r="AC19158" s="49"/>
      <c r="AD19158" s="49"/>
      <c r="AE19158" s="95"/>
      <c r="AM19158" s="103"/>
      <c r="AT19158" s="10"/>
    </row>
    <row r="19159" spans="9:46" s="16" customFormat="1">
      <c r="I19159" s="47"/>
      <c r="P19159" s="48"/>
      <c r="Q19159" s="48"/>
      <c r="R19159" s="48"/>
      <c r="S19159" s="49"/>
      <c r="T19159" s="47"/>
      <c r="U19159" s="50"/>
      <c r="V19159" s="47"/>
      <c r="W19159" s="50"/>
      <c r="X19159" s="49"/>
      <c r="Y19159" s="49"/>
      <c r="Z19159" s="49"/>
      <c r="AA19159" s="49"/>
      <c r="AB19159" s="49"/>
      <c r="AC19159" s="49"/>
      <c r="AD19159" s="49"/>
      <c r="AE19159" s="95"/>
      <c r="AM19159" s="103"/>
      <c r="AT19159" s="10"/>
    </row>
    <row r="19160" spans="9:46" s="16" customFormat="1">
      <c r="I19160" s="47"/>
      <c r="P19160" s="48"/>
      <c r="Q19160" s="48"/>
      <c r="R19160" s="48"/>
      <c r="S19160" s="49"/>
      <c r="T19160" s="47"/>
      <c r="U19160" s="50"/>
      <c r="V19160" s="47"/>
      <c r="W19160" s="50"/>
      <c r="X19160" s="49"/>
      <c r="Y19160" s="49"/>
      <c r="Z19160" s="49"/>
      <c r="AA19160" s="49"/>
      <c r="AB19160" s="49"/>
      <c r="AC19160" s="49"/>
      <c r="AD19160" s="49"/>
      <c r="AE19160" s="95"/>
      <c r="AM19160" s="103"/>
      <c r="AT19160" s="10"/>
    </row>
    <row r="19161" spans="9:46" s="16" customFormat="1">
      <c r="I19161" s="47"/>
      <c r="P19161" s="48"/>
      <c r="Q19161" s="48"/>
      <c r="R19161" s="48"/>
      <c r="S19161" s="49"/>
      <c r="T19161" s="47"/>
      <c r="U19161" s="50"/>
      <c r="V19161" s="47"/>
      <c r="W19161" s="50"/>
      <c r="X19161" s="49"/>
      <c r="Y19161" s="49"/>
      <c r="Z19161" s="49"/>
      <c r="AA19161" s="49"/>
      <c r="AB19161" s="49"/>
      <c r="AC19161" s="49"/>
      <c r="AD19161" s="49"/>
      <c r="AE19161" s="95"/>
      <c r="AM19161" s="103"/>
      <c r="AT19161" s="10"/>
    </row>
    <row r="19162" spans="9:46" s="16" customFormat="1">
      <c r="I19162" s="47"/>
      <c r="P19162" s="48"/>
      <c r="Q19162" s="48"/>
      <c r="R19162" s="48"/>
      <c r="S19162" s="49"/>
      <c r="T19162" s="47"/>
      <c r="U19162" s="50"/>
      <c r="V19162" s="47"/>
      <c r="W19162" s="50"/>
      <c r="X19162" s="49"/>
      <c r="Y19162" s="49"/>
      <c r="Z19162" s="49"/>
      <c r="AA19162" s="49"/>
      <c r="AB19162" s="49"/>
      <c r="AC19162" s="49"/>
      <c r="AD19162" s="49"/>
      <c r="AE19162" s="95"/>
      <c r="AM19162" s="103"/>
      <c r="AT19162" s="10"/>
    </row>
    <row r="19163" spans="9:46" s="16" customFormat="1">
      <c r="I19163" s="47"/>
      <c r="P19163" s="48"/>
      <c r="Q19163" s="48"/>
      <c r="R19163" s="48"/>
      <c r="S19163" s="49"/>
      <c r="T19163" s="47"/>
      <c r="U19163" s="50"/>
      <c r="V19163" s="47"/>
      <c r="W19163" s="50"/>
      <c r="X19163" s="49"/>
      <c r="Y19163" s="49"/>
      <c r="Z19163" s="49"/>
      <c r="AA19163" s="49"/>
      <c r="AB19163" s="49"/>
      <c r="AC19163" s="49"/>
      <c r="AD19163" s="49"/>
      <c r="AE19163" s="95"/>
      <c r="AM19163" s="103"/>
      <c r="AT19163" s="10"/>
    </row>
    <row r="19164" spans="9:46" s="16" customFormat="1">
      <c r="I19164" s="47"/>
      <c r="P19164" s="48"/>
      <c r="Q19164" s="48"/>
      <c r="R19164" s="48"/>
      <c r="S19164" s="49"/>
      <c r="T19164" s="47"/>
      <c r="U19164" s="50"/>
      <c r="V19164" s="47"/>
      <c r="W19164" s="50"/>
      <c r="X19164" s="49"/>
      <c r="Y19164" s="49"/>
      <c r="Z19164" s="49"/>
      <c r="AA19164" s="49"/>
      <c r="AB19164" s="49"/>
      <c r="AC19164" s="49"/>
      <c r="AD19164" s="49"/>
      <c r="AE19164" s="95"/>
      <c r="AM19164" s="103"/>
      <c r="AT19164" s="10"/>
    </row>
    <row r="19165" spans="9:46" s="16" customFormat="1">
      <c r="I19165" s="47"/>
      <c r="P19165" s="48"/>
      <c r="Q19165" s="48"/>
      <c r="R19165" s="48"/>
      <c r="S19165" s="49"/>
      <c r="T19165" s="47"/>
      <c r="U19165" s="50"/>
      <c r="V19165" s="47"/>
      <c r="W19165" s="50"/>
      <c r="X19165" s="49"/>
      <c r="Y19165" s="49"/>
      <c r="Z19165" s="49"/>
      <c r="AA19165" s="49"/>
      <c r="AB19165" s="49"/>
      <c r="AC19165" s="49"/>
      <c r="AD19165" s="49"/>
      <c r="AE19165" s="95"/>
      <c r="AM19165" s="103"/>
      <c r="AT19165" s="10"/>
    </row>
    <row r="19166" spans="9:46" s="16" customFormat="1">
      <c r="I19166" s="47"/>
      <c r="P19166" s="48"/>
      <c r="Q19166" s="48"/>
      <c r="R19166" s="48"/>
      <c r="S19166" s="49"/>
      <c r="T19166" s="47"/>
      <c r="U19166" s="50"/>
      <c r="V19166" s="47"/>
      <c r="W19166" s="50"/>
      <c r="X19166" s="49"/>
      <c r="Y19166" s="49"/>
      <c r="Z19166" s="49"/>
      <c r="AA19166" s="49"/>
      <c r="AB19166" s="49"/>
      <c r="AC19166" s="49"/>
      <c r="AD19166" s="49"/>
      <c r="AE19166" s="95"/>
      <c r="AM19166" s="103"/>
      <c r="AT19166" s="10"/>
    </row>
    <row r="19167" spans="9:46" s="16" customFormat="1">
      <c r="I19167" s="47"/>
      <c r="P19167" s="48"/>
      <c r="Q19167" s="48"/>
      <c r="R19167" s="48"/>
      <c r="S19167" s="49"/>
      <c r="T19167" s="47"/>
      <c r="U19167" s="50"/>
      <c r="V19167" s="47"/>
      <c r="W19167" s="50"/>
      <c r="X19167" s="49"/>
      <c r="Y19167" s="49"/>
      <c r="Z19167" s="49"/>
      <c r="AA19167" s="49"/>
      <c r="AB19167" s="49"/>
      <c r="AC19167" s="49"/>
      <c r="AD19167" s="49"/>
      <c r="AE19167" s="95"/>
      <c r="AM19167" s="103"/>
      <c r="AT19167" s="10"/>
    </row>
    <row r="19168" spans="9:46" s="16" customFormat="1">
      <c r="I19168" s="47"/>
      <c r="P19168" s="48"/>
      <c r="Q19168" s="48"/>
      <c r="R19168" s="48"/>
      <c r="S19168" s="49"/>
      <c r="T19168" s="47"/>
      <c r="U19168" s="50"/>
      <c r="V19168" s="47"/>
      <c r="W19168" s="50"/>
      <c r="X19168" s="49"/>
      <c r="Y19168" s="49"/>
      <c r="Z19168" s="49"/>
      <c r="AA19168" s="49"/>
      <c r="AB19168" s="49"/>
      <c r="AC19168" s="49"/>
      <c r="AD19168" s="49"/>
      <c r="AE19168" s="95"/>
      <c r="AM19168" s="103"/>
      <c r="AT19168" s="10"/>
    </row>
    <row r="19169" spans="9:46" s="16" customFormat="1">
      <c r="I19169" s="47"/>
      <c r="P19169" s="48"/>
      <c r="Q19169" s="48"/>
      <c r="R19169" s="48"/>
      <c r="S19169" s="49"/>
      <c r="T19169" s="47"/>
      <c r="U19169" s="50"/>
      <c r="V19169" s="47"/>
      <c r="W19169" s="50"/>
      <c r="X19169" s="49"/>
      <c r="Y19169" s="49"/>
      <c r="Z19169" s="49"/>
      <c r="AA19169" s="49"/>
      <c r="AB19169" s="49"/>
      <c r="AC19169" s="49"/>
      <c r="AD19169" s="49"/>
      <c r="AE19169" s="95"/>
      <c r="AM19169" s="103"/>
      <c r="AT19169" s="10"/>
    </row>
    <row r="19170" spans="9:46" s="16" customFormat="1">
      <c r="I19170" s="47"/>
      <c r="P19170" s="48"/>
      <c r="Q19170" s="48"/>
      <c r="R19170" s="48"/>
      <c r="S19170" s="49"/>
      <c r="T19170" s="47"/>
      <c r="U19170" s="50"/>
      <c r="V19170" s="47"/>
      <c r="W19170" s="50"/>
      <c r="X19170" s="49"/>
      <c r="Y19170" s="49"/>
      <c r="Z19170" s="49"/>
      <c r="AA19170" s="49"/>
      <c r="AB19170" s="49"/>
      <c r="AC19170" s="49"/>
      <c r="AD19170" s="49"/>
      <c r="AE19170" s="95"/>
      <c r="AM19170" s="103"/>
      <c r="AT19170" s="10"/>
    </row>
    <row r="19171" spans="9:46" s="16" customFormat="1">
      <c r="I19171" s="47"/>
      <c r="P19171" s="48"/>
      <c r="Q19171" s="48"/>
      <c r="R19171" s="48"/>
      <c r="S19171" s="49"/>
      <c r="T19171" s="47"/>
      <c r="U19171" s="50"/>
      <c r="V19171" s="47"/>
      <c r="W19171" s="50"/>
      <c r="X19171" s="49"/>
      <c r="Y19171" s="49"/>
      <c r="Z19171" s="49"/>
      <c r="AA19171" s="49"/>
      <c r="AB19171" s="49"/>
      <c r="AC19171" s="49"/>
      <c r="AD19171" s="49"/>
      <c r="AE19171" s="95"/>
      <c r="AM19171" s="103"/>
      <c r="AT19171" s="10"/>
    </row>
    <row r="19172" spans="9:46" s="16" customFormat="1">
      <c r="I19172" s="47"/>
      <c r="P19172" s="48"/>
      <c r="Q19172" s="48"/>
      <c r="R19172" s="48"/>
      <c r="S19172" s="49"/>
      <c r="T19172" s="47"/>
      <c r="U19172" s="50"/>
      <c r="V19172" s="47"/>
      <c r="W19172" s="50"/>
      <c r="X19172" s="49"/>
      <c r="Y19172" s="49"/>
      <c r="Z19172" s="49"/>
      <c r="AA19172" s="49"/>
      <c r="AB19172" s="49"/>
      <c r="AC19172" s="49"/>
      <c r="AD19172" s="49"/>
      <c r="AE19172" s="95"/>
      <c r="AM19172" s="103"/>
      <c r="AT19172" s="10"/>
    </row>
    <row r="19173" spans="9:46" s="16" customFormat="1">
      <c r="I19173" s="47"/>
      <c r="P19173" s="48"/>
      <c r="Q19173" s="48"/>
      <c r="R19173" s="48"/>
      <c r="S19173" s="49"/>
      <c r="T19173" s="47"/>
      <c r="U19173" s="50"/>
      <c r="V19173" s="47"/>
      <c r="W19173" s="50"/>
      <c r="X19173" s="49"/>
      <c r="Y19173" s="49"/>
      <c r="Z19173" s="49"/>
      <c r="AA19173" s="49"/>
      <c r="AB19173" s="49"/>
      <c r="AC19173" s="49"/>
      <c r="AD19173" s="49"/>
      <c r="AE19173" s="95"/>
      <c r="AM19173" s="103"/>
      <c r="AT19173" s="10"/>
    </row>
    <row r="19174" spans="9:46" s="16" customFormat="1">
      <c r="I19174" s="47"/>
      <c r="P19174" s="48"/>
      <c r="Q19174" s="48"/>
      <c r="R19174" s="48"/>
      <c r="S19174" s="49"/>
      <c r="T19174" s="47"/>
      <c r="U19174" s="50"/>
      <c r="V19174" s="47"/>
      <c r="W19174" s="50"/>
      <c r="X19174" s="49"/>
      <c r="Y19174" s="49"/>
      <c r="Z19174" s="49"/>
      <c r="AA19174" s="49"/>
      <c r="AB19174" s="49"/>
      <c r="AC19174" s="49"/>
      <c r="AD19174" s="49"/>
      <c r="AE19174" s="95"/>
      <c r="AM19174" s="103"/>
      <c r="AT19174" s="10"/>
    </row>
    <row r="19175" spans="9:46" s="16" customFormat="1">
      <c r="I19175" s="47"/>
      <c r="P19175" s="48"/>
      <c r="Q19175" s="48"/>
      <c r="R19175" s="48"/>
      <c r="S19175" s="49"/>
      <c r="T19175" s="47"/>
      <c r="U19175" s="50"/>
      <c r="V19175" s="47"/>
      <c r="W19175" s="50"/>
      <c r="X19175" s="49"/>
      <c r="Y19175" s="49"/>
      <c r="Z19175" s="49"/>
      <c r="AA19175" s="49"/>
      <c r="AB19175" s="49"/>
      <c r="AC19175" s="49"/>
      <c r="AD19175" s="49"/>
      <c r="AE19175" s="95"/>
      <c r="AM19175" s="103"/>
      <c r="AT19175" s="10"/>
    </row>
    <row r="19176" spans="9:46" s="16" customFormat="1">
      <c r="I19176" s="47"/>
      <c r="P19176" s="48"/>
      <c r="Q19176" s="48"/>
      <c r="R19176" s="48"/>
      <c r="S19176" s="49"/>
      <c r="T19176" s="47"/>
      <c r="U19176" s="50"/>
      <c r="V19176" s="47"/>
      <c r="W19176" s="50"/>
      <c r="X19176" s="49"/>
      <c r="Y19176" s="49"/>
      <c r="Z19176" s="49"/>
      <c r="AA19176" s="49"/>
      <c r="AB19176" s="49"/>
      <c r="AC19176" s="49"/>
      <c r="AD19176" s="49"/>
      <c r="AE19176" s="95"/>
      <c r="AM19176" s="103"/>
      <c r="AT19176" s="10"/>
    </row>
    <row r="19177" spans="9:46" s="16" customFormat="1">
      <c r="I19177" s="47"/>
      <c r="P19177" s="48"/>
      <c r="Q19177" s="48"/>
      <c r="R19177" s="48"/>
      <c r="S19177" s="49"/>
      <c r="T19177" s="47"/>
      <c r="U19177" s="50"/>
      <c r="V19177" s="47"/>
      <c r="W19177" s="50"/>
      <c r="X19177" s="49"/>
      <c r="Y19177" s="49"/>
      <c r="Z19177" s="49"/>
      <c r="AA19177" s="49"/>
      <c r="AB19177" s="49"/>
      <c r="AC19177" s="49"/>
      <c r="AD19177" s="49"/>
      <c r="AE19177" s="95"/>
      <c r="AM19177" s="103"/>
      <c r="AT19177" s="10"/>
    </row>
    <row r="19178" spans="9:46" s="16" customFormat="1">
      <c r="I19178" s="47"/>
      <c r="P19178" s="48"/>
      <c r="Q19178" s="48"/>
      <c r="R19178" s="48"/>
      <c r="S19178" s="49"/>
      <c r="T19178" s="47"/>
      <c r="U19178" s="50"/>
      <c r="V19178" s="47"/>
      <c r="W19178" s="50"/>
      <c r="X19178" s="49"/>
      <c r="Y19178" s="49"/>
      <c r="Z19178" s="49"/>
      <c r="AA19178" s="49"/>
      <c r="AB19178" s="49"/>
      <c r="AC19178" s="49"/>
      <c r="AD19178" s="49"/>
      <c r="AE19178" s="95"/>
      <c r="AM19178" s="103"/>
      <c r="AT19178" s="10"/>
    </row>
    <row r="19179" spans="9:46" s="16" customFormat="1">
      <c r="I19179" s="47"/>
      <c r="P19179" s="48"/>
      <c r="Q19179" s="48"/>
      <c r="R19179" s="48"/>
      <c r="S19179" s="49"/>
      <c r="T19179" s="47"/>
      <c r="U19179" s="50"/>
      <c r="V19179" s="47"/>
      <c r="W19179" s="50"/>
      <c r="X19179" s="49"/>
      <c r="Y19179" s="49"/>
      <c r="Z19179" s="49"/>
      <c r="AA19179" s="49"/>
      <c r="AB19179" s="49"/>
      <c r="AC19179" s="49"/>
      <c r="AD19179" s="49"/>
      <c r="AE19179" s="95"/>
      <c r="AM19179" s="103"/>
      <c r="AT19179" s="10"/>
    </row>
    <row r="19180" spans="9:46" s="16" customFormat="1">
      <c r="I19180" s="47"/>
      <c r="P19180" s="48"/>
      <c r="Q19180" s="48"/>
      <c r="R19180" s="48"/>
      <c r="S19180" s="49"/>
      <c r="T19180" s="47"/>
      <c r="U19180" s="50"/>
      <c r="V19180" s="47"/>
      <c r="W19180" s="50"/>
      <c r="X19180" s="49"/>
      <c r="Y19180" s="49"/>
      <c r="Z19180" s="49"/>
      <c r="AA19180" s="49"/>
      <c r="AB19180" s="49"/>
      <c r="AC19180" s="49"/>
      <c r="AD19180" s="49"/>
      <c r="AE19180" s="95"/>
      <c r="AM19180" s="103"/>
      <c r="AT19180" s="10"/>
    </row>
    <row r="19181" spans="9:46" s="16" customFormat="1">
      <c r="I19181" s="47"/>
      <c r="P19181" s="48"/>
      <c r="Q19181" s="48"/>
      <c r="R19181" s="48"/>
      <c r="S19181" s="49"/>
      <c r="T19181" s="47"/>
      <c r="U19181" s="50"/>
      <c r="V19181" s="47"/>
      <c r="W19181" s="50"/>
      <c r="X19181" s="49"/>
      <c r="Y19181" s="49"/>
      <c r="Z19181" s="49"/>
      <c r="AA19181" s="49"/>
      <c r="AB19181" s="49"/>
      <c r="AC19181" s="49"/>
      <c r="AD19181" s="49"/>
      <c r="AE19181" s="95"/>
      <c r="AM19181" s="103"/>
      <c r="AT19181" s="10"/>
    </row>
    <row r="19182" spans="9:46" s="16" customFormat="1">
      <c r="I19182" s="47"/>
      <c r="P19182" s="48"/>
      <c r="Q19182" s="48"/>
      <c r="R19182" s="48"/>
      <c r="S19182" s="49"/>
      <c r="T19182" s="47"/>
      <c r="U19182" s="50"/>
      <c r="V19182" s="47"/>
      <c r="W19182" s="50"/>
      <c r="X19182" s="49"/>
      <c r="Y19182" s="49"/>
      <c r="Z19182" s="49"/>
      <c r="AA19182" s="49"/>
      <c r="AB19182" s="49"/>
      <c r="AC19182" s="49"/>
      <c r="AD19182" s="49"/>
      <c r="AE19182" s="95"/>
      <c r="AM19182" s="103"/>
      <c r="AT19182" s="10"/>
    </row>
    <row r="19183" spans="9:46" s="16" customFormat="1">
      <c r="I19183" s="47"/>
      <c r="P19183" s="48"/>
      <c r="Q19183" s="48"/>
      <c r="R19183" s="48"/>
      <c r="S19183" s="49"/>
      <c r="T19183" s="47"/>
      <c r="U19183" s="50"/>
      <c r="V19183" s="47"/>
      <c r="W19183" s="50"/>
      <c r="X19183" s="49"/>
      <c r="Y19183" s="49"/>
      <c r="Z19183" s="49"/>
      <c r="AA19183" s="49"/>
      <c r="AB19183" s="49"/>
      <c r="AC19183" s="49"/>
      <c r="AD19183" s="49"/>
      <c r="AE19183" s="95"/>
      <c r="AM19183" s="103"/>
      <c r="AT19183" s="10"/>
    </row>
    <row r="19184" spans="9:46" s="16" customFormat="1">
      <c r="I19184" s="47"/>
      <c r="P19184" s="48"/>
      <c r="Q19184" s="48"/>
      <c r="R19184" s="48"/>
      <c r="S19184" s="49"/>
      <c r="T19184" s="47"/>
      <c r="U19184" s="50"/>
      <c r="V19184" s="47"/>
      <c r="W19184" s="50"/>
      <c r="X19184" s="49"/>
      <c r="Y19184" s="49"/>
      <c r="Z19184" s="49"/>
      <c r="AA19184" s="49"/>
      <c r="AB19184" s="49"/>
      <c r="AC19184" s="49"/>
      <c r="AD19184" s="49"/>
      <c r="AE19184" s="95"/>
      <c r="AM19184" s="103"/>
      <c r="AT19184" s="10"/>
    </row>
    <row r="19185" spans="9:46" s="16" customFormat="1">
      <c r="I19185" s="47"/>
      <c r="P19185" s="48"/>
      <c r="Q19185" s="48"/>
      <c r="R19185" s="48"/>
      <c r="S19185" s="49"/>
      <c r="T19185" s="47"/>
      <c r="U19185" s="50"/>
      <c r="V19185" s="47"/>
      <c r="W19185" s="50"/>
      <c r="X19185" s="49"/>
      <c r="Y19185" s="49"/>
      <c r="Z19185" s="49"/>
      <c r="AA19185" s="49"/>
      <c r="AB19185" s="49"/>
      <c r="AC19185" s="49"/>
      <c r="AD19185" s="49"/>
      <c r="AE19185" s="95"/>
      <c r="AM19185" s="103"/>
      <c r="AT19185" s="10"/>
    </row>
    <row r="19186" spans="9:46" s="16" customFormat="1">
      <c r="I19186" s="47"/>
      <c r="P19186" s="48"/>
      <c r="Q19186" s="48"/>
      <c r="R19186" s="48"/>
      <c r="S19186" s="49"/>
      <c r="T19186" s="47"/>
      <c r="U19186" s="50"/>
      <c r="V19186" s="47"/>
      <c r="W19186" s="50"/>
      <c r="X19186" s="49"/>
      <c r="Y19186" s="49"/>
      <c r="Z19186" s="49"/>
      <c r="AA19186" s="49"/>
      <c r="AB19186" s="49"/>
      <c r="AC19186" s="49"/>
      <c r="AD19186" s="49"/>
      <c r="AE19186" s="95"/>
      <c r="AM19186" s="103"/>
      <c r="AT19186" s="10"/>
    </row>
    <row r="19187" spans="9:46" s="16" customFormat="1">
      <c r="I19187" s="47"/>
      <c r="P19187" s="48"/>
      <c r="Q19187" s="48"/>
      <c r="R19187" s="48"/>
      <c r="S19187" s="49"/>
      <c r="T19187" s="47"/>
      <c r="U19187" s="50"/>
      <c r="V19187" s="47"/>
      <c r="W19187" s="50"/>
      <c r="X19187" s="49"/>
      <c r="Y19187" s="49"/>
      <c r="Z19187" s="49"/>
      <c r="AA19187" s="49"/>
      <c r="AB19187" s="49"/>
      <c r="AC19187" s="49"/>
      <c r="AD19187" s="49"/>
      <c r="AE19187" s="95"/>
      <c r="AM19187" s="103"/>
      <c r="AT19187" s="10"/>
    </row>
    <row r="19188" spans="9:46" s="16" customFormat="1">
      <c r="I19188" s="47"/>
      <c r="P19188" s="48"/>
      <c r="Q19188" s="48"/>
      <c r="R19188" s="48"/>
      <c r="S19188" s="49"/>
      <c r="T19188" s="47"/>
      <c r="U19188" s="50"/>
      <c r="V19188" s="47"/>
      <c r="W19188" s="50"/>
      <c r="X19188" s="49"/>
      <c r="Y19188" s="49"/>
      <c r="Z19188" s="49"/>
      <c r="AA19188" s="49"/>
      <c r="AB19188" s="49"/>
      <c r="AC19188" s="49"/>
      <c r="AD19188" s="49"/>
      <c r="AE19188" s="95"/>
      <c r="AM19188" s="103"/>
      <c r="AT19188" s="10"/>
    </row>
    <row r="19189" spans="9:46" s="16" customFormat="1">
      <c r="I19189" s="47"/>
      <c r="P19189" s="48"/>
      <c r="Q19189" s="48"/>
      <c r="R19189" s="48"/>
      <c r="S19189" s="49"/>
      <c r="T19189" s="47"/>
      <c r="U19189" s="50"/>
      <c r="V19189" s="47"/>
      <c r="W19189" s="50"/>
      <c r="X19189" s="49"/>
      <c r="Y19189" s="49"/>
      <c r="Z19189" s="49"/>
      <c r="AA19189" s="49"/>
      <c r="AB19189" s="49"/>
      <c r="AC19189" s="49"/>
      <c r="AD19189" s="49"/>
      <c r="AE19189" s="95"/>
      <c r="AM19189" s="103"/>
      <c r="AT19189" s="10"/>
    </row>
    <row r="19190" spans="9:46" s="16" customFormat="1">
      <c r="I19190" s="47"/>
      <c r="P19190" s="48"/>
      <c r="Q19190" s="48"/>
      <c r="R19190" s="48"/>
      <c r="S19190" s="49"/>
      <c r="T19190" s="47"/>
      <c r="U19190" s="50"/>
      <c r="V19190" s="47"/>
      <c r="W19190" s="50"/>
      <c r="X19190" s="49"/>
      <c r="Y19190" s="49"/>
      <c r="Z19190" s="49"/>
      <c r="AA19190" s="49"/>
      <c r="AB19190" s="49"/>
      <c r="AC19190" s="49"/>
      <c r="AD19190" s="49"/>
      <c r="AE19190" s="95"/>
      <c r="AM19190" s="103"/>
      <c r="AT19190" s="10"/>
    </row>
    <row r="19191" spans="9:46" s="16" customFormat="1">
      <c r="I19191" s="47"/>
      <c r="P19191" s="48"/>
      <c r="Q19191" s="48"/>
      <c r="R19191" s="48"/>
      <c r="S19191" s="49"/>
      <c r="T19191" s="47"/>
      <c r="U19191" s="50"/>
      <c r="V19191" s="47"/>
      <c r="W19191" s="50"/>
      <c r="X19191" s="49"/>
      <c r="Y19191" s="49"/>
      <c r="Z19191" s="49"/>
      <c r="AA19191" s="49"/>
      <c r="AB19191" s="49"/>
      <c r="AC19191" s="49"/>
      <c r="AD19191" s="49"/>
      <c r="AE19191" s="95"/>
      <c r="AM19191" s="103"/>
      <c r="AT19191" s="10"/>
    </row>
    <row r="19192" spans="9:46" s="16" customFormat="1">
      <c r="I19192" s="47"/>
      <c r="P19192" s="48"/>
      <c r="Q19192" s="48"/>
      <c r="R19192" s="48"/>
      <c r="S19192" s="49"/>
      <c r="T19192" s="47"/>
      <c r="U19192" s="50"/>
      <c r="V19192" s="47"/>
      <c r="W19192" s="50"/>
      <c r="X19192" s="49"/>
      <c r="Y19192" s="49"/>
      <c r="Z19192" s="49"/>
      <c r="AA19192" s="49"/>
      <c r="AB19192" s="49"/>
      <c r="AC19192" s="49"/>
      <c r="AD19192" s="49"/>
      <c r="AE19192" s="95"/>
      <c r="AM19192" s="103"/>
      <c r="AT19192" s="10"/>
    </row>
    <row r="19193" spans="9:46" s="16" customFormat="1">
      <c r="I19193" s="47"/>
      <c r="P19193" s="48"/>
      <c r="Q19193" s="48"/>
      <c r="R19193" s="48"/>
      <c r="S19193" s="49"/>
      <c r="T19193" s="47"/>
      <c r="U19193" s="50"/>
      <c r="V19193" s="47"/>
      <c r="W19193" s="50"/>
      <c r="X19193" s="49"/>
      <c r="Y19193" s="49"/>
      <c r="Z19193" s="49"/>
      <c r="AA19193" s="49"/>
      <c r="AB19193" s="49"/>
      <c r="AC19193" s="49"/>
      <c r="AD19193" s="49"/>
      <c r="AE19193" s="95"/>
      <c r="AM19193" s="103"/>
      <c r="AT19193" s="10"/>
    </row>
    <row r="19194" spans="9:46" s="16" customFormat="1">
      <c r="I19194" s="47"/>
      <c r="P19194" s="48"/>
      <c r="Q19194" s="48"/>
      <c r="R19194" s="48"/>
      <c r="S19194" s="49"/>
      <c r="T19194" s="47"/>
      <c r="U19194" s="50"/>
      <c r="V19194" s="47"/>
      <c r="W19194" s="50"/>
      <c r="X19194" s="49"/>
      <c r="Y19194" s="49"/>
      <c r="Z19194" s="49"/>
      <c r="AA19194" s="49"/>
      <c r="AB19194" s="49"/>
      <c r="AC19194" s="49"/>
      <c r="AD19194" s="49"/>
      <c r="AE19194" s="95"/>
      <c r="AM19194" s="103"/>
      <c r="AT19194" s="10"/>
    </row>
    <row r="19195" spans="9:46" s="16" customFormat="1">
      <c r="I19195" s="47"/>
      <c r="P19195" s="48"/>
      <c r="Q19195" s="48"/>
      <c r="R19195" s="48"/>
      <c r="S19195" s="49"/>
      <c r="T19195" s="47"/>
      <c r="U19195" s="50"/>
      <c r="V19195" s="47"/>
      <c r="W19195" s="50"/>
      <c r="X19195" s="49"/>
      <c r="Y19195" s="49"/>
      <c r="Z19195" s="49"/>
      <c r="AA19195" s="49"/>
      <c r="AB19195" s="49"/>
      <c r="AC19195" s="49"/>
      <c r="AD19195" s="49"/>
      <c r="AE19195" s="95"/>
      <c r="AM19195" s="103"/>
      <c r="AT19195" s="10"/>
    </row>
    <row r="19196" spans="9:46" s="16" customFormat="1">
      <c r="I19196" s="47"/>
      <c r="P19196" s="48"/>
      <c r="Q19196" s="48"/>
      <c r="R19196" s="48"/>
      <c r="S19196" s="49"/>
      <c r="T19196" s="47"/>
      <c r="U19196" s="50"/>
      <c r="V19196" s="47"/>
      <c r="W19196" s="50"/>
      <c r="X19196" s="49"/>
      <c r="Y19196" s="49"/>
      <c r="Z19196" s="49"/>
      <c r="AA19196" s="49"/>
      <c r="AB19196" s="49"/>
      <c r="AC19196" s="49"/>
      <c r="AD19196" s="49"/>
      <c r="AE19196" s="95"/>
      <c r="AM19196" s="103"/>
      <c r="AT19196" s="10"/>
    </row>
    <row r="19197" spans="9:46" s="16" customFormat="1">
      <c r="I19197" s="47"/>
      <c r="P19197" s="48"/>
      <c r="Q19197" s="48"/>
      <c r="R19197" s="48"/>
      <c r="S19197" s="49"/>
      <c r="T19197" s="47"/>
      <c r="U19197" s="50"/>
      <c r="V19197" s="47"/>
      <c r="W19197" s="50"/>
      <c r="X19197" s="49"/>
      <c r="Y19197" s="49"/>
      <c r="Z19197" s="49"/>
      <c r="AA19197" s="49"/>
      <c r="AB19197" s="49"/>
      <c r="AC19197" s="49"/>
      <c r="AD19197" s="49"/>
      <c r="AE19197" s="95"/>
      <c r="AM19197" s="103"/>
      <c r="AT19197" s="10"/>
    </row>
    <row r="19198" spans="9:46" s="16" customFormat="1">
      <c r="I19198" s="47"/>
      <c r="P19198" s="48"/>
      <c r="Q19198" s="48"/>
      <c r="R19198" s="48"/>
      <c r="S19198" s="49"/>
      <c r="T19198" s="47"/>
      <c r="U19198" s="50"/>
      <c r="V19198" s="47"/>
      <c r="W19198" s="50"/>
      <c r="X19198" s="49"/>
      <c r="Y19198" s="49"/>
      <c r="Z19198" s="49"/>
      <c r="AA19198" s="49"/>
      <c r="AB19198" s="49"/>
      <c r="AC19198" s="49"/>
      <c r="AD19198" s="49"/>
      <c r="AE19198" s="95"/>
      <c r="AM19198" s="103"/>
      <c r="AT19198" s="10"/>
    </row>
    <row r="19199" spans="9:46" s="16" customFormat="1">
      <c r="I19199" s="47"/>
      <c r="P19199" s="48"/>
      <c r="Q19199" s="48"/>
      <c r="R19199" s="48"/>
      <c r="S19199" s="49"/>
      <c r="T19199" s="47"/>
      <c r="U19199" s="50"/>
      <c r="V19199" s="47"/>
      <c r="W19199" s="50"/>
      <c r="X19199" s="49"/>
      <c r="Y19199" s="49"/>
      <c r="Z19199" s="49"/>
      <c r="AA19199" s="49"/>
      <c r="AB19199" s="49"/>
      <c r="AC19199" s="49"/>
      <c r="AD19199" s="49"/>
      <c r="AE19199" s="95"/>
      <c r="AM19199" s="103"/>
      <c r="AT19199" s="10"/>
    </row>
    <row r="19200" spans="9:46" s="16" customFormat="1">
      <c r="I19200" s="47"/>
      <c r="P19200" s="48"/>
      <c r="Q19200" s="48"/>
      <c r="R19200" s="48"/>
      <c r="S19200" s="49"/>
      <c r="T19200" s="47"/>
      <c r="U19200" s="50"/>
      <c r="V19200" s="47"/>
      <c r="W19200" s="50"/>
      <c r="X19200" s="49"/>
      <c r="Y19200" s="49"/>
      <c r="Z19200" s="49"/>
      <c r="AA19200" s="49"/>
      <c r="AB19200" s="49"/>
      <c r="AC19200" s="49"/>
      <c r="AD19200" s="49"/>
      <c r="AE19200" s="95"/>
      <c r="AM19200" s="103"/>
      <c r="AT19200" s="10"/>
    </row>
    <row r="19201" spans="9:46" s="16" customFormat="1">
      <c r="I19201" s="47"/>
      <c r="P19201" s="48"/>
      <c r="Q19201" s="48"/>
      <c r="R19201" s="48"/>
      <c r="S19201" s="49"/>
      <c r="T19201" s="47"/>
      <c r="U19201" s="50"/>
      <c r="V19201" s="47"/>
      <c r="W19201" s="50"/>
      <c r="X19201" s="49"/>
      <c r="Y19201" s="49"/>
      <c r="Z19201" s="49"/>
      <c r="AA19201" s="49"/>
      <c r="AB19201" s="49"/>
      <c r="AC19201" s="49"/>
      <c r="AD19201" s="49"/>
      <c r="AE19201" s="95"/>
      <c r="AM19201" s="103"/>
      <c r="AT19201" s="10"/>
    </row>
    <row r="19202" spans="9:46" s="16" customFormat="1">
      <c r="I19202" s="47"/>
      <c r="P19202" s="48"/>
      <c r="Q19202" s="48"/>
      <c r="R19202" s="48"/>
      <c r="S19202" s="49"/>
      <c r="T19202" s="47"/>
      <c r="U19202" s="50"/>
      <c r="V19202" s="47"/>
      <c r="W19202" s="50"/>
      <c r="X19202" s="49"/>
      <c r="Y19202" s="49"/>
      <c r="Z19202" s="49"/>
      <c r="AA19202" s="49"/>
      <c r="AB19202" s="49"/>
      <c r="AC19202" s="49"/>
      <c r="AD19202" s="49"/>
      <c r="AE19202" s="95"/>
      <c r="AM19202" s="103"/>
      <c r="AT19202" s="10"/>
    </row>
    <row r="19203" spans="9:46" s="16" customFormat="1">
      <c r="I19203" s="47"/>
      <c r="P19203" s="48"/>
      <c r="Q19203" s="48"/>
      <c r="R19203" s="48"/>
      <c r="S19203" s="49"/>
      <c r="T19203" s="47"/>
      <c r="U19203" s="50"/>
      <c r="V19203" s="47"/>
      <c r="W19203" s="50"/>
      <c r="X19203" s="49"/>
      <c r="Y19203" s="49"/>
      <c r="Z19203" s="49"/>
      <c r="AA19203" s="49"/>
      <c r="AB19203" s="49"/>
      <c r="AC19203" s="49"/>
      <c r="AD19203" s="49"/>
      <c r="AE19203" s="95"/>
      <c r="AM19203" s="103"/>
      <c r="AT19203" s="10"/>
    </row>
    <row r="19204" spans="9:46" s="16" customFormat="1">
      <c r="I19204" s="47"/>
      <c r="P19204" s="48"/>
      <c r="Q19204" s="48"/>
      <c r="R19204" s="48"/>
      <c r="S19204" s="49"/>
      <c r="T19204" s="47"/>
      <c r="U19204" s="50"/>
      <c r="V19204" s="47"/>
      <c r="W19204" s="50"/>
      <c r="X19204" s="49"/>
      <c r="Y19204" s="49"/>
      <c r="Z19204" s="49"/>
      <c r="AA19204" s="49"/>
      <c r="AB19204" s="49"/>
      <c r="AC19204" s="49"/>
      <c r="AD19204" s="49"/>
      <c r="AE19204" s="95"/>
      <c r="AM19204" s="103"/>
      <c r="AT19204" s="10"/>
    </row>
    <row r="19205" spans="9:46" s="16" customFormat="1">
      <c r="I19205" s="47"/>
      <c r="P19205" s="48"/>
      <c r="Q19205" s="48"/>
      <c r="R19205" s="48"/>
      <c r="S19205" s="49"/>
      <c r="T19205" s="47"/>
      <c r="U19205" s="50"/>
      <c r="V19205" s="47"/>
      <c r="W19205" s="50"/>
      <c r="X19205" s="49"/>
      <c r="Y19205" s="49"/>
      <c r="Z19205" s="49"/>
      <c r="AA19205" s="49"/>
      <c r="AB19205" s="49"/>
      <c r="AC19205" s="49"/>
      <c r="AD19205" s="49"/>
      <c r="AE19205" s="95"/>
      <c r="AM19205" s="103"/>
      <c r="AT19205" s="10"/>
    </row>
    <row r="19206" spans="9:46" s="16" customFormat="1">
      <c r="I19206" s="47"/>
      <c r="P19206" s="48"/>
      <c r="Q19206" s="48"/>
      <c r="R19206" s="48"/>
      <c r="S19206" s="49"/>
      <c r="T19206" s="47"/>
      <c r="U19206" s="50"/>
      <c r="V19206" s="47"/>
      <c r="W19206" s="50"/>
      <c r="X19206" s="49"/>
      <c r="Y19206" s="49"/>
      <c r="Z19206" s="49"/>
      <c r="AA19206" s="49"/>
      <c r="AB19206" s="49"/>
      <c r="AC19206" s="49"/>
      <c r="AD19206" s="49"/>
      <c r="AE19206" s="95"/>
      <c r="AM19206" s="103"/>
      <c r="AT19206" s="10"/>
    </row>
    <row r="19207" spans="9:46" s="16" customFormat="1">
      <c r="I19207" s="47"/>
      <c r="P19207" s="48"/>
      <c r="Q19207" s="48"/>
      <c r="R19207" s="48"/>
      <c r="S19207" s="49"/>
      <c r="T19207" s="47"/>
      <c r="U19207" s="50"/>
      <c r="V19207" s="47"/>
      <c r="W19207" s="50"/>
      <c r="X19207" s="49"/>
      <c r="Y19207" s="49"/>
      <c r="Z19207" s="49"/>
      <c r="AA19207" s="49"/>
      <c r="AB19207" s="49"/>
      <c r="AC19207" s="49"/>
      <c r="AD19207" s="49"/>
      <c r="AE19207" s="95"/>
      <c r="AM19207" s="103"/>
      <c r="AT19207" s="10"/>
    </row>
    <row r="19208" spans="9:46" s="16" customFormat="1">
      <c r="I19208" s="47"/>
      <c r="P19208" s="48"/>
      <c r="Q19208" s="48"/>
      <c r="R19208" s="48"/>
      <c r="S19208" s="49"/>
      <c r="T19208" s="47"/>
      <c r="U19208" s="50"/>
      <c r="V19208" s="47"/>
      <c r="W19208" s="50"/>
      <c r="X19208" s="49"/>
      <c r="Y19208" s="49"/>
      <c r="Z19208" s="49"/>
      <c r="AA19208" s="49"/>
      <c r="AB19208" s="49"/>
      <c r="AC19208" s="49"/>
      <c r="AD19208" s="49"/>
      <c r="AE19208" s="95"/>
      <c r="AM19208" s="103"/>
      <c r="AT19208" s="10"/>
    </row>
    <row r="19209" spans="9:46" s="16" customFormat="1">
      <c r="I19209" s="47"/>
      <c r="P19209" s="48"/>
      <c r="Q19209" s="48"/>
      <c r="R19209" s="48"/>
      <c r="S19209" s="49"/>
      <c r="T19209" s="47"/>
      <c r="U19209" s="50"/>
      <c r="V19209" s="47"/>
      <c r="W19209" s="50"/>
      <c r="X19209" s="49"/>
      <c r="Y19209" s="49"/>
      <c r="Z19209" s="49"/>
      <c r="AA19209" s="49"/>
      <c r="AB19209" s="49"/>
      <c r="AC19209" s="49"/>
      <c r="AD19209" s="49"/>
      <c r="AE19209" s="95"/>
      <c r="AM19209" s="103"/>
      <c r="AT19209" s="10"/>
    </row>
    <row r="19210" spans="9:46" s="16" customFormat="1">
      <c r="I19210" s="47"/>
      <c r="P19210" s="48"/>
      <c r="Q19210" s="48"/>
      <c r="R19210" s="48"/>
      <c r="S19210" s="49"/>
      <c r="T19210" s="47"/>
      <c r="U19210" s="50"/>
      <c r="V19210" s="47"/>
      <c r="W19210" s="50"/>
      <c r="X19210" s="49"/>
      <c r="Y19210" s="49"/>
      <c r="Z19210" s="49"/>
      <c r="AA19210" s="49"/>
      <c r="AB19210" s="49"/>
      <c r="AC19210" s="49"/>
      <c r="AD19210" s="49"/>
      <c r="AE19210" s="95"/>
      <c r="AM19210" s="103"/>
      <c r="AT19210" s="10"/>
    </row>
    <row r="19211" spans="9:46" s="16" customFormat="1">
      <c r="I19211" s="47"/>
      <c r="P19211" s="48"/>
      <c r="Q19211" s="48"/>
      <c r="R19211" s="48"/>
      <c r="S19211" s="49"/>
      <c r="T19211" s="47"/>
      <c r="U19211" s="50"/>
      <c r="V19211" s="47"/>
      <c r="W19211" s="50"/>
      <c r="X19211" s="49"/>
      <c r="Y19211" s="49"/>
      <c r="Z19211" s="49"/>
      <c r="AA19211" s="49"/>
      <c r="AB19211" s="49"/>
      <c r="AC19211" s="49"/>
      <c r="AD19211" s="49"/>
      <c r="AE19211" s="95"/>
      <c r="AM19211" s="103"/>
      <c r="AT19211" s="10"/>
    </row>
    <row r="19212" spans="9:46" s="16" customFormat="1">
      <c r="I19212" s="47"/>
      <c r="P19212" s="48"/>
      <c r="Q19212" s="48"/>
      <c r="R19212" s="48"/>
      <c r="S19212" s="49"/>
      <c r="T19212" s="47"/>
      <c r="U19212" s="50"/>
      <c r="V19212" s="47"/>
      <c r="W19212" s="50"/>
      <c r="X19212" s="49"/>
      <c r="Y19212" s="49"/>
      <c r="Z19212" s="49"/>
      <c r="AA19212" s="49"/>
      <c r="AB19212" s="49"/>
      <c r="AC19212" s="49"/>
      <c r="AD19212" s="49"/>
      <c r="AE19212" s="95"/>
      <c r="AM19212" s="103"/>
      <c r="AT19212" s="10"/>
    </row>
    <row r="19213" spans="9:46" s="16" customFormat="1">
      <c r="I19213" s="47"/>
      <c r="P19213" s="48"/>
      <c r="Q19213" s="48"/>
      <c r="R19213" s="48"/>
      <c r="S19213" s="49"/>
      <c r="T19213" s="47"/>
      <c r="U19213" s="50"/>
      <c r="V19213" s="47"/>
      <c r="W19213" s="50"/>
      <c r="X19213" s="49"/>
      <c r="Y19213" s="49"/>
      <c r="Z19213" s="49"/>
      <c r="AA19213" s="49"/>
      <c r="AB19213" s="49"/>
      <c r="AC19213" s="49"/>
      <c r="AD19213" s="49"/>
      <c r="AE19213" s="95"/>
      <c r="AM19213" s="103"/>
      <c r="AT19213" s="10"/>
    </row>
    <row r="19214" spans="9:46" s="16" customFormat="1">
      <c r="I19214" s="47"/>
      <c r="P19214" s="48"/>
      <c r="Q19214" s="48"/>
      <c r="R19214" s="48"/>
      <c r="S19214" s="49"/>
      <c r="T19214" s="47"/>
      <c r="U19214" s="50"/>
      <c r="V19214" s="47"/>
      <c r="W19214" s="50"/>
      <c r="X19214" s="49"/>
      <c r="Y19214" s="49"/>
      <c r="Z19214" s="49"/>
      <c r="AA19214" s="49"/>
      <c r="AB19214" s="49"/>
      <c r="AC19214" s="49"/>
      <c r="AD19214" s="49"/>
      <c r="AE19214" s="95"/>
      <c r="AM19214" s="103"/>
      <c r="AT19214" s="10"/>
    </row>
    <row r="19215" spans="9:46" s="16" customFormat="1">
      <c r="I19215" s="47"/>
      <c r="P19215" s="48"/>
      <c r="Q19215" s="48"/>
      <c r="R19215" s="48"/>
      <c r="S19215" s="49"/>
      <c r="T19215" s="47"/>
      <c r="U19215" s="50"/>
      <c r="V19215" s="47"/>
      <c r="W19215" s="50"/>
      <c r="X19215" s="49"/>
      <c r="Y19215" s="49"/>
      <c r="Z19215" s="49"/>
      <c r="AA19215" s="49"/>
      <c r="AB19215" s="49"/>
      <c r="AC19215" s="49"/>
      <c r="AD19215" s="49"/>
      <c r="AE19215" s="95"/>
      <c r="AM19215" s="103"/>
      <c r="AT19215" s="10"/>
    </row>
    <row r="19216" spans="9:46" s="16" customFormat="1">
      <c r="I19216" s="47"/>
      <c r="P19216" s="48"/>
      <c r="Q19216" s="48"/>
      <c r="R19216" s="48"/>
      <c r="S19216" s="49"/>
      <c r="T19216" s="47"/>
      <c r="U19216" s="50"/>
      <c r="V19216" s="47"/>
      <c r="W19216" s="50"/>
      <c r="X19216" s="49"/>
      <c r="Y19216" s="49"/>
      <c r="Z19216" s="49"/>
      <c r="AA19216" s="49"/>
      <c r="AB19216" s="49"/>
      <c r="AC19216" s="49"/>
      <c r="AD19216" s="49"/>
      <c r="AE19216" s="95"/>
      <c r="AM19216" s="103"/>
      <c r="AT19216" s="10"/>
    </row>
    <row r="19217" spans="9:46" s="16" customFormat="1">
      <c r="I19217" s="47"/>
      <c r="P19217" s="48"/>
      <c r="Q19217" s="48"/>
      <c r="R19217" s="48"/>
      <c r="S19217" s="49"/>
      <c r="T19217" s="47"/>
      <c r="U19217" s="50"/>
      <c r="V19217" s="47"/>
      <c r="W19217" s="50"/>
      <c r="X19217" s="49"/>
      <c r="Y19217" s="49"/>
      <c r="Z19217" s="49"/>
      <c r="AA19217" s="49"/>
      <c r="AB19217" s="49"/>
      <c r="AC19217" s="49"/>
      <c r="AD19217" s="49"/>
      <c r="AE19217" s="95"/>
      <c r="AM19217" s="103"/>
      <c r="AT19217" s="10"/>
    </row>
    <row r="19218" spans="9:46" s="16" customFormat="1">
      <c r="I19218" s="47"/>
      <c r="P19218" s="48"/>
      <c r="Q19218" s="48"/>
      <c r="R19218" s="48"/>
      <c r="S19218" s="49"/>
      <c r="T19218" s="47"/>
      <c r="U19218" s="50"/>
      <c r="V19218" s="47"/>
      <c r="W19218" s="50"/>
      <c r="X19218" s="49"/>
      <c r="Y19218" s="49"/>
      <c r="Z19218" s="49"/>
      <c r="AA19218" s="49"/>
      <c r="AB19218" s="49"/>
      <c r="AC19218" s="49"/>
      <c r="AD19218" s="49"/>
      <c r="AE19218" s="95"/>
      <c r="AM19218" s="103"/>
      <c r="AT19218" s="10"/>
    </row>
    <row r="19219" spans="9:46" s="16" customFormat="1">
      <c r="I19219" s="47"/>
      <c r="P19219" s="48"/>
      <c r="Q19219" s="48"/>
      <c r="R19219" s="48"/>
      <c r="S19219" s="49"/>
      <c r="T19219" s="47"/>
      <c r="U19219" s="50"/>
      <c r="V19219" s="47"/>
      <c r="W19219" s="50"/>
      <c r="X19219" s="49"/>
      <c r="Y19219" s="49"/>
      <c r="Z19219" s="49"/>
      <c r="AA19219" s="49"/>
      <c r="AB19219" s="49"/>
      <c r="AC19219" s="49"/>
      <c r="AD19219" s="49"/>
      <c r="AE19219" s="95"/>
      <c r="AM19219" s="103"/>
      <c r="AT19219" s="10"/>
    </row>
    <row r="19220" spans="9:46" s="16" customFormat="1">
      <c r="I19220" s="47"/>
      <c r="P19220" s="48"/>
      <c r="Q19220" s="48"/>
      <c r="R19220" s="48"/>
      <c r="S19220" s="49"/>
      <c r="T19220" s="47"/>
      <c r="U19220" s="50"/>
      <c r="V19220" s="47"/>
      <c r="W19220" s="50"/>
      <c r="X19220" s="49"/>
      <c r="Y19220" s="49"/>
      <c r="Z19220" s="49"/>
      <c r="AA19220" s="49"/>
      <c r="AB19220" s="49"/>
      <c r="AC19220" s="49"/>
      <c r="AD19220" s="49"/>
      <c r="AE19220" s="95"/>
      <c r="AM19220" s="103"/>
      <c r="AT19220" s="10"/>
    </row>
    <row r="19221" spans="9:46" s="16" customFormat="1">
      <c r="I19221" s="47"/>
      <c r="P19221" s="48"/>
      <c r="Q19221" s="48"/>
      <c r="R19221" s="48"/>
      <c r="S19221" s="49"/>
      <c r="T19221" s="47"/>
      <c r="U19221" s="50"/>
      <c r="V19221" s="47"/>
      <c r="W19221" s="50"/>
      <c r="X19221" s="49"/>
      <c r="Y19221" s="49"/>
      <c r="Z19221" s="49"/>
      <c r="AA19221" s="49"/>
      <c r="AB19221" s="49"/>
      <c r="AC19221" s="49"/>
      <c r="AD19221" s="49"/>
      <c r="AE19221" s="95"/>
      <c r="AM19221" s="103"/>
      <c r="AT19221" s="10"/>
    </row>
    <row r="19222" spans="9:46" s="16" customFormat="1">
      <c r="I19222" s="47"/>
      <c r="P19222" s="48"/>
      <c r="Q19222" s="48"/>
      <c r="R19222" s="48"/>
      <c r="S19222" s="49"/>
      <c r="T19222" s="47"/>
      <c r="U19222" s="50"/>
      <c r="V19222" s="47"/>
      <c r="W19222" s="50"/>
      <c r="X19222" s="49"/>
      <c r="Y19222" s="49"/>
      <c r="Z19222" s="49"/>
      <c r="AA19222" s="49"/>
      <c r="AB19222" s="49"/>
      <c r="AC19222" s="49"/>
      <c r="AD19222" s="49"/>
      <c r="AE19222" s="95"/>
      <c r="AM19222" s="103"/>
      <c r="AT19222" s="10"/>
    </row>
    <row r="19223" spans="9:46" s="16" customFormat="1">
      <c r="I19223" s="47"/>
      <c r="P19223" s="48"/>
      <c r="Q19223" s="48"/>
      <c r="R19223" s="48"/>
      <c r="S19223" s="49"/>
      <c r="T19223" s="47"/>
      <c r="U19223" s="50"/>
      <c r="V19223" s="47"/>
      <c r="W19223" s="50"/>
      <c r="X19223" s="49"/>
      <c r="Y19223" s="49"/>
      <c r="Z19223" s="49"/>
      <c r="AA19223" s="49"/>
      <c r="AB19223" s="49"/>
      <c r="AC19223" s="49"/>
      <c r="AD19223" s="49"/>
      <c r="AE19223" s="95"/>
      <c r="AM19223" s="103"/>
      <c r="AT19223" s="10"/>
    </row>
    <row r="19224" spans="9:46" s="16" customFormat="1">
      <c r="I19224" s="47"/>
      <c r="P19224" s="48"/>
      <c r="Q19224" s="48"/>
      <c r="R19224" s="48"/>
      <c r="S19224" s="49"/>
      <c r="T19224" s="47"/>
      <c r="U19224" s="50"/>
      <c r="V19224" s="47"/>
      <c r="W19224" s="50"/>
      <c r="X19224" s="49"/>
      <c r="Y19224" s="49"/>
      <c r="Z19224" s="49"/>
      <c r="AA19224" s="49"/>
      <c r="AB19224" s="49"/>
      <c r="AC19224" s="49"/>
      <c r="AD19224" s="49"/>
      <c r="AE19224" s="95"/>
      <c r="AM19224" s="103"/>
      <c r="AT19224" s="10"/>
    </row>
    <row r="19225" spans="9:46" s="16" customFormat="1">
      <c r="I19225" s="47"/>
      <c r="P19225" s="48"/>
      <c r="Q19225" s="48"/>
      <c r="R19225" s="48"/>
      <c r="S19225" s="49"/>
      <c r="T19225" s="47"/>
      <c r="U19225" s="50"/>
      <c r="V19225" s="47"/>
      <c r="W19225" s="50"/>
      <c r="X19225" s="49"/>
      <c r="Y19225" s="49"/>
      <c r="Z19225" s="49"/>
      <c r="AA19225" s="49"/>
      <c r="AB19225" s="49"/>
      <c r="AC19225" s="49"/>
      <c r="AD19225" s="49"/>
      <c r="AE19225" s="95"/>
      <c r="AM19225" s="103"/>
      <c r="AT19225" s="10"/>
    </row>
    <row r="19226" spans="9:46" s="16" customFormat="1">
      <c r="I19226" s="47"/>
      <c r="P19226" s="48"/>
      <c r="Q19226" s="48"/>
      <c r="R19226" s="48"/>
      <c r="S19226" s="49"/>
      <c r="T19226" s="47"/>
      <c r="U19226" s="50"/>
      <c r="V19226" s="47"/>
      <c r="W19226" s="50"/>
      <c r="X19226" s="49"/>
      <c r="Y19226" s="49"/>
      <c r="Z19226" s="49"/>
      <c r="AA19226" s="49"/>
      <c r="AB19226" s="49"/>
      <c r="AC19226" s="49"/>
      <c r="AD19226" s="49"/>
      <c r="AE19226" s="95"/>
      <c r="AM19226" s="103"/>
      <c r="AT19226" s="10"/>
    </row>
    <row r="19227" spans="9:46" s="16" customFormat="1">
      <c r="I19227" s="47"/>
      <c r="P19227" s="48"/>
      <c r="Q19227" s="48"/>
      <c r="R19227" s="48"/>
      <c r="S19227" s="49"/>
      <c r="T19227" s="47"/>
      <c r="U19227" s="50"/>
      <c r="V19227" s="47"/>
      <c r="W19227" s="50"/>
      <c r="X19227" s="49"/>
      <c r="Y19227" s="49"/>
      <c r="Z19227" s="49"/>
      <c r="AA19227" s="49"/>
      <c r="AB19227" s="49"/>
      <c r="AC19227" s="49"/>
      <c r="AD19227" s="49"/>
      <c r="AE19227" s="95"/>
      <c r="AM19227" s="103"/>
      <c r="AT19227" s="10"/>
    </row>
    <row r="19228" spans="9:46" s="16" customFormat="1">
      <c r="I19228" s="47"/>
      <c r="P19228" s="48"/>
      <c r="Q19228" s="48"/>
      <c r="R19228" s="48"/>
      <c r="S19228" s="49"/>
      <c r="T19228" s="47"/>
      <c r="U19228" s="50"/>
      <c r="V19228" s="47"/>
      <c r="W19228" s="50"/>
      <c r="X19228" s="49"/>
      <c r="Y19228" s="49"/>
      <c r="Z19228" s="49"/>
      <c r="AA19228" s="49"/>
      <c r="AB19228" s="49"/>
      <c r="AC19228" s="49"/>
      <c r="AD19228" s="49"/>
      <c r="AE19228" s="95"/>
      <c r="AM19228" s="103"/>
      <c r="AT19228" s="10"/>
    </row>
    <row r="19229" spans="9:46" s="16" customFormat="1">
      <c r="I19229" s="47"/>
      <c r="P19229" s="48"/>
      <c r="Q19229" s="48"/>
      <c r="R19229" s="48"/>
      <c r="S19229" s="49"/>
      <c r="T19229" s="47"/>
      <c r="U19229" s="50"/>
      <c r="V19229" s="47"/>
      <c r="W19229" s="50"/>
      <c r="X19229" s="49"/>
      <c r="Y19229" s="49"/>
      <c r="Z19229" s="49"/>
      <c r="AA19229" s="49"/>
      <c r="AB19229" s="49"/>
      <c r="AC19229" s="49"/>
      <c r="AD19229" s="49"/>
      <c r="AE19229" s="95"/>
      <c r="AM19229" s="103"/>
      <c r="AT19229" s="10"/>
    </row>
    <row r="19230" spans="9:46" s="16" customFormat="1">
      <c r="I19230" s="47"/>
      <c r="P19230" s="48"/>
      <c r="Q19230" s="48"/>
      <c r="R19230" s="48"/>
      <c r="S19230" s="49"/>
      <c r="T19230" s="47"/>
      <c r="U19230" s="50"/>
      <c r="V19230" s="47"/>
      <c r="W19230" s="50"/>
      <c r="X19230" s="49"/>
      <c r="Y19230" s="49"/>
      <c r="Z19230" s="49"/>
      <c r="AA19230" s="49"/>
      <c r="AB19230" s="49"/>
      <c r="AC19230" s="49"/>
      <c r="AD19230" s="49"/>
      <c r="AE19230" s="95"/>
      <c r="AM19230" s="103"/>
      <c r="AT19230" s="10"/>
    </row>
    <row r="19231" spans="9:46" s="16" customFormat="1">
      <c r="I19231" s="47"/>
      <c r="P19231" s="48"/>
      <c r="Q19231" s="48"/>
      <c r="R19231" s="48"/>
      <c r="S19231" s="49"/>
      <c r="T19231" s="47"/>
      <c r="U19231" s="50"/>
      <c r="V19231" s="47"/>
      <c r="W19231" s="50"/>
      <c r="X19231" s="49"/>
      <c r="Y19231" s="49"/>
      <c r="Z19231" s="49"/>
      <c r="AA19231" s="49"/>
      <c r="AB19231" s="49"/>
      <c r="AC19231" s="49"/>
      <c r="AD19231" s="49"/>
      <c r="AE19231" s="95"/>
      <c r="AM19231" s="103"/>
      <c r="AT19231" s="10"/>
    </row>
    <row r="19232" spans="9:46" s="16" customFormat="1">
      <c r="I19232" s="47"/>
      <c r="P19232" s="48"/>
      <c r="Q19232" s="48"/>
      <c r="R19232" s="48"/>
      <c r="S19232" s="49"/>
      <c r="T19232" s="47"/>
      <c r="U19232" s="50"/>
      <c r="V19232" s="47"/>
      <c r="W19232" s="50"/>
      <c r="X19232" s="49"/>
      <c r="Y19232" s="49"/>
      <c r="Z19232" s="49"/>
      <c r="AA19232" s="49"/>
      <c r="AB19232" s="49"/>
      <c r="AC19232" s="49"/>
      <c r="AD19232" s="49"/>
      <c r="AE19232" s="95"/>
      <c r="AM19232" s="103"/>
      <c r="AT19232" s="10"/>
    </row>
    <row r="19233" spans="9:46" s="16" customFormat="1">
      <c r="I19233" s="47"/>
      <c r="P19233" s="48"/>
      <c r="Q19233" s="48"/>
      <c r="R19233" s="48"/>
      <c r="S19233" s="49"/>
      <c r="T19233" s="47"/>
      <c r="U19233" s="50"/>
      <c r="V19233" s="47"/>
      <c r="W19233" s="50"/>
      <c r="X19233" s="49"/>
      <c r="Y19233" s="49"/>
      <c r="Z19233" s="49"/>
      <c r="AA19233" s="49"/>
      <c r="AB19233" s="49"/>
      <c r="AC19233" s="49"/>
      <c r="AD19233" s="49"/>
      <c r="AE19233" s="95"/>
      <c r="AM19233" s="103"/>
      <c r="AT19233" s="10"/>
    </row>
    <row r="19234" spans="9:46" s="16" customFormat="1">
      <c r="I19234" s="47"/>
      <c r="P19234" s="48"/>
      <c r="Q19234" s="48"/>
      <c r="R19234" s="48"/>
      <c r="S19234" s="49"/>
      <c r="T19234" s="47"/>
      <c r="U19234" s="50"/>
      <c r="V19234" s="47"/>
      <c r="W19234" s="50"/>
      <c r="X19234" s="49"/>
      <c r="Y19234" s="49"/>
      <c r="Z19234" s="49"/>
      <c r="AA19234" s="49"/>
      <c r="AB19234" s="49"/>
      <c r="AC19234" s="49"/>
      <c r="AD19234" s="49"/>
      <c r="AE19234" s="95"/>
      <c r="AM19234" s="103"/>
      <c r="AT19234" s="10"/>
    </row>
    <row r="19235" spans="9:46" s="16" customFormat="1">
      <c r="I19235" s="47"/>
      <c r="P19235" s="48"/>
      <c r="Q19235" s="48"/>
      <c r="R19235" s="48"/>
      <c r="S19235" s="49"/>
      <c r="T19235" s="47"/>
      <c r="U19235" s="50"/>
      <c r="V19235" s="47"/>
      <c r="W19235" s="50"/>
      <c r="X19235" s="49"/>
      <c r="Y19235" s="49"/>
      <c r="Z19235" s="49"/>
      <c r="AA19235" s="49"/>
      <c r="AB19235" s="49"/>
      <c r="AC19235" s="49"/>
      <c r="AD19235" s="49"/>
      <c r="AE19235" s="95"/>
      <c r="AM19235" s="103"/>
      <c r="AT19235" s="10"/>
    </row>
    <row r="19236" spans="9:46" s="16" customFormat="1">
      <c r="I19236" s="47"/>
      <c r="P19236" s="48"/>
      <c r="Q19236" s="48"/>
      <c r="R19236" s="48"/>
      <c r="S19236" s="49"/>
      <c r="T19236" s="47"/>
      <c r="U19236" s="50"/>
      <c r="V19236" s="47"/>
      <c r="W19236" s="50"/>
      <c r="X19236" s="49"/>
      <c r="Y19236" s="49"/>
      <c r="Z19236" s="49"/>
      <c r="AA19236" s="49"/>
      <c r="AB19236" s="49"/>
      <c r="AC19236" s="49"/>
      <c r="AD19236" s="49"/>
      <c r="AE19236" s="95"/>
      <c r="AM19236" s="103"/>
      <c r="AT19236" s="10"/>
    </row>
    <row r="19237" spans="9:46" s="16" customFormat="1">
      <c r="I19237" s="47"/>
      <c r="P19237" s="48"/>
      <c r="Q19237" s="48"/>
      <c r="R19237" s="48"/>
      <c r="S19237" s="49"/>
      <c r="T19237" s="47"/>
      <c r="U19237" s="50"/>
      <c r="V19237" s="47"/>
      <c r="W19237" s="50"/>
      <c r="X19237" s="49"/>
      <c r="Y19237" s="49"/>
      <c r="Z19237" s="49"/>
      <c r="AA19237" s="49"/>
      <c r="AB19237" s="49"/>
      <c r="AC19237" s="49"/>
      <c r="AD19237" s="49"/>
      <c r="AE19237" s="95"/>
      <c r="AM19237" s="103"/>
      <c r="AT19237" s="10"/>
    </row>
    <row r="19238" spans="9:46" s="16" customFormat="1">
      <c r="I19238" s="47"/>
      <c r="P19238" s="48"/>
      <c r="Q19238" s="48"/>
      <c r="R19238" s="48"/>
      <c r="S19238" s="49"/>
      <c r="T19238" s="47"/>
      <c r="U19238" s="50"/>
      <c r="V19238" s="47"/>
      <c r="W19238" s="50"/>
      <c r="X19238" s="49"/>
      <c r="Y19238" s="49"/>
      <c r="Z19238" s="49"/>
      <c r="AA19238" s="49"/>
      <c r="AB19238" s="49"/>
      <c r="AC19238" s="49"/>
      <c r="AD19238" s="49"/>
      <c r="AE19238" s="95"/>
      <c r="AM19238" s="103"/>
      <c r="AT19238" s="10"/>
    </row>
    <row r="19239" spans="9:46" s="16" customFormat="1">
      <c r="I19239" s="47"/>
      <c r="P19239" s="48"/>
      <c r="Q19239" s="48"/>
      <c r="R19239" s="48"/>
      <c r="S19239" s="49"/>
      <c r="T19239" s="47"/>
      <c r="U19239" s="50"/>
      <c r="V19239" s="47"/>
      <c r="W19239" s="50"/>
      <c r="X19239" s="49"/>
      <c r="Y19239" s="49"/>
      <c r="Z19239" s="49"/>
      <c r="AA19239" s="49"/>
      <c r="AB19239" s="49"/>
      <c r="AC19239" s="49"/>
      <c r="AD19239" s="49"/>
      <c r="AE19239" s="95"/>
      <c r="AM19239" s="103"/>
      <c r="AT19239" s="10"/>
    </row>
    <row r="19240" spans="9:46" s="16" customFormat="1">
      <c r="I19240" s="47"/>
      <c r="P19240" s="48"/>
      <c r="Q19240" s="48"/>
      <c r="R19240" s="48"/>
      <c r="S19240" s="49"/>
      <c r="T19240" s="47"/>
      <c r="U19240" s="50"/>
      <c r="V19240" s="47"/>
      <c r="W19240" s="50"/>
      <c r="X19240" s="49"/>
      <c r="Y19240" s="49"/>
      <c r="Z19240" s="49"/>
      <c r="AA19240" s="49"/>
      <c r="AB19240" s="49"/>
      <c r="AC19240" s="49"/>
      <c r="AD19240" s="49"/>
      <c r="AE19240" s="95"/>
      <c r="AM19240" s="103"/>
      <c r="AT19240" s="10"/>
    </row>
    <row r="19241" spans="9:46" s="16" customFormat="1">
      <c r="I19241" s="47"/>
      <c r="P19241" s="48"/>
      <c r="Q19241" s="48"/>
      <c r="R19241" s="48"/>
      <c r="S19241" s="49"/>
      <c r="T19241" s="47"/>
      <c r="U19241" s="50"/>
      <c r="V19241" s="47"/>
      <c r="W19241" s="50"/>
      <c r="X19241" s="49"/>
      <c r="Y19241" s="49"/>
      <c r="Z19241" s="49"/>
      <c r="AA19241" s="49"/>
      <c r="AB19241" s="49"/>
      <c r="AC19241" s="49"/>
      <c r="AD19241" s="49"/>
      <c r="AE19241" s="95"/>
      <c r="AM19241" s="103"/>
      <c r="AT19241" s="10"/>
    </row>
    <row r="19242" spans="9:46" s="16" customFormat="1">
      <c r="I19242" s="47"/>
      <c r="P19242" s="48"/>
      <c r="Q19242" s="48"/>
      <c r="R19242" s="48"/>
      <c r="S19242" s="49"/>
      <c r="T19242" s="47"/>
      <c r="U19242" s="50"/>
      <c r="V19242" s="47"/>
      <c r="W19242" s="50"/>
      <c r="X19242" s="49"/>
      <c r="Y19242" s="49"/>
      <c r="Z19242" s="49"/>
      <c r="AA19242" s="49"/>
      <c r="AB19242" s="49"/>
      <c r="AC19242" s="49"/>
      <c r="AD19242" s="49"/>
      <c r="AE19242" s="95"/>
      <c r="AM19242" s="103"/>
      <c r="AT19242" s="10"/>
    </row>
    <row r="19243" spans="9:46" s="16" customFormat="1">
      <c r="I19243" s="47"/>
      <c r="P19243" s="48"/>
      <c r="Q19243" s="48"/>
      <c r="R19243" s="48"/>
      <c r="S19243" s="49"/>
      <c r="T19243" s="47"/>
      <c r="U19243" s="50"/>
      <c r="V19243" s="47"/>
      <c r="W19243" s="50"/>
      <c r="X19243" s="49"/>
      <c r="Y19243" s="49"/>
      <c r="Z19243" s="49"/>
      <c r="AA19243" s="49"/>
      <c r="AB19243" s="49"/>
      <c r="AC19243" s="49"/>
      <c r="AD19243" s="49"/>
      <c r="AE19243" s="95"/>
      <c r="AM19243" s="103"/>
      <c r="AT19243" s="10"/>
    </row>
    <row r="19244" spans="9:46" s="16" customFormat="1">
      <c r="I19244" s="47"/>
      <c r="P19244" s="48"/>
      <c r="Q19244" s="48"/>
      <c r="R19244" s="48"/>
      <c r="S19244" s="49"/>
      <c r="T19244" s="47"/>
      <c r="U19244" s="50"/>
      <c r="V19244" s="47"/>
      <c r="W19244" s="50"/>
      <c r="X19244" s="49"/>
      <c r="Y19244" s="49"/>
      <c r="Z19244" s="49"/>
      <c r="AA19244" s="49"/>
      <c r="AB19244" s="49"/>
      <c r="AC19244" s="49"/>
      <c r="AD19244" s="49"/>
      <c r="AE19244" s="95"/>
      <c r="AM19244" s="103"/>
      <c r="AT19244" s="10"/>
    </row>
    <row r="19245" spans="9:46" s="16" customFormat="1">
      <c r="I19245" s="47"/>
      <c r="P19245" s="48"/>
      <c r="Q19245" s="48"/>
      <c r="R19245" s="48"/>
      <c r="S19245" s="49"/>
      <c r="T19245" s="47"/>
      <c r="U19245" s="50"/>
      <c r="V19245" s="47"/>
      <c r="W19245" s="50"/>
      <c r="X19245" s="49"/>
      <c r="Y19245" s="49"/>
      <c r="Z19245" s="49"/>
      <c r="AA19245" s="49"/>
      <c r="AB19245" s="49"/>
      <c r="AC19245" s="49"/>
      <c r="AD19245" s="49"/>
      <c r="AE19245" s="95"/>
      <c r="AM19245" s="103"/>
      <c r="AT19245" s="10"/>
    </row>
    <row r="19246" spans="9:46" s="16" customFormat="1">
      <c r="I19246" s="47"/>
      <c r="P19246" s="48"/>
      <c r="Q19246" s="48"/>
      <c r="R19246" s="48"/>
      <c r="S19246" s="49"/>
      <c r="T19246" s="47"/>
      <c r="U19246" s="50"/>
      <c r="V19246" s="47"/>
      <c r="W19246" s="50"/>
      <c r="X19246" s="49"/>
      <c r="Y19246" s="49"/>
      <c r="Z19246" s="49"/>
      <c r="AA19246" s="49"/>
      <c r="AB19246" s="49"/>
      <c r="AC19246" s="49"/>
      <c r="AD19246" s="49"/>
      <c r="AE19246" s="95"/>
      <c r="AM19246" s="103"/>
      <c r="AT19246" s="10"/>
    </row>
    <row r="19247" spans="9:46" s="16" customFormat="1">
      <c r="I19247" s="47"/>
      <c r="P19247" s="48"/>
      <c r="Q19247" s="48"/>
      <c r="R19247" s="48"/>
      <c r="S19247" s="49"/>
      <c r="T19247" s="47"/>
      <c r="U19247" s="50"/>
      <c r="V19247" s="47"/>
      <c r="W19247" s="50"/>
      <c r="X19247" s="49"/>
      <c r="Y19247" s="49"/>
      <c r="Z19247" s="49"/>
      <c r="AA19247" s="49"/>
      <c r="AB19247" s="49"/>
      <c r="AC19247" s="49"/>
      <c r="AD19247" s="49"/>
      <c r="AE19247" s="95"/>
      <c r="AM19247" s="103"/>
      <c r="AT19247" s="10"/>
    </row>
    <row r="19248" spans="9:46" s="16" customFormat="1">
      <c r="I19248" s="47"/>
      <c r="P19248" s="48"/>
      <c r="Q19248" s="48"/>
      <c r="R19248" s="48"/>
      <c r="S19248" s="49"/>
      <c r="T19248" s="47"/>
      <c r="U19248" s="50"/>
      <c r="V19248" s="47"/>
      <c r="W19248" s="50"/>
      <c r="X19248" s="49"/>
      <c r="Y19248" s="49"/>
      <c r="Z19248" s="49"/>
      <c r="AA19248" s="49"/>
      <c r="AB19248" s="49"/>
      <c r="AC19248" s="49"/>
      <c r="AD19248" s="49"/>
      <c r="AE19248" s="95"/>
      <c r="AM19248" s="103"/>
      <c r="AT19248" s="10"/>
    </row>
    <row r="19249" spans="9:46" s="16" customFormat="1">
      <c r="I19249" s="47"/>
      <c r="P19249" s="48"/>
      <c r="Q19249" s="48"/>
      <c r="R19249" s="48"/>
      <c r="S19249" s="49"/>
      <c r="T19249" s="47"/>
      <c r="U19249" s="50"/>
      <c r="V19249" s="47"/>
      <c r="W19249" s="50"/>
      <c r="X19249" s="49"/>
      <c r="Y19249" s="49"/>
      <c r="Z19249" s="49"/>
      <c r="AA19249" s="49"/>
      <c r="AB19249" s="49"/>
      <c r="AC19249" s="49"/>
      <c r="AD19249" s="49"/>
      <c r="AE19249" s="95"/>
      <c r="AM19249" s="103"/>
      <c r="AT19249" s="10"/>
    </row>
    <row r="19250" spans="9:46" s="16" customFormat="1">
      <c r="I19250" s="47"/>
      <c r="P19250" s="48"/>
      <c r="Q19250" s="48"/>
      <c r="R19250" s="48"/>
      <c r="S19250" s="49"/>
      <c r="T19250" s="47"/>
      <c r="U19250" s="50"/>
      <c r="V19250" s="47"/>
      <c r="W19250" s="50"/>
      <c r="X19250" s="49"/>
      <c r="Y19250" s="49"/>
      <c r="Z19250" s="49"/>
      <c r="AA19250" s="49"/>
      <c r="AB19250" s="49"/>
      <c r="AC19250" s="49"/>
      <c r="AD19250" s="49"/>
      <c r="AE19250" s="95"/>
      <c r="AM19250" s="103"/>
      <c r="AT19250" s="10"/>
    </row>
    <row r="19251" spans="9:46" s="16" customFormat="1">
      <c r="I19251" s="47"/>
      <c r="P19251" s="48"/>
      <c r="Q19251" s="48"/>
      <c r="R19251" s="48"/>
      <c r="S19251" s="49"/>
      <c r="T19251" s="47"/>
      <c r="U19251" s="50"/>
      <c r="V19251" s="47"/>
      <c r="W19251" s="50"/>
      <c r="X19251" s="49"/>
      <c r="Y19251" s="49"/>
      <c r="Z19251" s="49"/>
      <c r="AA19251" s="49"/>
      <c r="AB19251" s="49"/>
      <c r="AC19251" s="49"/>
      <c r="AD19251" s="49"/>
      <c r="AE19251" s="95"/>
      <c r="AM19251" s="103"/>
      <c r="AT19251" s="10"/>
    </row>
    <row r="19252" spans="9:46" s="16" customFormat="1">
      <c r="I19252" s="47"/>
      <c r="P19252" s="48"/>
      <c r="Q19252" s="48"/>
      <c r="R19252" s="48"/>
      <c r="S19252" s="49"/>
      <c r="T19252" s="47"/>
      <c r="U19252" s="50"/>
      <c r="V19252" s="47"/>
      <c r="W19252" s="50"/>
      <c r="X19252" s="49"/>
      <c r="Y19252" s="49"/>
      <c r="Z19252" s="49"/>
      <c r="AA19252" s="49"/>
      <c r="AB19252" s="49"/>
      <c r="AC19252" s="49"/>
      <c r="AD19252" s="49"/>
      <c r="AE19252" s="95"/>
      <c r="AM19252" s="103"/>
      <c r="AT19252" s="10"/>
    </row>
    <row r="19253" spans="9:46" s="16" customFormat="1">
      <c r="I19253" s="47"/>
      <c r="P19253" s="48"/>
      <c r="Q19253" s="48"/>
      <c r="R19253" s="48"/>
      <c r="S19253" s="49"/>
      <c r="T19253" s="47"/>
      <c r="U19253" s="50"/>
      <c r="V19253" s="47"/>
      <c r="W19253" s="50"/>
      <c r="X19253" s="49"/>
      <c r="Y19253" s="49"/>
      <c r="Z19253" s="49"/>
      <c r="AA19253" s="49"/>
      <c r="AB19253" s="49"/>
      <c r="AC19253" s="49"/>
      <c r="AD19253" s="49"/>
      <c r="AE19253" s="95"/>
      <c r="AM19253" s="103"/>
      <c r="AT19253" s="10"/>
    </row>
    <row r="19254" spans="9:46" s="16" customFormat="1">
      <c r="I19254" s="47"/>
      <c r="P19254" s="48"/>
      <c r="Q19254" s="48"/>
      <c r="R19254" s="48"/>
      <c r="S19254" s="49"/>
      <c r="T19254" s="47"/>
      <c r="U19254" s="50"/>
      <c r="V19254" s="47"/>
      <c r="W19254" s="50"/>
      <c r="X19254" s="49"/>
      <c r="Y19254" s="49"/>
      <c r="Z19254" s="49"/>
      <c r="AA19254" s="49"/>
      <c r="AB19254" s="49"/>
      <c r="AC19254" s="49"/>
      <c r="AD19254" s="49"/>
      <c r="AE19254" s="95"/>
      <c r="AM19254" s="103"/>
      <c r="AT19254" s="10"/>
    </row>
    <row r="19255" spans="9:46" s="16" customFormat="1">
      <c r="I19255" s="47"/>
      <c r="P19255" s="48"/>
      <c r="Q19255" s="48"/>
      <c r="R19255" s="48"/>
      <c r="S19255" s="49"/>
      <c r="T19255" s="47"/>
      <c r="U19255" s="50"/>
      <c r="V19255" s="47"/>
      <c r="W19255" s="50"/>
      <c r="X19255" s="49"/>
      <c r="Y19255" s="49"/>
      <c r="Z19255" s="49"/>
      <c r="AA19255" s="49"/>
      <c r="AB19255" s="49"/>
      <c r="AC19255" s="49"/>
      <c r="AD19255" s="49"/>
      <c r="AE19255" s="95"/>
      <c r="AM19255" s="103"/>
      <c r="AT19255" s="10"/>
    </row>
    <row r="19256" spans="9:46" s="16" customFormat="1">
      <c r="I19256" s="47"/>
      <c r="P19256" s="48"/>
      <c r="Q19256" s="48"/>
      <c r="R19256" s="48"/>
      <c r="S19256" s="49"/>
      <c r="T19256" s="47"/>
      <c r="U19256" s="50"/>
      <c r="V19256" s="47"/>
      <c r="W19256" s="50"/>
      <c r="X19256" s="49"/>
      <c r="Y19256" s="49"/>
      <c r="Z19256" s="49"/>
      <c r="AA19256" s="49"/>
      <c r="AB19256" s="49"/>
      <c r="AC19256" s="49"/>
      <c r="AD19256" s="49"/>
      <c r="AE19256" s="95"/>
      <c r="AM19256" s="103"/>
      <c r="AT19256" s="10"/>
    </row>
    <row r="19257" spans="9:46" s="16" customFormat="1">
      <c r="I19257" s="47"/>
      <c r="P19257" s="48"/>
      <c r="Q19257" s="48"/>
      <c r="R19257" s="48"/>
      <c r="S19257" s="49"/>
      <c r="T19257" s="47"/>
      <c r="U19257" s="50"/>
      <c r="V19257" s="47"/>
      <c r="W19257" s="50"/>
      <c r="X19257" s="49"/>
      <c r="Y19257" s="49"/>
      <c r="Z19257" s="49"/>
      <c r="AA19257" s="49"/>
      <c r="AB19257" s="49"/>
      <c r="AC19257" s="49"/>
      <c r="AD19257" s="49"/>
      <c r="AE19257" s="95"/>
      <c r="AM19257" s="103"/>
      <c r="AT19257" s="10"/>
    </row>
    <row r="19258" spans="9:46" s="16" customFormat="1">
      <c r="I19258" s="47"/>
      <c r="P19258" s="48"/>
      <c r="Q19258" s="48"/>
      <c r="R19258" s="48"/>
      <c r="S19258" s="49"/>
      <c r="T19258" s="47"/>
      <c r="U19258" s="50"/>
      <c r="V19258" s="47"/>
      <c r="W19258" s="50"/>
      <c r="X19258" s="49"/>
      <c r="Y19258" s="49"/>
      <c r="Z19258" s="49"/>
      <c r="AA19258" s="49"/>
      <c r="AB19258" s="49"/>
      <c r="AC19258" s="49"/>
      <c r="AD19258" s="49"/>
      <c r="AE19258" s="95"/>
      <c r="AM19258" s="103"/>
      <c r="AT19258" s="10"/>
    </row>
    <row r="19259" spans="9:46" s="16" customFormat="1">
      <c r="I19259" s="47"/>
      <c r="P19259" s="48"/>
      <c r="Q19259" s="48"/>
      <c r="R19259" s="48"/>
      <c r="S19259" s="49"/>
      <c r="T19259" s="47"/>
      <c r="U19259" s="50"/>
      <c r="V19259" s="47"/>
      <c r="W19259" s="50"/>
      <c r="X19259" s="49"/>
      <c r="Y19259" s="49"/>
      <c r="Z19259" s="49"/>
      <c r="AA19259" s="49"/>
      <c r="AB19259" s="49"/>
      <c r="AC19259" s="49"/>
      <c r="AD19259" s="49"/>
      <c r="AE19259" s="95"/>
      <c r="AM19259" s="103"/>
      <c r="AT19259" s="10"/>
    </row>
    <row r="19260" spans="9:46" s="16" customFormat="1">
      <c r="I19260" s="47"/>
      <c r="P19260" s="48"/>
      <c r="Q19260" s="48"/>
      <c r="R19260" s="48"/>
      <c r="S19260" s="49"/>
      <c r="T19260" s="47"/>
      <c r="U19260" s="50"/>
      <c r="V19260" s="47"/>
      <c r="W19260" s="50"/>
      <c r="X19260" s="49"/>
      <c r="Y19260" s="49"/>
      <c r="Z19260" s="49"/>
      <c r="AA19260" s="49"/>
      <c r="AB19260" s="49"/>
      <c r="AC19260" s="49"/>
      <c r="AD19260" s="49"/>
      <c r="AE19260" s="95"/>
      <c r="AM19260" s="103"/>
      <c r="AT19260" s="10"/>
    </row>
    <row r="19261" spans="9:46" s="16" customFormat="1">
      <c r="I19261" s="47"/>
      <c r="P19261" s="48"/>
      <c r="Q19261" s="48"/>
      <c r="R19261" s="48"/>
      <c r="S19261" s="49"/>
      <c r="T19261" s="47"/>
      <c r="U19261" s="50"/>
      <c r="V19261" s="47"/>
      <c r="W19261" s="50"/>
      <c r="X19261" s="49"/>
      <c r="Y19261" s="49"/>
      <c r="Z19261" s="49"/>
      <c r="AA19261" s="49"/>
      <c r="AB19261" s="49"/>
      <c r="AC19261" s="49"/>
      <c r="AD19261" s="49"/>
      <c r="AE19261" s="95"/>
      <c r="AM19261" s="103"/>
      <c r="AT19261" s="10"/>
    </row>
    <row r="19262" spans="9:46" s="16" customFormat="1">
      <c r="I19262" s="47"/>
      <c r="P19262" s="48"/>
      <c r="Q19262" s="48"/>
      <c r="R19262" s="48"/>
      <c r="S19262" s="49"/>
      <c r="T19262" s="47"/>
      <c r="U19262" s="50"/>
      <c r="V19262" s="47"/>
      <c r="W19262" s="50"/>
      <c r="X19262" s="49"/>
      <c r="Y19262" s="49"/>
      <c r="Z19262" s="49"/>
      <c r="AA19262" s="49"/>
      <c r="AB19262" s="49"/>
      <c r="AC19262" s="49"/>
      <c r="AD19262" s="49"/>
      <c r="AE19262" s="95"/>
      <c r="AM19262" s="103"/>
      <c r="AT19262" s="10"/>
    </row>
    <row r="19263" spans="9:46" s="16" customFormat="1">
      <c r="I19263" s="47"/>
      <c r="P19263" s="48"/>
      <c r="Q19263" s="48"/>
      <c r="R19263" s="48"/>
      <c r="S19263" s="49"/>
      <c r="T19263" s="47"/>
      <c r="U19263" s="50"/>
      <c r="V19263" s="47"/>
      <c r="W19263" s="50"/>
      <c r="X19263" s="49"/>
      <c r="Y19263" s="49"/>
      <c r="Z19263" s="49"/>
      <c r="AA19263" s="49"/>
      <c r="AB19263" s="49"/>
      <c r="AC19263" s="49"/>
      <c r="AD19263" s="49"/>
      <c r="AE19263" s="95"/>
      <c r="AM19263" s="103"/>
      <c r="AT19263" s="10"/>
    </row>
    <row r="19264" spans="9:46" s="16" customFormat="1">
      <c r="I19264" s="47"/>
      <c r="P19264" s="48"/>
      <c r="Q19264" s="48"/>
      <c r="R19264" s="48"/>
      <c r="S19264" s="49"/>
      <c r="T19264" s="47"/>
      <c r="U19264" s="50"/>
      <c r="V19264" s="47"/>
      <c r="W19264" s="50"/>
      <c r="X19264" s="49"/>
      <c r="Y19264" s="49"/>
      <c r="Z19264" s="49"/>
      <c r="AA19264" s="49"/>
      <c r="AB19264" s="49"/>
      <c r="AC19264" s="49"/>
      <c r="AD19264" s="49"/>
      <c r="AE19264" s="95"/>
      <c r="AM19264" s="103"/>
      <c r="AT19264" s="10"/>
    </row>
    <row r="19265" spans="9:46" s="16" customFormat="1">
      <c r="I19265" s="47"/>
      <c r="P19265" s="48"/>
      <c r="Q19265" s="48"/>
      <c r="R19265" s="48"/>
      <c r="S19265" s="49"/>
      <c r="T19265" s="47"/>
      <c r="U19265" s="50"/>
      <c r="V19265" s="47"/>
      <c r="W19265" s="50"/>
      <c r="X19265" s="49"/>
      <c r="Y19265" s="49"/>
      <c r="Z19265" s="49"/>
      <c r="AA19265" s="49"/>
      <c r="AB19265" s="49"/>
      <c r="AC19265" s="49"/>
      <c r="AD19265" s="49"/>
      <c r="AE19265" s="95"/>
      <c r="AM19265" s="103"/>
      <c r="AT19265" s="10"/>
    </row>
    <row r="19266" spans="9:46" s="16" customFormat="1">
      <c r="I19266" s="47"/>
      <c r="P19266" s="48"/>
      <c r="Q19266" s="48"/>
      <c r="R19266" s="48"/>
      <c r="S19266" s="49"/>
      <c r="T19266" s="47"/>
      <c r="U19266" s="50"/>
      <c r="V19266" s="47"/>
      <c r="W19266" s="50"/>
      <c r="X19266" s="49"/>
      <c r="Y19266" s="49"/>
      <c r="Z19266" s="49"/>
      <c r="AA19266" s="49"/>
      <c r="AB19266" s="49"/>
      <c r="AC19266" s="49"/>
      <c r="AD19266" s="49"/>
      <c r="AE19266" s="95"/>
      <c r="AM19266" s="103"/>
      <c r="AT19266" s="10"/>
    </row>
    <row r="19267" spans="9:46" s="16" customFormat="1">
      <c r="I19267" s="47"/>
      <c r="P19267" s="48"/>
      <c r="Q19267" s="48"/>
      <c r="R19267" s="48"/>
      <c r="S19267" s="49"/>
      <c r="T19267" s="47"/>
      <c r="U19267" s="50"/>
      <c r="V19267" s="47"/>
      <c r="W19267" s="50"/>
      <c r="X19267" s="49"/>
      <c r="Y19267" s="49"/>
      <c r="Z19267" s="49"/>
      <c r="AA19267" s="49"/>
      <c r="AB19267" s="49"/>
      <c r="AC19267" s="49"/>
      <c r="AD19267" s="49"/>
      <c r="AE19267" s="95"/>
      <c r="AM19267" s="103"/>
      <c r="AT19267" s="10"/>
    </row>
    <row r="19268" spans="9:46" s="16" customFormat="1">
      <c r="I19268" s="47"/>
      <c r="P19268" s="48"/>
      <c r="Q19268" s="48"/>
      <c r="R19268" s="48"/>
      <c r="S19268" s="49"/>
      <c r="T19268" s="47"/>
      <c r="U19268" s="50"/>
      <c r="V19268" s="47"/>
      <c r="W19268" s="50"/>
      <c r="X19268" s="49"/>
      <c r="Y19268" s="49"/>
      <c r="Z19268" s="49"/>
      <c r="AA19268" s="49"/>
      <c r="AB19268" s="49"/>
      <c r="AC19268" s="49"/>
      <c r="AD19268" s="49"/>
      <c r="AE19268" s="95"/>
      <c r="AM19268" s="103"/>
      <c r="AT19268" s="10"/>
    </row>
    <row r="19269" spans="9:46" s="16" customFormat="1">
      <c r="I19269" s="47"/>
      <c r="P19269" s="48"/>
      <c r="Q19269" s="48"/>
      <c r="R19269" s="48"/>
      <c r="S19269" s="49"/>
      <c r="T19269" s="47"/>
      <c r="U19269" s="50"/>
      <c r="V19269" s="47"/>
      <c r="W19269" s="50"/>
      <c r="X19269" s="49"/>
      <c r="Y19269" s="49"/>
      <c r="Z19269" s="49"/>
      <c r="AA19269" s="49"/>
      <c r="AB19269" s="49"/>
      <c r="AC19269" s="49"/>
      <c r="AD19269" s="49"/>
      <c r="AE19269" s="95"/>
      <c r="AM19269" s="103"/>
      <c r="AT19269" s="10"/>
    </row>
    <row r="19270" spans="9:46" s="16" customFormat="1">
      <c r="I19270" s="47"/>
      <c r="P19270" s="48"/>
      <c r="Q19270" s="48"/>
      <c r="R19270" s="48"/>
      <c r="S19270" s="49"/>
      <c r="T19270" s="47"/>
      <c r="U19270" s="50"/>
      <c r="V19270" s="47"/>
      <c r="W19270" s="50"/>
      <c r="X19270" s="49"/>
      <c r="Y19270" s="49"/>
      <c r="Z19270" s="49"/>
      <c r="AA19270" s="49"/>
      <c r="AB19270" s="49"/>
      <c r="AC19270" s="49"/>
      <c r="AD19270" s="49"/>
      <c r="AE19270" s="95"/>
      <c r="AM19270" s="103"/>
      <c r="AT19270" s="10"/>
    </row>
    <row r="19271" spans="9:46" s="16" customFormat="1">
      <c r="I19271" s="47"/>
      <c r="P19271" s="48"/>
      <c r="Q19271" s="48"/>
      <c r="R19271" s="48"/>
      <c r="S19271" s="49"/>
      <c r="T19271" s="47"/>
      <c r="U19271" s="50"/>
      <c r="V19271" s="47"/>
      <c r="W19271" s="50"/>
      <c r="X19271" s="49"/>
      <c r="Y19271" s="49"/>
      <c r="Z19271" s="49"/>
      <c r="AA19271" s="49"/>
      <c r="AB19271" s="49"/>
      <c r="AC19271" s="49"/>
      <c r="AD19271" s="49"/>
      <c r="AE19271" s="95"/>
      <c r="AM19271" s="103"/>
      <c r="AT19271" s="10"/>
    </row>
    <row r="19272" spans="9:46" s="16" customFormat="1">
      <c r="I19272" s="47"/>
      <c r="P19272" s="48"/>
      <c r="Q19272" s="48"/>
      <c r="R19272" s="48"/>
      <c r="S19272" s="49"/>
      <c r="T19272" s="47"/>
      <c r="U19272" s="50"/>
      <c r="V19272" s="47"/>
      <c r="W19272" s="50"/>
      <c r="X19272" s="49"/>
      <c r="Y19272" s="49"/>
      <c r="Z19272" s="49"/>
      <c r="AA19272" s="49"/>
      <c r="AB19272" s="49"/>
      <c r="AC19272" s="49"/>
      <c r="AD19272" s="49"/>
      <c r="AE19272" s="95"/>
      <c r="AM19272" s="103"/>
      <c r="AT19272" s="10"/>
    </row>
    <row r="19273" spans="9:46" s="16" customFormat="1">
      <c r="I19273" s="47"/>
      <c r="P19273" s="48"/>
      <c r="Q19273" s="48"/>
      <c r="R19273" s="48"/>
      <c r="S19273" s="49"/>
      <c r="T19273" s="47"/>
      <c r="U19273" s="50"/>
      <c r="V19273" s="47"/>
      <c r="W19273" s="50"/>
      <c r="X19273" s="49"/>
      <c r="Y19273" s="49"/>
      <c r="Z19273" s="49"/>
      <c r="AA19273" s="49"/>
      <c r="AB19273" s="49"/>
      <c r="AC19273" s="49"/>
      <c r="AD19273" s="49"/>
      <c r="AE19273" s="95"/>
      <c r="AM19273" s="103"/>
      <c r="AT19273" s="10"/>
    </row>
    <row r="19274" spans="9:46" s="16" customFormat="1">
      <c r="I19274" s="47"/>
      <c r="P19274" s="48"/>
      <c r="Q19274" s="48"/>
      <c r="R19274" s="48"/>
      <c r="S19274" s="49"/>
      <c r="T19274" s="47"/>
      <c r="U19274" s="50"/>
      <c r="V19274" s="47"/>
      <c r="W19274" s="50"/>
      <c r="X19274" s="49"/>
      <c r="Y19274" s="49"/>
      <c r="Z19274" s="49"/>
      <c r="AA19274" s="49"/>
      <c r="AB19274" s="49"/>
      <c r="AC19274" s="49"/>
      <c r="AD19274" s="49"/>
      <c r="AE19274" s="95"/>
      <c r="AM19274" s="103"/>
      <c r="AT19274" s="10"/>
    </row>
    <row r="19275" spans="9:46" s="16" customFormat="1">
      <c r="I19275" s="47"/>
      <c r="P19275" s="48"/>
      <c r="Q19275" s="48"/>
      <c r="R19275" s="48"/>
      <c r="S19275" s="49"/>
      <c r="T19275" s="47"/>
      <c r="U19275" s="50"/>
      <c r="V19275" s="47"/>
      <c r="W19275" s="50"/>
      <c r="X19275" s="49"/>
      <c r="Y19275" s="49"/>
      <c r="Z19275" s="49"/>
      <c r="AA19275" s="49"/>
      <c r="AB19275" s="49"/>
      <c r="AC19275" s="49"/>
      <c r="AD19275" s="49"/>
      <c r="AE19275" s="95"/>
      <c r="AM19275" s="103"/>
      <c r="AT19275" s="10"/>
    </row>
    <row r="19276" spans="9:46" s="16" customFormat="1">
      <c r="I19276" s="47"/>
      <c r="P19276" s="48"/>
      <c r="Q19276" s="48"/>
      <c r="R19276" s="48"/>
      <c r="S19276" s="49"/>
      <c r="T19276" s="47"/>
      <c r="U19276" s="50"/>
      <c r="V19276" s="47"/>
      <c r="W19276" s="50"/>
      <c r="X19276" s="49"/>
      <c r="Y19276" s="49"/>
      <c r="Z19276" s="49"/>
      <c r="AA19276" s="49"/>
      <c r="AB19276" s="49"/>
      <c r="AC19276" s="49"/>
      <c r="AD19276" s="49"/>
      <c r="AE19276" s="95"/>
      <c r="AM19276" s="103"/>
      <c r="AT19276" s="10"/>
    </row>
    <row r="19277" spans="9:46" s="16" customFormat="1">
      <c r="I19277" s="47"/>
      <c r="P19277" s="48"/>
      <c r="Q19277" s="48"/>
      <c r="R19277" s="48"/>
      <c r="S19277" s="49"/>
      <c r="T19277" s="47"/>
      <c r="U19277" s="50"/>
      <c r="V19277" s="47"/>
      <c r="W19277" s="50"/>
      <c r="X19277" s="49"/>
      <c r="Y19277" s="49"/>
      <c r="Z19277" s="49"/>
      <c r="AA19277" s="49"/>
      <c r="AB19277" s="49"/>
      <c r="AC19277" s="49"/>
      <c r="AD19277" s="49"/>
      <c r="AE19277" s="95"/>
      <c r="AM19277" s="103"/>
      <c r="AT19277" s="10"/>
    </row>
    <row r="19278" spans="9:46" s="16" customFormat="1">
      <c r="I19278" s="47"/>
      <c r="P19278" s="48"/>
      <c r="Q19278" s="48"/>
      <c r="R19278" s="48"/>
      <c r="S19278" s="49"/>
      <c r="T19278" s="47"/>
      <c r="U19278" s="50"/>
      <c r="V19278" s="47"/>
      <c r="W19278" s="50"/>
      <c r="X19278" s="49"/>
      <c r="Y19278" s="49"/>
      <c r="Z19278" s="49"/>
      <c r="AA19278" s="49"/>
      <c r="AB19278" s="49"/>
      <c r="AC19278" s="49"/>
      <c r="AD19278" s="49"/>
      <c r="AE19278" s="95"/>
      <c r="AM19278" s="103"/>
      <c r="AT19278" s="10"/>
    </row>
    <row r="19279" spans="9:46" s="16" customFormat="1">
      <c r="I19279" s="47"/>
      <c r="P19279" s="48"/>
      <c r="Q19279" s="48"/>
      <c r="R19279" s="48"/>
      <c r="S19279" s="49"/>
      <c r="T19279" s="47"/>
      <c r="U19279" s="50"/>
      <c r="V19279" s="47"/>
      <c r="W19279" s="50"/>
      <c r="X19279" s="49"/>
      <c r="Y19279" s="49"/>
      <c r="Z19279" s="49"/>
      <c r="AA19279" s="49"/>
      <c r="AB19279" s="49"/>
      <c r="AC19279" s="49"/>
      <c r="AD19279" s="49"/>
      <c r="AE19279" s="95"/>
      <c r="AM19279" s="103"/>
      <c r="AT19279" s="10"/>
    </row>
    <row r="19280" spans="9:46" s="16" customFormat="1">
      <c r="I19280" s="47"/>
      <c r="P19280" s="48"/>
      <c r="Q19280" s="48"/>
      <c r="R19280" s="48"/>
      <c r="S19280" s="49"/>
      <c r="T19280" s="47"/>
      <c r="U19280" s="50"/>
      <c r="V19280" s="47"/>
      <c r="W19280" s="50"/>
      <c r="X19280" s="49"/>
      <c r="Y19280" s="49"/>
      <c r="Z19280" s="49"/>
      <c r="AA19280" s="49"/>
      <c r="AB19280" s="49"/>
      <c r="AC19280" s="49"/>
      <c r="AD19280" s="49"/>
      <c r="AE19280" s="95"/>
      <c r="AM19280" s="103"/>
      <c r="AT19280" s="10"/>
    </row>
    <row r="19281" spans="9:46" s="16" customFormat="1">
      <c r="I19281" s="47"/>
      <c r="P19281" s="48"/>
      <c r="Q19281" s="48"/>
      <c r="R19281" s="48"/>
      <c r="S19281" s="49"/>
      <c r="T19281" s="47"/>
      <c r="U19281" s="50"/>
      <c r="V19281" s="47"/>
      <c r="W19281" s="50"/>
      <c r="X19281" s="49"/>
      <c r="Y19281" s="49"/>
      <c r="Z19281" s="49"/>
      <c r="AA19281" s="49"/>
      <c r="AB19281" s="49"/>
      <c r="AC19281" s="49"/>
      <c r="AD19281" s="49"/>
      <c r="AE19281" s="95"/>
      <c r="AM19281" s="103"/>
      <c r="AT19281" s="10"/>
    </row>
    <row r="19282" spans="9:46" s="16" customFormat="1">
      <c r="I19282" s="47"/>
      <c r="P19282" s="48"/>
      <c r="Q19282" s="48"/>
      <c r="R19282" s="48"/>
      <c r="S19282" s="49"/>
      <c r="T19282" s="47"/>
      <c r="U19282" s="50"/>
      <c r="V19282" s="47"/>
      <c r="W19282" s="50"/>
      <c r="X19282" s="49"/>
      <c r="Y19282" s="49"/>
      <c r="Z19282" s="49"/>
      <c r="AA19282" s="49"/>
      <c r="AB19282" s="49"/>
      <c r="AC19282" s="49"/>
      <c r="AD19282" s="49"/>
      <c r="AE19282" s="95"/>
      <c r="AM19282" s="103"/>
      <c r="AT19282" s="10"/>
    </row>
    <row r="19283" spans="9:46" s="16" customFormat="1">
      <c r="I19283" s="47"/>
      <c r="P19283" s="48"/>
      <c r="Q19283" s="48"/>
      <c r="R19283" s="48"/>
      <c r="S19283" s="49"/>
      <c r="T19283" s="47"/>
      <c r="U19283" s="50"/>
      <c r="V19283" s="47"/>
      <c r="W19283" s="50"/>
      <c r="X19283" s="49"/>
      <c r="Y19283" s="49"/>
      <c r="Z19283" s="49"/>
      <c r="AA19283" s="49"/>
      <c r="AB19283" s="49"/>
      <c r="AC19283" s="49"/>
      <c r="AD19283" s="49"/>
      <c r="AE19283" s="95"/>
      <c r="AM19283" s="103"/>
      <c r="AT19283" s="10"/>
    </row>
    <row r="19284" spans="9:46" s="16" customFormat="1">
      <c r="I19284" s="47"/>
      <c r="P19284" s="48"/>
      <c r="Q19284" s="48"/>
      <c r="R19284" s="48"/>
      <c r="S19284" s="49"/>
      <c r="T19284" s="47"/>
      <c r="U19284" s="50"/>
      <c r="V19284" s="47"/>
      <c r="W19284" s="50"/>
      <c r="X19284" s="49"/>
      <c r="Y19284" s="49"/>
      <c r="Z19284" s="49"/>
      <c r="AA19284" s="49"/>
      <c r="AB19284" s="49"/>
      <c r="AC19284" s="49"/>
      <c r="AD19284" s="49"/>
      <c r="AE19284" s="95"/>
      <c r="AM19284" s="103"/>
      <c r="AT19284" s="10"/>
    </row>
    <row r="19285" spans="9:46" s="16" customFormat="1">
      <c r="I19285" s="47"/>
      <c r="P19285" s="48"/>
      <c r="Q19285" s="48"/>
      <c r="R19285" s="48"/>
      <c r="S19285" s="49"/>
      <c r="T19285" s="47"/>
      <c r="U19285" s="50"/>
      <c r="V19285" s="47"/>
      <c r="W19285" s="50"/>
      <c r="X19285" s="49"/>
      <c r="Y19285" s="49"/>
      <c r="Z19285" s="49"/>
      <c r="AA19285" s="49"/>
      <c r="AB19285" s="49"/>
      <c r="AC19285" s="49"/>
      <c r="AD19285" s="49"/>
      <c r="AE19285" s="95"/>
      <c r="AM19285" s="103"/>
      <c r="AT19285" s="10"/>
    </row>
    <row r="19286" spans="9:46" s="16" customFormat="1">
      <c r="I19286" s="47"/>
      <c r="P19286" s="48"/>
      <c r="Q19286" s="48"/>
      <c r="R19286" s="48"/>
      <c r="S19286" s="49"/>
      <c r="T19286" s="47"/>
      <c r="U19286" s="50"/>
      <c r="V19286" s="47"/>
      <c r="W19286" s="50"/>
      <c r="X19286" s="49"/>
      <c r="Y19286" s="49"/>
      <c r="Z19286" s="49"/>
      <c r="AA19286" s="49"/>
      <c r="AB19286" s="49"/>
      <c r="AC19286" s="49"/>
      <c r="AD19286" s="49"/>
      <c r="AE19286" s="95"/>
      <c r="AM19286" s="103"/>
      <c r="AT19286" s="10"/>
    </row>
    <row r="19287" spans="9:46" s="16" customFormat="1">
      <c r="I19287" s="47"/>
      <c r="P19287" s="48"/>
      <c r="Q19287" s="48"/>
      <c r="R19287" s="48"/>
      <c r="S19287" s="49"/>
      <c r="T19287" s="47"/>
      <c r="U19287" s="50"/>
      <c r="V19287" s="47"/>
      <c r="W19287" s="50"/>
      <c r="X19287" s="49"/>
      <c r="Y19287" s="49"/>
      <c r="Z19287" s="49"/>
      <c r="AA19287" s="49"/>
      <c r="AB19287" s="49"/>
      <c r="AC19287" s="49"/>
      <c r="AD19287" s="49"/>
      <c r="AE19287" s="95"/>
      <c r="AM19287" s="103"/>
      <c r="AT19287" s="10"/>
    </row>
    <row r="19288" spans="9:46" s="16" customFormat="1">
      <c r="I19288" s="47"/>
      <c r="P19288" s="48"/>
      <c r="Q19288" s="48"/>
      <c r="R19288" s="48"/>
      <c r="S19288" s="49"/>
      <c r="T19288" s="47"/>
      <c r="U19288" s="50"/>
      <c r="V19288" s="47"/>
      <c r="W19288" s="50"/>
      <c r="X19288" s="49"/>
      <c r="Y19288" s="49"/>
      <c r="Z19288" s="49"/>
      <c r="AA19288" s="49"/>
      <c r="AB19288" s="49"/>
      <c r="AC19288" s="49"/>
      <c r="AD19288" s="49"/>
      <c r="AE19288" s="95"/>
      <c r="AM19288" s="103"/>
      <c r="AT19288" s="10"/>
    </row>
    <row r="19289" spans="9:46" s="16" customFormat="1">
      <c r="I19289" s="47"/>
      <c r="P19289" s="48"/>
      <c r="Q19289" s="48"/>
      <c r="R19289" s="48"/>
      <c r="S19289" s="49"/>
      <c r="T19289" s="47"/>
      <c r="U19289" s="50"/>
      <c r="V19289" s="47"/>
      <c r="W19289" s="50"/>
      <c r="X19289" s="49"/>
      <c r="Y19289" s="49"/>
      <c r="Z19289" s="49"/>
      <c r="AA19289" s="49"/>
      <c r="AB19289" s="49"/>
      <c r="AC19289" s="49"/>
      <c r="AD19289" s="49"/>
      <c r="AE19289" s="95"/>
      <c r="AM19289" s="103"/>
      <c r="AT19289" s="10"/>
    </row>
    <row r="19290" spans="9:46" s="16" customFormat="1">
      <c r="I19290" s="47"/>
      <c r="P19290" s="48"/>
      <c r="Q19290" s="48"/>
      <c r="R19290" s="48"/>
      <c r="S19290" s="49"/>
      <c r="T19290" s="47"/>
      <c r="U19290" s="50"/>
      <c r="V19290" s="47"/>
      <c r="W19290" s="50"/>
      <c r="X19290" s="49"/>
      <c r="Y19290" s="49"/>
      <c r="Z19290" s="49"/>
      <c r="AA19290" s="49"/>
      <c r="AB19290" s="49"/>
      <c r="AC19290" s="49"/>
      <c r="AD19290" s="49"/>
      <c r="AE19290" s="95"/>
      <c r="AM19290" s="103"/>
      <c r="AT19290" s="10"/>
    </row>
    <row r="19291" spans="9:46" s="16" customFormat="1">
      <c r="I19291" s="47"/>
      <c r="P19291" s="48"/>
      <c r="Q19291" s="48"/>
      <c r="R19291" s="48"/>
      <c r="S19291" s="49"/>
      <c r="T19291" s="47"/>
      <c r="U19291" s="50"/>
      <c r="V19291" s="47"/>
      <c r="W19291" s="50"/>
      <c r="X19291" s="49"/>
      <c r="Y19291" s="49"/>
      <c r="Z19291" s="49"/>
      <c r="AA19291" s="49"/>
      <c r="AB19291" s="49"/>
      <c r="AC19291" s="49"/>
      <c r="AD19291" s="49"/>
      <c r="AE19291" s="95"/>
      <c r="AM19291" s="103"/>
      <c r="AT19291" s="10"/>
    </row>
    <row r="19292" spans="9:46" s="16" customFormat="1">
      <c r="I19292" s="47"/>
      <c r="P19292" s="48"/>
      <c r="Q19292" s="48"/>
      <c r="R19292" s="48"/>
      <c r="S19292" s="49"/>
      <c r="T19292" s="47"/>
      <c r="U19292" s="50"/>
      <c r="V19292" s="47"/>
      <c r="W19292" s="50"/>
      <c r="X19292" s="49"/>
      <c r="Y19292" s="49"/>
      <c r="Z19292" s="49"/>
      <c r="AA19292" s="49"/>
      <c r="AB19292" s="49"/>
      <c r="AC19292" s="49"/>
      <c r="AD19292" s="49"/>
      <c r="AE19292" s="95"/>
      <c r="AM19292" s="103"/>
      <c r="AT19292" s="10"/>
    </row>
    <row r="19293" spans="9:46" s="16" customFormat="1">
      <c r="I19293" s="47"/>
      <c r="P19293" s="48"/>
      <c r="Q19293" s="48"/>
      <c r="R19293" s="48"/>
      <c r="S19293" s="49"/>
      <c r="T19293" s="47"/>
      <c r="U19293" s="50"/>
      <c r="V19293" s="47"/>
      <c r="W19293" s="50"/>
      <c r="X19293" s="49"/>
      <c r="Y19293" s="49"/>
      <c r="Z19293" s="49"/>
      <c r="AA19293" s="49"/>
      <c r="AB19293" s="49"/>
      <c r="AC19293" s="49"/>
      <c r="AD19293" s="49"/>
      <c r="AE19293" s="95"/>
      <c r="AM19293" s="103"/>
      <c r="AT19293" s="10"/>
    </row>
    <row r="19294" spans="9:46" s="16" customFormat="1">
      <c r="I19294" s="47"/>
      <c r="P19294" s="48"/>
      <c r="Q19294" s="48"/>
      <c r="R19294" s="48"/>
      <c r="S19294" s="49"/>
      <c r="T19294" s="47"/>
      <c r="U19294" s="50"/>
      <c r="V19294" s="47"/>
      <c r="W19294" s="50"/>
      <c r="X19294" s="49"/>
      <c r="Y19294" s="49"/>
      <c r="Z19294" s="49"/>
      <c r="AA19294" s="49"/>
      <c r="AB19294" s="49"/>
      <c r="AC19294" s="49"/>
      <c r="AD19294" s="49"/>
      <c r="AE19294" s="95"/>
      <c r="AM19294" s="103"/>
      <c r="AT19294" s="10"/>
    </row>
    <row r="19295" spans="9:46" s="16" customFormat="1">
      <c r="I19295" s="47"/>
      <c r="P19295" s="48"/>
      <c r="Q19295" s="48"/>
      <c r="R19295" s="48"/>
      <c r="S19295" s="49"/>
      <c r="T19295" s="47"/>
      <c r="U19295" s="50"/>
      <c r="V19295" s="47"/>
      <c r="W19295" s="50"/>
      <c r="X19295" s="49"/>
      <c r="Y19295" s="49"/>
      <c r="Z19295" s="49"/>
      <c r="AA19295" s="49"/>
      <c r="AB19295" s="49"/>
      <c r="AC19295" s="49"/>
      <c r="AD19295" s="49"/>
      <c r="AE19295" s="95"/>
      <c r="AM19295" s="103"/>
      <c r="AT19295" s="10"/>
    </row>
    <row r="19296" spans="9:46" s="16" customFormat="1">
      <c r="I19296" s="47"/>
      <c r="P19296" s="48"/>
      <c r="Q19296" s="48"/>
      <c r="R19296" s="48"/>
      <c r="S19296" s="49"/>
      <c r="T19296" s="47"/>
      <c r="U19296" s="50"/>
      <c r="V19296" s="47"/>
      <c r="W19296" s="50"/>
      <c r="X19296" s="49"/>
      <c r="Y19296" s="49"/>
      <c r="Z19296" s="49"/>
      <c r="AA19296" s="49"/>
      <c r="AB19296" s="49"/>
      <c r="AC19296" s="49"/>
      <c r="AD19296" s="49"/>
      <c r="AE19296" s="95"/>
      <c r="AM19296" s="103"/>
      <c r="AT19296" s="10"/>
    </row>
    <row r="19297" spans="9:46" s="16" customFormat="1">
      <c r="I19297" s="47"/>
      <c r="P19297" s="48"/>
      <c r="Q19297" s="48"/>
      <c r="R19297" s="48"/>
      <c r="S19297" s="49"/>
      <c r="T19297" s="47"/>
      <c r="U19297" s="50"/>
      <c r="V19297" s="47"/>
      <c r="W19297" s="50"/>
      <c r="X19297" s="49"/>
      <c r="Y19297" s="49"/>
      <c r="Z19297" s="49"/>
      <c r="AA19297" s="49"/>
      <c r="AB19297" s="49"/>
      <c r="AC19297" s="49"/>
      <c r="AD19297" s="49"/>
      <c r="AE19297" s="95"/>
      <c r="AM19297" s="103"/>
      <c r="AT19297" s="10"/>
    </row>
    <row r="19298" spans="9:46" s="16" customFormat="1">
      <c r="I19298" s="47"/>
      <c r="P19298" s="48"/>
      <c r="Q19298" s="48"/>
      <c r="R19298" s="48"/>
      <c r="S19298" s="49"/>
      <c r="T19298" s="47"/>
      <c r="U19298" s="50"/>
      <c r="V19298" s="47"/>
      <c r="W19298" s="50"/>
      <c r="X19298" s="49"/>
      <c r="Y19298" s="49"/>
      <c r="Z19298" s="49"/>
      <c r="AA19298" s="49"/>
      <c r="AB19298" s="49"/>
      <c r="AC19298" s="49"/>
      <c r="AD19298" s="49"/>
      <c r="AE19298" s="95"/>
      <c r="AM19298" s="103"/>
      <c r="AT19298" s="10"/>
    </row>
    <row r="19299" spans="9:46" s="16" customFormat="1">
      <c r="I19299" s="47"/>
      <c r="P19299" s="48"/>
      <c r="Q19299" s="48"/>
      <c r="R19299" s="48"/>
      <c r="S19299" s="49"/>
      <c r="T19299" s="47"/>
      <c r="U19299" s="50"/>
      <c r="V19299" s="47"/>
      <c r="W19299" s="50"/>
      <c r="X19299" s="49"/>
      <c r="Y19299" s="49"/>
      <c r="Z19299" s="49"/>
      <c r="AA19299" s="49"/>
      <c r="AB19299" s="49"/>
      <c r="AC19299" s="49"/>
      <c r="AD19299" s="49"/>
      <c r="AE19299" s="95"/>
      <c r="AM19299" s="103"/>
      <c r="AT19299" s="10"/>
    </row>
    <row r="19300" spans="9:46" s="16" customFormat="1">
      <c r="I19300" s="47"/>
      <c r="P19300" s="48"/>
      <c r="Q19300" s="48"/>
      <c r="R19300" s="48"/>
      <c r="S19300" s="49"/>
      <c r="T19300" s="47"/>
      <c r="U19300" s="50"/>
      <c r="V19300" s="47"/>
      <c r="W19300" s="50"/>
      <c r="X19300" s="49"/>
      <c r="Y19300" s="49"/>
      <c r="Z19300" s="49"/>
      <c r="AA19300" s="49"/>
      <c r="AB19300" s="49"/>
      <c r="AC19300" s="49"/>
      <c r="AD19300" s="49"/>
      <c r="AE19300" s="95"/>
      <c r="AM19300" s="103"/>
      <c r="AT19300" s="10"/>
    </row>
    <row r="19301" spans="9:46" s="16" customFormat="1">
      <c r="I19301" s="47"/>
      <c r="P19301" s="48"/>
      <c r="Q19301" s="48"/>
      <c r="R19301" s="48"/>
      <c r="S19301" s="49"/>
      <c r="T19301" s="47"/>
      <c r="U19301" s="50"/>
      <c r="V19301" s="47"/>
      <c r="W19301" s="50"/>
      <c r="X19301" s="49"/>
      <c r="Y19301" s="49"/>
      <c r="Z19301" s="49"/>
      <c r="AA19301" s="49"/>
      <c r="AB19301" s="49"/>
      <c r="AC19301" s="49"/>
      <c r="AD19301" s="49"/>
      <c r="AE19301" s="95"/>
      <c r="AM19301" s="103"/>
      <c r="AT19301" s="10"/>
    </row>
    <row r="19302" spans="9:46" s="16" customFormat="1">
      <c r="I19302" s="47"/>
      <c r="P19302" s="48"/>
      <c r="Q19302" s="48"/>
      <c r="R19302" s="48"/>
      <c r="S19302" s="49"/>
      <c r="T19302" s="47"/>
      <c r="U19302" s="50"/>
      <c r="V19302" s="47"/>
      <c r="W19302" s="50"/>
      <c r="X19302" s="49"/>
      <c r="Y19302" s="49"/>
      <c r="Z19302" s="49"/>
      <c r="AA19302" s="49"/>
      <c r="AB19302" s="49"/>
      <c r="AC19302" s="49"/>
      <c r="AD19302" s="49"/>
      <c r="AE19302" s="95"/>
      <c r="AM19302" s="103"/>
      <c r="AT19302" s="10"/>
    </row>
    <row r="19303" spans="9:46" s="16" customFormat="1">
      <c r="I19303" s="47"/>
      <c r="P19303" s="48"/>
      <c r="Q19303" s="48"/>
      <c r="R19303" s="48"/>
      <c r="S19303" s="49"/>
      <c r="T19303" s="47"/>
      <c r="U19303" s="50"/>
      <c r="V19303" s="47"/>
      <c r="W19303" s="50"/>
      <c r="X19303" s="49"/>
      <c r="Y19303" s="49"/>
      <c r="Z19303" s="49"/>
      <c r="AA19303" s="49"/>
      <c r="AB19303" s="49"/>
      <c r="AC19303" s="49"/>
      <c r="AD19303" s="49"/>
      <c r="AE19303" s="95"/>
      <c r="AM19303" s="103"/>
      <c r="AT19303" s="10"/>
    </row>
    <row r="19304" spans="9:46" s="16" customFormat="1">
      <c r="I19304" s="47"/>
      <c r="P19304" s="48"/>
      <c r="Q19304" s="48"/>
      <c r="R19304" s="48"/>
      <c r="S19304" s="49"/>
      <c r="T19304" s="47"/>
      <c r="U19304" s="50"/>
      <c r="V19304" s="47"/>
      <c r="W19304" s="50"/>
      <c r="X19304" s="49"/>
      <c r="Y19304" s="49"/>
      <c r="Z19304" s="49"/>
      <c r="AA19304" s="49"/>
      <c r="AB19304" s="49"/>
      <c r="AC19304" s="49"/>
      <c r="AD19304" s="49"/>
      <c r="AE19304" s="95"/>
      <c r="AM19304" s="103"/>
      <c r="AT19304" s="10"/>
    </row>
    <row r="19305" spans="9:46" s="16" customFormat="1">
      <c r="I19305" s="47"/>
      <c r="P19305" s="48"/>
      <c r="Q19305" s="48"/>
      <c r="R19305" s="48"/>
      <c r="S19305" s="49"/>
      <c r="T19305" s="47"/>
      <c r="U19305" s="50"/>
      <c r="V19305" s="47"/>
      <c r="W19305" s="50"/>
      <c r="X19305" s="49"/>
      <c r="Y19305" s="49"/>
      <c r="Z19305" s="49"/>
      <c r="AA19305" s="49"/>
      <c r="AB19305" s="49"/>
      <c r="AC19305" s="49"/>
      <c r="AD19305" s="49"/>
      <c r="AE19305" s="95"/>
      <c r="AM19305" s="103"/>
      <c r="AT19305" s="10"/>
    </row>
    <row r="19306" spans="9:46" s="16" customFormat="1">
      <c r="I19306" s="47"/>
      <c r="P19306" s="48"/>
      <c r="Q19306" s="48"/>
      <c r="R19306" s="48"/>
      <c r="S19306" s="49"/>
      <c r="T19306" s="47"/>
      <c r="U19306" s="50"/>
      <c r="V19306" s="47"/>
      <c r="W19306" s="50"/>
      <c r="X19306" s="49"/>
      <c r="Y19306" s="49"/>
      <c r="Z19306" s="49"/>
      <c r="AA19306" s="49"/>
      <c r="AB19306" s="49"/>
      <c r="AC19306" s="49"/>
      <c r="AD19306" s="49"/>
      <c r="AE19306" s="95"/>
      <c r="AM19306" s="103"/>
      <c r="AT19306" s="10"/>
    </row>
    <row r="19307" spans="9:46" s="16" customFormat="1">
      <c r="I19307" s="47"/>
      <c r="P19307" s="48"/>
      <c r="Q19307" s="48"/>
      <c r="R19307" s="48"/>
      <c r="S19307" s="49"/>
      <c r="T19307" s="47"/>
      <c r="U19307" s="50"/>
      <c r="V19307" s="47"/>
      <c r="W19307" s="50"/>
      <c r="X19307" s="49"/>
      <c r="Y19307" s="49"/>
      <c r="Z19307" s="49"/>
      <c r="AA19307" s="49"/>
      <c r="AB19307" s="49"/>
      <c r="AC19307" s="49"/>
      <c r="AD19307" s="49"/>
      <c r="AE19307" s="95"/>
      <c r="AM19307" s="103"/>
      <c r="AT19307" s="10"/>
    </row>
    <row r="19308" spans="9:46" s="16" customFormat="1">
      <c r="I19308" s="47"/>
      <c r="P19308" s="48"/>
      <c r="Q19308" s="48"/>
      <c r="R19308" s="48"/>
      <c r="S19308" s="49"/>
      <c r="T19308" s="47"/>
      <c r="U19308" s="50"/>
      <c r="V19308" s="47"/>
      <c r="W19308" s="50"/>
      <c r="X19308" s="49"/>
      <c r="Y19308" s="49"/>
      <c r="Z19308" s="49"/>
      <c r="AA19308" s="49"/>
      <c r="AB19308" s="49"/>
      <c r="AC19308" s="49"/>
      <c r="AD19308" s="49"/>
      <c r="AE19308" s="95"/>
      <c r="AM19308" s="103"/>
      <c r="AT19308" s="10"/>
    </row>
    <row r="19309" spans="9:46" s="16" customFormat="1">
      <c r="I19309" s="47"/>
      <c r="P19309" s="48"/>
      <c r="Q19309" s="48"/>
      <c r="R19309" s="48"/>
      <c r="S19309" s="49"/>
      <c r="T19309" s="47"/>
      <c r="U19309" s="50"/>
      <c r="V19309" s="47"/>
      <c r="W19309" s="50"/>
      <c r="X19309" s="49"/>
      <c r="Y19309" s="49"/>
      <c r="Z19309" s="49"/>
      <c r="AA19309" s="49"/>
      <c r="AB19309" s="49"/>
      <c r="AC19309" s="49"/>
      <c r="AD19309" s="49"/>
      <c r="AE19309" s="95"/>
      <c r="AM19309" s="103"/>
      <c r="AT19309" s="10"/>
    </row>
    <row r="19310" spans="9:46" s="16" customFormat="1">
      <c r="I19310" s="47"/>
      <c r="P19310" s="48"/>
      <c r="Q19310" s="48"/>
      <c r="R19310" s="48"/>
      <c r="S19310" s="49"/>
      <c r="T19310" s="47"/>
      <c r="U19310" s="50"/>
      <c r="V19310" s="47"/>
      <c r="W19310" s="50"/>
      <c r="X19310" s="49"/>
      <c r="Y19310" s="49"/>
      <c r="Z19310" s="49"/>
      <c r="AA19310" s="49"/>
      <c r="AB19310" s="49"/>
      <c r="AC19310" s="49"/>
      <c r="AD19310" s="49"/>
      <c r="AE19310" s="95"/>
      <c r="AM19310" s="103"/>
      <c r="AT19310" s="10"/>
    </row>
    <row r="19311" spans="9:46" s="16" customFormat="1">
      <c r="I19311" s="47"/>
      <c r="P19311" s="48"/>
      <c r="Q19311" s="48"/>
      <c r="R19311" s="48"/>
      <c r="S19311" s="49"/>
      <c r="T19311" s="47"/>
      <c r="U19311" s="50"/>
      <c r="V19311" s="47"/>
      <c r="W19311" s="50"/>
      <c r="X19311" s="49"/>
      <c r="Y19311" s="49"/>
      <c r="Z19311" s="49"/>
      <c r="AA19311" s="49"/>
      <c r="AB19311" s="49"/>
      <c r="AC19311" s="49"/>
      <c r="AD19311" s="49"/>
      <c r="AE19311" s="95"/>
      <c r="AM19311" s="103"/>
      <c r="AT19311" s="10"/>
    </row>
    <row r="19312" spans="9:46" s="16" customFormat="1">
      <c r="I19312" s="47"/>
      <c r="P19312" s="48"/>
      <c r="Q19312" s="48"/>
      <c r="R19312" s="48"/>
      <c r="S19312" s="49"/>
      <c r="T19312" s="47"/>
      <c r="U19312" s="50"/>
      <c r="V19312" s="47"/>
      <c r="W19312" s="50"/>
      <c r="X19312" s="49"/>
      <c r="Y19312" s="49"/>
      <c r="Z19312" s="49"/>
      <c r="AA19312" s="49"/>
      <c r="AB19312" s="49"/>
      <c r="AC19312" s="49"/>
      <c r="AD19312" s="49"/>
      <c r="AE19312" s="95"/>
      <c r="AM19312" s="103"/>
      <c r="AT19312" s="10"/>
    </row>
    <row r="19313" spans="9:46" s="16" customFormat="1">
      <c r="I19313" s="47"/>
      <c r="P19313" s="48"/>
      <c r="Q19313" s="48"/>
      <c r="R19313" s="48"/>
      <c r="S19313" s="49"/>
      <c r="T19313" s="47"/>
      <c r="U19313" s="50"/>
      <c r="V19313" s="47"/>
      <c r="W19313" s="50"/>
      <c r="X19313" s="49"/>
      <c r="Y19313" s="49"/>
      <c r="Z19313" s="49"/>
      <c r="AA19313" s="49"/>
      <c r="AB19313" s="49"/>
      <c r="AC19313" s="49"/>
      <c r="AD19313" s="49"/>
      <c r="AE19313" s="95"/>
      <c r="AM19313" s="103"/>
      <c r="AT19313" s="10"/>
    </row>
    <row r="19314" spans="9:46" s="16" customFormat="1">
      <c r="I19314" s="47"/>
      <c r="P19314" s="48"/>
      <c r="Q19314" s="48"/>
      <c r="R19314" s="48"/>
      <c r="S19314" s="49"/>
      <c r="T19314" s="47"/>
      <c r="U19314" s="50"/>
      <c r="V19314" s="47"/>
      <c r="W19314" s="50"/>
      <c r="X19314" s="49"/>
      <c r="Y19314" s="49"/>
      <c r="Z19314" s="49"/>
      <c r="AA19314" s="49"/>
      <c r="AB19314" s="49"/>
      <c r="AC19314" s="49"/>
      <c r="AD19314" s="49"/>
      <c r="AE19314" s="95"/>
      <c r="AM19314" s="103"/>
      <c r="AT19314" s="10"/>
    </row>
    <row r="19315" spans="9:46" s="16" customFormat="1">
      <c r="I19315" s="47"/>
      <c r="P19315" s="48"/>
      <c r="Q19315" s="48"/>
      <c r="R19315" s="48"/>
      <c r="S19315" s="49"/>
      <c r="T19315" s="47"/>
      <c r="U19315" s="50"/>
      <c r="V19315" s="47"/>
      <c r="W19315" s="50"/>
      <c r="X19315" s="49"/>
      <c r="Y19315" s="49"/>
      <c r="Z19315" s="49"/>
      <c r="AA19315" s="49"/>
      <c r="AB19315" s="49"/>
      <c r="AC19315" s="49"/>
      <c r="AD19315" s="49"/>
      <c r="AE19315" s="95"/>
      <c r="AM19315" s="103"/>
      <c r="AT19315" s="10"/>
    </row>
    <row r="19316" spans="9:46" s="16" customFormat="1">
      <c r="I19316" s="47"/>
      <c r="P19316" s="48"/>
      <c r="Q19316" s="48"/>
      <c r="R19316" s="48"/>
      <c r="S19316" s="49"/>
      <c r="T19316" s="47"/>
      <c r="U19316" s="50"/>
      <c r="V19316" s="47"/>
      <c r="W19316" s="50"/>
      <c r="X19316" s="49"/>
      <c r="Y19316" s="49"/>
      <c r="Z19316" s="49"/>
      <c r="AA19316" s="49"/>
      <c r="AB19316" s="49"/>
      <c r="AC19316" s="49"/>
      <c r="AD19316" s="49"/>
      <c r="AE19316" s="95"/>
      <c r="AM19316" s="103"/>
      <c r="AT19316" s="10"/>
    </row>
    <row r="19317" spans="9:46" s="16" customFormat="1">
      <c r="I19317" s="47"/>
      <c r="P19317" s="48"/>
      <c r="Q19317" s="48"/>
      <c r="R19317" s="48"/>
      <c r="S19317" s="49"/>
      <c r="T19317" s="47"/>
      <c r="U19317" s="50"/>
      <c r="V19317" s="47"/>
      <c r="W19317" s="50"/>
      <c r="X19317" s="49"/>
      <c r="Y19317" s="49"/>
      <c r="Z19317" s="49"/>
      <c r="AA19317" s="49"/>
      <c r="AB19317" s="49"/>
      <c r="AC19317" s="49"/>
      <c r="AD19317" s="49"/>
      <c r="AE19317" s="95"/>
      <c r="AM19317" s="103"/>
      <c r="AT19317" s="10"/>
    </row>
    <row r="19318" spans="9:46" s="16" customFormat="1">
      <c r="I19318" s="47"/>
      <c r="P19318" s="48"/>
      <c r="Q19318" s="48"/>
      <c r="R19318" s="48"/>
      <c r="S19318" s="49"/>
      <c r="T19318" s="47"/>
      <c r="U19318" s="50"/>
      <c r="V19318" s="47"/>
      <c r="W19318" s="50"/>
      <c r="X19318" s="49"/>
      <c r="Y19318" s="49"/>
      <c r="Z19318" s="49"/>
      <c r="AA19318" s="49"/>
      <c r="AB19318" s="49"/>
      <c r="AC19318" s="49"/>
      <c r="AD19318" s="49"/>
      <c r="AE19318" s="95"/>
      <c r="AM19318" s="103"/>
      <c r="AT19318" s="10"/>
    </row>
    <row r="19319" spans="9:46" s="16" customFormat="1">
      <c r="I19319" s="47"/>
      <c r="P19319" s="48"/>
      <c r="Q19319" s="48"/>
      <c r="R19319" s="48"/>
      <c r="S19319" s="49"/>
      <c r="T19319" s="47"/>
      <c r="U19319" s="50"/>
      <c r="V19319" s="47"/>
      <c r="W19319" s="50"/>
      <c r="X19319" s="49"/>
      <c r="Y19319" s="49"/>
      <c r="Z19319" s="49"/>
      <c r="AA19319" s="49"/>
      <c r="AB19319" s="49"/>
      <c r="AC19319" s="49"/>
      <c r="AD19319" s="49"/>
      <c r="AE19319" s="95"/>
      <c r="AM19319" s="103"/>
      <c r="AT19319" s="10"/>
    </row>
    <row r="19320" spans="9:46" s="16" customFormat="1">
      <c r="I19320" s="47"/>
      <c r="P19320" s="48"/>
      <c r="Q19320" s="48"/>
      <c r="R19320" s="48"/>
      <c r="S19320" s="49"/>
      <c r="T19320" s="47"/>
      <c r="U19320" s="50"/>
      <c r="V19320" s="47"/>
      <c r="W19320" s="50"/>
      <c r="X19320" s="49"/>
      <c r="Y19320" s="49"/>
      <c r="Z19320" s="49"/>
      <c r="AA19320" s="49"/>
      <c r="AB19320" s="49"/>
      <c r="AC19320" s="49"/>
      <c r="AD19320" s="49"/>
      <c r="AE19320" s="95"/>
      <c r="AM19320" s="103"/>
      <c r="AT19320" s="10"/>
    </row>
    <row r="19321" spans="9:46" s="16" customFormat="1">
      <c r="I19321" s="47"/>
      <c r="P19321" s="48"/>
      <c r="Q19321" s="48"/>
      <c r="R19321" s="48"/>
      <c r="S19321" s="49"/>
      <c r="T19321" s="47"/>
      <c r="U19321" s="50"/>
      <c r="V19321" s="47"/>
      <c r="W19321" s="50"/>
      <c r="X19321" s="49"/>
      <c r="Y19321" s="49"/>
      <c r="Z19321" s="49"/>
      <c r="AA19321" s="49"/>
      <c r="AB19321" s="49"/>
      <c r="AC19321" s="49"/>
      <c r="AD19321" s="49"/>
      <c r="AE19321" s="95"/>
      <c r="AM19321" s="103"/>
      <c r="AT19321" s="10"/>
    </row>
    <row r="19322" spans="9:46" s="16" customFormat="1">
      <c r="I19322" s="47"/>
      <c r="P19322" s="48"/>
      <c r="Q19322" s="48"/>
      <c r="R19322" s="48"/>
      <c r="S19322" s="49"/>
      <c r="T19322" s="47"/>
      <c r="U19322" s="50"/>
      <c r="V19322" s="47"/>
      <c r="W19322" s="50"/>
      <c r="X19322" s="49"/>
      <c r="Y19322" s="49"/>
      <c r="Z19322" s="49"/>
      <c r="AA19322" s="49"/>
      <c r="AB19322" s="49"/>
      <c r="AC19322" s="49"/>
      <c r="AD19322" s="49"/>
      <c r="AE19322" s="95"/>
      <c r="AM19322" s="103"/>
      <c r="AT19322" s="10"/>
    </row>
    <row r="19323" spans="9:46" s="16" customFormat="1">
      <c r="I19323" s="47"/>
      <c r="P19323" s="48"/>
      <c r="Q19323" s="48"/>
      <c r="R19323" s="48"/>
      <c r="S19323" s="49"/>
      <c r="T19323" s="47"/>
      <c r="U19323" s="50"/>
      <c r="V19323" s="47"/>
      <c r="W19323" s="50"/>
      <c r="X19323" s="49"/>
      <c r="Y19323" s="49"/>
      <c r="Z19323" s="49"/>
      <c r="AA19323" s="49"/>
      <c r="AB19323" s="49"/>
      <c r="AC19323" s="49"/>
      <c r="AD19323" s="49"/>
      <c r="AE19323" s="95"/>
      <c r="AM19323" s="103"/>
      <c r="AT19323" s="10"/>
    </row>
    <row r="19324" spans="9:46" s="16" customFormat="1">
      <c r="I19324" s="47"/>
      <c r="P19324" s="48"/>
      <c r="Q19324" s="48"/>
      <c r="R19324" s="48"/>
      <c r="S19324" s="49"/>
      <c r="T19324" s="47"/>
      <c r="U19324" s="50"/>
      <c r="V19324" s="47"/>
      <c r="W19324" s="50"/>
      <c r="X19324" s="49"/>
      <c r="Y19324" s="49"/>
      <c r="Z19324" s="49"/>
      <c r="AA19324" s="49"/>
      <c r="AB19324" s="49"/>
      <c r="AC19324" s="49"/>
      <c r="AD19324" s="49"/>
      <c r="AE19324" s="95"/>
      <c r="AM19324" s="103"/>
      <c r="AT19324" s="10"/>
    </row>
    <row r="19325" spans="9:46" s="16" customFormat="1">
      <c r="I19325" s="47"/>
      <c r="P19325" s="48"/>
      <c r="Q19325" s="48"/>
      <c r="R19325" s="48"/>
      <c r="S19325" s="49"/>
      <c r="T19325" s="47"/>
      <c r="U19325" s="50"/>
      <c r="V19325" s="47"/>
      <c r="W19325" s="50"/>
      <c r="X19325" s="49"/>
      <c r="Y19325" s="49"/>
      <c r="Z19325" s="49"/>
      <c r="AA19325" s="49"/>
      <c r="AB19325" s="49"/>
      <c r="AC19325" s="49"/>
      <c r="AD19325" s="49"/>
      <c r="AE19325" s="95"/>
      <c r="AM19325" s="103"/>
      <c r="AT19325" s="10"/>
    </row>
    <row r="19326" spans="9:46" s="16" customFormat="1">
      <c r="I19326" s="47"/>
      <c r="P19326" s="48"/>
      <c r="Q19326" s="48"/>
      <c r="R19326" s="48"/>
      <c r="S19326" s="49"/>
      <c r="T19326" s="47"/>
      <c r="U19326" s="50"/>
      <c r="V19326" s="47"/>
      <c r="W19326" s="50"/>
      <c r="X19326" s="49"/>
      <c r="Y19326" s="49"/>
      <c r="Z19326" s="49"/>
      <c r="AA19326" s="49"/>
      <c r="AB19326" s="49"/>
      <c r="AC19326" s="49"/>
      <c r="AD19326" s="49"/>
      <c r="AE19326" s="95"/>
      <c r="AM19326" s="103"/>
      <c r="AT19326" s="10"/>
    </row>
    <row r="19327" spans="9:46" s="16" customFormat="1">
      <c r="I19327" s="47"/>
      <c r="P19327" s="48"/>
      <c r="Q19327" s="48"/>
      <c r="R19327" s="48"/>
      <c r="S19327" s="49"/>
      <c r="T19327" s="47"/>
      <c r="U19327" s="50"/>
      <c r="V19327" s="47"/>
      <c r="W19327" s="50"/>
      <c r="X19327" s="49"/>
      <c r="Y19327" s="49"/>
      <c r="Z19327" s="49"/>
      <c r="AA19327" s="49"/>
      <c r="AB19327" s="49"/>
      <c r="AC19327" s="49"/>
      <c r="AD19327" s="49"/>
      <c r="AE19327" s="95"/>
      <c r="AM19327" s="103"/>
      <c r="AT19327" s="10"/>
    </row>
    <row r="19328" spans="9:46" s="16" customFormat="1">
      <c r="I19328" s="47"/>
      <c r="P19328" s="48"/>
      <c r="Q19328" s="48"/>
      <c r="R19328" s="48"/>
      <c r="S19328" s="49"/>
      <c r="T19328" s="47"/>
      <c r="U19328" s="50"/>
      <c r="V19328" s="47"/>
      <c r="W19328" s="50"/>
      <c r="X19328" s="49"/>
      <c r="Y19328" s="49"/>
      <c r="Z19328" s="49"/>
      <c r="AA19328" s="49"/>
      <c r="AB19328" s="49"/>
      <c r="AC19328" s="49"/>
      <c r="AD19328" s="49"/>
      <c r="AE19328" s="95"/>
      <c r="AM19328" s="103"/>
      <c r="AT19328" s="10"/>
    </row>
    <row r="19329" spans="9:46" s="16" customFormat="1">
      <c r="I19329" s="47"/>
      <c r="P19329" s="48"/>
      <c r="Q19329" s="48"/>
      <c r="R19329" s="48"/>
      <c r="S19329" s="49"/>
      <c r="T19329" s="47"/>
      <c r="U19329" s="50"/>
      <c r="V19329" s="47"/>
      <c r="W19329" s="50"/>
      <c r="X19329" s="49"/>
      <c r="Y19329" s="49"/>
      <c r="Z19329" s="49"/>
      <c r="AA19329" s="49"/>
      <c r="AB19329" s="49"/>
      <c r="AC19329" s="49"/>
      <c r="AD19329" s="49"/>
      <c r="AE19329" s="95"/>
      <c r="AM19329" s="103"/>
      <c r="AT19329" s="10"/>
    </row>
    <row r="19330" spans="9:46" s="16" customFormat="1">
      <c r="I19330" s="47"/>
      <c r="P19330" s="48"/>
      <c r="Q19330" s="48"/>
      <c r="R19330" s="48"/>
      <c r="S19330" s="49"/>
      <c r="T19330" s="47"/>
      <c r="U19330" s="50"/>
      <c r="V19330" s="47"/>
      <c r="W19330" s="50"/>
      <c r="X19330" s="49"/>
      <c r="Y19330" s="49"/>
      <c r="Z19330" s="49"/>
      <c r="AA19330" s="49"/>
      <c r="AB19330" s="49"/>
      <c r="AC19330" s="49"/>
      <c r="AD19330" s="49"/>
      <c r="AE19330" s="95"/>
      <c r="AM19330" s="103"/>
      <c r="AT19330" s="10"/>
    </row>
    <row r="19331" spans="9:46" s="16" customFormat="1">
      <c r="I19331" s="47"/>
      <c r="P19331" s="48"/>
      <c r="Q19331" s="48"/>
      <c r="R19331" s="48"/>
      <c r="S19331" s="49"/>
      <c r="T19331" s="47"/>
      <c r="U19331" s="50"/>
      <c r="V19331" s="47"/>
      <c r="W19331" s="50"/>
      <c r="X19331" s="49"/>
      <c r="Y19331" s="49"/>
      <c r="Z19331" s="49"/>
      <c r="AA19331" s="49"/>
      <c r="AB19331" s="49"/>
      <c r="AC19331" s="49"/>
      <c r="AD19331" s="49"/>
      <c r="AE19331" s="95"/>
      <c r="AM19331" s="103"/>
      <c r="AT19331" s="10"/>
    </row>
    <row r="19332" spans="9:46" s="16" customFormat="1">
      <c r="I19332" s="47"/>
      <c r="P19332" s="48"/>
      <c r="Q19332" s="48"/>
      <c r="R19332" s="48"/>
      <c r="S19332" s="49"/>
      <c r="T19332" s="47"/>
      <c r="U19332" s="50"/>
      <c r="V19332" s="47"/>
      <c r="W19332" s="50"/>
      <c r="X19332" s="49"/>
      <c r="Y19332" s="49"/>
      <c r="Z19332" s="49"/>
      <c r="AA19332" s="49"/>
      <c r="AB19332" s="49"/>
      <c r="AC19332" s="49"/>
      <c r="AD19332" s="49"/>
      <c r="AE19332" s="95"/>
      <c r="AM19332" s="103"/>
      <c r="AT19332" s="10"/>
    </row>
    <row r="19333" spans="9:46" s="16" customFormat="1">
      <c r="I19333" s="47"/>
      <c r="P19333" s="48"/>
      <c r="Q19333" s="48"/>
      <c r="R19333" s="48"/>
      <c r="S19333" s="49"/>
      <c r="T19333" s="47"/>
      <c r="U19333" s="50"/>
      <c r="V19333" s="47"/>
      <c r="W19333" s="50"/>
      <c r="X19333" s="49"/>
      <c r="Y19333" s="49"/>
      <c r="Z19333" s="49"/>
      <c r="AA19333" s="49"/>
      <c r="AB19333" s="49"/>
      <c r="AC19333" s="49"/>
      <c r="AD19333" s="49"/>
      <c r="AE19333" s="95"/>
      <c r="AM19333" s="103"/>
      <c r="AT19333" s="10"/>
    </row>
    <row r="19334" spans="9:46" s="16" customFormat="1">
      <c r="I19334" s="47"/>
      <c r="P19334" s="48"/>
      <c r="Q19334" s="48"/>
      <c r="R19334" s="48"/>
      <c r="S19334" s="49"/>
      <c r="T19334" s="47"/>
      <c r="U19334" s="50"/>
      <c r="V19334" s="47"/>
      <c r="W19334" s="50"/>
      <c r="X19334" s="49"/>
      <c r="Y19334" s="49"/>
      <c r="Z19334" s="49"/>
      <c r="AA19334" s="49"/>
      <c r="AB19334" s="49"/>
      <c r="AC19334" s="49"/>
      <c r="AD19334" s="49"/>
      <c r="AE19334" s="95"/>
      <c r="AM19334" s="103"/>
      <c r="AT19334" s="10"/>
    </row>
    <row r="19335" spans="9:46" s="16" customFormat="1">
      <c r="I19335" s="47"/>
      <c r="P19335" s="48"/>
      <c r="Q19335" s="48"/>
      <c r="R19335" s="48"/>
      <c r="S19335" s="49"/>
      <c r="T19335" s="47"/>
      <c r="U19335" s="50"/>
      <c r="V19335" s="47"/>
      <c r="W19335" s="50"/>
      <c r="X19335" s="49"/>
      <c r="Y19335" s="49"/>
      <c r="Z19335" s="49"/>
      <c r="AA19335" s="49"/>
      <c r="AB19335" s="49"/>
      <c r="AC19335" s="49"/>
      <c r="AD19335" s="49"/>
      <c r="AE19335" s="95"/>
      <c r="AM19335" s="103"/>
      <c r="AT19335" s="10"/>
    </row>
    <row r="19336" spans="9:46" s="16" customFormat="1">
      <c r="I19336" s="47"/>
      <c r="P19336" s="48"/>
      <c r="Q19336" s="48"/>
      <c r="R19336" s="48"/>
      <c r="S19336" s="49"/>
      <c r="T19336" s="47"/>
      <c r="U19336" s="50"/>
      <c r="V19336" s="47"/>
      <c r="W19336" s="50"/>
      <c r="X19336" s="49"/>
      <c r="Y19336" s="49"/>
      <c r="Z19336" s="49"/>
      <c r="AA19336" s="49"/>
      <c r="AB19336" s="49"/>
      <c r="AC19336" s="49"/>
      <c r="AD19336" s="49"/>
      <c r="AE19336" s="95"/>
      <c r="AM19336" s="103"/>
      <c r="AT19336" s="10"/>
    </row>
    <row r="19337" spans="9:46" s="16" customFormat="1">
      <c r="I19337" s="47"/>
      <c r="P19337" s="48"/>
      <c r="Q19337" s="48"/>
      <c r="R19337" s="48"/>
      <c r="S19337" s="49"/>
      <c r="T19337" s="47"/>
      <c r="U19337" s="50"/>
      <c r="V19337" s="47"/>
      <c r="W19337" s="50"/>
      <c r="X19337" s="49"/>
      <c r="Y19337" s="49"/>
      <c r="Z19337" s="49"/>
      <c r="AA19337" s="49"/>
      <c r="AB19337" s="49"/>
      <c r="AC19337" s="49"/>
      <c r="AD19337" s="49"/>
      <c r="AE19337" s="95"/>
      <c r="AM19337" s="103"/>
      <c r="AT19337" s="10"/>
    </row>
    <row r="19338" spans="9:46" s="16" customFormat="1">
      <c r="I19338" s="47"/>
      <c r="P19338" s="48"/>
      <c r="Q19338" s="48"/>
      <c r="R19338" s="48"/>
      <c r="S19338" s="49"/>
      <c r="T19338" s="47"/>
      <c r="U19338" s="50"/>
      <c r="V19338" s="47"/>
      <c r="W19338" s="50"/>
      <c r="X19338" s="49"/>
      <c r="Y19338" s="49"/>
      <c r="Z19338" s="49"/>
      <c r="AA19338" s="49"/>
      <c r="AB19338" s="49"/>
      <c r="AC19338" s="49"/>
      <c r="AD19338" s="49"/>
      <c r="AE19338" s="95"/>
      <c r="AM19338" s="103"/>
      <c r="AT19338" s="10"/>
    </row>
    <row r="19339" spans="9:46" s="16" customFormat="1">
      <c r="I19339" s="47"/>
      <c r="P19339" s="48"/>
      <c r="Q19339" s="48"/>
      <c r="R19339" s="48"/>
      <c r="S19339" s="49"/>
      <c r="T19339" s="47"/>
      <c r="U19339" s="50"/>
      <c r="V19339" s="47"/>
      <c r="W19339" s="50"/>
      <c r="X19339" s="49"/>
      <c r="Y19339" s="49"/>
      <c r="Z19339" s="49"/>
      <c r="AA19339" s="49"/>
      <c r="AB19339" s="49"/>
      <c r="AC19339" s="49"/>
      <c r="AD19339" s="49"/>
      <c r="AE19339" s="95"/>
      <c r="AM19339" s="103"/>
      <c r="AT19339" s="10"/>
    </row>
    <row r="19340" spans="9:46" s="16" customFormat="1">
      <c r="I19340" s="47"/>
      <c r="P19340" s="48"/>
      <c r="Q19340" s="48"/>
      <c r="R19340" s="48"/>
      <c r="S19340" s="49"/>
      <c r="T19340" s="47"/>
      <c r="U19340" s="50"/>
      <c r="V19340" s="47"/>
      <c r="W19340" s="50"/>
      <c r="X19340" s="49"/>
      <c r="Y19340" s="49"/>
      <c r="Z19340" s="49"/>
      <c r="AA19340" s="49"/>
      <c r="AB19340" s="49"/>
      <c r="AC19340" s="49"/>
      <c r="AD19340" s="49"/>
      <c r="AE19340" s="95"/>
      <c r="AM19340" s="103"/>
      <c r="AT19340" s="10"/>
    </row>
    <row r="19341" spans="9:46" s="16" customFormat="1">
      <c r="I19341" s="47"/>
      <c r="P19341" s="48"/>
      <c r="Q19341" s="48"/>
      <c r="R19341" s="48"/>
      <c r="S19341" s="49"/>
      <c r="T19341" s="47"/>
      <c r="U19341" s="50"/>
      <c r="V19341" s="47"/>
      <c r="W19341" s="50"/>
      <c r="X19341" s="49"/>
      <c r="Y19341" s="49"/>
      <c r="Z19341" s="49"/>
      <c r="AA19341" s="49"/>
      <c r="AB19341" s="49"/>
      <c r="AC19341" s="49"/>
      <c r="AD19341" s="49"/>
      <c r="AE19341" s="95"/>
      <c r="AM19341" s="103"/>
      <c r="AT19341" s="10"/>
    </row>
    <row r="19342" spans="9:46" s="16" customFormat="1">
      <c r="I19342" s="47"/>
      <c r="P19342" s="48"/>
      <c r="Q19342" s="48"/>
      <c r="R19342" s="48"/>
      <c r="S19342" s="49"/>
      <c r="T19342" s="47"/>
      <c r="U19342" s="50"/>
      <c r="V19342" s="47"/>
      <c r="W19342" s="50"/>
      <c r="X19342" s="49"/>
      <c r="Y19342" s="49"/>
      <c r="Z19342" s="49"/>
      <c r="AA19342" s="49"/>
      <c r="AB19342" s="49"/>
      <c r="AC19342" s="49"/>
      <c r="AD19342" s="49"/>
      <c r="AE19342" s="95"/>
      <c r="AM19342" s="103"/>
      <c r="AT19342" s="10"/>
    </row>
    <row r="19343" spans="9:46" s="16" customFormat="1">
      <c r="I19343" s="47"/>
      <c r="P19343" s="48"/>
      <c r="Q19343" s="48"/>
      <c r="R19343" s="48"/>
      <c r="S19343" s="49"/>
      <c r="T19343" s="47"/>
      <c r="U19343" s="50"/>
      <c r="V19343" s="47"/>
      <c r="W19343" s="50"/>
      <c r="X19343" s="49"/>
      <c r="Y19343" s="49"/>
      <c r="Z19343" s="49"/>
      <c r="AA19343" s="49"/>
      <c r="AB19343" s="49"/>
      <c r="AC19343" s="49"/>
      <c r="AD19343" s="49"/>
      <c r="AE19343" s="95"/>
      <c r="AM19343" s="103"/>
      <c r="AT19343" s="10"/>
    </row>
    <row r="19344" spans="9:46" s="16" customFormat="1">
      <c r="I19344" s="47"/>
      <c r="P19344" s="48"/>
      <c r="Q19344" s="48"/>
      <c r="R19344" s="48"/>
      <c r="S19344" s="49"/>
      <c r="T19344" s="47"/>
      <c r="U19344" s="50"/>
      <c r="V19344" s="47"/>
      <c r="W19344" s="50"/>
      <c r="X19344" s="49"/>
      <c r="Y19344" s="49"/>
      <c r="Z19344" s="49"/>
      <c r="AA19344" s="49"/>
      <c r="AB19344" s="49"/>
      <c r="AC19344" s="49"/>
      <c r="AD19344" s="49"/>
      <c r="AE19344" s="95"/>
      <c r="AM19344" s="103"/>
      <c r="AT19344" s="10"/>
    </row>
    <row r="19345" spans="9:46" s="16" customFormat="1">
      <c r="I19345" s="47"/>
      <c r="P19345" s="48"/>
      <c r="Q19345" s="48"/>
      <c r="R19345" s="48"/>
      <c r="S19345" s="49"/>
      <c r="T19345" s="47"/>
      <c r="U19345" s="50"/>
      <c r="V19345" s="47"/>
      <c r="W19345" s="50"/>
      <c r="X19345" s="49"/>
      <c r="Y19345" s="49"/>
      <c r="Z19345" s="49"/>
      <c r="AA19345" s="49"/>
      <c r="AB19345" s="49"/>
      <c r="AC19345" s="49"/>
      <c r="AD19345" s="49"/>
      <c r="AE19345" s="95"/>
      <c r="AM19345" s="103"/>
      <c r="AT19345" s="10"/>
    </row>
    <row r="19346" spans="9:46" s="16" customFormat="1">
      <c r="I19346" s="47"/>
      <c r="P19346" s="48"/>
      <c r="Q19346" s="48"/>
      <c r="R19346" s="48"/>
      <c r="S19346" s="49"/>
      <c r="T19346" s="47"/>
      <c r="U19346" s="50"/>
      <c r="V19346" s="47"/>
      <c r="W19346" s="50"/>
      <c r="X19346" s="49"/>
      <c r="Y19346" s="49"/>
      <c r="Z19346" s="49"/>
      <c r="AA19346" s="49"/>
      <c r="AB19346" s="49"/>
      <c r="AC19346" s="49"/>
      <c r="AD19346" s="49"/>
      <c r="AE19346" s="95"/>
      <c r="AM19346" s="103"/>
      <c r="AT19346" s="10"/>
    </row>
    <row r="19347" spans="9:46" s="16" customFormat="1">
      <c r="I19347" s="47"/>
      <c r="P19347" s="48"/>
      <c r="Q19347" s="48"/>
      <c r="R19347" s="48"/>
      <c r="S19347" s="49"/>
      <c r="T19347" s="47"/>
      <c r="U19347" s="50"/>
      <c r="V19347" s="47"/>
      <c r="W19347" s="50"/>
      <c r="X19347" s="49"/>
      <c r="Y19347" s="49"/>
      <c r="Z19347" s="49"/>
      <c r="AA19347" s="49"/>
      <c r="AB19347" s="49"/>
      <c r="AC19347" s="49"/>
      <c r="AD19347" s="49"/>
      <c r="AE19347" s="95"/>
      <c r="AM19347" s="103"/>
      <c r="AT19347" s="10"/>
    </row>
    <row r="19348" spans="9:46" s="16" customFormat="1">
      <c r="I19348" s="47"/>
      <c r="P19348" s="48"/>
      <c r="Q19348" s="48"/>
      <c r="R19348" s="48"/>
      <c r="S19348" s="49"/>
      <c r="T19348" s="47"/>
      <c r="U19348" s="50"/>
      <c r="V19348" s="47"/>
      <c r="W19348" s="50"/>
      <c r="X19348" s="49"/>
      <c r="Y19348" s="49"/>
      <c r="Z19348" s="49"/>
      <c r="AA19348" s="49"/>
      <c r="AB19348" s="49"/>
      <c r="AC19348" s="49"/>
      <c r="AD19348" s="49"/>
      <c r="AE19348" s="95"/>
      <c r="AM19348" s="103"/>
      <c r="AT19348" s="10"/>
    </row>
    <row r="19349" spans="9:46" s="16" customFormat="1">
      <c r="I19349" s="47"/>
      <c r="P19349" s="48"/>
      <c r="Q19349" s="48"/>
      <c r="R19349" s="48"/>
      <c r="S19349" s="49"/>
      <c r="T19349" s="47"/>
      <c r="U19349" s="50"/>
      <c r="V19349" s="47"/>
      <c r="W19349" s="50"/>
      <c r="X19349" s="49"/>
      <c r="Y19349" s="49"/>
      <c r="Z19349" s="49"/>
      <c r="AA19349" s="49"/>
      <c r="AB19349" s="49"/>
      <c r="AC19349" s="49"/>
      <c r="AD19349" s="49"/>
      <c r="AE19349" s="95"/>
      <c r="AM19349" s="103"/>
      <c r="AT19349" s="10"/>
    </row>
    <row r="19350" spans="9:46" s="16" customFormat="1">
      <c r="I19350" s="47"/>
      <c r="P19350" s="48"/>
      <c r="Q19350" s="48"/>
      <c r="R19350" s="48"/>
      <c r="S19350" s="49"/>
      <c r="T19350" s="47"/>
      <c r="U19350" s="50"/>
      <c r="V19350" s="47"/>
      <c r="W19350" s="50"/>
      <c r="X19350" s="49"/>
      <c r="Y19350" s="49"/>
      <c r="Z19350" s="49"/>
      <c r="AA19350" s="49"/>
      <c r="AB19350" s="49"/>
      <c r="AC19350" s="49"/>
      <c r="AD19350" s="49"/>
      <c r="AE19350" s="95"/>
      <c r="AM19350" s="103"/>
      <c r="AT19350" s="10"/>
    </row>
    <row r="19351" spans="9:46" s="16" customFormat="1">
      <c r="I19351" s="47"/>
      <c r="P19351" s="48"/>
      <c r="Q19351" s="48"/>
      <c r="R19351" s="48"/>
      <c r="S19351" s="49"/>
      <c r="T19351" s="47"/>
      <c r="U19351" s="50"/>
      <c r="V19351" s="47"/>
      <c r="W19351" s="50"/>
      <c r="X19351" s="49"/>
      <c r="Y19351" s="49"/>
      <c r="Z19351" s="49"/>
      <c r="AA19351" s="49"/>
      <c r="AB19351" s="49"/>
      <c r="AC19351" s="49"/>
      <c r="AD19351" s="49"/>
      <c r="AE19351" s="95"/>
      <c r="AM19351" s="103"/>
      <c r="AT19351" s="10"/>
    </row>
    <row r="19352" spans="9:46" s="16" customFormat="1">
      <c r="I19352" s="47"/>
      <c r="P19352" s="48"/>
      <c r="Q19352" s="48"/>
      <c r="R19352" s="48"/>
      <c r="S19352" s="49"/>
      <c r="T19352" s="47"/>
      <c r="U19352" s="50"/>
      <c r="V19352" s="47"/>
      <c r="W19352" s="50"/>
      <c r="X19352" s="49"/>
      <c r="Y19352" s="49"/>
      <c r="Z19352" s="49"/>
      <c r="AA19352" s="49"/>
      <c r="AB19352" s="49"/>
      <c r="AC19352" s="49"/>
      <c r="AD19352" s="49"/>
      <c r="AE19352" s="95"/>
      <c r="AM19352" s="103"/>
      <c r="AT19352" s="10"/>
    </row>
    <row r="19353" spans="9:46" s="16" customFormat="1">
      <c r="I19353" s="47"/>
      <c r="P19353" s="48"/>
      <c r="Q19353" s="48"/>
      <c r="R19353" s="48"/>
      <c r="S19353" s="49"/>
      <c r="T19353" s="47"/>
      <c r="U19353" s="50"/>
      <c r="V19353" s="47"/>
      <c r="W19353" s="50"/>
      <c r="X19353" s="49"/>
      <c r="Y19353" s="49"/>
      <c r="Z19353" s="49"/>
      <c r="AA19353" s="49"/>
      <c r="AB19353" s="49"/>
      <c r="AC19353" s="49"/>
      <c r="AD19353" s="49"/>
      <c r="AE19353" s="95"/>
      <c r="AM19353" s="103"/>
      <c r="AT19353" s="10"/>
    </row>
    <row r="19354" spans="9:46" s="16" customFormat="1">
      <c r="I19354" s="47"/>
      <c r="P19354" s="48"/>
      <c r="Q19354" s="48"/>
      <c r="R19354" s="48"/>
      <c r="S19354" s="49"/>
      <c r="T19354" s="47"/>
      <c r="U19354" s="50"/>
      <c r="V19354" s="47"/>
      <c r="W19354" s="50"/>
      <c r="X19354" s="49"/>
      <c r="Y19354" s="49"/>
      <c r="Z19354" s="49"/>
      <c r="AA19354" s="49"/>
      <c r="AB19354" s="49"/>
      <c r="AC19354" s="49"/>
      <c r="AD19354" s="49"/>
      <c r="AE19354" s="95"/>
      <c r="AM19354" s="103"/>
      <c r="AT19354" s="10"/>
    </row>
    <row r="19355" spans="9:46" s="16" customFormat="1">
      <c r="I19355" s="47"/>
      <c r="P19355" s="48"/>
      <c r="Q19355" s="48"/>
      <c r="R19355" s="48"/>
      <c r="S19355" s="49"/>
      <c r="T19355" s="47"/>
      <c r="U19355" s="50"/>
      <c r="V19355" s="47"/>
      <c r="W19355" s="50"/>
      <c r="X19355" s="49"/>
      <c r="Y19355" s="49"/>
      <c r="Z19355" s="49"/>
      <c r="AA19355" s="49"/>
      <c r="AB19355" s="49"/>
      <c r="AC19355" s="49"/>
      <c r="AD19355" s="49"/>
      <c r="AE19355" s="95"/>
      <c r="AM19355" s="103"/>
      <c r="AT19355" s="10"/>
    </row>
    <row r="19356" spans="9:46" s="16" customFormat="1">
      <c r="I19356" s="47"/>
      <c r="P19356" s="48"/>
      <c r="Q19356" s="48"/>
      <c r="R19356" s="48"/>
      <c r="S19356" s="49"/>
      <c r="T19356" s="47"/>
      <c r="U19356" s="50"/>
      <c r="V19356" s="47"/>
      <c r="W19356" s="50"/>
      <c r="X19356" s="49"/>
      <c r="Y19356" s="49"/>
      <c r="Z19356" s="49"/>
      <c r="AA19356" s="49"/>
      <c r="AB19356" s="49"/>
      <c r="AC19356" s="49"/>
      <c r="AD19356" s="49"/>
      <c r="AE19356" s="95"/>
      <c r="AM19356" s="103"/>
      <c r="AT19356" s="10"/>
    </row>
    <row r="19357" spans="9:46" s="16" customFormat="1">
      <c r="I19357" s="47"/>
      <c r="P19357" s="48"/>
      <c r="Q19357" s="48"/>
      <c r="R19357" s="48"/>
      <c r="S19357" s="49"/>
      <c r="T19357" s="47"/>
      <c r="U19357" s="50"/>
      <c r="V19357" s="47"/>
      <c r="W19357" s="50"/>
      <c r="X19357" s="49"/>
      <c r="Y19357" s="49"/>
      <c r="Z19357" s="49"/>
      <c r="AA19357" s="49"/>
      <c r="AB19357" s="49"/>
      <c r="AC19357" s="49"/>
      <c r="AD19357" s="49"/>
      <c r="AE19357" s="95"/>
      <c r="AM19357" s="103"/>
      <c r="AT19357" s="10"/>
    </row>
    <row r="19358" spans="9:46" s="16" customFormat="1">
      <c r="I19358" s="47"/>
      <c r="P19358" s="48"/>
      <c r="Q19358" s="48"/>
      <c r="R19358" s="48"/>
      <c r="S19358" s="49"/>
      <c r="T19358" s="47"/>
      <c r="U19358" s="50"/>
      <c r="V19358" s="47"/>
      <c r="W19358" s="50"/>
      <c r="X19358" s="49"/>
      <c r="Y19358" s="49"/>
      <c r="Z19358" s="49"/>
      <c r="AA19358" s="49"/>
      <c r="AB19358" s="49"/>
      <c r="AC19358" s="49"/>
      <c r="AD19358" s="49"/>
      <c r="AE19358" s="95"/>
      <c r="AM19358" s="103"/>
      <c r="AT19358" s="10"/>
    </row>
    <row r="19359" spans="9:46" s="16" customFormat="1">
      <c r="I19359" s="47"/>
      <c r="P19359" s="48"/>
      <c r="Q19359" s="48"/>
      <c r="R19359" s="48"/>
      <c r="S19359" s="49"/>
      <c r="T19359" s="47"/>
      <c r="U19359" s="50"/>
      <c r="V19359" s="47"/>
      <c r="W19359" s="50"/>
      <c r="X19359" s="49"/>
      <c r="Y19359" s="49"/>
      <c r="Z19359" s="49"/>
      <c r="AA19359" s="49"/>
      <c r="AB19359" s="49"/>
      <c r="AC19359" s="49"/>
      <c r="AD19359" s="49"/>
      <c r="AE19359" s="95"/>
      <c r="AM19359" s="103"/>
      <c r="AT19359" s="10"/>
    </row>
    <row r="19360" spans="9:46" s="16" customFormat="1">
      <c r="I19360" s="47"/>
      <c r="P19360" s="48"/>
      <c r="Q19360" s="48"/>
      <c r="R19360" s="48"/>
      <c r="S19360" s="49"/>
      <c r="T19360" s="47"/>
      <c r="U19360" s="50"/>
      <c r="V19360" s="47"/>
      <c r="W19360" s="50"/>
      <c r="X19360" s="49"/>
      <c r="Y19360" s="49"/>
      <c r="Z19360" s="49"/>
      <c r="AA19360" s="49"/>
      <c r="AB19360" s="49"/>
      <c r="AC19360" s="49"/>
      <c r="AD19360" s="49"/>
      <c r="AE19360" s="95"/>
      <c r="AM19360" s="103"/>
      <c r="AT19360" s="10"/>
    </row>
    <row r="19361" spans="9:46" s="16" customFormat="1">
      <c r="I19361" s="47"/>
      <c r="P19361" s="48"/>
      <c r="Q19361" s="48"/>
      <c r="R19361" s="48"/>
      <c r="S19361" s="49"/>
      <c r="T19361" s="47"/>
      <c r="U19361" s="50"/>
      <c r="V19361" s="47"/>
      <c r="W19361" s="50"/>
      <c r="X19361" s="49"/>
      <c r="Y19361" s="49"/>
      <c r="Z19361" s="49"/>
      <c r="AA19361" s="49"/>
      <c r="AB19361" s="49"/>
      <c r="AC19361" s="49"/>
      <c r="AD19361" s="49"/>
      <c r="AE19361" s="95"/>
      <c r="AM19361" s="103"/>
      <c r="AT19361" s="10"/>
    </row>
    <row r="19362" spans="9:46" s="16" customFormat="1">
      <c r="I19362" s="47"/>
      <c r="P19362" s="48"/>
      <c r="Q19362" s="48"/>
      <c r="R19362" s="48"/>
      <c r="S19362" s="49"/>
      <c r="T19362" s="47"/>
      <c r="U19362" s="50"/>
      <c r="V19362" s="47"/>
      <c r="W19362" s="50"/>
      <c r="X19362" s="49"/>
      <c r="Y19362" s="49"/>
      <c r="Z19362" s="49"/>
      <c r="AA19362" s="49"/>
      <c r="AB19362" s="49"/>
      <c r="AC19362" s="49"/>
      <c r="AD19362" s="49"/>
      <c r="AE19362" s="95"/>
      <c r="AM19362" s="103"/>
      <c r="AT19362" s="10"/>
    </row>
    <row r="19363" spans="9:46" s="16" customFormat="1">
      <c r="I19363" s="47"/>
      <c r="P19363" s="48"/>
      <c r="Q19363" s="48"/>
      <c r="R19363" s="48"/>
      <c r="S19363" s="49"/>
      <c r="T19363" s="47"/>
      <c r="U19363" s="50"/>
      <c r="V19363" s="47"/>
      <c r="W19363" s="50"/>
      <c r="X19363" s="49"/>
      <c r="Y19363" s="49"/>
      <c r="Z19363" s="49"/>
      <c r="AA19363" s="49"/>
      <c r="AB19363" s="49"/>
      <c r="AC19363" s="49"/>
      <c r="AD19363" s="49"/>
      <c r="AE19363" s="95"/>
      <c r="AM19363" s="103"/>
      <c r="AT19363" s="10"/>
    </row>
    <row r="19364" spans="9:46" s="16" customFormat="1">
      <c r="I19364" s="47"/>
      <c r="P19364" s="48"/>
      <c r="Q19364" s="48"/>
      <c r="R19364" s="48"/>
      <c r="S19364" s="49"/>
      <c r="T19364" s="47"/>
      <c r="U19364" s="50"/>
      <c r="V19364" s="47"/>
      <c r="W19364" s="50"/>
      <c r="X19364" s="49"/>
      <c r="Y19364" s="49"/>
      <c r="Z19364" s="49"/>
      <c r="AA19364" s="49"/>
      <c r="AB19364" s="49"/>
      <c r="AC19364" s="49"/>
      <c r="AD19364" s="49"/>
      <c r="AE19364" s="95"/>
      <c r="AM19364" s="103"/>
      <c r="AT19364" s="10"/>
    </row>
    <row r="19365" spans="9:46" s="16" customFormat="1">
      <c r="I19365" s="47"/>
      <c r="P19365" s="48"/>
      <c r="Q19365" s="48"/>
      <c r="R19365" s="48"/>
      <c r="S19365" s="49"/>
      <c r="T19365" s="47"/>
      <c r="U19365" s="50"/>
      <c r="V19365" s="47"/>
      <c r="W19365" s="50"/>
      <c r="X19365" s="49"/>
      <c r="Y19365" s="49"/>
      <c r="Z19365" s="49"/>
      <c r="AA19365" s="49"/>
      <c r="AB19365" s="49"/>
      <c r="AC19365" s="49"/>
      <c r="AD19365" s="49"/>
      <c r="AE19365" s="95"/>
      <c r="AM19365" s="103"/>
      <c r="AT19365" s="10"/>
    </row>
    <row r="19366" spans="9:46" s="16" customFormat="1">
      <c r="I19366" s="47"/>
      <c r="P19366" s="48"/>
      <c r="Q19366" s="48"/>
      <c r="R19366" s="48"/>
      <c r="S19366" s="49"/>
      <c r="T19366" s="47"/>
      <c r="U19366" s="50"/>
      <c r="V19366" s="47"/>
      <c r="W19366" s="50"/>
      <c r="X19366" s="49"/>
      <c r="Y19366" s="49"/>
      <c r="Z19366" s="49"/>
      <c r="AA19366" s="49"/>
      <c r="AB19366" s="49"/>
      <c r="AC19366" s="49"/>
      <c r="AD19366" s="49"/>
      <c r="AE19366" s="95"/>
      <c r="AM19366" s="103"/>
      <c r="AT19366" s="10"/>
    </row>
    <row r="19367" spans="9:46" s="16" customFormat="1">
      <c r="I19367" s="47"/>
      <c r="P19367" s="48"/>
      <c r="Q19367" s="48"/>
      <c r="R19367" s="48"/>
      <c r="S19367" s="49"/>
      <c r="T19367" s="47"/>
      <c r="U19367" s="50"/>
      <c r="V19367" s="47"/>
      <c r="W19367" s="50"/>
      <c r="X19367" s="49"/>
      <c r="Y19367" s="49"/>
      <c r="Z19367" s="49"/>
      <c r="AA19367" s="49"/>
      <c r="AB19367" s="49"/>
      <c r="AC19367" s="49"/>
      <c r="AD19367" s="49"/>
      <c r="AE19367" s="95"/>
      <c r="AM19367" s="103"/>
      <c r="AT19367" s="10"/>
    </row>
    <row r="19368" spans="9:46" s="16" customFormat="1">
      <c r="I19368" s="47"/>
      <c r="P19368" s="48"/>
      <c r="Q19368" s="48"/>
      <c r="R19368" s="48"/>
      <c r="S19368" s="49"/>
      <c r="T19368" s="47"/>
      <c r="U19368" s="50"/>
      <c r="V19368" s="47"/>
      <c r="W19368" s="50"/>
      <c r="X19368" s="49"/>
      <c r="Y19368" s="49"/>
      <c r="Z19368" s="49"/>
      <c r="AA19368" s="49"/>
      <c r="AB19368" s="49"/>
      <c r="AC19368" s="49"/>
      <c r="AD19368" s="49"/>
      <c r="AE19368" s="95"/>
      <c r="AM19368" s="103"/>
      <c r="AT19368" s="10"/>
    </row>
    <row r="19369" spans="9:46" s="16" customFormat="1">
      <c r="I19369" s="47"/>
      <c r="P19369" s="48"/>
      <c r="Q19369" s="48"/>
      <c r="R19369" s="48"/>
      <c r="S19369" s="49"/>
      <c r="T19369" s="47"/>
      <c r="U19369" s="50"/>
      <c r="V19369" s="47"/>
      <c r="W19369" s="50"/>
      <c r="X19369" s="49"/>
      <c r="Y19369" s="49"/>
      <c r="Z19369" s="49"/>
      <c r="AA19369" s="49"/>
      <c r="AB19369" s="49"/>
      <c r="AC19369" s="49"/>
      <c r="AD19369" s="49"/>
      <c r="AE19369" s="95"/>
      <c r="AM19369" s="103"/>
      <c r="AT19369" s="10"/>
    </row>
    <row r="19370" spans="9:46" s="16" customFormat="1">
      <c r="I19370" s="47"/>
      <c r="P19370" s="48"/>
      <c r="Q19370" s="48"/>
      <c r="R19370" s="48"/>
      <c r="S19370" s="49"/>
      <c r="T19370" s="47"/>
      <c r="U19370" s="50"/>
      <c r="V19370" s="47"/>
      <c r="W19370" s="50"/>
      <c r="X19370" s="49"/>
      <c r="Y19370" s="49"/>
      <c r="Z19370" s="49"/>
      <c r="AA19370" s="49"/>
      <c r="AB19370" s="49"/>
      <c r="AC19370" s="49"/>
      <c r="AD19370" s="49"/>
      <c r="AE19370" s="95"/>
      <c r="AM19370" s="103"/>
      <c r="AT19370" s="10"/>
    </row>
    <row r="19371" spans="9:46" s="16" customFormat="1">
      <c r="I19371" s="47"/>
      <c r="P19371" s="48"/>
      <c r="Q19371" s="48"/>
      <c r="R19371" s="48"/>
      <c r="S19371" s="49"/>
      <c r="T19371" s="47"/>
      <c r="U19371" s="50"/>
      <c r="V19371" s="47"/>
      <c r="W19371" s="50"/>
      <c r="X19371" s="49"/>
      <c r="Y19371" s="49"/>
      <c r="Z19371" s="49"/>
      <c r="AA19371" s="49"/>
      <c r="AB19371" s="49"/>
      <c r="AC19371" s="49"/>
      <c r="AD19371" s="49"/>
      <c r="AE19371" s="95"/>
      <c r="AM19371" s="103"/>
      <c r="AT19371" s="10"/>
    </row>
    <row r="19372" spans="9:46" s="16" customFormat="1">
      <c r="I19372" s="47"/>
      <c r="P19372" s="48"/>
      <c r="Q19372" s="48"/>
      <c r="R19372" s="48"/>
      <c r="S19372" s="49"/>
      <c r="T19372" s="47"/>
      <c r="U19372" s="50"/>
      <c r="V19372" s="47"/>
      <c r="W19372" s="50"/>
      <c r="X19372" s="49"/>
      <c r="Y19372" s="49"/>
      <c r="Z19372" s="49"/>
      <c r="AA19372" s="49"/>
      <c r="AB19372" s="49"/>
      <c r="AC19372" s="49"/>
      <c r="AD19372" s="49"/>
      <c r="AE19372" s="95"/>
      <c r="AM19372" s="103"/>
      <c r="AT19372" s="10"/>
    </row>
    <row r="19373" spans="9:46" s="16" customFormat="1">
      <c r="I19373" s="47"/>
      <c r="P19373" s="48"/>
      <c r="Q19373" s="48"/>
      <c r="R19373" s="48"/>
      <c r="S19373" s="49"/>
      <c r="T19373" s="47"/>
      <c r="U19373" s="50"/>
      <c r="V19373" s="47"/>
      <c r="W19373" s="50"/>
      <c r="X19373" s="49"/>
      <c r="Y19373" s="49"/>
      <c r="Z19373" s="49"/>
      <c r="AA19373" s="49"/>
      <c r="AB19373" s="49"/>
      <c r="AC19373" s="49"/>
      <c r="AD19373" s="49"/>
      <c r="AE19373" s="95"/>
      <c r="AM19373" s="103"/>
      <c r="AT19373" s="10"/>
    </row>
    <row r="19374" spans="9:46" s="16" customFormat="1">
      <c r="I19374" s="47"/>
      <c r="P19374" s="48"/>
      <c r="Q19374" s="48"/>
      <c r="R19374" s="48"/>
      <c r="S19374" s="49"/>
      <c r="T19374" s="47"/>
      <c r="U19374" s="50"/>
      <c r="V19374" s="47"/>
      <c r="W19374" s="50"/>
      <c r="X19374" s="49"/>
      <c r="Y19374" s="49"/>
      <c r="Z19374" s="49"/>
      <c r="AA19374" s="49"/>
      <c r="AB19374" s="49"/>
      <c r="AC19374" s="49"/>
      <c r="AD19374" s="49"/>
      <c r="AE19374" s="95"/>
      <c r="AM19374" s="103"/>
      <c r="AT19374" s="10"/>
    </row>
    <row r="19375" spans="9:46" s="16" customFormat="1">
      <c r="I19375" s="47"/>
      <c r="P19375" s="48"/>
      <c r="Q19375" s="48"/>
      <c r="R19375" s="48"/>
      <c r="S19375" s="49"/>
      <c r="T19375" s="47"/>
      <c r="U19375" s="50"/>
      <c r="V19375" s="47"/>
      <c r="W19375" s="50"/>
      <c r="X19375" s="49"/>
      <c r="Y19375" s="49"/>
      <c r="Z19375" s="49"/>
      <c r="AA19375" s="49"/>
      <c r="AB19375" s="49"/>
      <c r="AC19375" s="49"/>
      <c r="AD19375" s="49"/>
      <c r="AE19375" s="95"/>
      <c r="AM19375" s="103"/>
      <c r="AT19375" s="10"/>
    </row>
    <row r="19376" spans="9:46" s="16" customFormat="1">
      <c r="I19376" s="47"/>
      <c r="P19376" s="48"/>
      <c r="Q19376" s="48"/>
      <c r="R19376" s="48"/>
      <c r="S19376" s="49"/>
      <c r="T19376" s="47"/>
      <c r="U19376" s="50"/>
      <c r="V19376" s="47"/>
      <c r="W19376" s="50"/>
      <c r="X19376" s="49"/>
      <c r="Y19376" s="49"/>
      <c r="Z19376" s="49"/>
      <c r="AA19376" s="49"/>
      <c r="AB19376" s="49"/>
      <c r="AC19376" s="49"/>
      <c r="AD19376" s="49"/>
      <c r="AE19376" s="95"/>
      <c r="AM19376" s="103"/>
      <c r="AT19376" s="10"/>
    </row>
    <row r="19377" spans="9:46" s="16" customFormat="1">
      <c r="I19377" s="47"/>
      <c r="P19377" s="48"/>
      <c r="Q19377" s="48"/>
      <c r="R19377" s="48"/>
      <c r="S19377" s="49"/>
      <c r="T19377" s="47"/>
      <c r="U19377" s="50"/>
      <c r="V19377" s="47"/>
      <c r="W19377" s="50"/>
      <c r="X19377" s="49"/>
      <c r="Y19377" s="49"/>
      <c r="Z19377" s="49"/>
      <c r="AA19377" s="49"/>
      <c r="AB19377" s="49"/>
      <c r="AC19377" s="49"/>
      <c r="AD19377" s="49"/>
      <c r="AE19377" s="95"/>
      <c r="AM19377" s="103"/>
      <c r="AT19377" s="10"/>
    </row>
    <row r="19378" spans="9:46" s="16" customFormat="1">
      <c r="I19378" s="47"/>
      <c r="P19378" s="48"/>
      <c r="Q19378" s="48"/>
      <c r="R19378" s="48"/>
      <c r="S19378" s="49"/>
      <c r="T19378" s="47"/>
      <c r="U19378" s="50"/>
      <c r="V19378" s="47"/>
      <c r="W19378" s="50"/>
      <c r="X19378" s="49"/>
      <c r="Y19378" s="49"/>
      <c r="Z19378" s="49"/>
      <c r="AA19378" s="49"/>
      <c r="AB19378" s="49"/>
      <c r="AC19378" s="49"/>
      <c r="AD19378" s="49"/>
      <c r="AE19378" s="95"/>
      <c r="AM19378" s="103"/>
      <c r="AT19378" s="10"/>
    </row>
    <row r="19379" spans="9:46" s="16" customFormat="1">
      <c r="I19379" s="47"/>
      <c r="P19379" s="48"/>
      <c r="Q19379" s="48"/>
      <c r="R19379" s="48"/>
      <c r="S19379" s="49"/>
      <c r="T19379" s="47"/>
      <c r="U19379" s="50"/>
      <c r="V19379" s="47"/>
      <c r="W19379" s="50"/>
      <c r="X19379" s="49"/>
      <c r="Y19379" s="49"/>
      <c r="Z19379" s="49"/>
      <c r="AA19379" s="49"/>
      <c r="AB19379" s="49"/>
      <c r="AC19379" s="49"/>
      <c r="AD19379" s="49"/>
      <c r="AE19379" s="95"/>
      <c r="AM19379" s="103"/>
      <c r="AT19379" s="10"/>
    </row>
    <row r="19380" spans="9:46" s="16" customFormat="1">
      <c r="I19380" s="47"/>
      <c r="P19380" s="48"/>
      <c r="Q19380" s="48"/>
      <c r="R19380" s="48"/>
      <c r="S19380" s="49"/>
      <c r="T19380" s="47"/>
      <c r="U19380" s="50"/>
      <c r="V19380" s="47"/>
      <c r="W19380" s="50"/>
      <c r="X19380" s="49"/>
      <c r="Y19380" s="49"/>
      <c r="Z19380" s="49"/>
      <c r="AA19380" s="49"/>
      <c r="AB19380" s="49"/>
      <c r="AC19380" s="49"/>
      <c r="AD19380" s="49"/>
      <c r="AE19380" s="95"/>
      <c r="AM19380" s="103"/>
      <c r="AT19380" s="10"/>
    </row>
    <row r="19381" spans="9:46" s="16" customFormat="1">
      <c r="I19381" s="47"/>
      <c r="P19381" s="48"/>
      <c r="Q19381" s="48"/>
      <c r="R19381" s="48"/>
      <c r="S19381" s="49"/>
      <c r="T19381" s="47"/>
      <c r="U19381" s="50"/>
      <c r="V19381" s="47"/>
      <c r="W19381" s="50"/>
      <c r="X19381" s="49"/>
      <c r="Y19381" s="49"/>
      <c r="Z19381" s="49"/>
      <c r="AA19381" s="49"/>
      <c r="AB19381" s="49"/>
      <c r="AC19381" s="49"/>
      <c r="AD19381" s="49"/>
      <c r="AE19381" s="95"/>
      <c r="AM19381" s="103"/>
      <c r="AT19381" s="10"/>
    </row>
    <row r="19382" spans="9:46" s="16" customFormat="1">
      <c r="I19382" s="47"/>
      <c r="P19382" s="48"/>
      <c r="Q19382" s="48"/>
      <c r="R19382" s="48"/>
      <c r="S19382" s="49"/>
      <c r="T19382" s="47"/>
      <c r="U19382" s="50"/>
      <c r="V19382" s="47"/>
      <c r="W19382" s="50"/>
      <c r="X19382" s="49"/>
      <c r="Y19382" s="49"/>
      <c r="Z19382" s="49"/>
      <c r="AA19382" s="49"/>
      <c r="AB19382" s="49"/>
      <c r="AC19382" s="49"/>
      <c r="AD19382" s="49"/>
      <c r="AE19382" s="95"/>
      <c r="AM19382" s="103"/>
      <c r="AT19382" s="10"/>
    </row>
    <row r="19383" spans="9:46" s="16" customFormat="1">
      <c r="I19383" s="47"/>
      <c r="P19383" s="48"/>
      <c r="Q19383" s="48"/>
      <c r="R19383" s="48"/>
      <c r="S19383" s="49"/>
      <c r="T19383" s="47"/>
      <c r="U19383" s="50"/>
      <c r="V19383" s="47"/>
      <c r="W19383" s="50"/>
      <c r="X19383" s="49"/>
      <c r="Y19383" s="49"/>
      <c r="Z19383" s="49"/>
      <c r="AA19383" s="49"/>
      <c r="AB19383" s="49"/>
      <c r="AC19383" s="49"/>
      <c r="AD19383" s="49"/>
      <c r="AE19383" s="95"/>
      <c r="AM19383" s="103"/>
      <c r="AT19383" s="10"/>
    </row>
    <row r="19384" spans="9:46" s="16" customFormat="1">
      <c r="I19384" s="47"/>
      <c r="P19384" s="48"/>
      <c r="Q19384" s="48"/>
      <c r="R19384" s="48"/>
      <c r="S19384" s="49"/>
      <c r="T19384" s="47"/>
      <c r="U19384" s="50"/>
      <c r="V19384" s="47"/>
      <c r="W19384" s="50"/>
      <c r="X19384" s="49"/>
      <c r="Y19384" s="49"/>
      <c r="Z19384" s="49"/>
      <c r="AA19384" s="49"/>
      <c r="AB19384" s="49"/>
      <c r="AC19384" s="49"/>
      <c r="AD19384" s="49"/>
      <c r="AE19384" s="95"/>
      <c r="AM19384" s="103"/>
      <c r="AT19384" s="10"/>
    </row>
    <row r="19385" spans="9:46" s="16" customFormat="1">
      <c r="I19385" s="47"/>
      <c r="P19385" s="48"/>
      <c r="Q19385" s="48"/>
      <c r="R19385" s="48"/>
      <c r="S19385" s="49"/>
      <c r="T19385" s="47"/>
      <c r="U19385" s="50"/>
      <c r="V19385" s="47"/>
      <c r="W19385" s="50"/>
      <c r="X19385" s="49"/>
      <c r="Y19385" s="49"/>
      <c r="Z19385" s="49"/>
      <c r="AA19385" s="49"/>
      <c r="AB19385" s="49"/>
      <c r="AC19385" s="49"/>
      <c r="AD19385" s="49"/>
      <c r="AE19385" s="95"/>
      <c r="AM19385" s="103"/>
      <c r="AT19385" s="10"/>
    </row>
    <row r="19386" spans="9:46" s="16" customFormat="1">
      <c r="I19386" s="47"/>
      <c r="P19386" s="48"/>
      <c r="Q19386" s="48"/>
      <c r="R19386" s="48"/>
      <c r="S19386" s="49"/>
      <c r="T19386" s="47"/>
      <c r="U19386" s="50"/>
      <c r="V19386" s="47"/>
      <c r="W19386" s="50"/>
      <c r="X19386" s="49"/>
      <c r="Y19386" s="49"/>
      <c r="Z19386" s="49"/>
      <c r="AA19386" s="49"/>
      <c r="AB19386" s="49"/>
      <c r="AC19386" s="49"/>
      <c r="AD19386" s="49"/>
      <c r="AE19386" s="95"/>
      <c r="AM19386" s="103"/>
      <c r="AT19386" s="10"/>
    </row>
    <row r="19387" spans="9:46" s="16" customFormat="1">
      <c r="I19387" s="47"/>
      <c r="P19387" s="48"/>
      <c r="Q19387" s="48"/>
      <c r="R19387" s="48"/>
      <c r="S19387" s="49"/>
      <c r="T19387" s="47"/>
      <c r="U19387" s="50"/>
      <c r="V19387" s="47"/>
      <c r="W19387" s="50"/>
      <c r="X19387" s="49"/>
      <c r="Y19387" s="49"/>
      <c r="Z19387" s="49"/>
      <c r="AA19387" s="49"/>
      <c r="AB19387" s="49"/>
      <c r="AC19387" s="49"/>
      <c r="AD19387" s="49"/>
      <c r="AE19387" s="95"/>
      <c r="AM19387" s="103"/>
      <c r="AT19387" s="10"/>
    </row>
    <row r="19388" spans="9:46" s="16" customFormat="1">
      <c r="I19388" s="47"/>
      <c r="P19388" s="48"/>
      <c r="Q19388" s="48"/>
      <c r="R19388" s="48"/>
      <c r="S19388" s="49"/>
      <c r="T19388" s="47"/>
      <c r="U19388" s="50"/>
      <c r="V19388" s="47"/>
      <c r="W19388" s="50"/>
      <c r="X19388" s="49"/>
      <c r="Y19388" s="49"/>
      <c r="Z19388" s="49"/>
      <c r="AA19388" s="49"/>
      <c r="AB19388" s="49"/>
      <c r="AC19388" s="49"/>
      <c r="AD19388" s="49"/>
      <c r="AE19388" s="95"/>
      <c r="AM19388" s="103"/>
      <c r="AT19388" s="10"/>
    </row>
    <row r="19389" spans="9:46" s="16" customFormat="1">
      <c r="I19389" s="47"/>
      <c r="P19389" s="48"/>
      <c r="Q19389" s="48"/>
      <c r="R19389" s="48"/>
      <c r="S19389" s="49"/>
      <c r="T19389" s="47"/>
      <c r="U19389" s="50"/>
      <c r="V19389" s="47"/>
      <c r="W19389" s="50"/>
      <c r="X19389" s="49"/>
      <c r="Y19389" s="49"/>
      <c r="Z19389" s="49"/>
      <c r="AA19389" s="49"/>
      <c r="AB19389" s="49"/>
      <c r="AC19389" s="49"/>
      <c r="AD19389" s="49"/>
      <c r="AE19389" s="95"/>
      <c r="AM19389" s="103"/>
      <c r="AT19389" s="10"/>
    </row>
    <row r="19390" spans="9:46" s="16" customFormat="1">
      <c r="I19390" s="47"/>
      <c r="P19390" s="48"/>
      <c r="Q19390" s="48"/>
      <c r="R19390" s="48"/>
      <c r="S19390" s="49"/>
      <c r="T19390" s="47"/>
      <c r="U19390" s="50"/>
      <c r="V19390" s="47"/>
      <c r="W19390" s="50"/>
      <c r="X19390" s="49"/>
      <c r="Y19390" s="49"/>
      <c r="Z19390" s="49"/>
      <c r="AA19390" s="49"/>
      <c r="AB19390" s="49"/>
      <c r="AC19390" s="49"/>
      <c r="AD19390" s="49"/>
      <c r="AE19390" s="95"/>
      <c r="AM19390" s="103"/>
      <c r="AT19390" s="10"/>
    </row>
    <row r="19391" spans="9:46" s="16" customFormat="1">
      <c r="I19391" s="47"/>
      <c r="P19391" s="48"/>
      <c r="Q19391" s="48"/>
      <c r="R19391" s="48"/>
      <c r="S19391" s="49"/>
      <c r="T19391" s="47"/>
      <c r="U19391" s="50"/>
      <c r="V19391" s="47"/>
      <c r="W19391" s="50"/>
      <c r="X19391" s="49"/>
      <c r="Y19391" s="49"/>
      <c r="Z19391" s="49"/>
      <c r="AA19391" s="49"/>
      <c r="AB19391" s="49"/>
      <c r="AC19391" s="49"/>
      <c r="AD19391" s="49"/>
      <c r="AE19391" s="95"/>
      <c r="AM19391" s="103"/>
      <c r="AT19391" s="10"/>
    </row>
    <row r="19392" spans="9:46" s="16" customFormat="1">
      <c r="I19392" s="47"/>
      <c r="P19392" s="48"/>
      <c r="Q19392" s="48"/>
      <c r="R19392" s="48"/>
      <c r="S19392" s="49"/>
      <c r="T19392" s="47"/>
      <c r="U19392" s="50"/>
      <c r="V19392" s="47"/>
      <c r="W19392" s="50"/>
      <c r="X19392" s="49"/>
      <c r="Y19392" s="49"/>
      <c r="Z19392" s="49"/>
      <c r="AA19392" s="49"/>
      <c r="AB19392" s="49"/>
      <c r="AC19392" s="49"/>
      <c r="AD19392" s="49"/>
      <c r="AE19392" s="95"/>
      <c r="AM19392" s="103"/>
      <c r="AT19392" s="10"/>
    </row>
    <row r="19393" spans="9:46" s="16" customFormat="1">
      <c r="I19393" s="47"/>
      <c r="P19393" s="48"/>
      <c r="Q19393" s="48"/>
      <c r="R19393" s="48"/>
      <c r="S19393" s="49"/>
      <c r="T19393" s="47"/>
      <c r="U19393" s="50"/>
      <c r="V19393" s="47"/>
      <c r="W19393" s="50"/>
      <c r="X19393" s="49"/>
      <c r="Y19393" s="49"/>
      <c r="Z19393" s="49"/>
      <c r="AA19393" s="49"/>
      <c r="AB19393" s="49"/>
      <c r="AC19393" s="49"/>
      <c r="AD19393" s="49"/>
      <c r="AE19393" s="95"/>
      <c r="AM19393" s="103"/>
      <c r="AT19393" s="10"/>
    </row>
    <row r="19394" spans="9:46" s="16" customFormat="1">
      <c r="I19394" s="47"/>
      <c r="P19394" s="48"/>
      <c r="Q19394" s="48"/>
      <c r="R19394" s="48"/>
      <c r="S19394" s="49"/>
      <c r="T19394" s="47"/>
      <c r="U19394" s="50"/>
      <c r="V19394" s="47"/>
      <c r="W19394" s="50"/>
      <c r="X19394" s="49"/>
      <c r="Y19394" s="49"/>
      <c r="Z19394" s="49"/>
      <c r="AA19394" s="49"/>
      <c r="AB19394" s="49"/>
      <c r="AC19394" s="49"/>
      <c r="AD19394" s="49"/>
      <c r="AE19394" s="95"/>
      <c r="AM19394" s="103"/>
      <c r="AT19394" s="10"/>
    </row>
    <row r="19395" spans="9:46" s="16" customFormat="1">
      <c r="I19395" s="47"/>
      <c r="P19395" s="48"/>
      <c r="Q19395" s="48"/>
      <c r="R19395" s="48"/>
      <c r="S19395" s="49"/>
      <c r="T19395" s="47"/>
      <c r="U19395" s="50"/>
      <c r="V19395" s="47"/>
      <c r="W19395" s="50"/>
      <c r="X19395" s="49"/>
      <c r="Y19395" s="49"/>
      <c r="Z19395" s="49"/>
      <c r="AA19395" s="49"/>
      <c r="AB19395" s="49"/>
      <c r="AC19395" s="49"/>
      <c r="AD19395" s="49"/>
      <c r="AE19395" s="95"/>
      <c r="AM19395" s="103"/>
      <c r="AT19395" s="10"/>
    </row>
    <row r="19396" spans="9:46" s="16" customFormat="1">
      <c r="I19396" s="47"/>
      <c r="P19396" s="48"/>
      <c r="Q19396" s="48"/>
      <c r="R19396" s="48"/>
      <c r="S19396" s="49"/>
      <c r="T19396" s="47"/>
      <c r="U19396" s="50"/>
      <c r="V19396" s="47"/>
      <c r="W19396" s="50"/>
      <c r="X19396" s="49"/>
      <c r="Y19396" s="49"/>
      <c r="Z19396" s="49"/>
      <c r="AA19396" s="49"/>
      <c r="AB19396" s="49"/>
      <c r="AC19396" s="49"/>
      <c r="AD19396" s="49"/>
      <c r="AE19396" s="95"/>
      <c r="AM19396" s="103"/>
      <c r="AT19396" s="10"/>
    </row>
    <row r="19397" spans="9:46" s="16" customFormat="1">
      <c r="I19397" s="47"/>
      <c r="P19397" s="48"/>
      <c r="Q19397" s="48"/>
      <c r="R19397" s="48"/>
      <c r="S19397" s="49"/>
      <c r="T19397" s="47"/>
      <c r="U19397" s="50"/>
      <c r="V19397" s="47"/>
      <c r="W19397" s="50"/>
      <c r="X19397" s="49"/>
      <c r="Y19397" s="49"/>
      <c r="Z19397" s="49"/>
      <c r="AA19397" s="49"/>
      <c r="AB19397" s="49"/>
      <c r="AC19397" s="49"/>
      <c r="AD19397" s="49"/>
      <c r="AE19397" s="95"/>
      <c r="AM19397" s="103"/>
      <c r="AT19397" s="10"/>
    </row>
    <row r="19398" spans="9:46" s="16" customFormat="1">
      <c r="I19398" s="47"/>
      <c r="P19398" s="48"/>
      <c r="Q19398" s="48"/>
      <c r="R19398" s="48"/>
      <c r="S19398" s="49"/>
      <c r="T19398" s="47"/>
      <c r="U19398" s="50"/>
      <c r="V19398" s="47"/>
      <c r="W19398" s="50"/>
      <c r="X19398" s="49"/>
      <c r="Y19398" s="49"/>
      <c r="Z19398" s="49"/>
      <c r="AA19398" s="49"/>
      <c r="AB19398" s="49"/>
      <c r="AC19398" s="49"/>
      <c r="AD19398" s="49"/>
      <c r="AE19398" s="95"/>
      <c r="AM19398" s="103"/>
      <c r="AT19398" s="10"/>
    </row>
    <row r="19399" spans="9:46" s="16" customFormat="1">
      <c r="I19399" s="47"/>
      <c r="P19399" s="48"/>
      <c r="Q19399" s="48"/>
      <c r="R19399" s="48"/>
      <c r="S19399" s="49"/>
      <c r="T19399" s="47"/>
      <c r="U19399" s="50"/>
      <c r="V19399" s="47"/>
      <c r="W19399" s="50"/>
      <c r="X19399" s="49"/>
      <c r="Y19399" s="49"/>
      <c r="Z19399" s="49"/>
      <c r="AA19399" s="49"/>
      <c r="AB19399" s="49"/>
      <c r="AC19399" s="49"/>
      <c r="AD19399" s="49"/>
      <c r="AE19399" s="95"/>
      <c r="AM19399" s="103"/>
      <c r="AT19399" s="10"/>
    </row>
    <row r="19400" spans="9:46" s="16" customFormat="1">
      <c r="I19400" s="47"/>
      <c r="P19400" s="48"/>
      <c r="Q19400" s="48"/>
      <c r="R19400" s="48"/>
      <c r="S19400" s="49"/>
      <c r="T19400" s="47"/>
      <c r="U19400" s="50"/>
      <c r="V19400" s="47"/>
      <c r="W19400" s="50"/>
      <c r="X19400" s="49"/>
      <c r="Y19400" s="49"/>
      <c r="Z19400" s="49"/>
      <c r="AA19400" s="49"/>
      <c r="AB19400" s="49"/>
      <c r="AC19400" s="49"/>
      <c r="AD19400" s="49"/>
      <c r="AE19400" s="95"/>
      <c r="AM19400" s="103"/>
      <c r="AT19400" s="10"/>
    </row>
    <row r="19401" spans="9:46" s="16" customFormat="1">
      <c r="I19401" s="47"/>
      <c r="P19401" s="48"/>
      <c r="Q19401" s="48"/>
      <c r="R19401" s="48"/>
      <c r="S19401" s="49"/>
      <c r="T19401" s="47"/>
      <c r="U19401" s="50"/>
      <c r="V19401" s="47"/>
      <c r="W19401" s="50"/>
      <c r="X19401" s="49"/>
      <c r="Y19401" s="49"/>
      <c r="Z19401" s="49"/>
      <c r="AA19401" s="49"/>
      <c r="AB19401" s="49"/>
      <c r="AC19401" s="49"/>
      <c r="AD19401" s="49"/>
      <c r="AE19401" s="95"/>
      <c r="AM19401" s="103"/>
      <c r="AT19401" s="10"/>
    </row>
    <row r="19402" spans="9:46" s="16" customFormat="1">
      <c r="I19402" s="47"/>
      <c r="P19402" s="48"/>
      <c r="Q19402" s="48"/>
      <c r="R19402" s="48"/>
      <c r="S19402" s="49"/>
      <c r="T19402" s="47"/>
      <c r="U19402" s="50"/>
      <c r="V19402" s="47"/>
      <c r="W19402" s="50"/>
      <c r="X19402" s="49"/>
      <c r="Y19402" s="49"/>
      <c r="Z19402" s="49"/>
      <c r="AA19402" s="49"/>
      <c r="AB19402" s="49"/>
      <c r="AC19402" s="49"/>
      <c r="AD19402" s="49"/>
      <c r="AE19402" s="95"/>
      <c r="AM19402" s="103"/>
      <c r="AT19402" s="10"/>
    </row>
    <row r="19403" spans="9:46" s="16" customFormat="1">
      <c r="I19403" s="47"/>
      <c r="P19403" s="48"/>
      <c r="Q19403" s="48"/>
      <c r="R19403" s="48"/>
      <c r="S19403" s="49"/>
      <c r="T19403" s="47"/>
      <c r="U19403" s="50"/>
      <c r="V19403" s="47"/>
      <c r="W19403" s="50"/>
      <c r="X19403" s="49"/>
      <c r="Y19403" s="49"/>
      <c r="Z19403" s="49"/>
      <c r="AA19403" s="49"/>
      <c r="AB19403" s="49"/>
      <c r="AC19403" s="49"/>
      <c r="AD19403" s="49"/>
      <c r="AE19403" s="95"/>
      <c r="AM19403" s="103"/>
      <c r="AT19403" s="10"/>
    </row>
    <row r="19404" spans="9:46" s="16" customFormat="1">
      <c r="I19404" s="47"/>
      <c r="P19404" s="48"/>
      <c r="Q19404" s="48"/>
      <c r="R19404" s="48"/>
      <c r="S19404" s="49"/>
      <c r="T19404" s="47"/>
      <c r="U19404" s="50"/>
      <c r="V19404" s="47"/>
      <c r="W19404" s="50"/>
      <c r="X19404" s="49"/>
      <c r="Y19404" s="49"/>
      <c r="Z19404" s="49"/>
      <c r="AA19404" s="49"/>
      <c r="AB19404" s="49"/>
      <c r="AC19404" s="49"/>
      <c r="AD19404" s="49"/>
      <c r="AE19404" s="95"/>
      <c r="AM19404" s="103"/>
      <c r="AT19404" s="10"/>
    </row>
    <row r="19405" spans="9:46" s="16" customFormat="1">
      <c r="I19405" s="47"/>
      <c r="P19405" s="48"/>
      <c r="Q19405" s="48"/>
      <c r="R19405" s="48"/>
      <c r="S19405" s="49"/>
      <c r="T19405" s="47"/>
      <c r="U19405" s="50"/>
      <c r="V19405" s="47"/>
      <c r="W19405" s="50"/>
      <c r="X19405" s="49"/>
      <c r="Y19405" s="49"/>
      <c r="Z19405" s="49"/>
      <c r="AA19405" s="49"/>
      <c r="AB19405" s="49"/>
      <c r="AC19405" s="49"/>
      <c r="AD19405" s="49"/>
      <c r="AE19405" s="95"/>
      <c r="AM19405" s="103"/>
      <c r="AT19405" s="10"/>
    </row>
    <row r="19406" spans="9:46" s="16" customFormat="1">
      <c r="I19406" s="47"/>
      <c r="P19406" s="48"/>
      <c r="Q19406" s="48"/>
      <c r="R19406" s="48"/>
      <c r="S19406" s="49"/>
      <c r="T19406" s="47"/>
      <c r="U19406" s="50"/>
      <c r="V19406" s="47"/>
      <c r="W19406" s="50"/>
      <c r="X19406" s="49"/>
      <c r="Y19406" s="49"/>
      <c r="Z19406" s="49"/>
      <c r="AA19406" s="49"/>
      <c r="AB19406" s="49"/>
      <c r="AC19406" s="49"/>
      <c r="AD19406" s="49"/>
      <c r="AE19406" s="95"/>
      <c r="AM19406" s="103"/>
      <c r="AT19406" s="10"/>
    </row>
    <row r="19407" spans="9:46" s="16" customFormat="1">
      <c r="I19407" s="47"/>
      <c r="P19407" s="48"/>
      <c r="Q19407" s="48"/>
      <c r="R19407" s="48"/>
      <c r="S19407" s="49"/>
      <c r="T19407" s="47"/>
      <c r="U19407" s="50"/>
      <c r="V19407" s="47"/>
      <c r="W19407" s="50"/>
      <c r="X19407" s="49"/>
      <c r="Y19407" s="49"/>
      <c r="Z19407" s="49"/>
      <c r="AA19407" s="49"/>
      <c r="AB19407" s="49"/>
      <c r="AC19407" s="49"/>
      <c r="AD19407" s="49"/>
      <c r="AE19407" s="95"/>
      <c r="AM19407" s="103"/>
      <c r="AT19407" s="10"/>
    </row>
    <row r="19408" spans="9:46" s="16" customFormat="1">
      <c r="I19408" s="47"/>
      <c r="P19408" s="48"/>
      <c r="Q19408" s="48"/>
      <c r="R19408" s="48"/>
      <c r="S19408" s="49"/>
      <c r="T19408" s="47"/>
      <c r="U19408" s="50"/>
      <c r="V19408" s="47"/>
      <c r="W19408" s="50"/>
      <c r="X19408" s="49"/>
      <c r="Y19408" s="49"/>
      <c r="Z19408" s="49"/>
      <c r="AA19408" s="49"/>
      <c r="AB19408" s="49"/>
      <c r="AC19408" s="49"/>
      <c r="AD19408" s="49"/>
      <c r="AE19408" s="95"/>
      <c r="AM19408" s="103"/>
      <c r="AT19408" s="10"/>
    </row>
    <row r="19409" spans="9:46" s="16" customFormat="1">
      <c r="I19409" s="47"/>
      <c r="P19409" s="48"/>
      <c r="Q19409" s="48"/>
      <c r="R19409" s="48"/>
      <c r="S19409" s="49"/>
      <c r="T19409" s="47"/>
      <c r="U19409" s="50"/>
      <c r="V19409" s="47"/>
      <c r="W19409" s="50"/>
      <c r="X19409" s="49"/>
      <c r="Y19409" s="49"/>
      <c r="Z19409" s="49"/>
      <c r="AA19409" s="49"/>
      <c r="AB19409" s="49"/>
      <c r="AC19409" s="49"/>
      <c r="AD19409" s="49"/>
      <c r="AE19409" s="95"/>
      <c r="AM19409" s="103"/>
      <c r="AT19409" s="10"/>
    </row>
    <row r="19410" spans="9:46" s="16" customFormat="1">
      <c r="I19410" s="47"/>
      <c r="P19410" s="48"/>
      <c r="Q19410" s="48"/>
      <c r="R19410" s="48"/>
      <c r="S19410" s="49"/>
      <c r="T19410" s="47"/>
      <c r="U19410" s="50"/>
      <c r="V19410" s="47"/>
      <c r="W19410" s="50"/>
      <c r="X19410" s="49"/>
      <c r="Y19410" s="49"/>
      <c r="Z19410" s="49"/>
      <c r="AA19410" s="49"/>
      <c r="AB19410" s="49"/>
      <c r="AC19410" s="49"/>
      <c r="AD19410" s="49"/>
      <c r="AE19410" s="95"/>
      <c r="AM19410" s="103"/>
      <c r="AT19410" s="10"/>
    </row>
    <row r="19411" spans="9:46" s="16" customFormat="1">
      <c r="I19411" s="47"/>
      <c r="P19411" s="48"/>
      <c r="Q19411" s="48"/>
      <c r="R19411" s="48"/>
      <c r="S19411" s="49"/>
      <c r="T19411" s="47"/>
      <c r="U19411" s="50"/>
      <c r="V19411" s="47"/>
      <c r="W19411" s="50"/>
      <c r="X19411" s="49"/>
      <c r="Y19411" s="49"/>
      <c r="Z19411" s="49"/>
      <c r="AA19411" s="49"/>
      <c r="AB19411" s="49"/>
      <c r="AC19411" s="49"/>
      <c r="AD19411" s="49"/>
      <c r="AE19411" s="95"/>
      <c r="AM19411" s="103"/>
      <c r="AT19411" s="10"/>
    </row>
    <row r="19412" spans="9:46" s="16" customFormat="1">
      <c r="I19412" s="47"/>
      <c r="P19412" s="48"/>
      <c r="Q19412" s="48"/>
      <c r="R19412" s="48"/>
      <c r="S19412" s="49"/>
      <c r="T19412" s="47"/>
      <c r="U19412" s="50"/>
      <c r="V19412" s="47"/>
      <c r="W19412" s="50"/>
      <c r="X19412" s="49"/>
      <c r="Y19412" s="49"/>
      <c r="Z19412" s="49"/>
      <c r="AA19412" s="49"/>
      <c r="AB19412" s="49"/>
      <c r="AC19412" s="49"/>
      <c r="AD19412" s="49"/>
      <c r="AE19412" s="95"/>
      <c r="AM19412" s="103"/>
      <c r="AT19412" s="10"/>
    </row>
    <row r="19413" spans="9:46" s="16" customFormat="1">
      <c r="I19413" s="47"/>
      <c r="P19413" s="48"/>
      <c r="Q19413" s="48"/>
      <c r="R19413" s="48"/>
      <c r="S19413" s="49"/>
      <c r="T19413" s="47"/>
      <c r="U19413" s="50"/>
      <c r="V19413" s="47"/>
      <c r="W19413" s="50"/>
      <c r="X19413" s="49"/>
      <c r="Y19413" s="49"/>
      <c r="Z19413" s="49"/>
      <c r="AA19413" s="49"/>
      <c r="AB19413" s="49"/>
      <c r="AC19413" s="49"/>
      <c r="AD19413" s="49"/>
      <c r="AE19413" s="95"/>
      <c r="AM19413" s="103"/>
      <c r="AT19413" s="10"/>
    </row>
    <row r="19414" spans="9:46" s="16" customFormat="1">
      <c r="I19414" s="47"/>
      <c r="P19414" s="48"/>
      <c r="Q19414" s="48"/>
      <c r="R19414" s="48"/>
      <c r="S19414" s="49"/>
      <c r="T19414" s="47"/>
      <c r="U19414" s="50"/>
      <c r="V19414" s="47"/>
      <c r="W19414" s="50"/>
      <c r="X19414" s="49"/>
      <c r="Y19414" s="49"/>
      <c r="Z19414" s="49"/>
      <c r="AA19414" s="49"/>
      <c r="AB19414" s="49"/>
      <c r="AC19414" s="49"/>
      <c r="AD19414" s="49"/>
      <c r="AE19414" s="95"/>
      <c r="AM19414" s="103"/>
      <c r="AT19414" s="10"/>
    </row>
    <row r="19415" spans="9:46" s="16" customFormat="1">
      <c r="I19415" s="47"/>
      <c r="P19415" s="48"/>
      <c r="Q19415" s="48"/>
      <c r="R19415" s="48"/>
      <c r="S19415" s="49"/>
      <c r="T19415" s="47"/>
      <c r="U19415" s="50"/>
      <c r="V19415" s="47"/>
      <c r="W19415" s="50"/>
      <c r="X19415" s="49"/>
      <c r="Y19415" s="49"/>
      <c r="Z19415" s="49"/>
      <c r="AA19415" s="49"/>
      <c r="AB19415" s="49"/>
      <c r="AC19415" s="49"/>
      <c r="AD19415" s="49"/>
      <c r="AE19415" s="95"/>
      <c r="AM19415" s="103"/>
      <c r="AT19415" s="10"/>
    </row>
    <row r="19416" spans="9:46" s="16" customFormat="1">
      <c r="I19416" s="47"/>
      <c r="P19416" s="48"/>
      <c r="Q19416" s="48"/>
      <c r="R19416" s="48"/>
      <c r="S19416" s="49"/>
      <c r="T19416" s="47"/>
      <c r="U19416" s="50"/>
      <c r="V19416" s="47"/>
      <c r="W19416" s="50"/>
      <c r="X19416" s="49"/>
      <c r="Y19416" s="49"/>
      <c r="Z19416" s="49"/>
      <c r="AA19416" s="49"/>
      <c r="AB19416" s="49"/>
      <c r="AC19416" s="49"/>
      <c r="AD19416" s="49"/>
      <c r="AE19416" s="95"/>
      <c r="AM19416" s="103"/>
      <c r="AT19416" s="10"/>
    </row>
    <row r="19417" spans="9:46" s="16" customFormat="1">
      <c r="I19417" s="47"/>
      <c r="P19417" s="48"/>
      <c r="Q19417" s="48"/>
      <c r="R19417" s="48"/>
      <c r="S19417" s="49"/>
      <c r="T19417" s="47"/>
      <c r="U19417" s="50"/>
      <c r="V19417" s="47"/>
      <c r="W19417" s="50"/>
      <c r="X19417" s="49"/>
      <c r="Y19417" s="49"/>
      <c r="Z19417" s="49"/>
      <c r="AA19417" s="49"/>
      <c r="AB19417" s="49"/>
      <c r="AC19417" s="49"/>
      <c r="AD19417" s="49"/>
      <c r="AE19417" s="95"/>
      <c r="AM19417" s="103"/>
      <c r="AT19417" s="10"/>
    </row>
    <row r="19418" spans="9:46" s="16" customFormat="1">
      <c r="I19418" s="47"/>
      <c r="P19418" s="48"/>
      <c r="Q19418" s="48"/>
      <c r="R19418" s="48"/>
      <c r="S19418" s="49"/>
      <c r="T19418" s="47"/>
      <c r="U19418" s="50"/>
      <c r="V19418" s="47"/>
      <c r="W19418" s="50"/>
      <c r="X19418" s="49"/>
      <c r="Y19418" s="49"/>
      <c r="Z19418" s="49"/>
      <c r="AA19418" s="49"/>
      <c r="AB19418" s="49"/>
      <c r="AC19418" s="49"/>
      <c r="AD19418" s="49"/>
      <c r="AE19418" s="95"/>
      <c r="AM19418" s="103"/>
      <c r="AT19418" s="10"/>
    </row>
    <row r="19419" spans="9:46" s="16" customFormat="1">
      <c r="I19419" s="47"/>
      <c r="P19419" s="48"/>
      <c r="Q19419" s="48"/>
      <c r="R19419" s="48"/>
      <c r="S19419" s="49"/>
      <c r="T19419" s="47"/>
      <c r="U19419" s="50"/>
      <c r="V19419" s="47"/>
      <c r="W19419" s="50"/>
      <c r="X19419" s="49"/>
      <c r="Y19419" s="49"/>
      <c r="Z19419" s="49"/>
      <c r="AA19419" s="49"/>
      <c r="AB19419" s="49"/>
      <c r="AC19419" s="49"/>
      <c r="AD19419" s="49"/>
      <c r="AE19419" s="95"/>
      <c r="AM19419" s="103"/>
      <c r="AT19419" s="10"/>
    </row>
    <row r="19420" spans="9:46" s="16" customFormat="1">
      <c r="I19420" s="47"/>
      <c r="P19420" s="48"/>
      <c r="Q19420" s="48"/>
      <c r="R19420" s="48"/>
      <c r="S19420" s="49"/>
      <c r="T19420" s="47"/>
      <c r="U19420" s="50"/>
      <c r="V19420" s="47"/>
      <c r="W19420" s="50"/>
      <c r="X19420" s="49"/>
      <c r="Y19420" s="49"/>
      <c r="Z19420" s="49"/>
      <c r="AA19420" s="49"/>
      <c r="AB19420" s="49"/>
      <c r="AC19420" s="49"/>
      <c r="AD19420" s="49"/>
      <c r="AE19420" s="95"/>
      <c r="AM19420" s="103"/>
      <c r="AT19420" s="10"/>
    </row>
    <row r="19421" spans="9:46" s="16" customFormat="1">
      <c r="I19421" s="47"/>
      <c r="P19421" s="48"/>
      <c r="Q19421" s="48"/>
      <c r="R19421" s="48"/>
      <c r="S19421" s="49"/>
      <c r="T19421" s="47"/>
      <c r="U19421" s="50"/>
      <c r="V19421" s="47"/>
      <c r="W19421" s="50"/>
      <c r="X19421" s="49"/>
      <c r="Y19421" s="49"/>
      <c r="Z19421" s="49"/>
      <c r="AA19421" s="49"/>
      <c r="AB19421" s="49"/>
      <c r="AC19421" s="49"/>
      <c r="AD19421" s="49"/>
      <c r="AE19421" s="95"/>
      <c r="AM19421" s="103"/>
      <c r="AT19421" s="10"/>
    </row>
    <row r="19422" spans="9:46" s="16" customFormat="1">
      <c r="I19422" s="47"/>
      <c r="P19422" s="48"/>
      <c r="Q19422" s="48"/>
      <c r="R19422" s="48"/>
      <c r="S19422" s="49"/>
      <c r="T19422" s="47"/>
      <c r="U19422" s="50"/>
      <c r="V19422" s="47"/>
      <c r="W19422" s="50"/>
      <c r="X19422" s="49"/>
      <c r="Y19422" s="49"/>
      <c r="Z19422" s="49"/>
      <c r="AA19422" s="49"/>
      <c r="AB19422" s="49"/>
      <c r="AC19422" s="49"/>
      <c r="AD19422" s="49"/>
      <c r="AE19422" s="95"/>
      <c r="AM19422" s="103"/>
      <c r="AT19422" s="10"/>
    </row>
    <row r="19423" spans="9:46" s="16" customFormat="1">
      <c r="I19423" s="47"/>
      <c r="P19423" s="48"/>
      <c r="Q19423" s="48"/>
      <c r="R19423" s="48"/>
      <c r="S19423" s="49"/>
      <c r="T19423" s="47"/>
      <c r="U19423" s="50"/>
      <c r="V19423" s="47"/>
      <c r="W19423" s="50"/>
      <c r="X19423" s="49"/>
      <c r="Y19423" s="49"/>
      <c r="Z19423" s="49"/>
      <c r="AA19423" s="49"/>
      <c r="AB19423" s="49"/>
      <c r="AC19423" s="49"/>
      <c r="AD19423" s="49"/>
      <c r="AE19423" s="95"/>
      <c r="AM19423" s="103"/>
      <c r="AT19423" s="10"/>
    </row>
    <row r="19424" spans="9:46" s="16" customFormat="1">
      <c r="I19424" s="47"/>
      <c r="P19424" s="48"/>
      <c r="Q19424" s="48"/>
      <c r="R19424" s="48"/>
      <c r="S19424" s="49"/>
      <c r="T19424" s="47"/>
      <c r="U19424" s="50"/>
      <c r="V19424" s="47"/>
      <c r="W19424" s="50"/>
      <c r="X19424" s="49"/>
      <c r="Y19424" s="49"/>
      <c r="Z19424" s="49"/>
      <c r="AA19424" s="49"/>
      <c r="AB19424" s="49"/>
      <c r="AC19424" s="49"/>
      <c r="AD19424" s="49"/>
      <c r="AE19424" s="95"/>
      <c r="AM19424" s="103"/>
      <c r="AT19424" s="10"/>
    </row>
    <row r="19425" spans="9:46" s="16" customFormat="1">
      <c r="I19425" s="47"/>
      <c r="P19425" s="48"/>
      <c r="Q19425" s="48"/>
      <c r="R19425" s="48"/>
      <c r="S19425" s="49"/>
      <c r="T19425" s="47"/>
      <c r="U19425" s="50"/>
      <c r="V19425" s="47"/>
      <c r="W19425" s="50"/>
      <c r="X19425" s="49"/>
      <c r="Y19425" s="49"/>
      <c r="Z19425" s="49"/>
      <c r="AA19425" s="49"/>
      <c r="AB19425" s="49"/>
      <c r="AC19425" s="49"/>
      <c r="AD19425" s="49"/>
      <c r="AE19425" s="95"/>
      <c r="AM19425" s="103"/>
      <c r="AT19425" s="10"/>
    </row>
    <row r="19426" spans="9:46" s="16" customFormat="1">
      <c r="I19426" s="47"/>
      <c r="P19426" s="48"/>
      <c r="Q19426" s="48"/>
      <c r="R19426" s="48"/>
      <c r="S19426" s="49"/>
      <c r="T19426" s="47"/>
      <c r="U19426" s="50"/>
      <c r="V19426" s="47"/>
      <c r="W19426" s="50"/>
      <c r="X19426" s="49"/>
      <c r="Y19426" s="49"/>
      <c r="Z19426" s="49"/>
      <c r="AA19426" s="49"/>
      <c r="AB19426" s="49"/>
      <c r="AC19426" s="49"/>
      <c r="AD19426" s="49"/>
      <c r="AE19426" s="95"/>
      <c r="AM19426" s="103"/>
      <c r="AT19426" s="10"/>
    </row>
    <row r="19427" spans="9:46" s="16" customFormat="1">
      <c r="I19427" s="47"/>
      <c r="P19427" s="48"/>
      <c r="Q19427" s="48"/>
      <c r="R19427" s="48"/>
      <c r="S19427" s="49"/>
      <c r="T19427" s="47"/>
      <c r="U19427" s="50"/>
      <c r="V19427" s="47"/>
      <c r="W19427" s="50"/>
      <c r="X19427" s="49"/>
      <c r="Y19427" s="49"/>
      <c r="Z19427" s="49"/>
      <c r="AA19427" s="49"/>
      <c r="AB19427" s="49"/>
      <c r="AC19427" s="49"/>
      <c r="AD19427" s="49"/>
      <c r="AE19427" s="95"/>
      <c r="AM19427" s="103"/>
      <c r="AT19427" s="10"/>
    </row>
    <row r="19428" spans="9:46" s="16" customFormat="1">
      <c r="I19428" s="47"/>
      <c r="P19428" s="48"/>
      <c r="Q19428" s="48"/>
      <c r="R19428" s="48"/>
      <c r="S19428" s="49"/>
      <c r="T19428" s="47"/>
      <c r="U19428" s="50"/>
      <c r="V19428" s="47"/>
      <c r="W19428" s="50"/>
      <c r="X19428" s="49"/>
      <c r="Y19428" s="49"/>
      <c r="Z19428" s="49"/>
      <c r="AA19428" s="49"/>
      <c r="AB19428" s="49"/>
      <c r="AC19428" s="49"/>
      <c r="AD19428" s="49"/>
      <c r="AE19428" s="95"/>
      <c r="AM19428" s="103"/>
      <c r="AT19428" s="10"/>
    </row>
    <row r="19429" spans="9:46" s="16" customFormat="1">
      <c r="I19429" s="47"/>
      <c r="P19429" s="48"/>
      <c r="Q19429" s="48"/>
      <c r="R19429" s="48"/>
      <c r="S19429" s="49"/>
      <c r="T19429" s="47"/>
      <c r="U19429" s="50"/>
      <c r="V19429" s="47"/>
      <c r="W19429" s="50"/>
      <c r="X19429" s="49"/>
      <c r="Y19429" s="49"/>
      <c r="Z19429" s="49"/>
      <c r="AA19429" s="49"/>
      <c r="AB19429" s="49"/>
      <c r="AC19429" s="49"/>
      <c r="AD19429" s="49"/>
      <c r="AE19429" s="95"/>
      <c r="AM19429" s="103"/>
      <c r="AT19429" s="10"/>
    </row>
    <row r="19430" spans="9:46" s="16" customFormat="1">
      <c r="I19430" s="47"/>
      <c r="P19430" s="48"/>
      <c r="Q19430" s="48"/>
      <c r="R19430" s="48"/>
      <c r="S19430" s="49"/>
      <c r="T19430" s="47"/>
      <c r="U19430" s="50"/>
      <c r="V19430" s="47"/>
      <c r="W19430" s="50"/>
      <c r="X19430" s="49"/>
      <c r="Y19430" s="49"/>
      <c r="Z19430" s="49"/>
      <c r="AA19430" s="49"/>
      <c r="AB19430" s="49"/>
      <c r="AC19430" s="49"/>
      <c r="AD19430" s="49"/>
      <c r="AE19430" s="95"/>
      <c r="AM19430" s="103"/>
      <c r="AT19430" s="10"/>
    </row>
    <row r="19431" spans="9:46" s="16" customFormat="1">
      <c r="I19431" s="47"/>
      <c r="P19431" s="48"/>
      <c r="Q19431" s="48"/>
      <c r="R19431" s="48"/>
      <c r="S19431" s="49"/>
      <c r="T19431" s="47"/>
      <c r="U19431" s="50"/>
      <c r="V19431" s="47"/>
      <c r="W19431" s="50"/>
      <c r="X19431" s="49"/>
      <c r="Y19431" s="49"/>
      <c r="Z19431" s="49"/>
      <c r="AA19431" s="49"/>
      <c r="AB19431" s="49"/>
      <c r="AC19431" s="49"/>
      <c r="AD19431" s="49"/>
      <c r="AE19431" s="95"/>
      <c r="AM19431" s="103"/>
      <c r="AT19431" s="10"/>
    </row>
    <row r="19432" spans="9:46" s="16" customFormat="1">
      <c r="I19432" s="47"/>
      <c r="P19432" s="48"/>
      <c r="Q19432" s="48"/>
      <c r="R19432" s="48"/>
      <c r="S19432" s="49"/>
      <c r="T19432" s="47"/>
      <c r="U19432" s="50"/>
      <c r="V19432" s="47"/>
      <c r="W19432" s="50"/>
      <c r="X19432" s="49"/>
      <c r="Y19432" s="49"/>
      <c r="Z19432" s="49"/>
      <c r="AA19432" s="49"/>
      <c r="AB19432" s="49"/>
      <c r="AC19432" s="49"/>
      <c r="AD19432" s="49"/>
      <c r="AE19432" s="95"/>
      <c r="AM19432" s="103"/>
      <c r="AT19432" s="10"/>
    </row>
    <row r="19433" spans="9:46" s="16" customFormat="1">
      <c r="I19433" s="47"/>
      <c r="P19433" s="48"/>
      <c r="Q19433" s="48"/>
      <c r="R19433" s="48"/>
      <c r="S19433" s="49"/>
      <c r="T19433" s="47"/>
      <c r="U19433" s="50"/>
      <c r="V19433" s="47"/>
      <c r="W19433" s="50"/>
      <c r="X19433" s="49"/>
      <c r="Y19433" s="49"/>
      <c r="Z19433" s="49"/>
      <c r="AA19433" s="49"/>
      <c r="AB19433" s="49"/>
      <c r="AC19433" s="49"/>
      <c r="AD19433" s="49"/>
      <c r="AE19433" s="95"/>
      <c r="AM19433" s="103"/>
      <c r="AT19433" s="10"/>
    </row>
    <row r="19434" spans="9:46" s="16" customFormat="1">
      <c r="I19434" s="47"/>
      <c r="P19434" s="48"/>
      <c r="Q19434" s="48"/>
      <c r="R19434" s="48"/>
      <c r="S19434" s="49"/>
      <c r="T19434" s="47"/>
      <c r="U19434" s="50"/>
      <c r="V19434" s="47"/>
      <c r="W19434" s="50"/>
      <c r="X19434" s="49"/>
      <c r="Y19434" s="49"/>
      <c r="Z19434" s="49"/>
      <c r="AA19434" s="49"/>
      <c r="AB19434" s="49"/>
      <c r="AC19434" s="49"/>
      <c r="AD19434" s="49"/>
      <c r="AE19434" s="95"/>
      <c r="AM19434" s="103"/>
      <c r="AT19434" s="10"/>
    </row>
    <row r="19435" spans="9:46" s="16" customFormat="1">
      <c r="I19435" s="47"/>
      <c r="P19435" s="48"/>
      <c r="Q19435" s="48"/>
      <c r="R19435" s="48"/>
      <c r="S19435" s="49"/>
      <c r="T19435" s="47"/>
      <c r="U19435" s="50"/>
      <c r="V19435" s="47"/>
      <c r="W19435" s="50"/>
      <c r="X19435" s="49"/>
      <c r="Y19435" s="49"/>
      <c r="Z19435" s="49"/>
      <c r="AA19435" s="49"/>
      <c r="AB19435" s="49"/>
      <c r="AC19435" s="49"/>
      <c r="AD19435" s="49"/>
      <c r="AE19435" s="95"/>
      <c r="AM19435" s="103"/>
      <c r="AT19435" s="10"/>
    </row>
    <row r="19436" spans="9:46" s="16" customFormat="1">
      <c r="I19436" s="47"/>
      <c r="P19436" s="48"/>
      <c r="Q19436" s="48"/>
      <c r="R19436" s="48"/>
      <c r="S19436" s="49"/>
      <c r="T19436" s="47"/>
      <c r="U19436" s="50"/>
      <c r="V19436" s="47"/>
      <c r="W19436" s="50"/>
      <c r="X19436" s="49"/>
      <c r="Y19436" s="49"/>
      <c r="Z19436" s="49"/>
      <c r="AA19436" s="49"/>
      <c r="AB19436" s="49"/>
      <c r="AC19436" s="49"/>
      <c r="AD19436" s="49"/>
      <c r="AE19436" s="95"/>
      <c r="AM19436" s="103"/>
      <c r="AT19436" s="10"/>
    </row>
    <row r="19437" spans="9:46" s="16" customFormat="1">
      <c r="I19437" s="47"/>
      <c r="P19437" s="48"/>
      <c r="Q19437" s="48"/>
      <c r="R19437" s="48"/>
      <c r="S19437" s="49"/>
      <c r="T19437" s="47"/>
      <c r="U19437" s="50"/>
      <c r="V19437" s="47"/>
      <c r="W19437" s="50"/>
      <c r="X19437" s="49"/>
      <c r="Y19437" s="49"/>
      <c r="Z19437" s="49"/>
      <c r="AA19437" s="49"/>
      <c r="AB19437" s="49"/>
      <c r="AC19437" s="49"/>
      <c r="AD19437" s="49"/>
      <c r="AE19437" s="95"/>
      <c r="AM19437" s="103"/>
      <c r="AT19437" s="10"/>
    </row>
    <row r="19438" spans="9:46" s="16" customFormat="1">
      <c r="I19438" s="47"/>
      <c r="P19438" s="48"/>
      <c r="Q19438" s="48"/>
      <c r="R19438" s="48"/>
      <c r="S19438" s="49"/>
      <c r="T19438" s="47"/>
      <c r="U19438" s="50"/>
      <c r="V19438" s="47"/>
      <c r="W19438" s="50"/>
      <c r="X19438" s="49"/>
      <c r="Y19438" s="49"/>
      <c r="Z19438" s="49"/>
      <c r="AA19438" s="49"/>
      <c r="AB19438" s="49"/>
      <c r="AC19438" s="49"/>
      <c r="AD19438" s="49"/>
      <c r="AE19438" s="95"/>
      <c r="AM19438" s="103"/>
      <c r="AT19438" s="10"/>
    </row>
    <row r="19439" spans="9:46" s="16" customFormat="1">
      <c r="I19439" s="47"/>
      <c r="P19439" s="48"/>
      <c r="Q19439" s="48"/>
      <c r="R19439" s="48"/>
      <c r="S19439" s="49"/>
      <c r="T19439" s="47"/>
      <c r="U19439" s="50"/>
      <c r="V19439" s="47"/>
      <c r="W19439" s="50"/>
      <c r="X19439" s="49"/>
      <c r="Y19439" s="49"/>
      <c r="Z19439" s="49"/>
      <c r="AA19439" s="49"/>
      <c r="AB19439" s="49"/>
      <c r="AC19439" s="49"/>
      <c r="AD19439" s="49"/>
      <c r="AE19439" s="95"/>
      <c r="AM19439" s="103"/>
      <c r="AT19439" s="10"/>
    </row>
    <row r="19440" spans="9:46" s="16" customFormat="1">
      <c r="I19440" s="47"/>
      <c r="P19440" s="48"/>
      <c r="Q19440" s="48"/>
      <c r="R19440" s="48"/>
      <c r="S19440" s="49"/>
      <c r="T19440" s="47"/>
      <c r="U19440" s="50"/>
      <c r="V19440" s="47"/>
      <c r="W19440" s="50"/>
      <c r="X19440" s="49"/>
      <c r="Y19440" s="49"/>
      <c r="Z19440" s="49"/>
      <c r="AA19440" s="49"/>
      <c r="AB19440" s="49"/>
      <c r="AC19440" s="49"/>
      <c r="AD19440" s="49"/>
      <c r="AE19440" s="95"/>
      <c r="AM19440" s="103"/>
      <c r="AT19440" s="10"/>
    </row>
    <row r="19441" spans="9:46" s="16" customFormat="1">
      <c r="I19441" s="47"/>
      <c r="P19441" s="48"/>
      <c r="Q19441" s="48"/>
      <c r="R19441" s="48"/>
      <c r="S19441" s="49"/>
      <c r="T19441" s="47"/>
      <c r="U19441" s="50"/>
      <c r="V19441" s="47"/>
      <c r="W19441" s="50"/>
      <c r="X19441" s="49"/>
      <c r="Y19441" s="49"/>
      <c r="Z19441" s="49"/>
      <c r="AA19441" s="49"/>
      <c r="AB19441" s="49"/>
      <c r="AC19441" s="49"/>
      <c r="AD19441" s="49"/>
      <c r="AE19441" s="95"/>
      <c r="AM19441" s="103"/>
      <c r="AT19441" s="10"/>
    </row>
    <row r="19442" spans="9:46" s="16" customFormat="1">
      <c r="I19442" s="47"/>
      <c r="P19442" s="48"/>
      <c r="Q19442" s="48"/>
      <c r="R19442" s="48"/>
      <c r="S19442" s="49"/>
      <c r="T19442" s="47"/>
      <c r="U19442" s="50"/>
      <c r="V19442" s="47"/>
      <c r="W19442" s="50"/>
      <c r="X19442" s="49"/>
      <c r="Y19442" s="49"/>
      <c r="Z19442" s="49"/>
      <c r="AA19442" s="49"/>
      <c r="AB19442" s="49"/>
      <c r="AC19442" s="49"/>
      <c r="AD19442" s="49"/>
      <c r="AE19442" s="95"/>
      <c r="AM19442" s="103"/>
      <c r="AT19442" s="10"/>
    </row>
    <row r="19443" spans="9:46" s="16" customFormat="1">
      <c r="I19443" s="47"/>
      <c r="P19443" s="48"/>
      <c r="Q19443" s="48"/>
      <c r="R19443" s="48"/>
      <c r="S19443" s="49"/>
      <c r="T19443" s="47"/>
      <c r="U19443" s="50"/>
      <c r="V19443" s="47"/>
      <c r="W19443" s="50"/>
      <c r="X19443" s="49"/>
      <c r="Y19443" s="49"/>
      <c r="Z19443" s="49"/>
      <c r="AA19443" s="49"/>
      <c r="AB19443" s="49"/>
      <c r="AC19443" s="49"/>
      <c r="AD19443" s="49"/>
      <c r="AE19443" s="95"/>
      <c r="AM19443" s="103"/>
      <c r="AT19443" s="10"/>
    </row>
    <row r="19444" spans="9:46" s="16" customFormat="1">
      <c r="I19444" s="47"/>
      <c r="P19444" s="48"/>
      <c r="Q19444" s="48"/>
      <c r="R19444" s="48"/>
      <c r="S19444" s="49"/>
      <c r="T19444" s="47"/>
      <c r="U19444" s="50"/>
      <c r="V19444" s="47"/>
      <c r="W19444" s="50"/>
      <c r="X19444" s="49"/>
      <c r="Y19444" s="49"/>
      <c r="Z19444" s="49"/>
      <c r="AA19444" s="49"/>
      <c r="AB19444" s="49"/>
      <c r="AC19444" s="49"/>
      <c r="AD19444" s="49"/>
      <c r="AE19444" s="95"/>
      <c r="AM19444" s="103"/>
      <c r="AT19444" s="10"/>
    </row>
    <row r="19445" spans="9:46" s="16" customFormat="1">
      <c r="I19445" s="47"/>
      <c r="P19445" s="48"/>
      <c r="Q19445" s="48"/>
      <c r="R19445" s="48"/>
      <c r="S19445" s="49"/>
      <c r="T19445" s="47"/>
      <c r="U19445" s="50"/>
      <c r="V19445" s="47"/>
      <c r="W19445" s="50"/>
      <c r="X19445" s="49"/>
      <c r="Y19445" s="49"/>
      <c r="Z19445" s="49"/>
      <c r="AA19445" s="49"/>
      <c r="AB19445" s="49"/>
      <c r="AC19445" s="49"/>
      <c r="AD19445" s="49"/>
      <c r="AE19445" s="95"/>
      <c r="AM19445" s="103"/>
      <c r="AT19445" s="10"/>
    </row>
    <row r="19446" spans="9:46" s="16" customFormat="1">
      <c r="I19446" s="47"/>
      <c r="P19446" s="48"/>
      <c r="Q19446" s="48"/>
      <c r="R19446" s="48"/>
      <c r="S19446" s="49"/>
      <c r="T19446" s="47"/>
      <c r="U19446" s="50"/>
      <c r="V19446" s="47"/>
      <c r="W19446" s="50"/>
      <c r="X19446" s="49"/>
      <c r="Y19446" s="49"/>
      <c r="Z19446" s="49"/>
      <c r="AA19446" s="49"/>
      <c r="AB19446" s="49"/>
      <c r="AC19446" s="49"/>
      <c r="AD19446" s="49"/>
      <c r="AE19446" s="95"/>
      <c r="AM19446" s="103"/>
      <c r="AT19446" s="10"/>
    </row>
    <row r="19447" spans="9:46" s="16" customFormat="1">
      <c r="I19447" s="47"/>
      <c r="P19447" s="48"/>
      <c r="Q19447" s="48"/>
      <c r="R19447" s="48"/>
      <c r="S19447" s="49"/>
      <c r="T19447" s="47"/>
      <c r="U19447" s="50"/>
      <c r="V19447" s="47"/>
      <c r="W19447" s="50"/>
      <c r="X19447" s="49"/>
      <c r="Y19447" s="49"/>
      <c r="Z19447" s="49"/>
      <c r="AA19447" s="49"/>
      <c r="AB19447" s="49"/>
      <c r="AC19447" s="49"/>
      <c r="AD19447" s="49"/>
      <c r="AE19447" s="95"/>
      <c r="AM19447" s="103"/>
      <c r="AT19447" s="10"/>
    </row>
    <row r="19448" spans="9:46" s="16" customFormat="1">
      <c r="I19448" s="47"/>
      <c r="P19448" s="48"/>
      <c r="Q19448" s="48"/>
      <c r="R19448" s="48"/>
      <c r="S19448" s="49"/>
      <c r="T19448" s="47"/>
      <c r="U19448" s="50"/>
      <c r="V19448" s="47"/>
      <c r="W19448" s="50"/>
      <c r="X19448" s="49"/>
      <c r="Y19448" s="49"/>
      <c r="Z19448" s="49"/>
      <c r="AA19448" s="49"/>
      <c r="AB19448" s="49"/>
      <c r="AC19448" s="49"/>
      <c r="AD19448" s="49"/>
      <c r="AE19448" s="95"/>
      <c r="AM19448" s="103"/>
      <c r="AT19448" s="10"/>
    </row>
    <row r="19449" spans="9:46" s="16" customFormat="1">
      <c r="I19449" s="47"/>
      <c r="P19449" s="48"/>
      <c r="Q19449" s="48"/>
      <c r="R19449" s="48"/>
      <c r="S19449" s="49"/>
      <c r="T19449" s="47"/>
      <c r="U19449" s="50"/>
      <c r="V19449" s="47"/>
      <c r="W19449" s="50"/>
      <c r="X19449" s="49"/>
      <c r="Y19449" s="49"/>
      <c r="Z19449" s="49"/>
      <c r="AA19449" s="49"/>
      <c r="AB19449" s="49"/>
      <c r="AC19449" s="49"/>
      <c r="AD19449" s="49"/>
      <c r="AE19449" s="95"/>
      <c r="AM19449" s="103"/>
      <c r="AT19449" s="10"/>
    </row>
    <row r="19450" spans="9:46" s="16" customFormat="1">
      <c r="I19450" s="47"/>
      <c r="P19450" s="48"/>
      <c r="Q19450" s="48"/>
      <c r="R19450" s="48"/>
      <c r="S19450" s="49"/>
      <c r="T19450" s="47"/>
      <c r="U19450" s="50"/>
      <c r="V19450" s="47"/>
      <c r="W19450" s="50"/>
      <c r="X19450" s="49"/>
      <c r="Y19450" s="49"/>
      <c r="Z19450" s="49"/>
      <c r="AA19450" s="49"/>
      <c r="AB19450" s="49"/>
      <c r="AC19450" s="49"/>
      <c r="AD19450" s="49"/>
      <c r="AE19450" s="95"/>
      <c r="AM19450" s="103"/>
      <c r="AT19450" s="10"/>
    </row>
    <row r="19451" spans="9:46" s="16" customFormat="1">
      <c r="I19451" s="47"/>
      <c r="P19451" s="48"/>
      <c r="Q19451" s="48"/>
      <c r="R19451" s="48"/>
      <c r="S19451" s="49"/>
      <c r="T19451" s="47"/>
      <c r="U19451" s="50"/>
      <c r="V19451" s="47"/>
      <c r="W19451" s="50"/>
      <c r="X19451" s="49"/>
      <c r="Y19451" s="49"/>
      <c r="Z19451" s="49"/>
      <c r="AA19451" s="49"/>
      <c r="AB19451" s="49"/>
      <c r="AC19451" s="49"/>
      <c r="AD19451" s="49"/>
      <c r="AE19451" s="95"/>
      <c r="AM19451" s="103"/>
      <c r="AT19451" s="10"/>
    </row>
    <row r="19452" spans="9:46" s="16" customFormat="1">
      <c r="I19452" s="47"/>
      <c r="P19452" s="48"/>
      <c r="Q19452" s="48"/>
      <c r="R19452" s="48"/>
      <c r="S19452" s="49"/>
      <c r="T19452" s="47"/>
      <c r="U19452" s="50"/>
      <c r="V19452" s="47"/>
      <c r="W19452" s="50"/>
      <c r="X19452" s="49"/>
      <c r="Y19452" s="49"/>
      <c r="Z19452" s="49"/>
      <c r="AA19452" s="49"/>
      <c r="AB19452" s="49"/>
      <c r="AC19452" s="49"/>
      <c r="AD19452" s="49"/>
      <c r="AE19452" s="95"/>
      <c r="AM19452" s="103"/>
      <c r="AT19452" s="10"/>
    </row>
    <row r="19453" spans="9:46" s="16" customFormat="1">
      <c r="I19453" s="47"/>
      <c r="P19453" s="48"/>
      <c r="Q19453" s="48"/>
      <c r="R19453" s="48"/>
      <c r="S19453" s="49"/>
      <c r="T19453" s="47"/>
      <c r="U19453" s="50"/>
      <c r="V19453" s="47"/>
      <c r="W19453" s="50"/>
      <c r="X19453" s="49"/>
      <c r="Y19453" s="49"/>
      <c r="Z19453" s="49"/>
      <c r="AA19453" s="49"/>
      <c r="AB19453" s="49"/>
      <c r="AC19453" s="49"/>
      <c r="AD19453" s="49"/>
      <c r="AE19453" s="95"/>
      <c r="AM19453" s="103"/>
      <c r="AT19453" s="10"/>
    </row>
    <row r="19454" spans="9:46" s="16" customFormat="1">
      <c r="I19454" s="47"/>
      <c r="P19454" s="48"/>
      <c r="Q19454" s="48"/>
      <c r="R19454" s="48"/>
      <c r="S19454" s="49"/>
      <c r="T19454" s="47"/>
      <c r="U19454" s="50"/>
      <c r="V19454" s="47"/>
      <c r="W19454" s="50"/>
      <c r="X19454" s="49"/>
      <c r="Y19454" s="49"/>
      <c r="Z19454" s="49"/>
      <c r="AA19454" s="49"/>
      <c r="AB19454" s="49"/>
      <c r="AC19454" s="49"/>
      <c r="AD19454" s="49"/>
      <c r="AE19454" s="95"/>
      <c r="AM19454" s="103"/>
      <c r="AT19454" s="10"/>
    </row>
    <row r="19455" spans="9:46" s="16" customFormat="1">
      <c r="I19455" s="47"/>
      <c r="P19455" s="48"/>
      <c r="Q19455" s="48"/>
      <c r="R19455" s="48"/>
      <c r="S19455" s="49"/>
      <c r="T19455" s="47"/>
      <c r="U19455" s="50"/>
      <c r="V19455" s="47"/>
      <c r="W19455" s="50"/>
      <c r="X19455" s="49"/>
      <c r="Y19455" s="49"/>
      <c r="Z19455" s="49"/>
      <c r="AA19455" s="49"/>
      <c r="AB19455" s="49"/>
      <c r="AC19455" s="49"/>
      <c r="AD19455" s="49"/>
      <c r="AE19455" s="95"/>
      <c r="AM19455" s="103"/>
      <c r="AT19455" s="10"/>
    </row>
    <row r="19456" spans="9:46" s="16" customFormat="1">
      <c r="I19456" s="47"/>
      <c r="P19456" s="48"/>
      <c r="Q19456" s="48"/>
      <c r="R19456" s="48"/>
      <c r="S19456" s="49"/>
      <c r="T19456" s="47"/>
      <c r="U19456" s="50"/>
      <c r="V19456" s="47"/>
      <c r="W19456" s="50"/>
      <c r="X19456" s="49"/>
      <c r="Y19456" s="49"/>
      <c r="Z19456" s="49"/>
      <c r="AA19456" s="49"/>
      <c r="AB19456" s="49"/>
      <c r="AC19456" s="49"/>
      <c r="AD19456" s="49"/>
      <c r="AE19456" s="95"/>
      <c r="AM19456" s="103"/>
      <c r="AT19456" s="10"/>
    </row>
    <row r="19457" spans="9:46" s="16" customFormat="1">
      <c r="I19457" s="47"/>
      <c r="P19457" s="48"/>
      <c r="Q19457" s="48"/>
      <c r="R19457" s="48"/>
      <c r="S19457" s="49"/>
      <c r="T19457" s="47"/>
      <c r="U19457" s="50"/>
      <c r="V19457" s="47"/>
      <c r="W19457" s="50"/>
      <c r="X19457" s="49"/>
      <c r="Y19457" s="49"/>
      <c r="Z19457" s="49"/>
      <c r="AA19457" s="49"/>
      <c r="AB19457" s="49"/>
      <c r="AC19457" s="49"/>
      <c r="AD19457" s="49"/>
      <c r="AE19457" s="95"/>
      <c r="AM19457" s="103"/>
      <c r="AT19457" s="10"/>
    </row>
    <row r="19458" spans="9:46" s="16" customFormat="1">
      <c r="I19458" s="47"/>
      <c r="P19458" s="48"/>
      <c r="Q19458" s="48"/>
      <c r="R19458" s="48"/>
      <c r="S19458" s="49"/>
      <c r="T19458" s="47"/>
      <c r="U19458" s="50"/>
      <c r="V19458" s="47"/>
      <c r="W19458" s="50"/>
      <c r="X19458" s="49"/>
      <c r="Y19458" s="49"/>
      <c r="Z19458" s="49"/>
      <c r="AA19458" s="49"/>
      <c r="AB19458" s="49"/>
      <c r="AC19458" s="49"/>
      <c r="AD19458" s="49"/>
      <c r="AE19458" s="95"/>
      <c r="AM19458" s="103"/>
      <c r="AT19458" s="10"/>
    </row>
    <row r="19459" spans="9:46" s="16" customFormat="1">
      <c r="I19459" s="47"/>
      <c r="P19459" s="48"/>
      <c r="Q19459" s="48"/>
      <c r="R19459" s="48"/>
      <c r="S19459" s="49"/>
      <c r="T19459" s="47"/>
      <c r="U19459" s="50"/>
      <c r="V19459" s="47"/>
      <c r="W19459" s="50"/>
      <c r="X19459" s="49"/>
      <c r="Y19459" s="49"/>
      <c r="Z19459" s="49"/>
      <c r="AA19459" s="49"/>
      <c r="AB19459" s="49"/>
      <c r="AC19459" s="49"/>
      <c r="AD19459" s="49"/>
      <c r="AE19459" s="95"/>
      <c r="AM19459" s="103"/>
      <c r="AT19459" s="10"/>
    </row>
    <row r="19460" spans="9:46" s="16" customFormat="1">
      <c r="I19460" s="47"/>
      <c r="P19460" s="48"/>
      <c r="Q19460" s="48"/>
      <c r="R19460" s="48"/>
      <c r="S19460" s="49"/>
      <c r="T19460" s="47"/>
      <c r="U19460" s="50"/>
      <c r="V19460" s="47"/>
      <c r="W19460" s="50"/>
      <c r="X19460" s="49"/>
      <c r="Y19460" s="49"/>
      <c r="Z19460" s="49"/>
      <c r="AA19460" s="49"/>
      <c r="AB19460" s="49"/>
      <c r="AC19460" s="49"/>
      <c r="AD19460" s="49"/>
      <c r="AE19460" s="95"/>
      <c r="AM19460" s="103"/>
      <c r="AT19460" s="10"/>
    </row>
    <row r="19461" spans="9:46" s="16" customFormat="1">
      <c r="I19461" s="47"/>
      <c r="P19461" s="48"/>
      <c r="Q19461" s="48"/>
      <c r="R19461" s="48"/>
      <c r="S19461" s="49"/>
      <c r="T19461" s="47"/>
      <c r="U19461" s="50"/>
      <c r="V19461" s="47"/>
      <c r="W19461" s="50"/>
      <c r="X19461" s="49"/>
      <c r="Y19461" s="49"/>
      <c r="Z19461" s="49"/>
      <c r="AA19461" s="49"/>
      <c r="AB19461" s="49"/>
      <c r="AC19461" s="49"/>
      <c r="AD19461" s="49"/>
      <c r="AE19461" s="95"/>
      <c r="AM19461" s="103"/>
      <c r="AT19461" s="10"/>
    </row>
    <row r="19462" spans="9:46" s="16" customFormat="1">
      <c r="I19462" s="47"/>
      <c r="P19462" s="48"/>
      <c r="Q19462" s="48"/>
      <c r="R19462" s="48"/>
      <c r="S19462" s="49"/>
      <c r="T19462" s="47"/>
      <c r="U19462" s="50"/>
      <c r="V19462" s="47"/>
      <c r="W19462" s="50"/>
      <c r="X19462" s="49"/>
      <c r="Y19462" s="49"/>
      <c r="Z19462" s="49"/>
      <c r="AA19462" s="49"/>
      <c r="AB19462" s="49"/>
      <c r="AC19462" s="49"/>
      <c r="AD19462" s="49"/>
      <c r="AE19462" s="95"/>
      <c r="AM19462" s="103"/>
      <c r="AT19462" s="10"/>
    </row>
    <row r="19463" spans="9:46" s="16" customFormat="1">
      <c r="I19463" s="47"/>
      <c r="P19463" s="48"/>
      <c r="Q19463" s="48"/>
      <c r="R19463" s="48"/>
      <c r="S19463" s="49"/>
      <c r="T19463" s="47"/>
      <c r="U19463" s="50"/>
      <c r="V19463" s="47"/>
      <c r="W19463" s="50"/>
      <c r="X19463" s="49"/>
      <c r="Y19463" s="49"/>
      <c r="Z19463" s="49"/>
      <c r="AA19463" s="49"/>
      <c r="AB19463" s="49"/>
      <c r="AC19463" s="49"/>
      <c r="AD19463" s="49"/>
      <c r="AE19463" s="95"/>
      <c r="AM19463" s="103"/>
      <c r="AT19463" s="10"/>
    </row>
    <row r="19464" spans="9:46" s="16" customFormat="1">
      <c r="I19464" s="47"/>
      <c r="P19464" s="48"/>
      <c r="Q19464" s="48"/>
      <c r="R19464" s="48"/>
      <c r="S19464" s="49"/>
      <c r="T19464" s="47"/>
      <c r="U19464" s="50"/>
      <c r="V19464" s="47"/>
      <c r="W19464" s="50"/>
      <c r="X19464" s="49"/>
      <c r="Y19464" s="49"/>
      <c r="Z19464" s="49"/>
      <c r="AA19464" s="49"/>
      <c r="AB19464" s="49"/>
      <c r="AC19464" s="49"/>
      <c r="AD19464" s="49"/>
      <c r="AE19464" s="95"/>
      <c r="AM19464" s="103"/>
      <c r="AT19464" s="10"/>
    </row>
    <row r="19465" spans="9:46" s="16" customFormat="1">
      <c r="I19465" s="47"/>
      <c r="P19465" s="48"/>
      <c r="Q19465" s="48"/>
      <c r="R19465" s="48"/>
      <c r="S19465" s="49"/>
      <c r="T19465" s="47"/>
      <c r="U19465" s="50"/>
      <c r="V19465" s="47"/>
      <c r="W19465" s="50"/>
      <c r="X19465" s="49"/>
      <c r="Y19465" s="49"/>
      <c r="Z19465" s="49"/>
      <c r="AA19465" s="49"/>
      <c r="AB19465" s="49"/>
      <c r="AC19465" s="49"/>
      <c r="AD19465" s="49"/>
      <c r="AE19465" s="95"/>
      <c r="AM19465" s="103"/>
      <c r="AT19465" s="10"/>
    </row>
    <row r="19466" spans="9:46" s="16" customFormat="1">
      <c r="I19466" s="47"/>
      <c r="P19466" s="48"/>
      <c r="Q19466" s="48"/>
      <c r="R19466" s="48"/>
      <c r="S19466" s="49"/>
      <c r="T19466" s="47"/>
      <c r="U19466" s="50"/>
      <c r="V19466" s="47"/>
      <c r="W19466" s="50"/>
      <c r="X19466" s="49"/>
      <c r="Y19466" s="49"/>
      <c r="Z19466" s="49"/>
      <c r="AA19466" s="49"/>
      <c r="AB19466" s="49"/>
      <c r="AC19466" s="49"/>
      <c r="AD19466" s="49"/>
      <c r="AE19466" s="95"/>
      <c r="AM19466" s="103"/>
      <c r="AT19466" s="10"/>
    </row>
    <row r="19467" spans="9:46" s="16" customFormat="1">
      <c r="I19467" s="47"/>
      <c r="P19467" s="48"/>
      <c r="Q19467" s="48"/>
      <c r="R19467" s="48"/>
      <c r="S19467" s="49"/>
      <c r="T19467" s="47"/>
      <c r="U19467" s="50"/>
      <c r="V19467" s="47"/>
      <c r="W19467" s="50"/>
      <c r="X19467" s="49"/>
      <c r="Y19467" s="49"/>
      <c r="Z19467" s="49"/>
      <c r="AA19467" s="49"/>
      <c r="AB19467" s="49"/>
      <c r="AC19467" s="49"/>
      <c r="AD19467" s="49"/>
      <c r="AE19467" s="95"/>
      <c r="AM19467" s="103"/>
      <c r="AT19467" s="10"/>
    </row>
    <row r="19468" spans="9:46" s="16" customFormat="1">
      <c r="I19468" s="47"/>
      <c r="P19468" s="48"/>
      <c r="Q19468" s="48"/>
      <c r="R19468" s="48"/>
      <c r="S19468" s="49"/>
      <c r="T19468" s="47"/>
      <c r="U19468" s="50"/>
      <c r="V19468" s="47"/>
      <c r="W19468" s="50"/>
      <c r="X19468" s="49"/>
      <c r="Y19468" s="49"/>
      <c r="Z19468" s="49"/>
      <c r="AA19468" s="49"/>
      <c r="AB19468" s="49"/>
      <c r="AC19468" s="49"/>
      <c r="AD19468" s="49"/>
      <c r="AE19468" s="95"/>
      <c r="AM19468" s="103"/>
      <c r="AT19468" s="10"/>
    </row>
    <row r="19469" spans="9:46" s="16" customFormat="1">
      <c r="I19469" s="47"/>
      <c r="P19469" s="48"/>
      <c r="Q19469" s="48"/>
      <c r="R19469" s="48"/>
      <c r="S19469" s="49"/>
      <c r="T19469" s="47"/>
      <c r="U19469" s="50"/>
      <c r="V19469" s="47"/>
      <c r="W19469" s="50"/>
      <c r="X19469" s="49"/>
      <c r="Y19469" s="49"/>
      <c r="Z19469" s="49"/>
      <c r="AA19469" s="49"/>
      <c r="AB19469" s="49"/>
      <c r="AC19469" s="49"/>
      <c r="AD19469" s="49"/>
      <c r="AE19469" s="95"/>
      <c r="AM19469" s="103"/>
      <c r="AT19469" s="10"/>
    </row>
    <row r="19470" spans="9:46" s="16" customFormat="1">
      <c r="I19470" s="47"/>
      <c r="P19470" s="48"/>
      <c r="Q19470" s="48"/>
      <c r="R19470" s="48"/>
      <c r="S19470" s="49"/>
      <c r="T19470" s="47"/>
      <c r="U19470" s="50"/>
      <c r="V19470" s="47"/>
      <c r="W19470" s="50"/>
      <c r="X19470" s="49"/>
      <c r="Y19470" s="49"/>
      <c r="Z19470" s="49"/>
      <c r="AA19470" s="49"/>
      <c r="AB19470" s="49"/>
      <c r="AC19470" s="49"/>
      <c r="AD19470" s="49"/>
      <c r="AE19470" s="95"/>
      <c r="AM19470" s="103"/>
      <c r="AT19470" s="10"/>
    </row>
    <row r="19471" spans="9:46" s="16" customFormat="1">
      <c r="I19471" s="47"/>
      <c r="P19471" s="48"/>
      <c r="Q19471" s="48"/>
      <c r="R19471" s="48"/>
      <c r="S19471" s="49"/>
      <c r="T19471" s="47"/>
      <c r="U19471" s="50"/>
      <c r="V19471" s="47"/>
      <c r="W19471" s="50"/>
      <c r="X19471" s="49"/>
      <c r="Y19471" s="49"/>
      <c r="Z19471" s="49"/>
      <c r="AA19471" s="49"/>
      <c r="AB19471" s="49"/>
      <c r="AC19471" s="49"/>
      <c r="AD19471" s="49"/>
      <c r="AE19471" s="95"/>
      <c r="AM19471" s="103"/>
      <c r="AT19471" s="10"/>
    </row>
    <row r="19472" spans="9:46" s="16" customFormat="1">
      <c r="I19472" s="47"/>
      <c r="P19472" s="48"/>
      <c r="Q19472" s="48"/>
      <c r="R19472" s="48"/>
      <c r="S19472" s="49"/>
      <c r="T19472" s="47"/>
      <c r="U19472" s="50"/>
      <c r="V19472" s="47"/>
      <c r="W19472" s="50"/>
      <c r="X19472" s="49"/>
      <c r="Y19472" s="49"/>
      <c r="Z19472" s="49"/>
      <c r="AA19472" s="49"/>
      <c r="AB19472" s="49"/>
      <c r="AC19472" s="49"/>
      <c r="AD19472" s="49"/>
      <c r="AE19472" s="95"/>
      <c r="AM19472" s="103"/>
      <c r="AT19472" s="10"/>
    </row>
    <row r="19473" spans="9:46" s="16" customFormat="1">
      <c r="I19473" s="47"/>
      <c r="P19473" s="48"/>
      <c r="Q19473" s="48"/>
      <c r="R19473" s="48"/>
      <c r="S19473" s="49"/>
      <c r="T19473" s="47"/>
      <c r="U19473" s="50"/>
      <c r="V19473" s="47"/>
      <c r="W19473" s="50"/>
      <c r="X19473" s="49"/>
      <c r="Y19473" s="49"/>
      <c r="Z19473" s="49"/>
      <c r="AA19473" s="49"/>
      <c r="AB19473" s="49"/>
      <c r="AC19473" s="49"/>
      <c r="AD19473" s="49"/>
      <c r="AE19473" s="95"/>
      <c r="AM19473" s="103"/>
      <c r="AT19473" s="10"/>
    </row>
    <row r="19474" spans="9:46" s="16" customFormat="1">
      <c r="I19474" s="47"/>
      <c r="P19474" s="48"/>
      <c r="Q19474" s="48"/>
      <c r="R19474" s="48"/>
      <c r="S19474" s="49"/>
      <c r="T19474" s="47"/>
      <c r="U19474" s="50"/>
      <c r="V19474" s="47"/>
      <c r="W19474" s="50"/>
      <c r="X19474" s="49"/>
      <c r="Y19474" s="49"/>
      <c r="Z19474" s="49"/>
      <c r="AA19474" s="49"/>
      <c r="AB19474" s="49"/>
      <c r="AC19474" s="49"/>
      <c r="AD19474" s="49"/>
      <c r="AE19474" s="95"/>
      <c r="AM19474" s="103"/>
      <c r="AT19474" s="10"/>
    </row>
    <row r="19475" spans="9:46" s="16" customFormat="1">
      <c r="I19475" s="47"/>
      <c r="P19475" s="48"/>
      <c r="Q19475" s="48"/>
      <c r="R19475" s="48"/>
      <c r="S19475" s="49"/>
      <c r="T19475" s="47"/>
      <c r="U19475" s="50"/>
      <c r="V19475" s="47"/>
      <c r="W19475" s="50"/>
      <c r="X19475" s="49"/>
      <c r="Y19475" s="49"/>
      <c r="Z19475" s="49"/>
      <c r="AA19475" s="49"/>
      <c r="AB19475" s="49"/>
      <c r="AC19475" s="49"/>
      <c r="AD19475" s="49"/>
      <c r="AE19475" s="95"/>
      <c r="AM19475" s="103"/>
      <c r="AT19475" s="10"/>
    </row>
    <row r="19476" spans="9:46" s="16" customFormat="1">
      <c r="I19476" s="47"/>
      <c r="P19476" s="48"/>
      <c r="Q19476" s="48"/>
      <c r="R19476" s="48"/>
      <c r="S19476" s="49"/>
      <c r="T19476" s="47"/>
      <c r="U19476" s="50"/>
      <c r="V19476" s="47"/>
      <c r="W19476" s="50"/>
      <c r="X19476" s="49"/>
      <c r="Y19476" s="49"/>
      <c r="Z19476" s="49"/>
      <c r="AA19476" s="49"/>
      <c r="AB19476" s="49"/>
      <c r="AC19476" s="49"/>
      <c r="AD19476" s="49"/>
      <c r="AE19476" s="95"/>
      <c r="AM19476" s="103"/>
      <c r="AT19476" s="10"/>
    </row>
    <row r="19477" spans="9:46" s="16" customFormat="1">
      <c r="I19477" s="47"/>
      <c r="P19477" s="48"/>
      <c r="Q19477" s="48"/>
      <c r="R19477" s="48"/>
      <c r="S19477" s="49"/>
      <c r="T19477" s="47"/>
      <c r="U19477" s="50"/>
      <c r="V19477" s="47"/>
      <c r="W19477" s="50"/>
      <c r="X19477" s="49"/>
      <c r="Y19477" s="49"/>
      <c r="Z19477" s="49"/>
      <c r="AA19477" s="49"/>
      <c r="AB19477" s="49"/>
      <c r="AC19477" s="49"/>
      <c r="AD19477" s="49"/>
      <c r="AE19477" s="95"/>
      <c r="AM19477" s="103"/>
      <c r="AT19477" s="10"/>
    </row>
    <row r="19478" spans="9:46" s="16" customFormat="1">
      <c r="I19478" s="47"/>
      <c r="P19478" s="48"/>
      <c r="Q19478" s="48"/>
      <c r="R19478" s="48"/>
      <c r="S19478" s="49"/>
      <c r="T19478" s="47"/>
      <c r="U19478" s="50"/>
      <c r="V19478" s="47"/>
      <c r="W19478" s="50"/>
      <c r="X19478" s="49"/>
      <c r="Y19478" s="49"/>
      <c r="Z19478" s="49"/>
      <c r="AA19478" s="49"/>
      <c r="AB19478" s="49"/>
      <c r="AC19478" s="49"/>
      <c r="AD19478" s="49"/>
      <c r="AE19478" s="95"/>
      <c r="AM19478" s="103"/>
      <c r="AT19478" s="10"/>
    </row>
    <row r="19479" spans="9:46" s="16" customFormat="1">
      <c r="I19479" s="47"/>
      <c r="P19479" s="48"/>
      <c r="Q19479" s="48"/>
      <c r="R19479" s="48"/>
      <c r="S19479" s="49"/>
      <c r="T19479" s="47"/>
      <c r="U19479" s="50"/>
      <c r="V19479" s="47"/>
      <c r="W19479" s="50"/>
      <c r="X19479" s="49"/>
      <c r="Y19479" s="49"/>
      <c r="Z19479" s="49"/>
      <c r="AA19479" s="49"/>
      <c r="AB19479" s="49"/>
      <c r="AC19479" s="49"/>
      <c r="AD19479" s="49"/>
      <c r="AE19479" s="95"/>
      <c r="AM19479" s="103"/>
      <c r="AT19479" s="10"/>
    </row>
    <row r="19480" spans="9:46" s="16" customFormat="1">
      <c r="I19480" s="47"/>
      <c r="P19480" s="48"/>
      <c r="Q19480" s="48"/>
      <c r="R19480" s="48"/>
      <c r="S19480" s="49"/>
      <c r="T19480" s="47"/>
      <c r="U19480" s="50"/>
      <c r="V19480" s="47"/>
      <c r="W19480" s="50"/>
      <c r="X19480" s="49"/>
      <c r="Y19480" s="49"/>
      <c r="Z19480" s="49"/>
      <c r="AA19480" s="49"/>
      <c r="AB19480" s="49"/>
      <c r="AC19480" s="49"/>
      <c r="AD19480" s="49"/>
      <c r="AE19480" s="95"/>
      <c r="AM19480" s="103"/>
      <c r="AT19480" s="10"/>
    </row>
    <row r="19481" spans="9:46" s="16" customFormat="1">
      <c r="I19481" s="47"/>
      <c r="P19481" s="48"/>
      <c r="Q19481" s="48"/>
      <c r="R19481" s="48"/>
      <c r="S19481" s="49"/>
      <c r="T19481" s="47"/>
      <c r="U19481" s="50"/>
      <c r="V19481" s="47"/>
      <c r="W19481" s="50"/>
      <c r="X19481" s="49"/>
      <c r="Y19481" s="49"/>
      <c r="Z19481" s="49"/>
      <c r="AA19481" s="49"/>
      <c r="AB19481" s="49"/>
      <c r="AC19481" s="49"/>
      <c r="AD19481" s="49"/>
      <c r="AE19481" s="95"/>
      <c r="AM19481" s="103"/>
      <c r="AT19481" s="10"/>
    </row>
    <row r="19482" spans="9:46" s="16" customFormat="1">
      <c r="I19482" s="47"/>
      <c r="P19482" s="48"/>
      <c r="Q19482" s="48"/>
      <c r="R19482" s="48"/>
      <c r="S19482" s="49"/>
      <c r="T19482" s="47"/>
      <c r="U19482" s="50"/>
      <c r="V19482" s="47"/>
      <c r="W19482" s="50"/>
      <c r="X19482" s="49"/>
      <c r="Y19482" s="49"/>
      <c r="Z19482" s="49"/>
      <c r="AA19482" s="49"/>
      <c r="AB19482" s="49"/>
      <c r="AC19482" s="49"/>
      <c r="AD19482" s="49"/>
      <c r="AE19482" s="95"/>
      <c r="AM19482" s="103"/>
      <c r="AT19482" s="10"/>
    </row>
    <row r="19483" spans="9:46" s="16" customFormat="1">
      <c r="I19483" s="47"/>
      <c r="P19483" s="48"/>
      <c r="Q19483" s="48"/>
      <c r="R19483" s="48"/>
      <c r="S19483" s="49"/>
      <c r="T19483" s="47"/>
      <c r="U19483" s="50"/>
      <c r="V19483" s="47"/>
      <c r="W19483" s="50"/>
      <c r="X19483" s="49"/>
      <c r="Y19483" s="49"/>
      <c r="Z19483" s="49"/>
      <c r="AA19483" s="49"/>
      <c r="AB19483" s="49"/>
      <c r="AC19483" s="49"/>
      <c r="AD19483" s="49"/>
      <c r="AE19483" s="95"/>
      <c r="AM19483" s="103"/>
      <c r="AT19483" s="10"/>
    </row>
    <row r="19484" spans="9:46" s="16" customFormat="1">
      <c r="I19484" s="47"/>
      <c r="P19484" s="48"/>
      <c r="Q19484" s="48"/>
      <c r="R19484" s="48"/>
      <c r="S19484" s="49"/>
      <c r="T19484" s="47"/>
      <c r="U19484" s="50"/>
      <c r="V19484" s="47"/>
      <c r="W19484" s="50"/>
      <c r="X19484" s="49"/>
      <c r="Y19484" s="49"/>
      <c r="Z19484" s="49"/>
      <c r="AA19484" s="49"/>
      <c r="AB19484" s="49"/>
      <c r="AC19484" s="49"/>
      <c r="AD19484" s="49"/>
      <c r="AE19484" s="95"/>
      <c r="AM19484" s="103"/>
      <c r="AT19484" s="10"/>
    </row>
    <row r="19485" spans="9:46" s="16" customFormat="1">
      <c r="I19485" s="47"/>
      <c r="P19485" s="48"/>
      <c r="Q19485" s="48"/>
      <c r="R19485" s="48"/>
      <c r="S19485" s="49"/>
      <c r="T19485" s="47"/>
      <c r="U19485" s="50"/>
      <c r="V19485" s="47"/>
      <c r="W19485" s="50"/>
      <c r="X19485" s="49"/>
      <c r="Y19485" s="49"/>
      <c r="Z19485" s="49"/>
      <c r="AA19485" s="49"/>
      <c r="AB19485" s="49"/>
      <c r="AC19485" s="49"/>
      <c r="AD19485" s="49"/>
      <c r="AE19485" s="95"/>
      <c r="AM19485" s="103"/>
      <c r="AT19485" s="10"/>
    </row>
    <row r="19486" spans="9:46" s="16" customFormat="1">
      <c r="I19486" s="47"/>
      <c r="P19486" s="48"/>
      <c r="Q19486" s="48"/>
      <c r="R19486" s="48"/>
      <c r="S19486" s="49"/>
      <c r="T19486" s="47"/>
      <c r="U19486" s="50"/>
      <c r="V19486" s="47"/>
      <c r="W19486" s="50"/>
      <c r="X19486" s="49"/>
      <c r="Y19486" s="49"/>
      <c r="Z19486" s="49"/>
      <c r="AA19486" s="49"/>
      <c r="AB19486" s="49"/>
      <c r="AC19486" s="49"/>
      <c r="AD19486" s="49"/>
      <c r="AE19486" s="95"/>
      <c r="AM19486" s="103"/>
      <c r="AT19486" s="10"/>
    </row>
    <row r="19487" spans="9:46" s="16" customFormat="1">
      <c r="I19487" s="47"/>
      <c r="P19487" s="48"/>
      <c r="Q19487" s="48"/>
      <c r="R19487" s="48"/>
      <c r="S19487" s="49"/>
      <c r="T19487" s="47"/>
      <c r="U19487" s="50"/>
      <c r="V19487" s="47"/>
      <c r="W19487" s="50"/>
      <c r="X19487" s="49"/>
      <c r="Y19487" s="49"/>
      <c r="Z19487" s="49"/>
      <c r="AA19487" s="49"/>
      <c r="AB19487" s="49"/>
      <c r="AC19487" s="49"/>
      <c r="AD19487" s="49"/>
      <c r="AE19487" s="95"/>
      <c r="AM19487" s="103"/>
      <c r="AT19487" s="10"/>
    </row>
    <row r="19488" spans="9:46" s="16" customFormat="1">
      <c r="I19488" s="47"/>
      <c r="P19488" s="48"/>
      <c r="Q19488" s="48"/>
      <c r="R19488" s="48"/>
      <c r="S19488" s="49"/>
      <c r="T19488" s="47"/>
      <c r="U19488" s="50"/>
      <c r="V19488" s="47"/>
      <c r="W19488" s="50"/>
      <c r="X19488" s="49"/>
      <c r="Y19488" s="49"/>
      <c r="Z19488" s="49"/>
      <c r="AA19488" s="49"/>
      <c r="AB19488" s="49"/>
      <c r="AC19488" s="49"/>
      <c r="AD19488" s="49"/>
      <c r="AE19488" s="95"/>
      <c r="AM19488" s="103"/>
      <c r="AT19488" s="10"/>
    </row>
    <row r="19489" spans="9:46" s="16" customFormat="1">
      <c r="I19489" s="47"/>
      <c r="P19489" s="48"/>
      <c r="Q19489" s="48"/>
      <c r="R19489" s="48"/>
      <c r="S19489" s="49"/>
      <c r="T19489" s="47"/>
      <c r="U19489" s="50"/>
      <c r="V19489" s="47"/>
      <c r="W19489" s="50"/>
      <c r="X19489" s="49"/>
      <c r="Y19489" s="49"/>
      <c r="Z19489" s="49"/>
      <c r="AA19489" s="49"/>
      <c r="AB19489" s="49"/>
      <c r="AC19489" s="49"/>
      <c r="AD19489" s="49"/>
      <c r="AE19489" s="95"/>
      <c r="AM19489" s="103"/>
      <c r="AT19489" s="10"/>
    </row>
    <row r="19490" spans="9:46" s="16" customFormat="1">
      <c r="I19490" s="47"/>
      <c r="P19490" s="48"/>
      <c r="Q19490" s="48"/>
      <c r="R19490" s="48"/>
      <c r="S19490" s="49"/>
      <c r="T19490" s="47"/>
      <c r="U19490" s="50"/>
      <c r="V19490" s="47"/>
      <c r="W19490" s="50"/>
      <c r="X19490" s="49"/>
      <c r="Y19490" s="49"/>
      <c r="Z19490" s="49"/>
      <c r="AA19490" s="49"/>
      <c r="AB19490" s="49"/>
      <c r="AC19490" s="49"/>
      <c r="AD19490" s="49"/>
      <c r="AE19490" s="95"/>
      <c r="AM19490" s="103"/>
      <c r="AT19490" s="10"/>
    </row>
    <row r="19491" spans="9:46" s="16" customFormat="1">
      <c r="I19491" s="47"/>
      <c r="P19491" s="48"/>
      <c r="Q19491" s="48"/>
      <c r="R19491" s="48"/>
      <c r="S19491" s="49"/>
      <c r="T19491" s="47"/>
      <c r="U19491" s="50"/>
      <c r="V19491" s="47"/>
      <c r="W19491" s="50"/>
      <c r="X19491" s="49"/>
      <c r="Y19491" s="49"/>
      <c r="Z19491" s="49"/>
      <c r="AA19491" s="49"/>
      <c r="AB19491" s="49"/>
      <c r="AC19491" s="49"/>
      <c r="AD19491" s="49"/>
      <c r="AE19491" s="95"/>
      <c r="AM19491" s="103"/>
      <c r="AT19491" s="10"/>
    </row>
    <row r="19492" spans="9:46" s="16" customFormat="1">
      <c r="I19492" s="47"/>
      <c r="P19492" s="48"/>
      <c r="Q19492" s="48"/>
      <c r="R19492" s="48"/>
      <c r="S19492" s="49"/>
      <c r="T19492" s="47"/>
      <c r="U19492" s="50"/>
      <c r="V19492" s="47"/>
      <c r="W19492" s="50"/>
      <c r="X19492" s="49"/>
      <c r="Y19492" s="49"/>
      <c r="Z19492" s="49"/>
      <c r="AA19492" s="49"/>
      <c r="AB19492" s="49"/>
      <c r="AC19492" s="49"/>
      <c r="AD19492" s="49"/>
      <c r="AE19492" s="95"/>
      <c r="AM19492" s="103"/>
      <c r="AT19492" s="10"/>
    </row>
    <row r="19493" spans="9:46" s="16" customFormat="1">
      <c r="I19493" s="47"/>
      <c r="P19493" s="48"/>
      <c r="Q19493" s="48"/>
      <c r="R19493" s="48"/>
      <c r="S19493" s="49"/>
      <c r="T19493" s="47"/>
      <c r="U19493" s="50"/>
      <c r="V19493" s="47"/>
      <c r="W19493" s="50"/>
      <c r="X19493" s="49"/>
      <c r="Y19493" s="49"/>
      <c r="Z19493" s="49"/>
      <c r="AA19493" s="49"/>
      <c r="AB19493" s="49"/>
      <c r="AC19493" s="49"/>
      <c r="AD19493" s="49"/>
      <c r="AE19493" s="95"/>
      <c r="AM19493" s="103"/>
      <c r="AT19493" s="10"/>
    </row>
    <row r="19494" spans="9:46" s="16" customFormat="1">
      <c r="I19494" s="47"/>
      <c r="P19494" s="48"/>
      <c r="Q19494" s="48"/>
      <c r="R19494" s="48"/>
      <c r="S19494" s="49"/>
      <c r="T19494" s="47"/>
      <c r="U19494" s="50"/>
      <c r="V19494" s="47"/>
      <c r="W19494" s="50"/>
      <c r="X19494" s="49"/>
      <c r="Y19494" s="49"/>
      <c r="Z19494" s="49"/>
      <c r="AA19494" s="49"/>
      <c r="AB19494" s="49"/>
      <c r="AC19494" s="49"/>
      <c r="AD19494" s="49"/>
      <c r="AE19494" s="95"/>
      <c r="AM19494" s="103"/>
      <c r="AT19494" s="10"/>
    </row>
    <row r="19495" spans="9:46" s="16" customFormat="1">
      <c r="I19495" s="47"/>
      <c r="P19495" s="48"/>
      <c r="Q19495" s="48"/>
      <c r="R19495" s="48"/>
      <c r="S19495" s="49"/>
      <c r="T19495" s="47"/>
      <c r="U19495" s="50"/>
      <c r="V19495" s="47"/>
      <c r="W19495" s="50"/>
      <c r="X19495" s="49"/>
      <c r="Y19495" s="49"/>
      <c r="Z19495" s="49"/>
      <c r="AA19495" s="49"/>
      <c r="AB19495" s="49"/>
      <c r="AC19495" s="49"/>
      <c r="AD19495" s="49"/>
      <c r="AE19495" s="95"/>
      <c r="AM19495" s="103"/>
      <c r="AT19495" s="10"/>
    </row>
    <row r="19496" spans="9:46" s="16" customFormat="1">
      <c r="I19496" s="47"/>
      <c r="P19496" s="48"/>
      <c r="Q19496" s="48"/>
      <c r="R19496" s="48"/>
      <c r="S19496" s="49"/>
      <c r="T19496" s="47"/>
      <c r="U19496" s="50"/>
      <c r="V19496" s="47"/>
      <c r="W19496" s="50"/>
      <c r="X19496" s="49"/>
      <c r="Y19496" s="49"/>
      <c r="Z19496" s="49"/>
      <c r="AA19496" s="49"/>
      <c r="AB19496" s="49"/>
      <c r="AC19496" s="49"/>
      <c r="AD19496" s="49"/>
      <c r="AE19496" s="95"/>
      <c r="AM19496" s="103"/>
      <c r="AT19496" s="10"/>
    </row>
    <row r="19497" spans="9:46" s="16" customFormat="1">
      <c r="I19497" s="47"/>
      <c r="P19497" s="48"/>
      <c r="Q19497" s="48"/>
      <c r="R19497" s="48"/>
      <c r="S19497" s="49"/>
      <c r="T19497" s="47"/>
      <c r="U19497" s="50"/>
      <c r="V19497" s="47"/>
      <c r="W19497" s="50"/>
      <c r="X19497" s="49"/>
      <c r="Y19497" s="49"/>
      <c r="Z19497" s="49"/>
      <c r="AA19497" s="49"/>
      <c r="AB19497" s="49"/>
      <c r="AC19497" s="49"/>
      <c r="AD19497" s="49"/>
      <c r="AE19497" s="95"/>
      <c r="AM19497" s="103"/>
      <c r="AT19497" s="10"/>
    </row>
    <row r="19498" spans="9:46" s="16" customFormat="1">
      <c r="I19498" s="47"/>
      <c r="P19498" s="48"/>
      <c r="Q19498" s="48"/>
      <c r="R19498" s="48"/>
      <c r="S19498" s="49"/>
      <c r="T19498" s="47"/>
      <c r="U19498" s="50"/>
      <c r="V19498" s="47"/>
      <c r="W19498" s="50"/>
      <c r="X19498" s="49"/>
      <c r="Y19498" s="49"/>
      <c r="Z19498" s="49"/>
      <c r="AA19498" s="49"/>
      <c r="AB19498" s="49"/>
      <c r="AC19498" s="49"/>
      <c r="AD19498" s="49"/>
      <c r="AE19498" s="95"/>
      <c r="AM19498" s="103"/>
      <c r="AT19498" s="10"/>
    </row>
    <row r="19499" spans="9:46" s="16" customFormat="1">
      <c r="I19499" s="47"/>
      <c r="P19499" s="48"/>
      <c r="Q19499" s="48"/>
      <c r="R19499" s="48"/>
      <c r="S19499" s="49"/>
      <c r="T19499" s="47"/>
      <c r="U19499" s="50"/>
      <c r="V19499" s="47"/>
      <c r="W19499" s="50"/>
      <c r="X19499" s="49"/>
      <c r="Y19499" s="49"/>
      <c r="Z19499" s="49"/>
      <c r="AA19499" s="49"/>
      <c r="AB19499" s="49"/>
      <c r="AC19499" s="49"/>
      <c r="AD19499" s="49"/>
      <c r="AE19499" s="95"/>
      <c r="AM19499" s="103"/>
      <c r="AT19499" s="10"/>
    </row>
    <row r="19500" spans="9:46" s="16" customFormat="1">
      <c r="I19500" s="47"/>
      <c r="P19500" s="48"/>
      <c r="Q19500" s="48"/>
      <c r="R19500" s="48"/>
      <c r="S19500" s="49"/>
      <c r="T19500" s="47"/>
      <c r="U19500" s="50"/>
      <c r="V19500" s="47"/>
      <c r="W19500" s="50"/>
      <c r="X19500" s="49"/>
      <c r="Y19500" s="49"/>
      <c r="Z19500" s="49"/>
      <c r="AA19500" s="49"/>
      <c r="AB19500" s="49"/>
      <c r="AC19500" s="49"/>
      <c r="AD19500" s="49"/>
      <c r="AE19500" s="95"/>
      <c r="AM19500" s="103"/>
      <c r="AT19500" s="10"/>
    </row>
    <row r="19501" spans="9:46" s="16" customFormat="1">
      <c r="I19501" s="47"/>
      <c r="P19501" s="48"/>
      <c r="Q19501" s="48"/>
      <c r="R19501" s="48"/>
      <c r="S19501" s="49"/>
      <c r="T19501" s="47"/>
      <c r="U19501" s="50"/>
      <c r="V19501" s="47"/>
      <c r="W19501" s="50"/>
      <c r="X19501" s="49"/>
      <c r="Y19501" s="49"/>
      <c r="Z19501" s="49"/>
      <c r="AA19501" s="49"/>
      <c r="AB19501" s="49"/>
      <c r="AC19501" s="49"/>
      <c r="AD19501" s="49"/>
      <c r="AE19501" s="95"/>
      <c r="AM19501" s="103"/>
      <c r="AT19501" s="10"/>
    </row>
    <row r="19502" spans="9:46" s="16" customFormat="1">
      <c r="I19502" s="47"/>
      <c r="P19502" s="48"/>
      <c r="Q19502" s="48"/>
      <c r="R19502" s="48"/>
      <c r="S19502" s="49"/>
      <c r="T19502" s="47"/>
      <c r="U19502" s="50"/>
      <c r="V19502" s="47"/>
      <c r="W19502" s="50"/>
      <c r="X19502" s="49"/>
      <c r="Y19502" s="49"/>
      <c r="Z19502" s="49"/>
      <c r="AA19502" s="49"/>
      <c r="AB19502" s="49"/>
      <c r="AC19502" s="49"/>
      <c r="AD19502" s="49"/>
      <c r="AE19502" s="95"/>
      <c r="AM19502" s="103"/>
      <c r="AT19502" s="10"/>
    </row>
    <row r="19503" spans="9:46" s="16" customFormat="1">
      <c r="I19503" s="47"/>
      <c r="P19503" s="48"/>
      <c r="Q19503" s="48"/>
      <c r="R19503" s="48"/>
      <c r="S19503" s="49"/>
      <c r="T19503" s="47"/>
      <c r="U19503" s="50"/>
      <c r="V19503" s="47"/>
      <c r="W19503" s="50"/>
      <c r="X19503" s="49"/>
      <c r="Y19503" s="49"/>
      <c r="Z19503" s="49"/>
      <c r="AA19503" s="49"/>
      <c r="AB19503" s="49"/>
      <c r="AC19503" s="49"/>
      <c r="AD19503" s="49"/>
      <c r="AE19503" s="95"/>
      <c r="AM19503" s="103"/>
      <c r="AT19503" s="10"/>
    </row>
    <row r="19504" spans="9:46" s="16" customFormat="1">
      <c r="I19504" s="47"/>
      <c r="P19504" s="48"/>
      <c r="Q19504" s="48"/>
      <c r="R19504" s="48"/>
      <c r="S19504" s="49"/>
      <c r="T19504" s="47"/>
      <c r="U19504" s="50"/>
      <c r="V19504" s="47"/>
      <c r="W19504" s="50"/>
      <c r="X19504" s="49"/>
      <c r="Y19504" s="49"/>
      <c r="Z19504" s="49"/>
      <c r="AA19504" s="49"/>
      <c r="AB19504" s="49"/>
      <c r="AC19504" s="49"/>
      <c r="AD19504" s="49"/>
      <c r="AE19504" s="95"/>
      <c r="AM19504" s="103"/>
      <c r="AT19504" s="10"/>
    </row>
    <row r="19505" spans="9:46" s="16" customFormat="1">
      <c r="I19505" s="47"/>
      <c r="P19505" s="48"/>
      <c r="Q19505" s="48"/>
      <c r="R19505" s="48"/>
      <c r="S19505" s="49"/>
      <c r="T19505" s="47"/>
      <c r="U19505" s="50"/>
      <c r="V19505" s="47"/>
      <c r="W19505" s="50"/>
      <c r="X19505" s="49"/>
      <c r="Y19505" s="49"/>
      <c r="Z19505" s="49"/>
      <c r="AA19505" s="49"/>
      <c r="AB19505" s="49"/>
      <c r="AC19505" s="49"/>
      <c r="AD19505" s="49"/>
      <c r="AE19505" s="95"/>
      <c r="AM19505" s="103"/>
      <c r="AT19505" s="10"/>
    </row>
    <row r="19506" spans="9:46" s="16" customFormat="1">
      <c r="I19506" s="47"/>
      <c r="P19506" s="48"/>
      <c r="Q19506" s="48"/>
      <c r="R19506" s="48"/>
      <c r="S19506" s="49"/>
      <c r="T19506" s="47"/>
      <c r="U19506" s="50"/>
      <c r="V19506" s="47"/>
      <c r="W19506" s="50"/>
      <c r="X19506" s="49"/>
      <c r="Y19506" s="49"/>
      <c r="Z19506" s="49"/>
      <c r="AA19506" s="49"/>
      <c r="AB19506" s="49"/>
      <c r="AC19506" s="49"/>
      <c r="AD19506" s="49"/>
      <c r="AE19506" s="95"/>
      <c r="AM19506" s="103"/>
      <c r="AT19506" s="10"/>
    </row>
    <row r="19507" spans="9:46" s="16" customFormat="1">
      <c r="I19507" s="47"/>
      <c r="P19507" s="48"/>
      <c r="Q19507" s="48"/>
      <c r="R19507" s="48"/>
      <c r="S19507" s="49"/>
      <c r="T19507" s="47"/>
      <c r="U19507" s="50"/>
      <c r="V19507" s="47"/>
      <c r="W19507" s="50"/>
      <c r="X19507" s="49"/>
      <c r="Y19507" s="49"/>
      <c r="Z19507" s="49"/>
      <c r="AA19507" s="49"/>
      <c r="AB19507" s="49"/>
      <c r="AC19507" s="49"/>
      <c r="AD19507" s="49"/>
      <c r="AE19507" s="95"/>
      <c r="AM19507" s="103"/>
      <c r="AT19507" s="10"/>
    </row>
    <row r="19508" spans="9:46" s="16" customFormat="1">
      <c r="I19508" s="47"/>
      <c r="P19508" s="48"/>
      <c r="Q19508" s="48"/>
      <c r="R19508" s="48"/>
      <c r="S19508" s="49"/>
      <c r="T19508" s="47"/>
      <c r="U19508" s="50"/>
      <c r="V19508" s="47"/>
      <c r="W19508" s="50"/>
      <c r="X19508" s="49"/>
      <c r="Y19508" s="49"/>
      <c r="Z19508" s="49"/>
      <c r="AA19508" s="49"/>
      <c r="AB19508" s="49"/>
      <c r="AC19508" s="49"/>
      <c r="AD19508" s="49"/>
      <c r="AE19508" s="95"/>
      <c r="AM19508" s="103"/>
      <c r="AT19508" s="10"/>
    </row>
    <row r="19509" spans="9:46" s="16" customFormat="1">
      <c r="I19509" s="47"/>
      <c r="P19509" s="48"/>
      <c r="Q19509" s="48"/>
      <c r="R19509" s="48"/>
      <c r="S19509" s="49"/>
      <c r="T19509" s="47"/>
      <c r="U19509" s="50"/>
      <c r="V19509" s="47"/>
      <c r="W19509" s="50"/>
      <c r="X19509" s="49"/>
      <c r="Y19509" s="49"/>
      <c r="Z19509" s="49"/>
      <c r="AA19509" s="49"/>
      <c r="AB19509" s="49"/>
      <c r="AC19509" s="49"/>
      <c r="AD19509" s="49"/>
      <c r="AE19509" s="95"/>
      <c r="AM19509" s="103"/>
      <c r="AT19509" s="10"/>
    </row>
    <row r="19510" spans="9:46" s="16" customFormat="1">
      <c r="I19510" s="47"/>
      <c r="P19510" s="48"/>
      <c r="Q19510" s="48"/>
      <c r="R19510" s="48"/>
      <c r="S19510" s="49"/>
      <c r="T19510" s="47"/>
      <c r="U19510" s="50"/>
      <c r="V19510" s="47"/>
      <c r="W19510" s="50"/>
      <c r="X19510" s="49"/>
      <c r="Y19510" s="49"/>
      <c r="Z19510" s="49"/>
      <c r="AA19510" s="49"/>
      <c r="AB19510" s="49"/>
      <c r="AC19510" s="49"/>
      <c r="AD19510" s="49"/>
      <c r="AE19510" s="95"/>
      <c r="AM19510" s="103"/>
      <c r="AT19510" s="10"/>
    </row>
    <row r="19511" spans="9:46" s="16" customFormat="1">
      <c r="I19511" s="47"/>
      <c r="P19511" s="48"/>
      <c r="Q19511" s="48"/>
      <c r="R19511" s="48"/>
      <c r="S19511" s="49"/>
      <c r="T19511" s="47"/>
      <c r="U19511" s="50"/>
      <c r="V19511" s="47"/>
      <c r="W19511" s="50"/>
      <c r="X19511" s="49"/>
      <c r="Y19511" s="49"/>
      <c r="Z19511" s="49"/>
      <c r="AA19511" s="49"/>
      <c r="AB19511" s="49"/>
      <c r="AC19511" s="49"/>
      <c r="AD19511" s="49"/>
      <c r="AE19511" s="95"/>
      <c r="AM19511" s="103"/>
      <c r="AT19511" s="10"/>
    </row>
    <row r="19512" spans="9:46" s="16" customFormat="1">
      <c r="I19512" s="47"/>
      <c r="P19512" s="48"/>
      <c r="Q19512" s="48"/>
      <c r="R19512" s="48"/>
      <c r="S19512" s="49"/>
      <c r="T19512" s="47"/>
      <c r="U19512" s="50"/>
      <c r="V19512" s="47"/>
      <c r="W19512" s="50"/>
      <c r="X19512" s="49"/>
      <c r="Y19512" s="49"/>
      <c r="Z19512" s="49"/>
      <c r="AA19512" s="49"/>
      <c r="AB19512" s="49"/>
      <c r="AC19512" s="49"/>
      <c r="AD19512" s="49"/>
      <c r="AE19512" s="95"/>
      <c r="AM19512" s="103"/>
      <c r="AT19512" s="10"/>
    </row>
    <row r="19513" spans="9:46" s="16" customFormat="1">
      <c r="I19513" s="47"/>
      <c r="P19513" s="48"/>
      <c r="Q19513" s="48"/>
      <c r="R19513" s="48"/>
      <c r="S19513" s="49"/>
      <c r="T19513" s="47"/>
      <c r="U19513" s="50"/>
      <c r="V19513" s="47"/>
      <c r="W19513" s="50"/>
      <c r="X19513" s="49"/>
      <c r="Y19513" s="49"/>
      <c r="Z19513" s="49"/>
      <c r="AA19513" s="49"/>
      <c r="AB19513" s="49"/>
      <c r="AC19513" s="49"/>
      <c r="AD19513" s="49"/>
      <c r="AE19513" s="95"/>
      <c r="AM19513" s="103"/>
      <c r="AT19513" s="10"/>
    </row>
    <row r="19514" spans="9:46" s="16" customFormat="1">
      <c r="I19514" s="47"/>
      <c r="P19514" s="48"/>
      <c r="Q19514" s="48"/>
      <c r="R19514" s="48"/>
      <c r="S19514" s="49"/>
      <c r="T19514" s="47"/>
      <c r="U19514" s="50"/>
      <c r="V19514" s="47"/>
      <c r="W19514" s="50"/>
      <c r="X19514" s="49"/>
      <c r="Y19514" s="49"/>
      <c r="Z19514" s="49"/>
      <c r="AA19514" s="49"/>
      <c r="AB19514" s="49"/>
      <c r="AC19514" s="49"/>
      <c r="AD19514" s="49"/>
      <c r="AE19514" s="95"/>
      <c r="AM19514" s="103"/>
      <c r="AT19514" s="10"/>
    </row>
    <row r="19515" spans="9:46" s="16" customFormat="1">
      <c r="I19515" s="47"/>
      <c r="P19515" s="48"/>
      <c r="Q19515" s="48"/>
      <c r="R19515" s="48"/>
      <c r="S19515" s="49"/>
      <c r="T19515" s="47"/>
      <c r="U19515" s="50"/>
      <c r="V19515" s="47"/>
      <c r="W19515" s="50"/>
      <c r="X19515" s="49"/>
      <c r="Y19515" s="49"/>
      <c r="Z19515" s="49"/>
      <c r="AA19515" s="49"/>
      <c r="AB19515" s="49"/>
      <c r="AC19515" s="49"/>
      <c r="AD19515" s="49"/>
      <c r="AE19515" s="95"/>
      <c r="AM19515" s="103"/>
      <c r="AT19515" s="10"/>
    </row>
    <row r="19516" spans="9:46" s="16" customFormat="1">
      <c r="I19516" s="47"/>
      <c r="P19516" s="48"/>
      <c r="Q19516" s="48"/>
      <c r="R19516" s="48"/>
      <c r="S19516" s="49"/>
      <c r="T19516" s="47"/>
      <c r="U19516" s="50"/>
      <c r="V19516" s="47"/>
      <c r="W19516" s="50"/>
      <c r="X19516" s="49"/>
      <c r="Y19516" s="49"/>
      <c r="Z19516" s="49"/>
      <c r="AA19516" s="49"/>
      <c r="AB19516" s="49"/>
      <c r="AC19516" s="49"/>
      <c r="AD19516" s="49"/>
      <c r="AE19516" s="95"/>
      <c r="AM19516" s="103"/>
      <c r="AT19516" s="10"/>
    </row>
    <row r="19517" spans="9:46" s="16" customFormat="1">
      <c r="I19517" s="47"/>
      <c r="P19517" s="48"/>
      <c r="Q19517" s="48"/>
      <c r="R19517" s="48"/>
      <c r="S19517" s="49"/>
      <c r="T19517" s="47"/>
      <c r="U19517" s="50"/>
      <c r="V19517" s="47"/>
      <c r="W19517" s="50"/>
      <c r="X19517" s="49"/>
      <c r="Y19517" s="49"/>
      <c r="Z19517" s="49"/>
      <c r="AA19517" s="49"/>
      <c r="AB19517" s="49"/>
      <c r="AC19517" s="49"/>
      <c r="AD19517" s="49"/>
      <c r="AE19517" s="95"/>
      <c r="AM19517" s="103"/>
      <c r="AT19517" s="10"/>
    </row>
    <row r="19518" spans="9:46" s="16" customFormat="1">
      <c r="I19518" s="47"/>
      <c r="P19518" s="48"/>
      <c r="Q19518" s="48"/>
      <c r="R19518" s="48"/>
      <c r="S19518" s="49"/>
      <c r="T19518" s="47"/>
      <c r="U19518" s="50"/>
      <c r="V19518" s="47"/>
      <c r="W19518" s="50"/>
      <c r="X19518" s="49"/>
      <c r="Y19518" s="49"/>
      <c r="Z19518" s="49"/>
      <c r="AA19518" s="49"/>
      <c r="AB19518" s="49"/>
      <c r="AC19518" s="49"/>
      <c r="AD19518" s="49"/>
      <c r="AE19518" s="95"/>
      <c r="AM19518" s="103"/>
      <c r="AT19518" s="10"/>
    </row>
    <row r="19519" spans="9:46" s="16" customFormat="1">
      <c r="I19519" s="47"/>
      <c r="P19519" s="48"/>
      <c r="Q19519" s="48"/>
      <c r="R19519" s="48"/>
      <c r="S19519" s="49"/>
      <c r="T19519" s="47"/>
      <c r="U19519" s="50"/>
      <c r="V19519" s="47"/>
      <c r="W19519" s="50"/>
      <c r="X19519" s="49"/>
      <c r="Y19519" s="49"/>
      <c r="Z19519" s="49"/>
      <c r="AA19519" s="49"/>
      <c r="AB19519" s="49"/>
      <c r="AC19519" s="49"/>
      <c r="AD19519" s="49"/>
      <c r="AE19519" s="95"/>
      <c r="AM19519" s="103"/>
      <c r="AT19519" s="10"/>
    </row>
    <row r="19520" spans="9:46" s="16" customFormat="1">
      <c r="I19520" s="47"/>
      <c r="P19520" s="48"/>
      <c r="Q19520" s="48"/>
      <c r="R19520" s="48"/>
      <c r="S19520" s="49"/>
      <c r="T19520" s="47"/>
      <c r="U19520" s="50"/>
      <c r="V19520" s="47"/>
      <c r="W19520" s="50"/>
      <c r="X19520" s="49"/>
      <c r="Y19520" s="49"/>
      <c r="Z19520" s="49"/>
      <c r="AA19520" s="49"/>
      <c r="AB19520" s="49"/>
      <c r="AC19520" s="49"/>
      <c r="AD19520" s="49"/>
      <c r="AE19520" s="95"/>
      <c r="AM19520" s="103"/>
      <c r="AT19520" s="10"/>
    </row>
    <row r="19521" spans="9:46" s="16" customFormat="1">
      <c r="I19521" s="47"/>
      <c r="P19521" s="48"/>
      <c r="Q19521" s="48"/>
      <c r="R19521" s="48"/>
      <c r="S19521" s="49"/>
      <c r="T19521" s="47"/>
      <c r="U19521" s="50"/>
      <c r="V19521" s="47"/>
      <c r="W19521" s="50"/>
      <c r="X19521" s="49"/>
      <c r="Y19521" s="49"/>
      <c r="Z19521" s="49"/>
      <c r="AA19521" s="49"/>
      <c r="AB19521" s="49"/>
      <c r="AC19521" s="49"/>
      <c r="AD19521" s="49"/>
      <c r="AE19521" s="95"/>
      <c r="AM19521" s="103"/>
      <c r="AT19521" s="10"/>
    </row>
    <row r="19522" spans="9:46" s="16" customFormat="1">
      <c r="I19522" s="47"/>
      <c r="P19522" s="48"/>
      <c r="Q19522" s="48"/>
      <c r="R19522" s="48"/>
      <c r="S19522" s="49"/>
      <c r="T19522" s="47"/>
      <c r="U19522" s="50"/>
      <c r="V19522" s="47"/>
      <c r="W19522" s="50"/>
      <c r="X19522" s="49"/>
      <c r="Y19522" s="49"/>
      <c r="Z19522" s="49"/>
      <c r="AA19522" s="49"/>
      <c r="AB19522" s="49"/>
      <c r="AC19522" s="49"/>
      <c r="AD19522" s="49"/>
      <c r="AE19522" s="95"/>
      <c r="AM19522" s="103"/>
      <c r="AT19522" s="10"/>
    </row>
    <row r="19523" spans="9:46" s="16" customFormat="1">
      <c r="I19523" s="47"/>
      <c r="P19523" s="48"/>
      <c r="Q19523" s="48"/>
      <c r="R19523" s="48"/>
      <c r="S19523" s="49"/>
      <c r="T19523" s="47"/>
      <c r="U19523" s="50"/>
      <c r="V19523" s="47"/>
      <c r="W19523" s="50"/>
      <c r="X19523" s="49"/>
      <c r="Y19523" s="49"/>
      <c r="Z19523" s="49"/>
      <c r="AA19523" s="49"/>
      <c r="AB19523" s="49"/>
      <c r="AC19523" s="49"/>
      <c r="AD19523" s="49"/>
      <c r="AE19523" s="95"/>
      <c r="AM19523" s="103"/>
      <c r="AT19523" s="10"/>
    </row>
    <row r="19524" spans="9:46" s="16" customFormat="1">
      <c r="I19524" s="47"/>
      <c r="P19524" s="48"/>
      <c r="Q19524" s="48"/>
      <c r="R19524" s="48"/>
      <c r="S19524" s="49"/>
      <c r="T19524" s="47"/>
      <c r="U19524" s="50"/>
      <c r="V19524" s="47"/>
      <c r="W19524" s="50"/>
      <c r="X19524" s="49"/>
      <c r="Y19524" s="49"/>
      <c r="Z19524" s="49"/>
      <c r="AA19524" s="49"/>
      <c r="AB19524" s="49"/>
      <c r="AC19524" s="49"/>
      <c r="AD19524" s="49"/>
      <c r="AE19524" s="95"/>
      <c r="AM19524" s="103"/>
      <c r="AT19524" s="10"/>
    </row>
    <row r="19525" spans="9:46" s="16" customFormat="1">
      <c r="I19525" s="47"/>
      <c r="P19525" s="48"/>
      <c r="Q19525" s="48"/>
      <c r="R19525" s="48"/>
      <c r="S19525" s="49"/>
      <c r="T19525" s="47"/>
      <c r="U19525" s="50"/>
      <c r="V19525" s="47"/>
      <c r="W19525" s="50"/>
      <c r="X19525" s="49"/>
      <c r="Y19525" s="49"/>
      <c r="Z19525" s="49"/>
      <c r="AA19525" s="49"/>
      <c r="AB19525" s="49"/>
      <c r="AC19525" s="49"/>
      <c r="AD19525" s="49"/>
      <c r="AE19525" s="95"/>
      <c r="AM19525" s="103"/>
      <c r="AT19525" s="10"/>
    </row>
    <row r="19526" spans="9:46" s="16" customFormat="1">
      <c r="I19526" s="47"/>
      <c r="P19526" s="48"/>
      <c r="Q19526" s="48"/>
      <c r="R19526" s="48"/>
      <c r="S19526" s="49"/>
      <c r="T19526" s="47"/>
      <c r="U19526" s="50"/>
      <c r="V19526" s="47"/>
      <c r="W19526" s="50"/>
      <c r="X19526" s="49"/>
      <c r="Y19526" s="49"/>
      <c r="Z19526" s="49"/>
      <c r="AA19526" s="49"/>
      <c r="AB19526" s="49"/>
      <c r="AC19526" s="49"/>
      <c r="AD19526" s="49"/>
      <c r="AE19526" s="95"/>
      <c r="AM19526" s="103"/>
      <c r="AT19526" s="10"/>
    </row>
    <row r="19527" spans="9:46" s="16" customFormat="1">
      <c r="I19527" s="47"/>
      <c r="P19527" s="48"/>
      <c r="Q19527" s="48"/>
      <c r="R19527" s="48"/>
      <c r="S19527" s="49"/>
      <c r="T19527" s="47"/>
      <c r="U19527" s="50"/>
      <c r="V19527" s="47"/>
      <c r="W19527" s="50"/>
      <c r="X19527" s="49"/>
      <c r="Y19527" s="49"/>
      <c r="Z19527" s="49"/>
      <c r="AA19527" s="49"/>
      <c r="AB19527" s="49"/>
      <c r="AC19527" s="49"/>
      <c r="AD19527" s="49"/>
      <c r="AE19527" s="95"/>
      <c r="AM19527" s="103"/>
      <c r="AT19527" s="10"/>
    </row>
    <row r="19528" spans="9:46" s="16" customFormat="1">
      <c r="I19528" s="47"/>
      <c r="P19528" s="48"/>
      <c r="Q19528" s="48"/>
      <c r="R19528" s="48"/>
      <c r="S19528" s="49"/>
      <c r="T19528" s="47"/>
      <c r="U19528" s="50"/>
      <c r="V19528" s="47"/>
      <c r="W19528" s="50"/>
      <c r="X19528" s="49"/>
      <c r="Y19528" s="49"/>
      <c r="Z19528" s="49"/>
      <c r="AA19528" s="49"/>
      <c r="AB19528" s="49"/>
      <c r="AC19528" s="49"/>
      <c r="AD19528" s="49"/>
      <c r="AE19528" s="95"/>
      <c r="AM19528" s="103"/>
      <c r="AT19528" s="10"/>
    </row>
    <row r="19529" spans="9:46" s="16" customFormat="1">
      <c r="I19529" s="47"/>
      <c r="P19529" s="48"/>
      <c r="Q19529" s="48"/>
      <c r="R19529" s="48"/>
      <c r="S19529" s="49"/>
      <c r="T19529" s="47"/>
      <c r="U19529" s="50"/>
      <c r="V19529" s="47"/>
      <c r="W19529" s="50"/>
      <c r="X19529" s="49"/>
      <c r="Y19529" s="49"/>
      <c r="Z19529" s="49"/>
      <c r="AA19529" s="49"/>
      <c r="AB19529" s="49"/>
      <c r="AC19529" s="49"/>
      <c r="AD19529" s="49"/>
      <c r="AE19529" s="95"/>
      <c r="AM19529" s="103"/>
      <c r="AT19529" s="10"/>
    </row>
    <row r="19530" spans="9:46" s="16" customFormat="1">
      <c r="I19530" s="47"/>
      <c r="P19530" s="48"/>
      <c r="Q19530" s="48"/>
      <c r="R19530" s="48"/>
      <c r="S19530" s="49"/>
      <c r="T19530" s="47"/>
      <c r="U19530" s="50"/>
      <c r="V19530" s="47"/>
      <c r="W19530" s="50"/>
      <c r="X19530" s="49"/>
      <c r="Y19530" s="49"/>
      <c r="Z19530" s="49"/>
      <c r="AA19530" s="49"/>
      <c r="AB19530" s="49"/>
      <c r="AC19530" s="49"/>
      <c r="AD19530" s="49"/>
      <c r="AE19530" s="95"/>
      <c r="AM19530" s="103"/>
      <c r="AT19530" s="10"/>
    </row>
    <row r="19531" spans="9:46" s="16" customFormat="1">
      <c r="I19531" s="47"/>
      <c r="P19531" s="48"/>
      <c r="Q19531" s="48"/>
      <c r="R19531" s="48"/>
      <c r="S19531" s="49"/>
      <c r="T19531" s="47"/>
      <c r="U19531" s="50"/>
      <c r="V19531" s="47"/>
      <c r="W19531" s="50"/>
      <c r="X19531" s="49"/>
      <c r="Y19531" s="49"/>
      <c r="Z19531" s="49"/>
      <c r="AA19531" s="49"/>
      <c r="AB19531" s="49"/>
      <c r="AC19531" s="49"/>
      <c r="AD19531" s="49"/>
      <c r="AE19531" s="95"/>
      <c r="AM19531" s="103"/>
      <c r="AT19531" s="10"/>
    </row>
    <row r="19532" spans="9:46" s="16" customFormat="1">
      <c r="I19532" s="47"/>
      <c r="P19532" s="48"/>
      <c r="Q19532" s="48"/>
      <c r="R19532" s="48"/>
      <c r="S19532" s="49"/>
      <c r="T19532" s="47"/>
      <c r="U19532" s="50"/>
      <c r="V19532" s="47"/>
      <c r="W19532" s="50"/>
      <c r="X19532" s="49"/>
      <c r="Y19532" s="49"/>
      <c r="Z19532" s="49"/>
      <c r="AA19532" s="49"/>
      <c r="AB19532" s="49"/>
      <c r="AC19532" s="49"/>
      <c r="AD19532" s="49"/>
      <c r="AE19532" s="95"/>
      <c r="AM19532" s="103"/>
      <c r="AT19532" s="10"/>
    </row>
    <row r="19533" spans="9:46" s="16" customFormat="1">
      <c r="I19533" s="47"/>
      <c r="P19533" s="48"/>
      <c r="Q19533" s="48"/>
      <c r="R19533" s="48"/>
      <c r="S19533" s="49"/>
      <c r="T19533" s="47"/>
      <c r="U19533" s="50"/>
      <c r="V19533" s="47"/>
      <c r="W19533" s="50"/>
      <c r="X19533" s="49"/>
      <c r="Y19533" s="49"/>
      <c r="Z19533" s="49"/>
      <c r="AA19533" s="49"/>
      <c r="AB19533" s="49"/>
      <c r="AC19533" s="49"/>
      <c r="AD19533" s="49"/>
      <c r="AE19533" s="95"/>
      <c r="AM19533" s="103"/>
      <c r="AT19533" s="10"/>
    </row>
    <row r="19534" spans="9:46" s="16" customFormat="1">
      <c r="I19534" s="47"/>
      <c r="P19534" s="48"/>
      <c r="Q19534" s="48"/>
      <c r="R19534" s="48"/>
      <c r="S19534" s="49"/>
      <c r="T19534" s="47"/>
      <c r="U19534" s="50"/>
      <c r="V19534" s="47"/>
      <c r="W19534" s="50"/>
      <c r="X19534" s="49"/>
      <c r="Y19534" s="49"/>
      <c r="Z19534" s="49"/>
      <c r="AA19534" s="49"/>
      <c r="AB19534" s="49"/>
      <c r="AC19534" s="49"/>
      <c r="AD19534" s="49"/>
      <c r="AE19534" s="95"/>
      <c r="AM19534" s="103"/>
      <c r="AT19534" s="10"/>
    </row>
    <row r="19535" spans="9:46" s="16" customFormat="1">
      <c r="I19535" s="47"/>
      <c r="P19535" s="48"/>
      <c r="Q19535" s="48"/>
      <c r="R19535" s="48"/>
      <c r="S19535" s="49"/>
      <c r="T19535" s="47"/>
      <c r="U19535" s="50"/>
      <c r="V19535" s="47"/>
      <c r="W19535" s="50"/>
      <c r="X19535" s="49"/>
      <c r="Y19535" s="49"/>
      <c r="Z19535" s="49"/>
      <c r="AA19535" s="49"/>
      <c r="AB19535" s="49"/>
      <c r="AC19535" s="49"/>
      <c r="AD19535" s="49"/>
      <c r="AE19535" s="95"/>
      <c r="AM19535" s="103"/>
      <c r="AT19535" s="10"/>
    </row>
    <row r="19536" spans="9:46" s="16" customFormat="1">
      <c r="I19536" s="47"/>
      <c r="P19536" s="48"/>
      <c r="Q19536" s="48"/>
      <c r="R19536" s="48"/>
      <c r="S19536" s="49"/>
      <c r="T19536" s="47"/>
      <c r="U19536" s="50"/>
      <c r="V19536" s="47"/>
      <c r="W19536" s="50"/>
      <c r="X19536" s="49"/>
      <c r="Y19536" s="49"/>
      <c r="Z19536" s="49"/>
      <c r="AA19536" s="49"/>
      <c r="AB19536" s="49"/>
      <c r="AC19536" s="49"/>
      <c r="AD19536" s="49"/>
      <c r="AE19536" s="95"/>
      <c r="AM19536" s="103"/>
      <c r="AT19536" s="10"/>
    </row>
    <row r="19537" spans="9:46" s="16" customFormat="1">
      <c r="I19537" s="47"/>
      <c r="P19537" s="48"/>
      <c r="Q19537" s="48"/>
      <c r="R19537" s="48"/>
      <c r="S19537" s="49"/>
      <c r="T19537" s="47"/>
      <c r="U19537" s="50"/>
      <c r="V19537" s="47"/>
      <c r="W19537" s="50"/>
      <c r="X19537" s="49"/>
      <c r="Y19537" s="49"/>
      <c r="Z19537" s="49"/>
      <c r="AA19537" s="49"/>
      <c r="AB19537" s="49"/>
      <c r="AC19537" s="49"/>
      <c r="AD19537" s="49"/>
      <c r="AE19537" s="95"/>
      <c r="AM19537" s="103"/>
      <c r="AT19537" s="10"/>
    </row>
    <row r="19538" spans="9:46" s="16" customFormat="1">
      <c r="I19538" s="47"/>
      <c r="P19538" s="48"/>
      <c r="Q19538" s="48"/>
      <c r="R19538" s="48"/>
      <c r="S19538" s="49"/>
      <c r="T19538" s="47"/>
      <c r="U19538" s="50"/>
      <c r="V19538" s="47"/>
      <c r="W19538" s="50"/>
      <c r="X19538" s="49"/>
      <c r="Y19538" s="49"/>
      <c r="Z19538" s="49"/>
      <c r="AA19538" s="49"/>
      <c r="AB19538" s="49"/>
      <c r="AC19538" s="49"/>
      <c r="AD19538" s="49"/>
      <c r="AE19538" s="95"/>
      <c r="AM19538" s="103"/>
      <c r="AT19538" s="10"/>
    </row>
    <row r="19539" spans="9:46" s="16" customFormat="1">
      <c r="I19539" s="47"/>
      <c r="P19539" s="48"/>
      <c r="Q19539" s="48"/>
      <c r="R19539" s="48"/>
      <c r="S19539" s="49"/>
      <c r="T19539" s="47"/>
      <c r="U19539" s="50"/>
      <c r="V19539" s="47"/>
      <c r="W19539" s="50"/>
      <c r="X19539" s="49"/>
      <c r="Y19539" s="49"/>
      <c r="Z19539" s="49"/>
      <c r="AA19539" s="49"/>
      <c r="AB19539" s="49"/>
      <c r="AC19539" s="49"/>
      <c r="AD19539" s="49"/>
      <c r="AE19539" s="95"/>
      <c r="AM19539" s="103"/>
      <c r="AT19539" s="10"/>
    </row>
    <row r="19540" spans="9:46" s="16" customFormat="1">
      <c r="I19540" s="47"/>
      <c r="P19540" s="48"/>
      <c r="Q19540" s="48"/>
      <c r="R19540" s="48"/>
      <c r="S19540" s="49"/>
      <c r="T19540" s="47"/>
      <c r="U19540" s="50"/>
      <c r="V19540" s="47"/>
      <c r="W19540" s="50"/>
      <c r="X19540" s="49"/>
      <c r="Y19540" s="49"/>
      <c r="Z19540" s="49"/>
      <c r="AA19540" s="49"/>
      <c r="AB19540" s="49"/>
      <c r="AC19540" s="49"/>
      <c r="AD19540" s="49"/>
      <c r="AE19540" s="95"/>
      <c r="AM19540" s="103"/>
      <c r="AT19540" s="10"/>
    </row>
    <row r="19541" spans="9:46" s="16" customFormat="1">
      <c r="I19541" s="47"/>
      <c r="P19541" s="48"/>
      <c r="Q19541" s="48"/>
      <c r="R19541" s="48"/>
      <c r="S19541" s="49"/>
      <c r="T19541" s="47"/>
      <c r="U19541" s="50"/>
      <c r="V19541" s="47"/>
      <c r="W19541" s="50"/>
      <c r="X19541" s="49"/>
      <c r="Y19541" s="49"/>
      <c r="Z19541" s="49"/>
      <c r="AA19541" s="49"/>
      <c r="AB19541" s="49"/>
      <c r="AC19541" s="49"/>
      <c r="AD19541" s="49"/>
      <c r="AE19541" s="95"/>
      <c r="AM19541" s="103"/>
      <c r="AT19541" s="10"/>
    </row>
    <row r="19542" spans="9:46" s="16" customFormat="1">
      <c r="I19542" s="47"/>
      <c r="P19542" s="48"/>
      <c r="Q19542" s="48"/>
      <c r="R19542" s="48"/>
      <c r="S19542" s="49"/>
      <c r="T19542" s="47"/>
      <c r="U19542" s="50"/>
      <c r="V19542" s="47"/>
      <c r="W19542" s="50"/>
      <c r="X19542" s="49"/>
      <c r="Y19542" s="49"/>
      <c r="Z19542" s="49"/>
      <c r="AA19542" s="49"/>
      <c r="AB19542" s="49"/>
      <c r="AC19542" s="49"/>
      <c r="AD19542" s="49"/>
      <c r="AE19542" s="95"/>
      <c r="AM19542" s="103"/>
      <c r="AT19542" s="10"/>
    </row>
    <row r="19543" spans="9:46" s="16" customFormat="1">
      <c r="I19543" s="47"/>
      <c r="P19543" s="48"/>
      <c r="Q19543" s="48"/>
      <c r="R19543" s="48"/>
      <c r="S19543" s="49"/>
      <c r="T19543" s="47"/>
      <c r="U19543" s="50"/>
      <c r="V19543" s="47"/>
      <c r="W19543" s="50"/>
      <c r="X19543" s="49"/>
      <c r="Y19543" s="49"/>
      <c r="Z19543" s="49"/>
      <c r="AA19543" s="49"/>
      <c r="AB19543" s="49"/>
      <c r="AC19543" s="49"/>
      <c r="AD19543" s="49"/>
      <c r="AE19543" s="95"/>
      <c r="AM19543" s="103"/>
      <c r="AT19543" s="10"/>
    </row>
    <row r="19544" spans="9:46" s="16" customFormat="1">
      <c r="I19544" s="47"/>
      <c r="P19544" s="48"/>
      <c r="Q19544" s="48"/>
      <c r="R19544" s="48"/>
      <c r="S19544" s="49"/>
      <c r="T19544" s="47"/>
      <c r="U19544" s="50"/>
      <c r="V19544" s="47"/>
      <c r="W19544" s="50"/>
      <c r="X19544" s="49"/>
      <c r="Y19544" s="49"/>
      <c r="Z19544" s="49"/>
      <c r="AA19544" s="49"/>
      <c r="AB19544" s="49"/>
      <c r="AC19544" s="49"/>
      <c r="AD19544" s="49"/>
      <c r="AE19544" s="95"/>
      <c r="AM19544" s="103"/>
      <c r="AT19544" s="10"/>
    </row>
    <row r="19545" spans="9:46" s="16" customFormat="1">
      <c r="I19545" s="47"/>
      <c r="P19545" s="48"/>
      <c r="Q19545" s="48"/>
      <c r="R19545" s="48"/>
      <c r="S19545" s="49"/>
      <c r="T19545" s="47"/>
      <c r="U19545" s="50"/>
      <c r="V19545" s="47"/>
      <c r="W19545" s="50"/>
      <c r="X19545" s="49"/>
      <c r="Y19545" s="49"/>
      <c r="Z19545" s="49"/>
      <c r="AA19545" s="49"/>
      <c r="AB19545" s="49"/>
      <c r="AC19545" s="49"/>
      <c r="AD19545" s="49"/>
      <c r="AE19545" s="95"/>
      <c r="AM19545" s="103"/>
      <c r="AT19545" s="10"/>
    </row>
    <row r="19546" spans="9:46" s="16" customFormat="1">
      <c r="I19546" s="47"/>
      <c r="P19546" s="48"/>
      <c r="Q19546" s="48"/>
      <c r="R19546" s="48"/>
      <c r="S19546" s="49"/>
      <c r="T19546" s="47"/>
      <c r="U19546" s="50"/>
      <c r="V19546" s="47"/>
      <c r="W19546" s="50"/>
      <c r="X19546" s="49"/>
      <c r="Y19546" s="49"/>
      <c r="Z19546" s="49"/>
      <c r="AA19546" s="49"/>
      <c r="AB19546" s="49"/>
      <c r="AC19546" s="49"/>
      <c r="AD19546" s="49"/>
      <c r="AE19546" s="95"/>
      <c r="AM19546" s="103"/>
      <c r="AT19546" s="10"/>
    </row>
    <row r="19547" spans="9:46" s="16" customFormat="1">
      <c r="I19547" s="47"/>
      <c r="P19547" s="48"/>
      <c r="Q19547" s="48"/>
      <c r="R19547" s="48"/>
      <c r="S19547" s="49"/>
      <c r="T19547" s="47"/>
      <c r="U19547" s="50"/>
      <c r="V19547" s="47"/>
      <c r="W19547" s="50"/>
      <c r="X19547" s="49"/>
      <c r="Y19547" s="49"/>
      <c r="Z19547" s="49"/>
      <c r="AA19547" s="49"/>
      <c r="AB19547" s="49"/>
      <c r="AC19547" s="49"/>
      <c r="AD19547" s="49"/>
      <c r="AE19547" s="95"/>
      <c r="AM19547" s="103"/>
      <c r="AT19547" s="10"/>
    </row>
    <row r="19548" spans="9:46" s="16" customFormat="1">
      <c r="I19548" s="47"/>
      <c r="P19548" s="48"/>
      <c r="Q19548" s="48"/>
      <c r="R19548" s="48"/>
      <c r="S19548" s="49"/>
      <c r="T19548" s="47"/>
      <c r="U19548" s="50"/>
      <c r="V19548" s="47"/>
      <c r="W19548" s="50"/>
      <c r="X19548" s="49"/>
      <c r="Y19548" s="49"/>
      <c r="Z19548" s="49"/>
      <c r="AA19548" s="49"/>
      <c r="AB19548" s="49"/>
      <c r="AC19548" s="49"/>
      <c r="AD19548" s="49"/>
      <c r="AE19548" s="95"/>
      <c r="AM19548" s="103"/>
      <c r="AT19548" s="10"/>
    </row>
    <row r="19549" spans="9:46" s="16" customFormat="1">
      <c r="I19549" s="47"/>
      <c r="P19549" s="48"/>
      <c r="Q19549" s="48"/>
      <c r="R19549" s="48"/>
      <c r="S19549" s="49"/>
      <c r="T19549" s="47"/>
      <c r="U19549" s="50"/>
      <c r="V19549" s="47"/>
      <c r="W19549" s="50"/>
      <c r="X19549" s="49"/>
      <c r="Y19549" s="49"/>
      <c r="Z19549" s="49"/>
      <c r="AA19549" s="49"/>
      <c r="AB19549" s="49"/>
      <c r="AC19549" s="49"/>
      <c r="AD19549" s="49"/>
      <c r="AE19549" s="95"/>
      <c r="AM19549" s="103"/>
      <c r="AT19549" s="10"/>
    </row>
    <row r="19550" spans="9:46" s="16" customFormat="1">
      <c r="I19550" s="47"/>
      <c r="P19550" s="48"/>
      <c r="Q19550" s="48"/>
      <c r="R19550" s="48"/>
      <c r="S19550" s="49"/>
      <c r="T19550" s="47"/>
      <c r="U19550" s="50"/>
      <c r="V19550" s="47"/>
      <c r="W19550" s="50"/>
      <c r="X19550" s="49"/>
      <c r="Y19550" s="49"/>
      <c r="Z19550" s="49"/>
      <c r="AA19550" s="49"/>
      <c r="AB19550" s="49"/>
      <c r="AC19550" s="49"/>
      <c r="AD19550" s="49"/>
      <c r="AE19550" s="95"/>
      <c r="AM19550" s="103"/>
      <c r="AT19550" s="10"/>
    </row>
    <row r="19551" spans="9:46" s="16" customFormat="1">
      <c r="I19551" s="47"/>
      <c r="P19551" s="48"/>
      <c r="Q19551" s="48"/>
      <c r="R19551" s="48"/>
      <c r="S19551" s="49"/>
      <c r="T19551" s="47"/>
      <c r="U19551" s="50"/>
      <c r="V19551" s="47"/>
      <c r="W19551" s="50"/>
      <c r="X19551" s="49"/>
      <c r="Y19551" s="49"/>
      <c r="Z19551" s="49"/>
      <c r="AA19551" s="49"/>
      <c r="AB19551" s="49"/>
      <c r="AC19551" s="49"/>
      <c r="AD19551" s="49"/>
      <c r="AE19551" s="95"/>
      <c r="AM19551" s="103"/>
      <c r="AT19551" s="10"/>
    </row>
    <row r="19552" spans="9:46" s="16" customFormat="1">
      <c r="I19552" s="47"/>
      <c r="P19552" s="48"/>
      <c r="Q19552" s="48"/>
      <c r="R19552" s="48"/>
      <c r="S19552" s="49"/>
      <c r="T19552" s="47"/>
      <c r="U19552" s="50"/>
      <c r="V19552" s="47"/>
      <c r="W19552" s="50"/>
      <c r="X19552" s="49"/>
      <c r="Y19552" s="49"/>
      <c r="Z19552" s="49"/>
      <c r="AA19552" s="49"/>
      <c r="AB19552" s="49"/>
      <c r="AC19552" s="49"/>
      <c r="AD19552" s="49"/>
      <c r="AE19552" s="95"/>
      <c r="AM19552" s="103"/>
      <c r="AT19552" s="10"/>
    </row>
    <row r="19553" spans="9:46" s="16" customFormat="1">
      <c r="I19553" s="47"/>
      <c r="P19553" s="48"/>
      <c r="Q19553" s="48"/>
      <c r="R19553" s="48"/>
      <c r="S19553" s="49"/>
      <c r="T19553" s="47"/>
      <c r="U19553" s="50"/>
      <c r="V19553" s="47"/>
      <c r="W19553" s="50"/>
      <c r="X19553" s="49"/>
      <c r="Y19553" s="49"/>
      <c r="Z19553" s="49"/>
      <c r="AA19553" s="49"/>
      <c r="AB19553" s="49"/>
      <c r="AC19553" s="49"/>
      <c r="AD19553" s="49"/>
      <c r="AE19553" s="95"/>
      <c r="AM19553" s="103"/>
      <c r="AT19553" s="10"/>
    </row>
    <row r="19554" spans="9:46" s="16" customFormat="1">
      <c r="I19554" s="47"/>
      <c r="P19554" s="48"/>
      <c r="Q19554" s="48"/>
      <c r="R19554" s="48"/>
      <c r="S19554" s="49"/>
      <c r="T19554" s="47"/>
      <c r="U19554" s="50"/>
      <c r="V19554" s="47"/>
      <c r="W19554" s="50"/>
      <c r="X19554" s="49"/>
      <c r="Y19554" s="49"/>
      <c r="Z19554" s="49"/>
      <c r="AA19554" s="49"/>
      <c r="AB19554" s="49"/>
      <c r="AC19554" s="49"/>
      <c r="AD19554" s="49"/>
      <c r="AE19554" s="95"/>
      <c r="AM19554" s="103"/>
      <c r="AT19554" s="10"/>
    </row>
    <row r="19555" spans="9:46" s="16" customFormat="1">
      <c r="I19555" s="47"/>
      <c r="P19555" s="48"/>
      <c r="Q19555" s="48"/>
      <c r="R19555" s="48"/>
      <c r="S19555" s="49"/>
      <c r="T19555" s="47"/>
      <c r="U19555" s="50"/>
      <c r="V19555" s="47"/>
      <c r="W19555" s="50"/>
      <c r="X19555" s="49"/>
      <c r="Y19555" s="49"/>
      <c r="Z19555" s="49"/>
      <c r="AA19555" s="49"/>
      <c r="AB19555" s="49"/>
      <c r="AC19555" s="49"/>
      <c r="AD19555" s="49"/>
      <c r="AE19555" s="95"/>
      <c r="AM19555" s="103"/>
      <c r="AT19555" s="10"/>
    </row>
    <row r="19556" spans="9:46" s="16" customFormat="1">
      <c r="I19556" s="47"/>
      <c r="P19556" s="48"/>
      <c r="Q19556" s="48"/>
      <c r="R19556" s="48"/>
      <c r="S19556" s="49"/>
      <c r="T19556" s="47"/>
      <c r="U19556" s="50"/>
      <c r="V19556" s="47"/>
      <c r="W19556" s="50"/>
      <c r="X19556" s="49"/>
      <c r="Y19556" s="49"/>
      <c r="Z19556" s="49"/>
      <c r="AA19556" s="49"/>
      <c r="AB19556" s="49"/>
      <c r="AC19556" s="49"/>
      <c r="AD19556" s="49"/>
      <c r="AE19556" s="95"/>
      <c r="AM19556" s="103"/>
      <c r="AT19556" s="10"/>
    </row>
    <row r="19557" spans="9:46" s="16" customFormat="1">
      <c r="I19557" s="47"/>
      <c r="P19557" s="48"/>
      <c r="Q19557" s="48"/>
      <c r="R19557" s="48"/>
      <c r="S19557" s="49"/>
      <c r="T19557" s="47"/>
      <c r="U19557" s="50"/>
      <c r="V19557" s="47"/>
      <c r="W19557" s="50"/>
      <c r="X19557" s="49"/>
      <c r="Y19557" s="49"/>
      <c r="Z19557" s="49"/>
      <c r="AA19557" s="49"/>
      <c r="AB19557" s="49"/>
      <c r="AC19557" s="49"/>
      <c r="AD19557" s="49"/>
      <c r="AE19557" s="95"/>
      <c r="AM19557" s="103"/>
      <c r="AT19557" s="10"/>
    </row>
    <row r="19558" spans="9:46" s="16" customFormat="1">
      <c r="I19558" s="47"/>
      <c r="P19558" s="48"/>
      <c r="Q19558" s="48"/>
      <c r="R19558" s="48"/>
      <c r="S19558" s="49"/>
      <c r="T19558" s="47"/>
      <c r="U19558" s="50"/>
      <c r="V19558" s="47"/>
      <c r="W19558" s="50"/>
      <c r="X19558" s="49"/>
      <c r="Y19558" s="49"/>
      <c r="Z19558" s="49"/>
      <c r="AA19558" s="49"/>
      <c r="AB19558" s="49"/>
      <c r="AC19558" s="49"/>
      <c r="AD19558" s="49"/>
      <c r="AE19558" s="95"/>
      <c r="AM19558" s="103"/>
      <c r="AT19558" s="10"/>
    </row>
    <row r="19559" spans="9:46" s="16" customFormat="1">
      <c r="I19559" s="47"/>
      <c r="P19559" s="48"/>
      <c r="Q19559" s="48"/>
      <c r="R19559" s="48"/>
      <c r="S19559" s="49"/>
      <c r="T19559" s="47"/>
      <c r="U19559" s="50"/>
      <c r="V19559" s="47"/>
      <c r="W19559" s="50"/>
      <c r="X19559" s="49"/>
      <c r="Y19559" s="49"/>
      <c r="Z19559" s="49"/>
      <c r="AA19559" s="49"/>
      <c r="AB19559" s="49"/>
      <c r="AC19559" s="49"/>
      <c r="AD19559" s="49"/>
      <c r="AE19559" s="95"/>
      <c r="AM19559" s="103"/>
      <c r="AT19559" s="10"/>
    </row>
    <row r="19560" spans="9:46" s="16" customFormat="1">
      <c r="I19560" s="47"/>
      <c r="P19560" s="48"/>
      <c r="Q19560" s="48"/>
      <c r="R19560" s="48"/>
      <c r="S19560" s="49"/>
      <c r="T19560" s="47"/>
      <c r="U19560" s="50"/>
      <c r="V19560" s="47"/>
      <c r="W19560" s="50"/>
      <c r="X19560" s="49"/>
      <c r="Y19560" s="49"/>
      <c r="Z19560" s="49"/>
      <c r="AA19560" s="49"/>
      <c r="AB19560" s="49"/>
      <c r="AC19560" s="49"/>
      <c r="AD19560" s="49"/>
      <c r="AE19560" s="95"/>
      <c r="AM19560" s="103"/>
      <c r="AT19560" s="10"/>
    </row>
    <row r="19561" spans="9:46" s="16" customFormat="1">
      <c r="I19561" s="47"/>
      <c r="P19561" s="48"/>
      <c r="Q19561" s="48"/>
      <c r="R19561" s="48"/>
      <c r="S19561" s="49"/>
      <c r="T19561" s="47"/>
      <c r="U19561" s="50"/>
      <c r="V19561" s="47"/>
      <c r="W19561" s="50"/>
      <c r="X19561" s="49"/>
      <c r="Y19561" s="49"/>
      <c r="Z19561" s="49"/>
      <c r="AA19561" s="49"/>
      <c r="AB19561" s="49"/>
      <c r="AC19561" s="49"/>
      <c r="AD19561" s="49"/>
      <c r="AE19561" s="95"/>
      <c r="AM19561" s="103"/>
      <c r="AT19561" s="10"/>
    </row>
    <row r="19562" spans="9:46" s="16" customFormat="1">
      <c r="I19562" s="47"/>
      <c r="P19562" s="48"/>
      <c r="Q19562" s="48"/>
      <c r="R19562" s="48"/>
      <c r="S19562" s="49"/>
      <c r="T19562" s="47"/>
      <c r="U19562" s="50"/>
      <c r="V19562" s="47"/>
      <c r="W19562" s="50"/>
      <c r="X19562" s="49"/>
      <c r="Y19562" s="49"/>
      <c r="Z19562" s="49"/>
      <c r="AA19562" s="49"/>
      <c r="AB19562" s="49"/>
      <c r="AC19562" s="49"/>
      <c r="AD19562" s="49"/>
      <c r="AE19562" s="95"/>
      <c r="AM19562" s="103"/>
      <c r="AT19562" s="10"/>
    </row>
    <row r="19563" spans="9:46" s="16" customFormat="1">
      <c r="I19563" s="47"/>
      <c r="P19563" s="48"/>
      <c r="Q19563" s="48"/>
      <c r="R19563" s="48"/>
      <c r="S19563" s="49"/>
      <c r="T19563" s="47"/>
      <c r="U19563" s="50"/>
      <c r="V19563" s="47"/>
      <c r="W19563" s="50"/>
      <c r="X19563" s="49"/>
      <c r="Y19563" s="49"/>
      <c r="Z19563" s="49"/>
      <c r="AA19563" s="49"/>
      <c r="AB19563" s="49"/>
      <c r="AC19563" s="49"/>
      <c r="AD19563" s="49"/>
      <c r="AE19563" s="95"/>
      <c r="AM19563" s="103"/>
      <c r="AT19563" s="10"/>
    </row>
    <row r="19564" spans="9:46" s="16" customFormat="1">
      <c r="I19564" s="47"/>
      <c r="P19564" s="48"/>
      <c r="Q19564" s="48"/>
      <c r="R19564" s="48"/>
      <c r="S19564" s="49"/>
      <c r="T19564" s="47"/>
      <c r="U19564" s="50"/>
      <c r="V19564" s="47"/>
      <c r="W19564" s="50"/>
      <c r="X19564" s="49"/>
      <c r="Y19564" s="49"/>
      <c r="Z19564" s="49"/>
      <c r="AA19564" s="49"/>
      <c r="AB19564" s="49"/>
      <c r="AC19564" s="49"/>
      <c r="AD19564" s="49"/>
      <c r="AE19564" s="95"/>
      <c r="AM19564" s="103"/>
      <c r="AT19564" s="10"/>
    </row>
    <row r="19565" spans="9:46" s="16" customFormat="1">
      <c r="I19565" s="47"/>
      <c r="P19565" s="48"/>
      <c r="Q19565" s="48"/>
      <c r="R19565" s="48"/>
      <c r="S19565" s="49"/>
      <c r="T19565" s="47"/>
      <c r="U19565" s="50"/>
      <c r="V19565" s="47"/>
      <c r="W19565" s="50"/>
      <c r="X19565" s="49"/>
      <c r="Y19565" s="49"/>
      <c r="Z19565" s="49"/>
      <c r="AA19565" s="49"/>
      <c r="AB19565" s="49"/>
      <c r="AC19565" s="49"/>
      <c r="AD19565" s="49"/>
      <c r="AE19565" s="95"/>
      <c r="AM19565" s="103"/>
      <c r="AT19565" s="10"/>
    </row>
    <row r="19566" spans="9:46" s="16" customFormat="1">
      <c r="I19566" s="47"/>
      <c r="P19566" s="48"/>
      <c r="Q19566" s="48"/>
      <c r="R19566" s="48"/>
      <c r="S19566" s="49"/>
      <c r="T19566" s="47"/>
      <c r="U19566" s="50"/>
      <c r="V19566" s="47"/>
      <c r="W19566" s="50"/>
      <c r="X19566" s="49"/>
      <c r="Y19566" s="49"/>
      <c r="Z19566" s="49"/>
      <c r="AA19566" s="49"/>
      <c r="AB19566" s="49"/>
      <c r="AC19566" s="49"/>
      <c r="AD19566" s="49"/>
      <c r="AE19566" s="95"/>
      <c r="AM19566" s="103"/>
      <c r="AT19566" s="10"/>
    </row>
    <row r="19567" spans="9:46" s="16" customFormat="1">
      <c r="I19567" s="47"/>
      <c r="P19567" s="48"/>
      <c r="Q19567" s="48"/>
      <c r="R19567" s="48"/>
      <c r="S19567" s="49"/>
      <c r="T19567" s="47"/>
      <c r="U19567" s="50"/>
      <c r="V19567" s="47"/>
      <c r="W19567" s="50"/>
      <c r="X19567" s="49"/>
      <c r="Y19567" s="49"/>
      <c r="Z19567" s="49"/>
      <c r="AA19567" s="49"/>
      <c r="AB19567" s="49"/>
      <c r="AC19567" s="49"/>
      <c r="AD19567" s="49"/>
      <c r="AE19567" s="95"/>
      <c r="AM19567" s="103"/>
      <c r="AT19567" s="10"/>
    </row>
    <row r="19568" spans="9:46" s="16" customFormat="1">
      <c r="I19568" s="47"/>
      <c r="P19568" s="48"/>
      <c r="Q19568" s="48"/>
      <c r="R19568" s="48"/>
      <c r="S19568" s="49"/>
      <c r="T19568" s="47"/>
      <c r="U19568" s="50"/>
      <c r="V19568" s="47"/>
      <c r="W19568" s="50"/>
      <c r="X19568" s="49"/>
      <c r="Y19568" s="49"/>
      <c r="Z19568" s="49"/>
      <c r="AA19568" s="49"/>
      <c r="AB19568" s="49"/>
      <c r="AC19568" s="49"/>
      <c r="AD19568" s="49"/>
      <c r="AE19568" s="95"/>
      <c r="AM19568" s="103"/>
      <c r="AT19568" s="10"/>
    </row>
    <row r="19569" spans="9:46" s="16" customFormat="1">
      <c r="I19569" s="47"/>
      <c r="P19569" s="48"/>
      <c r="Q19569" s="48"/>
      <c r="R19569" s="48"/>
      <c r="S19569" s="49"/>
      <c r="T19569" s="47"/>
      <c r="U19569" s="50"/>
      <c r="V19569" s="47"/>
      <c r="W19569" s="50"/>
      <c r="X19569" s="49"/>
      <c r="Y19569" s="49"/>
      <c r="Z19569" s="49"/>
      <c r="AA19569" s="49"/>
      <c r="AB19569" s="49"/>
      <c r="AC19569" s="49"/>
      <c r="AD19569" s="49"/>
      <c r="AE19569" s="95"/>
      <c r="AM19569" s="103"/>
      <c r="AT19569" s="10"/>
    </row>
    <row r="19570" spans="9:46" s="16" customFormat="1">
      <c r="I19570" s="47"/>
      <c r="P19570" s="48"/>
      <c r="Q19570" s="48"/>
      <c r="R19570" s="48"/>
      <c r="S19570" s="49"/>
      <c r="T19570" s="47"/>
      <c r="U19570" s="50"/>
      <c r="V19570" s="47"/>
      <c r="W19570" s="50"/>
      <c r="X19570" s="49"/>
      <c r="Y19570" s="49"/>
      <c r="Z19570" s="49"/>
      <c r="AA19570" s="49"/>
      <c r="AB19570" s="49"/>
      <c r="AC19570" s="49"/>
      <c r="AD19570" s="49"/>
      <c r="AE19570" s="95"/>
      <c r="AM19570" s="103"/>
      <c r="AT19570" s="10"/>
    </row>
    <row r="19571" spans="9:46" s="16" customFormat="1">
      <c r="I19571" s="47"/>
      <c r="P19571" s="48"/>
      <c r="Q19571" s="48"/>
      <c r="R19571" s="48"/>
      <c r="S19571" s="49"/>
      <c r="T19571" s="47"/>
      <c r="U19571" s="50"/>
      <c r="V19571" s="47"/>
      <c r="W19571" s="50"/>
      <c r="X19571" s="49"/>
      <c r="Y19571" s="49"/>
      <c r="Z19571" s="49"/>
      <c r="AA19571" s="49"/>
      <c r="AB19571" s="49"/>
      <c r="AC19571" s="49"/>
      <c r="AD19571" s="49"/>
      <c r="AE19571" s="95"/>
      <c r="AM19571" s="103"/>
      <c r="AT19571" s="10"/>
    </row>
    <row r="19572" spans="9:46" s="16" customFormat="1">
      <c r="I19572" s="47"/>
      <c r="P19572" s="48"/>
      <c r="Q19572" s="48"/>
      <c r="R19572" s="48"/>
      <c r="S19572" s="49"/>
      <c r="T19572" s="47"/>
      <c r="U19572" s="50"/>
      <c r="V19572" s="47"/>
      <c r="W19572" s="50"/>
      <c r="X19572" s="49"/>
      <c r="Y19572" s="49"/>
      <c r="Z19572" s="49"/>
      <c r="AA19572" s="49"/>
      <c r="AB19572" s="49"/>
      <c r="AC19572" s="49"/>
      <c r="AD19572" s="49"/>
      <c r="AE19572" s="95"/>
      <c r="AM19572" s="103"/>
      <c r="AT19572" s="10"/>
    </row>
    <row r="19573" spans="9:46" s="16" customFormat="1">
      <c r="I19573" s="47"/>
      <c r="P19573" s="48"/>
      <c r="Q19573" s="48"/>
      <c r="R19573" s="48"/>
      <c r="S19573" s="49"/>
      <c r="T19573" s="47"/>
      <c r="U19573" s="50"/>
      <c r="V19573" s="47"/>
      <c r="W19573" s="50"/>
      <c r="X19573" s="49"/>
      <c r="Y19573" s="49"/>
      <c r="Z19573" s="49"/>
      <c r="AA19573" s="49"/>
      <c r="AB19573" s="49"/>
      <c r="AC19573" s="49"/>
      <c r="AD19573" s="49"/>
      <c r="AE19573" s="95"/>
      <c r="AM19573" s="103"/>
      <c r="AT19573" s="10"/>
    </row>
    <row r="19574" spans="9:46" s="16" customFormat="1">
      <c r="I19574" s="47"/>
      <c r="P19574" s="48"/>
      <c r="Q19574" s="48"/>
      <c r="R19574" s="48"/>
      <c r="S19574" s="49"/>
      <c r="T19574" s="47"/>
      <c r="U19574" s="50"/>
      <c r="V19574" s="47"/>
      <c r="W19574" s="50"/>
      <c r="X19574" s="49"/>
      <c r="Y19574" s="49"/>
      <c r="Z19574" s="49"/>
      <c r="AA19574" s="49"/>
      <c r="AB19574" s="49"/>
      <c r="AC19574" s="49"/>
      <c r="AD19574" s="49"/>
      <c r="AE19574" s="95"/>
      <c r="AM19574" s="103"/>
      <c r="AT19574" s="10"/>
    </row>
    <row r="19575" spans="9:46" s="16" customFormat="1">
      <c r="I19575" s="47"/>
      <c r="P19575" s="48"/>
      <c r="Q19575" s="48"/>
      <c r="R19575" s="48"/>
      <c r="S19575" s="49"/>
      <c r="T19575" s="47"/>
      <c r="U19575" s="50"/>
      <c r="V19575" s="47"/>
      <c r="W19575" s="50"/>
      <c r="X19575" s="49"/>
      <c r="Y19575" s="49"/>
      <c r="Z19575" s="49"/>
      <c r="AA19575" s="49"/>
      <c r="AB19575" s="49"/>
      <c r="AC19575" s="49"/>
      <c r="AD19575" s="49"/>
      <c r="AE19575" s="95"/>
      <c r="AM19575" s="103"/>
      <c r="AT19575" s="10"/>
    </row>
    <row r="19576" spans="9:46" s="16" customFormat="1">
      <c r="I19576" s="47"/>
      <c r="P19576" s="48"/>
      <c r="Q19576" s="48"/>
      <c r="R19576" s="48"/>
      <c r="S19576" s="49"/>
      <c r="T19576" s="47"/>
      <c r="U19576" s="50"/>
      <c r="V19576" s="47"/>
      <c r="W19576" s="50"/>
      <c r="X19576" s="49"/>
      <c r="Y19576" s="49"/>
      <c r="Z19576" s="49"/>
      <c r="AA19576" s="49"/>
      <c r="AB19576" s="49"/>
      <c r="AC19576" s="49"/>
      <c r="AD19576" s="49"/>
      <c r="AE19576" s="95"/>
      <c r="AM19576" s="103"/>
      <c r="AT19576" s="10"/>
    </row>
    <row r="19577" spans="9:46" s="16" customFormat="1">
      <c r="I19577" s="47"/>
      <c r="P19577" s="48"/>
      <c r="Q19577" s="48"/>
      <c r="R19577" s="48"/>
      <c r="S19577" s="49"/>
      <c r="T19577" s="47"/>
      <c r="U19577" s="50"/>
      <c r="V19577" s="47"/>
      <c r="W19577" s="50"/>
      <c r="X19577" s="49"/>
      <c r="Y19577" s="49"/>
      <c r="Z19577" s="49"/>
      <c r="AA19577" s="49"/>
      <c r="AB19577" s="49"/>
      <c r="AC19577" s="49"/>
      <c r="AD19577" s="49"/>
      <c r="AE19577" s="95"/>
      <c r="AM19577" s="103"/>
      <c r="AT19577" s="10"/>
    </row>
    <row r="19578" spans="9:46" s="16" customFormat="1">
      <c r="I19578" s="47"/>
      <c r="P19578" s="48"/>
      <c r="Q19578" s="48"/>
      <c r="R19578" s="48"/>
      <c r="S19578" s="49"/>
      <c r="T19578" s="47"/>
      <c r="U19578" s="50"/>
      <c r="V19578" s="47"/>
      <c r="W19578" s="50"/>
      <c r="X19578" s="49"/>
      <c r="Y19578" s="49"/>
      <c r="Z19578" s="49"/>
      <c r="AA19578" s="49"/>
      <c r="AB19578" s="49"/>
      <c r="AC19578" s="49"/>
      <c r="AD19578" s="49"/>
      <c r="AE19578" s="95"/>
      <c r="AM19578" s="103"/>
      <c r="AT19578" s="10"/>
    </row>
    <row r="19579" spans="9:46" s="16" customFormat="1">
      <c r="I19579" s="47"/>
      <c r="P19579" s="48"/>
      <c r="Q19579" s="48"/>
      <c r="R19579" s="48"/>
      <c r="S19579" s="49"/>
      <c r="T19579" s="47"/>
      <c r="U19579" s="50"/>
      <c r="V19579" s="47"/>
      <c r="W19579" s="50"/>
      <c r="X19579" s="49"/>
      <c r="Y19579" s="49"/>
      <c r="Z19579" s="49"/>
      <c r="AA19579" s="49"/>
      <c r="AB19579" s="49"/>
      <c r="AC19579" s="49"/>
      <c r="AD19579" s="49"/>
      <c r="AE19579" s="95"/>
      <c r="AM19579" s="103"/>
      <c r="AT19579" s="10"/>
    </row>
    <row r="19580" spans="9:46" s="16" customFormat="1">
      <c r="I19580" s="47"/>
      <c r="P19580" s="48"/>
      <c r="Q19580" s="48"/>
      <c r="R19580" s="48"/>
      <c r="S19580" s="49"/>
      <c r="T19580" s="47"/>
      <c r="U19580" s="50"/>
      <c r="V19580" s="47"/>
      <c r="W19580" s="50"/>
      <c r="X19580" s="49"/>
      <c r="Y19580" s="49"/>
      <c r="Z19580" s="49"/>
      <c r="AA19580" s="49"/>
      <c r="AB19580" s="49"/>
      <c r="AC19580" s="49"/>
      <c r="AD19580" s="49"/>
      <c r="AE19580" s="95"/>
      <c r="AM19580" s="103"/>
      <c r="AT19580" s="10"/>
    </row>
    <row r="19581" spans="9:46" s="16" customFormat="1">
      <c r="I19581" s="47"/>
      <c r="P19581" s="48"/>
      <c r="Q19581" s="48"/>
      <c r="R19581" s="48"/>
      <c r="S19581" s="49"/>
      <c r="T19581" s="47"/>
      <c r="U19581" s="50"/>
      <c r="V19581" s="47"/>
      <c r="W19581" s="50"/>
      <c r="X19581" s="49"/>
      <c r="Y19581" s="49"/>
      <c r="Z19581" s="49"/>
      <c r="AA19581" s="49"/>
      <c r="AB19581" s="49"/>
      <c r="AC19581" s="49"/>
      <c r="AD19581" s="49"/>
      <c r="AE19581" s="95"/>
      <c r="AM19581" s="103"/>
      <c r="AT19581" s="10"/>
    </row>
    <row r="19582" spans="9:46" s="16" customFormat="1">
      <c r="I19582" s="47"/>
      <c r="P19582" s="48"/>
      <c r="Q19582" s="48"/>
      <c r="R19582" s="48"/>
      <c r="S19582" s="49"/>
      <c r="T19582" s="47"/>
      <c r="U19582" s="50"/>
      <c r="V19582" s="47"/>
      <c r="W19582" s="50"/>
      <c r="X19582" s="49"/>
      <c r="Y19582" s="49"/>
      <c r="Z19582" s="49"/>
      <c r="AA19582" s="49"/>
      <c r="AB19582" s="49"/>
      <c r="AC19582" s="49"/>
      <c r="AD19582" s="49"/>
      <c r="AE19582" s="95"/>
      <c r="AM19582" s="103"/>
      <c r="AT19582" s="10"/>
    </row>
    <row r="19583" spans="9:46" s="16" customFormat="1">
      <c r="I19583" s="47"/>
      <c r="P19583" s="48"/>
      <c r="Q19583" s="48"/>
      <c r="R19583" s="48"/>
      <c r="S19583" s="49"/>
      <c r="T19583" s="47"/>
      <c r="U19583" s="50"/>
      <c r="V19583" s="47"/>
      <c r="W19583" s="50"/>
      <c r="X19583" s="49"/>
      <c r="Y19583" s="49"/>
      <c r="Z19583" s="49"/>
      <c r="AA19583" s="49"/>
      <c r="AB19583" s="49"/>
      <c r="AC19583" s="49"/>
      <c r="AD19583" s="49"/>
      <c r="AE19583" s="95"/>
      <c r="AM19583" s="103"/>
      <c r="AT19583" s="10"/>
    </row>
    <row r="19584" spans="9:46" s="16" customFormat="1">
      <c r="I19584" s="47"/>
      <c r="P19584" s="48"/>
      <c r="Q19584" s="48"/>
      <c r="R19584" s="48"/>
      <c r="S19584" s="49"/>
      <c r="T19584" s="47"/>
      <c r="U19584" s="50"/>
      <c r="V19584" s="47"/>
      <c r="W19584" s="50"/>
      <c r="X19584" s="49"/>
      <c r="Y19584" s="49"/>
      <c r="Z19584" s="49"/>
      <c r="AA19584" s="49"/>
      <c r="AB19584" s="49"/>
      <c r="AC19584" s="49"/>
      <c r="AD19584" s="49"/>
      <c r="AE19584" s="95"/>
      <c r="AM19584" s="103"/>
      <c r="AT19584" s="10"/>
    </row>
    <row r="19585" spans="9:46" s="16" customFormat="1">
      <c r="I19585" s="47"/>
      <c r="P19585" s="48"/>
      <c r="Q19585" s="48"/>
      <c r="R19585" s="48"/>
      <c r="S19585" s="49"/>
      <c r="T19585" s="47"/>
      <c r="U19585" s="50"/>
      <c r="V19585" s="47"/>
      <c r="W19585" s="50"/>
      <c r="X19585" s="49"/>
      <c r="Y19585" s="49"/>
      <c r="Z19585" s="49"/>
      <c r="AA19585" s="49"/>
      <c r="AB19585" s="49"/>
      <c r="AC19585" s="49"/>
      <c r="AD19585" s="49"/>
      <c r="AE19585" s="95"/>
      <c r="AM19585" s="103"/>
      <c r="AT19585" s="10"/>
    </row>
    <row r="19586" spans="9:46" s="16" customFormat="1">
      <c r="I19586" s="47"/>
      <c r="P19586" s="48"/>
      <c r="Q19586" s="48"/>
      <c r="R19586" s="48"/>
      <c r="S19586" s="49"/>
      <c r="T19586" s="47"/>
      <c r="U19586" s="50"/>
      <c r="V19586" s="47"/>
      <c r="W19586" s="50"/>
      <c r="X19586" s="49"/>
      <c r="Y19586" s="49"/>
      <c r="Z19586" s="49"/>
      <c r="AA19586" s="49"/>
      <c r="AB19586" s="49"/>
      <c r="AC19586" s="49"/>
      <c r="AD19586" s="49"/>
      <c r="AE19586" s="95"/>
      <c r="AM19586" s="103"/>
      <c r="AT19586" s="10"/>
    </row>
    <row r="19587" spans="9:46" s="16" customFormat="1">
      <c r="I19587" s="47"/>
      <c r="P19587" s="48"/>
      <c r="Q19587" s="48"/>
      <c r="R19587" s="48"/>
      <c r="S19587" s="49"/>
      <c r="T19587" s="47"/>
      <c r="U19587" s="50"/>
      <c r="V19587" s="47"/>
      <c r="W19587" s="50"/>
      <c r="X19587" s="49"/>
      <c r="Y19587" s="49"/>
      <c r="Z19587" s="49"/>
      <c r="AA19587" s="49"/>
      <c r="AB19587" s="49"/>
      <c r="AC19587" s="49"/>
      <c r="AD19587" s="49"/>
      <c r="AE19587" s="95"/>
      <c r="AM19587" s="103"/>
      <c r="AT19587" s="10"/>
    </row>
    <row r="19588" spans="9:46" s="16" customFormat="1">
      <c r="I19588" s="47"/>
      <c r="P19588" s="48"/>
      <c r="Q19588" s="48"/>
      <c r="R19588" s="48"/>
      <c r="S19588" s="49"/>
      <c r="T19588" s="47"/>
      <c r="U19588" s="50"/>
      <c r="V19588" s="47"/>
      <c r="W19588" s="50"/>
      <c r="X19588" s="49"/>
      <c r="Y19588" s="49"/>
      <c r="Z19588" s="49"/>
      <c r="AA19588" s="49"/>
      <c r="AB19588" s="49"/>
      <c r="AC19588" s="49"/>
      <c r="AD19588" s="49"/>
      <c r="AE19588" s="95"/>
      <c r="AM19588" s="103"/>
      <c r="AT19588" s="10"/>
    </row>
    <row r="19589" spans="9:46" s="16" customFormat="1">
      <c r="I19589" s="47"/>
      <c r="P19589" s="48"/>
      <c r="Q19589" s="48"/>
      <c r="R19589" s="48"/>
      <c r="S19589" s="49"/>
      <c r="T19589" s="47"/>
      <c r="U19589" s="50"/>
      <c r="V19589" s="47"/>
      <c r="W19589" s="50"/>
      <c r="X19589" s="49"/>
      <c r="Y19589" s="49"/>
      <c r="Z19589" s="49"/>
      <c r="AA19589" s="49"/>
      <c r="AB19589" s="49"/>
      <c r="AC19589" s="49"/>
      <c r="AD19589" s="49"/>
      <c r="AE19589" s="95"/>
      <c r="AM19589" s="103"/>
      <c r="AT19589" s="10"/>
    </row>
    <row r="19590" spans="9:46" s="16" customFormat="1">
      <c r="I19590" s="47"/>
      <c r="P19590" s="48"/>
      <c r="Q19590" s="48"/>
      <c r="R19590" s="48"/>
      <c r="S19590" s="49"/>
      <c r="T19590" s="47"/>
      <c r="U19590" s="50"/>
      <c r="V19590" s="47"/>
      <c r="W19590" s="50"/>
      <c r="X19590" s="49"/>
      <c r="Y19590" s="49"/>
      <c r="Z19590" s="49"/>
      <c r="AA19590" s="49"/>
      <c r="AB19590" s="49"/>
      <c r="AC19590" s="49"/>
      <c r="AD19590" s="49"/>
      <c r="AE19590" s="95"/>
      <c r="AM19590" s="103"/>
      <c r="AT19590" s="10"/>
    </row>
    <row r="19591" spans="9:46" s="16" customFormat="1">
      <c r="I19591" s="47"/>
      <c r="P19591" s="48"/>
      <c r="Q19591" s="48"/>
      <c r="R19591" s="48"/>
      <c r="S19591" s="49"/>
      <c r="T19591" s="47"/>
      <c r="U19591" s="50"/>
      <c r="V19591" s="47"/>
      <c r="W19591" s="50"/>
      <c r="X19591" s="49"/>
      <c r="Y19591" s="49"/>
      <c r="Z19591" s="49"/>
      <c r="AA19591" s="49"/>
      <c r="AB19591" s="49"/>
      <c r="AC19591" s="49"/>
      <c r="AD19591" s="49"/>
      <c r="AE19591" s="95"/>
      <c r="AM19591" s="103"/>
      <c r="AT19591" s="10"/>
    </row>
    <row r="19592" spans="9:46" s="16" customFormat="1">
      <c r="I19592" s="47"/>
      <c r="P19592" s="48"/>
      <c r="Q19592" s="48"/>
      <c r="R19592" s="48"/>
      <c r="S19592" s="49"/>
      <c r="T19592" s="47"/>
      <c r="U19592" s="50"/>
      <c r="V19592" s="47"/>
      <c r="W19592" s="50"/>
      <c r="X19592" s="49"/>
      <c r="Y19592" s="49"/>
      <c r="Z19592" s="49"/>
      <c r="AA19592" s="49"/>
      <c r="AB19592" s="49"/>
      <c r="AC19592" s="49"/>
      <c r="AD19592" s="49"/>
      <c r="AE19592" s="95"/>
      <c r="AM19592" s="103"/>
      <c r="AT19592" s="10"/>
    </row>
    <row r="19593" spans="9:46" s="16" customFormat="1">
      <c r="I19593" s="47"/>
      <c r="P19593" s="48"/>
      <c r="Q19593" s="48"/>
      <c r="R19593" s="48"/>
      <c r="S19593" s="49"/>
      <c r="T19593" s="47"/>
      <c r="U19593" s="50"/>
      <c r="V19593" s="47"/>
      <c r="W19593" s="50"/>
      <c r="X19593" s="49"/>
      <c r="Y19593" s="49"/>
      <c r="Z19593" s="49"/>
      <c r="AA19593" s="49"/>
      <c r="AB19593" s="49"/>
      <c r="AC19593" s="49"/>
      <c r="AD19593" s="49"/>
      <c r="AE19593" s="95"/>
      <c r="AM19593" s="103"/>
      <c r="AT19593" s="10"/>
    </row>
    <row r="19594" spans="9:46" s="16" customFormat="1">
      <c r="I19594" s="47"/>
      <c r="P19594" s="48"/>
      <c r="Q19594" s="48"/>
      <c r="R19594" s="48"/>
      <c r="S19594" s="49"/>
      <c r="T19594" s="47"/>
      <c r="U19594" s="50"/>
      <c r="V19594" s="47"/>
      <c r="W19594" s="50"/>
      <c r="X19594" s="49"/>
      <c r="Y19594" s="49"/>
      <c r="Z19594" s="49"/>
      <c r="AA19594" s="49"/>
      <c r="AB19594" s="49"/>
      <c r="AC19594" s="49"/>
      <c r="AD19594" s="49"/>
      <c r="AE19594" s="95"/>
      <c r="AM19594" s="103"/>
      <c r="AT19594" s="10"/>
    </row>
    <row r="19595" spans="9:46" s="16" customFormat="1">
      <c r="I19595" s="47"/>
      <c r="P19595" s="48"/>
      <c r="Q19595" s="48"/>
      <c r="R19595" s="48"/>
      <c r="S19595" s="49"/>
      <c r="T19595" s="47"/>
      <c r="U19595" s="50"/>
      <c r="V19595" s="47"/>
      <c r="W19595" s="50"/>
      <c r="X19595" s="49"/>
      <c r="Y19595" s="49"/>
      <c r="Z19595" s="49"/>
      <c r="AA19595" s="49"/>
      <c r="AB19595" s="49"/>
      <c r="AC19595" s="49"/>
      <c r="AD19595" s="49"/>
      <c r="AE19595" s="95"/>
      <c r="AM19595" s="103"/>
      <c r="AT19595" s="10"/>
    </row>
    <row r="19596" spans="9:46" s="16" customFormat="1">
      <c r="I19596" s="47"/>
      <c r="P19596" s="48"/>
      <c r="Q19596" s="48"/>
      <c r="R19596" s="48"/>
      <c r="S19596" s="49"/>
      <c r="T19596" s="47"/>
      <c r="U19596" s="50"/>
      <c r="V19596" s="47"/>
      <c r="W19596" s="50"/>
      <c r="X19596" s="49"/>
      <c r="Y19596" s="49"/>
      <c r="Z19596" s="49"/>
      <c r="AA19596" s="49"/>
      <c r="AB19596" s="49"/>
      <c r="AC19596" s="49"/>
      <c r="AD19596" s="49"/>
      <c r="AE19596" s="95"/>
      <c r="AM19596" s="103"/>
      <c r="AT19596" s="10"/>
    </row>
    <row r="19597" spans="9:46" s="16" customFormat="1">
      <c r="I19597" s="47"/>
      <c r="P19597" s="48"/>
      <c r="Q19597" s="48"/>
      <c r="R19597" s="48"/>
      <c r="S19597" s="49"/>
      <c r="T19597" s="47"/>
      <c r="U19597" s="50"/>
      <c r="V19597" s="47"/>
      <c r="W19597" s="50"/>
      <c r="X19597" s="49"/>
      <c r="Y19597" s="49"/>
      <c r="Z19597" s="49"/>
      <c r="AA19597" s="49"/>
      <c r="AB19597" s="49"/>
      <c r="AC19597" s="49"/>
      <c r="AD19597" s="49"/>
      <c r="AE19597" s="95"/>
      <c r="AM19597" s="103"/>
      <c r="AT19597" s="10"/>
    </row>
    <row r="19598" spans="9:46" s="16" customFormat="1">
      <c r="I19598" s="47"/>
      <c r="P19598" s="48"/>
      <c r="Q19598" s="48"/>
      <c r="R19598" s="48"/>
      <c r="S19598" s="49"/>
      <c r="T19598" s="47"/>
      <c r="U19598" s="50"/>
      <c r="V19598" s="47"/>
      <c r="W19598" s="50"/>
      <c r="X19598" s="49"/>
      <c r="Y19598" s="49"/>
      <c r="Z19598" s="49"/>
      <c r="AA19598" s="49"/>
      <c r="AB19598" s="49"/>
      <c r="AC19598" s="49"/>
      <c r="AD19598" s="49"/>
      <c r="AE19598" s="95"/>
      <c r="AM19598" s="103"/>
      <c r="AT19598" s="10"/>
    </row>
    <row r="19599" spans="9:46" s="16" customFormat="1">
      <c r="I19599" s="47"/>
      <c r="P19599" s="48"/>
      <c r="Q19599" s="48"/>
      <c r="R19599" s="48"/>
      <c r="S19599" s="49"/>
      <c r="T19599" s="47"/>
      <c r="U19599" s="50"/>
      <c r="V19599" s="47"/>
      <c r="W19599" s="50"/>
      <c r="X19599" s="49"/>
      <c r="Y19599" s="49"/>
      <c r="Z19599" s="49"/>
      <c r="AA19599" s="49"/>
      <c r="AB19599" s="49"/>
      <c r="AC19599" s="49"/>
      <c r="AD19599" s="49"/>
      <c r="AE19599" s="95"/>
      <c r="AM19599" s="103"/>
      <c r="AT19599" s="10"/>
    </row>
    <row r="19600" spans="9:46" s="16" customFormat="1">
      <c r="I19600" s="47"/>
      <c r="P19600" s="48"/>
      <c r="Q19600" s="48"/>
      <c r="R19600" s="48"/>
      <c r="S19600" s="49"/>
      <c r="T19600" s="47"/>
      <c r="U19600" s="50"/>
      <c r="V19600" s="47"/>
      <c r="W19600" s="50"/>
      <c r="X19600" s="49"/>
      <c r="Y19600" s="49"/>
      <c r="Z19600" s="49"/>
      <c r="AA19600" s="49"/>
      <c r="AB19600" s="49"/>
      <c r="AC19600" s="49"/>
      <c r="AD19600" s="49"/>
      <c r="AE19600" s="95"/>
      <c r="AM19600" s="103"/>
      <c r="AT19600" s="10"/>
    </row>
    <row r="19601" spans="9:46" s="16" customFormat="1">
      <c r="I19601" s="47"/>
      <c r="P19601" s="48"/>
      <c r="Q19601" s="48"/>
      <c r="R19601" s="48"/>
      <c r="S19601" s="49"/>
      <c r="T19601" s="47"/>
      <c r="U19601" s="50"/>
      <c r="V19601" s="47"/>
      <c r="W19601" s="50"/>
      <c r="X19601" s="49"/>
      <c r="Y19601" s="49"/>
      <c r="Z19601" s="49"/>
      <c r="AA19601" s="49"/>
      <c r="AB19601" s="49"/>
      <c r="AC19601" s="49"/>
      <c r="AD19601" s="49"/>
      <c r="AE19601" s="95"/>
      <c r="AM19601" s="103"/>
      <c r="AT19601" s="10"/>
    </row>
    <row r="19602" spans="9:46" s="16" customFormat="1">
      <c r="I19602" s="47"/>
      <c r="P19602" s="48"/>
      <c r="Q19602" s="48"/>
      <c r="R19602" s="48"/>
      <c r="S19602" s="49"/>
      <c r="T19602" s="47"/>
      <c r="U19602" s="50"/>
      <c r="V19602" s="47"/>
      <c r="W19602" s="50"/>
      <c r="X19602" s="49"/>
      <c r="Y19602" s="49"/>
      <c r="Z19602" s="49"/>
      <c r="AA19602" s="49"/>
      <c r="AB19602" s="49"/>
      <c r="AC19602" s="49"/>
      <c r="AD19602" s="49"/>
      <c r="AE19602" s="95"/>
      <c r="AM19602" s="103"/>
      <c r="AT19602" s="10"/>
    </row>
    <row r="19603" spans="9:46" s="16" customFormat="1">
      <c r="I19603" s="47"/>
      <c r="P19603" s="48"/>
      <c r="Q19603" s="48"/>
      <c r="R19603" s="48"/>
      <c r="S19603" s="49"/>
      <c r="T19603" s="47"/>
      <c r="U19603" s="50"/>
      <c r="V19603" s="47"/>
      <c r="W19603" s="50"/>
      <c r="X19603" s="49"/>
      <c r="Y19603" s="49"/>
      <c r="Z19603" s="49"/>
      <c r="AA19603" s="49"/>
      <c r="AB19603" s="49"/>
      <c r="AC19603" s="49"/>
      <c r="AD19603" s="49"/>
      <c r="AE19603" s="95"/>
      <c r="AM19603" s="103"/>
      <c r="AT19603" s="10"/>
    </row>
    <row r="19604" spans="9:46" s="16" customFormat="1">
      <c r="I19604" s="47"/>
      <c r="P19604" s="48"/>
      <c r="Q19604" s="48"/>
      <c r="R19604" s="48"/>
      <c r="S19604" s="49"/>
      <c r="T19604" s="47"/>
      <c r="U19604" s="50"/>
      <c r="V19604" s="47"/>
      <c r="W19604" s="50"/>
      <c r="X19604" s="49"/>
      <c r="Y19604" s="49"/>
      <c r="Z19604" s="49"/>
      <c r="AA19604" s="49"/>
      <c r="AB19604" s="49"/>
      <c r="AC19604" s="49"/>
      <c r="AD19604" s="49"/>
      <c r="AE19604" s="95"/>
      <c r="AM19604" s="103"/>
      <c r="AT19604" s="10"/>
    </row>
    <row r="19605" spans="9:46" s="16" customFormat="1">
      <c r="I19605" s="47"/>
      <c r="P19605" s="48"/>
      <c r="Q19605" s="48"/>
      <c r="R19605" s="48"/>
      <c r="S19605" s="49"/>
      <c r="T19605" s="47"/>
      <c r="U19605" s="50"/>
      <c r="V19605" s="47"/>
      <c r="W19605" s="50"/>
      <c r="X19605" s="49"/>
      <c r="Y19605" s="49"/>
      <c r="Z19605" s="49"/>
      <c r="AA19605" s="49"/>
      <c r="AB19605" s="49"/>
      <c r="AC19605" s="49"/>
      <c r="AD19605" s="49"/>
      <c r="AE19605" s="95"/>
      <c r="AM19605" s="103"/>
      <c r="AT19605" s="10"/>
    </row>
    <row r="19606" spans="9:46" s="16" customFormat="1">
      <c r="I19606" s="47"/>
      <c r="P19606" s="48"/>
      <c r="Q19606" s="48"/>
      <c r="R19606" s="48"/>
      <c r="S19606" s="49"/>
      <c r="T19606" s="47"/>
      <c r="U19606" s="50"/>
      <c r="V19606" s="47"/>
      <c r="W19606" s="50"/>
      <c r="X19606" s="49"/>
      <c r="Y19606" s="49"/>
      <c r="Z19606" s="49"/>
      <c r="AA19606" s="49"/>
      <c r="AB19606" s="49"/>
      <c r="AC19606" s="49"/>
      <c r="AD19606" s="49"/>
      <c r="AE19606" s="95"/>
      <c r="AM19606" s="103"/>
      <c r="AT19606" s="10"/>
    </row>
    <row r="19607" spans="9:46" s="16" customFormat="1">
      <c r="I19607" s="47"/>
      <c r="P19607" s="48"/>
      <c r="Q19607" s="48"/>
      <c r="R19607" s="48"/>
      <c r="S19607" s="49"/>
      <c r="T19607" s="47"/>
      <c r="U19607" s="50"/>
      <c r="V19607" s="47"/>
      <c r="W19607" s="50"/>
      <c r="X19607" s="49"/>
      <c r="Y19607" s="49"/>
      <c r="Z19607" s="49"/>
      <c r="AA19607" s="49"/>
      <c r="AB19607" s="49"/>
      <c r="AC19607" s="49"/>
      <c r="AD19607" s="49"/>
      <c r="AE19607" s="95"/>
      <c r="AM19607" s="103"/>
      <c r="AT19607" s="10"/>
    </row>
    <row r="19608" spans="9:46" s="16" customFormat="1">
      <c r="I19608" s="47"/>
      <c r="P19608" s="48"/>
      <c r="Q19608" s="48"/>
      <c r="R19608" s="48"/>
      <c r="S19608" s="49"/>
      <c r="T19608" s="47"/>
      <c r="U19608" s="50"/>
      <c r="V19608" s="47"/>
      <c r="W19608" s="50"/>
      <c r="X19608" s="49"/>
      <c r="Y19608" s="49"/>
      <c r="Z19608" s="49"/>
      <c r="AA19608" s="49"/>
      <c r="AB19608" s="49"/>
      <c r="AC19608" s="49"/>
      <c r="AD19608" s="49"/>
      <c r="AE19608" s="95"/>
      <c r="AM19608" s="103"/>
      <c r="AT19608" s="10"/>
    </row>
    <row r="19609" spans="9:46" s="16" customFormat="1">
      <c r="I19609" s="47"/>
      <c r="P19609" s="48"/>
      <c r="Q19609" s="48"/>
      <c r="R19609" s="48"/>
      <c r="S19609" s="49"/>
      <c r="T19609" s="47"/>
      <c r="U19609" s="50"/>
      <c r="V19609" s="47"/>
      <c r="W19609" s="50"/>
      <c r="X19609" s="49"/>
      <c r="Y19609" s="49"/>
      <c r="Z19609" s="49"/>
      <c r="AA19609" s="49"/>
      <c r="AB19609" s="49"/>
      <c r="AC19609" s="49"/>
      <c r="AD19609" s="49"/>
      <c r="AE19609" s="95"/>
      <c r="AM19609" s="103"/>
      <c r="AT19609" s="10"/>
    </row>
    <row r="19610" spans="9:46" s="16" customFormat="1">
      <c r="I19610" s="47"/>
      <c r="P19610" s="48"/>
      <c r="Q19610" s="48"/>
      <c r="R19610" s="48"/>
      <c r="S19610" s="49"/>
      <c r="T19610" s="47"/>
      <c r="U19610" s="50"/>
      <c r="V19610" s="47"/>
      <c r="W19610" s="50"/>
      <c r="X19610" s="49"/>
      <c r="Y19610" s="49"/>
      <c r="Z19610" s="49"/>
      <c r="AA19610" s="49"/>
      <c r="AB19610" s="49"/>
      <c r="AC19610" s="49"/>
      <c r="AD19610" s="49"/>
      <c r="AE19610" s="95"/>
      <c r="AM19610" s="103"/>
      <c r="AT19610" s="10"/>
    </row>
    <row r="19611" spans="9:46" s="16" customFormat="1">
      <c r="I19611" s="47"/>
      <c r="P19611" s="48"/>
      <c r="Q19611" s="48"/>
      <c r="R19611" s="48"/>
      <c r="S19611" s="49"/>
      <c r="T19611" s="47"/>
      <c r="U19611" s="50"/>
      <c r="V19611" s="47"/>
      <c r="W19611" s="50"/>
      <c r="X19611" s="49"/>
      <c r="Y19611" s="49"/>
      <c r="Z19611" s="49"/>
      <c r="AA19611" s="49"/>
      <c r="AB19611" s="49"/>
      <c r="AC19611" s="49"/>
      <c r="AD19611" s="49"/>
      <c r="AE19611" s="95"/>
      <c r="AM19611" s="103"/>
      <c r="AT19611" s="10"/>
    </row>
    <row r="19612" spans="9:46" s="16" customFormat="1">
      <c r="I19612" s="47"/>
      <c r="P19612" s="48"/>
      <c r="Q19612" s="48"/>
      <c r="R19612" s="48"/>
      <c r="S19612" s="49"/>
      <c r="T19612" s="47"/>
      <c r="U19612" s="50"/>
      <c r="V19612" s="47"/>
      <c r="W19612" s="50"/>
      <c r="X19612" s="49"/>
      <c r="Y19612" s="49"/>
      <c r="Z19612" s="49"/>
      <c r="AA19612" s="49"/>
      <c r="AB19612" s="49"/>
      <c r="AC19612" s="49"/>
      <c r="AD19612" s="49"/>
      <c r="AE19612" s="95"/>
      <c r="AM19612" s="103"/>
      <c r="AT19612" s="10"/>
    </row>
    <row r="19613" spans="9:46" s="16" customFormat="1">
      <c r="I19613" s="47"/>
      <c r="P19613" s="48"/>
      <c r="Q19613" s="48"/>
      <c r="R19613" s="48"/>
      <c r="S19613" s="49"/>
      <c r="T19613" s="47"/>
      <c r="U19613" s="50"/>
      <c r="V19613" s="47"/>
      <c r="W19613" s="50"/>
      <c r="X19613" s="49"/>
      <c r="Y19613" s="49"/>
      <c r="Z19613" s="49"/>
      <c r="AA19613" s="49"/>
      <c r="AB19613" s="49"/>
      <c r="AC19613" s="49"/>
      <c r="AD19613" s="49"/>
      <c r="AE19613" s="95"/>
      <c r="AM19613" s="103"/>
      <c r="AT19613" s="10"/>
    </row>
    <row r="19614" spans="9:46" s="16" customFormat="1">
      <c r="I19614" s="47"/>
      <c r="P19614" s="48"/>
      <c r="Q19614" s="48"/>
      <c r="R19614" s="48"/>
      <c r="S19614" s="49"/>
      <c r="T19614" s="47"/>
      <c r="U19614" s="50"/>
      <c r="V19614" s="47"/>
      <c r="W19614" s="50"/>
      <c r="X19614" s="49"/>
      <c r="Y19614" s="49"/>
      <c r="Z19614" s="49"/>
      <c r="AA19614" s="49"/>
      <c r="AB19614" s="49"/>
      <c r="AC19614" s="49"/>
      <c r="AD19614" s="49"/>
      <c r="AE19614" s="95"/>
      <c r="AM19614" s="103"/>
      <c r="AT19614" s="10"/>
    </row>
    <row r="19615" spans="9:46" s="16" customFormat="1">
      <c r="I19615" s="47"/>
      <c r="P19615" s="48"/>
      <c r="Q19615" s="48"/>
      <c r="R19615" s="48"/>
      <c r="S19615" s="49"/>
      <c r="T19615" s="47"/>
      <c r="U19615" s="50"/>
      <c r="V19615" s="47"/>
      <c r="W19615" s="50"/>
      <c r="X19615" s="49"/>
      <c r="Y19615" s="49"/>
      <c r="Z19615" s="49"/>
      <c r="AA19615" s="49"/>
      <c r="AB19615" s="49"/>
      <c r="AC19615" s="49"/>
      <c r="AD19615" s="49"/>
      <c r="AE19615" s="95"/>
      <c r="AM19615" s="103"/>
      <c r="AT19615" s="10"/>
    </row>
    <row r="19616" spans="9:46" s="16" customFormat="1">
      <c r="I19616" s="47"/>
      <c r="P19616" s="48"/>
      <c r="Q19616" s="48"/>
      <c r="R19616" s="48"/>
      <c r="S19616" s="49"/>
      <c r="T19616" s="47"/>
      <c r="U19616" s="50"/>
      <c r="V19616" s="47"/>
      <c r="W19616" s="50"/>
      <c r="X19616" s="49"/>
      <c r="Y19616" s="49"/>
      <c r="Z19616" s="49"/>
      <c r="AA19616" s="49"/>
      <c r="AB19616" s="49"/>
      <c r="AC19616" s="49"/>
      <c r="AD19616" s="49"/>
      <c r="AE19616" s="95"/>
      <c r="AM19616" s="103"/>
      <c r="AT19616" s="10"/>
    </row>
    <row r="19617" spans="9:46" s="16" customFormat="1">
      <c r="I19617" s="47"/>
      <c r="P19617" s="48"/>
      <c r="Q19617" s="48"/>
      <c r="R19617" s="48"/>
      <c r="S19617" s="49"/>
      <c r="T19617" s="47"/>
      <c r="U19617" s="50"/>
      <c r="V19617" s="47"/>
      <c r="W19617" s="50"/>
      <c r="X19617" s="49"/>
      <c r="Y19617" s="49"/>
      <c r="Z19617" s="49"/>
      <c r="AA19617" s="49"/>
      <c r="AB19617" s="49"/>
      <c r="AC19617" s="49"/>
      <c r="AD19617" s="49"/>
      <c r="AE19617" s="95"/>
      <c r="AM19617" s="103"/>
      <c r="AT19617" s="10"/>
    </row>
    <row r="19618" spans="9:46" s="16" customFormat="1">
      <c r="I19618" s="47"/>
      <c r="P19618" s="48"/>
      <c r="Q19618" s="48"/>
      <c r="R19618" s="48"/>
      <c r="S19618" s="49"/>
      <c r="T19618" s="47"/>
      <c r="U19618" s="50"/>
      <c r="V19618" s="47"/>
      <c r="W19618" s="50"/>
      <c r="X19618" s="49"/>
      <c r="Y19618" s="49"/>
      <c r="Z19618" s="49"/>
      <c r="AA19618" s="49"/>
      <c r="AB19618" s="49"/>
      <c r="AC19618" s="49"/>
      <c r="AD19618" s="49"/>
      <c r="AE19618" s="95"/>
      <c r="AM19618" s="103"/>
      <c r="AT19618" s="10"/>
    </row>
    <row r="19619" spans="9:46" s="16" customFormat="1">
      <c r="I19619" s="47"/>
      <c r="P19619" s="48"/>
      <c r="Q19619" s="48"/>
      <c r="R19619" s="48"/>
      <c r="S19619" s="49"/>
      <c r="T19619" s="47"/>
      <c r="U19619" s="50"/>
      <c r="V19619" s="47"/>
      <c r="W19619" s="50"/>
      <c r="X19619" s="49"/>
      <c r="Y19619" s="49"/>
      <c r="Z19619" s="49"/>
      <c r="AA19619" s="49"/>
      <c r="AB19619" s="49"/>
      <c r="AC19619" s="49"/>
      <c r="AD19619" s="49"/>
      <c r="AE19619" s="95"/>
      <c r="AM19619" s="103"/>
      <c r="AT19619" s="10"/>
    </row>
    <row r="19620" spans="9:46" s="16" customFormat="1">
      <c r="I19620" s="47"/>
      <c r="P19620" s="48"/>
      <c r="Q19620" s="48"/>
      <c r="R19620" s="48"/>
      <c r="S19620" s="49"/>
      <c r="T19620" s="47"/>
      <c r="U19620" s="50"/>
      <c r="V19620" s="47"/>
      <c r="W19620" s="50"/>
      <c r="X19620" s="49"/>
      <c r="Y19620" s="49"/>
      <c r="Z19620" s="49"/>
      <c r="AA19620" s="49"/>
      <c r="AB19620" s="49"/>
      <c r="AC19620" s="49"/>
      <c r="AD19620" s="49"/>
      <c r="AE19620" s="95"/>
      <c r="AM19620" s="103"/>
      <c r="AT19620" s="10"/>
    </row>
    <row r="19621" spans="9:46" s="16" customFormat="1">
      <c r="I19621" s="47"/>
      <c r="P19621" s="48"/>
      <c r="Q19621" s="48"/>
      <c r="R19621" s="48"/>
      <c r="S19621" s="49"/>
      <c r="T19621" s="47"/>
      <c r="U19621" s="50"/>
      <c r="V19621" s="47"/>
      <c r="W19621" s="50"/>
      <c r="X19621" s="49"/>
      <c r="Y19621" s="49"/>
      <c r="Z19621" s="49"/>
      <c r="AA19621" s="49"/>
      <c r="AB19621" s="49"/>
      <c r="AC19621" s="49"/>
      <c r="AD19621" s="49"/>
      <c r="AE19621" s="95"/>
      <c r="AM19621" s="103"/>
      <c r="AT19621" s="10"/>
    </row>
    <row r="19622" spans="9:46" s="16" customFormat="1">
      <c r="I19622" s="47"/>
      <c r="P19622" s="48"/>
      <c r="Q19622" s="48"/>
      <c r="R19622" s="48"/>
      <c r="S19622" s="49"/>
      <c r="T19622" s="47"/>
      <c r="U19622" s="50"/>
      <c r="V19622" s="47"/>
      <c r="W19622" s="50"/>
      <c r="X19622" s="49"/>
      <c r="Y19622" s="49"/>
      <c r="Z19622" s="49"/>
      <c r="AA19622" s="49"/>
      <c r="AB19622" s="49"/>
      <c r="AC19622" s="49"/>
      <c r="AD19622" s="49"/>
      <c r="AE19622" s="95"/>
      <c r="AM19622" s="103"/>
      <c r="AT19622" s="10"/>
    </row>
    <row r="19623" spans="9:46" s="16" customFormat="1">
      <c r="I19623" s="47"/>
      <c r="P19623" s="48"/>
      <c r="Q19623" s="48"/>
      <c r="R19623" s="48"/>
      <c r="S19623" s="49"/>
      <c r="T19623" s="47"/>
      <c r="U19623" s="50"/>
      <c r="V19623" s="47"/>
      <c r="W19623" s="50"/>
      <c r="X19623" s="49"/>
      <c r="Y19623" s="49"/>
      <c r="Z19623" s="49"/>
      <c r="AA19623" s="49"/>
      <c r="AB19623" s="49"/>
      <c r="AC19623" s="49"/>
      <c r="AD19623" s="49"/>
      <c r="AE19623" s="95"/>
      <c r="AM19623" s="103"/>
      <c r="AT19623" s="10"/>
    </row>
    <row r="19624" spans="9:46" s="16" customFormat="1">
      <c r="I19624" s="47"/>
      <c r="P19624" s="48"/>
      <c r="Q19624" s="48"/>
      <c r="R19624" s="48"/>
      <c r="S19624" s="49"/>
      <c r="T19624" s="47"/>
      <c r="U19624" s="50"/>
      <c r="V19624" s="47"/>
      <c r="W19624" s="50"/>
      <c r="X19624" s="49"/>
      <c r="Y19624" s="49"/>
      <c r="Z19624" s="49"/>
      <c r="AA19624" s="49"/>
      <c r="AB19624" s="49"/>
      <c r="AC19624" s="49"/>
      <c r="AD19624" s="49"/>
      <c r="AE19624" s="95"/>
      <c r="AM19624" s="103"/>
      <c r="AT19624" s="10"/>
    </row>
    <row r="19625" spans="9:46" s="16" customFormat="1">
      <c r="I19625" s="47"/>
      <c r="P19625" s="48"/>
      <c r="Q19625" s="48"/>
      <c r="R19625" s="48"/>
      <c r="S19625" s="49"/>
      <c r="T19625" s="47"/>
      <c r="U19625" s="50"/>
      <c r="V19625" s="47"/>
      <c r="W19625" s="50"/>
      <c r="X19625" s="49"/>
      <c r="Y19625" s="49"/>
      <c r="Z19625" s="49"/>
      <c r="AA19625" s="49"/>
      <c r="AB19625" s="49"/>
      <c r="AC19625" s="49"/>
      <c r="AD19625" s="49"/>
      <c r="AE19625" s="95"/>
      <c r="AM19625" s="103"/>
      <c r="AT19625" s="10"/>
    </row>
    <row r="19626" spans="9:46" s="16" customFormat="1">
      <c r="I19626" s="47"/>
      <c r="P19626" s="48"/>
      <c r="Q19626" s="48"/>
      <c r="R19626" s="48"/>
      <c r="S19626" s="49"/>
      <c r="T19626" s="47"/>
      <c r="U19626" s="50"/>
      <c r="V19626" s="47"/>
      <c r="W19626" s="50"/>
      <c r="X19626" s="49"/>
      <c r="Y19626" s="49"/>
      <c r="Z19626" s="49"/>
      <c r="AA19626" s="49"/>
      <c r="AB19626" s="49"/>
      <c r="AC19626" s="49"/>
      <c r="AD19626" s="49"/>
      <c r="AE19626" s="95"/>
      <c r="AM19626" s="103"/>
      <c r="AT19626" s="10"/>
    </row>
    <row r="19627" spans="9:46" s="16" customFormat="1">
      <c r="I19627" s="47"/>
      <c r="P19627" s="48"/>
      <c r="Q19627" s="48"/>
      <c r="R19627" s="48"/>
      <c r="S19627" s="49"/>
      <c r="T19627" s="47"/>
      <c r="U19627" s="50"/>
      <c r="V19627" s="47"/>
      <c r="W19627" s="50"/>
      <c r="X19627" s="49"/>
      <c r="Y19627" s="49"/>
      <c r="Z19627" s="49"/>
      <c r="AA19627" s="49"/>
      <c r="AB19627" s="49"/>
      <c r="AC19627" s="49"/>
      <c r="AD19627" s="49"/>
      <c r="AE19627" s="95"/>
      <c r="AM19627" s="103"/>
      <c r="AT19627" s="10"/>
    </row>
    <row r="19628" spans="9:46" s="16" customFormat="1">
      <c r="I19628" s="47"/>
      <c r="P19628" s="48"/>
      <c r="Q19628" s="48"/>
      <c r="R19628" s="48"/>
      <c r="S19628" s="49"/>
      <c r="T19628" s="47"/>
      <c r="U19628" s="50"/>
      <c r="V19628" s="47"/>
      <c r="W19628" s="50"/>
      <c r="X19628" s="49"/>
      <c r="Y19628" s="49"/>
      <c r="Z19628" s="49"/>
      <c r="AA19628" s="49"/>
      <c r="AB19628" s="49"/>
      <c r="AC19628" s="49"/>
      <c r="AD19628" s="49"/>
      <c r="AE19628" s="95"/>
      <c r="AM19628" s="103"/>
      <c r="AT19628" s="10"/>
    </row>
    <row r="19629" spans="9:46" s="16" customFormat="1">
      <c r="I19629" s="47"/>
      <c r="P19629" s="48"/>
      <c r="Q19629" s="48"/>
      <c r="R19629" s="48"/>
      <c r="S19629" s="49"/>
      <c r="T19629" s="47"/>
      <c r="U19629" s="50"/>
      <c r="V19629" s="47"/>
      <c r="W19629" s="50"/>
      <c r="X19629" s="49"/>
      <c r="Y19629" s="49"/>
      <c r="Z19629" s="49"/>
      <c r="AA19629" s="49"/>
      <c r="AB19629" s="49"/>
      <c r="AC19629" s="49"/>
      <c r="AD19629" s="49"/>
      <c r="AE19629" s="95"/>
      <c r="AM19629" s="103"/>
      <c r="AT19629" s="10"/>
    </row>
    <row r="19630" spans="9:46" s="16" customFormat="1">
      <c r="I19630" s="47"/>
      <c r="P19630" s="48"/>
      <c r="Q19630" s="48"/>
      <c r="R19630" s="48"/>
      <c r="S19630" s="49"/>
      <c r="T19630" s="47"/>
      <c r="U19630" s="50"/>
      <c r="V19630" s="47"/>
      <c r="W19630" s="50"/>
      <c r="X19630" s="49"/>
      <c r="Y19630" s="49"/>
      <c r="Z19630" s="49"/>
      <c r="AA19630" s="49"/>
      <c r="AB19630" s="49"/>
      <c r="AC19630" s="49"/>
      <c r="AD19630" s="49"/>
      <c r="AE19630" s="95"/>
      <c r="AM19630" s="103"/>
      <c r="AT19630" s="10"/>
    </row>
    <row r="19631" spans="9:46" s="16" customFormat="1">
      <c r="I19631" s="47"/>
      <c r="P19631" s="48"/>
      <c r="Q19631" s="48"/>
      <c r="R19631" s="48"/>
      <c r="S19631" s="49"/>
      <c r="T19631" s="47"/>
      <c r="U19631" s="50"/>
      <c r="V19631" s="47"/>
      <c r="W19631" s="50"/>
      <c r="X19631" s="49"/>
      <c r="Y19631" s="49"/>
      <c r="Z19631" s="49"/>
      <c r="AA19631" s="49"/>
      <c r="AB19631" s="49"/>
      <c r="AC19631" s="49"/>
      <c r="AD19631" s="49"/>
      <c r="AE19631" s="95"/>
      <c r="AM19631" s="103"/>
      <c r="AT19631" s="10"/>
    </row>
    <row r="19632" spans="9:46" s="16" customFormat="1">
      <c r="I19632" s="47"/>
      <c r="P19632" s="48"/>
      <c r="Q19632" s="48"/>
      <c r="R19632" s="48"/>
      <c r="S19632" s="49"/>
      <c r="T19632" s="47"/>
      <c r="U19632" s="50"/>
      <c r="V19632" s="47"/>
      <c r="W19632" s="50"/>
      <c r="X19632" s="49"/>
      <c r="Y19632" s="49"/>
      <c r="Z19632" s="49"/>
      <c r="AA19632" s="49"/>
      <c r="AB19632" s="49"/>
      <c r="AC19632" s="49"/>
      <c r="AD19632" s="49"/>
      <c r="AE19632" s="95"/>
      <c r="AM19632" s="103"/>
      <c r="AT19632" s="10"/>
    </row>
    <row r="19633" spans="9:46" s="16" customFormat="1">
      <c r="I19633" s="47"/>
      <c r="P19633" s="48"/>
      <c r="Q19633" s="48"/>
      <c r="R19633" s="48"/>
      <c r="S19633" s="49"/>
      <c r="T19633" s="47"/>
      <c r="U19633" s="50"/>
      <c r="V19633" s="47"/>
      <c r="W19633" s="50"/>
      <c r="X19633" s="49"/>
      <c r="Y19633" s="49"/>
      <c r="Z19633" s="49"/>
      <c r="AA19633" s="49"/>
      <c r="AB19633" s="49"/>
      <c r="AC19633" s="49"/>
      <c r="AD19633" s="49"/>
      <c r="AE19633" s="95"/>
      <c r="AM19633" s="103"/>
      <c r="AT19633" s="10"/>
    </row>
    <row r="19634" spans="9:46" s="16" customFormat="1">
      <c r="I19634" s="47"/>
      <c r="P19634" s="48"/>
      <c r="Q19634" s="48"/>
      <c r="R19634" s="48"/>
      <c r="S19634" s="49"/>
      <c r="T19634" s="47"/>
      <c r="U19634" s="50"/>
      <c r="V19634" s="47"/>
      <c r="W19634" s="50"/>
      <c r="X19634" s="49"/>
      <c r="Y19634" s="49"/>
      <c r="Z19634" s="49"/>
      <c r="AA19634" s="49"/>
      <c r="AB19634" s="49"/>
      <c r="AC19634" s="49"/>
      <c r="AD19634" s="49"/>
      <c r="AE19634" s="95"/>
      <c r="AM19634" s="103"/>
      <c r="AT19634" s="10"/>
    </row>
    <row r="19635" spans="9:46" s="16" customFormat="1">
      <c r="I19635" s="47"/>
      <c r="P19635" s="48"/>
      <c r="Q19635" s="48"/>
      <c r="R19635" s="48"/>
      <c r="S19635" s="49"/>
      <c r="T19635" s="47"/>
      <c r="U19635" s="50"/>
      <c r="V19635" s="47"/>
      <c r="W19635" s="50"/>
      <c r="X19635" s="49"/>
      <c r="Y19635" s="49"/>
      <c r="Z19635" s="49"/>
      <c r="AA19635" s="49"/>
      <c r="AB19635" s="49"/>
      <c r="AC19635" s="49"/>
      <c r="AD19635" s="49"/>
      <c r="AE19635" s="95"/>
      <c r="AM19635" s="103"/>
      <c r="AT19635" s="10"/>
    </row>
    <row r="19636" spans="9:46" s="16" customFormat="1">
      <c r="I19636" s="47"/>
      <c r="P19636" s="48"/>
      <c r="Q19636" s="48"/>
      <c r="R19636" s="48"/>
      <c r="S19636" s="49"/>
      <c r="T19636" s="47"/>
      <c r="U19636" s="50"/>
      <c r="V19636" s="47"/>
      <c r="W19636" s="50"/>
      <c r="X19636" s="49"/>
      <c r="Y19636" s="49"/>
      <c r="Z19636" s="49"/>
      <c r="AA19636" s="49"/>
      <c r="AB19636" s="49"/>
      <c r="AC19636" s="49"/>
      <c r="AD19636" s="49"/>
      <c r="AE19636" s="95"/>
      <c r="AM19636" s="103"/>
      <c r="AT19636" s="10"/>
    </row>
    <row r="19637" spans="9:46" s="16" customFormat="1">
      <c r="I19637" s="47"/>
      <c r="P19637" s="48"/>
      <c r="Q19637" s="48"/>
      <c r="R19637" s="48"/>
      <c r="S19637" s="49"/>
      <c r="T19637" s="47"/>
      <c r="U19637" s="50"/>
      <c r="V19637" s="47"/>
      <c r="W19637" s="50"/>
      <c r="X19637" s="49"/>
      <c r="Y19637" s="49"/>
      <c r="Z19637" s="49"/>
      <c r="AA19637" s="49"/>
      <c r="AB19637" s="49"/>
      <c r="AC19637" s="49"/>
      <c r="AD19637" s="49"/>
      <c r="AE19637" s="95"/>
      <c r="AM19637" s="103"/>
      <c r="AT19637" s="10"/>
    </row>
    <row r="19638" spans="9:46" s="16" customFormat="1">
      <c r="I19638" s="47"/>
      <c r="P19638" s="48"/>
      <c r="Q19638" s="48"/>
      <c r="R19638" s="48"/>
      <c r="S19638" s="49"/>
      <c r="T19638" s="47"/>
      <c r="U19638" s="50"/>
      <c r="V19638" s="47"/>
      <c r="W19638" s="50"/>
      <c r="X19638" s="49"/>
      <c r="Y19638" s="49"/>
      <c r="Z19638" s="49"/>
      <c r="AA19638" s="49"/>
      <c r="AB19638" s="49"/>
      <c r="AC19638" s="49"/>
      <c r="AD19638" s="49"/>
      <c r="AE19638" s="95"/>
      <c r="AM19638" s="103"/>
      <c r="AT19638" s="10"/>
    </row>
    <row r="19639" spans="9:46" s="16" customFormat="1">
      <c r="I19639" s="47"/>
      <c r="P19639" s="48"/>
      <c r="Q19639" s="48"/>
      <c r="R19639" s="48"/>
      <c r="S19639" s="49"/>
      <c r="T19639" s="47"/>
      <c r="U19639" s="50"/>
      <c r="V19639" s="47"/>
      <c r="W19639" s="50"/>
      <c r="X19639" s="49"/>
      <c r="Y19639" s="49"/>
      <c r="Z19639" s="49"/>
      <c r="AA19639" s="49"/>
      <c r="AB19639" s="49"/>
      <c r="AC19639" s="49"/>
      <c r="AD19639" s="49"/>
      <c r="AE19639" s="95"/>
      <c r="AM19639" s="103"/>
      <c r="AT19639" s="10"/>
    </row>
    <row r="19640" spans="9:46" s="16" customFormat="1">
      <c r="I19640" s="47"/>
      <c r="P19640" s="48"/>
      <c r="Q19640" s="48"/>
      <c r="R19640" s="48"/>
      <c r="S19640" s="49"/>
      <c r="T19640" s="47"/>
      <c r="U19640" s="50"/>
      <c r="V19640" s="47"/>
      <c r="W19640" s="50"/>
      <c r="X19640" s="49"/>
      <c r="Y19640" s="49"/>
      <c r="Z19640" s="49"/>
      <c r="AA19640" s="49"/>
      <c r="AB19640" s="49"/>
      <c r="AC19640" s="49"/>
      <c r="AD19640" s="49"/>
      <c r="AE19640" s="95"/>
      <c r="AM19640" s="103"/>
      <c r="AT19640" s="10"/>
    </row>
    <row r="19641" spans="9:46" s="16" customFormat="1">
      <c r="I19641" s="47"/>
      <c r="P19641" s="48"/>
      <c r="Q19641" s="48"/>
      <c r="R19641" s="48"/>
      <c r="S19641" s="49"/>
      <c r="T19641" s="47"/>
      <c r="U19641" s="50"/>
      <c r="V19641" s="47"/>
      <c r="W19641" s="50"/>
      <c r="X19641" s="49"/>
      <c r="Y19641" s="49"/>
      <c r="Z19641" s="49"/>
      <c r="AA19641" s="49"/>
      <c r="AB19641" s="49"/>
      <c r="AC19641" s="49"/>
      <c r="AD19641" s="49"/>
      <c r="AE19641" s="95"/>
      <c r="AM19641" s="103"/>
      <c r="AT19641" s="10"/>
    </row>
    <row r="19642" spans="9:46" s="16" customFormat="1">
      <c r="I19642" s="47"/>
      <c r="P19642" s="48"/>
      <c r="Q19642" s="48"/>
      <c r="R19642" s="48"/>
      <c r="S19642" s="49"/>
      <c r="T19642" s="47"/>
      <c r="U19642" s="50"/>
      <c r="V19642" s="47"/>
      <c r="W19642" s="50"/>
      <c r="X19642" s="49"/>
      <c r="Y19642" s="49"/>
      <c r="Z19642" s="49"/>
      <c r="AA19642" s="49"/>
      <c r="AB19642" s="49"/>
      <c r="AC19642" s="49"/>
      <c r="AD19642" s="49"/>
      <c r="AE19642" s="95"/>
      <c r="AM19642" s="103"/>
      <c r="AT19642" s="10"/>
    </row>
    <row r="19643" spans="9:46" s="16" customFormat="1">
      <c r="I19643" s="47"/>
      <c r="P19643" s="48"/>
      <c r="Q19643" s="48"/>
      <c r="R19643" s="48"/>
      <c r="S19643" s="49"/>
      <c r="T19643" s="47"/>
      <c r="U19643" s="50"/>
      <c r="V19643" s="47"/>
      <c r="W19643" s="50"/>
      <c r="X19643" s="49"/>
      <c r="Y19643" s="49"/>
      <c r="Z19643" s="49"/>
      <c r="AA19643" s="49"/>
      <c r="AB19643" s="49"/>
      <c r="AC19643" s="49"/>
      <c r="AD19643" s="49"/>
      <c r="AE19643" s="95"/>
      <c r="AM19643" s="103"/>
      <c r="AT19643" s="10"/>
    </row>
    <row r="19644" spans="9:46" s="16" customFormat="1">
      <c r="I19644" s="47"/>
      <c r="P19644" s="48"/>
      <c r="Q19644" s="48"/>
      <c r="R19644" s="48"/>
      <c r="S19644" s="49"/>
      <c r="T19644" s="47"/>
      <c r="U19644" s="50"/>
      <c r="V19644" s="47"/>
      <c r="W19644" s="50"/>
      <c r="X19644" s="49"/>
      <c r="Y19644" s="49"/>
      <c r="Z19644" s="49"/>
      <c r="AA19644" s="49"/>
      <c r="AB19644" s="49"/>
      <c r="AC19644" s="49"/>
      <c r="AD19644" s="49"/>
      <c r="AE19644" s="95"/>
      <c r="AM19644" s="103"/>
      <c r="AT19644" s="10"/>
    </row>
    <row r="19645" spans="9:46" s="16" customFormat="1">
      <c r="I19645" s="47"/>
      <c r="P19645" s="48"/>
      <c r="Q19645" s="48"/>
      <c r="R19645" s="48"/>
      <c r="S19645" s="49"/>
      <c r="T19645" s="47"/>
      <c r="U19645" s="50"/>
      <c r="V19645" s="47"/>
      <c r="W19645" s="50"/>
      <c r="X19645" s="49"/>
      <c r="Y19645" s="49"/>
      <c r="Z19645" s="49"/>
      <c r="AA19645" s="49"/>
      <c r="AB19645" s="49"/>
      <c r="AC19645" s="49"/>
      <c r="AD19645" s="49"/>
      <c r="AE19645" s="95"/>
      <c r="AM19645" s="103"/>
      <c r="AT19645" s="10"/>
    </row>
    <row r="19646" spans="9:46" s="16" customFormat="1">
      <c r="I19646" s="47"/>
      <c r="P19646" s="48"/>
      <c r="Q19646" s="48"/>
      <c r="R19646" s="48"/>
      <c r="S19646" s="49"/>
      <c r="T19646" s="47"/>
      <c r="U19646" s="50"/>
      <c r="V19646" s="47"/>
      <c r="W19646" s="50"/>
      <c r="X19646" s="49"/>
      <c r="Y19646" s="49"/>
      <c r="Z19646" s="49"/>
      <c r="AA19646" s="49"/>
      <c r="AB19646" s="49"/>
      <c r="AC19646" s="49"/>
      <c r="AD19646" s="49"/>
      <c r="AE19646" s="95"/>
      <c r="AM19646" s="103"/>
      <c r="AT19646" s="10"/>
    </row>
    <row r="19647" spans="9:46" s="16" customFormat="1">
      <c r="I19647" s="47"/>
      <c r="P19647" s="48"/>
      <c r="Q19647" s="48"/>
      <c r="R19647" s="48"/>
      <c r="S19647" s="49"/>
      <c r="T19647" s="47"/>
      <c r="U19647" s="50"/>
      <c r="V19647" s="47"/>
      <c r="W19647" s="50"/>
      <c r="X19647" s="49"/>
      <c r="Y19647" s="49"/>
      <c r="Z19647" s="49"/>
      <c r="AA19647" s="49"/>
      <c r="AB19647" s="49"/>
      <c r="AC19647" s="49"/>
      <c r="AD19647" s="49"/>
      <c r="AE19647" s="95"/>
      <c r="AM19647" s="103"/>
      <c r="AT19647" s="10"/>
    </row>
    <row r="19648" spans="9:46" s="16" customFormat="1">
      <c r="I19648" s="47"/>
      <c r="P19648" s="48"/>
      <c r="Q19648" s="48"/>
      <c r="R19648" s="48"/>
      <c r="S19648" s="49"/>
      <c r="T19648" s="47"/>
      <c r="U19648" s="50"/>
      <c r="V19648" s="47"/>
      <c r="W19648" s="50"/>
      <c r="X19648" s="49"/>
      <c r="Y19648" s="49"/>
      <c r="Z19648" s="49"/>
      <c r="AA19648" s="49"/>
      <c r="AB19648" s="49"/>
      <c r="AC19648" s="49"/>
      <c r="AD19648" s="49"/>
      <c r="AE19648" s="95"/>
      <c r="AM19648" s="103"/>
      <c r="AT19648" s="10"/>
    </row>
    <row r="19649" spans="9:46" s="16" customFormat="1">
      <c r="I19649" s="47"/>
      <c r="P19649" s="48"/>
      <c r="Q19649" s="48"/>
      <c r="R19649" s="48"/>
      <c r="S19649" s="49"/>
      <c r="T19649" s="47"/>
      <c r="U19649" s="50"/>
      <c r="V19649" s="47"/>
      <c r="W19649" s="50"/>
      <c r="X19649" s="49"/>
      <c r="Y19649" s="49"/>
      <c r="Z19649" s="49"/>
      <c r="AA19649" s="49"/>
      <c r="AB19649" s="49"/>
      <c r="AC19649" s="49"/>
      <c r="AD19649" s="49"/>
      <c r="AE19649" s="95"/>
      <c r="AM19649" s="103"/>
      <c r="AT19649" s="10"/>
    </row>
    <row r="19650" spans="9:46" s="16" customFormat="1">
      <c r="I19650" s="47"/>
      <c r="P19650" s="48"/>
      <c r="Q19650" s="48"/>
      <c r="R19650" s="48"/>
      <c r="S19650" s="49"/>
      <c r="T19650" s="47"/>
      <c r="U19650" s="50"/>
      <c r="V19650" s="47"/>
      <c r="W19650" s="50"/>
      <c r="X19650" s="49"/>
      <c r="Y19650" s="49"/>
      <c r="Z19650" s="49"/>
      <c r="AA19650" s="49"/>
      <c r="AB19650" s="49"/>
      <c r="AC19650" s="49"/>
      <c r="AD19650" s="49"/>
      <c r="AE19650" s="95"/>
      <c r="AM19650" s="103"/>
      <c r="AT19650" s="10"/>
    </row>
    <row r="19651" spans="9:46" s="16" customFormat="1">
      <c r="I19651" s="47"/>
      <c r="P19651" s="48"/>
      <c r="Q19651" s="48"/>
      <c r="R19651" s="48"/>
      <c r="S19651" s="49"/>
      <c r="T19651" s="47"/>
      <c r="U19651" s="50"/>
      <c r="V19651" s="47"/>
      <c r="W19651" s="50"/>
      <c r="X19651" s="49"/>
      <c r="Y19651" s="49"/>
      <c r="Z19651" s="49"/>
      <c r="AA19651" s="49"/>
      <c r="AB19651" s="49"/>
      <c r="AC19651" s="49"/>
      <c r="AD19651" s="49"/>
      <c r="AE19651" s="95"/>
      <c r="AM19651" s="103"/>
      <c r="AT19651" s="10"/>
    </row>
    <row r="19652" spans="9:46" s="16" customFormat="1">
      <c r="I19652" s="47"/>
      <c r="P19652" s="48"/>
      <c r="Q19652" s="48"/>
      <c r="R19652" s="48"/>
      <c r="S19652" s="49"/>
      <c r="T19652" s="47"/>
      <c r="U19652" s="50"/>
      <c r="V19652" s="47"/>
      <c r="W19652" s="50"/>
      <c r="X19652" s="49"/>
      <c r="Y19652" s="49"/>
      <c r="Z19652" s="49"/>
      <c r="AA19652" s="49"/>
      <c r="AB19652" s="49"/>
      <c r="AC19652" s="49"/>
      <c r="AD19652" s="49"/>
      <c r="AE19652" s="95"/>
      <c r="AM19652" s="103"/>
      <c r="AT19652" s="10"/>
    </row>
    <row r="19653" spans="9:46" s="16" customFormat="1">
      <c r="I19653" s="47"/>
      <c r="P19653" s="48"/>
      <c r="Q19653" s="48"/>
      <c r="R19653" s="48"/>
      <c r="S19653" s="49"/>
      <c r="T19653" s="47"/>
      <c r="U19653" s="50"/>
      <c r="V19653" s="47"/>
      <c r="W19653" s="50"/>
      <c r="X19653" s="49"/>
      <c r="Y19653" s="49"/>
      <c r="Z19653" s="49"/>
      <c r="AA19653" s="49"/>
      <c r="AB19653" s="49"/>
      <c r="AC19653" s="49"/>
      <c r="AD19653" s="49"/>
      <c r="AE19653" s="95"/>
      <c r="AM19653" s="103"/>
      <c r="AT19653" s="10"/>
    </row>
    <row r="19654" spans="9:46" s="16" customFormat="1">
      <c r="I19654" s="47"/>
      <c r="P19654" s="48"/>
      <c r="Q19654" s="48"/>
      <c r="R19654" s="48"/>
      <c r="S19654" s="49"/>
      <c r="T19654" s="47"/>
      <c r="U19654" s="50"/>
      <c r="V19654" s="47"/>
      <c r="W19654" s="50"/>
      <c r="X19654" s="49"/>
      <c r="Y19654" s="49"/>
      <c r="Z19654" s="49"/>
      <c r="AA19654" s="49"/>
      <c r="AB19654" s="49"/>
      <c r="AC19654" s="49"/>
      <c r="AD19654" s="49"/>
      <c r="AE19654" s="95"/>
      <c r="AM19654" s="103"/>
      <c r="AT19654" s="10"/>
    </row>
    <row r="19655" spans="9:46" s="16" customFormat="1">
      <c r="I19655" s="47"/>
      <c r="P19655" s="48"/>
      <c r="Q19655" s="48"/>
      <c r="R19655" s="48"/>
      <c r="S19655" s="49"/>
      <c r="T19655" s="47"/>
      <c r="U19655" s="50"/>
      <c r="V19655" s="47"/>
      <c r="W19655" s="50"/>
      <c r="X19655" s="49"/>
      <c r="Y19655" s="49"/>
      <c r="Z19655" s="49"/>
      <c r="AA19655" s="49"/>
      <c r="AB19655" s="49"/>
      <c r="AC19655" s="49"/>
      <c r="AD19655" s="49"/>
      <c r="AE19655" s="95"/>
      <c r="AM19655" s="103"/>
      <c r="AT19655" s="10"/>
    </row>
    <row r="19656" spans="9:46" s="16" customFormat="1">
      <c r="I19656" s="47"/>
      <c r="P19656" s="48"/>
      <c r="Q19656" s="48"/>
      <c r="R19656" s="48"/>
      <c r="S19656" s="49"/>
      <c r="T19656" s="47"/>
      <c r="U19656" s="50"/>
      <c r="V19656" s="47"/>
      <c r="W19656" s="50"/>
      <c r="X19656" s="49"/>
      <c r="Y19656" s="49"/>
      <c r="Z19656" s="49"/>
      <c r="AA19656" s="49"/>
      <c r="AB19656" s="49"/>
      <c r="AC19656" s="49"/>
      <c r="AD19656" s="49"/>
      <c r="AE19656" s="95"/>
      <c r="AM19656" s="103"/>
      <c r="AT19656" s="10"/>
    </row>
    <row r="19657" spans="9:46" s="16" customFormat="1">
      <c r="I19657" s="47"/>
      <c r="P19657" s="48"/>
      <c r="Q19657" s="48"/>
      <c r="R19657" s="48"/>
      <c r="S19657" s="49"/>
      <c r="T19657" s="47"/>
      <c r="U19657" s="50"/>
      <c r="V19657" s="47"/>
      <c r="W19657" s="50"/>
      <c r="X19657" s="49"/>
      <c r="Y19657" s="49"/>
      <c r="Z19657" s="49"/>
      <c r="AA19657" s="49"/>
      <c r="AB19657" s="49"/>
      <c r="AC19657" s="49"/>
      <c r="AD19657" s="49"/>
      <c r="AE19657" s="95"/>
      <c r="AM19657" s="103"/>
      <c r="AT19657" s="10"/>
    </row>
    <row r="19658" spans="9:46" s="16" customFormat="1">
      <c r="I19658" s="47"/>
      <c r="P19658" s="48"/>
      <c r="Q19658" s="48"/>
      <c r="R19658" s="48"/>
      <c r="S19658" s="49"/>
      <c r="T19658" s="47"/>
      <c r="U19658" s="50"/>
      <c r="V19658" s="47"/>
      <c r="W19658" s="50"/>
      <c r="X19658" s="49"/>
      <c r="Y19658" s="49"/>
      <c r="Z19658" s="49"/>
      <c r="AA19658" s="49"/>
      <c r="AB19658" s="49"/>
      <c r="AC19658" s="49"/>
      <c r="AD19658" s="49"/>
      <c r="AE19658" s="95"/>
      <c r="AM19658" s="103"/>
      <c r="AT19658" s="10"/>
    </row>
    <row r="19659" spans="9:46" s="16" customFormat="1">
      <c r="I19659" s="47"/>
      <c r="P19659" s="48"/>
      <c r="Q19659" s="48"/>
      <c r="R19659" s="48"/>
      <c r="S19659" s="49"/>
      <c r="T19659" s="47"/>
      <c r="U19659" s="50"/>
      <c r="V19659" s="47"/>
      <c r="W19659" s="50"/>
      <c r="X19659" s="49"/>
      <c r="Y19659" s="49"/>
      <c r="Z19659" s="49"/>
      <c r="AA19659" s="49"/>
      <c r="AB19659" s="49"/>
      <c r="AC19659" s="49"/>
      <c r="AD19659" s="49"/>
      <c r="AE19659" s="95"/>
      <c r="AM19659" s="103"/>
      <c r="AT19659" s="10"/>
    </row>
    <row r="19660" spans="9:46" s="16" customFormat="1">
      <c r="I19660" s="47"/>
      <c r="P19660" s="48"/>
      <c r="Q19660" s="48"/>
      <c r="R19660" s="48"/>
      <c r="S19660" s="49"/>
      <c r="T19660" s="47"/>
      <c r="U19660" s="50"/>
      <c r="V19660" s="47"/>
      <c r="W19660" s="50"/>
      <c r="X19660" s="49"/>
      <c r="Y19660" s="49"/>
      <c r="Z19660" s="49"/>
      <c r="AA19660" s="49"/>
      <c r="AB19660" s="49"/>
      <c r="AC19660" s="49"/>
      <c r="AD19660" s="49"/>
      <c r="AE19660" s="95"/>
      <c r="AM19660" s="103"/>
      <c r="AT19660" s="10"/>
    </row>
    <row r="19661" spans="9:46" s="16" customFormat="1">
      <c r="I19661" s="47"/>
      <c r="P19661" s="48"/>
      <c r="Q19661" s="48"/>
      <c r="R19661" s="48"/>
      <c r="S19661" s="49"/>
      <c r="T19661" s="47"/>
      <c r="U19661" s="50"/>
      <c r="V19661" s="47"/>
      <c r="W19661" s="50"/>
      <c r="X19661" s="49"/>
      <c r="Y19661" s="49"/>
      <c r="Z19661" s="49"/>
      <c r="AA19661" s="49"/>
      <c r="AB19661" s="49"/>
      <c r="AC19661" s="49"/>
      <c r="AD19661" s="49"/>
      <c r="AE19661" s="95"/>
      <c r="AM19661" s="103"/>
      <c r="AT19661" s="10"/>
    </row>
    <row r="19662" spans="9:46" s="16" customFormat="1">
      <c r="I19662" s="47"/>
      <c r="P19662" s="48"/>
      <c r="Q19662" s="48"/>
      <c r="R19662" s="48"/>
      <c r="S19662" s="49"/>
      <c r="T19662" s="47"/>
      <c r="U19662" s="50"/>
      <c r="V19662" s="47"/>
      <c r="W19662" s="50"/>
      <c r="X19662" s="49"/>
      <c r="Y19662" s="49"/>
      <c r="Z19662" s="49"/>
      <c r="AA19662" s="49"/>
      <c r="AB19662" s="49"/>
      <c r="AC19662" s="49"/>
      <c r="AD19662" s="49"/>
      <c r="AE19662" s="95"/>
      <c r="AM19662" s="103"/>
      <c r="AT19662" s="10"/>
    </row>
    <row r="19663" spans="9:46" s="16" customFormat="1">
      <c r="I19663" s="47"/>
      <c r="P19663" s="48"/>
      <c r="Q19663" s="48"/>
      <c r="R19663" s="48"/>
      <c r="S19663" s="49"/>
      <c r="T19663" s="47"/>
      <c r="U19663" s="50"/>
      <c r="V19663" s="47"/>
      <c r="W19663" s="50"/>
      <c r="X19663" s="49"/>
      <c r="Y19663" s="49"/>
      <c r="Z19663" s="49"/>
      <c r="AA19663" s="49"/>
      <c r="AB19663" s="49"/>
      <c r="AC19663" s="49"/>
      <c r="AD19663" s="49"/>
      <c r="AE19663" s="95"/>
      <c r="AM19663" s="103"/>
      <c r="AT19663" s="10"/>
    </row>
    <row r="19664" spans="9:46" s="16" customFormat="1">
      <c r="I19664" s="47"/>
      <c r="P19664" s="48"/>
      <c r="Q19664" s="48"/>
      <c r="R19664" s="48"/>
      <c r="S19664" s="49"/>
      <c r="T19664" s="47"/>
      <c r="U19664" s="50"/>
      <c r="V19664" s="47"/>
      <c r="W19664" s="50"/>
      <c r="X19664" s="49"/>
      <c r="Y19664" s="49"/>
      <c r="Z19664" s="49"/>
      <c r="AA19664" s="49"/>
      <c r="AB19664" s="49"/>
      <c r="AC19664" s="49"/>
      <c r="AD19664" s="49"/>
      <c r="AE19664" s="95"/>
      <c r="AM19664" s="103"/>
      <c r="AT19664" s="10"/>
    </row>
    <row r="19665" spans="9:46" s="16" customFormat="1">
      <c r="I19665" s="47"/>
      <c r="P19665" s="48"/>
      <c r="Q19665" s="48"/>
      <c r="R19665" s="48"/>
      <c r="S19665" s="49"/>
      <c r="T19665" s="47"/>
      <c r="U19665" s="50"/>
      <c r="V19665" s="47"/>
      <c r="W19665" s="50"/>
      <c r="X19665" s="49"/>
      <c r="Y19665" s="49"/>
      <c r="Z19665" s="49"/>
      <c r="AA19665" s="49"/>
      <c r="AB19665" s="49"/>
      <c r="AC19665" s="49"/>
      <c r="AD19665" s="49"/>
      <c r="AE19665" s="95"/>
      <c r="AM19665" s="103"/>
      <c r="AT19665" s="10"/>
    </row>
    <row r="19666" spans="9:46" s="16" customFormat="1">
      <c r="I19666" s="47"/>
      <c r="P19666" s="48"/>
      <c r="Q19666" s="48"/>
      <c r="R19666" s="48"/>
      <c r="S19666" s="49"/>
      <c r="T19666" s="47"/>
      <c r="U19666" s="50"/>
      <c r="V19666" s="47"/>
      <c r="W19666" s="50"/>
      <c r="X19666" s="49"/>
      <c r="Y19666" s="49"/>
      <c r="Z19666" s="49"/>
      <c r="AA19666" s="49"/>
      <c r="AB19666" s="49"/>
      <c r="AC19666" s="49"/>
      <c r="AD19666" s="49"/>
      <c r="AE19666" s="95"/>
      <c r="AM19666" s="103"/>
      <c r="AT19666" s="10"/>
    </row>
    <row r="19667" spans="9:46" s="16" customFormat="1">
      <c r="I19667" s="47"/>
      <c r="P19667" s="48"/>
      <c r="Q19667" s="48"/>
      <c r="R19667" s="48"/>
      <c r="S19667" s="49"/>
      <c r="T19667" s="47"/>
      <c r="U19667" s="50"/>
      <c r="V19667" s="47"/>
      <c r="W19667" s="50"/>
      <c r="X19667" s="49"/>
      <c r="Y19667" s="49"/>
      <c r="Z19667" s="49"/>
      <c r="AA19667" s="49"/>
      <c r="AB19667" s="49"/>
      <c r="AC19667" s="49"/>
      <c r="AD19667" s="49"/>
      <c r="AE19667" s="95"/>
      <c r="AM19667" s="103"/>
      <c r="AT19667" s="10"/>
    </row>
    <row r="19668" spans="9:46" s="16" customFormat="1">
      <c r="I19668" s="47"/>
      <c r="P19668" s="48"/>
      <c r="Q19668" s="48"/>
      <c r="R19668" s="48"/>
      <c r="S19668" s="49"/>
      <c r="T19668" s="47"/>
      <c r="U19668" s="50"/>
      <c r="V19668" s="47"/>
      <c r="W19668" s="50"/>
      <c r="X19668" s="49"/>
      <c r="Y19668" s="49"/>
      <c r="Z19668" s="49"/>
      <c r="AA19668" s="49"/>
      <c r="AB19668" s="49"/>
      <c r="AC19668" s="49"/>
      <c r="AD19668" s="49"/>
      <c r="AE19668" s="95"/>
      <c r="AM19668" s="103"/>
      <c r="AT19668" s="10"/>
    </row>
    <row r="19669" spans="9:46" s="16" customFormat="1">
      <c r="I19669" s="47"/>
      <c r="P19669" s="48"/>
      <c r="Q19669" s="48"/>
      <c r="R19669" s="48"/>
      <c r="S19669" s="49"/>
      <c r="T19669" s="47"/>
      <c r="U19669" s="50"/>
      <c r="V19669" s="47"/>
      <c r="W19669" s="50"/>
      <c r="X19669" s="49"/>
      <c r="Y19669" s="49"/>
      <c r="Z19669" s="49"/>
      <c r="AA19669" s="49"/>
      <c r="AB19669" s="49"/>
      <c r="AC19669" s="49"/>
      <c r="AD19669" s="49"/>
      <c r="AE19669" s="95"/>
      <c r="AM19669" s="103"/>
      <c r="AT19669" s="10"/>
    </row>
    <row r="19670" spans="9:46" s="16" customFormat="1">
      <c r="I19670" s="47"/>
      <c r="P19670" s="48"/>
      <c r="Q19670" s="48"/>
      <c r="R19670" s="48"/>
      <c r="S19670" s="49"/>
      <c r="T19670" s="47"/>
      <c r="U19670" s="50"/>
      <c r="V19670" s="47"/>
      <c r="W19670" s="50"/>
      <c r="X19670" s="49"/>
      <c r="Y19670" s="49"/>
      <c r="Z19670" s="49"/>
      <c r="AA19670" s="49"/>
      <c r="AB19670" s="49"/>
      <c r="AC19670" s="49"/>
      <c r="AD19670" s="49"/>
      <c r="AE19670" s="95"/>
      <c r="AM19670" s="103"/>
      <c r="AT19670" s="10"/>
    </row>
    <row r="19671" spans="9:46" s="16" customFormat="1">
      <c r="I19671" s="47"/>
      <c r="P19671" s="48"/>
      <c r="Q19671" s="48"/>
      <c r="R19671" s="48"/>
      <c r="S19671" s="49"/>
      <c r="T19671" s="47"/>
      <c r="U19671" s="50"/>
      <c r="V19671" s="47"/>
      <c r="W19671" s="50"/>
      <c r="X19671" s="49"/>
      <c r="Y19671" s="49"/>
      <c r="Z19671" s="49"/>
      <c r="AA19671" s="49"/>
      <c r="AB19671" s="49"/>
      <c r="AC19671" s="49"/>
      <c r="AD19671" s="49"/>
      <c r="AE19671" s="95"/>
      <c r="AM19671" s="103"/>
      <c r="AT19671" s="10"/>
    </row>
    <row r="19672" spans="9:46" s="16" customFormat="1">
      <c r="I19672" s="47"/>
      <c r="P19672" s="48"/>
      <c r="Q19672" s="48"/>
      <c r="R19672" s="48"/>
      <c r="S19672" s="49"/>
      <c r="T19672" s="47"/>
      <c r="U19672" s="50"/>
      <c r="V19672" s="47"/>
      <c r="W19672" s="50"/>
      <c r="X19672" s="49"/>
      <c r="Y19672" s="49"/>
      <c r="Z19672" s="49"/>
      <c r="AA19672" s="49"/>
      <c r="AB19672" s="49"/>
      <c r="AC19672" s="49"/>
      <c r="AD19672" s="49"/>
      <c r="AE19672" s="95"/>
      <c r="AM19672" s="103"/>
      <c r="AT19672" s="10"/>
    </row>
    <row r="19673" spans="9:46" s="16" customFormat="1">
      <c r="I19673" s="47"/>
      <c r="P19673" s="48"/>
      <c r="Q19673" s="48"/>
      <c r="R19673" s="48"/>
      <c r="S19673" s="49"/>
      <c r="T19673" s="47"/>
      <c r="U19673" s="50"/>
      <c r="V19673" s="47"/>
      <c r="W19673" s="50"/>
      <c r="X19673" s="49"/>
      <c r="Y19673" s="49"/>
      <c r="Z19673" s="49"/>
      <c r="AA19673" s="49"/>
      <c r="AB19673" s="49"/>
      <c r="AC19673" s="49"/>
      <c r="AD19673" s="49"/>
      <c r="AE19673" s="95"/>
      <c r="AM19673" s="103"/>
      <c r="AT19673" s="10"/>
    </row>
    <row r="19674" spans="9:46" s="16" customFormat="1">
      <c r="I19674" s="47"/>
      <c r="P19674" s="48"/>
      <c r="Q19674" s="48"/>
      <c r="R19674" s="48"/>
      <c r="S19674" s="49"/>
      <c r="T19674" s="47"/>
      <c r="U19674" s="50"/>
      <c r="V19674" s="47"/>
      <c r="W19674" s="50"/>
      <c r="X19674" s="49"/>
      <c r="Y19674" s="49"/>
      <c r="Z19674" s="49"/>
      <c r="AA19674" s="49"/>
      <c r="AB19674" s="49"/>
      <c r="AC19674" s="49"/>
      <c r="AD19674" s="49"/>
      <c r="AE19674" s="95"/>
      <c r="AM19674" s="103"/>
      <c r="AT19674" s="10"/>
    </row>
    <row r="19675" spans="9:46" s="16" customFormat="1">
      <c r="I19675" s="47"/>
      <c r="P19675" s="48"/>
      <c r="Q19675" s="48"/>
      <c r="R19675" s="48"/>
      <c r="S19675" s="49"/>
      <c r="T19675" s="47"/>
      <c r="U19675" s="50"/>
      <c r="V19675" s="47"/>
      <c r="W19675" s="50"/>
      <c r="X19675" s="49"/>
      <c r="Y19675" s="49"/>
      <c r="Z19675" s="49"/>
      <c r="AA19675" s="49"/>
      <c r="AB19675" s="49"/>
      <c r="AC19675" s="49"/>
      <c r="AD19675" s="49"/>
      <c r="AE19675" s="95"/>
      <c r="AM19675" s="103"/>
      <c r="AT19675" s="10"/>
    </row>
    <row r="19676" spans="9:46" s="16" customFormat="1">
      <c r="I19676" s="47"/>
      <c r="P19676" s="48"/>
      <c r="Q19676" s="48"/>
      <c r="R19676" s="48"/>
      <c r="S19676" s="49"/>
      <c r="T19676" s="47"/>
      <c r="U19676" s="50"/>
      <c r="V19676" s="47"/>
      <c r="W19676" s="50"/>
      <c r="X19676" s="49"/>
      <c r="Y19676" s="49"/>
      <c r="Z19676" s="49"/>
      <c r="AA19676" s="49"/>
      <c r="AB19676" s="49"/>
      <c r="AC19676" s="49"/>
      <c r="AD19676" s="49"/>
      <c r="AE19676" s="95"/>
      <c r="AM19676" s="103"/>
      <c r="AT19676" s="10"/>
    </row>
    <row r="19677" spans="9:46" s="16" customFormat="1">
      <c r="I19677" s="47"/>
      <c r="P19677" s="48"/>
      <c r="Q19677" s="48"/>
      <c r="R19677" s="48"/>
      <c r="S19677" s="49"/>
      <c r="T19677" s="47"/>
      <c r="U19677" s="50"/>
      <c r="V19677" s="47"/>
      <c r="W19677" s="50"/>
      <c r="X19677" s="49"/>
      <c r="Y19677" s="49"/>
      <c r="Z19677" s="49"/>
      <c r="AA19677" s="49"/>
      <c r="AB19677" s="49"/>
      <c r="AC19677" s="49"/>
      <c r="AD19677" s="49"/>
      <c r="AE19677" s="95"/>
      <c r="AM19677" s="103"/>
      <c r="AT19677" s="10"/>
    </row>
    <row r="19678" spans="9:46" s="16" customFormat="1">
      <c r="I19678" s="47"/>
      <c r="P19678" s="48"/>
      <c r="Q19678" s="48"/>
      <c r="R19678" s="48"/>
      <c r="S19678" s="49"/>
      <c r="T19678" s="47"/>
      <c r="U19678" s="50"/>
      <c r="V19678" s="47"/>
      <c r="W19678" s="50"/>
      <c r="X19678" s="49"/>
      <c r="Y19678" s="49"/>
      <c r="Z19678" s="49"/>
      <c r="AA19678" s="49"/>
      <c r="AB19678" s="49"/>
      <c r="AC19678" s="49"/>
      <c r="AD19678" s="49"/>
      <c r="AE19678" s="95"/>
      <c r="AM19678" s="103"/>
      <c r="AT19678" s="10"/>
    </row>
    <row r="19679" spans="9:46" s="16" customFormat="1">
      <c r="I19679" s="47"/>
      <c r="P19679" s="48"/>
      <c r="Q19679" s="48"/>
      <c r="R19679" s="48"/>
      <c r="S19679" s="49"/>
      <c r="T19679" s="47"/>
      <c r="U19679" s="50"/>
      <c r="V19679" s="47"/>
      <c r="W19679" s="50"/>
      <c r="X19679" s="49"/>
      <c r="Y19679" s="49"/>
      <c r="Z19679" s="49"/>
      <c r="AA19679" s="49"/>
      <c r="AB19679" s="49"/>
      <c r="AC19679" s="49"/>
      <c r="AD19679" s="49"/>
      <c r="AE19679" s="95"/>
      <c r="AM19679" s="103"/>
      <c r="AT19679" s="10"/>
    </row>
    <row r="19680" spans="9:46" s="16" customFormat="1">
      <c r="I19680" s="47"/>
      <c r="P19680" s="48"/>
      <c r="Q19680" s="48"/>
      <c r="R19680" s="48"/>
      <c r="S19680" s="49"/>
      <c r="T19680" s="47"/>
      <c r="U19680" s="50"/>
      <c r="V19680" s="47"/>
      <c r="W19680" s="50"/>
      <c r="X19680" s="49"/>
      <c r="Y19680" s="49"/>
      <c r="Z19680" s="49"/>
      <c r="AA19680" s="49"/>
      <c r="AB19680" s="49"/>
      <c r="AC19680" s="49"/>
      <c r="AD19680" s="49"/>
      <c r="AE19680" s="95"/>
      <c r="AM19680" s="103"/>
      <c r="AT19680" s="10"/>
    </row>
    <row r="19681" spans="9:46" s="16" customFormat="1">
      <c r="I19681" s="47"/>
      <c r="P19681" s="48"/>
      <c r="Q19681" s="48"/>
      <c r="R19681" s="48"/>
      <c r="S19681" s="49"/>
      <c r="T19681" s="47"/>
      <c r="U19681" s="50"/>
      <c r="V19681" s="47"/>
      <c r="W19681" s="50"/>
      <c r="X19681" s="49"/>
      <c r="Y19681" s="49"/>
      <c r="Z19681" s="49"/>
      <c r="AA19681" s="49"/>
      <c r="AB19681" s="49"/>
      <c r="AC19681" s="49"/>
      <c r="AD19681" s="49"/>
      <c r="AE19681" s="95"/>
      <c r="AM19681" s="103"/>
      <c r="AT19681" s="10"/>
    </row>
    <row r="19682" spans="9:46" s="16" customFormat="1">
      <c r="I19682" s="47"/>
      <c r="P19682" s="48"/>
      <c r="Q19682" s="48"/>
      <c r="R19682" s="48"/>
      <c r="S19682" s="49"/>
      <c r="T19682" s="47"/>
      <c r="U19682" s="50"/>
      <c r="V19682" s="47"/>
      <c r="W19682" s="50"/>
      <c r="X19682" s="49"/>
      <c r="Y19682" s="49"/>
      <c r="Z19682" s="49"/>
      <c r="AA19682" s="49"/>
      <c r="AB19682" s="49"/>
      <c r="AC19682" s="49"/>
      <c r="AD19682" s="49"/>
      <c r="AE19682" s="95"/>
      <c r="AM19682" s="103"/>
      <c r="AT19682" s="10"/>
    </row>
    <row r="19683" spans="9:46" s="16" customFormat="1">
      <c r="I19683" s="47"/>
      <c r="P19683" s="48"/>
      <c r="Q19683" s="48"/>
      <c r="R19683" s="48"/>
      <c r="S19683" s="49"/>
      <c r="T19683" s="47"/>
      <c r="U19683" s="50"/>
      <c r="V19683" s="47"/>
      <c r="W19683" s="50"/>
      <c r="X19683" s="49"/>
      <c r="Y19683" s="49"/>
      <c r="Z19683" s="49"/>
      <c r="AA19683" s="49"/>
      <c r="AB19683" s="49"/>
      <c r="AC19683" s="49"/>
      <c r="AD19683" s="49"/>
      <c r="AE19683" s="95"/>
      <c r="AM19683" s="103"/>
      <c r="AT19683" s="10"/>
    </row>
    <row r="19684" spans="9:46" s="16" customFormat="1">
      <c r="I19684" s="47"/>
      <c r="P19684" s="48"/>
      <c r="Q19684" s="48"/>
      <c r="R19684" s="48"/>
      <c r="S19684" s="49"/>
      <c r="T19684" s="47"/>
      <c r="U19684" s="50"/>
      <c r="V19684" s="47"/>
      <c r="W19684" s="50"/>
      <c r="X19684" s="49"/>
      <c r="Y19684" s="49"/>
      <c r="Z19684" s="49"/>
      <c r="AA19684" s="49"/>
      <c r="AB19684" s="49"/>
      <c r="AC19684" s="49"/>
      <c r="AD19684" s="49"/>
      <c r="AE19684" s="95"/>
      <c r="AM19684" s="103"/>
      <c r="AT19684" s="10"/>
    </row>
    <row r="19685" spans="9:46" s="16" customFormat="1">
      <c r="I19685" s="47"/>
      <c r="P19685" s="48"/>
      <c r="Q19685" s="48"/>
      <c r="R19685" s="48"/>
      <c r="S19685" s="49"/>
      <c r="T19685" s="47"/>
      <c r="U19685" s="50"/>
      <c r="V19685" s="47"/>
      <c r="W19685" s="50"/>
      <c r="X19685" s="49"/>
      <c r="Y19685" s="49"/>
      <c r="Z19685" s="49"/>
      <c r="AA19685" s="49"/>
      <c r="AB19685" s="49"/>
      <c r="AC19685" s="49"/>
      <c r="AD19685" s="49"/>
      <c r="AE19685" s="95"/>
      <c r="AM19685" s="103"/>
      <c r="AT19685" s="10"/>
    </row>
    <row r="19686" spans="9:46" s="16" customFormat="1">
      <c r="I19686" s="47"/>
      <c r="P19686" s="48"/>
      <c r="Q19686" s="48"/>
      <c r="R19686" s="48"/>
      <c r="S19686" s="49"/>
      <c r="T19686" s="47"/>
      <c r="U19686" s="50"/>
      <c r="V19686" s="47"/>
      <c r="W19686" s="50"/>
      <c r="X19686" s="49"/>
      <c r="Y19686" s="49"/>
      <c r="Z19686" s="49"/>
      <c r="AA19686" s="49"/>
      <c r="AB19686" s="49"/>
      <c r="AC19686" s="49"/>
      <c r="AD19686" s="49"/>
      <c r="AE19686" s="95"/>
      <c r="AM19686" s="103"/>
      <c r="AT19686" s="10"/>
    </row>
    <row r="19687" spans="9:46" s="16" customFormat="1">
      <c r="I19687" s="47"/>
      <c r="P19687" s="48"/>
      <c r="Q19687" s="48"/>
      <c r="R19687" s="48"/>
      <c r="S19687" s="49"/>
      <c r="T19687" s="47"/>
      <c r="U19687" s="50"/>
      <c r="V19687" s="47"/>
      <c r="W19687" s="50"/>
      <c r="X19687" s="49"/>
      <c r="Y19687" s="49"/>
      <c r="Z19687" s="49"/>
      <c r="AA19687" s="49"/>
      <c r="AB19687" s="49"/>
      <c r="AC19687" s="49"/>
      <c r="AD19687" s="49"/>
      <c r="AE19687" s="95"/>
      <c r="AM19687" s="103"/>
      <c r="AT19687" s="10"/>
    </row>
    <row r="19688" spans="9:46" s="16" customFormat="1">
      <c r="I19688" s="47"/>
      <c r="P19688" s="48"/>
      <c r="Q19688" s="48"/>
      <c r="R19688" s="48"/>
      <c r="S19688" s="49"/>
      <c r="T19688" s="47"/>
      <c r="U19688" s="50"/>
      <c r="V19688" s="47"/>
      <c r="W19688" s="50"/>
      <c r="X19688" s="49"/>
      <c r="Y19688" s="49"/>
      <c r="Z19688" s="49"/>
      <c r="AA19688" s="49"/>
      <c r="AB19688" s="49"/>
      <c r="AC19688" s="49"/>
      <c r="AD19688" s="49"/>
      <c r="AE19688" s="95"/>
      <c r="AM19688" s="103"/>
      <c r="AT19688" s="10"/>
    </row>
    <row r="19689" spans="9:46" s="16" customFormat="1">
      <c r="I19689" s="47"/>
      <c r="P19689" s="48"/>
      <c r="Q19689" s="48"/>
      <c r="R19689" s="48"/>
      <c r="S19689" s="49"/>
      <c r="T19689" s="47"/>
      <c r="U19689" s="50"/>
      <c r="V19689" s="47"/>
      <c r="W19689" s="50"/>
      <c r="X19689" s="49"/>
      <c r="Y19689" s="49"/>
      <c r="Z19689" s="49"/>
      <c r="AA19689" s="49"/>
      <c r="AB19689" s="49"/>
      <c r="AC19689" s="49"/>
      <c r="AD19689" s="49"/>
      <c r="AE19689" s="95"/>
      <c r="AM19689" s="103"/>
      <c r="AT19689" s="10"/>
    </row>
    <row r="19690" spans="9:46" s="16" customFormat="1">
      <c r="I19690" s="47"/>
      <c r="P19690" s="48"/>
      <c r="Q19690" s="48"/>
      <c r="R19690" s="48"/>
      <c r="S19690" s="49"/>
      <c r="T19690" s="47"/>
      <c r="U19690" s="50"/>
      <c r="V19690" s="47"/>
      <c r="W19690" s="50"/>
      <c r="X19690" s="49"/>
      <c r="Y19690" s="49"/>
      <c r="Z19690" s="49"/>
      <c r="AA19690" s="49"/>
      <c r="AB19690" s="49"/>
      <c r="AC19690" s="49"/>
      <c r="AD19690" s="49"/>
      <c r="AE19690" s="95"/>
      <c r="AM19690" s="103"/>
      <c r="AT19690" s="10"/>
    </row>
    <row r="19691" spans="9:46" s="16" customFormat="1">
      <c r="I19691" s="47"/>
      <c r="P19691" s="48"/>
      <c r="Q19691" s="48"/>
      <c r="R19691" s="48"/>
      <c r="S19691" s="49"/>
      <c r="T19691" s="47"/>
      <c r="U19691" s="50"/>
      <c r="V19691" s="47"/>
      <c r="W19691" s="50"/>
      <c r="X19691" s="49"/>
      <c r="Y19691" s="49"/>
      <c r="Z19691" s="49"/>
      <c r="AA19691" s="49"/>
      <c r="AB19691" s="49"/>
      <c r="AC19691" s="49"/>
      <c r="AD19691" s="49"/>
      <c r="AE19691" s="95"/>
      <c r="AM19691" s="103"/>
      <c r="AT19691" s="10"/>
    </row>
    <row r="19692" spans="9:46" s="16" customFormat="1">
      <c r="I19692" s="47"/>
      <c r="P19692" s="48"/>
      <c r="Q19692" s="48"/>
      <c r="R19692" s="48"/>
      <c r="S19692" s="49"/>
      <c r="T19692" s="47"/>
      <c r="U19692" s="50"/>
      <c r="V19692" s="47"/>
      <c r="W19692" s="50"/>
      <c r="X19692" s="49"/>
      <c r="Y19692" s="49"/>
      <c r="Z19692" s="49"/>
      <c r="AA19692" s="49"/>
      <c r="AB19692" s="49"/>
      <c r="AC19692" s="49"/>
      <c r="AD19692" s="49"/>
      <c r="AE19692" s="95"/>
      <c r="AM19692" s="103"/>
      <c r="AT19692" s="10"/>
    </row>
    <row r="19693" spans="9:46" s="16" customFormat="1">
      <c r="I19693" s="47"/>
      <c r="P19693" s="48"/>
      <c r="Q19693" s="48"/>
      <c r="R19693" s="48"/>
      <c r="S19693" s="49"/>
      <c r="T19693" s="47"/>
      <c r="U19693" s="50"/>
      <c r="V19693" s="47"/>
      <c r="W19693" s="50"/>
      <c r="X19693" s="49"/>
      <c r="Y19693" s="49"/>
      <c r="Z19693" s="49"/>
      <c r="AA19693" s="49"/>
      <c r="AB19693" s="49"/>
      <c r="AC19693" s="49"/>
      <c r="AD19693" s="49"/>
      <c r="AE19693" s="95"/>
      <c r="AM19693" s="103"/>
      <c r="AT19693" s="10"/>
    </row>
    <row r="19694" spans="9:46" s="16" customFormat="1">
      <c r="I19694" s="47"/>
      <c r="P19694" s="48"/>
      <c r="Q19694" s="48"/>
      <c r="R19694" s="48"/>
      <c r="S19694" s="49"/>
      <c r="T19694" s="47"/>
      <c r="U19694" s="50"/>
      <c r="V19694" s="47"/>
      <c r="W19694" s="50"/>
      <c r="X19694" s="49"/>
      <c r="Y19694" s="49"/>
      <c r="Z19694" s="49"/>
      <c r="AA19694" s="49"/>
      <c r="AB19694" s="49"/>
      <c r="AC19694" s="49"/>
      <c r="AD19694" s="49"/>
      <c r="AE19694" s="95"/>
      <c r="AM19694" s="103"/>
      <c r="AT19694" s="10"/>
    </row>
    <row r="19695" spans="9:46" s="16" customFormat="1">
      <c r="I19695" s="47"/>
      <c r="P19695" s="48"/>
      <c r="Q19695" s="48"/>
      <c r="R19695" s="48"/>
      <c r="S19695" s="49"/>
      <c r="T19695" s="47"/>
      <c r="U19695" s="50"/>
      <c r="V19695" s="47"/>
      <c r="W19695" s="50"/>
      <c r="X19695" s="49"/>
      <c r="Y19695" s="49"/>
      <c r="Z19695" s="49"/>
      <c r="AA19695" s="49"/>
      <c r="AB19695" s="49"/>
      <c r="AC19695" s="49"/>
      <c r="AD19695" s="49"/>
      <c r="AE19695" s="95"/>
      <c r="AM19695" s="103"/>
      <c r="AT19695" s="10"/>
    </row>
    <row r="19696" spans="9:46" s="16" customFormat="1">
      <c r="I19696" s="47"/>
      <c r="P19696" s="48"/>
      <c r="Q19696" s="48"/>
      <c r="R19696" s="48"/>
      <c r="S19696" s="49"/>
      <c r="T19696" s="47"/>
      <c r="U19696" s="50"/>
      <c r="V19696" s="47"/>
      <c r="W19696" s="50"/>
      <c r="X19696" s="49"/>
      <c r="Y19696" s="49"/>
      <c r="Z19696" s="49"/>
      <c r="AA19696" s="49"/>
      <c r="AB19696" s="49"/>
      <c r="AC19696" s="49"/>
      <c r="AD19696" s="49"/>
      <c r="AE19696" s="95"/>
      <c r="AM19696" s="103"/>
      <c r="AT19696" s="10"/>
    </row>
    <row r="19697" spans="9:46" s="16" customFormat="1">
      <c r="I19697" s="47"/>
      <c r="P19697" s="48"/>
      <c r="Q19697" s="48"/>
      <c r="R19697" s="48"/>
      <c r="S19697" s="49"/>
      <c r="T19697" s="47"/>
      <c r="U19697" s="50"/>
      <c r="V19697" s="47"/>
      <c r="W19697" s="50"/>
      <c r="X19697" s="49"/>
      <c r="Y19697" s="49"/>
      <c r="Z19697" s="49"/>
      <c r="AA19697" s="49"/>
      <c r="AB19697" s="49"/>
      <c r="AC19697" s="49"/>
      <c r="AD19697" s="49"/>
      <c r="AE19697" s="95"/>
      <c r="AM19697" s="103"/>
      <c r="AT19697" s="10"/>
    </row>
    <row r="19698" spans="9:46" s="16" customFormat="1">
      <c r="I19698" s="47"/>
      <c r="P19698" s="48"/>
      <c r="Q19698" s="48"/>
      <c r="R19698" s="48"/>
      <c r="S19698" s="49"/>
      <c r="T19698" s="47"/>
      <c r="U19698" s="50"/>
      <c r="V19698" s="47"/>
      <c r="W19698" s="50"/>
      <c r="X19698" s="49"/>
      <c r="Y19698" s="49"/>
      <c r="Z19698" s="49"/>
      <c r="AA19698" s="49"/>
      <c r="AB19698" s="49"/>
      <c r="AC19698" s="49"/>
      <c r="AD19698" s="49"/>
      <c r="AE19698" s="95"/>
      <c r="AM19698" s="103"/>
      <c r="AT19698" s="10"/>
    </row>
    <row r="19699" spans="9:46" s="16" customFormat="1">
      <c r="I19699" s="47"/>
      <c r="P19699" s="48"/>
      <c r="Q19699" s="48"/>
      <c r="R19699" s="48"/>
      <c r="S19699" s="49"/>
      <c r="T19699" s="47"/>
      <c r="U19699" s="50"/>
      <c r="V19699" s="47"/>
      <c r="W19699" s="50"/>
      <c r="X19699" s="49"/>
      <c r="Y19699" s="49"/>
      <c r="Z19699" s="49"/>
      <c r="AA19699" s="49"/>
      <c r="AB19699" s="49"/>
      <c r="AC19699" s="49"/>
      <c r="AD19699" s="49"/>
      <c r="AE19699" s="95"/>
      <c r="AM19699" s="103"/>
      <c r="AT19699" s="10"/>
    </row>
    <row r="19700" spans="9:46" s="16" customFormat="1">
      <c r="I19700" s="47"/>
      <c r="P19700" s="48"/>
      <c r="Q19700" s="48"/>
      <c r="R19700" s="48"/>
      <c r="S19700" s="49"/>
      <c r="T19700" s="47"/>
      <c r="U19700" s="50"/>
      <c r="V19700" s="47"/>
      <c r="W19700" s="50"/>
      <c r="X19700" s="49"/>
      <c r="Y19700" s="49"/>
      <c r="Z19700" s="49"/>
      <c r="AA19700" s="49"/>
      <c r="AB19700" s="49"/>
      <c r="AC19700" s="49"/>
      <c r="AD19700" s="49"/>
      <c r="AE19700" s="95"/>
      <c r="AM19700" s="103"/>
      <c r="AT19700" s="10"/>
    </row>
    <row r="19701" spans="9:46" s="16" customFormat="1">
      <c r="I19701" s="47"/>
      <c r="P19701" s="48"/>
      <c r="Q19701" s="48"/>
      <c r="R19701" s="48"/>
      <c r="S19701" s="49"/>
      <c r="T19701" s="47"/>
      <c r="U19701" s="50"/>
      <c r="V19701" s="47"/>
      <c r="W19701" s="50"/>
      <c r="X19701" s="49"/>
      <c r="Y19701" s="49"/>
      <c r="Z19701" s="49"/>
      <c r="AA19701" s="49"/>
      <c r="AB19701" s="49"/>
      <c r="AC19701" s="49"/>
      <c r="AD19701" s="49"/>
      <c r="AE19701" s="95"/>
      <c r="AM19701" s="103"/>
      <c r="AT19701" s="10"/>
    </row>
    <row r="19702" spans="9:46" s="16" customFormat="1">
      <c r="I19702" s="47"/>
      <c r="P19702" s="48"/>
      <c r="Q19702" s="48"/>
      <c r="R19702" s="48"/>
      <c r="S19702" s="49"/>
      <c r="T19702" s="47"/>
      <c r="U19702" s="50"/>
      <c r="V19702" s="47"/>
      <c r="W19702" s="50"/>
      <c r="X19702" s="49"/>
      <c r="Y19702" s="49"/>
      <c r="Z19702" s="49"/>
      <c r="AA19702" s="49"/>
      <c r="AB19702" s="49"/>
      <c r="AC19702" s="49"/>
      <c r="AD19702" s="49"/>
      <c r="AE19702" s="95"/>
      <c r="AM19702" s="103"/>
      <c r="AT19702" s="10"/>
    </row>
    <row r="19703" spans="9:46" s="16" customFormat="1">
      <c r="I19703" s="47"/>
      <c r="P19703" s="48"/>
      <c r="Q19703" s="48"/>
      <c r="R19703" s="48"/>
      <c r="S19703" s="49"/>
      <c r="T19703" s="47"/>
      <c r="U19703" s="50"/>
      <c r="V19703" s="47"/>
      <c r="W19703" s="50"/>
      <c r="X19703" s="49"/>
      <c r="Y19703" s="49"/>
      <c r="Z19703" s="49"/>
      <c r="AA19703" s="49"/>
      <c r="AB19703" s="49"/>
      <c r="AC19703" s="49"/>
      <c r="AD19703" s="49"/>
      <c r="AE19703" s="95"/>
      <c r="AM19703" s="103"/>
      <c r="AT19703" s="10"/>
    </row>
    <row r="19704" spans="9:46" s="16" customFormat="1">
      <c r="I19704" s="47"/>
      <c r="P19704" s="48"/>
      <c r="Q19704" s="48"/>
      <c r="R19704" s="48"/>
      <c r="S19704" s="49"/>
      <c r="T19704" s="47"/>
      <c r="U19704" s="50"/>
      <c r="V19704" s="47"/>
      <c r="W19704" s="50"/>
      <c r="X19704" s="49"/>
      <c r="Y19704" s="49"/>
      <c r="Z19704" s="49"/>
      <c r="AA19704" s="49"/>
      <c r="AB19704" s="49"/>
      <c r="AC19704" s="49"/>
      <c r="AD19704" s="49"/>
      <c r="AE19704" s="95"/>
      <c r="AM19704" s="103"/>
      <c r="AT19704" s="10"/>
    </row>
    <row r="19705" spans="9:46" s="16" customFormat="1">
      <c r="I19705" s="47"/>
      <c r="P19705" s="48"/>
      <c r="Q19705" s="48"/>
      <c r="R19705" s="48"/>
      <c r="S19705" s="49"/>
      <c r="T19705" s="47"/>
      <c r="U19705" s="50"/>
      <c r="V19705" s="47"/>
      <c r="W19705" s="50"/>
      <c r="X19705" s="49"/>
      <c r="Y19705" s="49"/>
      <c r="Z19705" s="49"/>
      <c r="AA19705" s="49"/>
      <c r="AB19705" s="49"/>
      <c r="AC19705" s="49"/>
      <c r="AD19705" s="49"/>
      <c r="AE19705" s="95"/>
      <c r="AM19705" s="103"/>
      <c r="AT19705" s="10"/>
    </row>
    <row r="19706" spans="9:46" s="16" customFormat="1">
      <c r="I19706" s="47"/>
      <c r="P19706" s="48"/>
      <c r="Q19706" s="48"/>
      <c r="R19706" s="48"/>
      <c r="S19706" s="49"/>
      <c r="T19706" s="47"/>
      <c r="U19706" s="50"/>
      <c r="V19706" s="47"/>
      <c r="W19706" s="50"/>
      <c r="X19706" s="49"/>
      <c r="Y19706" s="49"/>
      <c r="Z19706" s="49"/>
      <c r="AA19706" s="49"/>
      <c r="AB19706" s="49"/>
      <c r="AC19706" s="49"/>
      <c r="AD19706" s="49"/>
      <c r="AE19706" s="95"/>
      <c r="AM19706" s="103"/>
      <c r="AT19706" s="10"/>
    </row>
    <row r="19707" spans="9:46" s="16" customFormat="1">
      <c r="I19707" s="47"/>
      <c r="P19707" s="48"/>
      <c r="Q19707" s="48"/>
      <c r="R19707" s="48"/>
      <c r="S19707" s="49"/>
      <c r="T19707" s="47"/>
      <c r="U19707" s="50"/>
      <c r="V19707" s="47"/>
      <c r="W19707" s="50"/>
      <c r="X19707" s="49"/>
      <c r="Y19707" s="49"/>
      <c r="Z19707" s="49"/>
      <c r="AA19707" s="49"/>
      <c r="AB19707" s="49"/>
      <c r="AC19707" s="49"/>
      <c r="AD19707" s="49"/>
      <c r="AE19707" s="95"/>
      <c r="AM19707" s="103"/>
      <c r="AT19707" s="10"/>
    </row>
    <row r="19708" spans="9:46" s="16" customFormat="1">
      <c r="I19708" s="47"/>
      <c r="P19708" s="48"/>
      <c r="Q19708" s="48"/>
      <c r="R19708" s="48"/>
      <c r="S19708" s="49"/>
      <c r="T19708" s="47"/>
      <c r="U19708" s="50"/>
      <c r="V19708" s="47"/>
      <c r="W19708" s="50"/>
      <c r="X19708" s="49"/>
      <c r="Y19708" s="49"/>
      <c r="Z19708" s="49"/>
      <c r="AA19708" s="49"/>
      <c r="AB19708" s="49"/>
      <c r="AC19708" s="49"/>
      <c r="AD19708" s="49"/>
      <c r="AE19708" s="95"/>
      <c r="AM19708" s="103"/>
      <c r="AT19708" s="10"/>
    </row>
    <row r="19709" spans="9:46" s="16" customFormat="1">
      <c r="I19709" s="47"/>
      <c r="P19709" s="48"/>
      <c r="Q19709" s="48"/>
      <c r="R19709" s="48"/>
      <c r="S19709" s="49"/>
      <c r="T19709" s="47"/>
      <c r="U19709" s="50"/>
      <c r="V19709" s="47"/>
      <c r="W19709" s="50"/>
      <c r="X19709" s="49"/>
      <c r="Y19709" s="49"/>
      <c r="Z19709" s="49"/>
      <c r="AA19709" s="49"/>
      <c r="AB19709" s="49"/>
      <c r="AC19709" s="49"/>
      <c r="AD19709" s="49"/>
      <c r="AE19709" s="95"/>
      <c r="AM19709" s="103"/>
      <c r="AT19709" s="10"/>
    </row>
    <row r="19710" spans="9:46" s="16" customFormat="1">
      <c r="I19710" s="47"/>
      <c r="P19710" s="48"/>
      <c r="Q19710" s="48"/>
      <c r="R19710" s="48"/>
      <c r="S19710" s="49"/>
      <c r="T19710" s="47"/>
      <c r="U19710" s="50"/>
      <c r="V19710" s="47"/>
      <c r="W19710" s="50"/>
      <c r="X19710" s="49"/>
      <c r="Y19710" s="49"/>
      <c r="Z19710" s="49"/>
      <c r="AA19710" s="49"/>
      <c r="AB19710" s="49"/>
      <c r="AC19710" s="49"/>
      <c r="AD19710" s="49"/>
      <c r="AE19710" s="95"/>
      <c r="AM19710" s="103"/>
      <c r="AT19710" s="10"/>
    </row>
    <row r="19711" spans="9:46" s="16" customFormat="1">
      <c r="I19711" s="47"/>
      <c r="P19711" s="48"/>
      <c r="Q19711" s="48"/>
      <c r="R19711" s="48"/>
      <c r="S19711" s="49"/>
      <c r="T19711" s="47"/>
      <c r="U19711" s="50"/>
      <c r="V19711" s="47"/>
      <c r="W19711" s="50"/>
      <c r="X19711" s="49"/>
      <c r="Y19711" s="49"/>
      <c r="Z19711" s="49"/>
      <c r="AA19711" s="49"/>
      <c r="AB19711" s="49"/>
      <c r="AC19711" s="49"/>
      <c r="AD19711" s="49"/>
      <c r="AE19711" s="95"/>
      <c r="AM19711" s="103"/>
      <c r="AT19711" s="10"/>
    </row>
    <row r="19712" spans="9:46" s="16" customFormat="1">
      <c r="I19712" s="47"/>
      <c r="P19712" s="48"/>
      <c r="Q19712" s="48"/>
      <c r="R19712" s="48"/>
      <c r="S19712" s="49"/>
      <c r="T19712" s="47"/>
      <c r="U19712" s="50"/>
      <c r="V19712" s="47"/>
      <c r="W19712" s="50"/>
      <c r="X19712" s="49"/>
      <c r="Y19712" s="49"/>
      <c r="Z19712" s="49"/>
      <c r="AA19712" s="49"/>
      <c r="AB19712" s="49"/>
      <c r="AC19712" s="49"/>
      <c r="AD19712" s="49"/>
      <c r="AE19712" s="95"/>
      <c r="AM19712" s="103"/>
      <c r="AT19712" s="10"/>
    </row>
    <row r="19713" spans="9:46" s="16" customFormat="1">
      <c r="I19713" s="47"/>
      <c r="P19713" s="48"/>
      <c r="Q19713" s="48"/>
      <c r="R19713" s="48"/>
      <c r="S19713" s="49"/>
      <c r="T19713" s="47"/>
      <c r="U19713" s="50"/>
      <c r="V19713" s="47"/>
      <c r="W19713" s="50"/>
      <c r="X19713" s="49"/>
      <c r="Y19713" s="49"/>
      <c r="Z19713" s="49"/>
      <c r="AA19713" s="49"/>
      <c r="AB19713" s="49"/>
      <c r="AC19713" s="49"/>
      <c r="AD19713" s="49"/>
      <c r="AE19713" s="95"/>
      <c r="AM19713" s="103"/>
      <c r="AT19713" s="10"/>
    </row>
    <row r="19714" spans="9:46" s="16" customFormat="1">
      <c r="I19714" s="47"/>
      <c r="P19714" s="48"/>
      <c r="Q19714" s="48"/>
      <c r="R19714" s="48"/>
      <c r="S19714" s="49"/>
      <c r="T19714" s="47"/>
      <c r="U19714" s="50"/>
      <c r="V19714" s="47"/>
      <c r="W19714" s="50"/>
      <c r="X19714" s="49"/>
      <c r="Y19714" s="49"/>
      <c r="Z19714" s="49"/>
      <c r="AA19714" s="49"/>
      <c r="AB19714" s="49"/>
      <c r="AC19714" s="49"/>
      <c r="AD19714" s="49"/>
      <c r="AE19714" s="95"/>
      <c r="AM19714" s="103"/>
      <c r="AT19714" s="10"/>
    </row>
    <row r="19715" spans="9:46" s="16" customFormat="1">
      <c r="I19715" s="47"/>
      <c r="P19715" s="48"/>
      <c r="Q19715" s="48"/>
      <c r="R19715" s="48"/>
      <c r="S19715" s="49"/>
      <c r="T19715" s="47"/>
      <c r="U19715" s="50"/>
      <c r="V19715" s="47"/>
      <c r="W19715" s="50"/>
      <c r="X19715" s="49"/>
      <c r="Y19715" s="49"/>
      <c r="Z19715" s="49"/>
      <c r="AA19715" s="49"/>
      <c r="AB19715" s="49"/>
      <c r="AC19715" s="49"/>
      <c r="AD19715" s="49"/>
      <c r="AE19715" s="95"/>
      <c r="AM19715" s="103"/>
      <c r="AT19715" s="10"/>
    </row>
    <row r="19716" spans="9:46" s="16" customFormat="1">
      <c r="I19716" s="47"/>
      <c r="P19716" s="48"/>
      <c r="Q19716" s="48"/>
      <c r="R19716" s="48"/>
      <c r="S19716" s="49"/>
      <c r="T19716" s="47"/>
      <c r="U19716" s="50"/>
      <c r="V19716" s="47"/>
      <c r="W19716" s="50"/>
      <c r="X19716" s="49"/>
      <c r="Y19716" s="49"/>
      <c r="Z19716" s="49"/>
      <c r="AA19716" s="49"/>
      <c r="AB19716" s="49"/>
      <c r="AC19716" s="49"/>
      <c r="AD19716" s="49"/>
      <c r="AE19716" s="95"/>
      <c r="AM19716" s="103"/>
      <c r="AT19716" s="10"/>
    </row>
    <row r="19717" spans="9:46" s="16" customFormat="1">
      <c r="I19717" s="47"/>
      <c r="P19717" s="48"/>
      <c r="Q19717" s="48"/>
      <c r="R19717" s="48"/>
      <c r="S19717" s="49"/>
      <c r="T19717" s="47"/>
      <c r="U19717" s="50"/>
      <c r="V19717" s="47"/>
      <c r="W19717" s="50"/>
      <c r="X19717" s="49"/>
      <c r="Y19717" s="49"/>
      <c r="Z19717" s="49"/>
      <c r="AA19717" s="49"/>
      <c r="AB19717" s="49"/>
      <c r="AC19717" s="49"/>
      <c r="AD19717" s="49"/>
      <c r="AE19717" s="95"/>
      <c r="AM19717" s="103"/>
      <c r="AT19717" s="10"/>
    </row>
    <row r="19718" spans="9:46" s="16" customFormat="1">
      <c r="I19718" s="47"/>
      <c r="P19718" s="48"/>
      <c r="Q19718" s="48"/>
      <c r="R19718" s="48"/>
      <c r="S19718" s="49"/>
      <c r="T19718" s="47"/>
      <c r="U19718" s="50"/>
      <c r="V19718" s="47"/>
      <c r="W19718" s="50"/>
      <c r="X19718" s="49"/>
      <c r="Y19718" s="49"/>
      <c r="Z19718" s="49"/>
      <c r="AA19718" s="49"/>
      <c r="AB19718" s="49"/>
      <c r="AC19718" s="49"/>
      <c r="AD19718" s="49"/>
      <c r="AE19718" s="95"/>
      <c r="AM19718" s="103"/>
      <c r="AT19718" s="10"/>
    </row>
    <row r="19719" spans="9:46" s="16" customFormat="1">
      <c r="I19719" s="47"/>
      <c r="P19719" s="48"/>
      <c r="Q19719" s="48"/>
      <c r="R19719" s="48"/>
      <c r="S19719" s="49"/>
      <c r="T19719" s="47"/>
      <c r="U19719" s="50"/>
      <c r="V19719" s="47"/>
      <c r="W19719" s="50"/>
      <c r="X19719" s="49"/>
      <c r="Y19719" s="49"/>
      <c r="Z19719" s="49"/>
      <c r="AA19719" s="49"/>
      <c r="AB19719" s="49"/>
      <c r="AC19719" s="49"/>
      <c r="AD19719" s="49"/>
      <c r="AE19719" s="95"/>
      <c r="AM19719" s="103"/>
      <c r="AT19719" s="10"/>
    </row>
    <row r="19720" spans="9:46" s="16" customFormat="1">
      <c r="I19720" s="47"/>
      <c r="P19720" s="48"/>
      <c r="Q19720" s="48"/>
      <c r="R19720" s="48"/>
      <c r="S19720" s="49"/>
      <c r="T19720" s="47"/>
      <c r="U19720" s="50"/>
      <c r="V19720" s="47"/>
      <c r="W19720" s="50"/>
      <c r="X19720" s="49"/>
      <c r="Y19720" s="49"/>
      <c r="Z19720" s="49"/>
      <c r="AA19720" s="49"/>
      <c r="AB19720" s="49"/>
      <c r="AC19720" s="49"/>
      <c r="AD19720" s="49"/>
      <c r="AE19720" s="95"/>
      <c r="AM19720" s="103"/>
      <c r="AT19720" s="10"/>
    </row>
    <row r="19721" spans="9:46" s="16" customFormat="1">
      <c r="I19721" s="47"/>
      <c r="P19721" s="48"/>
      <c r="Q19721" s="48"/>
      <c r="R19721" s="48"/>
      <c r="S19721" s="49"/>
      <c r="T19721" s="47"/>
      <c r="U19721" s="50"/>
      <c r="V19721" s="47"/>
      <c r="W19721" s="50"/>
      <c r="X19721" s="49"/>
      <c r="Y19721" s="49"/>
      <c r="Z19721" s="49"/>
      <c r="AA19721" s="49"/>
      <c r="AB19721" s="49"/>
      <c r="AC19721" s="49"/>
      <c r="AD19721" s="49"/>
      <c r="AE19721" s="95"/>
      <c r="AM19721" s="103"/>
      <c r="AT19721" s="10"/>
    </row>
    <row r="19722" spans="9:46" s="16" customFormat="1">
      <c r="I19722" s="47"/>
      <c r="P19722" s="48"/>
      <c r="Q19722" s="48"/>
      <c r="R19722" s="48"/>
      <c r="S19722" s="49"/>
      <c r="T19722" s="47"/>
      <c r="U19722" s="50"/>
      <c r="V19722" s="47"/>
      <c r="W19722" s="50"/>
      <c r="X19722" s="49"/>
      <c r="Y19722" s="49"/>
      <c r="Z19722" s="49"/>
      <c r="AA19722" s="49"/>
      <c r="AB19722" s="49"/>
      <c r="AC19722" s="49"/>
      <c r="AD19722" s="49"/>
      <c r="AE19722" s="95"/>
      <c r="AM19722" s="103"/>
      <c r="AT19722" s="10"/>
    </row>
    <row r="19723" spans="9:46" s="16" customFormat="1">
      <c r="I19723" s="47"/>
      <c r="P19723" s="48"/>
      <c r="Q19723" s="48"/>
      <c r="R19723" s="48"/>
      <c r="S19723" s="49"/>
      <c r="T19723" s="47"/>
      <c r="U19723" s="50"/>
      <c r="V19723" s="47"/>
      <c r="W19723" s="50"/>
      <c r="X19723" s="49"/>
      <c r="Y19723" s="49"/>
      <c r="Z19723" s="49"/>
      <c r="AA19723" s="49"/>
      <c r="AB19723" s="49"/>
      <c r="AC19723" s="49"/>
      <c r="AD19723" s="49"/>
      <c r="AE19723" s="95"/>
      <c r="AM19723" s="103"/>
      <c r="AT19723" s="10"/>
    </row>
    <row r="19724" spans="9:46" s="16" customFormat="1">
      <c r="I19724" s="47"/>
      <c r="P19724" s="48"/>
      <c r="Q19724" s="48"/>
      <c r="R19724" s="48"/>
      <c r="S19724" s="49"/>
      <c r="T19724" s="47"/>
      <c r="U19724" s="50"/>
      <c r="V19724" s="47"/>
      <c r="W19724" s="50"/>
      <c r="X19724" s="49"/>
      <c r="Y19724" s="49"/>
      <c r="Z19724" s="49"/>
      <c r="AA19724" s="49"/>
      <c r="AB19724" s="49"/>
      <c r="AC19724" s="49"/>
      <c r="AD19724" s="49"/>
      <c r="AE19724" s="95"/>
      <c r="AM19724" s="103"/>
      <c r="AT19724" s="10"/>
    </row>
    <row r="19725" spans="9:46" s="16" customFormat="1">
      <c r="I19725" s="47"/>
      <c r="P19725" s="48"/>
      <c r="Q19725" s="48"/>
      <c r="R19725" s="48"/>
      <c r="S19725" s="49"/>
      <c r="T19725" s="47"/>
      <c r="U19725" s="50"/>
      <c r="V19725" s="47"/>
      <c r="W19725" s="50"/>
      <c r="X19725" s="49"/>
      <c r="Y19725" s="49"/>
      <c r="Z19725" s="49"/>
      <c r="AA19725" s="49"/>
      <c r="AB19725" s="49"/>
      <c r="AC19725" s="49"/>
      <c r="AD19725" s="49"/>
      <c r="AE19725" s="95"/>
      <c r="AM19725" s="103"/>
      <c r="AT19725" s="10"/>
    </row>
    <row r="19726" spans="9:46" s="16" customFormat="1">
      <c r="I19726" s="47"/>
      <c r="P19726" s="48"/>
      <c r="Q19726" s="48"/>
      <c r="R19726" s="48"/>
      <c r="S19726" s="49"/>
      <c r="T19726" s="47"/>
      <c r="U19726" s="50"/>
      <c r="V19726" s="47"/>
      <c r="W19726" s="50"/>
      <c r="X19726" s="49"/>
      <c r="Y19726" s="49"/>
      <c r="Z19726" s="49"/>
      <c r="AA19726" s="49"/>
      <c r="AB19726" s="49"/>
      <c r="AC19726" s="49"/>
      <c r="AD19726" s="49"/>
      <c r="AE19726" s="95"/>
      <c r="AM19726" s="103"/>
      <c r="AT19726" s="10"/>
    </row>
    <row r="19727" spans="9:46" s="16" customFormat="1">
      <c r="I19727" s="47"/>
      <c r="P19727" s="48"/>
      <c r="Q19727" s="48"/>
      <c r="R19727" s="48"/>
      <c r="S19727" s="49"/>
      <c r="T19727" s="47"/>
      <c r="U19727" s="50"/>
      <c r="V19727" s="47"/>
      <c r="W19727" s="50"/>
      <c r="X19727" s="49"/>
      <c r="Y19727" s="49"/>
      <c r="Z19727" s="49"/>
      <c r="AA19727" s="49"/>
      <c r="AB19727" s="49"/>
      <c r="AC19727" s="49"/>
      <c r="AD19727" s="49"/>
      <c r="AE19727" s="95"/>
      <c r="AM19727" s="103"/>
      <c r="AT19727" s="10"/>
    </row>
    <row r="19728" spans="9:46" s="16" customFormat="1">
      <c r="I19728" s="47"/>
      <c r="P19728" s="48"/>
      <c r="Q19728" s="48"/>
      <c r="R19728" s="48"/>
      <c r="S19728" s="49"/>
      <c r="T19728" s="47"/>
      <c r="U19728" s="50"/>
      <c r="V19728" s="47"/>
      <c r="W19728" s="50"/>
      <c r="X19728" s="49"/>
      <c r="Y19728" s="49"/>
      <c r="Z19728" s="49"/>
      <c r="AA19728" s="49"/>
      <c r="AB19728" s="49"/>
      <c r="AC19728" s="49"/>
      <c r="AD19728" s="49"/>
      <c r="AE19728" s="95"/>
      <c r="AM19728" s="103"/>
      <c r="AT19728" s="10"/>
    </row>
    <row r="19729" spans="9:46" s="16" customFormat="1">
      <c r="I19729" s="47"/>
      <c r="P19729" s="48"/>
      <c r="Q19729" s="48"/>
      <c r="R19729" s="48"/>
      <c r="S19729" s="49"/>
      <c r="T19729" s="47"/>
      <c r="U19729" s="50"/>
      <c r="V19729" s="47"/>
      <c r="W19729" s="50"/>
      <c r="X19729" s="49"/>
      <c r="Y19729" s="49"/>
      <c r="Z19729" s="49"/>
      <c r="AA19729" s="49"/>
      <c r="AB19729" s="49"/>
      <c r="AC19729" s="49"/>
      <c r="AD19729" s="49"/>
      <c r="AE19729" s="95"/>
      <c r="AM19729" s="103"/>
      <c r="AT19729" s="10"/>
    </row>
    <row r="19730" spans="9:46" s="16" customFormat="1">
      <c r="I19730" s="47"/>
      <c r="P19730" s="48"/>
      <c r="Q19730" s="48"/>
      <c r="R19730" s="48"/>
      <c r="S19730" s="49"/>
      <c r="T19730" s="47"/>
      <c r="U19730" s="50"/>
      <c r="V19730" s="47"/>
      <c r="W19730" s="50"/>
      <c r="X19730" s="49"/>
      <c r="Y19730" s="49"/>
      <c r="Z19730" s="49"/>
      <c r="AA19730" s="49"/>
      <c r="AB19730" s="49"/>
      <c r="AC19730" s="49"/>
      <c r="AD19730" s="49"/>
      <c r="AE19730" s="95"/>
      <c r="AM19730" s="103"/>
      <c r="AT19730" s="10"/>
    </row>
    <row r="19731" spans="9:46" s="16" customFormat="1">
      <c r="I19731" s="47"/>
      <c r="P19731" s="48"/>
      <c r="Q19731" s="48"/>
      <c r="R19731" s="48"/>
      <c r="S19731" s="49"/>
      <c r="T19731" s="47"/>
      <c r="U19731" s="50"/>
      <c r="V19731" s="47"/>
      <c r="W19731" s="50"/>
      <c r="X19731" s="49"/>
      <c r="Y19731" s="49"/>
      <c r="Z19731" s="49"/>
      <c r="AA19731" s="49"/>
      <c r="AB19731" s="49"/>
      <c r="AC19731" s="49"/>
      <c r="AD19731" s="49"/>
      <c r="AE19731" s="95"/>
      <c r="AM19731" s="103"/>
      <c r="AT19731" s="10"/>
    </row>
    <row r="19732" spans="9:46" s="16" customFormat="1">
      <c r="I19732" s="47"/>
      <c r="P19732" s="48"/>
      <c r="Q19732" s="48"/>
      <c r="R19732" s="48"/>
      <c r="S19732" s="49"/>
      <c r="T19732" s="47"/>
      <c r="U19732" s="50"/>
      <c r="V19732" s="47"/>
      <c r="W19732" s="50"/>
      <c r="X19732" s="49"/>
      <c r="Y19732" s="49"/>
      <c r="Z19732" s="49"/>
      <c r="AA19732" s="49"/>
      <c r="AB19732" s="49"/>
      <c r="AC19732" s="49"/>
      <c r="AD19732" s="49"/>
      <c r="AE19732" s="95"/>
      <c r="AM19732" s="103"/>
      <c r="AT19732" s="10"/>
    </row>
    <row r="19733" spans="9:46" s="16" customFormat="1">
      <c r="I19733" s="47"/>
      <c r="P19733" s="48"/>
      <c r="Q19733" s="48"/>
      <c r="R19733" s="48"/>
      <c r="S19733" s="49"/>
      <c r="T19733" s="47"/>
      <c r="U19733" s="50"/>
      <c r="V19733" s="47"/>
      <c r="W19733" s="50"/>
      <c r="X19733" s="49"/>
      <c r="Y19733" s="49"/>
      <c r="Z19733" s="49"/>
      <c r="AA19733" s="49"/>
      <c r="AB19733" s="49"/>
      <c r="AC19733" s="49"/>
      <c r="AD19733" s="49"/>
      <c r="AE19733" s="95"/>
      <c r="AM19733" s="103"/>
      <c r="AT19733" s="10"/>
    </row>
    <row r="19734" spans="9:46" s="16" customFormat="1">
      <c r="I19734" s="47"/>
      <c r="P19734" s="48"/>
      <c r="Q19734" s="48"/>
      <c r="R19734" s="48"/>
      <c r="S19734" s="49"/>
      <c r="T19734" s="47"/>
      <c r="U19734" s="50"/>
      <c r="V19734" s="47"/>
      <c r="W19734" s="50"/>
      <c r="X19734" s="49"/>
      <c r="Y19734" s="49"/>
      <c r="Z19734" s="49"/>
      <c r="AA19734" s="49"/>
      <c r="AB19734" s="49"/>
      <c r="AC19734" s="49"/>
      <c r="AD19734" s="49"/>
      <c r="AE19734" s="95"/>
      <c r="AM19734" s="103"/>
      <c r="AT19734" s="10"/>
    </row>
    <row r="19735" spans="9:46" s="16" customFormat="1">
      <c r="I19735" s="47"/>
      <c r="P19735" s="48"/>
      <c r="Q19735" s="48"/>
      <c r="R19735" s="48"/>
      <c r="S19735" s="49"/>
      <c r="T19735" s="47"/>
      <c r="U19735" s="50"/>
      <c r="V19735" s="47"/>
      <c r="W19735" s="50"/>
      <c r="X19735" s="49"/>
      <c r="Y19735" s="49"/>
      <c r="Z19735" s="49"/>
      <c r="AA19735" s="49"/>
      <c r="AB19735" s="49"/>
      <c r="AC19735" s="49"/>
      <c r="AD19735" s="49"/>
      <c r="AE19735" s="95"/>
      <c r="AM19735" s="103"/>
      <c r="AT19735" s="10"/>
    </row>
    <row r="19736" spans="9:46" s="16" customFormat="1">
      <c r="I19736" s="47"/>
      <c r="P19736" s="48"/>
      <c r="Q19736" s="48"/>
      <c r="R19736" s="48"/>
      <c r="S19736" s="49"/>
      <c r="T19736" s="47"/>
      <c r="U19736" s="50"/>
      <c r="V19736" s="47"/>
      <c r="W19736" s="50"/>
      <c r="X19736" s="49"/>
      <c r="Y19736" s="49"/>
      <c r="Z19736" s="49"/>
      <c r="AA19736" s="49"/>
      <c r="AB19736" s="49"/>
      <c r="AC19736" s="49"/>
      <c r="AD19736" s="49"/>
      <c r="AE19736" s="95"/>
      <c r="AM19736" s="103"/>
      <c r="AT19736" s="10"/>
    </row>
    <row r="19737" spans="9:46" s="16" customFormat="1">
      <c r="I19737" s="47"/>
      <c r="P19737" s="48"/>
      <c r="Q19737" s="48"/>
      <c r="R19737" s="48"/>
      <c r="S19737" s="49"/>
      <c r="T19737" s="47"/>
      <c r="U19737" s="50"/>
      <c r="V19737" s="47"/>
      <c r="W19737" s="50"/>
      <c r="X19737" s="49"/>
      <c r="Y19737" s="49"/>
      <c r="Z19737" s="49"/>
      <c r="AA19737" s="49"/>
      <c r="AB19737" s="49"/>
      <c r="AC19737" s="49"/>
      <c r="AD19737" s="49"/>
      <c r="AE19737" s="95"/>
      <c r="AM19737" s="103"/>
      <c r="AT19737" s="10"/>
    </row>
    <row r="19738" spans="9:46" s="16" customFormat="1">
      <c r="I19738" s="47"/>
      <c r="P19738" s="48"/>
      <c r="Q19738" s="48"/>
      <c r="R19738" s="48"/>
      <c r="S19738" s="49"/>
      <c r="T19738" s="47"/>
      <c r="U19738" s="50"/>
      <c r="V19738" s="47"/>
      <c r="W19738" s="50"/>
      <c r="X19738" s="49"/>
      <c r="Y19738" s="49"/>
      <c r="Z19738" s="49"/>
      <c r="AA19738" s="49"/>
      <c r="AB19738" s="49"/>
      <c r="AC19738" s="49"/>
      <c r="AD19738" s="49"/>
      <c r="AE19738" s="95"/>
      <c r="AM19738" s="103"/>
      <c r="AT19738" s="10"/>
    </row>
    <row r="19739" spans="9:46" s="16" customFormat="1">
      <c r="I19739" s="47"/>
      <c r="P19739" s="48"/>
      <c r="Q19739" s="48"/>
      <c r="R19739" s="48"/>
      <c r="S19739" s="49"/>
      <c r="T19739" s="47"/>
      <c r="U19739" s="50"/>
      <c r="V19739" s="47"/>
      <c r="W19739" s="50"/>
      <c r="X19739" s="49"/>
      <c r="Y19739" s="49"/>
      <c r="Z19739" s="49"/>
      <c r="AA19739" s="49"/>
      <c r="AB19739" s="49"/>
      <c r="AC19739" s="49"/>
      <c r="AD19739" s="49"/>
      <c r="AE19739" s="95"/>
      <c r="AM19739" s="103"/>
      <c r="AT19739" s="10"/>
    </row>
    <row r="19740" spans="9:46" s="16" customFormat="1">
      <c r="I19740" s="47"/>
      <c r="P19740" s="48"/>
      <c r="Q19740" s="48"/>
      <c r="R19740" s="48"/>
      <c r="S19740" s="49"/>
      <c r="T19740" s="47"/>
      <c r="U19740" s="50"/>
      <c r="V19740" s="47"/>
      <c r="W19740" s="50"/>
      <c r="X19740" s="49"/>
      <c r="Y19740" s="49"/>
      <c r="Z19740" s="49"/>
      <c r="AA19740" s="49"/>
      <c r="AB19740" s="49"/>
      <c r="AC19740" s="49"/>
      <c r="AD19740" s="49"/>
      <c r="AE19740" s="95"/>
      <c r="AM19740" s="103"/>
      <c r="AT19740" s="10"/>
    </row>
    <row r="19741" spans="9:46" s="16" customFormat="1">
      <c r="I19741" s="47"/>
      <c r="P19741" s="48"/>
      <c r="Q19741" s="48"/>
      <c r="R19741" s="48"/>
      <c r="S19741" s="49"/>
      <c r="T19741" s="47"/>
      <c r="U19741" s="50"/>
      <c r="V19741" s="47"/>
      <c r="W19741" s="50"/>
      <c r="X19741" s="49"/>
      <c r="Y19741" s="49"/>
      <c r="Z19741" s="49"/>
      <c r="AA19741" s="49"/>
      <c r="AB19741" s="49"/>
      <c r="AC19741" s="49"/>
      <c r="AD19741" s="49"/>
      <c r="AE19741" s="95"/>
      <c r="AM19741" s="103"/>
      <c r="AT19741" s="10"/>
    </row>
    <row r="19742" spans="9:46" s="16" customFormat="1">
      <c r="I19742" s="47"/>
      <c r="P19742" s="48"/>
      <c r="Q19742" s="48"/>
      <c r="R19742" s="48"/>
      <c r="S19742" s="49"/>
      <c r="T19742" s="47"/>
      <c r="U19742" s="50"/>
      <c r="V19742" s="47"/>
      <c r="W19742" s="50"/>
      <c r="X19742" s="49"/>
      <c r="Y19742" s="49"/>
      <c r="Z19742" s="49"/>
      <c r="AA19742" s="49"/>
      <c r="AB19742" s="49"/>
      <c r="AC19742" s="49"/>
      <c r="AD19742" s="49"/>
      <c r="AE19742" s="95"/>
      <c r="AM19742" s="103"/>
      <c r="AT19742" s="10"/>
    </row>
    <row r="19743" spans="9:46" s="16" customFormat="1">
      <c r="I19743" s="47"/>
      <c r="P19743" s="48"/>
      <c r="Q19743" s="48"/>
      <c r="R19743" s="48"/>
      <c r="S19743" s="49"/>
      <c r="T19743" s="47"/>
      <c r="U19743" s="50"/>
      <c r="V19743" s="47"/>
      <c r="W19743" s="50"/>
      <c r="X19743" s="49"/>
      <c r="Y19743" s="49"/>
      <c r="Z19743" s="49"/>
      <c r="AA19743" s="49"/>
      <c r="AB19743" s="49"/>
      <c r="AC19743" s="49"/>
      <c r="AD19743" s="49"/>
      <c r="AE19743" s="95"/>
      <c r="AM19743" s="103"/>
      <c r="AT19743" s="10"/>
    </row>
    <row r="19744" spans="9:46" s="16" customFormat="1">
      <c r="I19744" s="47"/>
      <c r="P19744" s="48"/>
      <c r="Q19744" s="48"/>
      <c r="R19744" s="48"/>
      <c r="S19744" s="49"/>
      <c r="T19744" s="47"/>
      <c r="U19744" s="50"/>
      <c r="V19744" s="47"/>
      <c r="W19744" s="50"/>
      <c r="X19744" s="49"/>
      <c r="Y19744" s="49"/>
      <c r="Z19744" s="49"/>
      <c r="AA19744" s="49"/>
      <c r="AB19744" s="49"/>
      <c r="AC19744" s="49"/>
      <c r="AD19744" s="49"/>
      <c r="AE19744" s="95"/>
      <c r="AM19744" s="103"/>
      <c r="AT19744" s="10"/>
    </row>
    <row r="19745" spans="9:46" s="16" customFormat="1">
      <c r="I19745" s="47"/>
      <c r="P19745" s="48"/>
      <c r="Q19745" s="48"/>
      <c r="R19745" s="48"/>
      <c r="S19745" s="49"/>
      <c r="T19745" s="47"/>
      <c r="U19745" s="50"/>
      <c r="V19745" s="47"/>
      <c r="W19745" s="50"/>
      <c r="X19745" s="49"/>
      <c r="Y19745" s="49"/>
      <c r="Z19745" s="49"/>
      <c r="AA19745" s="49"/>
      <c r="AB19745" s="49"/>
      <c r="AC19745" s="49"/>
      <c r="AD19745" s="49"/>
      <c r="AE19745" s="95"/>
      <c r="AM19745" s="103"/>
      <c r="AT19745" s="10"/>
    </row>
    <row r="19746" spans="9:46" s="16" customFormat="1">
      <c r="I19746" s="47"/>
      <c r="P19746" s="48"/>
      <c r="Q19746" s="48"/>
      <c r="R19746" s="48"/>
      <c r="S19746" s="49"/>
      <c r="T19746" s="47"/>
      <c r="U19746" s="50"/>
      <c r="V19746" s="47"/>
      <c r="W19746" s="50"/>
      <c r="X19746" s="49"/>
      <c r="Y19746" s="49"/>
      <c r="Z19746" s="49"/>
      <c r="AA19746" s="49"/>
      <c r="AB19746" s="49"/>
      <c r="AC19746" s="49"/>
      <c r="AD19746" s="49"/>
      <c r="AE19746" s="95"/>
      <c r="AM19746" s="103"/>
      <c r="AT19746" s="10"/>
    </row>
    <row r="19747" spans="9:46" s="16" customFormat="1">
      <c r="I19747" s="47"/>
      <c r="P19747" s="48"/>
      <c r="Q19747" s="48"/>
      <c r="R19747" s="48"/>
      <c r="S19747" s="49"/>
      <c r="T19747" s="47"/>
      <c r="U19747" s="50"/>
      <c r="V19747" s="47"/>
      <c r="W19747" s="50"/>
      <c r="X19747" s="49"/>
      <c r="Y19747" s="49"/>
      <c r="Z19747" s="49"/>
      <c r="AA19747" s="49"/>
      <c r="AB19747" s="49"/>
      <c r="AC19747" s="49"/>
      <c r="AD19747" s="49"/>
      <c r="AE19747" s="95"/>
      <c r="AM19747" s="103"/>
      <c r="AT19747" s="10"/>
    </row>
    <row r="19748" spans="9:46" s="16" customFormat="1">
      <c r="I19748" s="47"/>
      <c r="P19748" s="48"/>
      <c r="Q19748" s="48"/>
      <c r="R19748" s="48"/>
      <c r="S19748" s="49"/>
      <c r="T19748" s="47"/>
      <c r="U19748" s="50"/>
      <c r="V19748" s="47"/>
      <c r="W19748" s="50"/>
      <c r="X19748" s="49"/>
      <c r="Y19748" s="49"/>
      <c r="Z19748" s="49"/>
      <c r="AA19748" s="49"/>
      <c r="AB19748" s="49"/>
      <c r="AC19748" s="49"/>
      <c r="AD19748" s="49"/>
      <c r="AE19748" s="95"/>
      <c r="AM19748" s="103"/>
      <c r="AT19748" s="10"/>
    </row>
    <row r="19749" spans="9:46" s="16" customFormat="1">
      <c r="I19749" s="47"/>
      <c r="P19749" s="48"/>
      <c r="Q19749" s="48"/>
      <c r="R19749" s="48"/>
      <c r="S19749" s="49"/>
      <c r="T19749" s="47"/>
      <c r="U19749" s="50"/>
      <c r="V19749" s="47"/>
      <c r="W19749" s="50"/>
      <c r="X19749" s="49"/>
      <c r="Y19749" s="49"/>
      <c r="Z19749" s="49"/>
      <c r="AA19749" s="49"/>
      <c r="AB19749" s="49"/>
      <c r="AC19749" s="49"/>
      <c r="AD19749" s="49"/>
      <c r="AE19749" s="95"/>
      <c r="AM19749" s="103"/>
      <c r="AT19749" s="10"/>
    </row>
    <row r="19750" spans="9:46" s="16" customFormat="1">
      <c r="I19750" s="47"/>
      <c r="P19750" s="48"/>
      <c r="Q19750" s="48"/>
      <c r="R19750" s="48"/>
      <c r="S19750" s="49"/>
      <c r="T19750" s="47"/>
      <c r="U19750" s="50"/>
      <c r="V19750" s="47"/>
      <c r="W19750" s="50"/>
      <c r="X19750" s="49"/>
      <c r="Y19750" s="49"/>
      <c r="Z19750" s="49"/>
      <c r="AA19750" s="49"/>
      <c r="AB19750" s="49"/>
      <c r="AC19750" s="49"/>
      <c r="AD19750" s="49"/>
      <c r="AE19750" s="95"/>
      <c r="AM19750" s="103"/>
      <c r="AT19750" s="10"/>
    </row>
    <row r="19751" spans="9:46" s="16" customFormat="1">
      <c r="I19751" s="47"/>
      <c r="P19751" s="48"/>
      <c r="Q19751" s="48"/>
      <c r="R19751" s="48"/>
      <c r="S19751" s="49"/>
      <c r="T19751" s="47"/>
      <c r="U19751" s="50"/>
      <c r="V19751" s="47"/>
      <c r="W19751" s="50"/>
      <c r="X19751" s="49"/>
      <c r="Y19751" s="49"/>
      <c r="Z19751" s="49"/>
      <c r="AA19751" s="49"/>
      <c r="AB19751" s="49"/>
      <c r="AC19751" s="49"/>
      <c r="AD19751" s="49"/>
      <c r="AE19751" s="95"/>
      <c r="AM19751" s="103"/>
      <c r="AT19751" s="10"/>
    </row>
    <row r="19752" spans="9:46" s="16" customFormat="1">
      <c r="I19752" s="47"/>
      <c r="P19752" s="48"/>
      <c r="Q19752" s="48"/>
      <c r="R19752" s="48"/>
      <c r="S19752" s="49"/>
      <c r="T19752" s="47"/>
      <c r="U19752" s="50"/>
      <c r="V19752" s="47"/>
      <c r="W19752" s="50"/>
      <c r="X19752" s="49"/>
      <c r="Y19752" s="49"/>
      <c r="Z19752" s="49"/>
      <c r="AA19752" s="49"/>
      <c r="AB19752" s="49"/>
      <c r="AC19752" s="49"/>
      <c r="AD19752" s="49"/>
      <c r="AE19752" s="95"/>
      <c r="AM19752" s="103"/>
      <c r="AT19752" s="10"/>
    </row>
    <row r="19753" spans="9:46" s="16" customFormat="1">
      <c r="I19753" s="47"/>
      <c r="P19753" s="48"/>
      <c r="Q19753" s="48"/>
      <c r="R19753" s="48"/>
      <c r="S19753" s="49"/>
      <c r="T19753" s="47"/>
      <c r="U19753" s="50"/>
      <c r="V19753" s="47"/>
      <c r="W19753" s="50"/>
      <c r="X19753" s="49"/>
      <c r="Y19753" s="49"/>
      <c r="Z19753" s="49"/>
      <c r="AA19753" s="49"/>
      <c r="AB19753" s="49"/>
      <c r="AC19753" s="49"/>
      <c r="AD19753" s="49"/>
      <c r="AE19753" s="95"/>
      <c r="AM19753" s="103"/>
      <c r="AT19753" s="10"/>
    </row>
    <row r="19754" spans="9:46" s="16" customFormat="1">
      <c r="I19754" s="47"/>
      <c r="P19754" s="48"/>
      <c r="Q19754" s="48"/>
      <c r="R19754" s="48"/>
      <c r="S19754" s="49"/>
      <c r="T19754" s="47"/>
      <c r="U19754" s="50"/>
      <c r="V19754" s="47"/>
      <c r="W19754" s="50"/>
      <c r="X19754" s="49"/>
      <c r="Y19754" s="49"/>
      <c r="Z19754" s="49"/>
      <c r="AA19754" s="49"/>
      <c r="AB19754" s="49"/>
      <c r="AC19754" s="49"/>
      <c r="AD19754" s="49"/>
      <c r="AE19754" s="95"/>
      <c r="AM19754" s="103"/>
      <c r="AT19754" s="10"/>
    </row>
    <row r="19755" spans="9:46" s="16" customFormat="1">
      <c r="I19755" s="47"/>
      <c r="P19755" s="48"/>
      <c r="Q19755" s="48"/>
      <c r="R19755" s="48"/>
      <c r="S19755" s="49"/>
      <c r="T19755" s="47"/>
      <c r="U19755" s="50"/>
      <c r="V19755" s="47"/>
      <c r="W19755" s="50"/>
      <c r="X19755" s="49"/>
      <c r="Y19755" s="49"/>
      <c r="Z19755" s="49"/>
      <c r="AA19755" s="49"/>
      <c r="AB19755" s="49"/>
      <c r="AC19755" s="49"/>
      <c r="AD19755" s="49"/>
      <c r="AE19755" s="95"/>
      <c r="AM19755" s="103"/>
      <c r="AT19755" s="10"/>
    </row>
    <row r="19756" spans="9:46" s="16" customFormat="1">
      <c r="I19756" s="47"/>
      <c r="P19756" s="48"/>
      <c r="Q19756" s="48"/>
      <c r="R19756" s="48"/>
      <c r="S19756" s="49"/>
      <c r="T19756" s="47"/>
      <c r="U19756" s="50"/>
      <c r="V19756" s="47"/>
      <c r="W19756" s="50"/>
      <c r="X19756" s="49"/>
      <c r="Y19756" s="49"/>
      <c r="Z19756" s="49"/>
      <c r="AA19756" s="49"/>
      <c r="AB19756" s="49"/>
      <c r="AC19756" s="49"/>
      <c r="AD19756" s="49"/>
      <c r="AE19756" s="95"/>
      <c r="AM19756" s="103"/>
      <c r="AT19756" s="10"/>
    </row>
    <row r="19757" spans="9:46" s="16" customFormat="1">
      <c r="I19757" s="47"/>
      <c r="P19757" s="48"/>
      <c r="Q19757" s="48"/>
      <c r="R19757" s="48"/>
      <c r="S19757" s="49"/>
      <c r="T19757" s="47"/>
      <c r="U19757" s="50"/>
      <c r="V19757" s="47"/>
      <c r="W19757" s="50"/>
      <c r="X19757" s="49"/>
      <c r="Y19757" s="49"/>
      <c r="Z19757" s="49"/>
      <c r="AA19757" s="49"/>
      <c r="AB19757" s="49"/>
      <c r="AC19757" s="49"/>
      <c r="AD19757" s="49"/>
      <c r="AE19757" s="95"/>
      <c r="AM19757" s="103"/>
      <c r="AT19757" s="10"/>
    </row>
    <row r="19758" spans="9:46" s="16" customFormat="1">
      <c r="I19758" s="47"/>
      <c r="P19758" s="48"/>
      <c r="Q19758" s="48"/>
      <c r="R19758" s="48"/>
      <c r="S19758" s="49"/>
      <c r="T19758" s="47"/>
      <c r="U19758" s="50"/>
      <c r="V19758" s="47"/>
      <c r="W19758" s="50"/>
      <c r="X19758" s="49"/>
      <c r="Y19758" s="49"/>
      <c r="Z19758" s="49"/>
      <c r="AA19758" s="49"/>
      <c r="AB19758" s="49"/>
      <c r="AC19758" s="49"/>
      <c r="AD19758" s="49"/>
      <c r="AE19758" s="95"/>
      <c r="AM19758" s="103"/>
      <c r="AT19758" s="10"/>
    </row>
    <row r="19759" spans="9:46" s="16" customFormat="1">
      <c r="I19759" s="47"/>
      <c r="P19759" s="48"/>
      <c r="Q19759" s="48"/>
      <c r="R19759" s="48"/>
      <c r="S19759" s="49"/>
      <c r="T19759" s="47"/>
      <c r="U19759" s="50"/>
      <c r="V19759" s="47"/>
      <c r="W19759" s="50"/>
      <c r="X19759" s="49"/>
      <c r="Y19759" s="49"/>
      <c r="Z19759" s="49"/>
      <c r="AA19759" s="49"/>
      <c r="AB19759" s="49"/>
      <c r="AC19759" s="49"/>
      <c r="AD19759" s="49"/>
      <c r="AE19759" s="95"/>
      <c r="AM19759" s="103"/>
      <c r="AT19759" s="10"/>
    </row>
    <row r="19760" spans="9:46" s="16" customFormat="1">
      <c r="I19760" s="47"/>
      <c r="P19760" s="48"/>
      <c r="Q19760" s="48"/>
      <c r="R19760" s="48"/>
      <c r="S19760" s="49"/>
      <c r="T19760" s="47"/>
      <c r="U19760" s="50"/>
      <c r="V19760" s="47"/>
      <c r="W19760" s="50"/>
      <c r="X19760" s="49"/>
      <c r="Y19760" s="49"/>
      <c r="Z19760" s="49"/>
      <c r="AA19760" s="49"/>
      <c r="AB19760" s="49"/>
      <c r="AC19760" s="49"/>
      <c r="AD19760" s="49"/>
      <c r="AE19760" s="95"/>
      <c r="AM19760" s="103"/>
      <c r="AT19760" s="10"/>
    </row>
    <row r="19761" spans="9:46" s="16" customFormat="1">
      <c r="I19761" s="47"/>
      <c r="P19761" s="48"/>
      <c r="Q19761" s="48"/>
      <c r="R19761" s="48"/>
      <c r="S19761" s="49"/>
      <c r="T19761" s="47"/>
      <c r="U19761" s="50"/>
      <c r="V19761" s="47"/>
      <c r="W19761" s="50"/>
      <c r="X19761" s="49"/>
      <c r="Y19761" s="49"/>
      <c r="Z19761" s="49"/>
      <c r="AA19761" s="49"/>
      <c r="AB19761" s="49"/>
      <c r="AC19761" s="49"/>
      <c r="AD19761" s="49"/>
      <c r="AE19761" s="95"/>
      <c r="AM19761" s="103"/>
      <c r="AT19761" s="10"/>
    </row>
    <row r="19762" spans="9:46" s="16" customFormat="1">
      <c r="I19762" s="47"/>
      <c r="P19762" s="48"/>
      <c r="Q19762" s="48"/>
      <c r="R19762" s="48"/>
      <c r="S19762" s="49"/>
      <c r="T19762" s="47"/>
      <c r="U19762" s="50"/>
      <c r="V19762" s="47"/>
      <c r="W19762" s="50"/>
      <c r="X19762" s="49"/>
      <c r="Y19762" s="49"/>
      <c r="Z19762" s="49"/>
      <c r="AA19762" s="49"/>
      <c r="AB19762" s="49"/>
      <c r="AC19762" s="49"/>
      <c r="AD19762" s="49"/>
      <c r="AE19762" s="95"/>
      <c r="AM19762" s="103"/>
      <c r="AT19762" s="10"/>
    </row>
    <row r="19763" spans="9:46" s="16" customFormat="1">
      <c r="I19763" s="47"/>
      <c r="P19763" s="48"/>
      <c r="Q19763" s="48"/>
      <c r="R19763" s="48"/>
      <c r="S19763" s="49"/>
      <c r="T19763" s="47"/>
      <c r="U19763" s="50"/>
      <c r="V19763" s="47"/>
      <c r="W19763" s="50"/>
      <c r="X19763" s="49"/>
      <c r="Y19763" s="49"/>
      <c r="Z19763" s="49"/>
      <c r="AA19763" s="49"/>
      <c r="AB19763" s="49"/>
      <c r="AC19763" s="49"/>
      <c r="AD19763" s="49"/>
      <c r="AE19763" s="95"/>
      <c r="AM19763" s="103"/>
      <c r="AT19763" s="10"/>
    </row>
    <row r="19764" spans="9:46" s="16" customFormat="1">
      <c r="I19764" s="47"/>
      <c r="P19764" s="48"/>
      <c r="Q19764" s="48"/>
      <c r="R19764" s="48"/>
      <c r="S19764" s="49"/>
      <c r="T19764" s="47"/>
      <c r="U19764" s="50"/>
      <c r="V19764" s="47"/>
      <c r="W19764" s="50"/>
      <c r="X19764" s="49"/>
      <c r="Y19764" s="49"/>
      <c r="Z19764" s="49"/>
      <c r="AA19764" s="49"/>
      <c r="AB19764" s="49"/>
      <c r="AC19764" s="49"/>
      <c r="AD19764" s="49"/>
      <c r="AE19764" s="95"/>
      <c r="AM19764" s="103"/>
      <c r="AT19764" s="10"/>
    </row>
    <row r="19765" spans="9:46" s="16" customFormat="1">
      <c r="I19765" s="47"/>
      <c r="P19765" s="48"/>
      <c r="Q19765" s="48"/>
      <c r="R19765" s="48"/>
      <c r="S19765" s="49"/>
      <c r="T19765" s="47"/>
      <c r="U19765" s="50"/>
      <c r="V19765" s="47"/>
      <c r="W19765" s="50"/>
      <c r="X19765" s="49"/>
      <c r="Y19765" s="49"/>
      <c r="Z19765" s="49"/>
      <c r="AA19765" s="49"/>
      <c r="AB19765" s="49"/>
      <c r="AC19765" s="49"/>
      <c r="AD19765" s="49"/>
      <c r="AE19765" s="95"/>
      <c r="AM19765" s="103"/>
      <c r="AT19765" s="10"/>
    </row>
    <row r="19766" spans="9:46" s="16" customFormat="1">
      <c r="I19766" s="47"/>
      <c r="P19766" s="48"/>
      <c r="Q19766" s="48"/>
      <c r="R19766" s="48"/>
      <c r="S19766" s="49"/>
      <c r="T19766" s="47"/>
      <c r="U19766" s="50"/>
      <c r="V19766" s="47"/>
      <c r="W19766" s="50"/>
      <c r="X19766" s="49"/>
      <c r="Y19766" s="49"/>
      <c r="Z19766" s="49"/>
      <c r="AA19766" s="49"/>
      <c r="AB19766" s="49"/>
      <c r="AC19766" s="49"/>
      <c r="AD19766" s="49"/>
      <c r="AE19766" s="95"/>
      <c r="AM19766" s="103"/>
      <c r="AT19766" s="10"/>
    </row>
    <row r="19767" spans="9:46" s="16" customFormat="1">
      <c r="I19767" s="47"/>
      <c r="P19767" s="48"/>
      <c r="Q19767" s="48"/>
      <c r="R19767" s="48"/>
      <c r="S19767" s="49"/>
      <c r="T19767" s="47"/>
      <c r="U19767" s="50"/>
      <c r="V19767" s="47"/>
      <c r="W19767" s="50"/>
      <c r="X19767" s="49"/>
      <c r="Y19767" s="49"/>
      <c r="Z19767" s="49"/>
      <c r="AA19767" s="49"/>
      <c r="AB19767" s="49"/>
      <c r="AC19767" s="49"/>
      <c r="AD19767" s="49"/>
      <c r="AE19767" s="95"/>
      <c r="AM19767" s="103"/>
      <c r="AT19767" s="10"/>
    </row>
    <row r="19768" spans="9:46" s="16" customFormat="1">
      <c r="I19768" s="47"/>
      <c r="P19768" s="48"/>
      <c r="Q19768" s="48"/>
      <c r="R19768" s="48"/>
      <c r="S19768" s="49"/>
      <c r="T19768" s="47"/>
      <c r="U19768" s="50"/>
      <c r="V19768" s="47"/>
      <c r="W19768" s="50"/>
      <c r="X19768" s="49"/>
      <c r="Y19768" s="49"/>
      <c r="Z19768" s="49"/>
      <c r="AA19768" s="49"/>
      <c r="AB19768" s="49"/>
      <c r="AC19768" s="49"/>
      <c r="AD19768" s="49"/>
      <c r="AE19768" s="95"/>
      <c r="AM19768" s="103"/>
      <c r="AT19768" s="10"/>
    </row>
    <row r="19769" spans="9:46" s="16" customFormat="1">
      <c r="I19769" s="47"/>
      <c r="P19769" s="48"/>
      <c r="Q19769" s="48"/>
      <c r="R19769" s="48"/>
      <c r="S19769" s="49"/>
      <c r="T19769" s="47"/>
      <c r="U19769" s="50"/>
      <c r="V19769" s="47"/>
      <c r="W19769" s="50"/>
      <c r="X19769" s="49"/>
      <c r="Y19769" s="49"/>
      <c r="Z19769" s="49"/>
      <c r="AA19769" s="49"/>
      <c r="AB19769" s="49"/>
      <c r="AC19769" s="49"/>
      <c r="AD19769" s="49"/>
      <c r="AE19769" s="95"/>
      <c r="AM19769" s="103"/>
      <c r="AT19769" s="10"/>
    </row>
    <row r="19770" spans="9:46" s="16" customFormat="1">
      <c r="I19770" s="47"/>
      <c r="P19770" s="48"/>
      <c r="Q19770" s="48"/>
      <c r="R19770" s="48"/>
      <c r="S19770" s="49"/>
      <c r="T19770" s="47"/>
      <c r="U19770" s="50"/>
      <c r="V19770" s="47"/>
      <c r="W19770" s="50"/>
      <c r="X19770" s="49"/>
      <c r="Y19770" s="49"/>
      <c r="Z19770" s="49"/>
      <c r="AA19770" s="49"/>
      <c r="AB19770" s="49"/>
      <c r="AC19770" s="49"/>
      <c r="AD19770" s="49"/>
      <c r="AE19770" s="95"/>
      <c r="AM19770" s="103"/>
      <c r="AT19770" s="10"/>
    </row>
    <row r="19771" spans="9:46" s="16" customFormat="1">
      <c r="I19771" s="47"/>
      <c r="P19771" s="48"/>
      <c r="Q19771" s="48"/>
      <c r="R19771" s="48"/>
      <c r="S19771" s="49"/>
      <c r="T19771" s="47"/>
      <c r="U19771" s="50"/>
      <c r="V19771" s="47"/>
      <c r="W19771" s="50"/>
      <c r="X19771" s="49"/>
      <c r="Y19771" s="49"/>
      <c r="Z19771" s="49"/>
      <c r="AA19771" s="49"/>
      <c r="AB19771" s="49"/>
      <c r="AC19771" s="49"/>
      <c r="AD19771" s="49"/>
      <c r="AE19771" s="95"/>
      <c r="AM19771" s="103"/>
      <c r="AT19771" s="10"/>
    </row>
    <row r="19772" spans="9:46" s="16" customFormat="1">
      <c r="I19772" s="47"/>
      <c r="P19772" s="48"/>
      <c r="Q19772" s="48"/>
      <c r="R19772" s="48"/>
      <c r="S19772" s="49"/>
      <c r="T19772" s="47"/>
      <c r="U19772" s="50"/>
      <c r="V19772" s="47"/>
      <c r="W19772" s="50"/>
      <c r="X19772" s="49"/>
      <c r="Y19772" s="49"/>
      <c r="Z19772" s="49"/>
      <c r="AA19772" s="49"/>
      <c r="AB19772" s="49"/>
      <c r="AC19772" s="49"/>
      <c r="AD19772" s="49"/>
      <c r="AE19772" s="95"/>
      <c r="AM19772" s="103"/>
      <c r="AT19772" s="10"/>
    </row>
    <row r="19773" spans="9:46" s="16" customFormat="1">
      <c r="I19773" s="47"/>
      <c r="P19773" s="48"/>
      <c r="Q19773" s="48"/>
      <c r="R19773" s="48"/>
      <c r="S19773" s="49"/>
      <c r="T19773" s="47"/>
      <c r="U19773" s="50"/>
      <c r="V19773" s="47"/>
      <c r="W19773" s="50"/>
      <c r="X19773" s="49"/>
      <c r="Y19773" s="49"/>
      <c r="Z19773" s="49"/>
      <c r="AA19773" s="49"/>
      <c r="AB19773" s="49"/>
      <c r="AC19773" s="49"/>
      <c r="AD19773" s="49"/>
      <c r="AE19773" s="95"/>
      <c r="AM19773" s="103"/>
      <c r="AT19773" s="10"/>
    </row>
    <row r="19774" spans="9:46" s="16" customFormat="1">
      <c r="I19774" s="47"/>
      <c r="P19774" s="48"/>
      <c r="Q19774" s="48"/>
      <c r="R19774" s="48"/>
      <c r="S19774" s="49"/>
      <c r="T19774" s="47"/>
      <c r="U19774" s="50"/>
      <c r="V19774" s="47"/>
      <c r="W19774" s="50"/>
      <c r="X19774" s="49"/>
      <c r="Y19774" s="49"/>
      <c r="Z19774" s="49"/>
      <c r="AA19774" s="49"/>
      <c r="AB19774" s="49"/>
      <c r="AC19774" s="49"/>
      <c r="AD19774" s="49"/>
      <c r="AE19774" s="95"/>
      <c r="AM19774" s="103"/>
      <c r="AT19774" s="10"/>
    </row>
    <row r="19775" spans="9:46" s="16" customFormat="1">
      <c r="I19775" s="47"/>
      <c r="P19775" s="48"/>
      <c r="Q19775" s="48"/>
      <c r="R19775" s="48"/>
      <c r="S19775" s="49"/>
      <c r="T19775" s="47"/>
      <c r="U19775" s="50"/>
      <c r="V19775" s="47"/>
      <c r="W19775" s="50"/>
      <c r="X19775" s="49"/>
      <c r="Y19775" s="49"/>
      <c r="Z19775" s="49"/>
      <c r="AA19775" s="49"/>
      <c r="AB19775" s="49"/>
      <c r="AC19775" s="49"/>
      <c r="AD19775" s="49"/>
      <c r="AE19775" s="95"/>
      <c r="AM19775" s="103"/>
      <c r="AT19775" s="10"/>
    </row>
    <row r="19776" spans="9:46" s="16" customFormat="1">
      <c r="I19776" s="47"/>
      <c r="P19776" s="48"/>
      <c r="Q19776" s="48"/>
      <c r="R19776" s="48"/>
      <c r="S19776" s="49"/>
      <c r="T19776" s="47"/>
      <c r="U19776" s="50"/>
      <c r="V19776" s="47"/>
      <c r="W19776" s="50"/>
      <c r="X19776" s="49"/>
      <c r="Y19776" s="49"/>
      <c r="Z19776" s="49"/>
      <c r="AA19776" s="49"/>
      <c r="AB19776" s="49"/>
      <c r="AC19776" s="49"/>
      <c r="AD19776" s="49"/>
      <c r="AE19776" s="95"/>
      <c r="AM19776" s="103"/>
      <c r="AT19776" s="10"/>
    </row>
    <row r="19777" spans="9:46" s="16" customFormat="1">
      <c r="I19777" s="47"/>
      <c r="P19777" s="48"/>
      <c r="Q19777" s="48"/>
      <c r="R19777" s="48"/>
      <c r="S19777" s="49"/>
      <c r="T19777" s="47"/>
      <c r="U19777" s="50"/>
      <c r="V19777" s="47"/>
      <c r="W19777" s="50"/>
      <c r="X19777" s="49"/>
      <c r="Y19777" s="49"/>
      <c r="Z19777" s="49"/>
      <c r="AA19777" s="49"/>
      <c r="AB19777" s="49"/>
      <c r="AC19777" s="49"/>
      <c r="AD19777" s="49"/>
      <c r="AE19777" s="95"/>
      <c r="AM19777" s="103"/>
      <c r="AT19777" s="10"/>
    </row>
    <row r="19778" spans="9:46" s="16" customFormat="1">
      <c r="I19778" s="47"/>
      <c r="P19778" s="48"/>
      <c r="Q19778" s="48"/>
      <c r="R19778" s="48"/>
      <c r="S19778" s="49"/>
      <c r="T19778" s="47"/>
      <c r="U19778" s="50"/>
      <c r="V19778" s="47"/>
      <c r="W19778" s="50"/>
      <c r="X19778" s="49"/>
      <c r="Y19778" s="49"/>
      <c r="Z19778" s="49"/>
      <c r="AA19778" s="49"/>
      <c r="AB19778" s="49"/>
      <c r="AC19778" s="49"/>
      <c r="AD19778" s="49"/>
      <c r="AE19778" s="95"/>
      <c r="AM19778" s="103"/>
      <c r="AT19778" s="10"/>
    </row>
    <row r="19779" spans="9:46" s="16" customFormat="1">
      <c r="I19779" s="47"/>
      <c r="P19779" s="48"/>
      <c r="Q19779" s="48"/>
      <c r="R19779" s="48"/>
      <c r="S19779" s="49"/>
      <c r="T19779" s="47"/>
      <c r="U19779" s="50"/>
      <c r="V19779" s="47"/>
      <c r="W19779" s="50"/>
      <c r="X19779" s="49"/>
      <c r="Y19779" s="49"/>
      <c r="Z19779" s="49"/>
      <c r="AA19779" s="49"/>
      <c r="AB19779" s="49"/>
      <c r="AC19779" s="49"/>
      <c r="AD19779" s="49"/>
      <c r="AE19779" s="95"/>
      <c r="AM19779" s="103"/>
      <c r="AT19779" s="10"/>
    </row>
    <row r="19780" spans="9:46" s="16" customFormat="1">
      <c r="I19780" s="47"/>
      <c r="P19780" s="48"/>
      <c r="Q19780" s="48"/>
      <c r="R19780" s="48"/>
      <c r="S19780" s="49"/>
      <c r="T19780" s="47"/>
      <c r="U19780" s="50"/>
      <c r="V19780" s="47"/>
      <c r="W19780" s="50"/>
      <c r="X19780" s="49"/>
      <c r="Y19780" s="49"/>
      <c r="Z19780" s="49"/>
      <c r="AA19780" s="49"/>
      <c r="AB19780" s="49"/>
      <c r="AC19780" s="49"/>
      <c r="AD19780" s="49"/>
      <c r="AE19780" s="95"/>
      <c r="AM19780" s="103"/>
      <c r="AT19780" s="10"/>
    </row>
    <row r="19781" spans="9:46" s="16" customFormat="1">
      <c r="I19781" s="47"/>
      <c r="P19781" s="48"/>
      <c r="Q19781" s="48"/>
      <c r="R19781" s="48"/>
      <c r="S19781" s="49"/>
      <c r="T19781" s="47"/>
      <c r="U19781" s="50"/>
      <c r="V19781" s="47"/>
      <c r="W19781" s="50"/>
      <c r="X19781" s="49"/>
      <c r="Y19781" s="49"/>
      <c r="Z19781" s="49"/>
      <c r="AA19781" s="49"/>
      <c r="AB19781" s="49"/>
      <c r="AC19781" s="49"/>
      <c r="AD19781" s="49"/>
      <c r="AE19781" s="95"/>
      <c r="AM19781" s="103"/>
      <c r="AT19781" s="10"/>
    </row>
    <row r="19782" spans="9:46" s="16" customFormat="1">
      <c r="I19782" s="47"/>
      <c r="P19782" s="48"/>
      <c r="Q19782" s="48"/>
      <c r="R19782" s="48"/>
      <c r="S19782" s="49"/>
      <c r="T19782" s="47"/>
      <c r="U19782" s="50"/>
      <c r="V19782" s="47"/>
      <c r="W19782" s="50"/>
      <c r="X19782" s="49"/>
      <c r="Y19782" s="49"/>
      <c r="Z19782" s="49"/>
      <c r="AA19782" s="49"/>
      <c r="AB19782" s="49"/>
      <c r="AC19782" s="49"/>
      <c r="AD19782" s="49"/>
      <c r="AE19782" s="95"/>
      <c r="AM19782" s="103"/>
      <c r="AT19782" s="10"/>
    </row>
    <row r="19783" spans="9:46" s="16" customFormat="1">
      <c r="I19783" s="47"/>
      <c r="P19783" s="48"/>
      <c r="Q19783" s="48"/>
      <c r="R19783" s="48"/>
      <c r="S19783" s="49"/>
      <c r="T19783" s="47"/>
      <c r="U19783" s="50"/>
      <c r="V19783" s="47"/>
      <c r="W19783" s="50"/>
      <c r="X19783" s="49"/>
      <c r="Y19783" s="49"/>
      <c r="Z19783" s="49"/>
      <c r="AA19783" s="49"/>
      <c r="AB19783" s="49"/>
      <c r="AC19783" s="49"/>
      <c r="AD19783" s="49"/>
      <c r="AE19783" s="95"/>
      <c r="AM19783" s="103"/>
      <c r="AT19783" s="10"/>
    </row>
    <row r="19784" spans="9:46" s="16" customFormat="1">
      <c r="I19784" s="47"/>
      <c r="P19784" s="48"/>
      <c r="Q19784" s="48"/>
      <c r="R19784" s="48"/>
      <c r="S19784" s="49"/>
      <c r="T19784" s="47"/>
      <c r="U19784" s="50"/>
      <c r="V19784" s="47"/>
      <c r="W19784" s="50"/>
      <c r="X19784" s="49"/>
      <c r="Y19784" s="49"/>
      <c r="Z19784" s="49"/>
      <c r="AA19784" s="49"/>
      <c r="AB19784" s="49"/>
      <c r="AC19784" s="49"/>
      <c r="AD19784" s="49"/>
      <c r="AE19784" s="95"/>
      <c r="AM19784" s="103"/>
      <c r="AT19784" s="10"/>
    </row>
    <row r="19785" spans="9:46" s="16" customFormat="1">
      <c r="I19785" s="47"/>
      <c r="P19785" s="48"/>
      <c r="Q19785" s="48"/>
      <c r="R19785" s="48"/>
      <c r="S19785" s="49"/>
      <c r="T19785" s="47"/>
      <c r="U19785" s="50"/>
      <c r="V19785" s="47"/>
      <c r="W19785" s="50"/>
      <c r="X19785" s="49"/>
      <c r="Y19785" s="49"/>
      <c r="Z19785" s="49"/>
      <c r="AA19785" s="49"/>
      <c r="AB19785" s="49"/>
      <c r="AC19785" s="49"/>
      <c r="AD19785" s="49"/>
      <c r="AE19785" s="95"/>
      <c r="AM19785" s="103"/>
      <c r="AT19785" s="10"/>
    </row>
    <row r="19786" spans="9:46" s="16" customFormat="1">
      <c r="I19786" s="47"/>
      <c r="P19786" s="48"/>
      <c r="Q19786" s="48"/>
      <c r="R19786" s="48"/>
      <c r="S19786" s="49"/>
      <c r="T19786" s="47"/>
      <c r="U19786" s="50"/>
      <c r="V19786" s="47"/>
      <c r="W19786" s="50"/>
      <c r="X19786" s="49"/>
      <c r="Y19786" s="49"/>
      <c r="Z19786" s="49"/>
      <c r="AA19786" s="49"/>
      <c r="AB19786" s="49"/>
      <c r="AC19786" s="49"/>
      <c r="AD19786" s="49"/>
      <c r="AE19786" s="95"/>
      <c r="AM19786" s="103"/>
      <c r="AT19786" s="10"/>
    </row>
    <row r="19787" spans="9:46" s="16" customFormat="1">
      <c r="I19787" s="47"/>
      <c r="P19787" s="48"/>
      <c r="Q19787" s="48"/>
      <c r="R19787" s="48"/>
      <c r="S19787" s="49"/>
      <c r="T19787" s="47"/>
      <c r="U19787" s="50"/>
      <c r="V19787" s="47"/>
      <c r="W19787" s="50"/>
      <c r="X19787" s="49"/>
      <c r="Y19787" s="49"/>
      <c r="Z19787" s="49"/>
      <c r="AA19787" s="49"/>
      <c r="AB19787" s="49"/>
      <c r="AC19787" s="49"/>
      <c r="AD19787" s="49"/>
      <c r="AE19787" s="95"/>
      <c r="AM19787" s="103"/>
      <c r="AT19787" s="10"/>
    </row>
    <row r="19788" spans="9:46" s="16" customFormat="1">
      <c r="I19788" s="47"/>
      <c r="P19788" s="48"/>
      <c r="Q19788" s="48"/>
      <c r="R19788" s="48"/>
      <c r="S19788" s="49"/>
      <c r="T19788" s="47"/>
      <c r="U19788" s="50"/>
      <c r="V19788" s="47"/>
      <c r="W19788" s="50"/>
      <c r="X19788" s="49"/>
      <c r="Y19788" s="49"/>
      <c r="Z19788" s="49"/>
      <c r="AA19788" s="49"/>
      <c r="AB19788" s="49"/>
      <c r="AC19788" s="49"/>
      <c r="AD19788" s="49"/>
      <c r="AE19788" s="95"/>
      <c r="AM19788" s="103"/>
      <c r="AT19788" s="10"/>
    </row>
    <row r="19789" spans="9:46" s="16" customFormat="1">
      <c r="I19789" s="47"/>
      <c r="P19789" s="48"/>
      <c r="Q19789" s="48"/>
      <c r="R19789" s="48"/>
      <c r="S19789" s="49"/>
      <c r="T19789" s="47"/>
      <c r="U19789" s="50"/>
      <c r="V19789" s="47"/>
      <c r="W19789" s="50"/>
      <c r="X19789" s="49"/>
      <c r="Y19789" s="49"/>
      <c r="Z19789" s="49"/>
      <c r="AA19789" s="49"/>
      <c r="AB19789" s="49"/>
      <c r="AC19789" s="49"/>
      <c r="AD19789" s="49"/>
      <c r="AE19789" s="95"/>
      <c r="AM19789" s="103"/>
      <c r="AT19789" s="10"/>
    </row>
    <row r="19790" spans="9:46" s="16" customFormat="1">
      <c r="I19790" s="47"/>
      <c r="P19790" s="48"/>
      <c r="Q19790" s="48"/>
      <c r="R19790" s="48"/>
      <c r="S19790" s="49"/>
      <c r="T19790" s="47"/>
      <c r="U19790" s="50"/>
      <c r="V19790" s="47"/>
      <c r="W19790" s="50"/>
      <c r="X19790" s="49"/>
      <c r="Y19790" s="49"/>
      <c r="Z19790" s="49"/>
      <c r="AA19790" s="49"/>
      <c r="AB19790" s="49"/>
      <c r="AC19790" s="49"/>
      <c r="AD19790" s="49"/>
      <c r="AE19790" s="95"/>
      <c r="AM19790" s="103"/>
      <c r="AT19790" s="10"/>
    </row>
    <row r="19791" spans="9:46" s="16" customFormat="1">
      <c r="I19791" s="47"/>
      <c r="P19791" s="48"/>
      <c r="Q19791" s="48"/>
      <c r="R19791" s="48"/>
      <c r="S19791" s="49"/>
      <c r="T19791" s="47"/>
      <c r="U19791" s="50"/>
      <c r="V19791" s="47"/>
      <c r="W19791" s="50"/>
      <c r="X19791" s="49"/>
      <c r="Y19791" s="49"/>
      <c r="Z19791" s="49"/>
      <c r="AA19791" s="49"/>
      <c r="AB19791" s="49"/>
      <c r="AC19791" s="49"/>
      <c r="AD19791" s="49"/>
      <c r="AE19791" s="95"/>
      <c r="AM19791" s="103"/>
      <c r="AT19791" s="10"/>
    </row>
    <row r="19792" spans="9:46" s="16" customFormat="1">
      <c r="I19792" s="47"/>
      <c r="P19792" s="48"/>
      <c r="Q19792" s="48"/>
      <c r="R19792" s="48"/>
      <c r="S19792" s="49"/>
      <c r="T19792" s="47"/>
      <c r="U19792" s="50"/>
      <c r="V19792" s="47"/>
      <c r="W19792" s="50"/>
      <c r="X19792" s="49"/>
      <c r="Y19792" s="49"/>
      <c r="Z19792" s="49"/>
      <c r="AA19792" s="49"/>
      <c r="AB19792" s="49"/>
      <c r="AC19792" s="49"/>
      <c r="AD19792" s="49"/>
      <c r="AE19792" s="95"/>
      <c r="AM19792" s="103"/>
      <c r="AT19792" s="10"/>
    </row>
    <row r="19793" spans="9:46" s="16" customFormat="1">
      <c r="I19793" s="47"/>
      <c r="P19793" s="48"/>
      <c r="Q19793" s="48"/>
      <c r="R19793" s="48"/>
      <c r="S19793" s="49"/>
      <c r="T19793" s="47"/>
      <c r="U19793" s="50"/>
      <c r="V19793" s="47"/>
      <c r="W19793" s="50"/>
      <c r="X19793" s="49"/>
      <c r="Y19793" s="49"/>
      <c r="Z19793" s="49"/>
      <c r="AA19793" s="49"/>
      <c r="AB19793" s="49"/>
      <c r="AC19793" s="49"/>
      <c r="AD19793" s="49"/>
      <c r="AE19793" s="95"/>
      <c r="AM19793" s="103"/>
      <c r="AT19793" s="10"/>
    </row>
    <row r="19794" spans="9:46" s="16" customFormat="1">
      <c r="I19794" s="47"/>
      <c r="P19794" s="48"/>
      <c r="Q19794" s="48"/>
      <c r="R19794" s="48"/>
      <c r="S19794" s="49"/>
      <c r="T19794" s="47"/>
      <c r="U19794" s="50"/>
      <c r="V19794" s="47"/>
      <c r="W19794" s="50"/>
      <c r="X19794" s="49"/>
      <c r="Y19794" s="49"/>
      <c r="Z19794" s="49"/>
      <c r="AA19794" s="49"/>
      <c r="AB19794" s="49"/>
      <c r="AC19794" s="49"/>
      <c r="AD19794" s="49"/>
      <c r="AE19794" s="95"/>
      <c r="AM19794" s="103"/>
      <c r="AT19794" s="10"/>
    </row>
    <row r="19795" spans="9:46" s="16" customFormat="1">
      <c r="I19795" s="47"/>
      <c r="P19795" s="48"/>
      <c r="Q19795" s="48"/>
      <c r="R19795" s="48"/>
      <c r="S19795" s="49"/>
      <c r="T19795" s="47"/>
      <c r="U19795" s="50"/>
      <c r="V19795" s="47"/>
      <c r="W19795" s="50"/>
      <c r="X19795" s="49"/>
      <c r="Y19795" s="49"/>
      <c r="Z19795" s="49"/>
      <c r="AA19795" s="49"/>
      <c r="AB19795" s="49"/>
      <c r="AC19795" s="49"/>
      <c r="AD19795" s="49"/>
      <c r="AE19795" s="95"/>
      <c r="AM19795" s="103"/>
      <c r="AT19795" s="10"/>
    </row>
    <row r="19796" spans="9:46" s="16" customFormat="1">
      <c r="I19796" s="47"/>
      <c r="P19796" s="48"/>
      <c r="Q19796" s="48"/>
      <c r="R19796" s="48"/>
      <c r="S19796" s="49"/>
      <c r="T19796" s="47"/>
      <c r="U19796" s="50"/>
      <c r="V19796" s="47"/>
      <c r="W19796" s="50"/>
      <c r="X19796" s="49"/>
      <c r="Y19796" s="49"/>
      <c r="Z19796" s="49"/>
      <c r="AA19796" s="49"/>
      <c r="AB19796" s="49"/>
      <c r="AC19796" s="49"/>
      <c r="AD19796" s="49"/>
      <c r="AE19796" s="95"/>
      <c r="AM19796" s="103"/>
      <c r="AT19796" s="10"/>
    </row>
    <row r="19797" spans="9:46" s="16" customFormat="1">
      <c r="I19797" s="47"/>
      <c r="P19797" s="48"/>
      <c r="Q19797" s="48"/>
      <c r="R19797" s="48"/>
      <c r="S19797" s="49"/>
      <c r="T19797" s="47"/>
      <c r="U19797" s="50"/>
      <c r="V19797" s="47"/>
      <c r="W19797" s="50"/>
      <c r="X19797" s="49"/>
      <c r="Y19797" s="49"/>
      <c r="Z19797" s="49"/>
      <c r="AA19797" s="49"/>
      <c r="AB19797" s="49"/>
      <c r="AC19797" s="49"/>
      <c r="AD19797" s="49"/>
      <c r="AE19797" s="95"/>
      <c r="AM19797" s="103"/>
      <c r="AT19797" s="10"/>
    </row>
    <row r="19798" spans="9:46" s="16" customFormat="1">
      <c r="I19798" s="47"/>
      <c r="P19798" s="48"/>
      <c r="Q19798" s="48"/>
      <c r="R19798" s="48"/>
      <c r="S19798" s="49"/>
      <c r="T19798" s="47"/>
      <c r="U19798" s="50"/>
      <c r="V19798" s="47"/>
      <c r="W19798" s="50"/>
      <c r="X19798" s="49"/>
      <c r="Y19798" s="49"/>
      <c r="Z19798" s="49"/>
      <c r="AA19798" s="49"/>
      <c r="AB19798" s="49"/>
      <c r="AC19798" s="49"/>
      <c r="AD19798" s="49"/>
      <c r="AE19798" s="95"/>
      <c r="AM19798" s="103"/>
      <c r="AT19798" s="10"/>
    </row>
    <row r="19799" spans="9:46" s="16" customFormat="1">
      <c r="I19799" s="47"/>
      <c r="P19799" s="48"/>
      <c r="Q19799" s="48"/>
      <c r="R19799" s="48"/>
      <c r="S19799" s="49"/>
      <c r="T19799" s="47"/>
      <c r="U19799" s="50"/>
      <c r="V19799" s="47"/>
      <c r="W19799" s="50"/>
      <c r="X19799" s="49"/>
      <c r="Y19799" s="49"/>
      <c r="Z19799" s="49"/>
      <c r="AA19799" s="49"/>
      <c r="AB19799" s="49"/>
      <c r="AC19799" s="49"/>
      <c r="AD19799" s="49"/>
      <c r="AE19799" s="95"/>
      <c r="AM19799" s="103"/>
      <c r="AT19799" s="10"/>
    </row>
    <row r="19800" spans="9:46" s="16" customFormat="1">
      <c r="I19800" s="47"/>
      <c r="P19800" s="48"/>
      <c r="Q19800" s="48"/>
      <c r="R19800" s="48"/>
      <c r="S19800" s="49"/>
      <c r="T19800" s="47"/>
      <c r="U19800" s="50"/>
      <c r="V19800" s="47"/>
      <c r="W19800" s="50"/>
      <c r="X19800" s="49"/>
      <c r="Y19800" s="49"/>
      <c r="Z19800" s="49"/>
      <c r="AA19800" s="49"/>
      <c r="AB19800" s="49"/>
      <c r="AC19800" s="49"/>
      <c r="AD19800" s="49"/>
      <c r="AE19800" s="95"/>
      <c r="AM19800" s="103"/>
      <c r="AT19800" s="10"/>
    </row>
    <row r="19801" spans="9:46" s="16" customFormat="1">
      <c r="I19801" s="47"/>
      <c r="P19801" s="48"/>
      <c r="Q19801" s="48"/>
      <c r="R19801" s="48"/>
      <c r="S19801" s="49"/>
      <c r="T19801" s="47"/>
      <c r="U19801" s="50"/>
      <c r="V19801" s="47"/>
      <c r="W19801" s="50"/>
      <c r="X19801" s="49"/>
      <c r="Y19801" s="49"/>
      <c r="Z19801" s="49"/>
      <c r="AA19801" s="49"/>
      <c r="AB19801" s="49"/>
      <c r="AC19801" s="49"/>
      <c r="AD19801" s="49"/>
      <c r="AE19801" s="95"/>
      <c r="AM19801" s="103"/>
      <c r="AT19801" s="10"/>
    </row>
    <row r="19802" spans="9:46" s="16" customFormat="1">
      <c r="I19802" s="47"/>
      <c r="P19802" s="48"/>
      <c r="Q19802" s="48"/>
      <c r="R19802" s="48"/>
      <c r="S19802" s="49"/>
      <c r="T19802" s="47"/>
      <c r="U19802" s="50"/>
      <c r="V19802" s="47"/>
      <c r="W19802" s="50"/>
      <c r="X19802" s="49"/>
      <c r="Y19802" s="49"/>
      <c r="Z19802" s="49"/>
      <c r="AA19802" s="49"/>
      <c r="AB19802" s="49"/>
      <c r="AC19802" s="49"/>
      <c r="AD19802" s="49"/>
      <c r="AE19802" s="95"/>
      <c r="AM19802" s="103"/>
      <c r="AT19802" s="10"/>
    </row>
    <row r="19803" spans="9:46" s="16" customFormat="1">
      <c r="I19803" s="47"/>
      <c r="P19803" s="48"/>
      <c r="Q19803" s="48"/>
      <c r="R19803" s="48"/>
      <c r="S19803" s="49"/>
      <c r="T19803" s="47"/>
      <c r="U19803" s="50"/>
      <c r="V19803" s="47"/>
      <c r="W19803" s="50"/>
      <c r="X19803" s="49"/>
      <c r="Y19803" s="49"/>
      <c r="Z19803" s="49"/>
      <c r="AA19803" s="49"/>
      <c r="AB19803" s="49"/>
      <c r="AC19803" s="49"/>
      <c r="AD19803" s="49"/>
      <c r="AE19803" s="95"/>
      <c r="AM19803" s="103"/>
      <c r="AT19803" s="10"/>
    </row>
    <row r="19804" spans="9:46" s="16" customFormat="1">
      <c r="I19804" s="47"/>
      <c r="P19804" s="48"/>
      <c r="Q19804" s="48"/>
      <c r="R19804" s="48"/>
      <c r="S19804" s="49"/>
      <c r="T19804" s="47"/>
      <c r="U19804" s="50"/>
      <c r="V19804" s="47"/>
      <c r="W19804" s="50"/>
      <c r="X19804" s="49"/>
      <c r="Y19804" s="49"/>
      <c r="Z19804" s="49"/>
      <c r="AA19804" s="49"/>
      <c r="AB19804" s="49"/>
      <c r="AC19804" s="49"/>
      <c r="AD19804" s="49"/>
      <c r="AE19804" s="95"/>
      <c r="AM19804" s="103"/>
      <c r="AT19804" s="10"/>
    </row>
    <row r="19805" spans="9:46" s="16" customFormat="1">
      <c r="I19805" s="47"/>
      <c r="P19805" s="48"/>
      <c r="Q19805" s="48"/>
      <c r="R19805" s="48"/>
      <c r="S19805" s="49"/>
      <c r="T19805" s="47"/>
      <c r="U19805" s="50"/>
      <c r="V19805" s="47"/>
      <c r="W19805" s="50"/>
      <c r="X19805" s="49"/>
      <c r="Y19805" s="49"/>
      <c r="Z19805" s="49"/>
      <c r="AA19805" s="49"/>
      <c r="AB19805" s="49"/>
      <c r="AC19805" s="49"/>
      <c r="AD19805" s="49"/>
      <c r="AE19805" s="95"/>
      <c r="AM19805" s="103"/>
      <c r="AT19805" s="10"/>
    </row>
    <row r="19806" spans="9:46" s="16" customFormat="1">
      <c r="I19806" s="47"/>
      <c r="P19806" s="48"/>
      <c r="Q19806" s="48"/>
      <c r="R19806" s="48"/>
      <c r="S19806" s="49"/>
      <c r="T19806" s="47"/>
      <c r="U19806" s="50"/>
      <c r="V19806" s="47"/>
      <c r="W19806" s="50"/>
      <c r="X19806" s="49"/>
      <c r="Y19806" s="49"/>
      <c r="Z19806" s="49"/>
      <c r="AA19806" s="49"/>
      <c r="AB19806" s="49"/>
      <c r="AC19806" s="49"/>
      <c r="AD19806" s="49"/>
      <c r="AE19806" s="95"/>
      <c r="AM19806" s="103"/>
      <c r="AT19806" s="10"/>
    </row>
    <row r="19807" spans="9:46" s="16" customFormat="1">
      <c r="I19807" s="47"/>
      <c r="P19807" s="48"/>
      <c r="Q19807" s="48"/>
      <c r="R19807" s="48"/>
      <c r="S19807" s="49"/>
      <c r="T19807" s="47"/>
      <c r="U19807" s="50"/>
      <c r="V19807" s="47"/>
      <c r="W19807" s="50"/>
      <c r="X19807" s="49"/>
      <c r="Y19807" s="49"/>
      <c r="Z19807" s="49"/>
      <c r="AA19807" s="49"/>
      <c r="AB19807" s="49"/>
      <c r="AC19807" s="49"/>
      <c r="AD19807" s="49"/>
      <c r="AE19807" s="95"/>
      <c r="AM19807" s="103"/>
      <c r="AT19807" s="10"/>
    </row>
    <row r="19808" spans="9:46" s="16" customFormat="1">
      <c r="I19808" s="47"/>
      <c r="P19808" s="48"/>
      <c r="Q19808" s="48"/>
      <c r="R19808" s="48"/>
      <c r="S19808" s="49"/>
      <c r="T19808" s="47"/>
      <c r="U19808" s="50"/>
      <c r="V19808" s="47"/>
      <c r="W19808" s="50"/>
      <c r="X19808" s="49"/>
      <c r="Y19808" s="49"/>
      <c r="Z19808" s="49"/>
      <c r="AA19808" s="49"/>
      <c r="AB19808" s="49"/>
      <c r="AC19808" s="49"/>
      <c r="AD19808" s="49"/>
      <c r="AE19808" s="95"/>
      <c r="AM19808" s="103"/>
      <c r="AT19808" s="10"/>
    </row>
    <row r="19809" spans="9:46" s="16" customFormat="1">
      <c r="I19809" s="47"/>
      <c r="P19809" s="48"/>
      <c r="Q19809" s="48"/>
      <c r="R19809" s="48"/>
      <c r="S19809" s="49"/>
      <c r="T19809" s="47"/>
      <c r="U19809" s="50"/>
      <c r="V19809" s="47"/>
      <c r="W19809" s="50"/>
      <c r="X19809" s="49"/>
      <c r="Y19809" s="49"/>
      <c r="Z19809" s="49"/>
      <c r="AA19809" s="49"/>
      <c r="AB19809" s="49"/>
      <c r="AC19809" s="49"/>
      <c r="AD19809" s="49"/>
      <c r="AE19809" s="95"/>
      <c r="AM19809" s="103"/>
      <c r="AT19809" s="10"/>
    </row>
    <row r="19810" spans="9:46" s="16" customFormat="1">
      <c r="I19810" s="47"/>
      <c r="P19810" s="48"/>
      <c r="Q19810" s="48"/>
      <c r="R19810" s="48"/>
      <c r="S19810" s="49"/>
      <c r="T19810" s="47"/>
      <c r="U19810" s="50"/>
      <c r="V19810" s="47"/>
      <c r="W19810" s="50"/>
      <c r="X19810" s="49"/>
      <c r="Y19810" s="49"/>
      <c r="Z19810" s="49"/>
      <c r="AA19810" s="49"/>
      <c r="AB19810" s="49"/>
      <c r="AC19810" s="49"/>
      <c r="AD19810" s="49"/>
      <c r="AE19810" s="95"/>
      <c r="AM19810" s="103"/>
      <c r="AT19810" s="10"/>
    </row>
    <row r="19811" spans="9:46" s="16" customFormat="1">
      <c r="I19811" s="47"/>
      <c r="P19811" s="48"/>
      <c r="Q19811" s="48"/>
      <c r="R19811" s="48"/>
      <c r="S19811" s="49"/>
      <c r="T19811" s="47"/>
      <c r="U19811" s="50"/>
      <c r="V19811" s="47"/>
      <c r="W19811" s="50"/>
      <c r="X19811" s="49"/>
      <c r="Y19811" s="49"/>
      <c r="Z19811" s="49"/>
      <c r="AA19811" s="49"/>
      <c r="AB19811" s="49"/>
      <c r="AC19811" s="49"/>
      <c r="AD19811" s="49"/>
      <c r="AE19811" s="95"/>
      <c r="AM19811" s="103"/>
      <c r="AT19811" s="10"/>
    </row>
    <row r="19812" spans="9:46" s="16" customFormat="1">
      <c r="I19812" s="47"/>
      <c r="P19812" s="48"/>
      <c r="Q19812" s="48"/>
      <c r="R19812" s="48"/>
      <c r="S19812" s="49"/>
      <c r="T19812" s="47"/>
      <c r="U19812" s="50"/>
      <c r="V19812" s="47"/>
      <c r="W19812" s="50"/>
      <c r="X19812" s="49"/>
      <c r="Y19812" s="49"/>
      <c r="Z19812" s="49"/>
      <c r="AA19812" s="49"/>
      <c r="AB19812" s="49"/>
      <c r="AC19812" s="49"/>
      <c r="AD19812" s="49"/>
      <c r="AE19812" s="95"/>
      <c r="AM19812" s="103"/>
      <c r="AT19812" s="10"/>
    </row>
    <row r="19813" spans="9:46" s="16" customFormat="1">
      <c r="I19813" s="47"/>
      <c r="P19813" s="48"/>
      <c r="Q19813" s="48"/>
      <c r="R19813" s="48"/>
      <c r="S19813" s="49"/>
      <c r="T19813" s="47"/>
      <c r="U19813" s="50"/>
      <c r="V19813" s="47"/>
      <c r="W19813" s="50"/>
      <c r="X19813" s="49"/>
      <c r="Y19813" s="49"/>
      <c r="Z19813" s="49"/>
      <c r="AA19813" s="49"/>
      <c r="AB19813" s="49"/>
      <c r="AC19813" s="49"/>
      <c r="AD19813" s="49"/>
      <c r="AE19813" s="95"/>
      <c r="AM19813" s="103"/>
      <c r="AT19813" s="10"/>
    </row>
    <row r="19814" spans="9:46" s="16" customFormat="1">
      <c r="I19814" s="47"/>
      <c r="P19814" s="48"/>
      <c r="Q19814" s="48"/>
      <c r="R19814" s="48"/>
      <c r="S19814" s="49"/>
      <c r="T19814" s="47"/>
      <c r="U19814" s="50"/>
      <c r="V19814" s="47"/>
      <c r="W19814" s="50"/>
      <c r="X19814" s="49"/>
      <c r="Y19814" s="49"/>
      <c r="Z19814" s="49"/>
      <c r="AA19814" s="49"/>
      <c r="AB19814" s="49"/>
      <c r="AC19814" s="49"/>
      <c r="AD19814" s="49"/>
      <c r="AE19814" s="95"/>
      <c r="AM19814" s="103"/>
      <c r="AT19814" s="10"/>
    </row>
    <row r="19815" spans="9:46" s="16" customFormat="1">
      <c r="I19815" s="47"/>
      <c r="P19815" s="48"/>
      <c r="Q19815" s="48"/>
      <c r="R19815" s="48"/>
      <c r="S19815" s="49"/>
      <c r="T19815" s="47"/>
      <c r="U19815" s="50"/>
      <c r="V19815" s="47"/>
      <c r="W19815" s="50"/>
      <c r="X19815" s="49"/>
      <c r="Y19815" s="49"/>
      <c r="Z19815" s="49"/>
      <c r="AA19815" s="49"/>
      <c r="AB19815" s="49"/>
      <c r="AC19815" s="49"/>
      <c r="AD19815" s="49"/>
      <c r="AE19815" s="95"/>
      <c r="AM19815" s="103"/>
      <c r="AT19815" s="10"/>
    </row>
    <row r="19816" spans="9:46" s="16" customFormat="1">
      <c r="I19816" s="47"/>
      <c r="P19816" s="48"/>
      <c r="Q19816" s="48"/>
      <c r="R19816" s="48"/>
      <c r="S19816" s="49"/>
      <c r="T19816" s="47"/>
      <c r="U19816" s="50"/>
      <c r="V19816" s="47"/>
      <c r="W19816" s="50"/>
      <c r="X19816" s="49"/>
      <c r="Y19816" s="49"/>
      <c r="Z19816" s="49"/>
      <c r="AA19816" s="49"/>
      <c r="AB19816" s="49"/>
      <c r="AC19816" s="49"/>
      <c r="AD19816" s="49"/>
      <c r="AE19816" s="95"/>
      <c r="AM19816" s="103"/>
      <c r="AT19816" s="10"/>
    </row>
    <row r="19817" spans="9:46" s="16" customFormat="1">
      <c r="I19817" s="47"/>
      <c r="P19817" s="48"/>
      <c r="Q19817" s="48"/>
      <c r="R19817" s="48"/>
      <c r="S19817" s="49"/>
      <c r="T19817" s="47"/>
      <c r="U19817" s="50"/>
      <c r="V19817" s="47"/>
      <c r="W19817" s="50"/>
      <c r="X19817" s="49"/>
      <c r="Y19817" s="49"/>
      <c r="Z19817" s="49"/>
      <c r="AA19817" s="49"/>
      <c r="AB19817" s="49"/>
      <c r="AC19817" s="49"/>
      <c r="AD19817" s="49"/>
      <c r="AE19817" s="95"/>
      <c r="AM19817" s="103"/>
      <c r="AT19817" s="10"/>
    </row>
    <row r="19818" spans="9:46" s="16" customFormat="1">
      <c r="I19818" s="47"/>
      <c r="P19818" s="48"/>
      <c r="Q19818" s="48"/>
      <c r="R19818" s="48"/>
      <c r="S19818" s="49"/>
      <c r="T19818" s="47"/>
      <c r="U19818" s="50"/>
      <c r="V19818" s="47"/>
      <c r="W19818" s="50"/>
      <c r="X19818" s="49"/>
      <c r="Y19818" s="49"/>
      <c r="Z19818" s="49"/>
      <c r="AA19818" s="49"/>
      <c r="AB19818" s="49"/>
      <c r="AC19818" s="49"/>
      <c r="AD19818" s="49"/>
      <c r="AE19818" s="95"/>
      <c r="AM19818" s="103"/>
      <c r="AT19818" s="10"/>
    </row>
    <row r="19819" spans="9:46" s="16" customFormat="1">
      <c r="I19819" s="47"/>
      <c r="P19819" s="48"/>
      <c r="Q19819" s="48"/>
      <c r="R19819" s="48"/>
      <c r="S19819" s="49"/>
      <c r="T19819" s="47"/>
      <c r="U19819" s="50"/>
      <c r="V19819" s="47"/>
      <c r="W19819" s="50"/>
      <c r="X19819" s="49"/>
      <c r="Y19819" s="49"/>
      <c r="Z19819" s="49"/>
      <c r="AA19819" s="49"/>
      <c r="AB19819" s="49"/>
      <c r="AC19819" s="49"/>
      <c r="AD19819" s="49"/>
      <c r="AE19819" s="95"/>
      <c r="AM19819" s="103"/>
      <c r="AT19819" s="10"/>
    </row>
    <row r="19820" spans="9:46" s="16" customFormat="1">
      <c r="I19820" s="47"/>
      <c r="P19820" s="48"/>
      <c r="Q19820" s="48"/>
      <c r="R19820" s="48"/>
      <c r="S19820" s="49"/>
      <c r="T19820" s="47"/>
      <c r="U19820" s="50"/>
      <c r="V19820" s="47"/>
      <c r="W19820" s="50"/>
      <c r="X19820" s="49"/>
      <c r="Y19820" s="49"/>
      <c r="Z19820" s="49"/>
      <c r="AA19820" s="49"/>
      <c r="AB19820" s="49"/>
      <c r="AC19820" s="49"/>
      <c r="AD19820" s="49"/>
      <c r="AE19820" s="95"/>
      <c r="AM19820" s="103"/>
      <c r="AT19820" s="10"/>
    </row>
    <row r="19821" spans="9:46" s="16" customFormat="1">
      <c r="I19821" s="47"/>
      <c r="P19821" s="48"/>
      <c r="Q19821" s="48"/>
      <c r="R19821" s="48"/>
      <c r="S19821" s="49"/>
      <c r="T19821" s="47"/>
      <c r="U19821" s="50"/>
      <c r="V19821" s="47"/>
      <c r="W19821" s="50"/>
      <c r="X19821" s="49"/>
      <c r="Y19821" s="49"/>
      <c r="Z19821" s="49"/>
      <c r="AA19821" s="49"/>
      <c r="AB19821" s="49"/>
      <c r="AC19821" s="49"/>
      <c r="AD19821" s="49"/>
      <c r="AE19821" s="95"/>
      <c r="AM19821" s="103"/>
      <c r="AT19821" s="10"/>
    </row>
    <row r="19822" spans="9:46" s="16" customFormat="1">
      <c r="I19822" s="47"/>
      <c r="P19822" s="48"/>
      <c r="Q19822" s="48"/>
      <c r="R19822" s="48"/>
      <c r="S19822" s="49"/>
      <c r="T19822" s="47"/>
      <c r="U19822" s="50"/>
      <c r="V19822" s="47"/>
      <c r="W19822" s="50"/>
      <c r="X19822" s="49"/>
      <c r="Y19822" s="49"/>
      <c r="Z19822" s="49"/>
      <c r="AA19822" s="49"/>
      <c r="AB19822" s="49"/>
      <c r="AC19822" s="49"/>
      <c r="AD19822" s="49"/>
      <c r="AE19822" s="95"/>
      <c r="AM19822" s="103"/>
      <c r="AT19822" s="10"/>
    </row>
    <row r="19823" spans="9:46" s="16" customFormat="1">
      <c r="I19823" s="47"/>
      <c r="P19823" s="48"/>
      <c r="Q19823" s="48"/>
      <c r="R19823" s="48"/>
      <c r="S19823" s="49"/>
      <c r="T19823" s="47"/>
      <c r="U19823" s="50"/>
      <c r="V19823" s="47"/>
      <c r="W19823" s="50"/>
      <c r="X19823" s="49"/>
      <c r="Y19823" s="49"/>
      <c r="Z19823" s="49"/>
      <c r="AA19823" s="49"/>
      <c r="AB19823" s="49"/>
      <c r="AC19823" s="49"/>
      <c r="AD19823" s="49"/>
      <c r="AE19823" s="95"/>
      <c r="AM19823" s="103"/>
      <c r="AT19823" s="10"/>
    </row>
    <row r="19824" spans="9:46" s="16" customFormat="1">
      <c r="I19824" s="47"/>
      <c r="P19824" s="48"/>
      <c r="Q19824" s="48"/>
      <c r="R19824" s="48"/>
      <c r="S19824" s="49"/>
      <c r="T19824" s="47"/>
      <c r="U19824" s="50"/>
      <c r="V19824" s="47"/>
      <c r="W19824" s="50"/>
      <c r="X19824" s="49"/>
      <c r="Y19824" s="49"/>
      <c r="Z19824" s="49"/>
      <c r="AA19824" s="49"/>
      <c r="AB19824" s="49"/>
      <c r="AC19824" s="49"/>
      <c r="AD19824" s="49"/>
      <c r="AE19824" s="95"/>
      <c r="AM19824" s="103"/>
      <c r="AT19824" s="10"/>
    </row>
    <row r="19825" spans="9:46" s="16" customFormat="1">
      <c r="I19825" s="47"/>
      <c r="P19825" s="48"/>
      <c r="Q19825" s="48"/>
      <c r="R19825" s="48"/>
      <c r="S19825" s="49"/>
      <c r="T19825" s="47"/>
      <c r="U19825" s="50"/>
      <c r="V19825" s="47"/>
      <c r="W19825" s="50"/>
      <c r="X19825" s="49"/>
      <c r="Y19825" s="49"/>
      <c r="Z19825" s="49"/>
      <c r="AA19825" s="49"/>
      <c r="AB19825" s="49"/>
      <c r="AC19825" s="49"/>
      <c r="AD19825" s="49"/>
      <c r="AE19825" s="95"/>
      <c r="AM19825" s="103"/>
      <c r="AT19825" s="10"/>
    </row>
    <row r="19826" spans="9:46" s="16" customFormat="1">
      <c r="I19826" s="47"/>
      <c r="P19826" s="48"/>
      <c r="Q19826" s="48"/>
      <c r="R19826" s="48"/>
      <c r="S19826" s="49"/>
      <c r="T19826" s="47"/>
      <c r="U19826" s="50"/>
      <c r="V19826" s="47"/>
      <c r="W19826" s="50"/>
      <c r="X19826" s="49"/>
      <c r="Y19826" s="49"/>
      <c r="Z19826" s="49"/>
      <c r="AA19826" s="49"/>
      <c r="AB19826" s="49"/>
      <c r="AC19826" s="49"/>
      <c r="AD19826" s="49"/>
      <c r="AE19826" s="95"/>
      <c r="AM19826" s="103"/>
      <c r="AT19826" s="10"/>
    </row>
    <row r="19827" spans="9:46" s="16" customFormat="1">
      <c r="I19827" s="47"/>
      <c r="P19827" s="48"/>
      <c r="Q19827" s="48"/>
      <c r="R19827" s="48"/>
      <c r="S19827" s="49"/>
      <c r="T19827" s="47"/>
      <c r="U19827" s="50"/>
      <c r="V19827" s="47"/>
      <c r="W19827" s="50"/>
      <c r="X19827" s="49"/>
      <c r="Y19827" s="49"/>
      <c r="Z19827" s="49"/>
      <c r="AA19827" s="49"/>
      <c r="AB19827" s="49"/>
      <c r="AC19827" s="49"/>
      <c r="AD19827" s="49"/>
      <c r="AE19827" s="95"/>
      <c r="AM19827" s="103"/>
      <c r="AT19827" s="10"/>
    </row>
    <row r="19828" spans="9:46" s="16" customFormat="1">
      <c r="I19828" s="47"/>
      <c r="P19828" s="48"/>
      <c r="Q19828" s="48"/>
      <c r="R19828" s="48"/>
      <c r="S19828" s="49"/>
      <c r="T19828" s="47"/>
      <c r="U19828" s="50"/>
      <c r="V19828" s="47"/>
      <c r="W19828" s="50"/>
      <c r="X19828" s="49"/>
      <c r="Y19828" s="49"/>
      <c r="Z19828" s="49"/>
      <c r="AA19828" s="49"/>
      <c r="AB19828" s="49"/>
      <c r="AC19828" s="49"/>
      <c r="AD19828" s="49"/>
      <c r="AE19828" s="95"/>
      <c r="AM19828" s="103"/>
      <c r="AT19828" s="10"/>
    </row>
    <row r="19829" spans="9:46" s="16" customFormat="1">
      <c r="I19829" s="47"/>
      <c r="P19829" s="48"/>
      <c r="Q19829" s="48"/>
      <c r="R19829" s="48"/>
      <c r="S19829" s="49"/>
      <c r="T19829" s="47"/>
      <c r="U19829" s="50"/>
      <c r="V19829" s="47"/>
      <c r="W19829" s="50"/>
      <c r="X19829" s="49"/>
      <c r="Y19829" s="49"/>
      <c r="Z19829" s="49"/>
      <c r="AA19829" s="49"/>
      <c r="AB19829" s="49"/>
      <c r="AC19829" s="49"/>
      <c r="AD19829" s="49"/>
      <c r="AE19829" s="95"/>
      <c r="AM19829" s="103"/>
      <c r="AT19829" s="10"/>
    </row>
    <row r="19830" spans="9:46" s="16" customFormat="1">
      <c r="I19830" s="47"/>
      <c r="P19830" s="48"/>
      <c r="Q19830" s="48"/>
      <c r="R19830" s="48"/>
      <c r="S19830" s="49"/>
      <c r="T19830" s="47"/>
      <c r="U19830" s="50"/>
      <c r="V19830" s="47"/>
      <c r="W19830" s="50"/>
      <c r="X19830" s="49"/>
      <c r="Y19830" s="49"/>
      <c r="Z19830" s="49"/>
      <c r="AA19830" s="49"/>
      <c r="AB19830" s="49"/>
      <c r="AC19830" s="49"/>
      <c r="AD19830" s="49"/>
      <c r="AE19830" s="95"/>
      <c r="AM19830" s="103"/>
      <c r="AT19830" s="10"/>
    </row>
    <row r="19831" spans="9:46" s="16" customFormat="1">
      <c r="I19831" s="47"/>
      <c r="P19831" s="48"/>
      <c r="Q19831" s="48"/>
      <c r="R19831" s="48"/>
      <c r="S19831" s="49"/>
      <c r="T19831" s="47"/>
      <c r="U19831" s="50"/>
      <c r="V19831" s="47"/>
      <c r="W19831" s="50"/>
      <c r="X19831" s="49"/>
      <c r="Y19831" s="49"/>
      <c r="Z19831" s="49"/>
      <c r="AA19831" s="49"/>
      <c r="AB19831" s="49"/>
      <c r="AC19831" s="49"/>
      <c r="AD19831" s="49"/>
      <c r="AE19831" s="95"/>
      <c r="AM19831" s="103"/>
      <c r="AT19831" s="10"/>
    </row>
    <row r="19832" spans="9:46" s="16" customFormat="1">
      <c r="I19832" s="47"/>
      <c r="P19832" s="48"/>
      <c r="Q19832" s="48"/>
      <c r="R19832" s="48"/>
      <c r="S19832" s="49"/>
      <c r="T19832" s="47"/>
      <c r="U19832" s="50"/>
      <c r="V19832" s="47"/>
      <c r="W19832" s="50"/>
      <c r="X19832" s="49"/>
      <c r="Y19832" s="49"/>
      <c r="Z19832" s="49"/>
      <c r="AA19832" s="49"/>
      <c r="AB19832" s="49"/>
      <c r="AC19832" s="49"/>
      <c r="AD19832" s="49"/>
      <c r="AE19832" s="95"/>
      <c r="AM19832" s="103"/>
      <c r="AT19832" s="10"/>
    </row>
    <row r="19833" spans="9:46" s="16" customFormat="1">
      <c r="I19833" s="47"/>
      <c r="P19833" s="48"/>
      <c r="Q19833" s="48"/>
      <c r="R19833" s="48"/>
      <c r="S19833" s="49"/>
      <c r="T19833" s="47"/>
      <c r="U19833" s="50"/>
      <c r="V19833" s="47"/>
      <c r="W19833" s="50"/>
      <c r="X19833" s="49"/>
      <c r="Y19833" s="49"/>
      <c r="Z19833" s="49"/>
      <c r="AA19833" s="49"/>
      <c r="AB19833" s="49"/>
      <c r="AC19833" s="49"/>
      <c r="AD19833" s="49"/>
      <c r="AE19833" s="95"/>
      <c r="AM19833" s="103"/>
      <c r="AT19833" s="10"/>
    </row>
    <row r="19834" spans="9:46" s="16" customFormat="1">
      <c r="I19834" s="47"/>
      <c r="P19834" s="48"/>
      <c r="Q19834" s="48"/>
      <c r="R19834" s="48"/>
      <c r="S19834" s="49"/>
      <c r="T19834" s="47"/>
      <c r="U19834" s="50"/>
      <c r="V19834" s="47"/>
      <c r="W19834" s="50"/>
      <c r="X19834" s="49"/>
      <c r="Y19834" s="49"/>
      <c r="Z19834" s="49"/>
      <c r="AA19834" s="49"/>
      <c r="AB19834" s="49"/>
      <c r="AC19834" s="49"/>
      <c r="AD19834" s="49"/>
      <c r="AE19834" s="95"/>
      <c r="AM19834" s="103"/>
      <c r="AT19834" s="10"/>
    </row>
    <row r="19835" spans="9:46" s="16" customFormat="1">
      <c r="I19835" s="47"/>
      <c r="P19835" s="48"/>
      <c r="Q19835" s="48"/>
      <c r="R19835" s="48"/>
      <c r="S19835" s="49"/>
      <c r="T19835" s="47"/>
      <c r="U19835" s="50"/>
      <c r="V19835" s="47"/>
      <c r="W19835" s="50"/>
      <c r="X19835" s="49"/>
      <c r="Y19835" s="49"/>
      <c r="Z19835" s="49"/>
      <c r="AA19835" s="49"/>
      <c r="AB19835" s="49"/>
      <c r="AC19835" s="49"/>
      <c r="AD19835" s="49"/>
      <c r="AE19835" s="95"/>
      <c r="AM19835" s="103"/>
      <c r="AT19835" s="10"/>
    </row>
    <row r="19836" spans="9:46" s="16" customFormat="1">
      <c r="I19836" s="47"/>
      <c r="P19836" s="48"/>
      <c r="Q19836" s="48"/>
      <c r="R19836" s="48"/>
      <c r="S19836" s="49"/>
      <c r="T19836" s="47"/>
      <c r="U19836" s="50"/>
      <c r="V19836" s="47"/>
      <c r="W19836" s="50"/>
      <c r="X19836" s="49"/>
      <c r="Y19836" s="49"/>
      <c r="Z19836" s="49"/>
      <c r="AA19836" s="49"/>
      <c r="AB19836" s="49"/>
      <c r="AC19836" s="49"/>
      <c r="AD19836" s="49"/>
      <c r="AE19836" s="95"/>
      <c r="AM19836" s="103"/>
      <c r="AT19836" s="10"/>
    </row>
    <row r="19837" spans="9:46" s="16" customFormat="1">
      <c r="I19837" s="47"/>
      <c r="P19837" s="48"/>
      <c r="Q19837" s="48"/>
      <c r="R19837" s="48"/>
      <c r="S19837" s="49"/>
      <c r="T19837" s="47"/>
      <c r="U19837" s="50"/>
      <c r="V19837" s="47"/>
      <c r="W19837" s="50"/>
      <c r="X19837" s="49"/>
      <c r="Y19837" s="49"/>
      <c r="Z19837" s="49"/>
      <c r="AA19837" s="49"/>
      <c r="AB19837" s="49"/>
      <c r="AC19837" s="49"/>
      <c r="AD19837" s="49"/>
      <c r="AE19837" s="95"/>
      <c r="AM19837" s="103"/>
      <c r="AT19837" s="10"/>
    </row>
    <row r="19838" spans="9:46" s="16" customFormat="1">
      <c r="I19838" s="47"/>
      <c r="P19838" s="48"/>
      <c r="Q19838" s="48"/>
      <c r="R19838" s="48"/>
      <c r="S19838" s="49"/>
      <c r="T19838" s="47"/>
      <c r="U19838" s="50"/>
      <c r="V19838" s="47"/>
      <c r="W19838" s="50"/>
      <c r="X19838" s="49"/>
      <c r="Y19838" s="49"/>
      <c r="Z19838" s="49"/>
      <c r="AA19838" s="49"/>
      <c r="AB19838" s="49"/>
      <c r="AC19838" s="49"/>
      <c r="AD19838" s="49"/>
      <c r="AE19838" s="95"/>
      <c r="AM19838" s="103"/>
      <c r="AT19838" s="10"/>
    </row>
    <row r="19839" spans="9:46" s="16" customFormat="1">
      <c r="I19839" s="47"/>
      <c r="P19839" s="48"/>
      <c r="Q19839" s="48"/>
      <c r="R19839" s="48"/>
      <c r="S19839" s="49"/>
      <c r="T19839" s="47"/>
      <c r="U19839" s="50"/>
      <c r="V19839" s="47"/>
      <c r="W19839" s="50"/>
      <c r="X19839" s="49"/>
      <c r="Y19839" s="49"/>
      <c r="Z19839" s="49"/>
      <c r="AA19839" s="49"/>
      <c r="AB19839" s="49"/>
      <c r="AC19839" s="49"/>
      <c r="AD19839" s="49"/>
      <c r="AE19839" s="95"/>
      <c r="AM19839" s="103"/>
      <c r="AT19839" s="10"/>
    </row>
    <row r="19840" spans="9:46" s="16" customFormat="1">
      <c r="I19840" s="47"/>
      <c r="P19840" s="48"/>
      <c r="Q19840" s="48"/>
      <c r="R19840" s="48"/>
      <c r="S19840" s="49"/>
      <c r="T19840" s="47"/>
      <c r="U19840" s="50"/>
      <c r="V19840" s="47"/>
      <c r="W19840" s="50"/>
      <c r="X19840" s="49"/>
      <c r="Y19840" s="49"/>
      <c r="Z19840" s="49"/>
      <c r="AA19840" s="49"/>
      <c r="AB19840" s="49"/>
      <c r="AC19840" s="49"/>
      <c r="AD19840" s="49"/>
      <c r="AE19840" s="95"/>
      <c r="AM19840" s="103"/>
      <c r="AT19840" s="10"/>
    </row>
    <row r="19841" spans="9:46" s="16" customFormat="1">
      <c r="I19841" s="47"/>
      <c r="P19841" s="48"/>
      <c r="Q19841" s="48"/>
      <c r="R19841" s="48"/>
      <c r="S19841" s="49"/>
      <c r="T19841" s="47"/>
      <c r="U19841" s="50"/>
      <c r="V19841" s="47"/>
      <c r="W19841" s="50"/>
      <c r="X19841" s="49"/>
      <c r="Y19841" s="49"/>
      <c r="Z19841" s="49"/>
      <c r="AA19841" s="49"/>
      <c r="AB19841" s="49"/>
      <c r="AC19841" s="49"/>
      <c r="AD19841" s="49"/>
      <c r="AE19841" s="95"/>
      <c r="AM19841" s="103"/>
      <c r="AT19841" s="10"/>
    </row>
    <row r="19842" spans="9:46" s="16" customFormat="1">
      <c r="I19842" s="47"/>
      <c r="P19842" s="48"/>
      <c r="Q19842" s="48"/>
      <c r="R19842" s="48"/>
      <c r="S19842" s="49"/>
      <c r="T19842" s="47"/>
      <c r="U19842" s="50"/>
      <c r="V19842" s="47"/>
      <c r="W19842" s="50"/>
      <c r="X19842" s="49"/>
      <c r="Y19842" s="49"/>
      <c r="Z19842" s="49"/>
      <c r="AA19842" s="49"/>
      <c r="AB19842" s="49"/>
      <c r="AC19842" s="49"/>
      <c r="AD19842" s="49"/>
      <c r="AE19842" s="95"/>
      <c r="AM19842" s="103"/>
      <c r="AT19842" s="10"/>
    </row>
    <row r="19843" spans="9:46" s="16" customFormat="1">
      <c r="I19843" s="47"/>
      <c r="P19843" s="48"/>
      <c r="Q19843" s="48"/>
      <c r="R19843" s="48"/>
      <c r="S19843" s="49"/>
      <c r="T19843" s="47"/>
      <c r="U19843" s="50"/>
      <c r="V19843" s="47"/>
      <c r="W19843" s="50"/>
      <c r="X19843" s="49"/>
      <c r="Y19843" s="49"/>
      <c r="Z19843" s="49"/>
      <c r="AA19843" s="49"/>
      <c r="AB19843" s="49"/>
      <c r="AC19843" s="49"/>
      <c r="AD19843" s="49"/>
      <c r="AE19843" s="95"/>
      <c r="AM19843" s="103"/>
      <c r="AT19843" s="10"/>
    </row>
    <row r="19844" spans="9:46" s="16" customFormat="1">
      <c r="I19844" s="47"/>
      <c r="P19844" s="48"/>
      <c r="Q19844" s="48"/>
      <c r="R19844" s="48"/>
      <c r="S19844" s="49"/>
      <c r="T19844" s="47"/>
      <c r="U19844" s="50"/>
      <c r="V19844" s="47"/>
      <c r="W19844" s="50"/>
      <c r="X19844" s="49"/>
      <c r="Y19844" s="49"/>
      <c r="Z19844" s="49"/>
      <c r="AA19844" s="49"/>
      <c r="AB19844" s="49"/>
      <c r="AC19844" s="49"/>
      <c r="AD19844" s="49"/>
      <c r="AE19844" s="95"/>
      <c r="AM19844" s="103"/>
      <c r="AT19844" s="10"/>
    </row>
    <row r="19845" spans="9:46" s="16" customFormat="1">
      <c r="I19845" s="47"/>
      <c r="P19845" s="48"/>
      <c r="Q19845" s="48"/>
      <c r="R19845" s="48"/>
      <c r="S19845" s="49"/>
      <c r="T19845" s="47"/>
      <c r="U19845" s="50"/>
      <c r="V19845" s="47"/>
      <c r="W19845" s="50"/>
      <c r="X19845" s="49"/>
      <c r="Y19845" s="49"/>
      <c r="Z19845" s="49"/>
      <c r="AA19845" s="49"/>
      <c r="AB19845" s="49"/>
      <c r="AC19845" s="49"/>
      <c r="AD19845" s="49"/>
      <c r="AE19845" s="95"/>
      <c r="AM19845" s="103"/>
      <c r="AT19845" s="10"/>
    </row>
    <row r="19846" spans="9:46" s="16" customFormat="1">
      <c r="I19846" s="47"/>
      <c r="P19846" s="48"/>
      <c r="Q19846" s="48"/>
      <c r="R19846" s="48"/>
      <c r="S19846" s="49"/>
      <c r="T19846" s="47"/>
      <c r="U19846" s="50"/>
      <c r="V19846" s="47"/>
      <c r="W19846" s="50"/>
      <c r="X19846" s="49"/>
      <c r="Y19846" s="49"/>
      <c r="Z19846" s="49"/>
      <c r="AA19846" s="49"/>
      <c r="AB19846" s="49"/>
      <c r="AC19846" s="49"/>
      <c r="AD19846" s="49"/>
      <c r="AE19846" s="95"/>
      <c r="AM19846" s="103"/>
      <c r="AT19846" s="10"/>
    </row>
    <row r="19847" spans="9:46" s="16" customFormat="1">
      <c r="I19847" s="47"/>
      <c r="P19847" s="48"/>
      <c r="Q19847" s="48"/>
      <c r="R19847" s="48"/>
      <c r="S19847" s="49"/>
      <c r="T19847" s="47"/>
      <c r="U19847" s="50"/>
      <c r="V19847" s="47"/>
      <c r="W19847" s="50"/>
      <c r="X19847" s="49"/>
      <c r="Y19847" s="49"/>
      <c r="Z19847" s="49"/>
      <c r="AA19847" s="49"/>
      <c r="AB19847" s="49"/>
      <c r="AC19847" s="49"/>
      <c r="AD19847" s="49"/>
      <c r="AE19847" s="95"/>
      <c r="AM19847" s="103"/>
      <c r="AT19847" s="10"/>
    </row>
    <row r="19848" spans="9:46" s="16" customFormat="1">
      <c r="I19848" s="47"/>
      <c r="P19848" s="48"/>
      <c r="Q19848" s="48"/>
      <c r="R19848" s="48"/>
      <c r="S19848" s="49"/>
      <c r="T19848" s="47"/>
      <c r="U19848" s="50"/>
      <c r="V19848" s="47"/>
      <c r="W19848" s="50"/>
      <c r="X19848" s="49"/>
      <c r="Y19848" s="49"/>
      <c r="Z19848" s="49"/>
      <c r="AA19848" s="49"/>
      <c r="AB19848" s="49"/>
      <c r="AC19848" s="49"/>
      <c r="AD19848" s="49"/>
      <c r="AE19848" s="95"/>
      <c r="AM19848" s="103"/>
      <c r="AT19848" s="10"/>
    </row>
    <row r="19849" spans="9:46" s="16" customFormat="1">
      <c r="I19849" s="47"/>
      <c r="P19849" s="48"/>
      <c r="Q19849" s="48"/>
      <c r="R19849" s="48"/>
      <c r="S19849" s="49"/>
      <c r="T19849" s="47"/>
      <c r="U19849" s="50"/>
      <c r="V19849" s="47"/>
      <c r="W19849" s="50"/>
      <c r="X19849" s="49"/>
      <c r="Y19849" s="49"/>
      <c r="Z19849" s="49"/>
      <c r="AA19849" s="49"/>
      <c r="AB19849" s="49"/>
      <c r="AC19849" s="49"/>
      <c r="AD19849" s="49"/>
      <c r="AE19849" s="95"/>
      <c r="AM19849" s="103"/>
      <c r="AT19849" s="10"/>
    </row>
    <row r="19850" spans="9:46" s="16" customFormat="1">
      <c r="I19850" s="47"/>
      <c r="P19850" s="48"/>
      <c r="Q19850" s="48"/>
      <c r="R19850" s="48"/>
      <c r="S19850" s="49"/>
      <c r="T19850" s="47"/>
      <c r="U19850" s="50"/>
      <c r="V19850" s="47"/>
      <c r="W19850" s="50"/>
      <c r="X19850" s="49"/>
      <c r="Y19850" s="49"/>
      <c r="Z19850" s="49"/>
      <c r="AA19850" s="49"/>
      <c r="AB19850" s="49"/>
      <c r="AC19850" s="49"/>
      <c r="AD19850" s="49"/>
      <c r="AE19850" s="95"/>
      <c r="AM19850" s="103"/>
      <c r="AT19850" s="10"/>
    </row>
    <row r="19851" spans="9:46" s="16" customFormat="1">
      <c r="I19851" s="47"/>
      <c r="P19851" s="48"/>
      <c r="Q19851" s="48"/>
      <c r="R19851" s="48"/>
      <c r="S19851" s="49"/>
      <c r="T19851" s="47"/>
      <c r="U19851" s="50"/>
      <c r="V19851" s="47"/>
      <c r="W19851" s="50"/>
      <c r="X19851" s="49"/>
      <c r="Y19851" s="49"/>
      <c r="Z19851" s="49"/>
      <c r="AA19851" s="49"/>
      <c r="AB19851" s="49"/>
      <c r="AC19851" s="49"/>
      <c r="AD19851" s="49"/>
      <c r="AE19851" s="95"/>
      <c r="AM19851" s="103"/>
      <c r="AT19851" s="10"/>
    </row>
    <row r="19852" spans="9:46" s="16" customFormat="1">
      <c r="I19852" s="47"/>
      <c r="P19852" s="48"/>
      <c r="Q19852" s="48"/>
      <c r="R19852" s="48"/>
      <c r="S19852" s="49"/>
      <c r="T19852" s="47"/>
      <c r="U19852" s="50"/>
      <c r="V19852" s="47"/>
      <c r="W19852" s="50"/>
      <c r="X19852" s="49"/>
      <c r="Y19852" s="49"/>
      <c r="Z19852" s="49"/>
      <c r="AA19852" s="49"/>
      <c r="AB19852" s="49"/>
      <c r="AC19852" s="49"/>
      <c r="AD19852" s="49"/>
      <c r="AE19852" s="95"/>
      <c r="AM19852" s="103"/>
      <c r="AT19852" s="10"/>
    </row>
    <row r="19853" spans="9:46" s="16" customFormat="1">
      <c r="I19853" s="47"/>
      <c r="P19853" s="48"/>
      <c r="Q19853" s="48"/>
      <c r="R19853" s="48"/>
      <c r="S19853" s="49"/>
      <c r="T19853" s="47"/>
      <c r="U19853" s="50"/>
      <c r="V19853" s="47"/>
      <c r="W19853" s="50"/>
      <c r="X19853" s="49"/>
      <c r="Y19853" s="49"/>
      <c r="Z19853" s="49"/>
      <c r="AA19853" s="49"/>
      <c r="AB19853" s="49"/>
      <c r="AC19853" s="49"/>
      <c r="AD19853" s="49"/>
      <c r="AE19853" s="95"/>
      <c r="AM19853" s="103"/>
      <c r="AT19853" s="10"/>
    </row>
    <row r="19854" spans="9:46" s="16" customFormat="1">
      <c r="I19854" s="47"/>
      <c r="P19854" s="48"/>
      <c r="Q19854" s="48"/>
      <c r="R19854" s="48"/>
      <c r="S19854" s="49"/>
      <c r="T19854" s="47"/>
      <c r="U19854" s="50"/>
      <c r="V19854" s="47"/>
      <c r="W19854" s="50"/>
      <c r="X19854" s="49"/>
      <c r="Y19854" s="49"/>
      <c r="Z19854" s="49"/>
      <c r="AA19854" s="49"/>
      <c r="AB19854" s="49"/>
      <c r="AC19854" s="49"/>
      <c r="AD19854" s="49"/>
      <c r="AE19854" s="95"/>
      <c r="AM19854" s="103"/>
      <c r="AT19854" s="10"/>
    </row>
    <row r="19855" spans="9:46" s="16" customFormat="1">
      <c r="I19855" s="47"/>
      <c r="P19855" s="48"/>
      <c r="Q19855" s="48"/>
      <c r="R19855" s="48"/>
      <c r="S19855" s="49"/>
      <c r="T19855" s="47"/>
      <c r="U19855" s="50"/>
      <c r="V19855" s="47"/>
      <c r="W19855" s="50"/>
      <c r="X19855" s="49"/>
      <c r="Y19855" s="49"/>
      <c r="Z19855" s="49"/>
      <c r="AA19855" s="49"/>
      <c r="AB19855" s="49"/>
      <c r="AC19855" s="49"/>
      <c r="AD19855" s="49"/>
      <c r="AE19855" s="95"/>
      <c r="AM19855" s="103"/>
      <c r="AT19855" s="10"/>
    </row>
    <row r="19856" spans="9:46" s="16" customFormat="1">
      <c r="I19856" s="47"/>
      <c r="P19856" s="48"/>
      <c r="Q19856" s="48"/>
      <c r="R19856" s="48"/>
      <c r="S19856" s="49"/>
      <c r="T19856" s="47"/>
      <c r="U19856" s="50"/>
      <c r="V19856" s="47"/>
      <c r="W19856" s="50"/>
      <c r="X19856" s="49"/>
      <c r="Y19856" s="49"/>
      <c r="Z19856" s="49"/>
      <c r="AA19856" s="49"/>
      <c r="AB19856" s="49"/>
      <c r="AC19856" s="49"/>
      <c r="AD19856" s="49"/>
      <c r="AE19856" s="95"/>
      <c r="AM19856" s="103"/>
      <c r="AT19856" s="10"/>
    </row>
    <row r="19857" spans="9:46" s="16" customFormat="1">
      <c r="I19857" s="47"/>
      <c r="P19857" s="48"/>
      <c r="Q19857" s="48"/>
      <c r="R19857" s="48"/>
      <c r="S19857" s="49"/>
      <c r="T19857" s="47"/>
      <c r="U19857" s="50"/>
      <c r="V19857" s="47"/>
      <c r="W19857" s="50"/>
      <c r="X19857" s="49"/>
      <c r="Y19857" s="49"/>
      <c r="Z19857" s="49"/>
      <c r="AA19857" s="49"/>
      <c r="AB19857" s="49"/>
      <c r="AC19857" s="49"/>
      <c r="AD19857" s="49"/>
      <c r="AE19857" s="95"/>
      <c r="AM19857" s="103"/>
      <c r="AT19857" s="10"/>
    </row>
    <row r="19858" spans="9:46" s="16" customFormat="1">
      <c r="I19858" s="47"/>
      <c r="P19858" s="48"/>
      <c r="Q19858" s="48"/>
      <c r="R19858" s="48"/>
      <c r="S19858" s="49"/>
      <c r="T19858" s="47"/>
      <c r="U19858" s="50"/>
      <c r="V19858" s="47"/>
      <c r="W19858" s="50"/>
      <c r="X19858" s="49"/>
      <c r="Y19858" s="49"/>
      <c r="Z19858" s="49"/>
      <c r="AA19858" s="49"/>
      <c r="AB19858" s="49"/>
      <c r="AC19858" s="49"/>
      <c r="AD19858" s="49"/>
      <c r="AE19858" s="95"/>
      <c r="AM19858" s="103"/>
      <c r="AT19858" s="10"/>
    </row>
    <row r="19859" spans="9:46" s="16" customFormat="1">
      <c r="I19859" s="47"/>
      <c r="P19859" s="48"/>
      <c r="Q19859" s="48"/>
      <c r="R19859" s="48"/>
      <c r="S19859" s="49"/>
      <c r="T19859" s="47"/>
      <c r="U19859" s="50"/>
      <c r="V19859" s="47"/>
      <c r="W19859" s="50"/>
      <c r="X19859" s="49"/>
      <c r="Y19859" s="49"/>
      <c r="Z19859" s="49"/>
      <c r="AA19859" s="49"/>
      <c r="AB19859" s="49"/>
      <c r="AC19859" s="49"/>
      <c r="AD19859" s="49"/>
      <c r="AE19859" s="95"/>
      <c r="AM19859" s="103"/>
      <c r="AT19859" s="10"/>
    </row>
    <row r="19860" spans="9:46" s="16" customFormat="1">
      <c r="I19860" s="47"/>
      <c r="P19860" s="48"/>
      <c r="Q19860" s="48"/>
      <c r="R19860" s="48"/>
      <c r="S19860" s="49"/>
      <c r="T19860" s="47"/>
      <c r="U19860" s="50"/>
      <c r="V19860" s="47"/>
      <c r="W19860" s="50"/>
      <c r="X19860" s="49"/>
      <c r="Y19860" s="49"/>
      <c r="Z19860" s="49"/>
      <c r="AA19860" s="49"/>
      <c r="AB19860" s="49"/>
      <c r="AC19860" s="49"/>
      <c r="AD19860" s="49"/>
      <c r="AE19860" s="95"/>
      <c r="AM19860" s="103"/>
      <c r="AT19860" s="10"/>
    </row>
    <row r="19861" spans="9:46" s="16" customFormat="1">
      <c r="I19861" s="47"/>
      <c r="P19861" s="48"/>
      <c r="Q19861" s="48"/>
      <c r="R19861" s="48"/>
      <c r="S19861" s="49"/>
      <c r="T19861" s="47"/>
      <c r="U19861" s="50"/>
      <c r="V19861" s="47"/>
      <c r="W19861" s="50"/>
      <c r="X19861" s="49"/>
      <c r="Y19861" s="49"/>
      <c r="Z19861" s="49"/>
      <c r="AA19861" s="49"/>
      <c r="AB19861" s="49"/>
      <c r="AC19861" s="49"/>
      <c r="AD19861" s="49"/>
      <c r="AE19861" s="95"/>
      <c r="AM19861" s="103"/>
      <c r="AT19861" s="10"/>
    </row>
    <row r="19862" spans="9:46" s="16" customFormat="1">
      <c r="I19862" s="47"/>
      <c r="P19862" s="48"/>
      <c r="Q19862" s="48"/>
      <c r="R19862" s="48"/>
      <c r="S19862" s="49"/>
      <c r="T19862" s="47"/>
      <c r="U19862" s="50"/>
      <c r="V19862" s="47"/>
      <c r="W19862" s="50"/>
      <c r="X19862" s="49"/>
      <c r="Y19862" s="49"/>
      <c r="Z19862" s="49"/>
      <c r="AA19862" s="49"/>
      <c r="AB19862" s="49"/>
      <c r="AC19862" s="49"/>
      <c r="AD19862" s="49"/>
      <c r="AE19862" s="95"/>
      <c r="AM19862" s="103"/>
      <c r="AT19862" s="10"/>
    </row>
    <row r="19863" spans="9:46" s="16" customFormat="1">
      <c r="I19863" s="47"/>
      <c r="P19863" s="48"/>
      <c r="Q19863" s="48"/>
      <c r="R19863" s="48"/>
      <c r="S19863" s="49"/>
      <c r="T19863" s="47"/>
      <c r="U19863" s="50"/>
      <c r="V19863" s="47"/>
      <c r="W19863" s="50"/>
      <c r="X19863" s="49"/>
      <c r="Y19863" s="49"/>
      <c r="Z19863" s="49"/>
      <c r="AA19863" s="49"/>
      <c r="AB19863" s="49"/>
      <c r="AC19863" s="49"/>
      <c r="AD19863" s="49"/>
      <c r="AE19863" s="95"/>
      <c r="AM19863" s="103"/>
      <c r="AT19863" s="10"/>
    </row>
    <row r="19864" spans="9:46" s="16" customFormat="1">
      <c r="I19864" s="47"/>
      <c r="P19864" s="48"/>
      <c r="Q19864" s="48"/>
      <c r="R19864" s="48"/>
      <c r="S19864" s="49"/>
      <c r="T19864" s="47"/>
      <c r="U19864" s="50"/>
      <c r="V19864" s="47"/>
      <c r="W19864" s="50"/>
      <c r="X19864" s="49"/>
      <c r="Y19864" s="49"/>
      <c r="Z19864" s="49"/>
      <c r="AA19864" s="49"/>
      <c r="AB19864" s="49"/>
      <c r="AC19864" s="49"/>
      <c r="AD19864" s="49"/>
      <c r="AE19864" s="95"/>
      <c r="AM19864" s="103"/>
      <c r="AT19864" s="10"/>
    </row>
    <row r="19865" spans="9:46" s="16" customFormat="1">
      <c r="I19865" s="47"/>
      <c r="P19865" s="48"/>
      <c r="Q19865" s="48"/>
      <c r="R19865" s="48"/>
      <c r="S19865" s="49"/>
      <c r="T19865" s="47"/>
      <c r="U19865" s="50"/>
      <c r="V19865" s="47"/>
      <c r="W19865" s="50"/>
      <c r="X19865" s="49"/>
      <c r="Y19865" s="49"/>
      <c r="Z19865" s="49"/>
      <c r="AA19865" s="49"/>
      <c r="AB19865" s="49"/>
      <c r="AC19865" s="49"/>
      <c r="AD19865" s="49"/>
      <c r="AE19865" s="95"/>
      <c r="AM19865" s="103"/>
      <c r="AT19865" s="10"/>
    </row>
    <row r="19866" spans="9:46" s="16" customFormat="1">
      <c r="I19866" s="47"/>
      <c r="P19866" s="48"/>
      <c r="Q19866" s="48"/>
      <c r="R19866" s="48"/>
      <c r="S19866" s="49"/>
      <c r="T19866" s="47"/>
      <c r="U19866" s="50"/>
      <c r="V19866" s="47"/>
      <c r="W19866" s="50"/>
      <c r="X19866" s="49"/>
      <c r="Y19866" s="49"/>
      <c r="Z19866" s="49"/>
      <c r="AA19866" s="49"/>
      <c r="AB19866" s="49"/>
      <c r="AC19866" s="49"/>
      <c r="AD19866" s="49"/>
      <c r="AE19866" s="95"/>
      <c r="AM19866" s="103"/>
      <c r="AT19866" s="10"/>
    </row>
    <row r="19867" spans="9:46" s="16" customFormat="1">
      <c r="I19867" s="47"/>
      <c r="P19867" s="48"/>
      <c r="Q19867" s="48"/>
      <c r="R19867" s="48"/>
      <c r="S19867" s="49"/>
      <c r="T19867" s="47"/>
      <c r="U19867" s="50"/>
      <c r="V19867" s="47"/>
      <c r="W19867" s="50"/>
      <c r="X19867" s="49"/>
      <c r="Y19867" s="49"/>
      <c r="Z19867" s="49"/>
      <c r="AA19867" s="49"/>
      <c r="AB19867" s="49"/>
      <c r="AC19867" s="49"/>
      <c r="AD19867" s="49"/>
      <c r="AE19867" s="95"/>
      <c r="AM19867" s="103"/>
      <c r="AT19867" s="10"/>
    </row>
    <row r="19868" spans="9:46" s="16" customFormat="1">
      <c r="I19868" s="47"/>
      <c r="P19868" s="48"/>
      <c r="Q19868" s="48"/>
      <c r="R19868" s="48"/>
      <c r="S19868" s="49"/>
      <c r="T19868" s="47"/>
      <c r="U19868" s="50"/>
      <c r="V19868" s="47"/>
      <c r="W19868" s="50"/>
      <c r="X19868" s="49"/>
      <c r="Y19868" s="49"/>
      <c r="Z19868" s="49"/>
      <c r="AA19868" s="49"/>
      <c r="AB19868" s="49"/>
      <c r="AC19868" s="49"/>
      <c r="AD19868" s="49"/>
      <c r="AE19868" s="95"/>
      <c r="AM19868" s="103"/>
      <c r="AT19868" s="10"/>
    </row>
    <row r="19869" spans="9:46" s="16" customFormat="1">
      <c r="I19869" s="47"/>
      <c r="P19869" s="48"/>
      <c r="Q19869" s="48"/>
      <c r="R19869" s="48"/>
      <c r="S19869" s="49"/>
      <c r="T19869" s="47"/>
      <c r="U19869" s="50"/>
      <c r="V19869" s="47"/>
      <c r="W19869" s="50"/>
      <c r="X19869" s="49"/>
      <c r="Y19869" s="49"/>
      <c r="Z19869" s="49"/>
      <c r="AA19869" s="49"/>
      <c r="AB19869" s="49"/>
      <c r="AC19869" s="49"/>
      <c r="AD19869" s="49"/>
      <c r="AE19869" s="95"/>
      <c r="AM19869" s="103"/>
      <c r="AT19869" s="10"/>
    </row>
    <row r="19870" spans="9:46" s="16" customFormat="1">
      <c r="I19870" s="47"/>
      <c r="P19870" s="48"/>
      <c r="Q19870" s="48"/>
      <c r="R19870" s="48"/>
      <c r="S19870" s="49"/>
      <c r="T19870" s="47"/>
      <c r="U19870" s="50"/>
      <c r="V19870" s="47"/>
      <c r="W19870" s="50"/>
      <c r="X19870" s="49"/>
      <c r="Y19870" s="49"/>
      <c r="Z19870" s="49"/>
      <c r="AA19870" s="49"/>
      <c r="AB19870" s="49"/>
      <c r="AC19870" s="49"/>
      <c r="AD19870" s="49"/>
      <c r="AE19870" s="95"/>
      <c r="AM19870" s="103"/>
      <c r="AT19870" s="10"/>
    </row>
    <row r="19871" spans="9:46" s="16" customFormat="1">
      <c r="I19871" s="47"/>
      <c r="P19871" s="48"/>
      <c r="Q19871" s="48"/>
      <c r="R19871" s="48"/>
      <c r="S19871" s="49"/>
      <c r="T19871" s="47"/>
      <c r="U19871" s="50"/>
      <c r="V19871" s="47"/>
      <c r="W19871" s="50"/>
      <c r="X19871" s="49"/>
      <c r="Y19871" s="49"/>
      <c r="Z19871" s="49"/>
      <c r="AA19871" s="49"/>
      <c r="AB19871" s="49"/>
      <c r="AC19871" s="49"/>
      <c r="AD19871" s="49"/>
      <c r="AE19871" s="95"/>
      <c r="AM19871" s="103"/>
      <c r="AT19871" s="10"/>
    </row>
    <row r="19872" spans="9:46" s="16" customFormat="1">
      <c r="I19872" s="47"/>
      <c r="P19872" s="48"/>
      <c r="Q19872" s="48"/>
      <c r="R19872" s="48"/>
      <c r="S19872" s="49"/>
      <c r="T19872" s="47"/>
      <c r="U19872" s="50"/>
      <c r="V19872" s="47"/>
      <c r="W19872" s="50"/>
      <c r="X19872" s="49"/>
      <c r="Y19872" s="49"/>
      <c r="Z19872" s="49"/>
      <c r="AA19872" s="49"/>
      <c r="AB19872" s="49"/>
      <c r="AC19872" s="49"/>
      <c r="AD19872" s="49"/>
      <c r="AE19872" s="95"/>
      <c r="AM19872" s="103"/>
      <c r="AT19872" s="10"/>
    </row>
    <row r="19873" spans="9:46" s="16" customFormat="1">
      <c r="I19873" s="47"/>
      <c r="P19873" s="48"/>
      <c r="Q19873" s="48"/>
      <c r="R19873" s="48"/>
      <c r="S19873" s="49"/>
      <c r="T19873" s="47"/>
      <c r="U19873" s="50"/>
      <c r="V19873" s="47"/>
      <c r="W19873" s="50"/>
      <c r="X19873" s="49"/>
      <c r="Y19873" s="49"/>
      <c r="Z19873" s="49"/>
      <c r="AA19873" s="49"/>
      <c r="AB19873" s="49"/>
      <c r="AC19873" s="49"/>
      <c r="AD19873" s="49"/>
      <c r="AE19873" s="95"/>
      <c r="AM19873" s="103"/>
      <c r="AT19873" s="10"/>
    </row>
    <row r="19874" spans="9:46" s="16" customFormat="1">
      <c r="I19874" s="47"/>
      <c r="P19874" s="48"/>
      <c r="Q19874" s="48"/>
      <c r="R19874" s="48"/>
      <c r="S19874" s="49"/>
      <c r="T19874" s="47"/>
      <c r="U19874" s="50"/>
      <c r="V19874" s="47"/>
      <c r="W19874" s="50"/>
      <c r="X19874" s="49"/>
      <c r="Y19874" s="49"/>
      <c r="Z19874" s="49"/>
      <c r="AA19874" s="49"/>
      <c r="AB19874" s="49"/>
      <c r="AC19874" s="49"/>
      <c r="AD19874" s="49"/>
      <c r="AE19874" s="95"/>
      <c r="AM19874" s="103"/>
      <c r="AT19874" s="10"/>
    </row>
    <row r="19875" spans="9:46" s="16" customFormat="1">
      <c r="I19875" s="47"/>
      <c r="P19875" s="48"/>
      <c r="Q19875" s="48"/>
      <c r="R19875" s="48"/>
      <c r="S19875" s="49"/>
      <c r="T19875" s="47"/>
      <c r="U19875" s="50"/>
      <c r="V19875" s="47"/>
      <c r="W19875" s="50"/>
      <c r="X19875" s="49"/>
      <c r="Y19875" s="49"/>
      <c r="Z19875" s="49"/>
      <c r="AA19875" s="49"/>
      <c r="AB19875" s="49"/>
      <c r="AC19875" s="49"/>
      <c r="AD19875" s="49"/>
      <c r="AE19875" s="95"/>
      <c r="AM19875" s="103"/>
      <c r="AT19875" s="10"/>
    </row>
    <row r="19876" spans="9:46" s="16" customFormat="1">
      <c r="I19876" s="47"/>
      <c r="P19876" s="48"/>
      <c r="Q19876" s="48"/>
      <c r="R19876" s="48"/>
      <c r="S19876" s="49"/>
      <c r="T19876" s="47"/>
      <c r="U19876" s="50"/>
      <c r="V19876" s="47"/>
      <c r="W19876" s="50"/>
      <c r="X19876" s="49"/>
      <c r="Y19876" s="49"/>
      <c r="Z19876" s="49"/>
      <c r="AA19876" s="49"/>
      <c r="AB19876" s="49"/>
      <c r="AC19876" s="49"/>
      <c r="AD19876" s="49"/>
      <c r="AE19876" s="95"/>
      <c r="AM19876" s="103"/>
      <c r="AT19876" s="10"/>
    </row>
    <row r="19877" spans="9:46" s="16" customFormat="1">
      <c r="I19877" s="47"/>
      <c r="P19877" s="48"/>
      <c r="Q19877" s="48"/>
      <c r="R19877" s="48"/>
      <c r="S19877" s="49"/>
      <c r="T19877" s="47"/>
      <c r="U19877" s="50"/>
      <c r="V19877" s="47"/>
      <c r="W19877" s="50"/>
      <c r="X19877" s="49"/>
      <c r="Y19877" s="49"/>
      <c r="Z19877" s="49"/>
      <c r="AA19877" s="49"/>
      <c r="AB19877" s="49"/>
      <c r="AC19877" s="49"/>
      <c r="AD19877" s="49"/>
      <c r="AE19877" s="95"/>
      <c r="AM19877" s="103"/>
      <c r="AT19877" s="10"/>
    </row>
    <row r="19878" spans="9:46" s="16" customFormat="1">
      <c r="I19878" s="47"/>
      <c r="P19878" s="48"/>
      <c r="Q19878" s="48"/>
      <c r="R19878" s="48"/>
      <c r="S19878" s="49"/>
      <c r="T19878" s="47"/>
      <c r="U19878" s="50"/>
      <c r="V19878" s="47"/>
      <c r="W19878" s="50"/>
      <c r="X19878" s="49"/>
      <c r="Y19878" s="49"/>
      <c r="Z19878" s="49"/>
      <c r="AA19878" s="49"/>
      <c r="AB19878" s="49"/>
      <c r="AC19878" s="49"/>
      <c r="AD19878" s="49"/>
      <c r="AE19878" s="95"/>
      <c r="AM19878" s="103"/>
      <c r="AT19878" s="10"/>
    </row>
    <row r="19879" spans="9:46" s="16" customFormat="1">
      <c r="I19879" s="47"/>
      <c r="P19879" s="48"/>
      <c r="Q19879" s="48"/>
      <c r="R19879" s="48"/>
      <c r="S19879" s="49"/>
      <c r="T19879" s="47"/>
      <c r="U19879" s="50"/>
      <c r="V19879" s="47"/>
      <c r="W19879" s="50"/>
      <c r="X19879" s="49"/>
      <c r="Y19879" s="49"/>
      <c r="Z19879" s="49"/>
      <c r="AA19879" s="49"/>
      <c r="AB19879" s="49"/>
      <c r="AC19879" s="49"/>
      <c r="AD19879" s="49"/>
      <c r="AE19879" s="95"/>
      <c r="AM19879" s="103"/>
      <c r="AT19879" s="10"/>
    </row>
    <row r="19880" spans="9:46" s="16" customFormat="1">
      <c r="I19880" s="47"/>
      <c r="P19880" s="48"/>
      <c r="Q19880" s="48"/>
      <c r="R19880" s="48"/>
      <c r="S19880" s="49"/>
      <c r="T19880" s="47"/>
      <c r="U19880" s="50"/>
      <c r="V19880" s="47"/>
      <c r="W19880" s="50"/>
      <c r="X19880" s="49"/>
      <c r="Y19880" s="49"/>
      <c r="Z19880" s="49"/>
      <c r="AA19880" s="49"/>
      <c r="AB19880" s="49"/>
      <c r="AC19880" s="49"/>
      <c r="AD19880" s="49"/>
      <c r="AE19880" s="95"/>
      <c r="AM19880" s="103"/>
      <c r="AT19880" s="10"/>
    </row>
    <row r="19881" spans="9:46" s="16" customFormat="1">
      <c r="I19881" s="47"/>
      <c r="P19881" s="48"/>
      <c r="Q19881" s="48"/>
      <c r="R19881" s="48"/>
      <c r="S19881" s="49"/>
      <c r="T19881" s="47"/>
      <c r="U19881" s="50"/>
      <c r="V19881" s="47"/>
      <c r="W19881" s="50"/>
      <c r="X19881" s="49"/>
      <c r="Y19881" s="49"/>
      <c r="Z19881" s="49"/>
      <c r="AA19881" s="49"/>
      <c r="AB19881" s="49"/>
      <c r="AC19881" s="49"/>
      <c r="AD19881" s="49"/>
      <c r="AE19881" s="95"/>
      <c r="AM19881" s="103"/>
      <c r="AT19881" s="10"/>
    </row>
    <row r="19882" spans="9:46" s="16" customFormat="1">
      <c r="I19882" s="47"/>
      <c r="P19882" s="48"/>
      <c r="Q19882" s="48"/>
      <c r="R19882" s="48"/>
      <c r="S19882" s="49"/>
      <c r="T19882" s="47"/>
      <c r="U19882" s="50"/>
      <c r="V19882" s="47"/>
      <c r="W19882" s="50"/>
      <c r="X19882" s="49"/>
      <c r="Y19882" s="49"/>
      <c r="Z19882" s="49"/>
      <c r="AA19882" s="49"/>
      <c r="AB19882" s="49"/>
      <c r="AC19882" s="49"/>
      <c r="AD19882" s="49"/>
      <c r="AE19882" s="95"/>
      <c r="AM19882" s="103"/>
      <c r="AT19882" s="10"/>
    </row>
    <row r="19883" spans="9:46" s="16" customFormat="1">
      <c r="I19883" s="47"/>
      <c r="P19883" s="48"/>
      <c r="Q19883" s="48"/>
      <c r="R19883" s="48"/>
      <c r="S19883" s="49"/>
      <c r="T19883" s="47"/>
      <c r="U19883" s="50"/>
      <c r="V19883" s="47"/>
      <c r="W19883" s="50"/>
      <c r="X19883" s="49"/>
      <c r="Y19883" s="49"/>
      <c r="Z19883" s="49"/>
      <c r="AA19883" s="49"/>
      <c r="AB19883" s="49"/>
      <c r="AC19883" s="49"/>
      <c r="AD19883" s="49"/>
      <c r="AE19883" s="95"/>
      <c r="AM19883" s="103"/>
      <c r="AT19883" s="10"/>
    </row>
    <row r="19884" spans="9:46" s="16" customFormat="1">
      <c r="I19884" s="47"/>
      <c r="P19884" s="48"/>
      <c r="Q19884" s="48"/>
      <c r="R19884" s="48"/>
      <c r="S19884" s="49"/>
      <c r="T19884" s="47"/>
      <c r="U19884" s="50"/>
      <c r="V19884" s="47"/>
      <c r="W19884" s="50"/>
      <c r="X19884" s="49"/>
      <c r="Y19884" s="49"/>
      <c r="Z19884" s="49"/>
      <c r="AA19884" s="49"/>
      <c r="AB19884" s="49"/>
      <c r="AC19884" s="49"/>
      <c r="AD19884" s="49"/>
      <c r="AE19884" s="95"/>
      <c r="AM19884" s="103"/>
      <c r="AT19884" s="10"/>
    </row>
    <row r="19885" spans="9:46" s="16" customFormat="1">
      <c r="I19885" s="47"/>
      <c r="P19885" s="48"/>
      <c r="Q19885" s="48"/>
      <c r="R19885" s="48"/>
      <c r="S19885" s="49"/>
      <c r="T19885" s="47"/>
      <c r="U19885" s="50"/>
      <c r="V19885" s="47"/>
      <c r="W19885" s="50"/>
      <c r="X19885" s="49"/>
      <c r="Y19885" s="49"/>
      <c r="Z19885" s="49"/>
      <c r="AA19885" s="49"/>
      <c r="AB19885" s="49"/>
      <c r="AC19885" s="49"/>
      <c r="AD19885" s="49"/>
      <c r="AE19885" s="95"/>
      <c r="AM19885" s="103"/>
      <c r="AT19885" s="10"/>
    </row>
    <row r="19886" spans="9:46" s="16" customFormat="1">
      <c r="I19886" s="47"/>
      <c r="P19886" s="48"/>
      <c r="Q19886" s="48"/>
      <c r="R19886" s="48"/>
      <c r="S19886" s="49"/>
      <c r="T19886" s="47"/>
      <c r="U19886" s="50"/>
      <c r="V19886" s="47"/>
      <c r="W19886" s="50"/>
      <c r="X19886" s="49"/>
      <c r="Y19886" s="49"/>
      <c r="Z19886" s="49"/>
      <c r="AA19886" s="49"/>
      <c r="AB19886" s="49"/>
      <c r="AC19886" s="49"/>
      <c r="AD19886" s="49"/>
      <c r="AE19886" s="95"/>
      <c r="AM19886" s="103"/>
      <c r="AT19886" s="10"/>
    </row>
    <row r="19887" spans="9:46" s="16" customFormat="1">
      <c r="I19887" s="47"/>
      <c r="P19887" s="48"/>
      <c r="Q19887" s="48"/>
      <c r="R19887" s="48"/>
      <c r="S19887" s="49"/>
      <c r="T19887" s="47"/>
      <c r="U19887" s="50"/>
      <c r="V19887" s="47"/>
      <c r="W19887" s="50"/>
      <c r="X19887" s="49"/>
      <c r="Y19887" s="49"/>
      <c r="Z19887" s="49"/>
      <c r="AA19887" s="49"/>
      <c r="AB19887" s="49"/>
      <c r="AC19887" s="49"/>
      <c r="AD19887" s="49"/>
      <c r="AE19887" s="95"/>
      <c r="AM19887" s="103"/>
      <c r="AT19887" s="10"/>
    </row>
    <row r="19888" spans="9:46" s="16" customFormat="1">
      <c r="I19888" s="47"/>
      <c r="P19888" s="48"/>
      <c r="Q19888" s="48"/>
      <c r="R19888" s="48"/>
      <c r="S19888" s="49"/>
      <c r="T19888" s="47"/>
      <c r="U19888" s="50"/>
      <c r="V19888" s="47"/>
      <c r="W19888" s="50"/>
      <c r="X19888" s="49"/>
      <c r="Y19888" s="49"/>
      <c r="Z19888" s="49"/>
      <c r="AA19888" s="49"/>
      <c r="AB19888" s="49"/>
      <c r="AC19888" s="49"/>
      <c r="AD19888" s="49"/>
      <c r="AE19888" s="95"/>
      <c r="AM19888" s="103"/>
      <c r="AT19888" s="10"/>
    </row>
    <row r="19889" spans="9:46" s="16" customFormat="1">
      <c r="I19889" s="47"/>
      <c r="P19889" s="48"/>
      <c r="Q19889" s="48"/>
      <c r="R19889" s="48"/>
      <c r="S19889" s="49"/>
      <c r="T19889" s="47"/>
      <c r="U19889" s="50"/>
      <c r="V19889" s="47"/>
      <c r="W19889" s="50"/>
      <c r="X19889" s="49"/>
      <c r="Y19889" s="49"/>
      <c r="Z19889" s="49"/>
      <c r="AA19889" s="49"/>
      <c r="AB19889" s="49"/>
      <c r="AC19889" s="49"/>
      <c r="AD19889" s="49"/>
      <c r="AE19889" s="95"/>
      <c r="AM19889" s="103"/>
      <c r="AT19889" s="10"/>
    </row>
    <row r="19890" spans="9:46" s="16" customFormat="1">
      <c r="I19890" s="47"/>
      <c r="P19890" s="48"/>
      <c r="Q19890" s="48"/>
      <c r="R19890" s="48"/>
      <c r="S19890" s="49"/>
      <c r="T19890" s="47"/>
      <c r="U19890" s="50"/>
      <c r="V19890" s="47"/>
      <c r="W19890" s="50"/>
      <c r="X19890" s="49"/>
      <c r="Y19890" s="49"/>
      <c r="Z19890" s="49"/>
      <c r="AA19890" s="49"/>
      <c r="AB19890" s="49"/>
      <c r="AC19890" s="49"/>
      <c r="AD19890" s="49"/>
      <c r="AE19890" s="95"/>
      <c r="AM19890" s="103"/>
      <c r="AT19890" s="10"/>
    </row>
    <row r="19891" spans="9:46" s="16" customFormat="1">
      <c r="I19891" s="47"/>
      <c r="P19891" s="48"/>
      <c r="Q19891" s="48"/>
      <c r="R19891" s="48"/>
      <c r="S19891" s="49"/>
      <c r="T19891" s="47"/>
      <c r="U19891" s="50"/>
      <c r="V19891" s="47"/>
      <c r="W19891" s="50"/>
      <c r="X19891" s="49"/>
      <c r="Y19891" s="49"/>
      <c r="Z19891" s="49"/>
      <c r="AA19891" s="49"/>
      <c r="AB19891" s="49"/>
      <c r="AC19891" s="49"/>
      <c r="AD19891" s="49"/>
      <c r="AE19891" s="95"/>
      <c r="AM19891" s="103"/>
      <c r="AT19891" s="10"/>
    </row>
    <row r="19892" spans="9:46" s="16" customFormat="1">
      <c r="I19892" s="47"/>
      <c r="P19892" s="48"/>
      <c r="Q19892" s="48"/>
      <c r="R19892" s="48"/>
      <c r="S19892" s="49"/>
      <c r="T19892" s="47"/>
      <c r="U19892" s="50"/>
      <c r="V19892" s="47"/>
      <c r="W19892" s="50"/>
      <c r="X19892" s="49"/>
      <c r="Y19892" s="49"/>
      <c r="Z19892" s="49"/>
      <c r="AA19892" s="49"/>
      <c r="AB19892" s="49"/>
      <c r="AC19892" s="49"/>
      <c r="AD19892" s="49"/>
      <c r="AE19892" s="95"/>
      <c r="AM19892" s="103"/>
      <c r="AT19892" s="10"/>
    </row>
    <row r="19893" spans="9:46" s="16" customFormat="1">
      <c r="I19893" s="47"/>
      <c r="P19893" s="48"/>
      <c r="Q19893" s="48"/>
      <c r="R19893" s="48"/>
      <c r="S19893" s="49"/>
      <c r="T19893" s="47"/>
      <c r="U19893" s="50"/>
      <c r="V19893" s="47"/>
      <c r="W19893" s="50"/>
      <c r="X19893" s="49"/>
      <c r="Y19893" s="49"/>
      <c r="Z19893" s="49"/>
      <c r="AA19893" s="49"/>
      <c r="AB19893" s="49"/>
      <c r="AC19893" s="49"/>
      <c r="AD19893" s="49"/>
      <c r="AE19893" s="95"/>
      <c r="AM19893" s="103"/>
      <c r="AT19893" s="10"/>
    </row>
    <row r="19894" spans="9:46" s="16" customFormat="1">
      <c r="I19894" s="47"/>
      <c r="P19894" s="48"/>
      <c r="Q19894" s="48"/>
      <c r="R19894" s="48"/>
      <c r="S19894" s="49"/>
      <c r="T19894" s="47"/>
      <c r="U19894" s="50"/>
      <c r="V19894" s="47"/>
      <c r="W19894" s="50"/>
      <c r="X19894" s="49"/>
      <c r="Y19894" s="49"/>
      <c r="Z19894" s="49"/>
      <c r="AA19894" s="49"/>
      <c r="AB19894" s="49"/>
      <c r="AC19894" s="49"/>
      <c r="AD19894" s="49"/>
      <c r="AE19894" s="95"/>
      <c r="AM19894" s="103"/>
      <c r="AT19894" s="10"/>
    </row>
    <row r="19895" spans="9:46" s="16" customFormat="1">
      <c r="I19895" s="47"/>
      <c r="P19895" s="48"/>
      <c r="Q19895" s="48"/>
      <c r="R19895" s="48"/>
      <c r="S19895" s="49"/>
      <c r="T19895" s="47"/>
      <c r="U19895" s="50"/>
      <c r="V19895" s="47"/>
      <c r="W19895" s="50"/>
      <c r="X19895" s="49"/>
      <c r="Y19895" s="49"/>
      <c r="Z19895" s="49"/>
      <c r="AA19895" s="49"/>
      <c r="AB19895" s="49"/>
      <c r="AC19895" s="49"/>
      <c r="AD19895" s="49"/>
      <c r="AE19895" s="95"/>
      <c r="AM19895" s="103"/>
      <c r="AT19895" s="10"/>
    </row>
    <row r="19896" spans="9:46" s="16" customFormat="1">
      <c r="I19896" s="47"/>
      <c r="P19896" s="48"/>
      <c r="Q19896" s="48"/>
      <c r="R19896" s="48"/>
      <c r="S19896" s="49"/>
      <c r="T19896" s="47"/>
      <c r="U19896" s="50"/>
      <c r="V19896" s="47"/>
      <c r="W19896" s="50"/>
      <c r="X19896" s="49"/>
      <c r="Y19896" s="49"/>
      <c r="Z19896" s="49"/>
      <c r="AA19896" s="49"/>
      <c r="AB19896" s="49"/>
      <c r="AC19896" s="49"/>
      <c r="AD19896" s="49"/>
      <c r="AE19896" s="95"/>
      <c r="AM19896" s="103"/>
      <c r="AT19896" s="10"/>
    </row>
    <row r="19897" spans="9:46" s="16" customFormat="1">
      <c r="I19897" s="47"/>
      <c r="P19897" s="48"/>
      <c r="Q19897" s="48"/>
      <c r="R19897" s="48"/>
      <c r="S19897" s="49"/>
      <c r="T19897" s="47"/>
      <c r="U19897" s="50"/>
      <c r="V19897" s="47"/>
      <c r="W19897" s="50"/>
      <c r="X19897" s="49"/>
      <c r="Y19897" s="49"/>
      <c r="Z19897" s="49"/>
      <c r="AA19897" s="49"/>
      <c r="AB19897" s="49"/>
      <c r="AC19897" s="49"/>
      <c r="AD19897" s="49"/>
      <c r="AE19897" s="95"/>
      <c r="AM19897" s="103"/>
      <c r="AT19897" s="10"/>
    </row>
    <row r="19898" spans="9:46" s="16" customFormat="1">
      <c r="I19898" s="47"/>
      <c r="P19898" s="48"/>
      <c r="Q19898" s="48"/>
      <c r="R19898" s="48"/>
      <c r="S19898" s="49"/>
      <c r="T19898" s="47"/>
      <c r="U19898" s="50"/>
      <c r="V19898" s="47"/>
      <c r="W19898" s="50"/>
      <c r="X19898" s="49"/>
      <c r="Y19898" s="49"/>
      <c r="Z19898" s="49"/>
      <c r="AA19898" s="49"/>
      <c r="AB19898" s="49"/>
      <c r="AC19898" s="49"/>
      <c r="AD19898" s="49"/>
      <c r="AE19898" s="95"/>
      <c r="AM19898" s="103"/>
      <c r="AT19898" s="10"/>
    </row>
    <row r="19899" spans="9:46" s="16" customFormat="1">
      <c r="I19899" s="47"/>
      <c r="P19899" s="48"/>
      <c r="Q19899" s="48"/>
      <c r="R19899" s="48"/>
      <c r="S19899" s="49"/>
      <c r="T19899" s="47"/>
      <c r="U19899" s="50"/>
      <c r="V19899" s="47"/>
      <c r="W19899" s="50"/>
      <c r="X19899" s="49"/>
      <c r="Y19899" s="49"/>
      <c r="Z19899" s="49"/>
      <c r="AA19899" s="49"/>
      <c r="AB19899" s="49"/>
      <c r="AC19899" s="49"/>
      <c r="AD19899" s="49"/>
      <c r="AE19899" s="95"/>
      <c r="AM19899" s="103"/>
      <c r="AT19899" s="10"/>
    </row>
    <row r="19900" spans="9:46" s="16" customFormat="1">
      <c r="I19900" s="47"/>
      <c r="P19900" s="48"/>
      <c r="Q19900" s="48"/>
      <c r="R19900" s="48"/>
      <c r="S19900" s="49"/>
      <c r="T19900" s="47"/>
      <c r="U19900" s="50"/>
      <c r="V19900" s="47"/>
      <c r="W19900" s="50"/>
      <c r="X19900" s="49"/>
      <c r="Y19900" s="49"/>
      <c r="Z19900" s="49"/>
      <c r="AA19900" s="49"/>
      <c r="AB19900" s="49"/>
      <c r="AC19900" s="49"/>
      <c r="AD19900" s="49"/>
      <c r="AE19900" s="95"/>
      <c r="AM19900" s="103"/>
      <c r="AT19900" s="10"/>
    </row>
    <row r="19901" spans="9:46" s="16" customFormat="1">
      <c r="I19901" s="47"/>
      <c r="P19901" s="48"/>
      <c r="Q19901" s="48"/>
      <c r="R19901" s="48"/>
      <c r="S19901" s="49"/>
      <c r="T19901" s="47"/>
      <c r="U19901" s="50"/>
      <c r="V19901" s="47"/>
      <c r="W19901" s="50"/>
      <c r="X19901" s="49"/>
      <c r="Y19901" s="49"/>
      <c r="Z19901" s="49"/>
      <c r="AA19901" s="49"/>
      <c r="AB19901" s="49"/>
      <c r="AC19901" s="49"/>
      <c r="AD19901" s="49"/>
      <c r="AE19901" s="95"/>
      <c r="AM19901" s="103"/>
      <c r="AT19901" s="10"/>
    </row>
    <row r="19902" spans="9:46" s="16" customFormat="1">
      <c r="I19902" s="47"/>
      <c r="P19902" s="48"/>
      <c r="Q19902" s="48"/>
      <c r="R19902" s="48"/>
      <c r="S19902" s="49"/>
      <c r="T19902" s="47"/>
      <c r="U19902" s="50"/>
      <c r="V19902" s="47"/>
      <c r="W19902" s="50"/>
      <c r="X19902" s="49"/>
      <c r="Y19902" s="49"/>
      <c r="Z19902" s="49"/>
      <c r="AA19902" s="49"/>
      <c r="AB19902" s="49"/>
      <c r="AC19902" s="49"/>
      <c r="AD19902" s="49"/>
      <c r="AE19902" s="95"/>
      <c r="AM19902" s="103"/>
      <c r="AT19902" s="10"/>
    </row>
    <row r="19903" spans="9:46" s="16" customFormat="1">
      <c r="I19903" s="47"/>
      <c r="P19903" s="48"/>
      <c r="Q19903" s="48"/>
      <c r="R19903" s="48"/>
      <c r="S19903" s="49"/>
      <c r="T19903" s="47"/>
      <c r="U19903" s="50"/>
      <c r="V19903" s="47"/>
      <c r="W19903" s="50"/>
      <c r="X19903" s="49"/>
      <c r="Y19903" s="49"/>
      <c r="Z19903" s="49"/>
      <c r="AA19903" s="49"/>
      <c r="AB19903" s="49"/>
      <c r="AC19903" s="49"/>
      <c r="AD19903" s="49"/>
      <c r="AE19903" s="95"/>
      <c r="AM19903" s="103"/>
      <c r="AT19903" s="10"/>
    </row>
    <row r="19904" spans="9:46" s="16" customFormat="1">
      <c r="I19904" s="47"/>
      <c r="P19904" s="48"/>
      <c r="Q19904" s="48"/>
      <c r="R19904" s="48"/>
      <c r="S19904" s="49"/>
      <c r="T19904" s="47"/>
      <c r="U19904" s="50"/>
      <c r="V19904" s="47"/>
      <c r="W19904" s="50"/>
      <c r="X19904" s="49"/>
      <c r="Y19904" s="49"/>
      <c r="Z19904" s="49"/>
      <c r="AA19904" s="49"/>
      <c r="AB19904" s="49"/>
      <c r="AC19904" s="49"/>
      <c r="AD19904" s="49"/>
      <c r="AE19904" s="95"/>
      <c r="AM19904" s="103"/>
      <c r="AT19904" s="10"/>
    </row>
    <row r="19905" spans="9:46" s="16" customFormat="1">
      <c r="I19905" s="47"/>
      <c r="P19905" s="48"/>
      <c r="Q19905" s="48"/>
      <c r="R19905" s="48"/>
      <c r="S19905" s="49"/>
      <c r="T19905" s="47"/>
      <c r="U19905" s="50"/>
      <c r="V19905" s="47"/>
      <c r="W19905" s="50"/>
      <c r="X19905" s="49"/>
      <c r="Y19905" s="49"/>
      <c r="Z19905" s="49"/>
      <c r="AA19905" s="49"/>
      <c r="AB19905" s="49"/>
      <c r="AC19905" s="49"/>
      <c r="AD19905" s="49"/>
      <c r="AE19905" s="95"/>
      <c r="AM19905" s="103"/>
      <c r="AT19905" s="10"/>
    </row>
    <row r="19906" spans="9:46" s="16" customFormat="1">
      <c r="I19906" s="47"/>
      <c r="P19906" s="48"/>
      <c r="Q19906" s="48"/>
      <c r="R19906" s="48"/>
      <c r="S19906" s="49"/>
      <c r="T19906" s="47"/>
      <c r="U19906" s="50"/>
      <c r="V19906" s="47"/>
      <c r="W19906" s="50"/>
      <c r="X19906" s="49"/>
      <c r="Y19906" s="49"/>
      <c r="Z19906" s="49"/>
      <c r="AA19906" s="49"/>
      <c r="AB19906" s="49"/>
      <c r="AC19906" s="49"/>
      <c r="AD19906" s="49"/>
      <c r="AE19906" s="95"/>
      <c r="AM19906" s="103"/>
      <c r="AT19906" s="10"/>
    </row>
    <row r="19907" spans="9:46" s="16" customFormat="1">
      <c r="I19907" s="47"/>
      <c r="P19907" s="48"/>
      <c r="Q19907" s="48"/>
      <c r="R19907" s="48"/>
      <c r="S19907" s="49"/>
      <c r="T19907" s="47"/>
      <c r="U19907" s="50"/>
      <c r="V19907" s="47"/>
      <c r="W19907" s="50"/>
      <c r="X19907" s="49"/>
      <c r="Y19907" s="49"/>
      <c r="Z19907" s="49"/>
      <c r="AA19907" s="49"/>
      <c r="AB19907" s="49"/>
      <c r="AC19907" s="49"/>
      <c r="AD19907" s="49"/>
      <c r="AE19907" s="95"/>
      <c r="AM19907" s="103"/>
      <c r="AT19907" s="10"/>
    </row>
    <row r="19908" spans="9:46" s="16" customFormat="1">
      <c r="I19908" s="47"/>
      <c r="P19908" s="48"/>
      <c r="Q19908" s="48"/>
      <c r="R19908" s="48"/>
      <c r="S19908" s="49"/>
      <c r="T19908" s="47"/>
      <c r="U19908" s="50"/>
      <c r="V19908" s="47"/>
      <c r="W19908" s="50"/>
      <c r="X19908" s="49"/>
      <c r="Y19908" s="49"/>
      <c r="Z19908" s="49"/>
      <c r="AA19908" s="49"/>
      <c r="AB19908" s="49"/>
      <c r="AC19908" s="49"/>
      <c r="AD19908" s="49"/>
      <c r="AE19908" s="95"/>
      <c r="AM19908" s="103"/>
      <c r="AT19908" s="10"/>
    </row>
    <row r="19909" spans="9:46" s="16" customFormat="1">
      <c r="I19909" s="47"/>
      <c r="P19909" s="48"/>
      <c r="Q19909" s="48"/>
      <c r="R19909" s="48"/>
      <c r="S19909" s="49"/>
      <c r="T19909" s="47"/>
      <c r="U19909" s="50"/>
      <c r="V19909" s="47"/>
      <c r="W19909" s="50"/>
      <c r="X19909" s="49"/>
      <c r="Y19909" s="49"/>
      <c r="Z19909" s="49"/>
      <c r="AA19909" s="49"/>
      <c r="AB19909" s="49"/>
      <c r="AC19909" s="49"/>
      <c r="AD19909" s="49"/>
      <c r="AE19909" s="95"/>
      <c r="AM19909" s="103"/>
      <c r="AT19909" s="10"/>
    </row>
    <row r="19910" spans="9:46" s="16" customFormat="1">
      <c r="I19910" s="47"/>
      <c r="P19910" s="48"/>
      <c r="Q19910" s="48"/>
      <c r="R19910" s="48"/>
      <c r="S19910" s="49"/>
      <c r="T19910" s="47"/>
      <c r="U19910" s="50"/>
      <c r="V19910" s="47"/>
      <c r="W19910" s="50"/>
      <c r="X19910" s="49"/>
      <c r="Y19910" s="49"/>
      <c r="Z19910" s="49"/>
      <c r="AA19910" s="49"/>
      <c r="AB19910" s="49"/>
      <c r="AC19910" s="49"/>
      <c r="AD19910" s="49"/>
      <c r="AE19910" s="95"/>
      <c r="AM19910" s="103"/>
      <c r="AT19910" s="10"/>
    </row>
    <row r="19911" spans="9:46" s="16" customFormat="1">
      <c r="I19911" s="47"/>
      <c r="P19911" s="48"/>
      <c r="Q19911" s="48"/>
      <c r="R19911" s="48"/>
      <c r="S19911" s="49"/>
      <c r="T19911" s="47"/>
      <c r="U19911" s="50"/>
      <c r="V19911" s="47"/>
      <c r="W19911" s="50"/>
      <c r="X19911" s="49"/>
      <c r="Y19911" s="49"/>
      <c r="Z19911" s="49"/>
      <c r="AA19911" s="49"/>
      <c r="AB19911" s="49"/>
      <c r="AC19911" s="49"/>
      <c r="AD19911" s="49"/>
      <c r="AE19911" s="95"/>
      <c r="AM19911" s="103"/>
      <c r="AT19911" s="10"/>
    </row>
    <row r="19912" spans="9:46" s="16" customFormat="1">
      <c r="I19912" s="47"/>
      <c r="P19912" s="48"/>
      <c r="Q19912" s="48"/>
      <c r="R19912" s="48"/>
      <c r="S19912" s="49"/>
      <c r="T19912" s="47"/>
      <c r="U19912" s="50"/>
      <c r="V19912" s="47"/>
      <c r="W19912" s="50"/>
      <c r="X19912" s="49"/>
      <c r="Y19912" s="49"/>
      <c r="Z19912" s="49"/>
      <c r="AA19912" s="49"/>
      <c r="AB19912" s="49"/>
      <c r="AC19912" s="49"/>
      <c r="AD19912" s="49"/>
      <c r="AE19912" s="95"/>
      <c r="AM19912" s="103"/>
      <c r="AT19912" s="10"/>
    </row>
    <row r="19913" spans="9:46" s="16" customFormat="1">
      <c r="I19913" s="47"/>
      <c r="P19913" s="48"/>
      <c r="Q19913" s="48"/>
      <c r="R19913" s="48"/>
      <c r="S19913" s="49"/>
      <c r="T19913" s="47"/>
      <c r="U19913" s="50"/>
      <c r="V19913" s="47"/>
      <c r="W19913" s="50"/>
      <c r="X19913" s="49"/>
      <c r="Y19913" s="49"/>
      <c r="Z19913" s="49"/>
      <c r="AA19913" s="49"/>
      <c r="AB19913" s="49"/>
      <c r="AC19913" s="49"/>
      <c r="AD19913" s="49"/>
      <c r="AE19913" s="95"/>
      <c r="AM19913" s="103"/>
      <c r="AT19913" s="10"/>
    </row>
    <row r="19914" spans="9:46" s="16" customFormat="1">
      <c r="I19914" s="47"/>
      <c r="P19914" s="48"/>
      <c r="Q19914" s="48"/>
      <c r="R19914" s="48"/>
      <c r="S19914" s="49"/>
      <c r="T19914" s="47"/>
      <c r="U19914" s="50"/>
      <c r="V19914" s="47"/>
      <c r="W19914" s="50"/>
      <c r="X19914" s="49"/>
      <c r="Y19914" s="49"/>
      <c r="Z19914" s="49"/>
      <c r="AA19914" s="49"/>
      <c r="AB19914" s="49"/>
      <c r="AC19914" s="49"/>
      <c r="AD19914" s="49"/>
      <c r="AE19914" s="95"/>
      <c r="AM19914" s="103"/>
      <c r="AT19914" s="10"/>
    </row>
    <row r="19915" spans="9:46" s="16" customFormat="1">
      <c r="I19915" s="47"/>
      <c r="P19915" s="48"/>
      <c r="Q19915" s="48"/>
      <c r="R19915" s="48"/>
      <c r="S19915" s="49"/>
      <c r="T19915" s="47"/>
      <c r="U19915" s="50"/>
      <c r="V19915" s="47"/>
      <c r="W19915" s="50"/>
      <c r="X19915" s="49"/>
      <c r="Y19915" s="49"/>
      <c r="Z19915" s="49"/>
      <c r="AA19915" s="49"/>
      <c r="AB19915" s="49"/>
      <c r="AC19915" s="49"/>
      <c r="AD19915" s="49"/>
      <c r="AE19915" s="95"/>
      <c r="AM19915" s="103"/>
      <c r="AT19915" s="10"/>
    </row>
    <row r="19916" spans="9:46" s="16" customFormat="1">
      <c r="I19916" s="47"/>
      <c r="P19916" s="48"/>
      <c r="Q19916" s="48"/>
      <c r="R19916" s="48"/>
      <c r="S19916" s="49"/>
      <c r="T19916" s="47"/>
      <c r="U19916" s="50"/>
      <c r="V19916" s="47"/>
      <c r="W19916" s="50"/>
      <c r="X19916" s="49"/>
      <c r="Y19916" s="49"/>
      <c r="Z19916" s="49"/>
      <c r="AA19916" s="49"/>
      <c r="AB19916" s="49"/>
      <c r="AC19916" s="49"/>
      <c r="AD19916" s="49"/>
      <c r="AE19916" s="95"/>
      <c r="AM19916" s="103"/>
      <c r="AT19916" s="10"/>
    </row>
    <row r="19917" spans="9:46" s="16" customFormat="1">
      <c r="I19917" s="47"/>
      <c r="P19917" s="48"/>
      <c r="Q19917" s="48"/>
      <c r="R19917" s="48"/>
      <c r="S19917" s="49"/>
      <c r="T19917" s="47"/>
      <c r="U19917" s="50"/>
      <c r="V19917" s="47"/>
      <c r="W19917" s="50"/>
      <c r="X19917" s="49"/>
      <c r="Y19917" s="49"/>
      <c r="Z19917" s="49"/>
      <c r="AA19917" s="49"/>
      <c r="AB19917" s="49"/>
      <c r="AC19917" s="49"/>
      <c r="AD19917" s="49"/>
      <c r="AE19917" s="95"/>
      <c r="AM19917" s="103"/>
      <c r="AT19917" s="10"/>
    </row>
    <row r="19918" spans="9:46" s="16" customFormat="1">
      <c r="I19918" s="47"/>
      <c r="P19918" s="48"/>
      <c r="Q19918" s="48"/>
      <c r="R19918" s="48"/>
      <c r="S19918" s="49"/>
      <c r="T19918" s="47"/>
      <c r="U19918" s="50"/>
      <c r="V19918" s="47"/>
      <c r="W19918" s="50"/>
      <c r="X19918" s="49"/>
      <c r="Y19918" s="49"/>
      <c r="Z19918" s="49"/>
      <c r="AA19918" s="49"/>
      <c r="AB19918" s="49"/>
      <c r="AC19918" s="49"/>
      <c r="AD19918" s="49"/>
      <c r="AE19918" s="95"/>
      <c r="AM19918" s="103"/>
      <c r="AT19918" s="10"/>
    </row>
    <row r="19919" spans="9:46" s="16" customFormat="1">
      <c r="I19919" s="47"/>
      <c r="P19919" s="48"/>
      <c r="Q19919" s="48"/>
      <c r="R19919" s="48"/>
      <c r="S19919" s="49"/>
      <c r="T19919" s="47"/>
      <c r="U19919" s="50"/>
      <c r="V19919" s="47"/>
      <c r="W19919" s="50"/>
      <c r="X19919" s="49"/>
      <c r="Y19919" s="49"/>
      <c r="Z19919" s="49"/>
      <c r="AA19919" s="49"/>
      <c r="AB19919" s="49"/>
      <c r="AC19919" s="49"/>
      <c r="AD19919" s="49"/>
      <c r="AE19919" s="95"/>
      <c r="AM19919" s="103"/>
      <c r="AT19919" s="10"/>
    </row>
    <row r="19920" spans="9:46" s="16" customFormat="1">
      <c r="I19920" s="47"/>
      <c r="P19920" s="48"/>
      <c r="Q19920" s="48"/>
      <c r="R19920" s="48"/>
      <c r="S19920" s="49"/>
      <c r="T19920" s="47"/>
      <c r="U19920" s="50"/>
      <c r="V19920" s="47"/>
      <c r="W19920" s="50"/>
      <c r="X19920" s="49"/>
      <c r="Y19920" s="49"/>
      <c r="Z19920" s="49"/>
      <c r="AA19920" s="49"/>
      <c r="AB19920" s="49"/>
      <c r="AC19920" s="49"/>
      <c r="AD19920" s="49"/>
      <c r="AE19920" s="95"/>
      <c r="AM19920" s="103"/>
      <c r="AT19920" s="10"/>
    </row>
    <row r="19921" spans="9:46" s="16" customFormat="1">
      <c r="I19921" s="47"/>
      <c r="P19921" s="48"/>
      <c r="Q19921" s="48"/>
      <c r="R19921" s="48"/>
      <c r="S19921" s="49"/>
      <c r="T19921" s="47"/>
      <c r="U19921" s="50"/>
      <c r="V19921" s="47"/>
      <c r="W19921" s="50"/>
      <c r="X19921" s="49"/>
      <c r="Y19921" s="49"/>
      <c r="Z19921" s="49"/>
      <c r="AA19921" s="49"/>
      <c r="AB19921" s="49"/>
      <c r="AC19921" s="49"/>
      <c r="AD19921" s="49"/>
      <c r="AE19921" s="95"/>
      <c r="AM19921" s="103"/>
      <c r="AT19921" s="10"/>
    </row>
    <row r="19922" spans="9:46" s="16" customFormat="1">
      <c r="I19922" s="47"/>
      <c r="P19922" s="48"/>
      <c r="Q19922" s="48"/>
      <c r="R19922" s="48"/>
      <c r="S19922" s="49"/>
      <c r="T19922" s="47"/>
      <c r="U19922" s="50"/>
      <c r="V19922" s="47"/>
      <c r="W19922" s="50"/>
      <c r="X19922" s="49"/>
      <c r="Y19922" s="49"/>
      <c r="Z19922" s="49"/>
      <c r="AA19922" s="49"/>
      <c r="AB19922" s="49"/>
      <c r="AC19922" s="49"/>
      <c r="AD19922" s="49"/>
      <c r="AE19922" s="95"/>
      <c r="AM19922" s="103"/>
      <c r="AT19922" s="10"/>
    </row>
    <row r="19923" spans="9:46" s="16" customFormat="1">
      <c r="I19923" s="47"/>
      <c r="P19923" s="48"/>
      <c r="Q19923" s="48"/>
      <c r="R19923" s="48"/>
      <c r="S19923" s="49"/>
      <c r="T19923" s="47"/>
      <c r="U19923" s="50"/>
      <c r="V19923" s="47"/>
      <c r="W19923" s="50"/>
      <c r="X19923" s="49"/>
      <c r="Y19923" s="49"/>
      <c r="Z19923" s="49"/>
      <c r="AA19923" s="49"/>
      <c r="AB19923" s="49"/>
      <c r="AC19923" s="49"/>
      <c r="AD19923" s="49"/>
      <c r="AE19923" s="95"/>
      <c r="AM19923" s="103"/>
      <c r="AT19923" s="10"/>
    </row>
    <row r="19924" spans="9:46" s="16" customFormat="1">
      <c r="I19924" s="47"/>
      <c r="P19924" s="48"/>
      <c r="Q19924" s="48"/>
      <c r="R19924" s="48"/>
      <c r="S19924" s="49"/>
      <c r="T19924" s="47"/>
      <c r="U19924" s="50"/>
      <c r="V19924" s="47"/>
      <c r="W19924" s="50"/>
      <c r="X19924" s="49"/>
      <c r="Y19924" s="49"/>
      <c r="Z19924" s="49"/>
      <c r="AA19924" s="49"/>
      <c r="AB19924" s="49"/>
      <c r="AC19924" s="49"/>
      <c r="AD19924" s="49"/>
      <c r="AE19924" s="95"/>
      <c r="AM19924" s="103"/>
      <c r="AT19924" s="10"/>
    </row>
    <row r="19925" spans="9:46" s="16" customFormat="1">
      <c r="I19925" s="47"/>
      <c r="P19925" s="48"/>
      <c r="Q19925" s="48"/>
      <c r="R19925" s="48"/>
      <c r="S19925" s="49"/>
      <c r="T19925" s="47"/>
      <c r="U19925" s="50"/>
      <c r="V19925" s="47"/>
      <c r="W19925" s="50"/>
      <c r="X19925" s="49"/>
      <c r="Y19925" s="49"/>
      <c r="Z19925" s="49"/>
      <c r="AA19925" s="49"/>
      <c r="AB19925" s="49"/>
      <c r="AC19925" s="49"/>
      <c r="AD19925" s="49"/>
      <c r="AE19925" s="95"/>
      <c r="AM19925" s="103"/>
      <c r="AT19925" s="10"/>
    </row>
    <row r="19926" spans="9:46" s="16" customFormat="1">
      <c r="I19926" s="47"/>
      <c r="P19926" s="48"/>
      <c r="Q19926" s="48"/>
      <c r="R19926" s="48"/>
      <c r="S19926" s="49"/>
      <c r="T19926" s="47"/>
      <c r="U19926" s="50"/>
      <c r="V19926" s="47"/>
      <c r="W19926" s="50"/>
      <c r="X19926" s="49"/>
      <c r="Y19926" s="49"/>
      <c r="Z19926" s="49"/>
      <c r="AA19926" s="49"/>
      <c r="AB19926" s="49"/>
      <c r="AC19926" s="49"/>
      <c r="AD19926" s="49"/>
      <c r="AE19926" s="95"/>
      <c r="AM19926" s="103"/>
      <c r="AT19926" s="10"/>
    </row>
    <row r="19927" spans="9:46" s="16" customFormat="1">
      <c r="I19927" s="47"/>
      <c r="P19927" s="48"/>
      <c r="Q19927" s="48"/>
      <c r="R19927" s="48"/>
      <c r="S19927" s="49"/>
      <c r="T19927" s="47"/>
      <c r="U19927" s="50"/>
      <c r="V19927" s="47"/>
      <c r="W19927" s="50"/>
      <c r="X19927" s="49"/>
      <c r="Y19927" s="49"/>
      <c r="Z19927" s="49"/>
      <c r="AA19927" s="49"/>
      <c r="AB19927" s="49"/>
      <c r="AC19927" s="49"/>
      <c r="AD19927" s="49"/>
      <c r="AE19927" s="95"/>
      <c r="AM19927" s="103"/>
      <c r="AT19927" s="10"/>
    </row>
    <row r="19928" spans="9:46" s="16" customFormat="1">
      <c r="I19928" s="47"/>
      <c r="P19928" s="48"/>
      <c r="Q19928" s="48"/>
      <c r="R19928" s="48"/>
      <c r="S19928" s="49"/>
      <c r="T19928" s="47"/>
      <c r="U19928" s="50"/>
      <c r="V19928" s="47"/>
      <c r="W19928" s="50"/>
      <c r="X19928" s="49"/>
      <c r="Y19928" s="49"/>
      <c r="Z19928" s="49"/>
      <c r="AA19928" s="49"/>
      <c r="AB19928" s="49"/>
      <c r="AC19928" s="49"/>
      <c r="AD19928" s="49"/>
      <c r="AE19928" s="95"/>
      <c r="AM19928" s="103"/>
      <c r="AT19928" s="10"/>
    </row>
    <row r="19929" spans="9:46" s="16" customFormat="1">
      <c r="I19929" s="47"/>
      <c r="P19929" s="48"/>
      <c r="Q19929" s="48"/>
      <c r="R19929" s="48"/>
      <c r="S19929" s="49"/>
      <c r="T19929" s="47"/>
      <c r="U19929" s="50"/>
      <c r="V19929" s="47"/>
      <c r="W19929" s="50"/>
      <c r="X19929" s="49"/>
      <c r="Y19929" s="49"/>
      <c r="Z19929" s="49"/>
      <c r="AA19929" s="49"/>
      <c r="AB19929" s="49"/>
      <c r="AC19929" s="49"/>
      <c r="AD19929" s="49"/>
      <c r="AE19929" s="95"/>
      <c r="AM19929" s="103"/>
      <c r="AT19929" s="10"/>
    </row>
    <row r="19930" spans="9:46" s="16" customFormat="1">
      <c r="I19930" s="47"/>
      <c r="P19930" s="48"/>
      <c r="Q19930" s="48"/>
      <c r="R19930" s="48"/>
      <c r="S19930" s="49"/>
      <c r="T19930" s="47"/>
      <c r="U19930" s="50"/>
      <c r="V19930" s="47"/>
      <c r="W19930" s="50"/>
      <c r="X19930" s="49"/>
      <c r="Y19930" s="49"/>
      <c r="Z19930" s="49"/>
      <c r="AA19930" s="49"/>
      <c r="AB19930" s="49"/>
      <c r="AC19930" s="49"/>
      <c r="AD19930" s="49"/>
      <c r="AE19930" s="95"/>
      <c r="AM19930" s="103"/>
      <c r="AT19930" s="10"/>
    </row>
    <row r="19931" spans="9:46" s="16" customFormat="1">
      <c r="I19931" s="47"/>
      <c r="P19931" s="48"/>
      <c r="Q19931" s="48"/>
      <c r="R19931" s="48"/>
      <c r="S19931" s="49"/>
      <c r="T19931" s="47"/>
      <c r="U19931" s="50"/>
      <c r="V19931" s="47"/>
      <c r="W19931" s="50"/>
      <c r="X19931" s="49"/>
      <c r="Y19931" s="49"/>
      <c r="Z19931" s="49"/>
      <c r="AA19931" s="49"/>
      <c r="AB19931" s="49"/>
      <c r="AC19931" s="49"/>
      <c r="AD19931" s="49"/>
      <c r="AE19931" s="95"/>
      <c r="AM19931" s="103"/>
      <c r="AT19931" s="10"/>
    </row>
    <row r="19932" spans="9:46" s="16" customFormat="1">
      <c r="I19932" s="47"/>
      <c r="P19932" s="48"/>
      <c r="Q19932" s="48"/>
      <c r="R19932" s="48"/>
      <c r="S19932" s="49"/>
      <c r="T19932" s="47"/>
      <c r="U19932" s="50"/>
      <c r="V19932" s="47"/>
      <c r="W19932" s="50"/>
      <c r="X19932" s="49"/>
      <c r="Y19932" s="49"/>
      <c r="Z19932" s="49"/>
      <c r="AA19932" s="49"/>
      <c r="AB19932" s="49"/>
      <c r="AC19932" s="49"/>
      <c r="AD19932" s="49"/>
      <c r="AE19932" s="95"/>
      <c r="AM19932" s="103"/>
      <c r="AT19932" s="10"/>
    </row>
    <row r="19933" spans="9:46" s="16" customFormat="1">
      <c r="I19933" s="47"/>
      <c r="P19933" s="48"/>
      <c r="Q19933" s="48"/>
      <c r="R19933" s="48"/>
      <c r="S19933" s="49"/>
      <c r="T19933" s="47"/>
      <c r="U19933" s="50"/>
      <c r="V19933" s="47"/>
      <c r="W19933" s="50"/>
      <c r="X19933" s="49"/>
      <c r="Y19933" s="49"/>
      <c r="Z19933" s="49"/>
      <c r="AA19933" s="49"/>
      <c r="AB19933" s="49"/>
      <c r="AC19933" s="49"/>
      <c r="AD19933" s="49"/>
      <c r="AE19933" s="95"/>
      <c r="AM19933" s="103"/>
      <c r="AT19933" s="10"/>
    </row>
    <row r="19934" spans="9:46" s="16" customFormat="1">
      <c r="I19934" s="47"/>
      <c r="P19934" s="48"/>
      <c r="Q19934" s="48"/>
      <c r="R19934" s="48"/>
      <c r="S19934" s="49"/>
      <c r="T19934" s="47"/>
      <c r="U19934" s="50"/>
      <c r="V19934" s="47"/>
      <c r="W19934" s="50"/>
      <c r="X19934" s="49"/>
      <c r="Y19934" s="49"/>
      <c r="Z19934" s="49"/>
      <c r="AA19934" s="49"/>
      <c r="AB19934" s="49"/>
      <c r="AC19934" s="49"/>
      <c r="AD19934" s="49"/>
      <c r="AE19934" s="95"/>
      <c r="AM19934" s="103"/>
      <c r="AT19934" s="10"/>
    </row>
    <row r="19935" spans="9:46" s="16" customFormat="1">
      <c r="I19935" s="47"/>
      <c r="P19935" s="48"/>
      <c r="Q19935" s="48"/>
      <c r="R19935" s="48"/>
      <c r="S19935" s="49"/>
      <c r="T19935" s="47"/>
      <c r="U19935" s="50"/>
      <c r="V19935" s="47"/>
      <c r="W19935" s="50"/>
      <c r="X19935" s="49"/>
      <c r="Y19935" s="49"/>
      <c r="Z19935" s="49"/>
      <c r="AA19935" s="49"/>
      <c r="AB19935" s="49"/>
      <c r="AC19935" s="49"/>
      <c r="AD19935" s="49"/>
      <c r="AE19935" s="95"/>
      <c r="AM19935" s="103"/>
      <c r="AT19935" s="10"/>
    </row>
    <row r="19936" spans="9:46" s="16" customFormat="1">
      <c r="I19936" s="47"/>
      <c r="P19936" s="48"/>
      <c r="Q19936" s="48"/>
      <c r="R19936" s="48"/>
      <c r="S19936" s="49"/>
      <c r="T19936" s="47"/>
      <c r="U19936" s="50"/>
      <c r="V19936" s="47"/>
      <c r="W19936" s="50"/>
      <c r="X19936" s="49"/>
      <c r="Y19936" s="49"/>
      <c r="Z19936" s="49"/>
      <c r="AA19936" s="49"/>
      <c r="AB19936" s="49"/>
      <c r="AC19936" s="49"/>
      <c r="AD19936" s="49"/>
      <c r="AE19936" s="95"/>
      <c r="AM19936" s="103"/>
      <c r="AT19936" s="10"/>
    </row>
    <row r="19937" spans="9:46" s="16" customFormat="1">
      <c r="I19937" s="47"/>
      <c r="P19937" s="48"/>
      <c r="Q19937" s="48"/>
      <c r="R19937" s="48"/>
      <c r="S19937" s="49"/>
      <c r="T19937" s="47"/>
      <c r="U19937" s="50"/>
      <c r="V19937" s="47"/>
      <c r="W19937" s="50"/>
      <c r="X19937" s="49"/>
      <c r="Y19937" s="49"/>
      <c r="Z19937" s="49"/>
      <c r="AA19937" s="49"/>
      <c r="AB19937" s="49"/>
      <c r="AC19937" s="49"/>
      <c r="AD19937" s="49"/>
      <c r="AE19937" s="95"/>
      <c r="AM19937" s="103"/>
      <c r="AT19937" s="10"/>
    </row>
    <row r="19938" spans="9:46" s="16" customFormat="1">
      <c r="I19938" s="47"/>
      <c r="P19938" s="48"/>
      <c r="Q19938" s="48"/>
      <c r="R19938" s="48"/>
      <c r="S19938" s="49"/>
      <c r="T19938" s="47"/>
      <c r="U19938" s="50"/>
      <c r="V19938" s="47"/>
      <c r="W19938" s="50"/>
      <c r="X19938" s="49"/>
      <c r="Y19938" s="49"/>
      <c r="Z19938" s="49"/>
      <c r="AA19938" s="49"/>
      <c r="AB19938" s="49"/>
      <c r="AC19938" s="49"/>
      <c r="AD19938" s="49"/>
      <c r="AE19938" s="95"/>
      <c r="AM19938" s="103"/>
      <c r="AT19938" s="10"/>
    </row>
    <row r="19939" spans="9:46" s="16" customFormat="1">
      <c r="I19939" s="47"/>
      <c r="P19939" s="48"/>
      <c r="Q19939" s="48"/>
      <c r="R19939" s="48"/>
      <c r="S19939" s="49"/>
      <c r="T19939" s="47"/>
      <c r="U19939" s="50"/>
      <c r="V19939" s="47"/>
      <c r="W19939" s="50"/>
      <c r="X19939" s="49"/>
      <c r="Y19939" s="49"/>
      <c r="Z19939" s="49"/>
      <c r="AA19939" s="49"/>
      <c r="AB19939" s="49"/>
      <c r="AC19939" s="49"/>
      <c r="AD19939" s="49"/>
      <c r="AE19939" s="95"/>
      <c r="AM19939" s="103"/>
      <c r="AT19939" s="10"/>
    </row>
    <row r="19940" spans="9:46" s="16" customFormat="1">
      <c r="I19940" s="47"/>
      <c r="P19940" s="48"/>
      <c r="Q19940" s="48"/>
      <c r="R19940" s="48"/>
      <c r="S19940" s="49"/>
      <c r="T19940" s="47"/>
      <c r="U19940" s="50"/>
      <c r="V19940" s="47"/>
      <c r="W19940" s="50"/>
      <c r="X19940" s="49"/>
      <c r="Y19940" s="49"/>
      <c r="Z19940" s="49"/>
      <c r="AA19940" s="49"/>
      <c r="AB19940" s="49"/>
      <c r="AC19940" s="49"/>
      <c r="AD19940" s="49"/>
      <c r="AE19940" s="95"/>
      <c r="AM19940" s="103"/>
      <c r="AT19940" s="10"/>
    </row>
    <row r="19941" spans="9:46" s="16" customFormat="1">
      <c r="I19941" s="47"/>
      <c r="P19941" s="48"/>
      <c r="Q19941" s="48"/>
      <c r="R19941" s="48"/>
      <c r="S19941" s="49"/>
      <c r="T19941" s="47"/>
      <c r="U19941" s="50"/>
      <c r="V19941" s="47"/>
      <c r="W19941" s="50"/>
      <c r="X19941" s="49"/>
      <c r="Y19941" s="49"/>
      <c r="Z19941" s="49"/>
      <c r="AA19941" s="49"/>
      <c r="AB19941" s="49"/>
      <c r="AC19941" s="49"/>
      <c r="AD19941" s="49"/>
      <c r="AE19941" s="95"/>
      <c r="AM19941" s="103"/>
      <c r="AT19941" s="10"/>
    </row>
    <row r="19942" spans="9:46" s="16" customFormat="1">
      <c r="I19942" s="47"/>
      <c r="P19942" s="48"/>
      <c r="Q19942" s="48"/>
      <c r="R19942" s="48"/>
      <c r="S19942" s="49"/>
      <c r="T19942" s="47"/>
      <c r="U19942" s="50"/>
      <c r="V19942" s="47"/>
      <c r="W19942" s="50"/>
      <c r="X19942" s="49"/>
      <c r="Y19942" s="49"/>
      <c r="Z19942" s="49"/>
      <c r="AA19942" s="49"/>
      <c r="AB19942" s="49"/>
      <c r="AC19942" s="49"/>
      <c r="AD19942" s="49"/>
      <c r="AE19942" s="95"/>
      <c r="AM19942" s="103"/>
      <c r="AT19942" s="10"/>
    </row>
    <row r="19943" spans="9:46" s="16" customFormat="1">
      <c r="I19943" s="47"/>
      <c r="P19943" s="48"/>
      <c r="Q19943" s="48"/>
      <c r="R19943" s="48"/>
      <c r="S19943" s="49"/>
      <c r="T19943" s="47"/>
      <c r="U19943" s="50"/>
      <c r="V19943" s="47"/>
      <c r="W19943" s="50"/>
      <c r="X19943" s="49"/>
      <c r="Y19943" s="49"/>
      <c r="Z19943" s="49"/>
      <c r="AA19943" s="49"/>
      <c r="AB19943" s="49"/>
      <c r="AC19943" s="49"/>
      <c r="AD19943" s="49"/>
      <c r="AE19943" s="95"/>
      <c r="AM19943" s="103"/>
      <c r="AT19943" s="10"/>
    </row>
    <row r="19944" spans="9:46" s="16" customFormat="1">
      <c r="I19944" s="47"/>
      <c r="P19944" s="48"/>
      <c r="Q19944" s="48"/>
      <c r="R19944" s="48"/>
      <c r="S19944" s="49"/>
      <c r="T19944" s="47"/>
      <c r="U19944" s="50"/>
      <c r="V19944" s="47"/>
      <c r="W19944" s="50"/>
      <c r="X19944" s="49"/>
      <c r="Y19944" s="49"/>
      <c r="Z19944" s="49"/>
      <c r="AA19944" s="49"/>
      <c r="AB19944" s="49"/>
      <c r="AC19944" s="49"/>
      <c r="AD19944" s="49"/>
      <c r="AE19944" s="95"/>
      <c r="AM19944" s="103"/>
      <c r="AT19944" s="10"/>
    </row>
    <row r="19945" spans="9:46" s="16" customFormat="1">
      <c r="I19945" s="47"/>
      <c r="P19945" s="48"/>
      <c r="Q19945" s="48"/>
      <c r="R19945" s="48"/>
      <c r="S19945" s="49"/>
      <c r="T19945" s="47"/>
      <c r="U19945" s="50"/>
      <c r="V19945" s="47"/>
      <c r="W19945" s="50"/>
      <c r="X19945" s="49"/>
      <c r="Y19945" s="49"/>
      <c r="Z19945" s="49"/>
      <c r="AA19945" s="49"/>
      <c r="AB19945" s="49"/>
      <c r="AC19945" s="49"/>
      <c r="AD19945" s="49"/>
      <c r="AE19945" s="95"/>
      <c r="AM19945" s="103"/>
      <c r="AT19945" s="10"/>
    </row>
    <row r="19946" spans="9:46" s="16" customFormat="1">
      <c r="I19946" s="47"/>
      <c r="P19946" s="48"/>
      <c r="Q19946" s="48"/>
      <c r="R19946" s="48"/>
      <c r="S19946" s="49"/>
      <c r="T19946" s="47"/>
      <c r="U19946" s="50"/>
      <c r="V19946" s="47"/>
      <c r="W19946" s="50"/>
      <c r="X19946" s="49"/>
      <c r="Y19946" s="49"/>
      <c r="Z19946" s="49"/>
      <c r="AA19946" s="49"/>
      <c r="AB19946" s="49"/>
      <c r="AC19946" s="49"/>
      <c r="AD19946" s="49"/>
      <c r="AE19946" s="95"/>
      <c r="AM19946" s="103"/>
      <c r="AT19946" s="10"/>
    </row>
    <row r="19947" spans="9:46" s="16" customFormat="1">
      <c r="I19947" s="47"/>
      <c r="P19947" s="48"/>
      <c r="Q19947" s="48"/>
      <c r="R19947" s="48"/>
      <c r="S19947" s="49"/>
      <c r="T19947" s="47"/>
      <c r="U19947" s="50"/>
      <c r="V19947" s="47"/>
      <c r="W19947" s="50"/>
      <c r="X19947" s="49"/>
      <c r="Y19947" s="49"/>
      <c r="Z19947" s="49"/>
      <c r="AA19947" s="49"/>
      <c r="AB19947" s="49"/>
      <c r="AC19947" s="49"/>
      <c r="AD19947" s="49"/>
      <c r="AE19947" s="95"/>
      <c r="AM19947" s="103"/>
      <c r="AT19947" s="10"/>
    </row>
    <row r="19948" spans="9:46" s="16" customFormat="1">
      <c r="I19948" s="47"/>
      <c r="P19948" s="48"/>
      <c r="Q19948" s="48"/>
      <c r="R19948" s="48"/>
      <c r="S19948" s="49"/>
      <c r="T19948" s="47"/>
      <c r="U19948" s="50"/>
      <c r="V19948" s="47"/>
      <c r="W19948" s="50"/>
      <c r="X19948" s="49"/>
      <c r="Y19948" s="49"/>
      <c r="Z19948" s="49"/>
      <c r="AA19948" s="49"/>
      <c r="AB19948" s="49"/>
      <c r="AC19948" s="49"/>
      <c r="AD19948" s="49"/>
      <c r="AE19948" s="95"/>
      <c r="AM19948" s="103"/>
      <c r="AT19948" s="10"/>
    </row>
    <row r="19949" spans="9:46" s="16" customFormat="1">
      <c r="I19949" s="47"/>
      <c r="P19949" s="48"/>
      <c r="Q19949" s="48"/>
      <c r="R19949" s="48"/>
      <c r="S19949" s="49"/>
      <c r="T19949" s="47"/>
      <c r="U19949" s="50"/>
      <c r="V19949" s="47"/>
      <c r="W19949" s="50"/>
      <c r="X19949" s="49"/>
      <c r="Y19949" s="49"/>
      <c r="Z19949" s="49"/>
      <c r="AA19949" s="49"/>
      <c r="AB19949" s="49"/>
      <c r="AC19949" s="49"/>
      <c r="AD19949" s="49"/>
      <c r="AE19949" s="95"/>
      <c r="AM19949" s="103"/>
      <c r="AT19949" s="10"/>
    </row>
    <row r="19950" spans="9:46" s="16" customFormat="1">
      <c r="I19950" s="47"/>
      <c r="P19950" s="48"/>
      <c r="Q19950" s="48"/>
      <c r="R19950" s="48"/>
      <c r="S19950" s="49"/>
      <c r="T19950" s="47"/>
      <c r="U19950" s="50"/>
      <c r="V19950" s="47"/>
      <c r="W19950" s="50"/>
      <c r="X19950" s="49"/>
      <c r="Y19950" s="49"/>
      <c r="Z19950" s="49"/>
      <c r="AA19950" s="49"/>
      <c r="AB19950" s="49"/>
      <c r="AC19950" s="49"/>
      <c r="AD19950" s="49"/>
      <c r="AE19950" s="95"/>
      <c r="AM19950" s="103"/>
      <c r="AT19950" s="10"/>
    </row>
    <row r="19951" spans="9:46" s="16" customFormat="1">
      <c r="I19951" s="47"/>
      <c r="P19951" s="48"/>
      <c r="Q19951" s="48"/>
      <c r="R19951" s="48"/>
      <c r="S19951" s="49"/>
      <c r="T19951" s="47"/>
      <c r="U19951" s="50"/>
      <c r="V19951" s="47"/>
      <c r="W19951" s="50"/>
      <c r="X19951" s="49"/>
      <c r="Y19951" s="49"/>
      <c r="Z19951" s="49"/>
      <c r="AA19951" s="49"/>
      <c r="AB19951" s="49"/>
      <c r="AC19951" s="49"/>
      <c r="AD19951" s="49"/>
      <c r="AE19951" s="95"/>
      <c r="AM19951" s="103"/>
      <c r="AT19951" s="10"/>
    </row>
    <row r="19952" spans="9:46" s="16" customFormat="1">
      <c r="I19952" s="47"/>
      <c r="P19952" s="48"/>
      <c r="Q19952" s="48"/>
      <c r="R19952" s="48"/>
      <c r="S19952" s="49"/>
      <c r="T19952" s="47"/>
      <c r="U19952" s="50"/>
      <c r="V19952" s="47"/>
      <c r="W19952" s="50"/>
      <c r="X19952" s="49"/>
      <c r="Y19952" s="49"/>
      <c r="Z19952" s="49"/>
      <c r="AA19952" s="49"/>
      <c r="AB19952" s="49"/>
      <c r="AC19952" s="49"/>
      <c r="AD19952" s="49"/>
      <c r="AE19952" s="95"/>
      <c r="AM19952" s="103"/>
      <c r="AT19952" s="10"/>
    </row>
    <row r="19953" spans="9:46" s="16" customFormat="1">
      <c r="I19953" s="47"/>
      <c r="P19953" s="48"/>
      <c r="Q19953" s="48"/>
      <c r="R19953" s="48"/>
      <c r="S19953" s="49"/>
      <c r="T19953" s="47"/>
      <c r="U19953" s="50"/>
      <c r="V19953" s="47"/>
      <c r="W19953" s="50"/>
      <c r="X19953" s="49"/>
      <c r="Y19953" s="49"/>
      <c r="Z19953" s="49"/>
      <c r="AA19953" s="49"/>
      <c r="AB19953" s="49"/>
      <c r="AC19953" s="49"/>
      <c r="AD19953" s="49"/>
      <c r="AE19953" s="95"/>
      <c r="AM19953" s="103"/>
      <c r="AT19953" s="10"/>
    </row>
    <row r="19954" spans="9:46" s="16" customFormat="1">
      <c r="I19954" s="47"/>
      <c r="P19954" s="48"/>
      <c r="Q19954" s="48"/>
      <c r="R19954" s="48"/>
      <c r="S19954" s="49"/>
      <c r="T19954" s="47"/>
      <c r="U19954" s="50"/>
      <c r="V19954" s="47"/>
      <c r="W19954" s="50"/>
      <c r="X19954" s="49"/>
      <c r="Y19954" s="49"/>
      <c r="Z19954" s="49"/>
      <c r="AA19954" s="49"/>
      <c r="AB19954" s="49"/>
      <c r="AC19954" s="49"/>
      <c r="AD19954" s="49"/>
      <c r="AE19954" s="95"/>
      <c r="AM19954" s="103"/>
      <c r="AT19954" s="10"/>
    </row>
    <row r="19955" spans="9:46" s="16" customFormat="1">
      <c r="I19955" s="47"/>
      <c r="P19955" s="48"/>
      <c r="Q19955" s="48"/>
      <c r="R19955" s="48"/>
      <c r="S19955" s="49"/>
      <c r="T19955" s="47"/>
      <c r="U19955" s="50"/>
      <c r="V19955" s="47"/>
      <c r="W19955" s="50"/>
      <c r="X19955" s="49"/>
      <c r="Y19955" s="49"/>
      <c r="Z19955" s="49"/>
      <c r="AA19955" s="49"/>
      <c r="AB19955" s="49"/>
      <c r="AC19955" s="49"/>
      <c r="AD19955" s="49"/>
      <c r="AE19955" s="95"/>
      <c r="AM19955" s="103"/>
      <c r="AT19955" s="10"/>
    </row>
    <row r="19956" spans="9:46" s="16" customFormat="1">
      <c r="I19956" s="47"/>
      <c r="P19956" s="48"/>
      <c r="Q19956" s="48"/>
      <c r="R19956" s="48"/>
      <c r="S19956" s="49"/>
      <c r="T19956" s="47"/>
      <c r="U19956" s="50"/>
      <c r="V19956" s="47"/>
      <c r="W19956" s="50"/>
      <c r="X19956" s="49"/>
      <c r="Y19956" s="49"/>
      <c r="Z19956" s="49"/>
      <c r="AA19956" s="49"/>
      <c r="AB19956" s="49"/>
      <c r="AC19956" s="49"/>
      <c r="AD19956" s="49"/>
      <c r="AE19956" s="95"/>
      <c r="AM19956" s="103"/>
      <c r="AT19956" s="10"/>
    </row>
    <row r="19957" spans="9:46" s="16" customFormat="1">
      <c r="I19957" s="47"/>
      <c r="P19957" s="48"/>
      <c r="Q19957" s="48"/>
      <c r="R19957" s="48"/>
      <c r="S19957" s="49"/>
      <c r="T19957" s="47"/>
      <c r="U19957" s="50"/>
      <c r="V19957" s="47"/>
      <c r="W19957" s="50"/>
      <c r="X19957" s="49"/>
      <c r="Y19957" s="49"/>
      <c r="Z19957" s="49"/>
      <c r="AA19957" s="49"/>
      <c r="AB19957" s="49"/>
      <c r="AC19957" s="49"/>
      <c r="AD19957" s="49"/>
      <c r="AE19957" s="95"/>
      <c r="AM19957" s="103"/>
      <c r="AT19957" s="10"/>
    </row>
    <row r="19958" spans="9:46" s="16" customFormat="1">
      <c r="I19958" s="47"/>
      <c r="P19958" s="48"/>
      <c r="Q19958" s="48"/>
      <c r="R19958" s="48"/>
      <c r="S19958" s="49"/>
      <c r="T19958" s="47"/>
      <c r="U19958" s="50"/>
      <c r="V19958" s="47"/>
      <c r="W19958" s="50"/>
      <c r="X19958" s="49"/>
      <c r="Y19958" s="49"/>
      <c r="Z19958" s="49"/>
      <c r="AA19958" s="49"/>
      <c r="AB19958" s="49"/>
      <c r="AC19958" s="49"/>
      <c r="AD19958" s="49"/>
      <c r="AE19958" s="95"/>
      <c r="AM19958" s="103"/>
      <c r="AT19958" s="10"/>
    </row>
    <row r="19959" spans="9:46" s="16" customFormat="1">
      <c r="I19959" s="47"/>
      <c r="P19959" s="48"/>
      <c r="Q19959" s="48"/>
      <c r="R19959" s="48"/>
      <c r="S19959" s="49"/>
      <c r="T19959" s="47"/>
      <c r="U19959" s="50"/>
      <c r="V19959" s="47"/>
      <c r="W19959" s="50"/>
      <c r="X19959" s="49"/>
      <c r="Y19959" s="49"/>
      <c r="Z19959" s="49"/>
      <c r="AA19959" s="49"/>
      <c r="AB19959" s="49"/>
      <c r="AC19959" s="49"/>
      <c r="AD19959" s="49"/>
      <c r="AE19959" s="95"/>
      <c r="AM19959" s="103"/>
      <c r="AT19959" s="10"/>
    </row>
    <row r="19960" spans="9:46" s="16" customFormat="1">
      <c r="I19960" s="47"/>
      <c r="P19960" s="48"/>
      <c r="Q19960" s="48"/>
      <c r="R19960" s="48"/>
      <c r="S19960" s="49"/>
      <c r="T19960" s="47"/>
      <c r="U19960" s="50"/>
      <c r="V19960" s="47"/>
      <c r="W19960" s="50"/>
      <c r="X19960" s="49"/>
      <c r="Y19960" s="49"/>
      <c r="Z19960" s="49"/>
      <c r="AA19960" s="49"/>
      <c r="AB19960" s="49"/>
      <c r="AC19960" s="49"/>
      <c r="AD19960" s="49"/>
      <c r="AE19960" s="95"/>
      <c r="AM19960" s="103"/>
      <c r="AT19960" s="10"/>
    </row>
    <row r="19961" spans="9:46" s="16" customFormat="1">
      <c r="I19961" s="47"/>
      <c r="P19961" s="48"/>
      <c r="Q19961" s="48"/>
      <c r="R19961" s="48"/>
      <c r="S19961" s="49"/>
      <c r="T19961" s="47"/>
      <c r="U19961" s="50"/>
      <c r="V19961" s="47"/>
      <c r="W19961" s="50"/>
      <c r="X19961" s="49"/>
      <c r="Y19961" s="49"/>
      <c r="Z19961" s="49"/>
      <c r="AA19961" s="49"/>
      <c r="AB19961" s="49"/>
      <c r="AC19961" s="49"/>
      <c r="AD19961" s="49"/>
      <c r="AE19961" s="95"/>
      <c r="AM19961" s="103"/>
      <c r="AT19961" s="10"/>
    </row>
    <row r="19962" spans="9:46" s="16" customFormat="1">
      <c r="I19962" s="47"/>
      <c r="P19962" s="48"/>
      <c r="Q19962" s="48"/>
      <c r="R19962" s="48"/>
      <c r="S19962" s="49"/>
      <c r="T19962" s="47"/>
      <c r="U19962" s="50"/>
      <c r="V19962" s="47"/>
      <c r="W19962" s="50"/>
      <c r="X19962" s="49"/>
      <c r="Y19962" s="49"/>
      <c r="Z19962" s="49"/>
      <c r="AA19962" s="49"/>
      <c r="AB19962" s="49"/>
      <c r="AC19962" s="49"/>
      <c r="AD19962" s="49"/>
      <c r="AE19962" s="95"/>
      <c r="AM19962" s="103"/>
      <c r="AT19962" s="10"/>
    </row>
    <row r="19963" spans="9:46" s="16" customFormat="1">
      <c r="I19963" s="47"/>
      <c r="P19963" s="48"/>
      <c r="Q19963" s="48"/>
      <c r="R19963" s="48"/>
      <c r="S19963" s="49"/>
      <c r="T19963" s="47"/>
      <c r="U19963" s="50"/>
      <c r="V19963" s="47"/>
      <c r="W19963" s="50"/>
      <c r="X19963" s="49"/>
      <c r="Y19963" s="49"/>
      <c r="Z19963" s="49"/>
      <c r="AA19963" s="49"/>
      <c r="AB19963" s="49"/>
      <c r="AC19963" s="49"/>
      <c r="AD19963" s="49"/>
      <c r="AE19963" s="95"/>
      <c r="AM19963" s="103"/>
      <c r="AT19963" s="10"/>
    </row>
    <row r="19964" spans="9:46" s="16" customFormat="1">
      <c r="I19964" s="47"/>
      <c r="P19964" s="48"/>
      <c r="Q19964" s="48"/>
      <c r="R19964" s="48"/>
      <c r="S19964" s="49"/>
      <c r="T19964" s="47"/>
      <c r="U19964" s="50"/>
      <c r="V19964" s="47"/>
      <c r="W19964" s="50"/>
      <c r="X19964" s="49"/>
      <c r="Y19964" s="49"/>
      <c r="Z19964" s="49"/>
      <c r="AA19964" s="49"/>
      <c r="AB19964" s="49"/>
      <c r="AC19964" s="49"/>
      <c r="AD19964" s="49"/>
      <c r="AE19964" s="95"/>
      <c r="AM19964" s="103"/>
      <c r="AT19964" s="10"/>
    </row>
    <row r="19965" spans="9:46" s="16" customFormat="1">
      <c r="I19965" s="47"/>
      <c r="P19965" s="48"/>
      <c r="Q19965" s="48"/>
      <c r="R19965" s="48"/>
      <c r="S19965" s="49"/>
      <c r="T19965" s="47"/>
      <c r="U19965" s="50"/>
      <c r="V19965" s="47"/>
      <c r="W19965" s="50"/>
      <c r="X19965" s="49"/>
      <c r="Y19965" s="49"/>
      <c r="Z19965" s="49"/>
      <c r="AA19965" s="49"/>
      <c r="AB19965" s="49"/>
      <c r="AC19965" s="49"/>
      <c r="AD19965" s="49"/>
      <c r="AE19965" s="95"/>
      <c r="AM19965" s="103"/>
      <c r="AT19965" s="10"/>
    </row>
    <row r="19966" spans="9:46" s="16" customFormat="1">
      <c r="I19966" s="47"/>
      <c r="P19966" s="48"/>
      <c r="Q19966" s="48"/>
      <c r="R19966" s="48"/>
      <c r="S19966" s="49"/>
      <c r="T19966" s="47"/>
      <c r="U19966" s="50"/>
      <c r="V19966" s="47"/>
      <c r="W19966" s="50"/>
      <c r="X19966" s="49"/>
      <c r="Y19966" s="49"/>
      <c r="Z19966" s="49"/>
      <c r="AA19966" s="49"/>
      <c r="AB19966" s="49"/>
      <c r="AC19966" s="49"/>
      <c r="AD19966" s="49"/>
      <c r="AE19966" s="95"/>
      <c r="AM19966" s="103"/>
      <c r="AT19966" s="10"/>
    </row>
    <row r="19967" spans="9:46" s="16" customFormat="1">
      <c r="I19967" s="47"/>
      <c r="P19967" s="48"/>
      <c r="Q19967" s="48"/>
      <c r="R19967" s="48"/>
      <c r="S19967" s="49"/>
      <c r="T19967" s="47"/>
      <c r="U19967" s="50"/>
      <c r="V19967" s="47"/>
      <c r="W19967" s="50"/>
      <c r="X19967" s="49"/>
      <c r="Y19967" s="49"/>
      <c r="Z19967" s="49"/>
      <c r="AA19967" s="49"/>
      <c r="AB19967" s="49"/>
      <c r="AC19967" s="49"/>
      <c r="AD19967" s="49"/>
      <c r="AE19967" s="95"/>
      <c r="AM19967" s="103"/>
      <c r="AT19967" s="10"/>
    </row>
    <row r="19968" spans="9:46" s="16" customFormat="1">
      <c r="I19968" s="47"/>
      <c r="P19968" s="48"/>
      <c r="Q19968" s="48"/>
      <c r="R19968" s="48"/>
      <c r="S19968" s="49"/>
      <c r="T19968" s="47"/>
      <c r="U19968" s="50"/>
      <c r="V19968" s="47"/>
      <c r="W19968" s="50"/>
      <c r="X19968" s="49"/>
      <c r="Y19968" s="49"/>
      <c r="Z19968" s="49"/>
      <c r="AA19968" s="49"/>
      <c r="AB19968" s="49"/>
      <c r="AC19968" s="49"/>
      <c r="AD19968" s="49"/>
      <c r="AE19968" s="95"/>
      <c r="AM19968" s="103"/>
      <c r="AT19968" s="10"/>
    </row>
    <row r="19969" spans="9:46" s="16" customFormat="1">
      <c r="I19969" s="47"/>
      <c r="P19969" s="48"/>
      <c r="Q19969" s="48"/>
      <c r="R19969" s="48"/>
      <c r="S19969" s="49"/>
      <c r="T19969" s="47"/>
      <c r="U19969" s="50"/>
      <c r="V19969" s="47"/>
      <c r="W19969" s="50"/>
      <c r="X19969" s="49"/>
      <c r="Y19969" s="49"/>
      <c r="Z19969" s="49"/>
      <c r="AA19969" s="49"/>
      <c r="AB19969" s="49"/>
      <c r="AC19969" s="49"/>
      <c r="AD19969" s="49"/>
      <c r="AE19969" s="95"/>
      <c r="AM19969" s="103"/>
      <c r="AT19969" s="10"/>
    </row>
    <row r="19970" spans="9:46" s="16" customFormat="1">
      <c r="I19970" s="47"/>
      <c r="P19970" s="48"/>
      <c r="Q19970" s="48"/>
      <c r="R19970" s="48"/>
      <c r="S19970" s="49"/>
      <c r="T19970" s="47"/>
      <c r="U19970" s="50"/>
      <c r="V19970" s="47"/>
      <c r="W19970" s="50"/>
      <c r="X19970" s="49"/>
      <c r="Y19970" s="49"/>
      <c r="Z19970" s="49"/>
      <c r="AA19970" s="49"/>
      <c r="AB19970" s="49"/>
      <c r="AC19970" s="49"/>
      <c r="AD19970" s="49"/>
      <c r="AE19970" s="95"/>
      <c r="AM19970" s="103"/>
      <c r="AT19970" s="10"/>
    </row>
    <row r="19971" spans="9:46" s="16" customFormat="1">
      <c r="I19971" s="47"/>
      <c r="P19971" s="48"/>
      <c r="Q19971" s="48"/>
      <c r="R19971" s="48"/>
      <c r="S19971" s="49"/>
      <c r="T19971" s="47"/>
      <c r="U19971" s="50"/>
      <c r="V19971" s="47"/>
      <c r="W19971" s="50"/>
      <c r="X19971" s="49"/>
      <c r="Y19971" s="49"/>
      <c r="Z19971" s="49"/>
      <c r="AA19971" s="49"/>
      <c r="AB19971" s="49"/>
      <c r="AC19971" s="49"/>
      <c r="AD19971" s="49"/>
      <c r="AE19971" s="95"/>
      <c r="AM19971" s="103"/>
      <c r="AT19971" s="10"/>
    </row>
    <row r="19972" spans="9:46" s="16" customFormat="1">
      <c r="I19972" s="47"/>
      <c r="P19972" s="48"/>
      <c r="Q19972" s="48"/>
      <c r="R19972" s="48"/>
      <c r="S19972" s="49"/>
      <c r="T19972" s="47"/>
      <c r="U19972" s="50"/>
      <c r="V19972" s="47"/>
      <c r="W19972" s="50"/>
      <c r="X19972" s="49"/>
      <c r="Y19972" s="49"/>
      <c r="Z19972" s="49"/>
      <c r="AA19972" s="49"/>
      <c r="AB19972" s="49"/>
      <c r="AC19972" s="49"/>
      <c r="AD19972" s="49"/>
      <c r="AE19972" s="95"/>
      <c r="AM19972" s="103"/>
      <c r="AT19972" s="10"/>
    </row>
    <row r="19973" spans="9:46" s="16" customFormat="1">
      <c r="I19973" s="47"/>
      <c r="P19973" s="48"/>
      <c r="Q19973" s="48"/>
      <c r="R19973" s="48"/>
      <c r="S19973" s="49"/>
      <c r="T19973" s="47"/>
      <c r="U19973" s="50"/>
      <c r="V19973" s="47"/>
      <c r="W19973" s="50"/>
      <c r="X19973" s="49"/>
      <c r="Y19973" s="49"/>
      <c r="Z19973" s="49"/>
      <c r="AA19973" s="49"/>
      <c r="AB19973" s="49"/>
      <c r="AC19973" s="49"/>
      <c r="AD19973" s="49"/>
      <c r="AE19973" s="95"/>
      <c r="AM19973" s="103"/>
      <c r="AT19973" s="10"/>
    </row>
    <row r="19974" spans="9:46" s="16" customFormat="1">
      <c r="I19974" s="47"/>
      <c r="P19974" s="48"/>
      <c r="Q19974" s="48"/>
      <c r="R19974" s="48"/>
      <c r="S19974" s="49"/>
      <c r="T19974" s="47"/>
      <c r="U19974" s="50"/>
      <c r="V19974" s="47"/>
      <c r="W19974" s="50"/>
      <c r="X19974" s="49"/>
      <c r="Y19974" s="49"/>
      <c r="Z19974" s="49"/>
      <c r="AA19974" s="49"/>
      <c r="AB19974" s="49"/>
      <c r="AC19974" s="49"/>
      <c r="AD19974" s="49"/>
      <c r="AE19974" s="95"/>
      <c r="AM19974" s="103"/>
      <c r="AT19974" s="10"/>
    </row>
    <row r="19975" spans="9:46" s="16" customFormat="1">
      <c r="I19975" s="47"/>
      <c r="P19975" s="48"/>
      <c r="Q19975" s="48"/>
      <c r="R19975" s="48"/>
      <c r="S19975" s="49"/>
      <c r="T19975" s="47"/>
      <c r="U19975" s="50"/>
      <c r="V19975" s="47"/>
      <c r="W19975" s="50"/>
      <c r="X19975" s="49"/>
      <c r="Y19975" s="49"/>
      <c r="Z19975" s="49"/>
      <c r="AA19975" s="49"/>
      <c r="AB19975" s="49"/>
      <c r="AC19975" s="49"/>
      <c r="AD19975" s="49"/>
      <c r="AE19975" s="95"/>
      <c r="AM19975" s="103"/>
      <c r="AT19975" s="10"/>
    </row>
    <row r="19976" spans="9:46" s="16" customFormat="1">
      <c r="I19976" s="47"/>
      <c r="P19976" s="48"/>
      <c r="Q19976" s="48"/>
      <c r="R19976" s="48"/>
      <c r="S19976" s="49"/>
      <c r="T19976" s="47"/>
      <c r="U19976" s="50"/>
      <c r="V19976" s="47"/>
      <c r="W19976" s="50"/>
      <c r="X19976" s="49"/>
      <c r="Y19976" s="49"/>
      <c r="Z19976" s="49"/>
      <c r="AA19976" s="49"/>
      <c r="AB19976" s="49"/>
      <c r="AC19976" s="49"/>
      <c r="AD19976" s="49"/>
      <c r="AE19976" s="95"/>
      <c r="AM19976" s="103"/>
      <c r="AT19976" s="10"/>
    </row>
    <row r="19977" spans="9:46" s="16" customFormat="1">
      <c r="I19977" s="47"/>
      <c r="P19977" s="48"/>
      <c r="Q19977" s="48"/>
      <c r="R19977" s="48"/>
      <c r="S19977" s="49"/>
      <c r="T19977" s="47"/>
      <c r="U19977" s="50"/>
      <c r="V19977" s="47"/>
      <c r="W19977" s="50"/>
      <c r="X19977" s="49"/>
      <c r="Y19977" s="49"/>
      <c r="Z19977" s="49"/>
      <c r="AA19977" s="49"/>
      <c r="AB19977" s="49"/>
      <c r="AC19977" s="49"/>
      <c r="AD19977" s="49"/>
      <c r="AE19977" s="95"/>
      <c r="AM19977" s="103"/>
      <c r="AT19977" s="10"/>
    </row>
    <row r="19978" spans="9:46" s="16" customFormat="1">
      <c r="I19978" s="47"/>
      <c r="P19978" s="48"/>
      <c r="Q19978" s="48"/>
      <c r="R19978" s="48"/>
      <c r="S19978" s="49"/>
      <c r="T19978" s="47"/>
      <c r="U19978" s="50"/>
      <c r="V19978" s="47"/>
      <c r="W19978" s="50"/>
      <c r="X19978" s="49"/>
      <c r="Y19978" s="49"/>
      <c r="Z19978" s="49"/>
      <c r="AA19978" s="49"/>
      <c r="AB19978" s="49"/>
      <c r="AC19978" s="49"/>
      <c r="AD19978" s="49"/>
      <c r="AE19978" s="95"/>
      <c r="AM19978" s="103"/>
      <c r="AT19978" s="10"/>
    </row>
    <row r="19979" spans="9:46" s="16" customFormat="1">
      <c r="I19979" s="47"/>
      <c r="P19979" s="48"/>
      <c r="Q19979" s="48"/>
      <c r="R19979" s="48"/>
      <c r="S19979" s="49"/>
      <c r="T19979" s="47"/>
      <c r="U19979" s="50"/>
      <c r="V19979" s="47"/>
      <c r="W19979" s="50"/>
      <c r="X19979" s="49"/>
      <c r="Y19979" s="49"/>
      <c r="Z19979" s="49"/>
      <c r="AA19979" s="49"/>
      <c r="AB19979" s="49"/>
      <c r="AC19979" s="49"/>
      <c r="AD19979" s="49"/>
      <c r="AE19979" s="95"/>
      <c r="AM19979" s="103"/>
      <c r="AT19979" s="10"/>
    </row>
    <row r="19980" spans="9:46" s="16" customFormat="1">
      <c r="I19980" s="47"/>
      <c r="P19980" s="48"/>
      <c r="Q19980" s="48"/>
      <c r="R19980" s="48"/>
      <c r="S19980" s="49"/>
      <c r="T19980" s="47"/>
      <c r="U19980" s="50"/>
      <c r="V19980" s="47"/>
      <c r="W19980" s="50"/>
      <c r="X19980" s="49"/>
      <c r="Y19980" s="49"/>
      <c r="Z19980" s="49"/>
      <c r="AA19980" s="49"/>
      <c r="AB19980" s="49"/>
      <c r="AC19980" s="49"/>
      <c r="AD19980" s="49"/>
      <c r="AE19980" s="95"/>
      <c r="AM19980" s="103"/>
      <c r="AT19980" s="10"/>
    </row>
    <row r="19981" spans="9:46" s="16" customFormat="1">
      <c r="I19981" s="47"/>
      <c r="P19981" s="48"/>
      <c r="Q19981" s="48"/>
      <c r="R19981" s="48"/>
      <c r="S19981" s="49"/>
      <c r="T19981" s="47"/>
      <c r="U19981" s="50"/>
      <c r="V19981" s="47"/>
      <c r="W19981" s="50"/>
      <c r="X19981" s="49"/>
      <c r="Y19981" s="49"/>
      <c r="Z19981" s="49"/>
      <c r="AA19981" s="49"/>
      <c r="AB19981" s="49"/>
      <c r="AC19981" s="49"/>
      <c r="AD19981" s="49"/>
      <c r="AE19981" s="95"/>
      <c r="AM19981" s="103"/>
      <c r="AT19981" s="10"/>
    </row>
    <row r="19982" spans="9:46" s="16" customFormat="1">
      <c r="I19982" s="47"/>
      <c r="P19982" s="48"/>
      <c r="Q19982" s="48"/>
      <c r="R19982" s="48"/>
      <c r="S19982" s="49"/>
      <c r="T19982" s="47"/>
      <c r="U19982" s="50"/>
      <c r="V19982" s="47"/>
      <c r="W19982" s="50"/>
      <c r="X19982" s="49"/>
      <c r="Y19982" s="49"/>
      <c r="Z19982" s="49"/>
      <c r="AA19982" s="49"/>
      <c r="AB19982" s="49"/>
      <c r="AC19982" s="49"/>
      <c r="AD19982" s="49"/>
      <c r="AE19982" s="95"/>
      <c r="AM19982" s="103"/>
      <c r="AT19982" s="10"/>
    </row>
    <row r="19983" spans="9:46" s="16" customFormat="1">
      <c r="I19983" s="47"/>
      <c r="P19983" s="48"/>
      <c r="Q19983" s="48"/>
      <c r="R19983" s="48"/>
      <c r="S19983" s="49"/>
      <c r="T19983" s="47"/>
      <c r="U19983" s="50"/>
      <c r="V19983" s="47"/>
      <c r="W19983" s="50"/>
      <c r="X19983" s="49"/>
      <c r="Y19983" s="49"/>
      <c r="Z19983" s="49"/>
      <c r="AA19983" s="49"/>
      <c r="AB19983" s="49"/>
      <c r="AC19983" s="49"/>
      <c r="AD19983" s="49"/>
      <c r="AE19983" s="95"/>
      <c r="AM19983" s="103"/>
      <c r="AT19983" s="10"/>
    </row>
    <row r="19984" spans="9:46" s="16" customFormat="1">
      <c r="I19984" s="47"/>
      <c r="P19984" s="48"/>
      <c r="Q19984" s="48"/>
      <c r="R19984" s="48"/>
      <c r="S19984" s="49"/>
      <c r="T19984" s="47"/>
      <c r="U19984" s="50"/>
      <c r="V19984" s="47"/>
      <c r="W19984" s="50"/>
      <c r="X19984" s="49"/>
      <c r="Y19984" s="49"/>
      <c r="Z19984" s="49"/>
      <c r="AA19984" s="49"/>
      <c r="AB19984" s="49"/>
      <c r="AC19984" s="49"/>
      <c r="AD19984" s="49"/>
      <c r="AE19984" s="95"/>
      <c r="AM19984" s="103"/>
      <c r="AT19984" s="10"/>
    </row>
    <row r="19985" spans="9:46" s="16" customFormat="1">
      <c r="I19985" s="47"/>
      <c r="P19985" s="48"/>
      <c r="Q19985" s="48"/>
      <c r="R19985" s="48"/>
      <c r="S19985" s="49"/>
      <c r="T19985" s="47"/>
      <c r="U19985" s="50"/>
      <c r="V19985" s="47"/>
      <c r="W19985" s="50"/>
      <c r="X19985" s="49"/>
      <c r="Y19985" s="49"/>
      <c r="Z19985" s="49"/>
      <c r="AA19985" s="49"/>
      <c r="AB19985" s="49"/>
      <c r="AC19985" s="49"/>
      <c r="AD19985" s="49"/>
      <c r="AE19985" s="95"/>
      <c r="AM19985" s="103"/>
      <c r="AT19985" s="10"/>
    </row>
    <row r="19986" spans="9:46" s="16" customFormat="1">
      <c r="I19986" s="47"/>
      <c r="P19986" s="48"/>
      <c r="Q19986" s="48"/>
      <c r="R19986" s="48"/>
      <c r="S19986" s="49"/>
      <c r="T19986" s="47"/>
      <c r="U19986" s="50"/>
      <c r="V19986" s="47"/>
      <c r="W19986" s="50"/>
      <c r="X19986" s="49"/>
      <c r="Y19986" s="49"/>
      <c r="Z19986" s="49"/>
      <c r="AA19986" s="49"/>
      <c r="AB19986" s="49"/>
      <c r="AC19986" s="49"/>
      <c r="AD19986" s="49"/>
      <c r="AE19986" s="95"/>
      <c r="AM19986" s="103"/>
      <c r="AT19986" s="10"/>
    </row>
    <row r="19987" spans="9:46" s="16" customFormat="1">
      <c r="I19987" s="47"/>
      <c r="P19987" s="48"/>
      <c r="Q19987" s="48"/>
      <c r="R19987" s="48"/>
      <c r="S19987" s="49"/>
      <c r="T19987" s="47"/>
      <c r="U19987" s="50"/>
      <c r="V19987" s="47"/>
      <c r="W19987" s="50"/>
      <c r="X19987" s="49"/>
      <c r="Y19987" s="49"/>
      <c r="Z19987" s="49"/>
      <c r="AA19987" s="49"/>
      <c r="AB19987" s="49"/>
      <c r="AC19987" s="49"/>
      <c r="AD19987" s="49"/>
      <c r="AE19987" s="95"/>
      <c r="AM19987" s="103"/>
      <c r="AT19987" s="10"/>
    </row>
    <row r="19988" spans="9:46" s="16" customFormat="1">
      <c r="I19988" s="47"/>
      <c r="P19988" s="48"/>
      <c r="Q19988" s="48"/>
      <c r="R19988" s="48"/>
      <c r="S19988" s="49"/>
      <c r="T19988" s="47"/>
      <c r="U19988" s="50"/>
      <c r="V19988" s="47"/>
      <c r="W19988" s="50"/>
      <c r="X19988" s="49"/>
      <c r="Y19988" s="49"/>
      <c r="Z19988" s="49"/>
      <c r="AA19988" s="49"/>
      <c r="AB19988" s="49"/>
      <c r="AC19988" s="49"/>
      <c r="AD19988" s="49"/>
      <c r="AE19988" s="95"/>
      <c r="AM19988" s="103"/>
      <c r="AT19988" s="10"/>
    </row>
    <row r="19989" spans="9:46" s="16" customFormat="1">
      <c r="I19989" s="47"/>
      <c r="P19989" s="48"/>
      <c r="Q19989" s="48"/>
      <c r="R19989" s="48"/>
      <c r="S19989" s="49"/>
      <c r="T19989" s="47"/>
      <c r="U19989" s="50"/>
      <c r="V19989" s="47"/>
      <c r="W19989" s="50"/>
      <c r="X19989" s="49"/>
      <c r="Y19989" s="49"/>
      <c r="Z19989" s="49"/>
      <c r="AA19989" s="49"/>
      <c r="AB19989" s="49"/>
      <c r="AC19989" s="49"/>
      <c r="AD19989" s="49"/>
      <c r="AE19989" s="95"/>
      <c r="AM19989" s="103"/>
      <c r="AT19989" s="10"/>
    </row>
    <row r="19990" spans="9:46" s="16" customFormat="1">
      <c r="I19990" s="47"/>
      <c r="P19990" s="48"/>
      <c r="Q19990" s="48"/>
      <c r="R19990" s="48"/>
      <c r="S19990" s="49"/>
      <c r="T19990" s="47"/>
      <c r="U19990" s="50"/>
      <c r="V19990" s="47"/>
      <c r="W19990" s="50"/>
      <c r="X19990" s="49"/>
      <c r="Y19990" s="49"/>
      <c r="Z19990" s="49"/>
      <c r="AA19990" s="49"/>
      <c r="AB19990" s="49"/>
      <c r="AC19990" s="49"/>
      <c r="AD19990" s="49"/>
      <c r="AE19990" s="95"/>
      <c r="AM19990" s="103"/>
      <c r="AT19990" s="10"/>
    </row>
    <row r="19991" spans="9:46" s="16" customFormat="1">
      <c r="I19991" s="47"/>
      <c r="P19991" s="48"/>
      <c r="Q19991" s="48"/>
      <c r="R19991" s="48"/>
      <c r="S19991" s="49"/>
      <c r="T19991" s="47"/>
      <c r="U19991" s="50"/>
      <c r="V19991" s="47"/>
      <c r="W19991" s="50"/>
      <c r="X19991" s="49"/>
      <c r="Y19991" s="49"/>
      <c r="Z19991" s="49"/>
      <c r="AA19991" s="49"/>
      <c r="AB19991" s="49"/>
      <c r="AC19991" s="49"/>
      <c r="AD19991" s="49"/>
      <c r="AE19991" s="95"/>
      <c r="AM19991" s="103"/>
      <c r="AT19991" s="10"/>
    </row>
    <row r="19992" spans="9:46" s="16" customFormat="1">
      <c r="I19992" s="47"/>
      <c r="P19992" s="48"/>
      <c r="Q19992" s="48"/>
      <c r="R19992" s="48"/>
      <c r="S19992" s="49"/>
      <c r="T19992" s="47"/>
      <c r="U19992" s="50"/>
      <c r="V19992" s="47"/>
      <c r="W19992" s="50"/>
      <c r="X19992" s="49"/>
      <c r="Y19992" s="49"/>
      <c r="Z19992" s="49"/>
      <c r="AA19992" s="49"/>
      <c r="AB19992" s="49"/>
      <c r="AC19992" s="49"/>
      <c r="AD19992" s="49"/>
      <c r="AE19992" s="95"/>
      <c r="AM19992" s="103"/>
      <c r="AT19992" s="10"/>
    </row>
    <row r="19993" spans="9:46" s="16" customFormat="1">
      <c r="I19993" s="47"/>
      <c r="P19993" s="48"/>
      <c r="Q19993" s="48"/>
      <c r="R19993" s="48"/>
      <c r="S19993" s="49"/>
      <c r="T19993" s="47"/>
      <c r="U19993" s="50"/>
      <c r="V19993" s="47"/>
      <c r="W19993" s="50"/>
      <c r="X19993" s="49"/>
      <c r="Y19993" s="49"/>
      <c r="Z19993" s="49"/>
      <c r="AA19993" s="49"/>
      <c r="AB19993" s="49"/>
      <c r="AC19993" s="49"/>
      <c r="AD19993" s="49"/>
      <c r="AE19993" s="95"/>
      <c r="AM19993" s="103"/>
      <c r="AT19993" s="10"/>
    </row>
    <row r="19994" spans="9:46" s="16" customFormat="1">
      <c r="I19994" s="47"/>
      <c r="P19994" s="48"/>
      <c r="Q19994" s="48"/>
      <c r="R19994" s="48"/>
      <c r="S19994" s="49"/>
      <c r="T19994" s="47"/>
      <c r="U19994" s="50"/>
      <c r="V19994" s="47"/>
      <c r="W19994" s="50"/>
      <c r="X19994" s="49"/>
      <c r="Y19994" s="49"/>
      <c r="Z19994" s="49"/>
      <c r="AA19994" s="49"/>
      <c r="AB19994" s="49"/>
      <c r="AC19994" s="49"/>
      <c r="AD19994" s="49"/>
      <c r="AE19994" s="95"/>
      <c r="AM19994" s="103"/>
      <c r="AT19994" s="10"/>
    </row>
    <row r="19995" spans="9:46" s="16" customFormat="1">
      <c r="I19995" s="47"/>
      <c r="P19995" s="48"/>
      <c r="Q19995" s="48"/>
      <c r="R19995" s="48"/>
      <c r="S19995" s="49"/>
      <c r="T19995" s="47"/>
      <c r="U19995" s="50"/>
      <c r="V19995" s="47"/>
      <c r="W19995" s="50"/>
      <c r="X19995" s="49"/>
      <c r="Y19995" s="49"/>
      <c r="Z19995" s="49"/>
      <c r="AA19995" s="49"/>
      <c r="AB19995" s="49"/>
      <c r="AC19995" s="49"/>
      <c r="AD19995" s="49"/>
      <c r="AE19995" s="95"/>
      <c r="AM19995" s="103"/>
      <c r="AT19995" s="10"/>
    </row>
    <row r="19996" spans="9:46" s="16" customFormat="1">
      <c r="I19996" s="47"/>
      <c r="P19996" s="48"/>
      <c r="Q19996" s="48"/>
      <c r="R19996" s="48"/>
      <c r="S19996" s="49"/>
      <c r="T19996" s="47"/>
      <c r="U19996" s="50"/>
      <c r="V19996" s="47"/>
      <c r="W19996" s="50"/>
      <c r="X19996" s="49"/>
      <c r="Y19996" s="49"/>
      <c r="Z19996" s="49"/>
      <c r="AA19996" s="49"/>
      <c r="AB19996" s="49"/>
      <c r="AC19996" s="49"/>
      <c r="AD19996" s="49"/>
      <c r="AE19996" s="95"/>
      <c r="AM19996" s="103"/>
      <c r="AT19996" s="10"/>
    </row>
    <row r="19997" spans="9:46" s="16" customFormat="1">
      <c r="I19997" s="47"/>
      <c r="P19997" s="48"/>
      <c r="Q19997" s="48"/>
      <c r="R19997" s="48"/>
      <c r="S19997" s="49"/>
      <c r="T19997" s="47"/>
      <c r="U19997" s="50"/>
      <c r="V19997" s="47"/>
      <c r="W19997" s="50"/>
      <c r="X19997" s="49"/>
      <c r="Y19997" s="49"/>
      <c r="Z19997" s="49"/>
      <c r="AA19997" s="49"/>
      <c r="AB19997" s="49"/>
      <c r="AC19997" s="49"/>
      <c r="AD19997" s="49"/>
      <c r="AE19997" s="95"/>
      <c r="AM19997" s="103"/>
      <c r="AT19997" s="10"/>
    </row>
    <row r="19998" spans="9:46" s="16" customFormat="1">
      <c r="I19998" s="47"/>
      <c r="P19998" s="48"/>
      <c r="Q19998" s="48"/>
      <c r="R19998" s="48"/>
      <c r="S19998" s="49"/>
      <c r="T19998" s="47"/>
      <c r="U19998" s="50"/>
      <c r="V19998" s="47"/>
      <c r="W19998" s="50"/>
      <c r="X19998" s="49"/>
      <c r="Y19998" s="49"/>
      <c r="Z19998" s="49"/>
      <c r="AA19998" s="49"/>
      <c r="AB19998" s="49"/>
      <c r="AC19998" s="49"/>
      <c r="AD19998" s="49"/>
      <c r="AE19998" s="95"/>
      <c r="AM19998" s="103"/>
      <c r="AT19998" s="10"/>
    </row>
    <row r="19999" spans="9:46" s="16" customFormat="1">
      <c r="I19999" s="47"/>
      <c r="P19999" s="48"/>
      <c r="Q19999" s="48"/>
      <c r="R19999" s="48"/>
      <c r="S19999" s="49"/>
      <c r="T19999" s="47"/>
      <c r="U19999" s="50"/>
      <c r="V19999" s="47"/>
      <c r="W19999" s="50"/>
      <c r="X19999" s="49"/>
      <c r="Y19999" s="49"/>
      <c r="Z19999" s="49"/>
      <c r="AA19999" s="49"/>
      <c r="AB19999" s="49"/>
      <c r="AC19999" s="49"/>
      <c r="AD19999" s="49"/>
      <c r="AE19999" s="95"/>
      <c r="AM19999" s="103"/>
      <c r="AT19999" s="10"/>
    </row>
    <row r="20000" spans="9:46" s="16" customFormat="1">
      <c r="I20000" s="47"/>
      <c r="P20000" s="48"/>
      <c r="Q20000" s="48"/>
      <c r="R20000" s="48"/>
      <c r="S20000" s="49"/>
      <c r="T20000" s="47"/>
      <c r="U20000" s="50"/>
      <c r="V20000" s="47"/>
      <c r="W20000" s="50"/>
      <c r="X20000" s="49"/>
      <c r="Y20000" s="49"/>
      <c r="Z20000" s="49"/>
      <c r="AA20000" s="49"/>
      <c r="AB20000" s="49"/>
      <c r="AC20000" s="49"/>
      <c r="AD20000" s="49"/>
      <c r="AE20000" s="95"/>
      <c r="AM20000" s="103"/>
      <c r="AT20000" s="10"/>
    </row>
    <row r="20001" spans="9:46" s="16" customFormat="1">
      <c r="I20001" s="47"/>
      <c r="P20001" s="48"/>
      <c r="Q20001" s="48"/>
      <c r="R20001" s="48"/>
      <c r="S20001" s="49"/>
      <c r="T20001" s="47"/>
      <c r="U20001" s="50"/>
      <c r="V20001" s="47"/>
      <c r="W20001" s="50"/>
      <c r="X20001" s="49"/>
      <c r="Y20001" s="49"/>
      <c r="Z20001" s="49"/>
      <c r="AA20001" s="49"/>
      <c r="AB20001" s="49"/>
      <c r="AC20001" s="49"/>
      <c r="AD20001" s="49"/>
      <c r="AE20001" s="95"/>
      <c r="AM20001" s="103"/>
      <c r="AT20001" s="10"/>
    </row>
    <row r="20002" spans="9:46" s="16" customFormat="1">
      <c r="I20002" s="47"/>
      <c r="P20002" s="48"/>
      <c r="Q20002" s="48"/>
      <c r="R20002" s="48"/>
      <c r="S20002" s="49"/>
      <c r="T20002" s="47"/>
      <c r="U20002" s="50"/>
      <c r="V20002" s="47"/>
      <c r="W20002" s="50"/>
      <c r="X20002" s="49"/>
      <c r="Y20002" s="49"/>
      <c r="Z20002" s="49"/>
      <c r="AA20002" s="49"/>
      <c r="AB20002" s="49"/>
      <c r="AC20002" s="49"/>
      <c r="AD20002" s="49"/>
      <c r="AE20002" s="95"/>
      <c r="AM20002" s="103"/>
      <c r="AT20002" s="10"/>
    </row>
    <row r="20003" spans="9:46" s="16" customFormat="1">
      <c r="I20003" s="47"/>
      <c r="P20003" s="48"/>
      <c r="Q20003" s="48"/>
      <c r="R20003" s="48"/>
      <c r="S20003" s="49"/>
      <c r="T20003" s="47"/>
      <c r="U20003" s="50"/>
      <c r="V20003" s="47"/>
      <c r="W20003" s="50"/>
      <c r="X20003" s="49"/>
      <c r="Y20003" s="49"/>
      <c r="Z20003" s="49"/>
      <c r="AA20003" s="49"/>
      <c r="AB20003" s="49"/>
      <c r="AC20003" s="49"/>
      <c r="AD20003" s="49"/>
      <c r="AE20003" s="95"/>
      <c r="AM20003" s="103"/>
      <c r="AT20003" s="10"/>
    </row>
    <row r="20004" spans="9:46" s="16" customFormat="1">
      <c r="I20004" s="47"/>
      <c r="P20004" s="48"/>
      <c r="Q20004" s="48"/>
      <c r="R20004" s="48"/>
      <c r="S20004" s="49"/>
      <c r="T20004" s="47"/>
      <c r="U20004" s="50"/>
      <c r="V20004" s="47"/>
      <c r="W20004" s="50"/>
      <c r="X20004" s="49"/>
      <c r="Y20004" s="49"/>
      <c r="Z20004" s="49"/>
      <c r="AA20004" s="49"/>
      <c r="AB20004" s="49"/>
      <c r="AC20004" s="49"/>
      <c r="AD20004" s="49"/>
      <c r="AE20004" s="95"/>
      <c r="AM20004" s="103"/>
      <c r="AT20004" s="10"/>
    </row>
    <row r="20005" spans="9:46" s="16" customFormat="1">
      <c r="I20005" s="47"/>
      <c r="P20005" s="48"/>
      <c r="Q20005" s="48"/>
      <c r="R20005" s="48"/>
      <c r="S20005" s="49"/>
      <c r="T20005" s="47"/>
      <c r="U20005" s="50"/>
      <c r="V20005" s="47"/>
      <c r="W20005" s="50"/>
      <c r="X20005" s="49"/>
      <c r="Y20005" s="49"/>
      <c r="Z20005" s="49"/>
      <c r="AA20005" s="49"/>
      <c r="AB20005" s="49"/>
      <c r="AC20005" s="49"/>
      <c r="AD20005" s="49"/>
      <c r="AE20005" s="95"/>
      <c r="AM20005" s="103"/>
      <c r="AT20005" s="10"/>
    </row>
    <row r="20006" spans="9:46" s="16" customFormat="1">
      <c r="I20006" s="47"/>
      <c r="P20006" s="48"/>
      <c r="Q20006" s="48"/>
      <c r="R20006" s="48"/>
      <c r="S20006" s="49"/>
      <c r="T20006" s="47"/>
      <c r="U20006" s="50"/>
      <c r="V20006" s="47"/>
      <c r="W20006" s="50"/>
      <c r="X20006" s="49"/>
      <c r="Y20006" s="49"/>
      <c r="Z20006" s="49"/>
      <c r="AA20006" s="49"/>
      <c r="AB20006" s="49"/>
      <c r="AC20006" s="49"/>
      <c r="AD20006" s="49"/>
      <c r="AE20006" s="95"/>
      <c r="AM20006" s="103"/>
      <c r="AT20006" s="10"/>
    </row>
    <row r="20007" spans="9:46" s="16" customFormat="1">
      <c r="I20007" s="47"/>
      <c r="P20007" s="48"/>
      <c r="Q20007" s="48"/>
      <c r="R20007" s="48"/>
      <c r="S20007" s="49"/>
      <c r="T20007" s="47"/>
      <c r="U20007" s="50"/>
      <c r="V20007" s="47"/>
      <c r="W20007" s="50"/>
      <c r="X20007" s="49"/>
      <c r="Y20007" s="49"/>
      <c r="Z20007" s="49"/>
      <c r="AA20007" s="49"/>
      <c r="AB20007" s="49"/>
      <c r="AC20007" s="49"/>
      <c r="AD20007" s="49"/>
      <c r="AE20007" s="95"/>
      <c r="AM20007" s="103"/>
      <c r="AT20007" s="10"/>
    </row>
    <row r="20008" spans="9:46" s="16" customFormat="1">
      <c r="I20008" s="47"/>
      <c r="P20008" s="48"/>
      <c r="Q20008" s="48"/>
      <c r="R20008" s="48"/>
      <c r="S20008" s="49"/>
      <c r="T20008" s="47"/>
      <c r="U20008" s="50"/>
      <c r="V20008" s="47"/>
      <c r="W20008" s="50"/>
      <c r="X20008" s="49"/>
      <c r="Y20008" s="49"/>
      <c r="Z20008" s="49"/>
      <c r="AA20008" s="49"/>
      <c r="AB20008" s="49"/>
      <c r="AC20008" s="49"/>
      <c r="AD20008" s="49"/>
      <c r="AE20008" s="95"/>
      <c r="AM20008" s="103"/>
      <c r="AT20008" s="10"/>
    </row>
    <row r="20009" spans="9:46" s="16" customFormat="1">
      <c r="I20009" s="47"/>
      <c r="P20009" s="48"/>
      <c r="Q20009" s="48"/>
      <c r="R20009" s="48"/>
      <c r="S20009" s="49"/>
      <c r="T20009" s="47"/>
      <c r="U20009" s="50"/>
      <c r="V20009" s="47"/>
      <c r="W20009" s="50"/>
      <c r="X20009" s="49"/>
      <c r="Y20009" s="49"/>
      <c r="Z20009" s="49"/>
      <c r="AA20009" s="49"/>
      <c r="AB20009" s="49"/>
      <c r="AC20009" s="49"/>
      <c r="AD20009" s="49"/>
      <c r="AE20009" s="95"/>
      <c r="AM20009" s="103"/>
      <c r="AT20009" s="10"/>
    </row>
    <row r="20010" spans="9:46" s="16" customFormat="1">
      <c r="I20010" s="47"/>
      <c r="P20010" s="48"/>
      <c r="Q20010" s="48"/>
      <c r="R20010" s="48"/>
      <c r="S20010" s="49"/>
      <c r="T20010" s="47"/>
      <c r="U20010" s="50"/>
      <c r="V20010" s="47"/>
      <c r="W20010" s="50"/>
      <c r="X20010" s="49"/>
      <c r="Y20010" s="49"/>
      <c r="Z20010" s="49"/>
      <c r="AA20010" s="49"/>
      <c r="AB20010" s="49"/>
      <c r="AC20010" s="49"/>
      <c r="AD20010" s="49"/>
      <c r="AE20010" s="95"/>
      <c r="AM20010" s="103"/>
      <c r="AT20010" s="10"/>
    </row>
    <row r="20011" spans="9:46" s="16" customFormat="1">
      <c r="I20011" s="47"/>
      <c r="P20011" s="48"/>
      <c r="Q20011" s="48"/>
      <c r="R20011" s="48"/>
      <c r="S20011" s="49"/>
      <c r="T20011" s="47"/>
      <c r="U20011" s="50"/>
      <c r="V20011" s="47"/>
      <c r="W20011" s="50"/>
      <c r="X20011" s="49"/>
      <c r="Y20011" s="49"/>
      <c r="Z20011" s="49"/>
      <c r="AA20011" s="49"/>
      <c r="AB20011" s="49"/>
      <c r="AC20011" s="49"/>
      <c r="AD20011" s="49"/>
      <c r="AE20011" s="95"/>
      <c r="AM20011" s="103"/>
      <c r="AT20011" s="10"/>
    </row>
    <row r="20012" spans="9:46" s="16" customFormat="1">
      <c r="I20012" s="47"/>
      <c r="P20012" s="48"/>
      <c r="Q20012" s="48"/>
      <c r="R20012" s="48"/>
      <c r="S20012" s="49"/>
      <c r="T20012" s="47"/>
      <c r="U20012" s="50"/>
      <c r="V20012" s="47"/>
      <c r="W20012" s="50"/>
      <c r="X20012" s="49"/>
      <c r="Y20012" s="49"/>
      <c r="Z20012" s="49"/>
      <c r="AA20012" s="49"/>
      <c r="AB20012" s="49"/>
      <c r="AC20012" s="49"/>
      <c r="AD20012" s="49"/>
      <c r="AE20012" s="95"/>
      <c r="AM20012" s="103"/>
      <c r="AT20012" s="10"/>
    </row>
    <row r="20013" spans="9:46" s="16" customFormat="1">
      <c r="I20013" s="47"/>
      <c r="P20013" s="48"/>
      <c r="Q20013" s="48"/>
      <c r="R20013" s="48"/>
      <c r="S20013" s="49"/>
      <c r="T20013" s="47"/>
      <c r="U20013" s="50"/>
      <c r="V20013" s="47"/>
      <c r="W20013" s="50"/>
      <c r="X20013" s="49"/>
      <c r="Y20013" s="49"/>
      <c r="Z20013" s="49"/>
      <c r="AA20013" s="49"/>
      <c r="AB20013" s="49"/>
      <c r="AC20013" s="49"/>
      <c r="AD20013" s="49"/>
      <c r="AE20013" s="95"/>
      <c r="AM20013" s="103"/>
      <c r="AT20013" s="10"/>
    </row>
    <row r="20014" spans="9:46" s="16" customFormat="1">
      <c r="I20014" s="47"/>
      <c r="P20014" s="48"/>
      <c r="Q20014" s="48"/>
      <c r="R20014" s="48"/>
      <c r="S20014" s="49"/>
      <c r="T20014" s="47"/>
      <c r="U20014" s="50"/>
      <c r="V20014" s="47"/>
      <c r="W20014" s="50"/>
      <c r="X20014" s="49"/>
      <c r="Y20014" s="49"/>
      <c r="Z20014" s="49"/>
      <c r="AA20014" s="49"/>
      <c r="AB20014" s="49"/>
      <c r="AC20014" s="49"/>
      <c r="AD20014" s="49"/>
      <c r="AE20014" s="95"/>
      <c r="AM20014" s="103"/>
      <c r="AT20014" s="10"/>
    </row>
    <row r="20015" spans="9:46" s="16" customFormat="1">
      <c r="I20015" s="47"/>
      <c r="P20015" s="48"/>
      <c r="Q20015" s="48"/>
      <c r="R20015" s="48"/>
      <c r="S20015" s="49"/>
      <c r="T20015" s="47"/>
      <c r="U20015" s="50"/>
      <c r="V20015" s="47"/>
      <c r="W20015" s="50"/>
      <c r="X20015" s="49"/>
      <c r="Y20015" s="49"/>
      <c r="Z20015" s="49"/>
      <c r="AA20015" s="49"/>
      <c r="AB20015" s="49"/>
      <c r="AC20015" s="49"/>
      <c r="AD20015" s="49"/>
      <c r="AE20015" s="95"/>
      <c r="AM20015" s="103"/>
      <c r="AT20015" s="10"/>
    </row>
    <row r="20016" spans="9:46" s="16" customFormat="1">
      <c r="I20016" s="47"/>
      <c r="P20016" s="48"/>
      <c r="Q20016" s="48"/>
      <c r="R20016" s="48"/>
      <c r="S20016" s="49"/>
      <c r="T20016" s="47"/>
      <c r="U20016" s="50"/>
      <c r="V20016" s="47"/>
      <c r="W20016" s="50"/>
      <c r="X20016" s="49"/>
      <c r="Y20016" s="49"/>
      <c r="Z20016" s="49"/>
      <c r="AA20016" s="49"/>
      <c r="AB20016" s="49"/>
      <c r="AC20016" s="49"/>
      <c r="AD20016" s="49"/>
      <c r="AE20016" s="95"/>
      <c r="AM20016" s="103"/>
      <c r="AT20016" s="10"/>
    </row>
    <row r="20017" spans="9:46" s="16" customFormat="1">
      <c r="I20017" s="47"/>
      <c r="P20017" s="48"/>
      <c r="Q20017" s="48"/>
      <c r="R20017" s="48"/>
      <c r="S20017" s="49"/>
      <c r="T20017" s="47"/>
      <c r="U20017" s="50"/>
      <c r="V20017" s="47"/>
      <c r="W20017" s="50"/>
      <c r="X20017" s="49"/>
      <c r="Y20017" s="49"/>
      <c r="Z20017" s="49"/>
      <c r="AA20017" s="49"/>
      <c r="AB20017" s="49"/>
      <c r="AC20017" s="49"/>
      <c r="AD20017" s="49"/>
      <c r="AE20017" s="95"/>
      <c r="AM20017" s="103"/>
      <c r="AT20017" s="10"/>
    </row>
    <row r="20018" spans="9:46" s="16" customFormat="1">
      <c r="I20018" s="47"/>
      <c r="P20018" s="48"/>
      <c r="Q20018" s="48"/>
      <c r="R20018" s="48"/>
      <c r="S20018" s="49"/>
      <c r="T20018" s="47"/>
      <c r="U20018" s="50"/>
      <c r="V20018" s="47"/>
      <c r="W20018" s="50"/>
      <c r="X20018" s="49"/>
      <c r="Y20018" s="49"/>
      <c r="Z20018" s="49"/>
      <c r="AA20018" s="49"/>
      <c r="AB20018" s="49"/>
      <c r="AC20018" s="49"/>
      <c r="AD20018" s="49"/>
      <c r="AE20018" s="95"/>
      <c r="AM20018" s="103"/>
      <c r="AT20018" s="10"/>
    </row>
    <row r="20019" spans="9:46" s="16" customFormat="1">
      <c r="I20019" s="47"/>
      <c r="P20019" s="48"/>
      <c r="Q20019" s="48"/>
      <c r="R20019" s="48"/>
      <c r="S20019" s="49"/>
      <c r="T20019" s="47"/>
      <c r="U20019" s="50"/>
      <c r="V20019" s="47"/>
      <c r="W20019" s="50"/>
      <c r="X20019" s="49"/>
      <c r="Y20019" s="49"/>
      <c r="Z20019" s="49"/>
      <c r="AA20019" s="49"/>
      <c r="AB20019" s="49"/>
      <c r="AC20019" s="49"/>
      <c r="AD20019" s="49"/>
      <c r="AE20019" s="95"/>
      <c r="AM20019" s="103"/>
      <c r="AT20019" s="10"/>
    </row>
    <row r="20020" spans="9:46" s="16" customFormat="1">
      <c r="I20020" s="47"/>
      <c r="P20020" s="48"/>
      <c r="Q20020" s="48"/>
      <c r="R20020" s="48"/>
      <c r="S20020" s="49"/>
      <c r="T20020" s="47"/>
      <c r="U20020" s="50"/>
      <c r="V20020" s="47"/>
      <c r="W20020" s="50"/>
      <c r="X20020" s="49"/>
      <c r="Y20020" s="49"/>
      <c r="Z20020" s="49"/>
      <c r="AA20020" s="49"/>
      <c r="AB20020" s="49"/>
      <c r="AC20020" s="49"/>
      <c r="AD20020" s="49"/>
      <c r="AE20020" s="95"/>
      <c r="AM20020" s="103"/>
      <c r="AT20020" s="10"/>
    </row>
    <row r="20021" spans="9:46" s="16" customFormat="1">
      <c r="I20021" s="47"/>
      <c r="P20021" s="48"/>
      <c r="Q20021" s="48"/>
      <c r="R20021" s="48"/>
      <c r="S20021" s="49"/>
      <c r="T20021" s="47"/>
      <c r="U20021" s="50"/>
      <c r="V20021" s="47"/>
      <c r="W20021" s="50"/>
      <c r="X20021" s="49"/>
      <c r="Y20021" s="49"/>
      <c r="Z20021" s="49"/>
      <c r="AA20021" s="49"/>
      <c r="AB20021" s="49"/>
      <c r="AC20021" s="49"/>
      <c r="AD20021" s="49"/>
      <c r="AE20021" s="95"/>
      <c r="AM20021" s="103"/>
      <c r="AT20021" s="10"/>
    </row>
    <row r="20022" spans="9:46" s="16" customFormat="1">
      <c r="I20022" s="47"/>
      <c r="P20022" s="48"/>
      <c r="Q20022" s="48"/>
      <c r="R20022" s="48"/>
      <c r="S20022" s="49"/>
      <c r="T20022" s="47"/>
      <c r="U20022" s="50"/>
      <c r="V20022" s="47"/>
      <c r="W20022" s="50"/>
      <c r="X20022" s="49"/>
      <c r="Y20022" s="49"/>
      <c r="Z20022" s="49"/>
      <c r="AA20022" s="49"/>
      <c r="AB20022" s="49"/>
      <c r="AC20022" s="49"/>
      <c r="AD20022" s="49"/>
      <c r="AE20022" s="95"/>
      <c r="AM20022" s="103"/>
      <c r="AT20022" s="10"/>
    </row>
    <row r="20023" spans="9:46" s="16" customFormat="1">
      <c r="I20023" s="47"/>
      <c r="P20023" s="48"/>
      <c r="Q20023" s="48"/>
      <c r="R20023" s="48"/>
      <c r="S20023" s="49"/>
      <c r="T20023" s="47"/>
      <c r="U20023" s="50"/>
      <c r="V20023" s="47"/>
      <c r="W20023" s="50"/>
      <c r="X20023" s="49"/>
      <c r="Y20023" s="49"/>
      <c r="Z20023" s="49"/>
      <c r="AA20023" s="49"/>
      <c r="AB20023" s="49"/>
      <c r="AC20023" s="49"/>
      <c r="AD20023" s="49"/>
      <c r="AE20023" s="95"/>
      <c r="AM20023" s="103"/>
      <c r="AT20023" s="10"/>
    </row>
    <row r="20024" spans="9:46" s="16" customFormat="1">
      <c r="I20024" s="47"/>
      <c r="P20024" s="48"/>
      <c r="Q20024" s="48"/>
      <c r="R20024" s="48"/>
      <c r="S20024" s="49"/>
      <c r="T20024" s="47"/>
      <c r="U20024" s="50"/>
      <c r="V20024" s="47"/>
      <c r="W20024" s="50"/>
      <c r="X20024" s="49"/>
      <c r="Y20024" s="49"/>
      <c r="Z20024" s="49"/>
      <c r="AA20024" s="49"/>
      <c r="AB20024" s="49"/>
      <c r="AC20024" s="49"/>
      <c r="AD20024" s="49"/>
      <c r="AE20024" s="95"/>
      <c r="AM20024" s="103"/>
      <c r="AT20024" s="10"/>
    </row>
    <row r="20025" spans="9:46" s="16" customFormat="1">
      <c r="I20025" s="47"/>
      <c r="P20025" s="48"/>
      <c r="Q20025" s="48"/>
      <c r="R20025" s="48"/>
      <c r="S20025" s="49"/>
      <c r="T20025" s="47"/>
      <c r="U20025" s="50"/>
      <c r="V20025" s="47"/>
      <c r="W20025" s="50"/>
      <c r="X20025" s="49"/>
      <c r="Y20025" s="49"/>
      <c r="Z20025" s="49"/>
      <c r="AA20025" s="49"/>
      <c r="AB20025" s="49"/>
      <c r="AC20025" s="49"/>
      <c r="AD20025" s="49"/>
      <c r="AE20025" s="95"/>
      <c r="AM20025" s="103"/>
      <c r="AT20025" s="10"/>
    </row>
    <row r="20026" spans="9:46" s="16" customFormat="1">
      <c r="I20026" s="47"/>
      <c r="P20026" s="48"/>
      <c r="Q20026" s="48"/>
      <c r="R20026" s="48"/>
      <c r="S20026" s="49"/>
      <c r="T20026" s="47"/>
      <c r="U20026" s="50"/>
      <c r="V20026" s="47"/>
      <c r="W20026" s="50"/>
      <c r="X20026" s="49"/>
      <c r="Y20026" s="49"/>
      <c r="Z20026" s="49"/>
      <c r="AA20026" s="49"/>
      <c r="AB20026" s="49"/>
      <c r="AC20026" s="49"/>
      <c r="AD20026" s="49"/>
      <c r="AE20026" s="95"/>
      <c r="AM20026" s="103"/>
      <c r="AT20026" s="10"/>
    </row>
    <row r="20027" spans="9:46" s="16" customFormat="1">
      <c r="I20027" s="47"/>
      <c r="P20027" s="48"/>
      <c r="Q20027" s="48"/>
      <c r="R20027" s="48"/>
      <c r="S20027" s="49"/>
      <c r="T20027" s="47"/>
      <c r="U20027" s="50"/>
      <c r="V20027" s="47"/>
      <c r="W20027" s="50"/>
      <c r="X20027" s="49"/>
      <c r="Y20027" s="49"/>
      <c r="Z20027" s="49"/>
      <c r="AA20027" s="49"/>
      <c r="AB20027" s="49"/>
      <c r="AC20027" s="49"/>
      <c r="AD20027" s="49"/>
      <c r="AE20027" s="95"/>
      <c r="AM20027" s="103"/>
      <c r="AT20027" s="10"/>
    </row>
    <row r="20028" spans="9:46" s="16" customFormat="1">
      <c r="I20028" s="47"/>
      <c r="P20028" s="48"/>
      <c r="Q20028" s="48"/>
      <c r="R20028" s="48"/>
      <c r="S20028" s="49"/>
      <c r="T20028" s="47"/>
      <c r="U20028" s="50"/>
      <c r="V20028" s="47"/>
      <c r="W20028" s="50"/>
      <c r="X20028" s="49"/>
      <c r="Y20028" s="49"/>
      <c r="Z20028" s="49"/>
      <c r="AA20028" s="49"/>
      <c r="AB20028" s="49"/>
      <c r="AC20028" s="49"/>
      <c r="AD20028" s="49"/>
      <c r="AE20028" s="95"/>
      <c r="AM20028" s="103"/>
      <c r="AT20028" s="10"/>
    </row>
    <row r="20029" spans="9:46" s="16" customFormat="1">
      <c r="I20029" s="47"/>
      <c r="P20029" s="48"/>
      <c r="Q20029" s="48"/>
      <c r="R20029" s="48"/>
      <c r="S20029" s="49"/>
      <c r="T20029" s="47"/>
      <c r="U20029" s="50"/>
      <c r="V20029" s="47"/>
      <c r="W20029" s="50"/>
      <c r="X20029" s="49"/>
      <c r="Y20029" s="49"/>
      <c r="Z20029" s="49"/>
      <c r="AA20029" s="49"/>
      <c r="AB20029" s="49"/>
      <c r="AC20029" s="49"/>
      <c r="AD20029" s="49"/>
      <c r="AE20029" s="95"/>
      <c r="AM20029" s="103"/>
      <c r="AT20029" s="10"/>
    </row>
    <row r="20030" spans="9:46" s="16" customFormat="1">
      <c r="I20030" s="47"/>
      <c r="P20030" s="48"/>
      <c r="Q20030" s="48"/>
      <c r="R20030" s="48"/>
      <c r="S20030" s="49"/>
      <c r="T20030" s="47"/>
      <c r="U20030" s="50"/>
      <c r="V20030" s="47"/>
      <c r="W20030" s="50"/>
      <c r="X20030" s="49"/>
      <c r="Y20030" s="49"/>
      <c r="Z20030" s="49"/>
      <c r="AA20030" s="49"/>
      <c r="AB20030" s="49"/>
      <c r="AC20030" s="49"/>
      <c r="AD20030" s="49"/>
      <c r="AE20030" s="95"/>
      <c r="AM20030" s="103"/>
      <c r="AT20030" s="10"/>
    </row>
    <row r="20031" spans="9:46" s="16" customFormat="1">
      <c r="I20031" s="47"/>
      <c r="P20031" s="48"/>
      <c r="Q20031" s="48"/>
      <c r="R20031" s="48"/>
      <c r="S20031" s="49"/>
      <c r="T20031" s="47"/>
      <c r="U20031" s="50"/>
      <c r="V20031" s="47"/>
      <c r="W20031" s="50"/>
      <c r="X20031" s="49"/>
      <c r="Y20031" s="49"/>
      <c r="Z20031" s="49"/>
      <c r="AA20031" s="49"/>
      <c r="AB20031" s="49"/>
      <c r="AC20031" s="49"/>
      <c r="AD20031" s="49"/>
      <c r="AE20031" s="95"/>
      <c r="AM20031" s="103"/>
      <c r="AT20031" s="10"/>
    </row>
    <row r="20032" spans="9:46" s="16" customFormat="1">
      <c r="I20032" s="47"/>
      <c r="P20032" s="48"/>
      <c r="Q20032" s="48"/>
      <c r="R20032" s="48"/>
      <c r="S20032" s="49"/>
      <c r="T20032" s="47"/>
      <c r="U20032" s="50"/>
      <c r="V20032" s="47"/>
      <c r="W20032" s="50"/>
      <c r="X20032" s="49"/>
      <c r="Y20032" s="49"/>
      <c r="Z20032" s="49"/>
      <c r="AA20032" s="49"/>
      <c r="AB20032" s="49"/>
      <c r="AC20032" s="49"/>
      <c r="AD20032" s="49"/>
      <c r="AE20032" s="95"/>
      <c r="AM20032" s="103"/>
      <c r="AT20032" s="10"/>
    </row>
    <row r="20033" spans="9:46" s="16" customFormat="1">
      <c r="I20033" s="47"/>
      <c r="P20033" s="48"/>
      <c r="Q20033" s="48"/>
      <c r="R20033" s="48"/>
      <c r="S20033" s="49"/>
      <c r="T20033" s="47"/>
      <c r="U20033" s="50"/>
      <c r="V20033" s="47"/>
      <c r="W20033" s="50"/>
      <c r="X20033" s="49"/>
      <c r="Y20033" s="49"/>
      <c r="Z20033" s="49"/>
      <c r="AA20033" s="49"/>
      <c r="AB20033" s="49"/>
      <c r="AC20033" s="49"/>
      <c r="AD20033" s="49"/>
      <c r="AE20033" s="95"/>
      <c r="AM20033" s="103"/>
      <c r="AT20033" s="10"/>
    </row>
    <row r="20034" spans="9:46" s="16" customFormat="1">
      <c r="I20034" s="47"/>
      <c r="P20034" s="48"/>
      <c r="Q20034" s="48"/>
      <c r="R20034" s="48"/>
      <c r="S20034" s="49"/>
      <c r="T20034" s="47"/>
      <c r="U20034" s="50"/>
      <c r="V20034" s="47"/>
      <c r="W20034" s="50"/>
      <c r="X20034" s="49"/>
      <c r="Y20034" s="49"/>
      <c r="Z20034" s="49"/>
      <c r="AA20034" s="49"/>
      <c r="AB20034" s="49"/>
      <c r="AC20034" s="49"/>
      <c r="AD20034" s="49"/>
      <c r="AE20034" s="95"/>
      <c r="AM20034" s="103"/>
      <c r="AT20034" s="10"/>
    </row>
    <row r="20035" spans="9:46" s="16" customFormat="1">
      <c r="I20035" s="47"/>
      <c r="P20035" s="48"/>
      <c r="Q20035" s="48"/>
      <c r="R20035" s="48"/>
      <c r="S20035" s="49"/>
      <c r="T20035" s="47"/>
      <c r="U20035" s="50"/>
      <c r="V20035" s="47"/>
      <c r="W20035" s="50"/>
      <c r="X20035" s="49"/>
      <c r="Y20035" s="49"/>
      <c r="Z20035" s="49"/>
      <c r="AA20035" s="49"/>
      <c r="AB20035" s="49"/>
      <c r="AC20035" s="49"/>
      <c r="AD20035" s="49"/>
      <c r="AE20035" s="95"/>
      <c r="AM20035" s="103"/>
      <c r="AT20035" s="10"/>
    </row>
    <row r="20036" spans="9:46" s="16" customFormat="1">
      <c r="I20036" s="47"/>
      <c r="P20036" s="48"/>
      <c r="Q20036" s="48"/>
      <c r="R20036" s="48"/>
      <c r="S20036" s="49"/>
      <c r="T20036" s="47"/>
      <c r="U20036" s="50"/>
      <c r="V20036" s="47"/>
      <c r="W20036" s="50"/>
      <c r="X20036" s="49"/>
      <c r="Y20036" s="49"/>
      <c r="Z20036" s="49"/>
      <c r="AA20036" s="49"/>
      <c r="AB20036" s="49"/>
      <c r="AC20036" s="49"/>
      <c r="AD20036" s="49"/>
      <c r="AE20036" s="95"/>
      <c r="AM20036" s="103"/>
      <c r="AT20036" s="10"/>
    </row>
    <row r="20037" spans="9:46" s="16" customFormat="1">
      <c r="I20037" s="47"/>
      <c r="P20037" s="48"/>
      <c r="Q20037" s="48"/>
      <c r="R20037" s="48"/>
      <c r="S20037" s="49"/>
      <c r="T20037" s="47"/>
      <c r="U20037" s="50"/>
      <c r="V20037" s="47"/>
      <c r="W20037" s="50"/>
      <c r="X20037" s="49"/>
      <c r="Y20037" s="49"/>
      <c r="Z20037" s="49"/>
      <c r="AA20037" s="49"/>
      <c r="AB20037" s="49"/>
      <c r="AC20037" s="49"/>
      <c r="AD20037" s="49"/>
      <c r="AE20037" s="95"/>
      <c r="AM20037" s="103"/>
      <c r="AT20037" s="10"/>
    </row>
    <row r="20038" spans="9:46" s="16" customFormat="1">
      <c r="I20038" s="47"/>
      <c r="P20038" s="48"/>
      <c r="Q20038" s="48"/>
      <c r="R20038" s="48"/>
      <c r="S20038" s="49"/>
      <c r="T20038" s="47"/>
      <c r="U20038" s="50"/>
      <c r="V20038" s="47"/>
      <c r="W20038" s="50"/>
      <c r="X20038" s="49"/>
      <c r="Y20038" s="49"/>
      <c r="Z20038" s="49"/>
      <c r="AA20038" s="49"/>
      <c r="AB20038" s="49"/>
      <c r="AC20038" s="49"/>
      <c r="AD20038" s="49"/>
      <c r="AE20038" s="95"/>
      <c r="AM20038" s="103"/>
      <c r="AT20038" s="10"/>
    </row>
    <row r="20039" spans="9:46" s="16" customFormat="1">
      <c r="I20039" s="47"/>
      <c r="P20039" s="48"/>
      <c r="Q20039" s="48"/>
      <c r="R20039" s="48"/>
      <c r="S20039" s="49"/>
      <c r="T20039" s="47"/>
      <c r="U20039" s="50"/>
      <c r="V20039" s="47"/>
      <c r="W20039" s="50"/>
      <c r="X20039" s="49"/>
      <c r="Y20039" s="49"/>
      <c r="Z20039" s="49"/>
      <c r="AA20039" s="49"/>
      <c r="AB20039" s="49"/>
      <c r="AC20039" s="49"/>
      <c r="AD20039" s="49"/>
      <c r="AE20039" s="95"/>
      <c r="AM20039" s="103"/>
      <c r="AT20039" s="10"/>
    </row>
    <row r="20040" spans="9:46" s="16" customFormat="1">
      <c r="I20040" s="47"/>
      <c r="P20040" s="48"/>
      <c r="Q20040" s="48"/>
      <c r="R20040" s="48"/>
      <c r="S20040" s="49"/>
      <c r="T20040" s="47"/>
      <c r="U20040" s="50"/>
      <c r="V20040" s="47"/>
      <c r="W20040" s="50"/>
      <c r="X20040" s="49"/>
      <c r="Y20040" s="49"/>
      <c r="Z20040" s="49"/>
      <c r="AA20040" s="49"/>
      <c r="AB20040" s="49"/>
      <c r="AC20040" s="49"/>
      <c r="AD20040" s="49"/>
      <c r="AE20040" s="95"/>
      <c r="AM20040" s="103"/>
      <c r="AT20040" s="10"/>
    </row>
    <row r="20041" spans="9:46" s="16" customFormat="1">
      <c r="I20041" s="47"/>
      <c r="P20041" s="48"/>
      <c r="Q20041" s="48"/>
      <c r="R20041" s="48"/>
      <c r="S20041" s="49"/>
      <c r="T20041" s="47"/>
      <c r="U20041" s="50"/>
      <c r="V20041" s="47"/>
      <c r="W20041" s="50"/>
      <c r="X20041" s="49"/>
      <c r="Y20041" s="49"/>
      <c r="Z20041" s="49"/>
      <c r="AA20041" s="49"/>
      <c r="AB20041" s="49"/>
      <c r="AC20041" s="49"/>
      <c r="AD20041" s="49"/>
      <c r="AE20041" s="95"/>
      <c r="AM20041" s="103"/>
      <c r="AT20041" s="10"/>
    </row>
    <row r="20042" spans="9:46" s="16" customFormat="1">
      <c r="I20042" s="47"/>
      <c r="P20042" s="48"/>
      <c r="Q20042" s="48"/>
      <c r="R20042" s="48"/>
      <c r="S20042" s="49"/>
      <c r="T20042" s="47"/>
      <c r="U20042" s="50"/>
      <c r="V20042" s="47"/>
      <c r="W20042" s="50"/>
      <c r="X20042" s="49"/>
      <c r="Y20042" s="49"/>
      <c r="Z20042" s="49"/>
      <c r="AA20042" s="49"/>
      <c r="AB20042" s="49"/>
      <c r="AC20042" s="49"/>
      <c r="AD20042" s="49"/>
      <c r="AE20042" s="95"/>
      <c r="AM20042" s="103"/>
      <c r="AT20042" s="10"/>
    </row>
    <row r="20043" spans="9:46" s="16" customFormat="1">
      <c r="I20043" s="47"/>
      <c r="P20043" s="48"/>
      <c r="Q20043" s="48"/>
      <c r="R20043" s="48"/>
      <c r="S20043" s="49"/>
      <c r="T20043" s="47"/>
      <c r="U20043" s="50"/>
      <c r="V20043" s="47"/>
      <c r="W20043" s="50"/>
      <c r="X20043" s="49"/>
      <c r="Y20043" s="49"/>
      <c r="Z20043" s="49"/>
      <c r="AA20043" s="49"/>
      <c r="AB20043" s="49"/>
      <c r="AC20043" s="49"/>
      <c r="AD20043" s="49"/>
      <c r="AE20043" s="95"/>
      <c r="AM20043" s="103"/>
      <c r="AT20043" s="10"/>
    </row>
    <row r="20044" spans="9:46" s="16" customFormat="1">
      <c r="I20044" s="47"/>
      <c r="P20044" s="48"/>
      <c r="Q20044" s="48"/>
      <c r="R20044" s="48"/>
      <c r="S20044" s="49"/>
      <c r="T20044" s="47"/>
      <c r="U20044" s="50"/>
      <c r="V20044" s="47"/>
      <c r="W20044" s="50"/>
      <c r="X20044" s="49"/>
      <c r="Y20044" s="49"/>
      <c r="Z20044" s="49"/>
      <c r="AA20044" s="49"/>
      <c r="AB20044" s="49"/>
      <c r="AC20044" s="49"/>
      <c r="AD20044" s="49"/>
      <c r="AE20044" s="95"/>
      <c r="AM20044" s="103"/>
      <c r="AT20044" s="10"/>
    </row>
    <row r="20045" spans="9:46" s="16" customFormat="1">
      <c r="I20045" s="47"/>
      <c r="P20045" s="48"/>
      <c r="Q20045" s="48"/>
      <c r="R20045" s="48"/>
      <c r="S20045" s="49"/>
      <c r="T20045" s="47"/>
      <c r="U20045" s="50"/>
      <c r="V20045" s="47"/>
      <c r="W20045" s="50"/>
      <c r="X20045" s="49"/>
      <c r="Y20045" s="49"/>
      <c r="Z20045" s="49"/>
      <c r="AA20045" s="49"/>
      <c r="AB20045" s="49"/>
      <c r="AC20045" s="49"/>
      <c r="AD20045" s="49"/>
      <c r="AE20045" s="95"/>
      <c r="AM20045" s="103"/>
      <c r="AT20045" s="10"/>
    </row>
    <row r="20046" spans="9:46" s="16" customFormat="1">
      <c r="I20046" s="47"/>
      <c r="P20046" s="48"/>
      <c r="Q20046" s="48"/>
      <c r="R20046" s="48"/>
      <c r="S20046" s="49"/>
      <c r="T20046" s="47"/>
      <c r="U20046" s="50"/>
      <c r="V20046" s="47"/>
      <c r="W20046" s="50"/>
      <c r="X20046" s="49"/>
      <c r="Y20046" s="49"/>
      <c r="Z20046" s="49"/>
      <c r="AA20046" s="49"/>
      <c r="AB20046" s="49"/>
      <c r="AC20046" s="49"/>
      <c r="AD20046" s="49"/>
      <c r="AE20046" s="95"/>
      <c r="AM20046" s="103"/>
      <c r="AT20046" s="10"/>
    </row>
    <row r="20047" spans="9:46" s="16" customFormat="1">
      <c r="I20047" s="47"/>
      <c r="P20047" s="48"/>
      <c r="Q20047" s="48"/>
      <c r="R20047" s="48"/>
      <c r="S20047" s="49"/>
      <c r="T20047" s="47"/>
      <c r="U20047" s="50"/>
      <c r="V20047" s="47"/>
      <c r="W20047" s="50"/>
      <c r="X20047" s="49"/>
      <c r="Y20047" s="49"/>
      <c r="Z20047" s="49"/>
      <c r="AA20047" s="49"/>
      <c r="AB20047" s="49"/>
      <c r="AC20047" s="49"/>
      <c r="AD20047" s="49"/>
      <c r="AE20047" s="95"/>
      <c r="AM20047" s="103"/>
      <c r="AT20047" s="10"/>
    </row>
    <row r="20048" spans="9:46" s="16" customFormat="1">
      <c r="I20048" s="47"/>
      <c r="P20048" s="48"/>
      <c r="Q20048" s="48"/>
      <c r="R20048" s="48"/>
      <c r="S20048" s="49"/>
      <c r="T20048" s="47"/>
      <c r="U20048" s="50"/>
      <c r="V20048" s="47"/>
      <c r="W20048" s="50"/>
      <c r="X20048" s="49"/>
      <c r="Y20048" s="49"/>
      <c r="Z20048" s="49"/>
      <c r="AA20048" s="49"/>
      <c r="AB20048" s="49"/>
      <c r="AC20048" s="49"/>
      <c r="AD20048" s="49"/>
      <c r="AE20048" s="95"/>
      <c r="AM20048" s="103"/>
      <c r="AT20048" s="10"/>
    </row>
    <row r="20049" spans="9:46" s="16" customFormat="1">
      <c r="I20049" s="47"/>
      <c r="P20049" s="48"/>
      <c r="Q20049" s="48"/>
      <c r="R20049" s="48"/>
      <c r="S20049" s="49"/>
      <c r="T20049" s="47"/>
      <c r="U20049" s="50"/>
      <c r="V20049" s="47"/>
      <c r="W20049" s="50"/>
      <c r="X20049" s="49"/>
      <c r="Y20049" s="49"/>
      <c r="Z20049" s="49"/>
      <c r="AA20049" s="49"/>
      <c r="AB20049" s="49"/>
      <c r="AC20049" s="49"/>
      <c r="AD20049" s="49"/>
      <c r="AE20049" s="95"/>
      <c r="AM20049" s="103"/>
      <c r="AT20049" s="10"/>
    </row>
    <row r="20050" spans="9:46" s="16" customFormat="1">
      <c r="I20050" s="47"/>
      <c r="P20050" s="48"/>
      <c r="Q20050" s="48"/>
      <c r="R20050" s="48"/>
      <c r="S20050" s="49"/>
      <c r="T20050" s="47"/>
      <c r="U20050" s="50"/>
      <c r="V20050" s="47"/>
      <c r="W20050" s="50"/>
      <c r="X20050" s="49"/>
      <c r="Y20050" s="49"/>
      <c r="Z20050" s="49"/>
      <c r="AA20050" s="49"/>
      <c r="AB20050" s="49"/>
      <c r="AC20050" s="49"/>
      <c r="AD20050" s="49"/>
      <c r="AE20050" s="95"/>
      <c r="AM20050" s="103"/>
      <c r="AT20050" s="10"/>
    </row>
    <row r="20051" spans="9:46" s="16" customFormat="1">
      <c r="I20051" s="47"/>
      <c r="P20051" s="48"/>
      <c r="Q20051" s="48"/>
      <c r="R20051" s="48"/>
      <c r="S20051" s="49"/>
      <c r="T20051" s="47"/>
      <c r="U20051" s="50"/>
      <c r="V20051" s="47"/>
      <c r="W20051" s="50"/>
      <c r="X20051" s="49"/>
      <c r="Y20051" s="49"/>
      <c r="Z20051" s="49"/>
      <c r="AA20051" s="49"/>
      <c r="AB20051" s="49"/>
      <c r="AC20051" s="49"/>
      <c r="AD20051" s="49"/>
      <c r="AE20051" s="95"/>
      <c r="AM20051" s="103"/>
      <c r="AT20051" s="10"/>
    </row>
    <row r="20052" spans="9:46" s="16" customFormat="1">
      <c r="I20052" s="47"/>
      <c r="P20052" s="48"/>
      <c r="Q20052" s="48"/>
      <c r="R20052" s="48"/>
      <c r="S20052" s="49"/>
      <c r="T20052" s="47"/>
      <c r="U20052" s="50"/>
      <c r="V20052" s="47"/>
      <c r="W20052" s="50"/>
      <c r="X20052" s="49"/>
      <c r="Y20052" s="49"/>
      <c r="Z20052" s="49"/>
      <c r="AA20052" s="49"/>
      <c r="AB20052" s="49"/>
      <c r="AC20052" s="49"/>
      <c r="AD20052" s="49"/>
      <c r="AE20052" s="95"/>
      <c r="AM20052" s="103"/>
      <c r="AT20052" s="10"/>
    </row>
    <row r="20053" spans="9:46" s="16" customFormat="1">
      <c r="I20053" s="47"/>
      <c r="P20053" s="48"/>
      <c r="Q20053" s="48"/>
      <c r="R20053" s="48"/>
      <c r="S20053" s="49"/>
      <c r="T20053" s="47"/>
      <c r="U20053" s="50"/>
      <c r="V20053" s="47"/>
      <c r="W20053" s="50"/>
      <c r="X20053" s="49"/>
      <c r="Y20053" s="49"/>
      <c r="Z20053" s="49"/>
      <c r="AA20053" s="49"/>
      <c r="AB20053" s="49"/>
      <c r="AC20053" s="49"/>
      <c r="AD20053" s="49"/>
      <c r="AE20053" s="95"/>
      <c r="AM20053" s="103"/>
      <c r="AT20053" s="10"/>
    </row>
    <row r="20054" spans="9:46" s="16" customFormat="1">
      <c r="I20054" s="47"/>
      <c r="P20054" s="48"/>
      <c r="Q20054" s="48"/>
      <c r="R20054" s="48"/>
      <c r="S20054" s="49"/>
      <c r="T20054" s="47"/>
      <c r="U20054" s="50"/>
      <c r="V20054" s="47"/>
      <c r="W20054" s="50"/>
      <c r="X20054" s="49"/>
      <c r="Y20054" s="49"/>
      <c r="Z20054" s="49"/>
      <c r="AA20054" s="49"/>
      <c r="AB20054" s="49"/>
      <c r="AC20054" s="49"/>
      <c r="AD20054" s="49"/>
      <c r="AE20054" s="95"/>
      <c r="AM20054" s="103"/>
      <c r="AT20054" s="10"/>
    </row>
    <row r="20055" spans="9:46" s="16" customFormat="1">
      <c r="I20055" s="47"/>
      <c r="P20055" s="48"/>
      <c r="Q20055" s="48"/>
      <c r="R20055" s="48"/>
      <c r="S20055" s="49"/>
      <c r="T20055" s="47"/>
      <c r="U20055" s="50"/>
      <c r="V20055" s="47"/>
      <c r="W20055" s="50"/>
      <c r="X20055" s="49"/>
      <c r="Y20055" s="49"/>
      <c r="Z20055" s="49"/>
      <c r="AA20055" s="49"/>
      <c r="AB20055" s="49"/>
      <c r="AC20055" s="49"/>
      <c r="AD20055" s="49"/>
      <c r="AE20055" s="95"/>
      <c r="AM20055" s="103"/>
      <c r="AT20055" s="10"/>
    </row>
    <row r="20056" spans="9:46" s="16" customFormat="1">
      <c r="I20056" s="47"/>
      <c r="P20056" s="48"/>
      <c r="Q20056" s="48"/>
      <c r="R20056" s="48"/>
      <c r="S20056" s="49"/>
      <c r="T20056" s="47"/>
      <c r="U20056" s="50"/>
      <c r="V20056" s="47"/>
      <c r="W20056" s="50"/>
      <c r="X20056" s="49"/>
      <c r="Y20056" s="49"/>
      <c r="Z20056" s="49"/>
      <c r="AA20056" s="49"/>
      <c r="AB20056" s="49"/>
      <c r="AC20056" s="49"/>
      <c r="AD20056" s="49"/>
      <c r="AE20056" s="95"/>
      <c r="AM20056" s="103"/>
      <c r="AT20056" s="10"/>
    </row>
    <row r="20057" spans="9:46" s="16" customFormat="1">
      <c r="I20057" s="47"/>
      <c r="P20057" s="48"/>
      <c r="Q20057" s="48"/>
      <c r="R20057" s="48"/>
      <c r="S20057" s="49"/>
      <c r="T20057" s="47"/>
      <c r="U20057" s="50"/>
      <c r="V20057" s="47"/>
      <c r="W20057" s="50"/>
      <c r="X20057" s="49"/>
      <c r="Y20057" s="49"/>
      <c r="Z20057" s="49"/>
      <c r="AA20057" s="49"/>
      <c r="AB20057" s="49"/>
      <c r="AC20057" s="49"/>
      <c r="AD20057" s="49"/>
      <c r="AE20057" s="95"/>
      <c r="AM20057" s="103"/>
      <c r="AT20057" s="10"/>
    </row>
    <row r="20058" spans="9:46" s="16" customFormat="1">
      <c r="I20058" s="47"/>
      <c r="P20058" s="48"/>
      <c r="Q20058" s="48"/>
      <c r="R20058" s="48"/>
      <c r="S20058" s="49"/>
      <c r="T20058" s="47"/>
      <c r="U20058" s="50"/>
      <c r="V20058" s="47"/>
      <c r="W20058" s="50"/>
      <c r="X20058" s="49"/>
      <c r="Y20058" s="49"/>
      <c r="Z20058" s="49"/>
      <c r="AA20058" s="49"/>
      <c r="AB20058" s="49"/>
      <c r="AC20058" s="49"/>
      <c r="AD20058" s="49"/>
      <c r="AE20058" s="95"/>
      <c r="AM20058" s="103"/>
      <c r="AT20058" s="10"/>
    </row>
    <row r="20059" spans="9:46" s="16" customFormat="1">
      <c r="I20059" s="47"/>
      <c r="P20059" s="48"/>
      <c r="Q20059" s="48"/>
      <c r="R20059" s="48"/>
      <c r="S20059" s="49"/>
      <c r="T20059" s="47"/>
      <c r="U20059" s="50"/>
      <c r="V20059" s="47"/>
      <c r="W20059" s="50"/>
      <c r="X20059" s="49"/>
      <c r="Y20059" s="49"/>
      <c r="Z20059" s="49"/>
      <c r="AA20059" s="49"/>
      <c r="AB20059" s="49"/>
      <c r="AC20059" s="49"/>
      <c r="AD20059" s="49"/>
      <c r="AE20059" s="95"/>
      <c r="AM20059" s="103"/>
      <c r="AT20059" s="10"/>
    </row>
    <row r="20060" spans="9:46" s="16" customFormat="1">
      <c r="I20060" s="47"/>
      <c r="P20060" s="48"/>
      <c r="Q20060" s="48"/>
      <c r="R20060" s="48"/>
      <c r="S20060" s="49"/>
      <c r="T20060" s="47"/>
      <c r="U20060" s="50"/>
      <c r="V20060" s="47"/>
      <c r="W20060" s="50"/>
      <c r="X20060" s="49"/>
      <c r="Y20060" s="49"/>
      <c r="Z20060" s="49"/>
      <c r="AA20060" s="49"/>
      <c r="AB20060" s="49"/>
      <c r="AC20060" s="49"/>
      <c r="AD20060" s="49"/>
      <c r="AE20060" s="95"/>
      <c r="AM20060" s="103"/>
      <c r="AT20060" s="10"/>
    </row>
    <row r="20061" spans="9:46" s="16" customFormat="1">
      <c r="I20061" s="47"/>
      <c r="P20061" s="48"/>
      <c r="Q20061" s="48"/>
      <c r="R20061" s="48"/>
      <c r="S20061" s="49"/>
      <c r="T20061" s="47"/>
      <c r="U20061" s="50"/>
      <c r="V20061" s="47"/>
      <c r="W20061" s="50"/>
      <c r="X20061" s="49"/>
      <c r="Y20061" s="49"/>
      <c r="Z20061" s="49"/>
      <c r="AA20061" s="49"/>
      <c r="AB20061" s="49"/>
      <c r="AC20061" s="49"/>
      <c r="AD20061" s="49"/>
      <c r="AE20061" s="95"/>
      <c r="AM20061" s="103"/>
      <c r="AT20061" s="10"/>
    </row>
    <row r="20062" spans="9:46" s="16" customFormat="1">
      <c r="I20062" s="47"/>
      <c r="P20062" s="48"/>
      <c r="Q20062" s="48"/>
      <c r="R20062" s="48"/>
      <c r="S20062" s="49"/>
      <c r="T20062" s="47"/>
      <c r="U20062" s="50"/>
      <c r="V20062" s="47"/>
      <c r="W20062" s="50"/>
      <c r="X20062" s="49"/>
      <c r="Y20062" s="49"/>
      <c r="Z20062" s="49"/>
      <c r="AA20062" s="49"/>
      <c r="AB20062" s="49"/>
      <c r="AC20062" s="49"/>
      <c r="AD20062" s="49"/>
      <c r="AE20062" s="95"/>
      <c r="AM20062" s="103"/>
      <c r="AT20062" s="10"/>
    </row>
    <row r="20063" spans="9:46" s="16" customFormat="1">
      <c r="I20063" s="47"/>
      <c r="P20063" s="48"/>
      <c r="Q20063" s="48"/>
      <c r="R20063" s="48"/>
      <c r="S20063" s="49"/>
      <c r="T20063" s="47"/>
      <c r="U20063" s="50"/>
      <c r="V20063" s="47"/>
      <c r="W20063" s="50"/>
      <c r="X20063" s="49"/>
      <c r="Y20063" s="49"/>
      <c r="Z20063" s="49"/>
      <c r="AA20063" s="49"/>
      <c r="AB20063" s="49"/>
      <c r="AC20063" s="49"/>
      <c r="AD20063" s="49"/>
      <c r="AE20063" s="95"/>
      <c r="AM20063" s="103"/>
      <c r="AT20063" s="10"/>
    </row>
    <row r="20064" spans="9:46" s="16" customFormat="1">
      <c r="I20064" s="47"/>
      <c r="P20064" s="48"/>
      <c r="Q20064" s="48"/>
      <c r="R20064" s="48"/>
      <c r="S20064" s="49"/>
      <c r="T20064" s="47"/>
      <c r="U20064" s="50"/>
      <c r="V20064" s="47"/>
      <c r="W20064" s="50"/>
      <c r="X20064" s="49"/>
      <c r="Y20064" s="49"/>
      <c r="Z20064" s="49"/>
      <c r="AA20064" s="49"/>
      <c r="AB20064" s="49"/>
      <c r="AC20064" s="49"/>
      <c r="AD20064" s="49"/>
      <c r="AE20064" s="95"/>
      <c r="AM20064" s="103"/>
      <c r="AT20064" s="10"/>
    </row>
    <row r="20065" spans="9:46" s="16" customFormat="1">
      <c r="I20065" s="47"/>
      <c r="P20065" s="48"/>
      <c r="Q20065" s="48"/>
      <c r="R20065" s="48"/>
      <c r="S20065" s="49"/>
      <c r="T20065" s="47"/>
      <c r="U20065" s="50"/>
      <c r="V20065" s="47"/>
      <c r="W20065" s="50"/>
      <c r="X20065" s="49"/>
      <c r="Y20065" s="49"/>
      <c r="Z20065" s="49"/>
      <c r="AA20065" s="49"/>
      <c r="AB20065" s="49"/>
      <c r="AC20065" s="49"/>
      <c r="AD20065" s="49"/>
      <c r="AE20065" s="95"/>
      <c r="AM20065" s="103"/>
      <c r="AT20065" s="10"/>
    </row>
    <row r="20066" spans="9:46" s="16" customFormat="1">
      <c r="I20066" s="47"/>
      <c r="P20066" s="48"/>
      <c r="Q20066" s="48"/>
      <c r="R20066" s="48"/>
      <c r="S20066" s="49"/>
      <c r="T20066" s="47"/>
      <c r="U20066" s="50"/>
      <c r="V20066" s="47"/>
      <c r="W20066" s="50"/>
      <c r="X20066" s="49"/>
      <c r="Y20066" s="49"/>
      <c r="Z20066" s="49"/>
      <c r="AA20066" s="49"/>
      <c r="AB20066" s="49"/>
      <c r="AC20066" s="49"/>
      <c r="AD20066" s="49"/>
      <c r="AE20066" s="95"/>
      <c r="AM20066" s="103"/>
      <c r="AT20066" s="10"/>
    </row>
    <row r="20067" spans="9:46" s="16" customFormat="1">
      <c r="I20067" s="47"/>
      <c r="P20067" s="48"/>
      <c r="Q20067" s="48"/>
      <c r="R20067" s="48"/>
      <c r="S20067" s="49"/>
      <c r="T20067" s="47"/>
      <c r="U20067" s="50"/>
      <c r="V20067" s="47"/>
      <c r="W20067" s="50"/>
      <c r="X20067" s="49"/>
      <c r="Y20067" s="49"/>
      <c r="Z20067" s="49"/>
      <c r="AA20067" s="49"/>
      <c r="AB20067" s="49"/>
      <c r="AC20067" s="49"/>
      <c r="AD20067" s="49"/>
      <c r="AE20067" s="95"/>
      <c r="AM20067" s="103"/>
      <c r="AT20067" s="10"/>
    </row>
    <row r="20068" spans="9:46" s="16" customFormat="1">
      <c r="I20068" s="47"/>
      <c r="P20068" s="48"/>
      <c r="Q20068" s="48"/>
      <c r="R20068" s="48"/>
      <c r="S20068" s="49"/>
      <c r="T20068" s="47"/>
      <c r="U20068" s="50"/>
      <c r="V20068" s="47"/>
      <c r="W20068" s="50"/>
      <c r="X20068" s="49"/>
      <c r="Y20068" s="49"/>
      <c r="Z20068" s="49"/>
      <c r="AA20068" s="49"/>
      <c r="AB20068" s="49"/>
      <c r="AC20068" s="49"/>
      <c r="AD20068" s="49"/>
      <c r="AE20068" s="95"/>
      <c r="AM20068" s="103"/>
      <c r="AT20068" s="10"/>
    </row>
    <row r="20069" spans="9:46" s="16" customFormat="1">
      <c r="I20069" s="47"/>
      <c r="P20069" s="48"/>
      <c r="Q20069" s="48"/>
      <c r="R20069" s="48"/>
      <c r="S20069" s="49"/>
      <c r="T20069" s="47"/>
      <c r="U20069" s="50"/>
      <c r="V20069" s="47"/>
      <c r="W20069" s="50"/>
      <c r="X20069" s="49"/>
      <c r="Y20069" s="49"/>
      <c r="Z20069" s="49"/>
      <c r="AA20069" s="49"/>
      <c r="AB20069" s="49"/>
      <c r="AC20069" s="49"/>
      <c r="AD20069" s="49"/>
      <c r="AE20069" s="95"/>
      <c r="AM20069" s="103"/>
      <c r="AT20069" s="10"/>
    </row>
    <row r="20070" spans="9:46" s="16" customFormat="1">
      <c r="I20070" s="47"/>
      <c r="P20070" s="48"/>
      <c r="Q20070" s="48"/>
      <c r="R20070" s="48"/>
      <c r="S20070" s="49"/>
      <c r="T20070" s="47"/>
      <c r="U20070" s="50"/>
      <c r="V20070" s="47"/>
      <c r="W20070" s="50"/>
      <c r="X20070" s="49"/>
      <c r="Y20070" s="49"/>
      <c r="Z20070" s="49"/>
      <c r="AA20070" s="49"/>
      <c r="AB20070" s="49"/>
      <c r="AC20070" s="49"/>
      <c r="AD20070" s="49"/>
      <c r="AE20070" s="95"/>
      <c r="AM20070" s="103"/>
      <c r="AT20070" s="10"/>
    </row>
    <row r="20071" spans="9:46" s="16" customFormat="1">
      <c r="I20071" s="47"/>
      <c r="P20071" s="48"/>
      <c r="Q20071" s="48"/>
      <c r="R20071" s="48"/>
      <c r="S20071" s="49"/>
      <c r="T20071" s="47"/>
      <c r="U20071" s="50"/>
      <c r="V20071" s="47"/>
      <c r="W20071" s="50"/>
      <c r="X20071" s="49"/>
      <c r="Y20071" s="49"/>
      <c r="Z20071" s="49"/>
      <c r="AA20071" s="49"/>
      <c r="AB20071" s="49"/>
      <c r="AC20071" s="49"/>
      <c r="AD20071" s="49"/>
      <c r="AE20071" s="95"/>
      <c r="AM20071" s="103"/>
      <c r="AT20071" s="10"/>
    </row>
    <row r="20072" spans="9:46" s="16" customFormat="1">
      <c r="I20072" s="47"/>
      <c r="P20072" s="48"/>
      <c r="Q20072" s="48"/>
      <c r="R20072" s="48"/>
      <c r="S20072" s="49"/>
      <c r="T20072" s="47"/>
      <c r="U20072" s="50"/>
      <c r="V20072" s="47"/>
      <c r="W20072" s="50"/>
      <c r="X20072" s="49"/>
      <c r="Y20072" s="49"/>
      <c r="Z20072" s="49"/>
      <c r="AA20072" s="49"/>
      <c r="AB20072" s="49"/>
      <c r="AC20072" s="49"/>
      <c r="AD20072" s="49"/>
      <c r="AE20072" s="95"/>
      <c r="AM20072" s="103"/>
      <c r="AT20072" s="10"/>
    </row>
    <row r="20073" spans="9:46" s="16" customFormat="1">
      <c r="I20073" s="47"/>
      <c r="P20073" s="48"/>
      <c r="Q20073" s="48"/>
      <c r="R20073" s="48"/>
      <c r="S20073" s="49"/>
      <c r="T20073" s="47"/>
      <c r="U20073" s="50"/>
      <c r="V20073" s="47"/>
      <c r="W20073" s="50"/>
      <c r="X20073" s="49"/>
      <c r="Y20073" s="49"/>
      <c r="Z20073" s="49"/>
      <c r="AA20073" s="49"/>
      <c r="AB20073" s="49"/>
      <c r="AC20073" s="49"/>
      <c r="AD20073" s="49"/>
      <c r="AE20073" s="95"/>
      <c r="AM20073" s="103"/>
      <c r="AT20073" s="10"/>
    </row>
    <row r="20074" spans="9:46" s="16" customFormat="1">
      <c r="I20074" s="47"/>
      <c r="P20074" s="48"/>
      <c r="Q20074" s="48"/>
      <c r="R20074" s="48"/>
      <c r="S20074" s="49"/>
      <c r="T20074" s="47"/>
      <c r="U20074" s="50"/>
      <c r="V20074" s="47"/>
      <c r="W20074" s="50"/>
      <c r="X20074" s="49"/>
      <c r="Y20074" s="49"/>
      <c r="Z20074" s="49"/>
      <c r="AA20074" s="49"/>
      <c r="AB20074" s="49"/>
      <c r="AC20074" s="49"/>
      <c r="AD20074" s="49"/>
      <c r="AE20074" s="95"/>
      <c r="AM20074" s="103"/>
      <c r="AT20074" s="10"/>
    </row>
    <row r="20075" spans="9:46" s="16" customFormat="1">
      <c r="I20075" s="47"/>
      <c r="P20075" s="48"/>
      <c r="Q20075" s="48"/>
      <c r="R20075" s="48"/>
      <c r="S20075" s="49"/>
      <c r="T20075" s="47"/>
      <c r="U20075" s="50"/>
      <c r="V20075" s="47"/>
      <c r="W20075" s="50"/>
      <c r="X20075" s="49"/>
      <c r="Y20075" s="49"/>
      <c r="Z20075" s="49"/>
      <c r="AA20075" s="49"/>
      <c r="AB20075" s="49"/>
      <c r="AC20075" s="49"/>
      <c r="AD20075" s="49"/>
      <c r="AE20075" s="95"/>
      <c r="AM20075" s="103"/>
      <c r="AT20075" s="10"/>
    </row>
    <row r="20076" spans="9:46" s="16" customFormat="1">
      <c r="I20076" s="47"/>
      <c r="P20076" s="48"/>
      <c r="Q20076" s="48"/>
      <c r="R20076" s="48"/>
      <c r="S20076" s="49"/>
      <c r="T20076" s="47"/>
      <c r="U20076" s="50"/>
      <c r="V20076" s="47"/>
      <c r="W20076" s="50"/>
      <c r="X20076" s="49"/>
      <c r="Y20076" s="49"/>
      <c r="Z20076" s="49"/>
      <c r="AA20076" s="49"/>
      <c r="AB20076" s="49"/>
      <c r="AC20076" s="49"/>
      <c r="AD20076" s="49"/>
      <c r="AE20076" s="95"/>
      <c r="AM20076" s="103"/>
      <c r="AT20076" s="10"/>
    </row>
    <row r="20077" spans="9:46" s="16" customFormat="1">
      <c r="I20077" s="47"/>
      <c r="P20077" s="48"/>
      <c r="Q20077" s="48"/>
      <c r="R20077" s="48"/>
      <c r="S20077" s="49"/>
      <c r="T20077" s="47"/>
      <c r="U20077" s="50"/>
      <c r="V20077" s="47"/>
      <c r="W20077" s="50"/>
      <c r="X20077" s="49"/>
      <c r="Y20077" s="49"/>
      <c r="Z20077" s="49"/>
      <c r="AA20077" s="49"/>
      <c r="AB20077" s="49"/>
      <c r="AC20077" s="49"/>
      <c r="AD20077" s="49"/>
      <c r="AE20077" s="95"/>
      <c r="AM20077" s="103"/>
      <c r="AT20077" s="10"/>
    </row>
    <row r="20078" spans="9:46" s="16" customFormat="1">
      <c r="I20078" s="47"/>
      <c r="P20078" s="48"/>
      <c r="Q20078" s="48"/>
      <c r="R20078" s="48"/>
      <c r="S20078" s="49"/>
      <c r="T20078" s="47"/>
      <c r="U20078" s="50"/>
      <c r="V20078" s="47"/>
      <c r="W20078" s="50"/>
      <c r="X20078" s="49"/>
      <c r="Y20078" s="49"/>
      <c r="Z20078" s="49"/>
      <c r="AA20078" s="49"/>
      <c r="AB20078" s="49"/>
      <c r="AC20078" s="49"/>
      <c r="AD20078" s="49"/>
      <c r="AE20078" s="95"/>
      <c r="AM20078" s="103"/>
      <c r="AT20078" s="10"/>
    </row>
    <row r="20079" spans="9:46" s="16" customFormat="1">
      <c r="I20079" s="47"/>
      <c r="P20079" s="48"/>
      <c r="Q20079" s="48"/>
      <c r="R20079" s="48"/>
      <c r="S20079" s="49"/>
      <c r="T20079" s="47"/>
      <c r="U20079" s="50"/>
      <c r="V20079" s="47"/>
      <c r="W20079" s="50"/>
      <c r="X20079" s="49"/>
      <c r="Y20079" s="49"/>
      <c r="Z20079" s="49"/>
      <c r="AA20079" s="49"/>
      <c r="AB20079" s="49"/>
      <c r="AC20079" s="49"/>
      <c r="AD20079" s="49"/>
      <c r="AE20079" s="95"/>
      <c r="AM20079" s="103"/>
      <c r="AT20079" s="10"/>
    </row>
    <row r="20080" spans="9:46" s="16" customFormat="1">
      <c r="I20080" s="47"/>
      <c r="P20080" s="48"/>
      <c r="Q20080" s="48"/>
      <c r="R20080" s="48"/>
      <c r="S20080" s="49"/>
      <c r="T20080" s="47"/>
      <c r="U20080" s="50"/>
      <c r="V20080" s="47"/>
      <c r="W20080" s="50"/>
      <c r="X20080" s="49"/>
      <c r="Y20080" s="49"/>
      <c r="Z20080" s="49"/>
      <c r="AA20080" s="49"/>
      <c r="AB20080" s="49"/>
      <c r="AC20080" s="49"/>
      <c r="AD20080" s="49"/>
      <c r="AE20080" s="95"/>
      <c r="AM20080" s="103"/>
      <c r="AT20080" s="10"/>
    </row>
    <row r="20081" spans="9:46" s="16" customFormat="1">
      <c r="I20081" s="47"/>
      <c r="P20081" s="48"/>
      <c r="Q20081" s="48"/>
      <c r="R20081" s="48"/>
      <c r="S20081" s="49"/>
      <c r="T20081" s="47"/>
      <c r="U20081" s="50"/>
      <c r="V20081" s="47"/>
      <c r="W20081" s="50"/>
      <c r="X20081" s="49"/>
      <c r="Y20081" s="49"/>
      <c r="Z20081" s="49"/>
      <c r="AA20081" s="49"/>
      <c r="AB20081" s="49"/>
      <c r="AC20081" s="49"/>
      <c r="AD20081" s="49"/>
      <c r="AE20081" s="95"/>
      <c r="AM20081" s="103"/>
      <c r="AT20081" s="10"/>
    </row>
    <row r="20082" spans="9:46" s="16" customFormat="1">
      <c r="I20082" s="47"/>
      <c r="P20082" s="48"/>
      <c r="Q20082" s="48"/>
      <c r="R20082" s="48"/>
      <c r="S20082" s="49"/>
      <c r="T20082" s="47"/>
      <c r="U20082" s="50"/>
      <c r="V20082" s="47"/>
      <c r="W20082" s="50"/>
      <c r="X20082" s="49"/>
      <c r="Y20082" s="49"/>
      <c r="Z20082" s="49"/>
      <c r="AA20082" s="49"/>
      <c r="AB20082" s="49"/>
      <c r="AC20082" s="49"/>
      <c r="AD20082" s="49"/>
      <c r="AE20082" s="95"/>
      <c r="AM20082" s="103"/>
      <c r="AT20082" s="10"/>
    </row>
    <row r="20083" spans="9:46" s="16" customFormat="1">
      <c r="I20083" s="47"/>
      <c r="P20083" s="48"/>
      <c r="Q20083" s="48"/>
      <c r="R20083" s="48"/>
      <c r="S20083" s="49"/>
      <c r="T20083" s="47"/>
      <c r="U20083" s="50"/>
      <c r="V20083" s="47"/>
      <c r="W20083" s="50"/>
      <c r="X20083" s="49"/>
      <c r="Y20083" s="49"/>
      <c r="Z20083" s="49"/>
      <c r="AA20083" s="49"/>
      <c r="AB20083" s="49"/>
      <c r="AC20083" s="49"/>
      <c r="AD20083" s="49"/>
      <c r="AE20083" s="95"/>
      <c r="AM20083" s="103"/>
      <c r="AT20083" s="10"/>
    </row>
    <row r="20084" spans="9:46" s="16" customFormat="1">
      <c r="I20084" s="47"/>
      <c r="P20084" s="48"/>
      <c r="Q20084" s="48"/>
      <c r="R20084" s="48"/>
      <c r="S20084" s="49"/>
      <c r="T20084" s="47"/>
      <c r="U20084" s="50"/>
      <c r="V20084" s="47"/>
      <c r="W20084" s="50"/>
      <c r="X20084" s="49"/>
      <c r="Y20084" s="49"/>
      <c r="Z20084" s="49"/>
      <c r="AA20084" s="49"/>
      <c r="AB20084" s="49"/>
      <c r="AC20084" s="49"/>
      <c r="AD20084" s="49"/>
      <c r="AE20084" s="95"/>
      <c r="AM20084" s="103"/>
      <c r="AT20084" s="10"/>
    </row>
    <row r="20085" spans="9:46" s="16" customFormat="1">
      <c r="I20085" s="47"/>
      <c r="P20085" s="48"/>
      <c r="Q20085" s="48"/>
      <c r="R20085" s="48"/>
      <c r="S20085" s="49"/>
      <c r="T20085" s="47"/>
      <c r="U20085" s="50"/>
      <c r="V20085" s="47"/>
      <c r="W20085" s="50"/>
      <c r="X20085" s="49"/>
      <c r="Y20085" s="49"/>
      <c r="Z20085" s="49"/>
      <c r="AA20085" s="49"/>
      <c r="AB20085" s="49"/>
      <c r="AC20085" s="49"/>
      <c r="AD20085" s="49"/>
      <c r="AE20085" s="95"/>
      <c r="AM20085" s="103"/>
      <c r="AT20085" s="10"/>
    </row>
    <row r="20086" spans="9:46" s="16" customFormat="1">
      <c r="I20086" s="47"/>
      <c r="P20086" s="48"/>
      <c r="Q20086" s="48"/>
      <c r="R20086" s="48"/>
      <c r="S20086" s="49"/>
      <c r="T20086" s="47"/>
      <c r="U20086" s="50"/>
      <c r="V20086" s="47"/>
      <c r="W20086" s="50"/>
      <c r="X20086" s="49"/>
      <c r="Y20086" s="49"/>
      <c r="Z20086" s="49"/>
      <c r="AA20086" s="49"/>
      <c r="AB20086" s="49"/>
      <c r="AC20086" s="49"/>
      <c r="AD20086" s="49"/>
      <c r="AE20086" s="95"/>
      <c r="AM20086" s="103"/>
      <c r="AT20086" s="10"/>
    </row>
    <row r="20087" spans="9:46" s="16" customFormat="1">
      <c r="I20087" s="47"/>
      <c r="P20087" s="48"/>
      <c r="Q20087" s="48"/>
      <c r="R20087" s="48"/>
      <c r="S20087" s="49"/>
      <c r="T20087" s="47"/>
      <c r="U20087" s="50"/>
      <c r="V20087" s="47"/>
      <c r="W20087" s="50"/>
      <c r="X20087" s="49"/>
      <c r="Y20087" s="49"/>
      <c r="Z20087" s="49"/>
      <c r="AA20087" s="49"/>
      <c r="AB20087" s="49"/>
      <c r="AC20087" s="49"/>
      <c r="AD20087" s="49"/>
      <c r="AE20087" s="95"/>
      <c r="AM20087" s="103"/>
      <c r="AT20087" s="10"/>
    </row>
    <row r="20088" spans="9:46" s="16" customFormat="1">
      <c r="I20088" s="47"/>
      <c r="P20088" s="48"/>
      <c r="Q20088" s="48"/>
      <c r="R20088" s="48"/>
      <c r="S20088" s="49"/>
      <c r="T20088" s="47"/>
      <c r="U20088" s="50"/>
      <c r="V20088" s="47"/>
      <c r="W20088" s="50"/>
      <c r="X20088" s="49"/>
      <c r="Y20088" s="49"/>
      <c r="Z20088" s="49"/>
      <c r="AA20088" s="49"/>
      <c r="AB20088" s="49"/>
      <c r="AC20088" s="49"/>
      <c r="AD20088" s="49"/>
      <c r="AE20088" s="95"/>
      <c r="AM20088" s="103"/>
      <c r="AT20088" s="10"/>
    </row>
    <row r="20089" spans="9:46" s="16" customFormat="1">
      <c r="I20089" s="47"/>
      <c r="P20089" s="48"/>
      <c r="Q20089" s="48"/>
      <c r="R20089" s="48"/>
      <c r="S20089" s="49"/>
      <c r="T20089" s="47"/>
      <c r="U20089" s="50"/>
      <c r="V20089" s="47"/>
      <c r="W20089" s="50"/>
      <c r="X20089" s="49"/>
      <c r="Y20089" s="49"/>
      <c r="Z20089" s="49"/>
      <c r="AA20089" s="49"/>
      <c r="AB20089" s="49"/>
      <c r="AC20089" s="49"/>
      <c r="AD20089" s="49"/>
      <c r="AE20089" s="95"/>
      <c r="AM20089" s="103"/>
      <c r="AT20089" s="10"/>
    </row>
    <row r="20090" spans="9:46" s="16" customFormat="1">
      <c r="I20090" s="47"/>
      <c r="P20090" s="48"/>
      <c r="Q20090" s="48"/>
      <c r="R20090" s="48"/>
      <c r="S20090" s="49"/>
      <c r="T20090" s="47"/>
      <c r="U20090" s="50"/>
      <c r="V20090" s="47"/>
      <c r="W20090" s="50"/>
      <c r="X20090" s="49"/>
      <c r="Y20090" s="49"/>
      <c r="Z20090" s="49"/>
      <c r="AA20090" s="49"/>
      <c r="AB20090" s="49"/>
      <c r="AC20090" s="49"/>
      <c r="AD20090" s="49"/>
      <c r="AE20090" s="95"/>
      <c r="AM20090" s="103"/>
      <c r="AT20090" s="10"/>
    </row>
    <row r="20091" spans="9:46" s="16" customFormat="1">
      <c r="I20091" s="47"/>
      <c r="P20091" s="48"/>
      <c r="Q20091" s="48"/>
      <c r="R20091" s="48"/>
      <c r="S20091" s="49"/>
      <c r="T20091" s="47"/>
      <c r="U20091" s="50"/>
      <c r="V20091" s="47"/>
      <c r="W20091" s="50"/>
      <c r="X20091" s="49"/>
      <c r="Y20091" s="49"/>
      <c r="Z20091" s="49"/>
      <c r="AA20091" s="49"/>
      <c r="AB20091" s="49"/>
      <c r="AC20091" s="49"/>
      <c r="AD20091" s="49"/>
      <c r="AE20091" s="95"/>
      <c r="AM20091" s="103"/>
      <c r="AT20091" s="10"/>
    </row>
    <row r="20092" spans="9:46" s="16" customFormat="1">
      <c r="I20092" s="47"/>
      <c r="P20092" s="48"/>
      <c r="Q20092" s="48"/>
      <c r="R20092" s="48"/>
      <c r="S20092" s="49"/>
      <c r="T20092" s="47"/>
      <c r="U20092" s="50"/>
      <c r="V20092" s="47"/>
      <c r="W20092" s="50"/>
      <c r="X20092" s="49"/>
      <c r="Y20092" s="49"/>
      <c r="Z20092" s="49"/>
      <c r="AA20092" s="49"/>
      <c r="AB20092" s="49"/>
      <c r="AC20092" s="49"/>
      <c r="AD20092" s="49"/>
      <c r="AE20092" s="95"/>
      <c r="AM20092" s="103"/>
      <c r="AT20092" s="10"/>
    </row>
    <row r="20093" spans="9:46" s="16" customFormat="1">
      <c r="I20093" s="47"/>
      <c r="P20093" s="48"/>
      <c r="Q20093" s="48"/>
      <c r="R20093" s="48"/>
      <c r="S20093" s="49"/>
      <c r="T20093" s="47"/>
      <c r="U20093" s="50"/>
      <c r="V20093" s="47"/>
      <c r="W20093" s="50"/>
      <c r="X20093" s="49"/>
      <c r="Y20093" s="49"/>
      <c r="Z20093" s="49"/>
      <c r="AA20093" s="49"/>
      <c r="AB20093" s="49"/>
      <c r="AC20093" s="49"/>
      <c r="AD20093" s="49"/>
      <c r="AE20093" s="95"/>
      <c r="AM20093" s="103"/>
      <c r="AT20093" s="10"/>
    </row>
    <row r="20094" spans="9:46" s="16" customFormat="1">
      <c r="I20094" s="47"/>
      <c r="P20094" s="48"/>
      <c r="Q20094" s="48"/>
      <c r="R20094" s="48"/>
      <c r="S20094" s="49"/>
      <c r="T20094" s="47"/>
      <c r="U20094" s="50"/>
      <c r="V20094" s="47"/>
      <c r="W20094" s="50"/>
      <c r="X20094" s="49"/>
      <c r="Y20094" s="49"/>
      <c r="Z20094" s="49"/>
      <c r="AA20094" s="49"/>
      <c r="AB20094" s="49"/>
      <c r="AC20094" s="49"/>
      <c r="AD20094" s="49"/>
      <c r="AE20094" s="95"/>
      <c r="AM20094" s="103"/>
      <c r="AT20094" s="10"/>
    </row>
    <row r="20095" spans="9:46" s="16" customFormat="1">
      <c r="I20095" s="47"/>
      <c r="P20095" s="48"/>
      <c r="Q20095" s="48"/>
      <c r="R20095" s="48"/>
      <c r="S20095" s="49"/>
      <c r="T20095" s="47"/>
      <c r="U20095" s="50"/>
      <c r="V20095" s="47"/>
      <c r="W20095" s="50"/>
      <c r="X20095" s="49"/>
      <c r="Y20095" s="49"/>
      <c r="Z20095" s="49"/>
      <c r="AA20095" s="49"/>
      <c r="AB20095" s="49"/>
      <c r="AC20095" s="49"/>
      <c r="AD20095" s="49"/>
      <c r="AE20095" s="95"/>
      <c r="AM20095" s="103"/>
      <c r="AT20095" s="10"/>
    </row>
    <row r="20096" spans="9:46" s="16" customFormat="1">
      <c r="I20096" s="47"/>
      <c r="P20096" s="48"/>
      <c r="Q20096" s="48"/>
      <c r="R20096" s="48"/>
      <c r="S20096" s="49"/>
      <c r="T20096" s="47"/>
      <c r="U20096" s="50"/>
      <c r="V20096" s="47"/>
      <c r="W20096" s="50"/>
      <c r="X20096" s="49"/>
      <c r="Y20096" s="49"/>
      <c r="Z20096" s="49"/>
      <c r="AA20096" s="49"/>
      <c r="AB20096" s="49"/>
      <c r="AC20096" s="49"/>
      <c r="AD20096" s="49"/>
      <c r="AE20096" s="95"/>
      <c r="AM20096" s="103"/>
      <c r="AT20096" s="10"/>
    </row>
    <row r="20097" spans="9:46" s="16" customFormat="1">
      <c r="I20097" s="47"/>
      <c r="P20097" s="48"/>
      <c r="Q20097" s="48"/>
      <c r="R20097" s="48"/>
      <c r="S20097" s="49"/>
      <c r="T20097" s="47"/>
      <c r="U20097" s="50"/>
      <c r="V20097" s="47"/>
      <c r="W20097" s="50"/>
      <c r="X20097" s="49"/>
      <c r="Y20097" s="49"/>
      <c r="Z20097" s="49"/>
      <c r="AA20097" s="49"/>
      <c r="AB20097" s="49"/>
      <c r="AC20097" s="49"/>
      <c r="AD20097" s="49"/>
      <c r="AE20097" s="95"/>
      <c r="AM20097" s="103"/>
      <c r="AT20097" s="10"/>
    </row>
    <row r="20098" spans="9:46" s="16" customFormat="1">
      <c r="I20098" s="47"/>
      <c r="P20098" s="48"/>
      <c r="Q20098" s="48"/>
      <c r="R20098" s="48"/>
      <c r="S20098" s="49"/>
      <c r="T20098" s="47"/>
      <c r="U20098" s="50"/>
      <c r="V20098" s="47"/>
      <c r="W20098" s="50"/>
      <c r="X20098" s="49"/>
      <c r="Y20098" s="49"/>
      <c r="Z20098" s="49"/>
      <c r="AA20098" s="49"/>
      <c r="AB20098" s="49"/>
      <c r="AC20098" s="49"/>
      <c r="AD20098" s="49"/>
      <c r="AE20098" s="95"/>
      <c r="AM20098" s="103"/>
      <c r="AT20098" s="10"/>
    </row>
    <row r="20099" spans="9:46" s="16" customFormat="1">
      <c r="I20099" s="47"/>
      <c r="P20099" s="48"/>
      <c r="Q20099" s="48"/>
      <c r="R20099" s="48"/>
      <c r="S20099" s="49"/>
      <c r="T20099" s="47"/>
      <c r="U20099" s="50"/>
      <c r="V20099" s="47"/>
      <c r="W20099" s="50"/>
      <c r="X20099" s="49"/>
      <c r="Y20099" s="49"/>
      <c r="Z20099" s="49"/>
      <c r="AA20099" s="49"/>
      <c r="AB20099" s="49"/>
      <c r="AC20099" s="49"/>
      <c r="AD20099" s="49"/>
      <c r="AE20099" s="95"/>
      <c r="AM20099" s="103"/>
      <c r="AT20099" s="10"/>
    </row>
    <row r="20100" spans="9:46" s="16" customFormat="1">
      <c r="I20100" s="47"/>
      <c r="P20100" s="48"/>
      <c r="Q20100" s="48"/>
      <c r="R20100" s="48"/>
      <c r="S20100" s="49"/>
      <c r="T20100" s="47"/>
      <c r="U20100" s="50"/>
      <c r="V20100" s="47"/>
      <c r="W20100" s="50"/>
      <c r="X20100" s="49"/>
      <c r="Y20100" s="49"/>
      <c r="Z20100" s="49"/>
      <c r="AA20100" s="49"/>
      <c r="AB20100" s="49"/>
      <c r="AC20100" s="49"/>
      <c r="AD20100" s="49"/>
      <c r="AE20100" s="95"/>
      <c r="AM20100" s="103"/>
      <c r="AT20100" s="10"/>
    </row>
    <row r="20101" spans="9:46" s="16" customFormat="1">
      <c r="I20101" s="47"/>
      <c r="P20101" s="48"/>
      <c r="Q20101" s="48"/>
      <c r="R20101" s="48"/>
      <c r="S20101" s="49"/>
      <c r="T20101" s="47"/>
      <c r="U20101" s="50"/>
      <c r="V20101" s="47"/>
      <c r="W20101" s="50"/>
      <c r="X20101" s="49"/>
      <c r="Y20101" s="49"/>
      <c r="Z20101" s="49"/>
      <c r="AA20101" s="49"/>
      <c r="AB20101" s="49"/>
      <c r="AC20101" s="49"/>
      <c r="AD20101" s="49"/>
      <c r="AE20101" s="95"/>
      <c r="AM20101" s="103"/>
      <c r="AT20101" s="10"/>
    </row>
    <row r="20102" spans="9:46" s="16" customFormat="1">
      <c r="I20102" s="47"/>
      <c r="P20102" s="48"/>
      <c r="Q20102" s="48"/>
      <c r="R20102" s="48"/>
      <c r="S20102" s="49"/>
      <c r="T20102" s="47"/>
      <c r="U20102" s="50"/>
      <c r="V20102" s="47"/>
      <c r="W20102" s="50"/>
      <c r="X20102" s="49"/>
      <c r="Y20102" s="49"/>
      <c r="Z20102" s="49"/>
      <c r="AA20102" s="49"/>
      <c r="AB20102" s="49"/>
      <c r="AC20102" s="49"/>
      <c r="AD20102" s="49"/>
      <c r="AE20102" s="95"/>
      <c r="AM20102" s="103"/>
      <c r="AT20102" s="10"/>
    </row>
    <row r="20103" spans="9:46" s="16" customFormat="1">
      <c r="I20103" s="47"/>
      <c r="P20103" s="48"/>
      <c r="Q20103" s="48"/>
      <c r="R20103" s="48"/>
      <c r="S20103" s="49"/>
      <c r="T20103" s="47"/>
      <c r="U20103" s="50"/>
      <c r="V20103" s="47"/>
      <c r="W20103" s="50"/>
      <c r="X20103" s="49"/>
      <c r="Y20103" s="49"/>
      <c r="Z20103" s="49"/>
      <c r="AA20103" s="49"/>
      <c r="AB20103" s="49"/>
      <c r="AC20103" s="49"/>
      <c r="AD20103" s="49"/>
      <c r="AE20103" s="95"/>
      <c r="AM20103" s="103"/>
      <c r="AT20103" s="10"/>
    </row>
    <row r="20104" spans="9:46" s="16" customFormat="1">
      <c r="I20104" s="47"/>
      <c r="P20104" s="48"/>
      <c r="Q20104" s="48"/>
      <c r="R20104" s="48"/>
      <c r="S20104" s="49"/>
      <c r="T20104" s="47"/>
      <c r="U20104" s="50"/>
      <c r="V20104" s="47"/>
      <c r="W20104" s="50"/>
      <c r="X20104" s="49"/>
      <c r="Y20104" s="49"/>
      <c r="Z20104" s="49"/>
      <c r="AA20104" s="49"/>
      <c r="AB20104" s="49"/>
      <c r="AC20104" s="49"/>
      <c r="AD20104" s="49"/>
      <c r="AE20104" s="95"/>
      <c r="AM20104" s="103"/>
      <c r="AT20104" s="10"/>
    </row>
    <row r="20105" spans="9:46" s="16" customFormat="1">
      <c r="I20105" s="47"/>
      <c r="P20105" s="48"/>
      <c r="Q20105" s="48"/>
      <c r="R20105" s="48"/>
      <c r="S20105" s="49"/>
      <c r="T20105" s="47"/>
      <c r="U20105" s="50"/>
      <c r="V20105" s="47"/>
      <c r="W20105" s="50"/>
      <c r="X20105" s="49"/>
      <c r="Y20105" s="49"/>
      <c r="Z20105" s="49"/>
      <c r="AA20105" s="49"/>
      <c r="AB20105" s="49"/>
      <c r="AC20105" s="49"/>
      <c r="AD20105" s="49"/>
      <c r="AE20105" s="95"/>
      <c r="AM20105" s="103"/>
      <c r="AT20105" s="10"/>
    </row>
    <row r="20106" spans="9:46" s="16" customFormat="1">
      <c r="I20106" s="47"/>
      <c r="P20106" s="48"/>
      <c r="Q20106" s="48"/>
      <c r="R20106" s="48"/>
      <c r="S20106" s="49"/>
      <c r="T20106" s="47"/>
      <c r="U20106" s="50"/>
      <c r="V20106" s="47"/>
      <c r="W20106" s="50"/>
      <c r="X20106" s="49"/>
      <c r="Y20106" s="49"/>
      <c r="Z20106" s="49"/>
      <c r="AA20106" s="49"/>
      <c r="AB20106" s="49"/>
      <c r="AC20106" s="49"/>
      <c r="AD20106" s="49"/>
      <c r="AE20106" s="95"/>
      <c r="AM20106" s="103"/>
      <c r="AT20106" s="10"/>
    </row>
    <row r="20107" spans="9:46" s="16" customFormat="1">
      <c r="I20107" s="47"/>
      <c r="P20107" s="48"/>
      <c r="Q20107" s="48"/>
      <c r="R20107" s="48"/>
      <c r="S20107" s="49"/>
      <c r="T20107" s="47"/>
      <c r="U20107" s="50"/>
      <c r="V20107" s="47"/>
      <c r="W20107" s="50"/>
      <c r="X20107" s="49"/>
      <c r="Y20107" s="49"/>
      <c r="Z20107" s="49"/>
      <c r="AA20107" s="49"/>
      <c r="AB20107" s="49"/>
      <c r="AC20107" s="49"/>
      <c r="AD20107" s="49"/>
      <c r="AE20107" s="95"/>
      <c r="AM20107" s="103"/>
      <c r="AT20107" s="10"/>
    </row>
    <row r="20108" spans="9:46" s="16" customFormat="1">
      <c r="I20108" s="47"/>
      <c r="P20108" s="48"/>
      <c r="Q20108" s="48"/>
      <c r="R20108" s="48"/>
      <c r="S20108" s="49"/>
      <c r="T20108" s="47"/>
      <c r="U20108" s="50"/>
      <c r="V20108" s="47"/>
      <c r="W20108" s="50"/>
      <c r="X20108" s="49"/>
      <c r="Y20108" s="49"/>
      <c r="Z20108" s="49"/>
      <c r="AA20108" s="49"/>
      <c r="AB20108" s="49"/>
      <c r="AC20108" s="49"/>
      <c r="AD20108" s="49"/>
      <c r="AE20108" s="95"/>
      <c r="AM20108" s="103"/>
      <c r="AT20108" s="10"/>
    </row>
    <row r="20109" spans="9:46" s="16" customFormat="1">
      <c r="I20109" s="47"/>
      <c r="P20109" s="48"/>
      <c r="Q20109" s="48"/>
      <c r="R20109" s="48"/>
      <c r="S20109" s="49"/>
      <c r="T20109" s="47"/>
      <c r="U20109" s="50"/>
      <c r="V20109" s="47"/>
      <c r="W20109" s="50"/>
      <c r="X20109" s="49"/>
      <c r="Y20109" s="49"/>
      <c r="Z20109" s="49"/>
      <c r="AA20109" s="49"/>
      <c r="AB20109" s="49"/>
      <c r="AC20109" s="49"/>
      <c r="AD20109" s="49"/>
      <c r="AE20109" s="95"/>
      <c r="AM20109" s="103"/>
      <c r="AT20109" s="10"/>
    </row>
    <row r="20110" spans="9:46" s="16" customFormat="1">
      <c r="I20110" s="47"/>
      <c r="P20110" s="48"/>
      <c r="Q20110" s="48"/>
      <c r="R20110" s="48"/>
      <c r="S20110" s="49"/>
      <c r="T20110" s="47"/>
      <c r="U20110" s="50"/>
      <c r="V20110" s="47"/>
      <c r="W20110" s="50"/>
      <c r="X20110" s="49"/>
      <c r="Y20110" s="49"/>
      <c r="Z20110" s="49"/>
      <c r="AA20110" s="49"/>
      <c r="AB20110" s="49"/>
      <c r="AC20110" s="49"/>
      <c r="AD20110" s="49"/>
      <c r="AE20110" s="95"/>
      <c r="AM20110" s="103"/>
      <c r="AT20110" s="10"/>
    </row>
    <row r="20111" spans="9:46" s="16" customFormat="1">
      <c r="I20111" s="47"/>
      <c r="P20111" s="48"/>
      <c r="Q20111" s="48"/>
      <c r="R20111" s="48"/>
      <c r="S20111" s="49"/>
      <c r="T20111" s="47"/>
      <c r="U20111" s="50"/>
      <c r="V20111" s="47"/>
      <c r="W20111" s="50"/>
      <c r="X20111" s="49"/>
      <c r="Y20111" s="49"/>
      <c r="Z20111" s="49"/>
      <c r="AA20111" s="49"/>
      <c r="AB20111" s="49"/>
      <c r="AC20111" s="49"/>
      <c r="AD20111" s="49"/>
      <c r="AE20111" s="95"/>
      <c r="AM20111" s="103"/>
      <c r="AT20111" s="10"/>
    </row>
    <row r="20112" spans="9:46" s="16" customFormat="1">
      <c r="I20112" s="47"/>
      <c r="P20112" s="48"/>
      <c r="Q20112" s="48"/>
      <c r="R20112" s="48"/>
      <c r="S20112" s="49"/>
      <c r="T20112" s="47"/>
      <c r="U20112" s="50"/>
      <c r="V20112" s="47"/>
      <c r="W20112" s="50"/>
      <c r="X20112" s="49"/>
      <c r="Y20112" s="49"/>
      <c r="Z20112" s="49"/>
      <c r="AA20112" s="49"/>
      <c r="AB20112" s="49"/>
      <c r="AC20112" s="49"/>
      <c r="AD20112" s="49"/>
      <c r="AE20112" s="95"/>
      <c r="AM20112" s="103"/>
      <c r="AT20112" s="10"/>
    </row>
    <row r="20113" spans="9:46" s="16" customFormat="1">
      <c r="I20113" s="47"/>
      <c r="P20113" s="48"/>
      <c r="Q20113" s="48"/>
      <c r="R20113" s="48"/>
      <c r="S20113" s="49"/>
      <c r="T20113" s="47"/>
      <c r="U20113" s="50"/>
      <c r="V20113" s="47"/>
      <c r="W20113" s="50"/>
      <c r="X20113" s="49"/>
      <c r="Y20113" s="49"/>
      <c r="Z20113" s="49"/>
      <c r="AA20113" s="49"/>
      <c r="AB20113" s="49"/>
      <c r="AC20113" s="49"/>
      <c r="AD20113" s="49"/>
      <c r="AE20113" s="95"/>
      <c r="AM20113" s="103"/>
      <c r="AT20113" s="10"/>
    </row>
    <row r="20114" spans="9:46" s="16" customFormat="1">
      <c r="I20114" s="47"/>
      <c r="P20114" s="48"/>
      <c r="Q20114" s="48"/>
      <c r="R20114" s="48"/>
      <c r="S20114" s="49"/>
      <c r="T20114" s="47"/>
      <c r="U20114" s="50"/>
      <c r="V20114" s="47"/>
      <c r="W20114" s="50"/>
      <c r="X20114" s="49"/>
      <c r="Y20114" s="49"/>
      <c r="Z20114" s="49"/>
      <c r="AA20114" s="49"/>
      <c r="AB20114" s="49"/>
      <c r="AC20114" s="49"/>
      <c r="AD20114" s="49"/>
      <c r="AE20114" s="95"/>
      <c r="AM20114" s="103"/>
      <c r="AT20114" s="10"/>
    </row>
    <row r="20115" spans="9:46" s="16" customFormat="1">
      <c r="I20115" s="47"/>
      <c r="P20115" s="48"/>
      <c r="Q20115" s="48"/>
      <c r="R20115" s="48"/>
      <c r="S20115" s="49"/>
      <c r="T20115" s="47"/>
      <c r="U20115" s="50"/>
      <c r="V20115" s="47"/>
      <c r="W20115" s="50"/>
      <c r="X20115" s="49"/>
      <c r="Y20115" s="49"/>
      <c r="Z20115" s="49"/>
      <c r="AA20115" s="49"/>
      <c r="AB20115" s="49"/>
      <c r="AC20115" s="49"/>
      <c r="AD20115" s="49"/>
      <c r="AE20115" s="95"/>
      <c r="AM20115" s="103"/>
      <c r="AT20115" s="10"/>
    </row>
    <row r="20116" spans="9:46" s="16" customFormat="1">
      <c r="I20116" s="47"/>
      <c r="P20116" s="48"/>
      <c r="Q20116" s="48"/>
      <c r="R20116" s="48"/>
      <c r="S20116" s="49"/>
      <c r="T20116" s="47"/>
      <c r="U20116" s="50"/>
      <c r="V20116" s="47"/>
      <c r="W20116" s="50"/>
      <c r="X20116" s="49"/>
      <c r="Y20116" s="49"/>
      <c r="Z20116" s="49"/>
      <c r="AA20116" s="49"/>
      <c r="AB20116" s="49"/>
      <c r="AC20116" s="49"/>
      <c r="AD20116" s="49"/>
      <c r="AE20116" s="95"/>
      <c r="AM20116" s="103"/>
      <c r="AT20116" s="10"/>
    </row>
    <row r="20117" spans="9:46" s="16" customFormat="1">
      <c r="I20117" s="47"/>
      <c r="P20117" s="48"/>
      <c r="Q20117" s="48"/>
      <c r="R20117" s="48"/>
      <c r="S20117" s="49"/>
      <c r="T20117" s="47"/>
      <c r="U20117" s="50"/>
      <c r="V20117" s="47"/>
      <c r="W20117" s="50"/>
      <c r="X20117" s="49"/>
      <c r="Y20117" s="49"/>
      <c r="Z20117" s="49"/>
      <c r="AA20117" s="49"/>
      <c r="AB20117" s="49"/>
      <c r="AC20117" s="49"/>
      <c r="AD20117" s="49"/>
      <c r="AE20117" s="95"/>
      <c r="AM20117" s="103"/>
      <c r="AT20117" s="10"/>
    </row>
    <row r="20118" spans="9:46" s="16" customFormat="1">
      <c r="I20118" s="47"/>
      <c r="P20118" s="48"/>
      <c r="Q20118" s="48"/>
      <c r="R20118" s="48"/>
      <c r="S20118" s="49"/>
      <c r="T20118" s="47"/>
      <c r="U20118" s="50"/>
      <c r="V20118" s="47"/>
      <c r="W20118" s="50"/>
      <c r="X20118" s="49"/>
      <c r="Y20118" s="49"/>
      <c r="Z20118" s="49"/>
      <c r="AA20118" s="49"/>
      <c r="AB20118" s="49"/>
      <c r="AC20118" s="49"/>
      <c r="AD20118" s="49"/>
      <c r="AE20118" s="95"/>
      <c r="AM20118" s="103"/>
      <c r="AT20118" s="10"/>
    </row>
    <row r="20119" spans="9:46" s="16" customFormat="1">
      <c r="I20119" s="47"/>
      <c r="P20119" s="48"/>
      <c r="Q20119" s="48"/>
      <c r="R20119" s="48"/>
      <c r="S20119" s="49"/>
      <c r="T20119" s="47"/>
      <c r="U20119" s="50"/>
      <c r="V20119" s="47"/>
      <c r="W20119" s="50"/>
      <c r="X20119" s="49"/>
      <c r="Y20119" s="49"/>
      <c r="Z20119" s="49"/>
      <c r="AA20119" s="49"/>
      <c r="AB20119" s="49"/>
      <c r="AC20119" s="49"/>
      <c r="AD20119" s="49"/>
      <c r="AE20119" s="95"/>
      <c r="AM20119" s="103"/>
      <c r="AT20119" s="10"/>
    </row>
    <row r="20120" spans="9:46" s="16" customFormat="1">
      <c r="I20120" s="47"/>
      <c r="P20120" s="48"/>
      <c r="Q20120" s="48"/>
      <c r="R20120" s="48"/>
      <c r="S20120" s="49"/>
      <c r="T20120" s="47"/>
      <c r="U20120" s="50"/>
      <c r="V20120" s="47"/>
      <c r="W20120" s="50"/>
      <c r="X20120" s="49"/>
      <c r="Y20120" s="49"/>
      <c r="Z20120" s="49"/>
      <c r="AA20120" s="49"/>
      <c r="AB20120" s="49"/>
      <c r="AC20120" s="49"/>
      <c r="AD20120" s="49"/>
      <c r="AE20120" s="95"/>
      <c r="AM20120" s="103"/>
      <c r="AT20120" s="10"/>
    </row>
    <row r="20121" spans="9:46" s="16" customFormat="1">
      <c r="I20121" s="47"/>
      <c r="P20121" s="48"/>
      <c r="Q20121" s="48"/>
      <c r="R20121" s="48"/>
      <c r="S20121" s="49"/>
      <c r="T20121" s="47"/>
      <c r="U20121" s="50"/>
      <c r="V20121" s="47"/>
      <c r="W20121" s="50"/>
      <c r="X20121" s="49"/>
      <c r="Y20121" s="49"/>
      <c r="Z20121" s="49"/>
      <c r="AA20121" s="49"/>
      <c r="AB20121" s="49"/>
      <c r="AC20121" s="49"/>
      <c r="AD20121" s="49"/>
      <c r="AE20121" s="95"/>
      <c r="AM20121" s="103"/>
      <c r="AT20121" s="10"/>
    </row>
    <row r="20122" spans="9:46" s="16" customFormat="1">
      <c r="I20122" s="47"/>
      <c r="P20122" s="48"/>
      <c r="Q20122" s="48"/>
      <c r="R20122" s="48"/>
      <c r="S20122" s="49"/>
      <c r="T20122" s="47"/>
      <c r="U20122" s="50"/>
      <c r="V20122" s="47"/>
      <c r="W20122" s="50"/>
      <c r="X20122" s="49"/>
      <c r="Y20122" s="49"/>
      <c r="Z20122" s="49"/>
      <c r="AA20122" s="49"/>
      <c r="AB20122" s="49"/>
      <c r="AC20122" s="49"/>
      <c r="AD20122" s="49"/>
      <c r="AE20122" s="95"/>
      <c r="AM20122" s="103"/>
      <c r="AT20122" s="10"/>
    </row>
    <row r="20123" spans="9:46" s="16" customFormat="1">
      <c r="I20123" s="47"/>
      <c r="P20123" s="48"/>
      <c r="Q20123" s="48"/>
      <c r="R20123" s="48"/>
      <c r="S20123" s="49"/>
      <c r="T20123" s="47"/>
      <c r="U20123" s="50"/>
      <c r="V20123" s="47"/>
      <c r="W20123" s="50"/>
      <c r="X20123" s="49"/>
      <c r="Y20123" s="49"/>
      <c r="Z20123" s="49"/>
      <c r="AA20123" s="49"/>
      <c r="AB20123" s="49"/>
      <c r="AC20123" s="49"/>
      <c r="AD20123" s="49"/>
      <c r="AE20123" s="95"/>
      <c r="AM20123" s="103"/>
      <c r="AT20123" s="10"/>
    </row>
    <row r="20124" spans="9:46" s="16" customFormat="1">
      <c r="I20124" s="47"/>
      <c r="P20124" s="48"/>
      <c r="Q20124" s="48"/>
      <c r="R20124" s="48"/>
      <c r="S20124" s="49"/>
      <c r="T20124" s="47"/>
      <c r="U20124" s="50"/>
      <c r="V20124" s="47"/>
      <c r="W20124" s="50"/>
      <c r="X20124" s="49"/>
      <c r="Y20124" s="49"/>
      <c r="Z20124" s="49"/>
      <c r="AA20124" s="49"/>
      <c r="AB20124" s="49"/>
      <c r="AC20124" s="49"/>
      <c r="AD20124" s="49"/>
      <c r="AE20124" s="95"/>
      <c r="AM20124" s="103"/>
      <c r="AT20124" s="10"/>
    </row>
    <row r="20125" spans="9:46" s="16" customFormat="1">
      <c r="I20125" s="47"/>
      <c r="P20125" s="48"/>
      <c r="Q20125" s="48"/>
      <c r="R20125" s="48"/>
      <c r="S20125" s="49"/>
      <c r="T20125" s="47"/>
      <c r="U20125" s="50"/>
      <c r="V20125" s="47"/>
      <c r="W20125" s="50"/>
      <c r="X20125" s="49"/>
      <c r="Y20125" s="49"/>
      <c r="Z20125" s="49"/>
      <c r="AA20125" s="49"/>
      <c r="AB20125" s="49"/>
      <c r="AC20125" s="49"/>
      <c r="AD20125" s="49"/>
      <c r="AE20125" s="95"/>
      <c r="AM20125" s="103"/>
      <c r="AT20125" s="10"/>
    </row>
    <row r="20126" spans="9:46" s="16" customFormat="1">
      <c r="I20126" s="47"/>
      <c r="P20126" s="48"/>
      <c r="Q20126" s="48"/>
      <c r="R20126" s="48"/>
      <c r="S20126" s="49"/>
      <c r="T20126" s="47"/>
      <c r="U20126" s="50"/>
      <c r="V20126" s="47"/>
      <c r="W20126" s="50"/>
      <c r="X20126" s="49"/>
      <c r="Y20126" s="49"/>
      <c r="Z20126" s="49"/>
      <c r="AA20126" s="49"/>
      <c r="AB20126" s="49"/>
      <c r="AC20126" s="49"/>
      <c r="AD20126" s="49"/>
      <c r="AE20126" s="95"/>
      <c r="AM20126" s="103"/>
      <c r="AT20126" s="10"/>
    </row>
    <row r="20127" spans="9:46" s="16" customFormat="1">
      <c r="I20127" s="47"/>
      <c r="P20127" s="48"/>
      <c r="Q20127" s="48"/>
      <c r="R20127" s="48"/>
      <c r="S20127" s="49"/>
      <c r="T20127" s="47"/>
      <c r="U20127" s="50"/>
      <c r="V20127" s="47"/>
      <c r="W20127" s="50"/>
      <c r="X20127" s="49"/>
      <c r="Y20127" s="49"/>
      <c r="Z20127" s="49"/>
      <c r="AA20127" s="49"/>
      <c r="AB20127" s="49"/>
      <c r="AC20127" s="49"/>
      <c r="AD20127" s="49"/>
      <c r="AE20127" s="95"/>
      <c r="AM20127" s="103"/>
      <c r="AT20127" s="10"/>
    </row>
    <row r="20128" spans="9:46" s="16" customFormat="1">
      <c r="I20128" s="47"/>
      <c r="P20128" s="48"/>
      <c r="Q20128" s="48"/>
      <c r="R20128" s="48"/>
      <c r="S20128" s="49"/>
      <c r="T20128" s="47"/>
      <c r="U20128" s="50"/>
      <c r="V20128" s="47"/>
      <c r="W20128" s="50"/>
      <c r="X20128" s="49"/>
      <c r="Y20128" s="49"/>
      <c r="Z20128" s="49"/>
      <c r="AA20128" s="49"/>
      <c r="AB20128" s="49"/>
      <c r="AC20128" s="49"/>
      <c r="AD20128" s="49"/>
      <c r="AE20128" s="95"/>
      <c r="AM20128" s="103"/>
      <c r="AT20128" s="10"/>
    </row>
    <row r="20129" spans="9:46" s="16" customFormat="1">
      <c r="I20129" s="47"/>
      <c r="P20129" s="48"/>
      <c r="Q20129" s="48"/>
      <c r="R20129" s="48"/>
      <c r="S20129" s="49"/>
      <c r="T20129" s="47"/>
      <c r="U20129" s="50"/>
      <c r="V20129" s="47"/>
      <c r="W20129" s="50"/>
      <c r="X20129" s="49"/>
      <c r="Y20129" s="49"/>
      <c r="Z20129" s="49"/>
      <c r="AA20129" s="49"/>
      <c r="AB20129" s="49"/>
      <c r="AC20129" s="49"/>
      <c r="AD20129" s="49"/>
      <c r="AE20129" s="95"/>
      <c r="AM20129" s="103"/>
      <c r="AT20129" s="10"/>
    </row>
    <row r="20130" spans="9:46" s="16" customFormat="1">
      <c r="I20130" s="47"/>
      <c r="P20130" s="48"/>
      <c r="Q20130" s="48"/>
      <c r="R20130" s="48"/>
      <c r="S20130" s="49"/>
      <c r="T20130" s="47"/>
      <c r="U20130" s="50"/>
      <c r="V20130" s="47"/>
      <c r="W20130" s="50"/>
      <c r="X20130" s="49"/>
      <c r="Y20130" s="49"/>
      <c r="Z20130" s="49"/>
      <c r="AA20130" s="49"/>
      <c r="AB20130" s="49"/>
      <c r="AC20130" s="49"/>
      <c r="AD20130" s="49"/>
      <c r="AE20130" s="95"/>
      <c r="AM20130" s="103"/>
      <c r="AT20130" s="10"/>
    </row>
    <row r="20131" spans="9:46" s="16" customFormat="1">
      <c r="I20131" s="47"/>
      <c r="P20131" s="48"/>
      <c r="Q20131" s="48"/>
      <c r="R20131" s="48"/>
      <c r="S20131" s="49"/>
      <c r="T20131" s="47"/>
      <c r="U20131" s="50"/>
      <c r="V20131" s="47"/>
      <c r="W20131" s="50"/>
      <c r="X20131" s="49"/>
      <c r="Y20131" s="49"/>
      <c r="Z20131" s="49"/>
      <c r="AA20131" s="49"/>
      <c r="AB20131" s="49"/>
      <c r="AC20131" s="49"/>
      <c r="AD20131" s="49"/>
      <c r="AE20131" s="95"/>
      <c r="AM20131" s="103"/>
      <c r="AT20131" s="10"/>
    </row>
    <row r="20132" spans="9:46" s="16" customFormat="1">
      <c r="I20132" s="47"/>
      <c r="P20132" s="48"/>
      <c r="Q20132" s="48"/>
      <c r="R20132" s="48"/>
      <c r="S20132" s="49"/>
      <c r="T20132" s="47"/>
      <c r="U20132" s="50"/>
      <c r="V20132" s="47"/>
      <c r="W20132" s="50"/>
      <c r="X20132" s="49"/>
      <c r="Y20132" s="49"/>
      <c r="Z20132" s="49"/>
      <c r="AA20132" s="49"/>
      <c r="AB20132" s="49"/>
      <c r="AC20132" s="49"/>
      <c r="AD20132" s="49"/>
      <c r="AE20132" s="95"/>
      <c r="AM20132" s="103"/>
      <c r="AT20132" s="10"/>
    </row>
    <row r="20133" spans="9:46" s="16" customFormat="1">
      <c r="I20133" s="47"/>
      <c r="P20133" s="48"/>
      <c r="Q20133" s="48"/>
      <c r="R20133" s="48"/>
      <c r="S20133" s="49"/>
      <c r="T20133" s="47"/>
      <c r="U20133" s="50"/>
      <c r="V20133" s="47"/>
      <c r="W20133" s="50"/>
      <c r="X20133" s="49"/>
      <c r="Y20133" s="49"/>
      <c r="Z20133" s="49"/>
      <c r="AA20133" s="49"/>
      <c r="AB20133" s="49"/>
      <c r="AC20133" s="49"/>
      <c r="AD20133" s="49"/>
      <c r="AE20133" s="95"/>
      <c r="AM20133" s="103"/>
      <c r="AT20133" s="10"/>
    </row>
    <row r="20134" spans="9:46" s="16" customFormat="1">
      <c r="I20134" s="47"/>
      <c r="P20134" s="48"/>
      <c r="Q20134" s="48"/>
      <c r="R20134" s="48"/>
      <c r="S20134" s="49"/>
      <c r="T20134" s="47"/>
      <c r="U20134" s="50"/>
      <c r="V20134" s="47"/>
      <c r="W20134" s="50"/>
      <c r="X20134" s="49"/>
      <c r="Y20134" s="49"/>
      <c r="Z20134" s="49"/>
      <c r="AA20134" s="49"/>
      <c r="AB20134" s="49"/>
      <c r="AC20134" s="49"/>
      <c r="AD20134" s="49"/>
      <c r="AE20134" s="95"/>
      <c r="AM20134" s="103"/>
      <c r="AT20134" s="10"/>
    </row>
    <row r="20135" spans="9:46" s="16" customFormat="1">
      <c r="I20135" s="47"/>
      <c r="P20135" s="48"/>
      <c r="Q20135" s="48"/>
      <c r="R20135" s="48"/>
      <c r="S20135" s="49"/>
      <c r="T20135" s="47"/>
      <c r="U20135" s="50"/>
      <c r="V20135" s="47"/>
      <c r="W20135" s="50"/>
      <c r="X20135" s="49"/>
      <c r="Y20135" s="49"/>
      <c r="Z20135" s="49"/>
      <c r="AA20135" s="49"/>
      <c r="AB20135" s="49"/>
      <c r="AC20135" s="49"/>
      <c r="AD20135" s="49"/>
      <c r="AE20135" s="95"/>
      <c r="AM20135" s="103"/>
      <c r="AT20135" s="10"/>
    </row>
    <row r="20136" spans="9:46" s="16" customFormat="1">
      <c r="I20136" s="47"/>
      <c r="P20136" s="48"/>
      <c r="Q20136" s="48"/>
      <c r="R20136" s="48"/>
      <c r="S20136" s="49"/>
      <c r="T20136" s="47"/>
      <c r="U20136" s="50"/>
      <c r="V20136" s="47"/>
      <c r="W20136" s="50"/>
      <c r="X20136" s="49"/>
      <c r="Y20136" s="49"/>
      <c r="Z20136" s="49"/>
      <c r="AA20136" s="49"/>
      <c r="AB20136" s="49"/>
      <c r="AC20136" s="49"/>
      <c r="AD20136" s="49"/>
      <c r="AE20136" s="95"/>
      <c r="AM20136" s="103"/>
      <c r="AT20136" s="10"/>
    </row>
    <row r="20137" spans="9:46" s="16" customFormat="1">
      <c r="I20137" s="47"/>
      <c r="P20137" s="48"/>
      <c r="Q20137" s="48"/>
      <c r="R20137" s="48"/>
      <c r="S20137" s="49"/>
      <c r="T20137" s="47"/>
      <c r="U20137" s="50"/>
      <c r="V20137" s="47"/>
      <c r="W20137" s="50"/>
      <c r="X20137" s="49"/>
      <c r="Y20137" s="49"/>
      <c r="Z20137" s="49"/>
      <c r="AA20137" s="49"/>
      <c r="AB20137" s="49"/>
      <c r="AC20137" s="49"/>
      <c r="AD20137" s="49"/>
      <c r="AE20137" s="95"/>
      <c r="AM20137" s="103"/>
      <c r="AT20137" s="10"/>
    </row>
    <row r="20138" spans="9:46" s="16" customFormat="1">
      <c r="I20138" s="47"/>
      <c r="P20138" s="48"/>
      <c r="Q20138" s="48"/>
      <c r="R20138" s="48"/>
      <c r="S20138" s="49"/>
      <c r="T20138" s="47"/>
      <c r="U20138" s="50"/>
      <c r="V20138" s="47"/>
      <c r="W20138" s="50"/>
      <c r="X20138" s="49"/>
      <c r="Y20138" s="49"/>
      <c r="Z20138" s="49"/>
      <c r="AA20138" s="49"/>
      <c r="AB20138" s="49"/>
      <c r="AC20138" s="49"/>
      <c r="AD20138" s="49"/>
      <c r="AE20138" s="95"/>
      <c r="AM20138" s="103"/>
      <c r="AT20138" s="10"/>
    </row>
    <row r="20139" spans="9:46" s="16" customFormat="1">
      <c r="I20139" s="47"/>
      <c r="P20139" s="48"/>
      <c r="Q20139" s="48"/>
      <c r="R20139" s="48"/>
      <c r="S20139" s="49"/>
      <c r="T20139" s="47"/>
      <c r="U20139" s="50"/>
      <c r="V20139" s="47"/>
      <c r="W20139" s="50"/>
      <c r="X20139" s="49"/>
      <c r="Y20139" s="49"/>
      <c r="Z20139" s="49"/>
      <c r="AA20139" s="49"/>
      <c r="AB20139" s="49"/>
      <c r="AC20139" s="49"/>
      <c r="AD20139" s="49"/>
      <c r="AE20139" s="95"/>
      <c r="AM20139" s="103"/>
      <c r="AT20139" s="10"/>
    </row>
    <row r="20140" spans="9:46" s="16" customFormat="1">
      <c r="I20140" s="47"/>
      <c r="P20140" s="48"/>
      <c r="Q20140" s="48"/>
      <c r="R20140" s="48"/>
      <c r="S20140" s="49"/>
      <c r="T20140" s="47"/>
      <c r="U20140" s="50"/>
      <c r="V20140" s="47"/>
      <c r="W20140" s="50"/>
      <c r="X20140" s="49"/>
      <c r="Y20140" s="49"/>
      <c r="Z20140" s="49"/>
      <c r="AA20140" s="49"/>
      <c r="AB20140" s="49"/>
      <c r="AC20140" s="49"/>
      <c r="AD20140" s="49"/>
      <c r="AE20140" s="95"/>
      <c r="AM20140" s="103"/>
      <c r="AT20140" s="10"/>
    </row>
    <row r="20141" spans="9:46" s="16" customFormat="1">
      <c r="I20141" s="47"/>
      <c r="P20141" s="48"/>
      <c r="Q20141" s="48"/>
      <c r="R20141" s="48"/>
      <c r="S20141" s="49"/>
      <c r="T20141" s="47"/>
      <c r="U20141" s="50"/>
      <c r="V20141" s="47"/>
      <c r="W20141" s="50"/>
      <c r="X20141" s="49"/>
      <c r="Y20141" s="49"/>
      <c r="Z20141" s="49"/>
      <c r="AA20141" s="49"/>
      <c r="AB20141" s="49"/>
      <c r="AC20141" s="49"/>
      <c r="AD20141" s="49"/>
      <c r="AE20141" s="95"/>
      <c r="AM20141" s="103"/>
      <c r="AT20141" s="10"/>
    </row>
    <row r="20142" spans="9:46" s="16" customFormat="1">
      <c r="I20142" s="47"/>
      <c r="P20142" s="48"/>
      <c r="Q20142" s="48"/>
      <c r="R20142" s="48"/>
      <c r="S20142" s="49"/>
      <c r="T20142" s="47"/>
      <c r="U20142" s="50"/>
      <c r="V20142" s="47"/>
      <c r="W20142" s="50"/>
      <c r="X20142" s="49"/>
      <c r="Y20142" s="49"/>
      <c r="Z20142" s="49"/>
      <c r="AA20142" s="49"/>
      <c r="AB20142" s="49"/>
      <c r="AC20142" s="49"/>
      <c r="AD20142" s="49"/>
      <c r="AE20142" s="95"/>
      <c r="AM20142" s="103"/>
      <c r="AT20142" s="10"/>
    </row>
    <row r="20143" spans="9:46" s="16" customFormat="1">
      <c r="I20143" s="47"/>
      <c r="P20143" s="48"/>
      <c r="Q20143" s="48"/>
      <c r="R20143" s="48"/>
      <c r="S20143" s="49"/>
      <c r="T20143" s="47"/>
      <c r="U20143" s="50"/>
      <c r="V20143" s="47"/>
      <c r="W20143" s="50"/>
      <c r="X20143" s="49"/>
      <c r="Y20143" s="49"/>
      <c r="Z20143" s="49"/>
      <c r="AA20143" s="49"/>
      <c r="AB20143" s="49"/>
      <c r="AC20143" s="49"/>
      <c r="AD20143" s="49"/>
      <c r="AE20143" s="95"/>
      <c r="AM20143" s="103"/>
      <c r="AT20143" s="10"/>
    </row>
    <row r="20144" spans="9:46" s="16" customFormat="1">
      <c r="I20144" s="47"/>
      <c r="P20144" s="48"/>
      <c r="Q20144" s="48"/>
      <c r="R20144" s="48"/>
      <c r="S20144" s="49"/>
      <c r="T20144" s="47"/>
      <c r="U20144" s="50"/>
      <c r="V20144" s="47"/>
      <c r="W20144" s="50"/>
      <c r="X20144" s="49"/>
      <c r="Y20144" s="49"/>
      <c r="Z20144" s="49"/>
      <c r="AA20144" s="49"/>
      <c r="AB20144" s="49"/>
      <c r="AC20144" s="49"/>
      <c r="AD20144" s="49"/>
      <c r="AE20144" s="95"/>
      <c r="AM20144" s="103"/>
      <c r="AT20144" s="10"/>
    </row>
    <row r="20145" spans="9:46" s="16" customFormat="1">
      <c r="I20145" s="47"/>
      <c r="P20145" s="48"/>
      <c r="Q20145" s="48"/>
      <c r="R20145" s="48"/>
      <c r="S20145" s="49"/>
      <c r="T20145" s="47"/>
      <c r="U20145" s="50"/>
      <c r="V20145" s="47"/>
      <c r="W20145" s="50"/>
      <c r="X20145" s="49"/>
      <c r="Y20145" s="49"/>
      <c r="Z20145" s="49"/>
      <c r="AA20145" s="49"/>
      <c r="AB20145" s="49"/>
      <c r="AC20145" s="49"/>
      <c r="AD20145" s="49"/>
      <c r="AE20145" s="95"/>
      <c r="AM20145" s="103"/>
      <c r="AT20145" s="10"/>
    </row>
    <row r="20146" spans="9:46" s="16" customFormat="1">
      <c r="I20146" s="47"/>
      <c r="P20146" s="48"/>
      <c r="Q20146" s="48"/>
      <c r="R20146" s="48"/>
      <c r="S20146" s="49"/>
      <c r="T20146" s="47"/>
      <c r="U20146" s="50"/>
      <c r="V20146" s="47"/>
      <c r="W20146" s="50"/>
      <c r="X20146" s="49"/>
      <c r="Y20146" s="49"/>
      <c r="Z20146" s="49"/>
      <c r="AA20146" s="49"/>
      <c r="AB20146" s="49"/>
      <c r="AC20146" s="49"/>
      <c r="AD20146" s="49"/>
      <c r="AE20146" s="95"/>
      <c r="AM20146" s="103"/>
      <c r="AT20146" s="10"/>
    </row>
    <row r="20147" spans="9:46" s="16" customFormat="1">
      <c r="I20147" s="47"/>
      <c r="P20147" s="48"/>
      <c r="Q20147" s="48"/>
      <c r="R20147" s="48"/>
      <c r="S20147" s="49"/>
      <c r="T20147" s="47"/>
      <c r="U20147" s="50"/>
      <c r="V20147" s="47"/>
      <c r="W20147" s="50"/>
      <c r="X20147" s="49"/>
      <c r="Y20147" s="49"/>
      <c r="Z20147" s="49"/>
      <c r="AA20147" s="49"/>
      <c r="AB20147" s="49"/>
      <c r="AC20147" s="49"/>
      <c r="AD20147" s="49"/>
      <c r="AE20147" s="95"/>
      <c r="AM20147" s="103"/>
      <c r="AT20147" s="10"/>
    </row>
    <row r="20148" spans="9:46" s="16" customFormat="1">
      <c r="I20148" s="47"/>
      <c r="P20148" s="48"/>
      <c r="Q20148" s="48"/>
      <c r="R20148" s="48"/>
      <c r="S20148" s="49"/>
      <c r="T20148" s="47"/>
      <c r="U20148" s="50"/>
      <c r="V20148" s="47"/>
      <c r="W20148" s="50"/>
      <c r="X20148" s="49"/>
      <c r="Y20148" s="49"/>
      <c r="Z20148" s="49"/>
      <c r="AA20148" s="49"/>
      <c r="AB20148" s="49"/>
      <c r="AC20148" s="49"/>
      <c r="AD20148" s="49"/>
      <c r="AE20148" s="95"/>
      <c r="AM20148" s="103"/>
      <c r="AT20148" s="10"/>
    </row>
    <row r="20149" spans="9:46" s="16" customFormat="1">
      <c r="I20149" s="47"/>
      <c r="P20149" s="48"/>
      <c r="Q20149" s="48"/>
      <c r="R20149" s="48"/>
      <c r="S20149" s="49"/>
      <c r="T20149" s="47"/>
      <c r="U20149" s="50"/>
      <c r="V20149" s="47"/>
      <c r="W20149" s="50"/>
      <c r="X20149" s="49"/>
      <c r="Y20149" s="49"/>
      <c r="Z20149" s="49"/>
      <c r="AA20149" s="49"/>
      <c r="AB20149" s="49"/>
      <c r="AC20149" s="49"/>
      <c r="AD20149" s="49"/>
      <c r="AE20149" s="95"/>
      <c r="AM20149" s="103"/>
      <c r="AT20149" s="10"/>
    </row>
    <row r="20150" spans="9:46" s="16" customFormat="1">
      <c r="I20150" s="47"/>
      <c r="P20150" s="48"/>
      <c r="Q20150" s="48"/>
      <c r="R20150" s="48"/>
      <c r="S20150" s="49"/>
      <c r="T20150" s="47"/>
      <c r="U20150" s="50"/>
      <c r="V20150" s="47"/>
      <c r="W20150" s="50"/>
      <c r="X20150" s="49"/>
      <c r="Y20150" s="49"/>
      <c r="Z20150" s="49"/>
      <c r="AA20150" s="49"/>
      <c r="AB20150" s="49"/>
      <c r="AC20150" s="49"/>
      <c r="AD20150" s="49"/>
      <c r="AE20150" s="95"/>
      <c r="AM20150" s="103"/>
      <c r="AT20150" s="10"/>
    </row>
    <row r="20151" spans="9:46" s="16" customFormat="1">
      <c r="I20151" s="47"/>
      <c r="P20151" s="48"/>
      <c r="Q20151" s="48"/>
      <c r="R20151" s="48"/>
      <c r="S20151" s="49"/>
      <c r="T20151" s="47"/>
      <c r="U20151" s="50"/>
      <c r="V20151" s="47"/>
      <c r="W20151" s="50"/>
      <c r="X20151" s="49"/>
      <c r="Y20151" s="49"/>
      <c r="Z20151" s="49"/>
      <c r="AA20151" s="49"/>
      <c r="AB20151" s="49"/>
      <c r="AC20151" s="49"/>
      <c r="AD20151" s="49"/>
      <c r="AE20151" s="95"/>
      <c r="AM20151" s="103"/>
      <c r="AT20151" s="10"/>
    </row>
    <row r="20152" spans="9:46" s="16" customFormat="1">
      <c r="I20152" s="47"/>
      <c r="P20152" s="48"/>
      <c r="Q20152" s="48"/>
      <c r="R20152" s="48"/>
      <c r="S20152" s="49"/>
      <c r="T20152" s="47"/>
      <c r="U20152" s="50"/>
      <c r="V20152" s="47"/>
      <c r="W20152" s="50"/>
      <c r="X20152" s="49"/>
      <c r="Y20152" s="49"/>
      <c r="Z20152" s="49"/>
      <c r="AA20152" s="49"/>
      <c r="AB20152" s="49"/>
      <c r="AC20152" s="49"/>
      <c r="AD20152" s="49"/>
      <c r="AE20152" s="95"/>
      <c r="AM20152" s="103"/>
      <c r="AT20152" s="10"/>
    </row>
    <row r="20153" spans="9:46" s="16" customFormat="1">
      <c r="I20153" s="47"/>
      <c r="P20153" s="48"/>
      <c r="Q20153" s="48"/>
      <c r="R20153" s="48"/>
      <c r="S20153" s="49"/>
      <c r="T20153" s="47"/>
      <c r="U20153" s="50"/>
      <c r="V20153" s="47"/>
      <c r="W20153" s="50"/>
      <c r="X20153" s="49"/>
      <c r="Y20153" s="49"/>
      <c r="Z20153" s="49"/>
      <c r="AA20153" s="49"/>
      <c r="AB20153" s="49"/>
      <c r="AC20153" s="49"/>
      <c r="AD20153" s="49"/>
      <c r="AE20153" s="95"/>
      <c r="AM20153" s="103"/>
      <c r="AT20153" s="10"/>
    </row>
    <row r="20154" spans="9:46" s="16" customFormat="1">
      <c r="I20154" s="47"/>
      <c r="P20154" s="48"/>
      <c r="Q20154" s="48"/>
      <c r="R20154" s="48"/>
      <c r="S20154" s="49"/>
      <c r="T20154" s="47"/>
      <c r="U20154" s="50"/>
      <c r="V20154" s="47"/>
      <c r="W20154" s="50"/>
      <c r="X20154" s="49"/>
      <c r="Y20154" s="49"/>
      <c r="Z20154" s="49"/>
      <c r="AA20154" s="49"/>
      <c r="AB20154" s="49"/>
      <c r="AC20154" s="49"/>
      <c r="AD20154" s="49"/>
      <c r="AE20154" s="95"/>
      <c r="AM20154" s="103"/>
      <c r="AT20154" s="10"/>
    </row>
    <row r="20155" spans="9:46" s="16" customFormat="1">
      <c r="I20155" s="47"/>
      <c r="P20155" s="48"/>
      <c r="Q20155" s="48"/>
      <c r="R20155" s="48"/>
      <c r="S20155" s="49"/>
      <c r="T20155" s="47"/>
      <c r="U20155" s="50"/>
      <c r="V20155" s="47"/>
      <c r="W20155" s="50"/>
      <c r="X20155" s="49"/>
      <c r="Y20155" s="49"/>
      <c r="Z20155" s="49"/>
      <c r="AA20155" s="49"/>
      <c r="AB20155" s="49"/>
      <c r="AC20155" s="49"/>
      <c r="AD20155" s="49"/>
      <c r="AE20155" s="95"/>
      <c r="AM20155" s="103"/>
      <c r="AT20155" s="10"/>
    </row>
    <row r="20156" spans="9:46" s="16" customFormat="1">
      <c r="I20156" s="47"/>
      <c r="P20156" s="48"/>
      <c r="Q20156" s="48"/>
      <c r="R20156" s="48"/>
      <c r="S20156" s="49"/>
      <c r="T20156" s="47"/>
      <c r="U20156" s="50"/>
      <c r="V20156" s="47"/>
      <c r="W20156" s="50"/>
      <c r="X20156" s="49"/>
      <c r="Y20156" s="49"/>
      <c r="Z20156" s="49"/>
      <c r="AA20156" s="49"/>
      <c r="AB20156" s="49"/>
      <c r="AC20156" s="49"/>
      <c r="AD20156" s="49"/>
      <c r="AE20156" s="95"/>
      <c r="AM20156" s="103"/>
      <c r="AT20156" s="10"/>
    </row>
    <row r="20157" spans="9:46" s="16" customFormat="1">
      <c r="I20157" s="47"/>
      <c r="P20157" s="48"/>
      <c r="Q20157" s="48"/>
      <c r="R20157" s="48"/>
      <c r="S20157" s="49"/>
      <c r="T20157" s="47"/>
      <c r="U20157" s="50"/>
      <c r="V20157" s="47"/>
      <c r="W20157" s="50"/>
      <c r="X20157" s="49"/>
      <c r="Y20157" s="49"/>
      <c r="Z20157" s="49"/>
      <c r="AA20157" s="49"/>
      <c r="AB20157" s="49"/>
      <c r="AC20157" s="49"/>
      <c r="AD20157" s="49"/>
      <c r="AE20157" s="95"/>
      <c r="AM20157" s="103"/>
      <c r="AT20157" s="10"/>
    </row>
    <row r="20158" spans="9:46" s="16" customFormat="1">
      <c r="I20158" s="47"/>
      <c r="P20158" s="48"/>
      <c r="Q20158" s="48"/>
      <c r="R20158" s="48"/>
      <c r="S20158" s="49"/>
      <c r="T20158" s="47"/>
      <c r="U20158" s="50"/>
      <c r="V20158" s="47"/>
      <c r="W20158" s="50"/>
      <c r="X20158" s="49"/>
      <c r="Y20158" s="49"/>
      <c r="Z20158" s="49"/>
      <c r="AA20158" s="49"/>
      <c r="AB20158" s="49"/>
      <c r="AC20158" s="49"/>
      <c r="AD20158" s="49"/>
      <c r="AE20158" s="95"/>
      <c r="AM20158" s="103"/>
      <c r="AT20158" s="10"/>
    </row>
    <row r="20159" spans="9:46" s="16" customFormat="1">
      <c r="I20159" s="47"/>
      <c r="P20159" s="48"/>
      <c r="Q20159" s="48"/>
      <c r="R20159" s="48"/>
      <c r="S20159" s="49"/>
      <c r="T20159" s="47"/>
      <c r="U20159" s="50"/>
      <c r="V20159" s="47"/>
      <c r="W20159" s="50"/>
      <c r="X20159" s="49"/>
      <c r="Y20159" s="49"/>
      <c r="Z20159" s="49"/>
      <c r="AA20159" s="49"/>
      <c r="AB20159" s="49"/>
      <c r="AC20159" s="49"/>
      <c r="AD20159" s="49"/>
      <c r="AE20159" s="95"/>
      <c r="AM20159" s="103"/>
      <c r="AT20159" s="10"/>
    </row>
    <row r="20160" spans="9:46" s="16" customFormat="1">
      <c r="I20160" s="47"/>
      <c r="P20160" s="48"/>
      <c r="Q20160" s="48"/>
      <c r="R20160" s="48"/>
      <c r="S20160" s="49"/>
      <c r="T20160" s="47"/>
      <c r="U20160" s="50"/>
      <c r="V20160" s="47"/>
      <c r="W20160" s="50"/>
      <c r="X20160" s="49"/>
      <c r="Y20160" s="49"/>
      <c r="Z20160" s="49"/>
      <c r="AA20160" s="49"/>
      <c r="AB20160" s="49"/>
      <c r="AC20160" s="49"/>
      <c r="AD20160" s="49"/>
      <c r="AE20160" s="95"/>
      <c r="AM20160" s="103"/>
      <c r="AT20160" s="10"/>
    </row>
    <row r="20161" spans="9:46" s="16" customFormat="1">
      <c r="I20161" s="47"/>
      <c r="P20161" s="48"/>
      <c r="Q20161" s="48"/>
      <c r="R20161" s="48"/>
      <c r="S20161" s="49"/>
      <c r="T20161" s="47"/>
      <c r="U20161" s="50"/>
      <c r="V20161" s="47"/>
      <c r="W20161" s="50"/>
      <c r="X20161" s="49"/>
      <c r="Y20161" s="49"/>
      <c r="Z20161" s="49"/>
      <c r="AA20161" s="49"/>
      <c r="AB20161" s="49"/>
      <c r="AC20161" s="49"/>
      <c r="AD20161" s="49"/>
      <c r="AE20161" s="95"/>
      <c r="AM20161" s="103"/>
      <c r="AT20161" s="10"/>
    </row>
    <row r="20162" spans="9:46" s="16" customFormat="1">
      <c r="I20162" s="47"/>
      <c r="P20162" s="48"/>
      <c r="Q20162" s="48"/>
      <c r="R20162" s="48"/>
      <c r="S20162" s="49"/>
      <c r="T20162" s="47"/>
      <c r="U20162" s="50"/>
      <c r="V20162" s="47"/>
      <c r="W20162" s="50"/>
      <c r="X20162" s="49"/>
      <c r="Y20162" s="49"/>
      <c r="Z20162" s="49"/>
      <c r="AA20162" s="49"/>
      <c r="AB20162" s="49"/>
      <c r="AC20162" s="49"/>
      <c r="AD20162" s="49"/>
      <c r="AE20162" s="95"/>
      <c r="AM20162" s="103"/>
      <c r="AT20162" s="10"/>
    </row>
    <row r="20163" spans="9:46" s="16" customFormat="1">
      <c r="I20163" s="47"/>
      <c r="P20163" s="48"/>
      <c r="Q20163" s="48"/>
      <c r="R20163" s="48"/>
      <c r="S20163" s="49"/>
      <c r="T20163" s="47"/>
      <c r="U20163" s="50"/>
      <c r="V20163" s="47"/>
      <c r="W20163" s="50"/>
      <c r="X20163" s="49"/>
      <c r="Y20163" s="49"/>
      <c r="Z20163" s="49"/>
      <c r="AA20163" s="49"/>
      <c r="AB20163" s="49"/>
      <c r="AC20163" s="49"/>
      <c r="AD20163" s="49"/>
      <c r="AE20163" s="95"/>
      <c r="AM20163" s="103"/>
      <c r="AT20163" s="10"/>
    </row>
    <row r="20164" spans="9:46" s="16" customFormat="1">
      <c r="I20164" s="47"/>
      <c r="P20164" s="48"/>
      <c r="Q20164" s="48"/>
      <c r="R20164" s="48"/>
      <c r="S20164" s="49"/>
      <c r="T20164" s="47"/>
      <c r="U20164" s="50"/>
      <c r="V20164" s="47"/>
      <c r="W20164" s="50"/>
      <c r="X20164" s="49"/>
      <c r="Y20164" s="49"/>
      <c r="Z20164" s="49"/>
      <c r="AA20164" s="49"/>
      <c r="AB20164" s="49"/>
      <c r="AC20164" s="49"/>
      <c r="AD20164" s="49"/>
      <c r="AE20164" s="95"/>
      <c r="AM20164" s="103"/>
      <c r="AT20164" s="10"/>
    </row>
    <row r="20165" spans="9:46" s="16" customFormat="1">
      <c r="I20165" s="47"/>
      <c r="P20165" s="48"/>
      <c r="Q20165" s="48"/>
      <c r="R20165" s="48"/>
      <c r="S20165" s="49"/>
      <c r="T20165" s="47"/>
      <c r="U20165" s="50"/>
      <c r="V20165" s="47"/>
      <c r="W20165" s="50"/>
      <c r="X20165" s="49"/>
      <c r="Y20165" s="49"/>
      <c r="Z20165" s="49"/>
      <c r="AA20165" s="49"/>
      <c r="AB20165" s="49"/>
      <c r="AC20165" s="49"/>
      <c r="AD20165" s="49"/>
      <c r="AE20165" s="95"/>
      <c r="AM20165" s="103"/>
      <c r="AT20165" s="10"/>
    </row>
    <row r="20166" spans="9:46" s="16" customFormat="1">
      <c r="I20166" s="47"/>
      <c r="P20166" s="48"/>
      <c r="Q20166" s="48"/>
      <c r="R20166" s="48"/>
      <c r="S20166" s="49"/>
      <c r="T20166" s="47"/>
      <c r="U20166" s="50"/>
      <c r="V20166" s="47"/>
      <c r="W20166" s="50"/>
      <c r="X20166" s="49"/>
      <c r="Y20166" s="49"/>
      <c r="Z20166" s="49"/>
      <c r="AA20166" s="49"/>
      <c r="AB20166" s="49"/>
      <c r="AC20166" s="49"/>
      <c r="AD20166" s="49"/>
      <c r="AE20166" s="95"/>
      <c r="AM20166" s="103"/>
      <c r="AT20166" s="10"/>
    </row>
    <row r="20167" spans="9:46" s="16" customFormat="1">
      <c r="I20167" s="47"/>
      <c r="P20167" s="48"/>
      <c r="Q20167" s="48"/>
      <c r="R20167" s="48"/>
      <c r="S20167" s="49"/>
      <c r="T20167" s="47"/>
      <c r="U20167" s="50"/>
      <c r="V20167" s="47"/>
      <c r="W20167" s="50"/>
      <c r="X20167" s="49"/>
      <c r="Y20167" s="49"/>
      <c r="Z20167" s="49"/>
      <c r="AA20167" s="49"/>
      <c r="AB20167" s="49"/>
      <c r="AC20167" s="49"/>
      <c r="AD20167" s="49"/>
      <c r="AE20167" s="95"/>
      <c r="AM20167" s="103"/>
      <c r="AT20167" s="10"/>
    </row>
    <row r="20168" spans="9:46" s="16" customFormat="1">
      <c r="I20168" s="47"/>
      <c r="P20168" s="48"/>
      <c r="Q20168" s="48"/>
      <c r="R20168" s="48"/>
      <c r="S20168" s="49"/>
      <c r="T20168" s="47"/>
      <c r="U20168" s="50"/>
      <c r="V20168" s="47"/>
      <c r="W20168" s="50"/>
      <c r="X20168" s="49"/>
      <c r="Y20168" s="49"/>
      <c r="Z20168" s="49"/>
      <c r="AA20168" s="49"/>
      <c r="AB20168" s="49"/>
      <c r="AC20168" s="49"/>
      <c r="AD20168" s="49"/>
      <c r="AE20168" s="95"/>
      <c r="AM20168" s="103"/>
      <c r="AT20168" s="10"/>
    </row>
    <row r="20169" spans="9:46" s="16" customFormat="1">
      <c r="I20169" s="47"/>
      <c r="P20169" s="48"/>
      <c r="Q20169" s="48"/>
      <c r="R20169" s="48"/>
      <c r="S20169" s="49"/>
      <c r="T20169" s="47"/>
      <c r="U20169" s="50"/>
      <c r="V20169" s="47"/>
      <c r="W20169" s="50"/>
      <c r="X20169" s="49"/>
      <c r="Y20169" s="49"/>
      <c r="Z20169" s="49"/>
      <c r="AA20169" s="49"/>
      <c r="AB20169" s="49"/>
      <c r="AC20169" s="49"/>
      <c r="AD20169" s="49"/>
      <c r="AE20169" s="95"/>
      <c r="AM20169" s="103"/>
      <c r="AT20169" s="10"/>
    </row>
    <row r="20170" spans="9:46" s="16" customFormat="1">
      <c r="I20170" s="47"/>
      <c r="P20170" s="48"/>
      <c r="Q20170" s="48"/>
      <c r="R20170" s="48"/>
      <c r="S20170" s="49"/>
      <c r="T20170" s="47"/>
      <c r="U20170" s="50"/>
      <c r="V20170" s="47"/>
      <c r="W20170" s="50"/>
      <c r="X20170" s="49"/>
      <c r="Y20170" s="49"/>
      <c r="Z20170" s="49"/>
      <c r="AA20170" s="49"/>
      <c r="AB20170" s="49"/>
      <c r="AC20170" s="49"/>
      <c r="AD20170" s="49"/>
      <c r="AE20170" s="95"/>
      <c r="AM20170" s="103"/>
      <c r="AT20170" s="10"/>
    </row>
    <row r="20171" spans="9:46" s="16" customFormat="1">
      <c r="I20171" s="47"/>
      <c r="P20171" s="48"/>
      <c r="Q20171" s="48"/>
      <c r="R20171" s="48"/>
      <c r="S20171" s="49"/>
      <c r="T20171" s="47"/>
      <c r="U20171" s="50"/>
      <c r="V20171" s="47"/>
      <c r="W20171" s="50"/>
      <c r="X20171" s="49"/>
      <c r="Y20171" s="49"/>
      <c r="Z20171" s="49"/>
      <c r="AA20171" s="49"/>
      <c r="AB20171" s="49"/>
      <c r="AC20171" s="49"/>
      <c r="AD20171" s="49"/>
      <c r="AE20171" s="95"/>
      <c r="AM20171" s="103"/>
      <c r="AT20171" s="10"/>
    </row>
    <row r="20172" spans="9:46" s="16" customFormat="1">
      <c r="I20172" s="47"/>
      <c r="P20172" s="48"/>
      <c r="Q20172" s="48"/>
      <c r="R20172" s="48"/>
      <c r="S20172" s="49"/>
      <c r="T20172" s="47"/>
      <c r="U20172" s="50"/>
      <c r="V20172" s="47"/>
      <c r="W20172" s="50"/>
      <c r="X20172" s="49"/>
      <c r="Y20172" s="49"/>
      <c r="Z20172" s="49"/>
      <c r="AA20172" s="49"/>
      <c r="AB20172" s="49"/>
      <c r="AC20172" s="49"/>
      <c r="AD20172" s="49"/>
      <c r="AE20172" s="95"/>
      <c r="AM20172" s="103"/>
      <c r="AT20172" s="10"/>
    </row>
    <row r="20173" spans="9:46" s="16" customFormat="1">
      <c r="I20173" s="47"/>
      <c r="P20173" s="48"/>
      <c r="Q20173" s="48"/>
      <c r="R20173" s="48"/>
      <c r="S20173" s="49"/>
      <c r="T20173" s="47"/>
      <c r="U20173" s="50"/>
      <c r="V20173" s="47"/>
      <c r="W20173" s="50"/>
      <c r="X20173" s="49"/>
      <c r="Y20173" s="49"/>
      <c r="Z20173" s="49"/>
      <c r="AA20173" s="49"/>
      <c r="AB20173" s="49"/>
      <c r="AC20173" s="49"/>
      <c r="AD20173" s="49"/>
      <c r="AE20173" s="95"/>
      <c r="AM20173" s="103"/>
      <c r="AT20173" s="10"/>
    </row>
    <row r="20174" spans="9:46" s="16" customFormat="1">
      <c r="I20174" s="47"/>
      <c r="P20174" s="48"/>
      <c r="Q20174" s="48"/>
      <c r="R20174" s="48"/>
      <c r="S20174" s="49"/>
      <c r="T20174" s="47"/>
      <c r="U20174" s="50"/>
      <c r="V20174" s="47"/>
      <c r="W20174" s="50"/>
      <c r="X20174" s="49"/>
      <c r="Y20174" s="49"/>
      <c r="Z20174" s="49"/>
      <c r="AA20174" s="49"/>
      <c r="AB20174" s="49"/>
      <c r="AC20174" s="49"/>
      <c r="AD20174" s="49"/>
      <c r="AE20174" s="95"/>
      <c r="AM20174" s="103"/>
      <c r="AT20174" s="10"/>
    </row>
    <row r="20175" spans="9:46" s="16" customFormat="1">
      <c r="I20175" s="47"/>
      <c r="P20175" s="48"/>
      <c r="Q20175" s="48"/>
      <c r="R20175" s="48"/>
      <c r="S20175" s="49"/>
      <c r="T20175" s="47"/>
      <c r="U20175" s="50"/>
      <c r="V20175" s="47"/>
      <c r="W20175" s="50"/>
      <c r="X20175" s="49"/>
      <c r="Y20175" s="49"/>
      <c r="Z20175" s="49"/>
      <c r="AA20175" s="49"/>
      <c r="AB20175" s="49"/>
      <c r="AC20175" s="49"/>
      <c r="AD20175" s="49"/>
      <c r="AE20175" s="95"/>
      <c r="AM20175" s="103"/>
      <c r="AT20175" s="10"/>
    </row>
    <row r="20176" spans="9:46" s="16" customFormat="1">
      <c r="I20176" s="47"/>
      <c r="P20176" s="48"/>
      <c r="Q20176" s="48"/>
      <c r="R20176" s="48"/>
      <c r="S20176" s="49"/>
      <c r="T20176" s="47"/>
      <c r="U20176" s="50"/>
      <c r="V20176" s="47"/>
      <c r="W20176" s="50"/>
      <c r="X20176" s="49"/>
      <c r="Y20176" s="49"/>
      <c r="Z20176" s="49"/>
      <c r="AA20176" s="49"/>
      <c r="AB20176" s="49"/>
      <c r="AC20176" s="49"/>
      <c r="AD20176" s="49"/>
      <c r="AE20176" s="95"/>
      <c r="AM20176" s="103"/>
      <c r="AT20176" s="10"/>
    </row>
    <row r="20177" spans="9:46" s="16" customFormat="1">
      <c r="I20177" s="47"/>
      <c r="P20177" s="48"/>
      <c r="Q20177" s="48"/>
      <c r="R20177" s="48"/>
      <c r="S20177" s="49"/>
      <c r="T20177" s="47"/>
      <c r="U20177" s="50"/>
      <c r="V20177" s="47"/>
      <c r="W20177" s="50"/>
      <c r="X20177" s="49"/>
      <c r="Y20177" s="49"/>
      <c r="Z20177" s="49"/>
      <c r="AA20177" s="49"/>
      <c r="AB20177" s="49"/>
      <c r="AC20177" s="49"/>
      <c r="AD20177" s="49"/>
      <c r="AE20177" s="95"/>
      <c r="AM20177" s="103"/>
      <c r="AT20177" s="10"/>
    </row>
    <row r="20178" spans="9:46" s="16" customFormat="1">
      <c r="I20178" s="47"/>
      <c r="P20178" s="48"/>
      <c r="Q20178" s="48"/>
      <c r="R20178" s="48"/>
      <c r="S20178" s="49"/>
      <c r="T20178" s="47"/>
      <c r="U20178" s="50"/>
      <c r="V20178" s="47"/>
      <c r="W20178" s="50"/>
      <c r="X20178" s="49"/>
      <c r="Y20178" s="49"/>
      <c r="Z20178" s="49"/>
      <c r="AA20178" s="49"/>
      <c r="AB20178" s="49"/>
      <c r="AC20178" s="49"/>
      <c r="AD20178" s="49"/>
      <c r="AE20178" s="95"/>
      <c r="AM20178" s="103"/>
      <c r="AT20178" s="10"/>
    </row>
    <row r="20179" spans="9:46" s="16" customFormat="1">
      <c r="I20179" s="47"/>
      <c r="P20179" s="48"/>
      <c r="Q20179" s="48"/>
      <c r="R20179" s="48"/>
      <c r="S20179" s="49"/>
      <c r="T20179" s="47"/>
      <c r="U20179" s="50"/>
      <c r="V20179" s="47"/>
      <c r="W20179" s="50"/>
      <c r="X20179" s="49"/>
      <c r="Y20179" s="49"/>
      <c r="Z20179" s="49"/>
      <c r="AA20179" s="49"/>
      <c r="AB20179" s="49"/>
      <c r="AC20179" s="49"/>
      <c r="AD20179" s="49"/>
      <c r="AE20179" s="95"/>
      <c r="AM20179" s="103"/>
      <c r="AT20179" s="10"/>
    </row>
    <row r="20180" spans="9:46" s="16" customFormat="1">
      <c r="I20180" s="47"/>
      <c r="P20180" s="48"/>
      <c r="Q20180" s="48"/>
      <c r="R20180" s="48"/>
      <c r="S20180" s="49"/>
      <c r="T20180" s="47"/>
      <c r="U20180" s="50"/>
      <c r="V20180" s="47"/>
      <c r="W20180" s="50"/>
      <c r="X20180" s="49"/>
      <c r="Y20180" s="49"/>
      <c r="Z20180" s="49"/>
      <c r="AA20180" s="49"/>
      <c r="AB20180" s="49"/>
      <c r="AC20180" s="49"/>
      <c r="AD20180" s="49"/>
      <c r="AE20180" s="95"/>
      <c r="AM20180" s="103"/>
      <c r="AT20180" s="10"/>
    </row>
    <row r="20181" spans="9:46" s="16" customFormat="1">
      <c r="I20181" s="47"/>
      <c r="P20181" s="48"/>
      <c r="Q20181" s="48"/>
      <c r="R20181" s="48"/>
      <c r="S20181" s="49"/>
      <c r="T20181" s="47"/>
      <c r="U20181" s="50"/>
      <c r="V20181" s="47"/>
      <c r="W20181" s="50"/>
      <c r="X20181" s="49"/>
      <c r="Y20181" s="49"/>
      <c r="Z20181" s="49"/>
      <c r="AA20181" s="49"/>
      <c r="AB20181" s="49"/>
      <c r="AC20181" s="49"/>
      <c r="AD20181" s="49"/>
      <c r="AE20181" s="95"/>
      <c r="AM20181" s="103"/>
      <c r="AT20181" s="10"/>
    </row>
    <row r="20182" spans="9:46" s="16" customFormat="1">
      <c r="I20182" s="47"/>
      <c r="P20182" s="48"/>
      <c r="Q20182" s="48"/>
      <c r="R20182" s="48"/>
      <c r="S20182" s="49"/>
      <c r="T20182" s="47"/>
      <c r="U20182" s="50"/>
      <c r="V20182" s="47"/>
      <c r="W20182" s="50"/>
      <c r="X20182" s="49"/>
      <c r="Y20182" s="49"/>
      <c r="Z20182" s="49"/>
      <c r="AA20182" s="49"/>
      <c r="AB20182" s="49"/>
      <c r="AC20182" s="49"/>
      <c r="AD20182" s="49"/>
      <c r="AE20182" s="95"/>
      <c r="AM20182" s="103"/>
      <c r="AT20182" s="10"/>
    </row>
    <row r="20183" spans="9:46" s="16" customFormat="1">
      <c r="I20183" s="47"/>
      <c r="P20183" s="48"/>
      <c r="Q20183" s="48"/>
      <c r="R20183" s="48"/>
      <c r="S20183" s="49"/>
      <c r="T20183" s="47"/>
      <c r="U20183" s="50"/>
      <c r="V20183" s="47"/>
      <c r="W20183" s="50"/>
      <c r="X20183" s="49"/>
      <c r="Y20183" s="49"/>
      <c r="Z20183" s="49"/>
      <c r="AA20183" s="49"/>
      <c r="AB20183" s="49"/>
      <c r="AC20183" s="49"/>
      <c r="AD20183" s="49"/>
      <c r="AE20183" s="95"/>
      <c r="AM20183" s="103"/>
      <c r="AT20183" s="10"/>
    </row>
    <row r="20184" spans="9:46" s="16" customFormat="1">
      <c r="I20184" s="47"/>
      <c r="P20184" s="48"/>
      <c r="Q20184" s="48"/>
      <c r="R20184" s="48"/>
      <c r="S20184" s="49"/>
      <c r="T20184" s="47"/>
      <c r="U20184" s="50"/>
      <c r="V20184" s="47"/>
      <c r="W20184" s="50"/>
      <c r="X20184" s="49"/>
      <c r="Y20184" s="49"/>
      <c r="Z20184" s="49"/>
      <c r="AA20184" s="49"/>
      <c r="AB20184" s="49"/>
      <c r="AC20184" s="49"/>
      <c r="AD20184" s="49"/>
      <c r="AE20184" s="95"/>
      <c r="AM20184" s="103"/>
      <c r="AT20184" s="10"/>
    </row>
    <row r="20185" spans="9:46" s="16" customFormat="1">
      <c r="I20185" s="47"/>
      <c r="P20185" s="48"/>
      <c r="Q20185" s="48"/>
      <c r="R20185" s="48"/>
      <c r="S20185" s="49"/>
      <c r="T20185" s="47"/>
      <c r="U20185" s="50"/>
      <c r="V20185" s="47"/>
      <c r="W20185" s="50"/>
      <c r="X20185" s="49"/>
      <c r="Y20185" s="49"/>
      <c r="Z20185" s="49"/>
      <c r="AA20185" s="49"/>
      <c r="AB20185" s="49"/>
      <c r="AC20185" s="49"/>
      <c r="AD20185" s="49"/>
      <c r="AE20185" s="95"/>
      <c r="AM20185" s="103"/>
      <c r="AT20185" s="10"/>
    </row>
    <row r="20186" spans="9:46" s="16" customFormat="1">
      <c r="I20186" s="47"/>
      <c r="P20186" s="48"/>
      <c r="Q20186" s="48"/>
      <c r="R20186" s="48"/>
      <c r="S20186" s="49"/>
      <c r="T20186" s="47"/>
      <c r="U20186" s="50"/>
      <c r="V20186" s="47"/>
      <c r="W20186" s="50"/>
      <c r="X20186" s="49"/>
      <c r="Y20186" s="49"/>
      <c r="Z20186" s="49"/>
      <c r="AA20186" s="49"/>
      <c r="AB20186" s="49"/>
      <c r="AC20186" s="49"/>
      <c r="AD20186" s="49"/>
      <c r="AE20186" s="95"/>
      <c r="AM20186" s="103"/>
      <c r="AT20186" s="10"/>
    </row>
    <row r="20187" spans="9:46" s="16" customFormat="1">
      <c r="I20187" s="47"/>
      <c r="P20187" s="48"/>
      <c r="Q20187" s="48"/>
      <c r="R20187" s="48"/>
      <c r="S20187" s="49"/>
      <c r="T20187" s="47"/>
      <c r="U20187" s="50"/>
      <c r="V20187" s="47"/>
      <c r="W20187" s="50"/>
      <c r="X20187" s="49"/>
      <c r="Y20187" s="49"/>
      <c r="Z20187" s="49"/>
      <c r="AA20187" s="49"/>
      <c r="AB20187" s="49"/>
      <c r="AC20187" s="49"/>
      <c r="AD20187" s="49"/>
      <c r="AE20187" s="95"/>
      <c r="AM20187" s="103"/>
      <c r="AT20187" s="10"/>
    </row>
    <row r="20188" spans="9:46" s="16" customFormat="1">
      <c r="I20188" s="47"/>
      <c r="P20188" s="48"/>
      <c r="Q20188" s="48"/>
      <c r="R20188" s="48"/>
      <c r="S20188" s="49"/>
      <c r="T20188" s="47"/>
      <c r="U20188" s="50"/>
      <c r="V20188" s="47"/>
      <c r="W20188" s="50"/>
      <c r="X20188" s="49"/>
      <c r="Y20188" s="49"/>
      <c r="Z20188" s="49"/>
      <c r="AA20188" s="49"/>
      <c r="AB20188" s="49"/>
      <c r="AC20188" s="49"/>
      <c r="AD20188" s="49"/>
      <c r="AE20188" s="95"/>
      <c r="AM20188" s="103"/>
      <c r="AT20188" s="10"/>
    </row>
    <row r="20189" spans="9:46" s="16" customFormat="1">
      <c r="I20189" s="47"/>
      <c r="P20189" s="48"/>
      <c r="Q20189" s="48"/>
      <c r="R20189" s="48"/>
      <c r="S20189" s="49"/>
      <c r="T20189" s="47"/>
      <c r="U20189" s="50"/>
      <c r="V20189" s="47"/>
      <c r="W20189" s="50"/>
      <c r="X20189" s="49"/>
      <c r="Y20189" s="49"/>
      <c r="Z20189" s="49"/>
      <c r="AA20189" s="49"/>
      <c r="AB20189" s="49"/>
      <c r="AC20189" s="49"/>
      <c r="AD20189" s="49"/>
      <c r="AE20189" s="95"/>
      <c r="AM20189" s="103"/>
      <c r="AT20189" s="10"/>
    </row>
    <row r="20190" spans="9:46" s="16" customFormat="1">
      <c r="I20190" s="47"/>
      <c r="P20190" s="48"/>
      <c r="Q20190" s="48"/>
      <c r="R20190" s="48"/>
      <c r="S20190" s="49"/>
      <c r="T20190" s="47"/>
      <c r="U20190" s="50"/>
      <c r="V20190" s="47"/>
      <c r="W20190" s="50"/>
      <c r="X20190" s="49"/>
      <c r="Y20190" s="49"/>
      <c r="Z20190" s="49"/>
      <c r="AA20190" s="49"/>
      <c r="AB20190" s="49"/>
      <c r="AC20190" s="49"/>
      <c r="AD20190" s="49"/>
      <c r="AE20190" s="95"/>
      <c r="AM20190" s="103"/>
      <c r="AT20190" s="10"/>
    </row>
    <row r="20191" spans="9:46" s="16" customFormat="1">
      <c r="I20191" s="47"/>
      <c r="P20191" s="48"/>
      <c r="Q20191" s="48"/>
      <c r="R20191" s="48"/>
      <c r="S20191" s="49"/>
      <c r="T20191" s="47"/>
      <c r="U20191" s="50"/>
      <c r="V20191" s="47"/>
      <c r="W20191" s="50"/>
      <c r="X20191" s="49"/>
      <c r="Y20191" s="49"/>
      <c r="Z20191" s="49"/>
      <c r="AA20191" s="49"/>
      <c r="AB20191" s="49"/>
      <c r="AC20191" s="49"/>
      <c r="AD20191" s="49"/>
      <c r="AE20191" s="95"/>
      <c r="AM20191" s="103"/>
      <c r="AT20191" s="10"/>
    </row>
    <row r="20192" spans="9:46" s="16" customFormat="1">
      <c r="I20192" s="47"/>
      <c r="P20192" s="48"/>
      <c r="Q20192" s="48"/>
      <c r="R20192" s="48"/>
      <c r="S20192" s="49"/>
      <c r="T20192" s="47"/>
      <c r="U20192" s="50"/>
      <c r="V20192" s="47"/>
      <c r="W20192" s="50"/>
      <c r="X20192" s="49"/>
      <c r="Y20192" s="49"/>
      <c r="Z20192" s="49"/>
      <c r="AA20192" s="49"/>
      <c r="AB20192" s="49"/>
      <c r="AC20192" s="49"/>
      <c r="AD20192" s="49"/>
      <c r="AE20192" s="95"/>
      <c r="AM20192" s="103"/>
      <c r="AT20192" s="10"/>
    </row>
    <row r="20193" spans="9:46" s="16" customFormat="1">
      <c r="I20193" s="47"/>
      <c r="P20193" s="48"/>
      <c r="Q20193" s="48"/>
      <c r="R20193" s="48"/>
      <c r="S20193" s="49"/>
      <c r="T20193" s="47"/>
      <c r="U20193" s="50"/>
      <c r="V20193" s="47"/>
      <c r="W20193" s="50"/>
      <c r="X20193" s="49"/>
      <c r="Y20193" s="49"/>
      <c r="Z20193" s="49"/>
      <c r="AA20193" s="49"/>
      <c r="AB20193" s="49"/>
      <c r="AC20193" s="49"/>
      <c r="AD20193" s="49"/>
      <c r="AE20193" s="95"/>
      <c r="AM20193" s="103"/>
      <c r="AT20193" s="10"/>
    </row>
    <row r="20194" spans="9:46" s="16" customFormat="1">
      <c r="I20194" s="47"/>
      <c r="P20194" s="48"/>
      <c r="Q20194" s="48"/>
      <c r="R20194" s="48"/>
      <c r="S20194" s="49"/>
      <c r="T20194" s="47"/>
      <c r="U20194" s="50"/>
      <c r="V20194" s="47"/>
      <c r="W20194" s="50"/>
      <c r="X20194" s="49"/>
      <c r="Y20194" s="49"/>
      <c r="Z20194" s="49"/>
      <c r="AA20194" s="49"/>
      <c r="AB20194" s="49"/>
      <c r="AC20194" s="49"/>
      <c r="AD20194" s="49"/>
      <c r="AE20194" s="95"/>
      <c r="AM20194" s="103"/>
      <c r="AT20194" s="10"/>
    </row>
    <row r="20195" spans="9:46" s="16" customFormat="1">
      <c r="I20195" s="47"/>
      <c r="P20195" s="48"/>
      <c r="Q20195" s="48"/>
      <c r="R20195" s="48"/>
      <c r="S20195" s="49"/>
      <c r="T20195" s="47"/>
      <c r="U20195" s="50"/>
      <c r="V20195" s="47"/>
      <c r="W20195" s="50"/>
      <c r="X20195" s="49"/>
      <c r="Y20195" s="49"/>
      <c r="Z20195" s="49"/>
      <c r="AA20195" s="49"/>
      <c r="AB20195" s="49"/>
      <c r="AC20195" s="49"/>
      <c r="AD20195" s="49"/>
      <c r="AE20195" s="95"/>
      <c r="AM20195" s="103"/>
      <c r="AT20195" s="10"/>
    </row>
    <row r="20196" spans="9:46" s="16" customFormat="1">
      <c r="I20196" s="47"/>
      <c r="P20196" s="48"/>
      <c r="Q20196" s="48"/>
      <c r="R20196" s="48"/>
      <c r="S20196" s="49"/>
      <c r="T20196" s="47"/>
      <c r="U20196" s="50"/>
      <c r="V20196" s="47"/>
      <c r="W20196" s="50"/>
      <c r="X20196" s="49"/>
      <c r="Y20196" s="49"/>
      <c r="Z20196" s="49"/>
      <c r="AA20196" s="49"/>
      <c r="AB20196" s="49"/>
      <c r="AC20196" s="49"/>
      <c r="AD20196" s="49"/>
      <c r="AE20196" s="95"/>
      <c r="AM20196" s="103"/>
      <c r="AT20196" s="10"/>
    </row>
    <row r="20197" spans="9:46" s="16" customFormat="1">
      <c r="I20197" s="47"/>
      <c r="P20197" s="48"/>
      <c r="Q20197" s="48"/>
      <c r="R20197" s="48"/>
      <c r="S20197" s="49"/>
      <c r="T20197" s="47"/>
      <c r="U20197" s="50"/>
      <c r="V20197" s="47"/>
      <c r="W20197" s="50"/>
      <c r="X20197" s="49"/>
      <c r="Y20197" s="49"/>
      <c r="Z20197" s="49"/>
      <c r="AA20197" s="49"/>
      <c r="AB20197" s="49"/>
      <c r="AC20197" s="49"/>
      <c r="AD20197" s="49"/>
      <c r="AE20197" s="95"/>
      <c r="AM20197" s="103"/>
      <c r="AT20197" s="10"/>
    </row>
    <row r="20198" spans="9:46" s="16" customFormat="1">
      <c r="I20198" s="47"/>
      <c r="P20198" s="48"/>
      <c r="Q20198" s="48"/>
      <c r="R20198" s="48"/>
      <c r="S20198" s="49"/>
      <c r="T20198" s="47"/>
      <c r="U20198" s="50"/>
      <c r="V20198" s="47"/>
      <c r="W20198" s="50"/>
      <c r="X20198" s="49"/>
      <c r="Y20198" s="49"/>
      <c r="Z20198" s="49"/>
      <c r="AA20198" s="49"/>
      <c r="AB20198" s="49"/>
      <c r="AC20198" s="49"/>
      <c r="AD20198" s="49"/>
      <c r="AE20198" s="95"/>
      <c r="AM20198" s="103"/>
      <c r="AT20198" s="10"/>
    </row>
    <row r="20199" spans="9:46" s="16" customFormat="1">
      <c r="I20199" s="47"/>
      <c r="P20199" s="48"/>
      <c r="Q20199" s="48"/>
      <c r="R20199" s="48"/>
      <c r="S20199" s="49"/>
      <c r="T20199" s="47"/>
      <c r="U20199" s="50"/>
      <c r="V20199" s="47"/>
      <c r="W20199" s="50"/>
      <c r="X20199" s="49"/>
      <c r="Y20199" s="49"/>
      <c r="Z20199" s="49"/>
      <c r="AA20199" s="49"/>
      <c r="AB20199" s="49"/>
      <c r="AC20199" s="49"/>
      <c r="AD20199" s="49"/>
      <c r="AE20199" s="95"/>
      <c r="AM20199" s="103"/>
      <c r="AT20199" s="10"/>
    </row>
    <row r="20200" spans="9:46" s="16" customFormat="1">
      <c r="I20200" s="47"/>
      <c r="P20200" s="48"/>
      <c r="Q20200" s="48"/>
      <c r="R20200" s="48"/>
      <c r="S20200" s="49"/>
      <c r="T20200" s="47"/>
      <c r="U20200" s="50"/>
      <c r="V20200" s="47"/>
      <c r="W20200" s="50"/>
      <c r="X20200" s="49"/>
      <c r="Y20200" s="49"/>
      <c r="Z20200" s="49"/>
      <c r="AA20200" s="49"/>
      <c r="AB20200" s="49"/>
      <c r="AC20200" s="49"/>
      <c r="AD20200" s="49"/>
      <c r="AE20200" s="95"/>
      <c r="AM20200" s="103"/>
      <c r="AT20200" s="10"/>
    </row>
    <row r="20201" spans="9:46" s="16" customFormat="1">
      <c r="I20201" s="47"/>
      <c r="P20201" s="48"/>
      <c r="Q20201" s="48"/>
      <c r="R20201" s="48"/>
      <c r="S20201" s="49"/>
      <c r="T20201" s="47"/>
      <c r="U20201" s="50"/>
      <c r="V20201" s="47"/>
      <c r="W20201" s="50"/>
      <c r="X20201" s="49"/>
      <c r="Y20201" s="49"/>
      <c r="Z20201" s="49"/>
      <c r="AA20201" s="49"/>
      <c r="AB20201" s="49"/>
      <c r="AC20201" s="49"/>
      <c r="AD20201" s="49"/>
      <c r="AE20201" s="95"/>
      <c r="AM20201" s="103"/>
      <c r="AT20201" s="10"/>
    </row>
    <row r="20202" spans="9:46" s="16" customFormat="1">
      <c r="I20202" s="47"/>
      <c r="P20202" s="48"/>
      <c r="Q20202" s="48"/>
      <c r="R20202" s="48"/>
      <c r="S20202" s="49"/>
      <c r="T20202" s="47"/>
      <c r="U20202" s="50"/>
      <c r="V20202" s="47"/>
      <c r="W20202" s="50"/>
      <c r="X20202" s="49"/>
      <c r="Y20202" s="49"/>
      <c r="Z20202" s="49"/>
      <c r="AA20202" s="49"/>
      <c r="AB20202" s="49"/>
      <c r="AC20202" s="49"/>
      <c r="AD20202" s="49"/>
      <c r="AE20202" s="95"/>
      <c r="AM20202" s="103"/>
      <c r="AT20202" s="10"/>
    </row>
    <row r="20203" spans="9:46" s="16" customFormat="1">
      <c r="I20203" s="47"/>
      <c r="P20203" s="48"/>
      <c r="Q20203" s="48"/>
      <c r="R20203" s="48"/>
      <c r="S20203" s="49"/>
      <c r="T20203" s="47"/>
      <c r="U20203" s="50"/>
      <c r="V20203" s="47"/>
      <c r="W20203" s="50"/>
      <c r="X20203" s="49"/>
      <c r="Y20203" s="49"/>
      <c r="Z20203" s="49"/>
      <c r="AA20203" s="49"/>
      <c r="AB20203" s="49"/>
      <c r="AC20203" s="49"/>
      <c r="AD20203" s="49"/>
      <c r="AE20203" s="95"/>
      <c r="AM20203" s="103"/>
      <c r="AT20203" s="10"/>
    </row>
    <row r="20204" spans="9:46" s="16" customFormat="1">
      <c r="I20204" s="47"/>
      <c r="P20204" s="48"/>
      <c r="Q20204" s="48"/>
      <c r="R20204" s="48"/>
      <c r="S20204" s="49"/>
      <c r="T20204" s="47"/>
      <c r="U20204" s="50"/>
      <c r="V20204" s="47"/>
      <c r="W20204" s="50"/>
      <c r="X20204" s="49"/>
      <c r="Y20204" s="49"/>
      <c r="Z20204" s="49"/>
      <c r="AA20204" s="49"/>
      <c r="AB20204" s="49"/>
      <c r="AC20204" s="49"/>
      <c r="AD20204" s="49"/>
      <c r="AE20204" s="95"/>
      <c r="AM20204" s="103"/>
      <c r="AT20204" s="10"/>
    </row>
    <row r="20205" spans="9:46" s="16" customFormat="1">
      <c r="I20205" s="47"/>
      <c r="P20205" s="48"/>
      <c r="Q20205" s="48"/>
      <c r="R20205" s="48"/>
      <c r="S20205" s="49"/>
      <c r="T20205" s="47"/>
      <c r="U20205" s="50"/>
      <c r="V20205" s="47"/>
      <c r="W20205" s="50"/>
      <c r="X20205" s="49"/>
      <c r="Y20205" s="49"/>
      <c r="Z20205" s="49"/>
      <c r="AA20205" s="49"/>
      <c r="AB20205" s="49"/>
      <c r="AC20205" s="49"/>
      <c r="AD20205" s="49"/>
      <c r="AE20205" s="95"/>
      <c r="AM20205" s="103"/>
      <c r="AT20205" s="10"/>
    </row>
    <row r="20206" spans="9:46" s="16" customFormat="1">
      <c r="I20206" s="47"/>
      <c r="P20206" s="48"/>
      <c r="Q20206" s="48"/>
      <c r="R20206" s="48"/>
      <c r="S20206" s="49"/>
      <c r="T20206" s="47"/>
      <c r="U20206" s="50"/>
      <c r="V20206" s="47"/>
      <c r="W20206" s="50"/>
      <c r="X20206" s="49"/>
      <c r="Y20206" s="49"/>
      <c r="Z20206" s="49"/>
      <c r="AA20206" s="49"/>
      <c r="AB20206" s="49"/>
      <c r="AC20206" s="49"/>
      <c r="AD20206" s="49"/>
      <c r="AE20206" s="95"/>
      <c r="AM20206" s="103"/>
      <c r="AT20206" s="10"/>
    </row>
    <row r="20207" spans="9:46" s="16" customFormat="1">
      <c r="I20207" s="47"/>
      <c r="P20207" s="48"/>
      <c r="Q20207" s="48"/>
      <c r="R20207" s="48"/>
      <c r="S20207" s="49"/>
      <c r="T20207" s="47"/>
      <c r="U20207" s="50"/>
      <c r="V20207" s="47"/>
      <c r="W20207" s="50"/>
      <c r="X20207" s="49"/>
      <c r="Y20207" s="49"/>
      <c r="Z20207" s="49"/>
      <c r="AA20207" s="49"/>
      <c r="AB20207" s="49"/>
      <c r="AC20207" s="49"/>
      <c r="AD20207" s="49"/>
      <c r="AE20207" s="95"/>
      <c r="AM20207" s="103"/>
      <c r="AT20207" s="10"/>
    </row>
    <row r="20208" spans="9:46" s="16" customFormat="1">
      <c r="I20208" s="47"/>
      <c r="P20208" s="48"/>
      <c r="Q20208" s="48"/>
      <c r="R20208" s="48"/>
      <c r="S20208" s="49"/>
      <c r="T20208" s="47"/>
      <c r="U20208" s="50"/>
      <c r="V20208" s="47"/>
      <c r="W20208" s="50"/>
      <c r="X20208" s="49"/>
      <c r="Y20208" s="49"/>
      <c r="Z20208" s="49"/>
      <c r="AA20208" s="49"/>
      <c r="AB20208" s="49"/>
      <c r="AC20208" s="49"/>
      <c r="AD20208" s="49"/>
      <c r="AE20208" s="95"/>
      <c r="AM20208" s="103"/>
      <c r="AT20208" s="10"/>
    </row>
    <row r="20209" spans="9:46" s="16" customFormat="1">
      <c r="I20209" s="47"/>
      <c r="P20209" s="48"/>
      <c r="Q20209" s="48"/>
      <c r="R20209" s="48"/>
      <c r="S20209" s="49"/>
      <c r="T20209" s="47"/>
      <c r="U20209" s="50"/>
      <c r="V20209" s="47"/>
      <c r="W20209" s="50"/>
      <c r="X20209" s="49"/>
      <c r="Y20209" s="49"/>
      <c r="Z20209" s="49"/>
      <c r="AA20209" s="49"/>
      <c r="AB20209" s="49"/>
      <c r="AC20209" s="49"/>
      <c r="AD20209" s="49"/>
      <c r="AE20209" s="95"/>
      <c r="AM20209" s="103"/>
      <c r="AT20209" s="10"/>
    </row>
    <row r="20210" spans="9:46" s="16" customFormat="1">
      <c r="I20210" s="47"/>
      <c r="P20210" s="48"/>
      <c r="Q20210" s="48"/>
      <c r="R20210" s="48"/>
      <c r="S20210" s="49"/>
      <c r="T20210" s="47"/>
      <c r="U20210" s="50"/>
      <c r="V20210" s="47"/>
      <c r="W20210" s="50"/>
      <c r="X20210" s="49"/>
      <c r="Y20210" s="49"/>
      <c r="Z20210" s="49"/>
      <c r="AA20210" s="49"/>
      <c r="AB20210" s="49"/>
      <c r="AC20210" s="49"/>
      <c r="AD20210" s="49"/>
      <c r="AE20210" s="95"/>
      <c r="AM20210" s="103"/>
      <c r="AT20210" s="10"/>
    </row>
    <row r="20211" spans="9:46" s="16" customFormat="1">
      <c r="I20211" s="47"/>
      <c r="P20211" s="48"/>
      <c r="Q20211" s="48"/>
      <c r="R20211" s="48"/>
      <c r="S20211" s="49"/>
      <c r="T20211" s="47"/>
      <c r="U20211" s="50"/>
      <c r="V20211" s="47"/>
      <c r="W20211" s="50"/>
      <c r="X20211" s="49"/>
      <c r="Y20211" s="49"/>
      <c r="Z20211" s="49"/>
      <c r="AA20211" s="49"/>
      <c r="AB20211" s="49"/>
      <c r="AC20211" s="49"/>
      <c r="AD20211" s="49"/>
      <c r="AE20211" s="95"/>
      <c r="AM20211" s="103"/>
      <c r="AT20211" s="10"/>
    </row>
    <row r="20212" spans="9:46" s="16" customFormat="1">
      <c r="I20212" s="47"/>
      <c r="P20212" s="48"/>
      <c r="Q20212" s="48"/>
      <c r="R20212" s="48"/>
      <c r="S20212" s="49"/>
      <c r="T20212" s="47"/>
      <c r="U20212" s="50"/>
      <c r="V20212" s="47"/>
      <c r="W20212" s="50"/>
      <c r="X20212" s="49"/>
      <c r="Y20212" s="49"/>
      <c r="Z20212" s="49"/>
      <c r="AA20212" s="49"/>
      <c r="AB20212" s="49"/>
      <c r="AC20212" s="49"/>
      <c r="AD20212" s="49"/>
      <c r="AE20212" s="95"/>
      <c r="AM20212" s="103"/>
      <c r="AT20212" s="10"/>
    </row>
    <row r="20213" spans="9:46" s="16" customFormat="1">
      <c r="I20213" s="47"/>
      <c r="P20213" s="48"/>
      <c r="Q20213" s="48"/>
      <c r="R20213" s="48"/>
      <c r="S20213" s="49"/>
      <c r="T20213" s="47"/>
      <c r="U20213" s="50"/>
      <c r="V20213" s="47"/>
      <c r="W20213" s="50"/>
      <c r="X20213" s="49"/>
      <c r="Y20213" s="49"/>
      <c r="Z20213" s="49"/>
      <c r="AA20213" s="49"/>
      <c r="AB20213" s="49"/>
      <c r="AC20213" s="49"/>
      <c r="AD20213" s="49"/>
      <c r="AE20213" s="95"/>
      <c r="AM20213" s="103"/>
      <c r="AT20213" s="10"/>
    </row>
    <row r="20214" spans="9:46" s="16" customFormat="1">
      <c r="I20214" s="47"/>
      <c r="P20214" s="48"/>
      <c r="Q20214" s="48"/>
      <c r="R20214" s="48"/>
      <c r="S20214" s="49"/>
      <c r="T20214" s="47"/>
      <c r="U20214" s="50"/>
      <c r="V20214" s="47"/>
      <c r="W20214" s="50"/>
      <c r="X20214" s="49"/>
      <c r="Y20214" s="49"/>
      <c r="Z20214" s="49"/>
      <c r="AA20214" s="49"/>
      <c r="AB20214" s="49"/>
      <c r="AC20214" s="49"/>
      <c r="AD20214" s="49"/>
      <c r="AE20214" s="95"/>
      <c r="AM20214" s="103"/>
      <c r="AT20214" s="10"/>
    </row>
    <row r="20215" spans="9:46" s="16" customFormat="1">
      <c r="I20215" s="47"/>
      <c r="P20215" s="48"/>
      <c r="Q20215" s="48"/>
      <c r="R20215" s="48"/>
      <c r="S20215" s="49"/>
      <c r="T20215" s="47"/>
      <c r="U20215" s="50"/>
      <c r="V20215" s="47"/>
      <c r="W20215" s="50"/>
      <c r="X20215" s="49"/>
      <c r="Y20215" s="49"/>
      <c r="Z20215" s="49"/>
      <c r="AA20215" s="49"/>
      <c r="AB20215" s="49"/>
      <c r="AC20215" s="49"/>
      <c r="AD20215" s="49"/>
      <c r="AE20215" s="95"/>
      <c r="AM20215" s="103"/>
      <c r="AT20215" s="10"/>
    </row>
    <row r="20216" spans="9:46" s="16" customFormat="1">
      <c r="I20216" s="47"/>
      <c r="P20216" s="48"/>
      <c r="Q20216" s="48"/>
      <c r="R20216" s="48"/>
      <c r="S20216" s="49"/>
      <c r="T20216" s="47"/>
      <c r="U20216" s="50"/>
      <c r="V20216" s="47"/>
      <c r="W20216" s="50"/>
      <c r="X20216" s="49"/>
      <c r="Y20216" s="49"/>
      <c r="Z20216" s="49"/>
      <c r="AA20216" s="49"/>
      <c r="AB20216" s="49"/>
      <c r="AC20216" s="49"/>
      <c r="AD20216" s="49"/>
      <c r="AE20216" s="95"/>
      <c r="AM20216" s="103"/>
      <c r="AT20216" s="10"/>
    </row>
    <row r="20217" spans="9:46" s="16" customFormat="1">
      <c r="I20217" s="47"/>
      <c r="P20217" s="48"/>
      <c r="Q20217" s="48"/>
      <c r="R20217" s="48"/>
      <c r="S20217" s="49"/>
      <c r="T20217" s="47"/>
      <c r="U20217" s="50"/>
      <c r="V20217" s="47"/>
      <c r="W20217" s="50"/>
      <c r="X20217" s="49"/>
      <c r="Y20217" s="49"/>
      <c r="Z20217" s="49"/>
      <c r="AA20217" s="49"/>
      <c r="AB20217" s="49"/>
      <c r="AC20217" s="49"/>
      <c r="AD20217" s="49"/>
      <c r="AE20217" s="95"/>
      <c r="AM20217" s="103"/>
      <c r="AT20217" s="10"/>
    </row>
    <row r="20218" spans="9:46" s="16" customFormat="1">
      <c r="I20218" s="47"/>
      <c r="P20218" s="48"/>
      <c r="Q20218" s="48"/>
      <c r="R20218" s="48"/>
      <c r="S20218" s="49"/>
      <c r="T20218" s="47"/>
      <c r="U20218" s="50"/>
      <c r="V20218" s="47"/>
      <c r="W20218" s="50"/>
      <c r="X20218" s="49"/>
      <c r="Y20218" s="49"/>
      <c r="Z20218" s="49"/>
      <c r="AA20218" s="49"/>
      <c r="AB20218" s="49"/>
      <c r="AC20218" s="49"/>
      <c r="AD20218" s="49"/>
      <c r="AE20218" s="95"/>
      <c r="AM20218" s="103"/>
      <c r="AT20218" s="10"/>
    </row>
    <row r="20219" spans="9:46" s="16" customFormat="1">
      <c r="I20219" s="47"/>
      <c r="P20219" s="48"/>
      <c r="Q20219" s="48"/>
      <c r="R20219" s="48"/>
      <c r="S20219" s="49"/>
      <c r="T20219" s="47"/>
      <c r="U20219" s="50"/>
      <c r="V20219" s="47"/>
      <c r="W20219" s="50"/>
      <c r="X20219" s="49"/>
      <c r="Y20219" s="49"/>
      <c r="Z20219" s="49"/>
      <c r="AA20219" s="49"/>
      <c r="AB20219" s="49"/>
      <c r="AC20219" s="49"/>
      <c r="AD20219" s="49"/>
      <c r="AE20219" s="95"/>
      <c r="AM20219" s="103"/>
      <c r="AT20219" s="10"/>
    </row>
    <row r="20220" spans="9:46" s="16" customFormat="1">
      <c r="I20220" s="47"/>
      <c r="P20220" s="48"/>
      <c r="Q20220" s="48"/>
      <c r="R20220" s="48"/>
      <c r="S20220" s="49"/>
      <c r="T20220" s="47"/>
      <c r="U20220" s="50"/>
      <c r="V20220" s="47"/>
      <c r="W20220" s="50"/>
      <c r="X20220" s="49"/>
      <c r="Y20220" s="49"/>
      <c r="Z20220" s="49"/>
      <c r="AA20220" s="49"/>
      <c r="AB20220" s="49"/>
      <c r="AC20220" s="49"/>
      <c r="AD20220" s="49"/>
      <c r="AE20220" s="95"/>
      <c r="AM20220" s="103"/>
      <c r="AT20220" s="10"/>
    </row>
    <row r="20221" spans="9:46" s="16" customFormat="1">
      <c r="I20221" s="47"/>
      <c r="P20221" s="48"/>
      <c r="Q20221" s="48"/>
      <c r="R20221" s="48"/>
      <c r="S20221" s="49"/>
      <c r="T20221" s="47"/>
      <c r="U20221" s="50"/>
      <c r="V20221" s="47"/>
      <c r="W20221" s="50"/>
      <c r="X20221" s="49"/>
      <c r="Y20221" s="49"/>
      <c r="Z20221" s="49"/>
      <c r="AA20221" s="49"/>
      <c r="AB20221" s="49"/>
      <c r="AC20221" s="49"/>
      <c r="AD20221" s="49"/>
      <c r="AE20221" s="95"/>
      <c r="AM20221" s="103"/>
      <c r="AT20221" s="10"/>
    </row>
    <row r="20222" spans="9:46" s="16" customFormat="1">
      <c r="I20222" s="47"/>
      <c r="P20222" s="48"/>
      <c r="Q20222" s="48"/>
      <c r="R20222" s="48"/>
      <c r="S20222" s="49"/>
      <c r="T20222" s="47"/>
      <c r="U20222" s="50"/>
      <c r="V20222" s="47"/>
      <c r="W20222" s="50"/>
      <c r="X20222" s="49"/>
      <c r="Y20222" s="49"/>
      <c r="Z20222" s="49"/>
      <c r="AA20222" s="49"/>
      <c r="AB20222" s="49"/>
      <c r="AC20222" s="49"/>
      <c r="AD20222" s="49"/>
      <c r="AE20222" s="95"/>
      <c r="AM20222" s="103"/>
      <c r="AT20222" s="10"/>
    </row>
    <row r="20223" spans="9:46" s="16" customFormat="1">
      <c r="I20223" s="47"/>
      <c r="P20223" s="48"/>
      <c r="Q20223" s="48"/>
      <c r="R20223" s="48"/>
      <c r="S20223" s="49"/>
      <c r="T20223" s="47"/>
      <c r="U20223" s="50"/>
      <c r="V20223" s="47"/>
      <c r="W20223" s="50"/>
      <c r="X20223" s="49"/>
      <c r="Y20223" s="49"/>
      <c r="Z20223" s="49"/>
      <c r="AA20223" s="49"/>
      <c r="AB20223" s="49"/>
      <c r="AC20223" s="49"/>
      <c r="AD20223" s="49"/>
      <c r="AE20223" s="95"/>
      <c r="AM20223" s="103"/>
      <c r="AT20223" s="10"/>
    </row>
    <row r="20224" spans="9:46" s="16" customFormat="1">
      <c r="I20224" s="47"/>
      <c r="P20224" s="48"/>
      <c r="Q20224" s="48"/>
      <c r="R20224" s="48"/>
      <c r="S20224" s="49"/>
      <c r="T20224" s="47"/>
      <c r="U20224" s="50"/>
      <c r="V20224" s="47"/>
      <c r="W20224" s="50"/>
      <c r="X20224" s="49"/>
      <c r="Y20224" s="49"/>
      <c r="Z20224" s="49"/>
      <c r="AA20224" s="49"/>
      <c r="AB20224" s="49"/>
      <c r="AC20224" s="49"/>
      <c r="AD20224" s="49"/>
      <c r="AE20224" s="95"/>
      <c r="AM20224" s="103"/>
      <c r="AT20224" s="10"/>
    </row>
    <row r="20225" spans="9:46" s="16" customFormat="1">
      <c r="I20225" s="47"/>
      <c r="P20225" s="48"/>
      <c r="Q20225" s="48"/>
      <c r="R20225" s="48"/>
      <c r="S20225" s="49"/>
      <c r="T20225" s="47"/>
      <c r="U20225" s="50"/>
      <c r="V20225" s="47"/>
      <c r="W20225" s="50"/>
      <c r="X20225" s="49"/>
      <c r="Y20225" s="49"/>
      <c r="Z20225" s="49"/>
      <c r="AA20225" s="49"/>
      <c r="AB20225" s="49"/>
      <c r="AC20225" s="49"/>
      <c r="AD20225" s="49"/>
      <c r="AE20225" s="95"/>
      <c r="AM20225" s="103"/>
      <c r="AT20225" s="10"/>
    </row>
    <row r="20226" spans="9:46" s="16" customFormat="1">
      <c r="I20226" s="47"/>
      <c r="P20226" s="48"/>
      <c r="Q20226" s="48"/>
      <c r="R20226" s="48"/>
      <c r="S20226" s="49"/>
      <c r="T20226" s="47"/>
      <c r="U20226" s="50"/>
      <c r="V20226" s="47"/>
      <c r="W20226" s="50"/>
      <c r="X20226" s="49"/>
      <c r="Y20226" s="49"/>
      <c r="Z20226" s="49"/>
      <c r="AA20226" s="49"/>
      <c r="AB20226" s="49"/>
      <c r="AC20226" s="49"/>
      <c r="AD20226" s="49"/>
      <c r="AE20226" s="95"/>
      <c r="AM20226" s="103"/>
      <c r="AT20226" s="10"/>
    </row>
    <row r="20227" spans="9:46" s="16" customFormat="1">
      <c r="I20227" s="47"/>
      <c r="P20227" s="48"/>
      <c r="Q20227" s="48"/>
      <c r="R20227" s="48"/>
      <c r="S20227" s="49"/>
      <c r="T20227" s="47"/>
      <c r="U20227" s="50"/>
      <c r="V20227" s="47"/>
      <c r="W20227" s="50"/>
      <c r="X20227" s="49"/>
      <c r="Y20227" s="49"/>
      <c r="Z20227" s="49"/>
      <c r="AA20227" s="49"/>
      <c r="AB20227" s="49"/>
      <c r="AC20227" s="49"/>
      <c r="AD20227" s="49"/>
      <c r="AE20227" s="95"/>
      <c r="AM20227" s="103"/>
      <c r="AT20227" s="10"/>
    </row>
    <row r="20228" spans="9:46" s="16" customFormat="1">
      <c r="I20228" s="47"/>
      <c r="P20228" s="48"/>
      <c r="Q20228" s="48"/>
      <c r="R20228" s="48"/>
      <c r="S20228" s="49"/>
      <c r="T20228" s="47"/>
      <c r="U20228" s="50"/>
      <c r="V20228" s="47"/>
      <c r="W20228" s="50"/>
      <c r="X20228" s="49"/>
      <c r="Y20228" s="49"/>
      <c r="Z20228" s="49"/>
      <c r="AA20228" s="49"/>
      <c r="AB20228" s="49"/>
      <c r="AC20228" s="49"/>
      <c r="AD20228" s="49"/>
      <c r="AE20228" s="95"/>
      <c r="AM20228" s="103"/>
      <c r="AT20228" s="10"/>
    </row>
    <row r="20229" spans="9:46" s="16" customFormat="1">
      <c r="I20229" s="47"/>
      <c r="P20229" s="48"/>
      <c r="Q20229" s="48"/>
      <c r="R20229" s="48"/>
      <c r="S20229" s="49"/>
      <c r="T20229" s="47"/>
      <c r="U20229" s="50"/>
      <c r="V20229" s="47"/>
      <c r="W20229" s="50"/>
      <c r="X20229" s="49"/>
      <c r="Y20229" s="49"/>
      <c r="Z20229" s="49"/>
      <c r="AA20229" s="49"/>
      <c r="AB20229" s="49"/>
      <c r="AC20229" s="49"/>
      <c r="AD20229" s="49"/>
      <c r="AE20229" s="95"/>
      <c r="AM20229" s="103"/>
      <c r="AT20229" s="10"/>
    </row>
    <row r="20230" spans="9:46" s="16" customFormat="1">
      <c r="I20230" s="47"/>
      <c r="P20230" s="48"/>
      <c r="Q20230" s="48"/>
      <c r="R20230" s="48"/>
      <c r="S20230" s="49"/>
      <c r="T20230" s="47"/>
      <c r="U20230" s="50"/>
      <c r="V20230" s="47"/>
      <c r="W20230" s="50"/>
      <c r="X20230" s="49"/>
      <c r="Y20230" s="49"/>
      <c r="Z20230" s="49"/>
      <c r="AA20230" s="49"/>
      <c r="AB20230" s="49"/>
      <c r="AC20230" s="49"/>
      <c r="AD20230" s="49"/>
      <c r="AE20230" s="95"/>
      <c r="AM20230" s="103"/>
      <c r="AT20230" s="10"/>
    </row>
    <row r="20231" spans="9:46" s="16" customFormat="1">
      <c r="I20231" s="47"/>
      <c r="P20231" s="48"/>
      <c r="Q20231" s="48"/>
      <c r="R20231" s="48"/>
      <c r="S20231" s="49"/>
      <c r="T20231" s="47"/>
      <c r="U20231" s="50"/>
      <c r="V20231" s="47"/>
      <c r="W20231" s="50"/>
      <c r="X20231" s="49"/>
      <c r="Y20231" s="49"/>
      <c r="Z20231" s="49"/>
      <c r="AA20231" s="49"/>
      <c r="AB20231" s="49"/>
      <c r="AC20231" s="49"/>
      <c r="AD20231" s="49"/>
      <c r="AE20231" s="95"/>
      <c r="AM20231" s="103"/>
      <c r="AT20231" s="10"/>
    </row>
    <row r="20232" spans="9:46" s="16" customFormat="1">
      <c r="I20232" s="47"/>
      <c r="P20232" s="48"/>
      <c r="Q20232" s="48"/>
      <c r="R20232" s="48"/>
      <c r="S20232" s="49"/>
      <c r="T20232" s="47"/>
      <c r="U20232" s="50"/>
      <c r="V20232" s="47"/>
      <c r="W20232" s="50"/>
      <c r="X20232" s="49"/>
      <c r="Y20232" s="49"/>
      <c r="Z20232" s="49"/>
      <c r="AA20232" s="49"/>
      <c r="AB20232" s="49"/>
      <c r="AC20232" s="49"/>
      <c r="AD20232" s="49"/>
      <c r="AE20232" s="95"/>
      <c r="AM20232" s="103"/>
      <c r="AT20232" s="10"/>
    </row>
    <row r="20233" spans="9:46" s="16" customFormat="1">
      <c r="I20233" s="47"/>
      <c r="P20233" s="48"/>
      <c r="Q20233" s="48"/>
      <c r="R20233" s="48"/>
      <c r="S20233" s="49"/>
      <c r="T20233" s="47"/>
      <c r="U20233" s="50"/>
      <c r="V20233" s="47"/>
      <c r="W20233" s="50"/>
      <c r="X20233" s="49"/>
      <c r="Y20233" s="49"/>
      <c r="Z20233" s="49"/>
      <c r="AA20233" s="49"/>
      <c r="AB20233" s="49"/>
      <c r="AC20233" s="49"/>
      <c r="AD20233" s="49"/>
      <c r="AE20233" s="95"/>
      <c r="AM20233" s="103"/>
      <c r="AT20233" s="10"/>
    </row>
    <row r="20234" spans="9:46" s="16" customFormat="1">
      <c r="I20234" s="47"/>
      <c r="P20234" s="48"/>
      <c r="Q20234" s="48"/>
      <c r="R20234" s="48"/>
      <c r="S20234" s="49"/>
      <c r="T20234" s="47"/>
      <c r="U20234" s="50"/>
      <c r="V20234" s="47"/>
      <c r="W20234" s="50"/>
      <c r="X20234" s="49"/>
      <c r="Y20234" s="49"/>
      <c r="Z20234" s="49"/>
      <c r="AA20234" s="49"/>
      <c r="AB20234" s="49"/>
      <c r="AC20234" s="49"/>
      <c r="AD20234" s="49"/>
      <c r="AE20234" s="95"/>
      <c r="AM20234" s="103"/>
      <c r="AT20234" s="10"/>
    </row>
    <row r="20235" spans="9:46" s="16" customFormat="1">
      <c r="I20235" s="47"/>
      <c r="P20235" s="48"/>
      <c r="Q20235" s="48"/>
      <c r="R20235" s="48"/>
      <c r="S20235" s="49"/>
      <c r="T20235" s="47"/>
      <c r="U20235" s="50"/>
      <c r="V20235" s="47"/>
      <c r="W20235" s="50"/>
      <c r="X20235" s="49"/>
      <c r="Y20235" s="49"/>
      <c r="Z20235" s="49"/>
      <c r="AA20235" s="49"/>
      <c r="AB20235" s="49"/>
      <c r="AC20235" s="49"/>
      <c r="AD20235" s="49"/>
      <c r="AE20235" s="95"/>
      <c r="AM20235" s="103"/>
      <c r="AT20235" s="10"/>
    </row>
    <row r="20236" spans="9:46" s="16" customFormat="1">
      <c r="I20236" s="47"/>
      <c r="P20236" s="48"/>
      <c r="Q20236" s="48"/>
      <c r="R20236" s="48"/>
      <c r="S20236" s="49"/>
      <c r="T20236" s="47"/>
      <c r="U20236" s="50"/>
      <c r="V20236" s="47"/>
      <c r="W20236" s="50"/>
      <c r="X20236" s="49"/>
      <c r="Y20236" s="49"/>
      <c r="Z20236" s="49"/>
      <c r="AA20236" s="49"/>
      <c r="AB20236" s="49"/>
      <c r="AC20236" s="49"/>
      <c r="AD20236" s="49"/>
      <c r="AE20236" s="95"/>
      <c r="AM20236" s="103"/>
      <c r="AT20236" s="10"/>
    </row>
    <row r="20237" spans="9:46" s="16" customFormat="1">
      <c r="I20237" s="47"/>
      <c r="P20237" s="48"/>
      <c r="Q20237" s="48"/>
      <c r="R20237" s="48"/>
      <c r="S20237" s="49"/>
      <c r="T20237" s="47"/>
      <c r="U20237" s="50"/>
      <c r="V20237" s="47"/>
      <c r="W20237" s="50"/>
      <c r="X20237" s="49"/>
      <c r="Y20237" s="49"/>
      <c r="Z20237" s="49"/>
      <c r="AA20237" s="49"/>
      <c r="AB20237" s="49"/>
      <c r="AC20237" s="49"/>
      <c r="AD20237" s="49"/>
      <c r="AE20237" s="95"/>
      <c r="AM20237" s="103"/>
      <c r="AT20237" s="10"/>
    </row>
    <row r="20238" spans="9:46" s="16" customFormat="1">
      <c r="I20238" s="47"/>
      <c r="P20238" s="48"/>
      <c r="Q20238" s="48"/>
      <c r="R20238" s="48"/>
      <c r="S20238" s="49"/>
      <c r="T20238" s="47"/>
      <c r="U20238" s="50"/>
      <c r="V20238" s="47"/>
      <c r="W20238" s="50"/>
      <c r="X20238" s="49"/>
      <c r="Y20238" s="49"/>
      <c r="Z20238" s="49"/>
      <c r="AA20238" s="49"/>
      <c r="AB20238" s="49"/>
      <c r="AC20238" s="49"/>
      <c r="AD20238" s="49"/>
      <c r="AE20238" s="95"/>
      <c r="AM20238" s="103"/>
      <c r="AT20238" s="10"/>
    </row>
    <row r="20239" spans="9:46" s="16" customFormat="1">
      <c r="I20239" s="47"/>
      <c r="P20239" s="48"/>
      <c r="Q20239" s="48"/>
      <c r="R20239" s="48"/>
      <c r="S20239" s="49"/>
      <c r="T20239" s="47"/>
      <c r="U20239" s="50"/>
      <c r="V20239" s="47"/>
      <c r="W20239" s="50"/>
      <c r="X20239" s="49"/>
      <c r="Y20239" s="49"/>
      <c r="Z20239" s="49"/>
      <c r="AA20239" s="49"/>
      <c r="AB20239" s="49"/>
      <c r="AC20239" s="49"/>
      <c r="AD20239" s="49"/>
      <c r="AE20239" s="95"/>
      <c r="AM20239" s="103"/>
      <c r="AT20239" s="10"/>
    </row>
    <row r="20240" spans="9:46" s="16" customFormat="1">
      <c r="I20240" s="47"/>
      <c r="P20240" s="48"/>
      <c r="Q20240" s="48"/>
      <c r="R20240" s="48"/>
      <c r="S20240" s="49"/>
      <c r="T20240" s="47"/>
      <c r="U20240" s="50"/>
      <c r="V20240" s="47"/>
      <c r="W20240" s="50"/>
      <c r="X20240" s="49"/>
      <c r="Y20240" s="49"/>
      <c r="Z20240" s="49"/>
      <c r="AA20240" s="49"/>
      <c r="AB20240" s="49"/>
      <c r="AC20240" s="49"/>
      <c r="AD20240" s="49"/>
      <c r="AE20240" s="95"/>
      <c r="AM20240" s="103"/>
      <c r="AT20240" s="10"/>
    </row>
    <row r="20241" spans="9:46" s="16" customFormat="1">
      <c r="I20241" s="47"/>
      <c r="P20241" s="48"/>
      <c r="Q20241" s="48"/>
      <c r="R20241" s="48"/>
      <c r="S20241" s="49"/>
      <c r="T20241" s="47"/>
      <c r="U20241" s="50"/>
      <c r="V20241" s="47"/>
      <c r="W20241" s="50"/>
      <c r="X20241" s="49"/>
      <c r="Y20241" s="49"/>
      <c r="Z20241" s="49"/>
      <c r="AA20241" s="49"/>
      <c r="AB20241" s="49"/>
      <c r="AC20241" s="49"/>
      <c r="AD20241" s="49"/>
      <c r="AE20241" s="95"/>
      <c r="AM20241" s="103"/>
      <c r="AT20241" s="10"/>
    </row>
    <row r="20242" spans="9:46" s="16" customFormat="1">
      <c r="I20242" s="47"/>
      <c r="P20242" s="48"/>
      <c r="Q20242" s="48"/>
      <c r="R20242" s="48"/>
      <c r="S20242" s="49"/>
      <c r="T20242" s="47"/>
      <c r="U20242" s="50"/>
      <c r="V20242" s="47"/>
      <c r="W20242" s="50"/>
      <c r="X20242" s="49"/>
      <c r="Y20242" s="49"/>
      <c r="Z20242" s="49"/>
      <c r="AA20242" s="49"/>
      <c r="AB20242" s="49"/>
      <c r="AC20242" s="49"/>
      <c r="AD20242" s="49"/>
      <c r="AE20242" s="95"/>
      <c r="AM20242" s="103"/>
      <c r="AT20242" s="10"/>
    </row>
    <row r="20243" spans="9:46" s="16" customFormat="1">
      <c r="I20243" s="47"/>
      <c r="P20243" s="48"/>
      <c r="Q20243" s="48"/>
      <c r="R20243" s="48"/>
      <c r="S20243" s="49"/>
      <c r="T20243" s="47"/>
      <c r="U20243" s="50"/>
      <c r="V20243" s="47"/>
      <c r="W20243" s="50"/>
      <c r="X20243" s="49"/>
      <c r="Y20243" s="49"/>
      <c r="Z20243" s="49"/>
      <c r="AA20243" s="49"/>
      <c r="AB20243" s="49"/>
      <c r="AC20243" s="49"/>
      <c r="AD20243" s="49"/>
      <c r="AE20243" s="95"/>
      <c r="AM20243" s="103"/>
      <c r="AT20243" s="10"/>
    </row>
    <row r="20244" spans="9:46" s="16" customFormat="1">
      <c r="I20244" s="47"/>
      <c r="P20244" s="48"/>
      <c r="Q20244" s="48"/>
      <c r="R20244" s="48"/>
      <c r="S20244" s="49"/>
      <c r="T20244" s="47"/>
      <c r="U20244" s="50"/>
      <c r="V20244" s="47"/>
      <c r="W20244" s="50"/>
      <c r="X20244" s="49"/>
      <c r="Y20244" s="49"/>
      <c r="Z20244" s="49"/>
      <c r="AA20244" s="49"/>
      <c r="AB20244" s="49"/>
      <c r="AC20244" s="49"/>
      <c r="AD20244" s="49"/>
      <c r="AE20244" s="95"/>
      <c r="AM20244" s="103"/>
      <c r="AT20244" s="10"/>
    </row>
    <row r="20245" spans="9:46" s="16" customFormat="1">
      <c r="I20245" s="47"/>
      <c r="P20245" s="48"/>
      <c r="Q20245" s="48"/>
      <c r="R20245" s="48"/>
      <c r="S20245" s="49"/>
      <c r="T20245" s="47"/>
      <c r="U20245" s="50"/>
      <c r="V20245" s="47"/>
      <c r="W20245" s="50"/>
      <c r="X20245" s="49"/>
      <c r="Y20245" s="49"/>
      <c r="Z20245" s="49"/>
      <c r="AA20245" s="49"/>
      <c r="AB20245" s="49"/>
      <c r="AC20245" s="49"/>
      <c r="AD20245" s="49"/>
      <c r="AE20245" s="95"/>
      <c r="AM20245" s="103"/>
      <c r="AT20245" s="10"/>
    </row>
    <row r="20246" spans="9:46" s="16" customFormat="1">
      <c r="I20246" s="47"/>
      <c r="P20246" s="48"/>
      <c r="Q20246" s="48"/>
      <c r="R20246" s="48"/>
      <c r="S20246" s="49"/>
      <c r="T20246" s="47"/>
      <c r="U20246" s="50"/>
      <c r="V20246" s="47"/>
      <c r="W20246" s="50"/>
      <c r="X20246" s="49"/>
      <c r="Y20246" s="49"/>
      <c r="Z20246" s="49"/>
      <c r="AA20246" s="49"/>
      <c r="AB20246" s="49"/>
      <c r="AC20246" s="49"/>
      <c r="AD20246" s="49"/>
      <c r="AE20246" s="95"/>
      <c r="AM20246" s="103"/>
      <c r="AT20246" s="10"/>
    </row>
    <row r="20247" spans="9:46" s="16" customFormat="1">
      <c r="I20247" s="47"/>
      <c r="P20247" s="48"/>
      <c r="Q20247" s="48"/>
      <c r="R20247" s="48"/>
      <c r="S20247" s="49"/>
      <c r="T20247" s="47"/>
      <c r="U20247" s="50"/>
      <c r="V20247" s="47"/>
      <c r="W20247" s="50"/>
      <c r="X20247" s="49"/>
      <c r="Y20247" s="49"/>
      <c r="Z20247" s="49"/>
      <c r="AA20247" s="49"/>
      <c r="AB20247" s="49"/>
      <c r="AC20247" s="49"/>
      <c r="AD20247" s="49"/>
      <c r="AE20247" s="95"/>
      <c r="AM20247" s="103"/>
      <c r="AT20247" s="10"/>
    </row>
    <row r="20248" spans="9:46" s="16" customFormat="1">
      <c r="I20248" s="47"/>
      <c r="P20248" s="48"/>
      <c r="Q20248" s="48"/>
      <c r="R20248" s="48"/>
      <c r="S20248" s="49"/>
      <c r="T20248" s="47"/>
      <c r="U20248" s="50"/>
      <c r="V20248" s="47"/>
      <c r="W20248" s="50"/>
      <c r="X20248" s="49"/>
      <c r="Y20248" s="49"/>
      <c r="Z20248" s="49"/>
      <c r="AA20248" s="49"/>
      <c r="AB20248" s="49"/>
      <c r="AC20248" s="49"/>
      <c r="AD20248" s="49"/>
      <c r="AE20248" s="95"/>
      <c r="AM20248" s="103"/>
      <c r="AT20248" s="10"/>
    </row>
    <row r="20249" spans="9:46" s="16" customFormat="1">
      <c r="I20249" s="47"/>
      <c r="P20249" s="48"/>
      <c r="Q20249" s="48"/>
      <c r="R20249" s="48"/>
      <c r="S20249" s="49"/>
      <c r="T20249" s="47"/>
      <c r="U20249" s="50"/>
      <c r="V20249" s="47"/>
      <c r="W20249" s="50"/>
      <c r="X20249" s="49"/>
      <c r="Y20249" s="49"/>
      <c r="Z20249" s="49"/>
      <c r="AA20249" s="49"/>
      <c r="AB20249" s="49"/>
      <c r="AC20249" s="49"/>
      <c r="AD20249" s="49"/>
      <c r="AE20249" s="95"/>
      <c r="AM20249" s="103"/>
      <c r="AT20249" s="10"/>
    </row>
    <row r="20250" spans="9:46" s="16" customFormat="1">
      <c r="I20250" s="47"/>
      <c r="P20250" s="48"/>
      <c r="Q20250" s="48"/>
      <c r="R20250" s="48"/>
      <c r="S20250" s="49"/>
      <c r="T20250" s="47"/>
      <c r="U20250" s="50"/>
      <c r="V20250" s="47"/>
      <c r="W20250" s="50"/>
      <c r="X20250" s="49"/>
      <c r="Y20250" s="49"/>
      <c r="Z20250" s="49"/>
      <c r="AA20250" s="49"/>
      <c r="AB20250" s="49"/>
      <c r="AC20250" s="49"/>
      <c r="AD20250" s="49"/>
      <c r="AE20250" s="95"/>
      <c r="AM20250" s="103"/>
      <c r="AT20250" s="10"/>
    </row>
    <row r="20251" spans="9:46" s="16" customFormat="1">
      <c r="I20251" s="47"/>
      <c r="P20251" s="48"/>
      <c r="Q20251" s="48"/>
      <c r="R20251" s="48"/>
      <c r="S20251" s="49"/>
      <c r="T20251" s="47"/>
      <c r="U20251" s="50"/>
      <c r="V20251" s="47"/>
      <c r="W20251" s="50"/>
      <c r="X20251" s="49"/>
      <c r="Y20251" s="49"/>
      <c r="Z20251" s="49"/>
      <c r="AA20251" s="49"/>
      <c r="AB20251" s="49"/>
      <c r="AC20251" s="49"/>
      <c r="AD20251" s="49"/>
      <c r="AE20251" s="95"/>
      <c r="AM20251" s="103"/>
      <c r="AT20251" s="10"/>
    </row>
    <row r="20252" spans="9:46" s="16" customFormat="1">
      <c r="I20252" s="47"/>
      <c r="P20252" s="48"/>
      <c r="Q20252" s="48"/>
      <c r="R20252" s="48"/>
      <c r="S20252" s="49"/>
      <c r="T20252" s="47"/>
      <c r="U20252" s="50"/>
      <c r="V20252" s="47"/>
      <c r="W20252" s="50"/>
      <c r="X20252" s="49"/>
      <c r="Y20252" s="49"/>
      <c r="Z20252" s="49"/>
      <c r="AA20252" s="49"/>
      <c r="AB20252" s="49"/>
      <c r="AC20252" s="49"/>
      <c r="AD20252" s="49"/>
      <c r="AE20252" s="95"/>
      <c r="AM20252" s="103"/>
      <c r="AT20252" s="10"/>
    </row>
    <row r="20253" spans="9:46" s="16" customFormat="1">
      <c r="I20253" s="47"/>
      <c r="P20253" s="48"/>
      <c r="Q20253" s="48"/>
      <c r="R20253" s="48"/>
      <c r="S20253" s="49"/>
      <c r="T20253" s="47"/>
      <c r="U20253" s="50"/>
      <c r="V20253" s="47"/>
      <c r="W20253" s="50"/>
      <c r="X20253" s="49"/>
      <c r="Y20253" s="49"/>
      <c r="Z20253" s="49"/>
      <c r="AA20253" s="49"/>
      <c r="AB20253" s="49"/>
      <c r="AC20253" s="49"/>
      <c r="AD20253" s="49"/>
      <c r="AE20253" s="95"/>
      <c r="AM20253" s="103"/>
      <c r="AT20253" s="10"/>
    </row>
    <row r="20254" spans="9:46" s="16" customFormat="1">
      <c r="I20254" s="47"/>
      <c r="P20254" s="48"/>
      <c r="Q20254" s="48"/>
      <c r="R20254" s="48"/>
      <c r="S20254" s="49"/>
      <c r="T20254" s="47"/>
      <c r="U20254" s="50"/>
      <c r="V20254" s="47"/>
      <c r="W20254" s="50"/>
      <c r="X20254" s="49"/>
      <c r="Y20254" s="49"/>
      <c r="Z20254" s="49"/>
      <c r="AA20254" s="49"/>
      <c r="AB20254" s="49"/>
      <c r="AC20254" s="49"/>
      <c r="AD20254" s="49"/>
      <c r="AE20254" s="95"/>
      <c r="AM20254" s="103"/>
      <c r="AT20254" s="10"/>
    </row>
    <row r="20255" spans="9:46" s="16" customFormat="1">
      <c r="I20255" s="47"/>
      <c r="P20255" s="48"/>
      <c r="Q20255" s="48"/>
      <c r="R20255" s="48"/>
      <c r="S20255" s="49"/>
      <c r="T20255" s="47"/>
      <c r="U20255" s="50"/>
      <c r="V20255" s="47"/>
      <c r="W20255" s="50"/>
      <c r="X20255" s="49"/>
      <c r="Y20255" s="49"/>
      <c r="Z20255" s="49"/>
      <c r="AA20255" s="49"/>
      <c r="AB20255" s="49"/>
      <c r="AC20255" s="49"/>
      <c r="AD20255" s="49"/>
      <c r="AE20255" s="95"/>
      <c r="AM20255" s="103"/>
      <c r="AT20255" s="10"/>
    </row>
    <row r="20256" spans="9:46" s="16" customFormat="1">
      <c r="I20256" s="47"/>
      <c r="P20256" s="48"/>
      <c r="Q20256" s="48"/>
      <c r="R20256" s="48"/>
      <c r="S20256" s="49"/>
      <c r="T20256" s="47"/>
      <c r="U20256" s="50"/>
      <c r="V20256" s="47"/>
      <c r="W20256" s="50"/>
      <c r="X20256" s="49"/>
      <c r="Y20256" s="49"/>
      <c r="Z20256" s="49"/>
      <c r="AA20256" s="49"/>
      <c r="AB20256" s="49"/>
      <c r="AC20256" s="49"/>
      <c r="AD20256" s="49"/>
      <c r="AE20256" s="95"/>
      <c r="AM20256" s="103"/>
      <c r="AT20256" s="10"/>
    </row>
    <row r="20257" spans="9:46" s="16" customFormat="1">
      <c r="I20257" s="47"/>
      <c r="P20257" s="48"/>
      <c r="Q20257" s="48"/>
      <c r="R20257" s="48"/>
      <c r="S20257" s="49"/>
      <c r="T20257" s="47"/>
      <c r="U20257" s="50"/>
      <c r="V20257" s="47"/>
      <c r="W20257" s="50"/>
      <c r="X20257" s="49"/>
      <c r="Y20257" s="49"/>
      <c r="Z20257" s="49"/>
      <c r="AA20257" s="49"/>
      <c r="AB20257" s="49"/>
      <c r="AC20257" s="49"/>
      <c r="AD20257" s="49"/>
      <c r="AE20257" s="95"/>
      <c r="AM20257" s="103"/>
      <c r="AT20257" s="10"/>
    </row>
    <row r="20258" spans="9:46" s="16" customFormat="1">
      <c r="I20258" s="47"/>
      <c r="P20258" s="48"/>
      <c r="Q20258" s="48"/>
      <c r="R20258" s="48"/>
      <c r="S20258" s="49"/>
      <c r="T20258" s="47"/>
      <c r="U20258" s="50"/>
      <c r="V20258" s="47"/>
      <c r="W20258" s="50"/>
      <c r="X20258" s="49"/>
      <c r="Y20258" s="49"/>
      <c r="Z20258" s="49"/>
      <c r="AA20258" s="49"/>
      <c r="AB20258" s="49"/>
      <c r="AC20258" s="49"/>
      <c r="AD20258" s="49"/>
      <c r="AE20258" s="95"/>
      <c r="AM20258" s="103"/>
      <c r="AT20258" s="10"/>
    </row>
    <row r="20259" spans="9:46" s="16" customFormat="1">
      <c r="I20259" s="47"/>
      <c r="P20259" s="48"/>
      <c r="Q20259" s="48"/>
      <c r="R20259" s="48"/>
      <c r="S20259" s="49"/>
      <c r="T20259" s="47"/>
      <c r="U20259" s="50"/>
      <c r="V20259" s="47"/>
      <c r="W20259" s="50"/>
      <c r="X20259" s="49"/>
      <c r="Y20259" s="49"/>
      <c r="Z20259" s="49"/>
      <c r="AA20259" s="49"/>
      <c r="AB20259" s="49"/>
      <c r="AC20259" s="49"/>
      <c r="AD20259" s="49"/>
      <c r="AE20259" s="95"/>
      <c r="AM20259" s="103"/>
      <c r="AT20259" s="10"/>
    </row>
    <row r="20260" spans="9:46" s="16" customFormat="1">
      <c r="I20260" s="47"/>
      <c r="P20260" s="48"/>
      <c r="Q20260" s="48"/>
      <c r="R20260" s="48"/>
      <c r="S20260" s="49"/>
      <c r="T20260" s="47"/>
      <c r="U20260" s="50"/>
      <c r="V20260" s="47"/>
      <c r="W20260" s="50"/>
      <c r="X20260" s="49"/>
      <c r="Y20260" s="49"/>
      <c r="Z20260" s="49"/>
      <c r="AA20260" s="49"/>
      <c r="AB20260" s="49"/>
      <c r="AC20260" s="49"/>
      <c r="AD20260" s="49"/>
      <c r="AE20260" s="95"/>
      <c r="AM20260" s="103"/>
      <c r="AT20260" s="10"/>
    </row>
    <row r="20261" spans="9:46" s="16" customFormat="1">
      <c r="I20261" s="47"/>
      <c r="P20261" s="48"/>
      <c r="Q20261" s="48"/>
      <c r="R20261" s="48"/>
      <c r="S20261" s="49"/>
      <c r="T20261" s="47"/>
      <c r="U20261" s="50"/>
      <c r="V20261" s="47"/>
      <c r="W20261" s="50"/>
      <c r="X20261" s="49"/>
      <c r="Y20261" s="49"/>
      <c r="Z20261" s="49"/>
      <c r="AA20261" s="49"/>
      <c r="AB20261" s="49"/>
      <c r="AC20261" s="49"/>
      <c r="AD20261" s="49"/>
      <c r="AE20261" s="95"/>
      <c r="AM20261" s="103"/>
      <c r="AT20261" s="10"/>
    </row>
    <row r="20262" spans="9:46" s="16" customFormat="1">
      <c r="I20262" s="47"/>
      <c r="P20262" s="48"/>
      <c r="Q20262" s="48"/>
      <c r="R20262" s="48"/>
      <c r="S20262" s="49"/>
      <c r="T20262" s="47"/>
      <c r="U20262" s="50"/>
      <c r="V20262" s="47"/>
      <c r="W20262" s="50"/>
      <c r="X20262" s="49"/>
      <c r="Y20262" s="49"/>
      <c r="Z20262" s="49"/>
      <c r="AA20262" s="49"/>
      <c r="AB20262" s="49"/>
      <c r="AC20262" s="49"/>
      <c r="AD20262" s="49"/>
      <c r="AE20262" s="95"/>
      <c r="AM20262" s="103"/>
      <c r="AT20262" s="10"/>
    </row>
    <row r="20263" spans="9:46" s="16" customFormat="1">
      <c r="I20263" s="47"/>
      <c r="P20263" s="48"/>
      <c r="Q20263" s="48"/>
      <c r="R20263" s="48"/>
      <c r="S20263" s="49"/>
      <c r="T20263" s="47"/>
      <c r="U20263" s="50"/>
      <c r="V20263" s="47"/>
      <c r="W20263" s="50"/>
      <c r="X20263" s="49"/>
      <c r="Y20263" s="49"/>
      <c r="Z20263" s="49"/>
      <c r="AA20263" s="49"/>
      <c r="AB20263" s="49"/>
      <c r="AC20263" s="49"/>
      <c r="AD20263" s="49"/>
      <c r="AE20263" s="95"/>
      <c r="AM20263" s="103"/>
      <c r="AT20263" s="10"/>
    </row>
    <row r="20264" spans="9:46" s="16" customFormat="1">
      <c r="I20264" s="47"/>
      <c r="P20264" s="48"/>
      <c r="Q20264" s="48"/>
      <c r="R20264" s="48"/>
      <c r="S20264" s="49"/>
      <c r="T20264" s="47"/>
      <c r="U20264" s="50"/>
      <c r="V20264" s="47"/>
      <c r="W20264" s="50"/>
      <c r="X20264" s="49"/>
      <c r="Y20264" s="49"/>
      <c r="Z20264" s="49"/>
      <c r="AA20264" s="49"/>
      <c r="AB20264" s="49"/>
      <c r="AC20264" s="49"/>
      <c r="AD20264" s="49"/>
      <c r="AE20264" s="95"/>
      <c r="AM20264" s="103"/>
      <c r="AT20264" s="10"/>
    </row>
    <row r="20265" spans="9:46" s="16" customFormat="1">
      <c r="I20265" s="47"/>
      <c r="P20265" s="48"/>
      <c r="Q20265" s="48"/>
      <c r="R20265" s="48"/>
      <c r="S20265" s="49"/>
      <c r="T20265" s="47"/>
      <c r="U20265" s="50"/>
      <c r="V20265" s="47"/>
      <c r="W20265" s="50"/>
      <c r="X20265" s="49"/>
      <c r="Y20265" s="49"/>
      <c r="Z20265" s="49"/>
      <c r="AA20265" s="49"/>
      <c r="AB20265" s="49"/>
      <c r="AC20265" s="49"/>
      <c r="AD20265" s="49"/>
      <c r="AE20265" s="95"/>
      <c r="AM20265" s="103"/>
      <c r="AT20265" s="10"/>
    </row>
    <row r="20266" spans="9:46" s="16" customFormat="1">
      <c r="I20266" s="47"/>
      <c r="P20266" s="48"/>
      <c r="Q20266" s="48"/>
      <c r="R20266" s="48"/>
      <c r="S20266" s="49"/>
      <c r="T20266" s="47"/>
      <c r="U20266" s="50"/>
      <c r="V20266" s="47"/>
      <c r="W20266" s="50"/>
      <c r="X20266" s="49"/>
      <c r="Y20266" s="49"/>
      <c r="Z20266" s="49"/>
      <c r="AA20266" s="49"/>
      <c r="AB20266" s="49"/>
      <c r="AC20266" s="49"/>
      <c r="AD20266" s="49"/>
      <c r="AE20266" s="95"/>
      <c r="AM20266" s="103"/>
      <c r="AT20266" s="10"/>
    </row>
    <row r="20267" spans="9:46" s="16" customFormat="1">
      <c r="I20267" s="47"/>
      <c r="P20267" s="48"/>
      <c r="Q20267" s="48"/>
      <c r="R20267" s="48"/>
      <c r="S20267" s="49"/>
      <c r="T20267" s="47"/>
      <c r="U20267" s="50"/>
      <c r="V20267" s="47"/>
      <c r="W20267" s="50"/>
      <c r="X20267" s="49"/>
      <c r="Y20267" s="49"/>
      <c r="Z20267" s="49"/>
      <c r="AA20267" s="49"/>
      <c r="AB20267" s="49"/>
      <c r="AC20267" s="49"/>
      <c r="AD20267" s="49"/>
      <c r="AE20267" s="95"/>
      <c r="AM20267" s="103"/>
      <c r="AT20267" s="10"/>
    </row>
    <row r="20268" spans="9:46" s="16" customFormat="1">
      <c r="I20268" s="47"/>
      <c r="P20268" s="48"/>
      <c r="Q20268" s="48"/>
      <c r="R20268" s="48"/>
      <c r="S20268" s="49"/>
      <c r="T20268" s="47"/>
      <c r="U20268" s="50"/>
      <c r="V20268" s="47"/>
      <c r="W20268" s="50"/>
      <c r="X20268" s="49"/>
      <c r="Y20268" s="49"/>
      <c r="Z20268" s="49"/>
      <c r="AA20268" s="49"/>
      <c r="AB20268" s="49"/>
      <c r="AC20268" s="49"/>
      <c r="AD20268" s="49"/>
      <c r="AE20268" s="95"/>
      <c r="AM20268" s="103"/>
      <c r="AT20268" s="10"/>
    </row>
    <row r="20269" spans="9:46" s="16" customFormat="1">
      <c r="I20269" s="47"/>
      <c r="P20269" s="48"/>
      <c r="Q20269" s="48"/>
      <c r="R20269" s="48"/>
      <c r="S20269" s="49"/>
      <c r="T20269" s="47"/>
      <c r="U20269" s="50"/>
      <c r="V20269" s="47"/>
      <c r="W20269" s="50"/>
      <c r="X20269" s="49"/>
      <c r="Y20269" s="49"/>
      <c r="Z20269" s="49"/>
      <c r="AA20269" s="49"/>
      <c r="AB20269" s="49"/>
      <c r="AC20269" s="49"/>
      <c r="AD20269" s="49"/>
      <c r="AE20269" s="95"/>
      <c r="AM20269" s="103"/>
      <c r="AT20269" s="10"/>
    </row>
    <row r="20270" spans="9:46" s="16" customFormat="1">
      <c r="I20270" s="47"/>
      <c r="P20270" s="48"/>
      <c r="Q20270" s="48"/>
      <c r="R20270" s="48"/>
      <c r="S20270" s="49"/>
      <c r="T20270" s="47"/>
      <c r="U20270" s="50"/>
      <c r="V20270" s="47"/>
      <c r="W20270" s="50"/>
      <c r="X20270" s="49"/>
      <c r="Y20270" s="49"/>
      <c r="Z20270" s="49"/>
      <c r="AA20270" s="49"/>
      <c r="AB20270" s="49"/>
      <c r="AC20270" s="49"/>
      <c r="AD20270" s="49"/>
      <c r="AE20270" s="95"/>
      <c r="AM20270" s="103"/>
      <c r="AT20270" s="10"/>
    </row>
    <row r="20271" spans="9:46" s="16" customFormat="1">
      <c r="I20271" s="47"/>
      <c r="P20271" s="48"/>
      <c r="Q20271" s="48"/>
      <c r="R20271" s="48"/>
      <c r="S20271" s="49"/>
      <c r="T20271" s="47"/>
      <c r="U20271" s="50"/>
      <c r="V20271" s="47"/>
      <c r="W20271" s="50"/>
      <c r="X20271" s="49"/>
      <c r="Y20271" s="49"/>
      <c r="Z20271" s="49"/>
      <c r="AA20271" s="49"/>
      <c r="AB20271" s="49"/>
      <c r="AC20271" s="49"/>
      <c r="AD20271" s="49"/>
      <c r="AE20271" s="95"/>
      <c r="AM20271" s="103"/>
      <c r="AT20271" s="10"/>
    </row>
    <row r="20272" spans="9:46" s="16" customFormat="1">
      <c r="I20272" s="47"/>
      <c r="P20272" s="48"/>
      <c r="Q20272" s="48"/>
      <c r="R20272" s="48"/>
      <c r="S20272" s="49"/>
      <c r="T20272" s="47"/>
      <c r="U20272" s="50"/>
      <c r="V20272" s="47"/>
      <c r="W20272" s="50"/>
      <c r="X20272" s="49"/>
      <c r="Y20272" s="49"/>
      <c r="Z20272" s="49"/>
      <c r="AA20272" s="49"/>
      <c r="AB20272" s="49"/>
      <c r="AC20272" s="49"/>
      <c r="AD20272" s="49"/>
      <c r="AE20272" s="95"/>
      <c r="AM20272" s="103"/>
      <c r="AT20272" s="10"/>
    </row>
    <row r="20273" spans="9:46" s="16" customFormat="1">
      <c r="I20273" s="47"/>
      <c r="P20273" s="48"/>
      <c r="Q20273" s="48"/>
      <c r="R20273" s="48"/>
      <c r="S20273" s="49"/>
      <c r="T20273" s="47"/>
      <c r="U20273" s="50"/>
      <c r="V20273" s="47"/>
      <c r="W20273" s="50"/>
      <c r="X20273" s="49"/>
      <c r="Y20273" s="49"/>
      <c r="Z20273" s="49"/>
      <c r="AA20273" s="49"/>
      <c r="AB20273" s="49"/>
      <c r="AC20273" s="49"/>
      <c r="AD20273" s="49"/>
      <c r="AE20273" s="95"/>
      <c r="AM20273" s="103"/>
      <c r="AT20273" s="10"/>
    </row>
    <row r="20274" spans="9:46" s="16" customFormat="1">
      <c r="I20274" s="47"/>
      <c r="P20274" s="48"/>
      <c r="Q20274" s="48"/>
      <c r="R20274" s="48"/>
      <c r="S20274" s="49"/>
      <c r="T20274" s="47"/>
      <c r="U20274" s="50"/>
      <c r="V20274" s="47"/>
      <c r="W20274" s="50"/>
      <c r="X20274" s="49"/>
      <c r="Y20274" s="49"/>
      <c r="Z20274" s="49"/>
      <c r="AA20274" s="49"/>
      <c r="AB20274" s="49"/>
      <c r="AC20274" s="49"/>
      <c r="AD20274" s="49"/>
      <c r="AE20274" s="95"/>
      <c r="AM20274" s="103"/>
      <c r="AT20274" s="10"/>
    </row>
    <row r="20275" spans="9:46" s="16" customFormat="1">
      <c r="I20275" s="47"/>
      <c r="P20275" s="48"/>
      <c r="Q20275" s="48"/>
      <c r="R20275" s="48"/>
      <c r="S20275" s="49"/>
      <c r="T20275" s="47"/>
      <c r="U20275" s="50"/>
      <c r="V20275" s="47"/>
      <c r="W20275" s="50"/>
      <c r="X20275" s="49"/>
      <c r="Y20275" s="49"/>
      <c r="Z20275" s="49"/>
      <c r="AA20275" s="49"/>
      <c r="AB20275" s="49"/>
      <c r="AC20275" s="49"/>
      <c r="AD20275" s="49"/>
      <c r="AE20275" s="95"/>
      <c r="AM20275" s="103"/>
      <c r="AT20275" s="10"/>
    </row>
    <row r="20276" spans="9:46" s="16" customFormat="1">
      <c r="I20276" s="47"/>
      <c r="P20276" s="48"/>
      <c r="Q20276" s="48"/>
      <c r="R20276" s="48"/>
      <c r="S20276" s="49"/>
      <c r="T20276" s="47"/>
      <c r="U20276" s="50"/>
      <c r="V20276" s="47"/>
      <c r="W20276" s="50"/>
      <c r="X20276" s="49"/>
      <c r="Y20276" s="49"/>
      <c r="Z20276" s="49"/>
      <c r="AA20276" s="49"/>
      <c r="AB20276" s="49"/>
      <c r="AC20276" s="49"/>
      <c r="AD20276" s="49"/>
      <c r="AE20276" s="95"/>
      <c r="AM20276" s="103"/>
      <c r="AT20276" s="10"/>
    </row>
    <row r="20277" spans="9:46" s="16" customFormat="1">
      <c r="I20277" s="47"/>
      <c r="P20277" s="48"/>
      <c r="Q20277" s="48"/>
      <c r="R20277" s="48"/>
      <c r="S20277" s="49"/>
      <c r="T20277" s="47"/>
      <c r="U20277" s="50"/>
      <c r="V20277" s="47"/>
      <c r="W20277" s="50"/>
      <c r="X20277" s="49"/>
      <c r="Y20277" s="49"/>
      <c r="Z20277" s="49"/>
      <c r="AA20277" s="49"/>
      <c r="AB20277" s="49"/>
      <c r="AC20277" s="49"/>
      <c r="AD20277" s="49"/>
      <c r="AE20277" s="95"/>
      <c r="AM20277" s="103"/>
      <c r="AT20277" s="10"/>
    </row>
    <row r="20278" spans="9:46" s="16" customFormat="1">
      <c r="I20278" s="47"/>
      <c r="P20278" s="48"/>
      <c r="Q20278" s="48"/>
      <c r="R20278" s="48"/>
      <c r="S20278" s="49"/>
      <c r="T20278" s="47"/>
      <c r="U20278" s="50"/>
      <c r="V20278" s="47"/>
      <c r="W20278" s="50"/>
      <c r="X20278" s="49"/>
      <c r="Y20278" s="49"/>
      <c r="Z20278" s="49"/>
      <c r="AA20278" s="49"/>
      <c r="AB20278" s="49"/>
      <c r="AC20278" s="49"/>
      <c r="AD20278" s="49"/>
      <c r="AE20278" s="95"/>
      <c r="AM20278" s="103"/>
      <c r="AT20278" s="10"/>
    </row>
    <row r="20279" spans="9:46" s="16" customFormat="1">
      <c r="I20279" s="47"/>
      <c r="P20279" s="48"/>
      <c r="Q20279" s="48"/>
      <c r="R20279" s="48"/>
      <c r="S20279" s="49"/>
      <c r="T20279" s="47"/>
      <c r="U20279" s="50"/>
      <c r="V20279" s="47"/>
      <c r="W20279" s="50"/>
      <c r="X20279" s="49"/>
      <c r="Y20279" s="49"/>
      <c r="Z20279" s="49"/>
      <c r="AA20279" s="49"/>
      <c r="AB20279" s="49"/>
      <c r="AC20279" s="49"/>
      <c r="AD20279" s="49"/>
      <c r="AE20279" s="95"/>
      <c r="AM20279" s="103"/>
      <c r="AT20279" s="10"/>
    </row>
    <row r="20280" spans="9:46" s="16" customFormat="1">
      <c r="I20280" s="47"/>
      <c r="P20280" s="48"/>
      <c r="Q20280" s="48"/>
      <c r="R20280" s="48"/>
      <c r="S20280" s="49"/>
      <c r="T20280" s="47"/>
      <c r="U20280" s="50"/>
      <c r="V20280" s="47"/>
      <c r="W20280" s="50"/>
      <c r="X20280" s="49"/>
      <c r="Y20280" s="49"/>
      <c r="Z20280" s="49"/>
      <c r="AA20280" s="49"/>
      <c r="AB20280" s="49"/>
      <c r="AC20280" s="49"/>
      <c r="AD20280" s="49"/>
      <c r="AE20280" s="95"/>
      <c r="AM20280" s="103"/>
      <c r="AT20280" s="10"/>
    </row>
    <row r="20281" spans="9:46" s="16" customFormat="1">
      <c r="I20281" s="47"/>
      <c r="P20281" s="48"/>
      <c r="Q20281" s="48"/>
      <c r="R20281" s="48"/>
      <c r="S20281" s="49"/>
      <c r="T20281" s="47"/>
      <c r="U20281" s="50"/>
      <c r="V20281" s="47"/>
      <c r="W20281" s="50"/>
      <c r="X20281" s="49"/>
      <c r="Y20281" s="49"/>
      <c r="Z20281" s="49"/>
      <c r="AA20281" s="49"/>
      <c r="AB20281" s="49"/>
      <c r="AC20281" s="49"/>
      <c r="AD20281" s="49"/>
      <c r="AE20281" s="95"/>
      <c r="AM20281" s="103"/>
      <c r="AT20281" s="10"/>
    </row>
    <row r="20282" spans="9:46" s="16" customFormat="1">
      <c r="I20282" s="47"/>
      <c r="P20282" s="48"/>
      <c r="Q20282" s="48"/>
      <c r="R20282" s="48"/>
      <c r="S20282" s="49"/>
      <c r="T20282" s="47"/>
      <c r="U20282" s="50"/>
      <c r="V20282" s="47"/>
      <c r="W20282" s="50"/>
      <c r="X20282" s="49"/>
      <c r="Y20282" s="49"/>
      <c r="Z20282" s="49"/>
      <c r="AA20282" s="49"/>
      <c r="AB20282" s="49"/>
      <c r="AC20282" s="49"/>
      <c r="AD20282" s="49"/>
      <c r="AE20282" s="95"/>
      <c r="AM20282" s="103"/>
      <c r="AT20282" s="10"/>
    </row>
    <row r="20283" spans="9:46" s="16" customFormat="1">
      <c r="I20283" s="47"/>
      <c r="P20283" s="48"/>
      <c r="Q20283" s="48"/>
      <c r="R20283" s="48"/>
      <c r="S20283" s="49"/>
      <c r="T20283" s="47"/>
      <c r="U20283" s="50"/>
      <c r="V20283" s="47"/>
      <c r="W20283" s="50"/>
      <c r="X20283" s="49"/>
      <c r="Y20283" s="49"/>
      <c r="Z20283" s="49"/>
      <c r="AA20283" s="49"/>
      <c r="AB20283" s="49"/>
      <c r="AC20283" s="49"/>
      <c r="AD20283" s="49"/>
      <c r="AE20283" s="95"/>
      <c r="AM20283" s="103"/>
      <c r="AT20283" s="10"/>
    </row>
    <row r="20284" spans="9:46" s="16" customFormat="1">
      <c r="I20284" s="47"/>
      <c r="P20284" s="48"/>
      <c r="Q20284" s="48"/>
      <c r="R20284" s="48"/>
      <c r="S20284" s="49"/>
      <c r="T20284" s="47"/>
      <c r="U20284" s="50"/>
      <c r="V20284" s="47"/>
      <c r="W20284" s="50"/>
      <c r="X20284" s="49"/>
      <c r="Y20284" s="49"/>
      <c r="Z20284" s="49"/>
      <c r="AA20284" s="49"/>
      <c r="AB20284" s="49"/>
      <c r="AC20284" s="49"/>
      <c r="AD20284" s="49"/>
      <c r="AE20284" s="95"/>
      <c r="AM20284" s="103"/>
      <c r="AT20284" s="10"/>
    </row>
    <row r="20285" spans="9:46" s="16" customFormat="1">
      <c r="I20285" s="47"/>
      <c r="P20285" s="48"/>
      <c r="Q20285" s="48"/>
      <c r="R20285" s="48"/>
      <c r="S20285" s="49"/>
      <c r="T20285" s="47"/>
      <c r="U20285" s="50"/>
      <c r="V20285" s="47"/>
      <c r="W20285" s="50"/>
      <c r="X20285" s="49"/>
      <c r="Y20285" s="49"/>
      <c r="Z20285" s="49"/>
      <c r="AA20285" s="49"/>
      <c r="AB20285" s="49"/>
      <c r="AC20285" s="49"/>
      <c r="AD20285" s="49"/>
      <c r="AE20285" s="95"/>
      <c r="AM20285" s="103"/>
      <c r="AT20285" s="10"/>
    </row>
    <row r="20286" spans="9:46" s="16" customFormat="1">
      <c r="I20286" s="47"/>
      <c r="P20286" s="48"/>
      <c r="Q20286" s="48"/>
      <c r="R20286" s="48"/>
      <c r="S20286" s="49"/>
      <c r="T20286" s="47"/>
      <c r="U20286" s="50"/>
      <c r="V20286" s="47"/>
      <c r="W20286" s="50"/>
      <c r="X20286" s="49"/>
      <c r="Y20286" s="49"/>
      <c r="Z20286" s="49"/>
      <c r="AA20286" s="49"/>
      <c r="AB20286" s="49"/>
      <c r="AC20286" s="49"/>
      <c r="AD20286" s="49"/>
      <c r="AE20286" s="95"/>
      <c r="AM20286" s="103"/>
      <c r="AT20286" s="10"/>
    </row>
    <row r="20287" spans="9:46" s="16" customFormat="1">
      <c r="I20287" s="47"/>
      <c r="P20287" s="48"/>
      <c r="Q20287" s="48"/>
      <c r="R20287" s="48"/>
      <c r="S20287" s="49"/>
      <c r="T20287" s="47"/>
      <c r="U20287" s="50"/>
      <c r="V20287" s="47"/>
      <c r="W20287" s="50"/>
      <c r="X20287" s="49"/>
      <c r="Y20287" s="49"/>
      <c r="Z20287" s="49"/>
      <c r="AA20287" s="49"/>
      <c r="AB20287" s="49"/>
      <c r="AC20287" s="49"/>
      <c r="AD20287" s="49"/>
      <c r="AE20287" s="95"/>
      <c r="AM20287" s="103"/>
      <c r="AT20287" s="10"/>
    </row>
    <row r="20288" spans="9:46" s="16" customFormat="1">
      <c r="I20288" s="47"/>
      <c r="P20288" s="48"/>
      <c r="Q20288" s="48"/>
      <c r="R20288" s="48"/>
      <c r="S20288" s="49"/>
      <c r="T20288" s="47"/>
      <c r="U20288" s="50"/>
      <c r="V20288" s="47"/>
      <c r="W20288" s="50"/>
      <c r="X20288" s="49"/>
      <c r="Y20288" s="49"/>
      <c r="Z20288" s="49"/>
      <c r="AA20288" s="49"/>
      <c r="AB20288" s="49"/>
      <c r="AC20288" s="49"/>
      <c r="AD20288" s="49"/>
      <c r="AE20288" s="95"/>
      <c r="AM20288" s="103"/>
      <c r="AT20288" s="10"/>
    </row>
    <row r="20289" spans="9:46" s="16" customFormat="1">
      <c r="I20289" s="47"/>
      <c r="P20289" s="48"/>
      <c r="Q20289" s="48"/>
      <c r="R20289" s="48"/>
      <c r="S20289" s="49"/>
      <c r="T20289" s="47"/>
      <c r="U20289" s="50"/>
      <c r="V20289" s="47"/>
      <c r="W20289" s="50"/>
      <c r="X20289" s="49"/>
      <c r="Y20289" s="49"/>
      <c r="Z20289" s="49"/>
      <c r="AA20289" s="49"/>
      <c r="AB20289" s="49"/>
      <c r="AC20289" s="49"/>
      <c r="AD20289" s="49"/>
      <c r="AE20289" s="95"/>
      <c r="AM20289" s="103"/>
      <c r="AT20289" s="10"/>
    </row>
    <row r="20290" spans="9:46" s="16" customFormat="1">
      <c r="I20290" s="47"/>
      <c r="P20290" s="48"/>
      <c r="Q20290" s="48"/>
      <c r="R20290" s="48"/>
      <c r="S20290" s="49"/>
      <c r="T20290" s="47"/>
      <c r="U20290" s="50"/>
      <c r="V20290" s="47"/>
      <c r="W20290" s="50"/>
      <c r="X20290" s="49"/>
      <c r="Y20290" s="49"/>
      <c r="Z20290" s="49"/>
      <c r="AA20290" s="49"/>
      <c r="AB20290" s="49"/>
      <c r="AC20290" s="49"/>
      <c r="AD20290" s="49"/>
      <c r="AE20290" s="95"/>
      <c r="AM20290" s="103"/>
      <c r="AT20290" s="10"/>
    </row>
    <row r="20291" spans="9:46" s="16" customFormat="1">
      <c r="I20291" s="47"/>
      <c r="P20291" s="48"/>
      <c r="Q20291" s="48"/>
      <c r="R20291" s="48"/>
      <c r="S20291" s="49"/>
      <c r="T20291" s="47"/>
      <c r="U20291" s="50"/>
      <c r="V20291" s="47"/>
      <c r="W20291" s="50"/>
      <c r="X20291" s="49"/>
      <c r="Y20291" s="49"/>
      <c r="Z20291" s="49"/>
      <c r="AA20291" s="49"/>
      <c r="AB20291" s="49"/>
      <c r="AC20291" s="49"/>
      <c r="AD20291" s="49"/>
      <c r="AE20291" s="95"/>
      <c r="AM20291" s="103"/>
      <c r="AT20291" s="10"/>
    </row>
    <row r="20292" spans="9:46" s="16" customFormat="1">
      <c r="I20292" s="47"/>
      <c r="P20292" s="48"/>
      <c r="Q20292" s="48"/>
      <c r="R20292" s="48"/>
      <c r="S20292" s="49"/>
      <c r="T20292" s="47"/>
      <c r="U20292" s="50"/>
      <c r="V20292" s="47"/>
      <c r="W20292" s="50"/>
      <c r="X20292" s="49"/>
      <c r="Y20292" s="49"/>
      <c r="Z20292" s="49"/>
      <c r="AA20292" s="49"/>
      <c r="AB20292" s="49"/>
      <c r="AC20292" s="49"/>
      <c r="AD20292" s="49"/>
      <c r="AE20292" s="95"/>
      <c r="AM20292" s="103"/>
      <c r="AT20292" s="10"/>
    </row>
    <row r="20293" spans="9:46" s="16" customFormat="1">
      <c r="I20293" s="47"/>
      <c r="P20293" s="48"/>
      <c r="Q20293" s="48"/>
      <c r="R20293" s="48"/>
      <c r="S20293" s="49"/>
      <c r="T20293" s="47"/>
      <c r="U20293" s="50"/>
      <c r="V20293" s="47"/>
      <c r="W20293" s="50"/>
      <c r="X20293" s="49"/>
      <c r="Y20293" s="49"/>
      <c r="Z20293" s="49"/>
      <c r="AA20293" s="49"/>
      <c r="AB20293" s="49"/>
      <c r="AC20293" s="49"/>
      <c r="AD20293" s="49"/>
      <c r="AE20293" s="95"/>
      <c r="AM20293" s="103"/>
      <c r="AT20293" s="10"/>
    </row>
    <row r="20294" spans="9:46" s="16" customFormat="1">
      <c r="I20294" s="47"/>
      <c r="P20294" s="48"/>
      <c r="Q20294" s="48"/>
      <c r="R20294" s="48"/>
      <c r="S20294" s="49"/>
      <c r="T20294" s="47"/>
      <c r="U20294" s="50"/>
      <c r="V20294" s="47"/>
      <c r="W20294" s="50"/>
      <c r="X20294" s="49"/>
      <c r="Y20294" s="49"/>
      <c r="Z20294" s="49"/>
      <c r="AA20294" s="49"/>
      <c r="AB20294" s="49"/>
      <c r="AC20294" s="49"/>
      <c r="AD20294" s="49"/>
      <c r="AE20294" s="95"/>
      <c r="AM20294" s="103"/>
      <c r="AT20294" s="10"/>
    </row>
    <row r="20295" spans="9:46" s="16" customFormat="1">
      <c r="I20295" s="47"/>
      <c r="P20295" s="48"/>
      <c r="Q20295" s="48"/>
      <c r="R20295" s="48"/>
      <c r="S20295" s="49"/>
      <c r="T20295" s="47"/>
      <c r="U20295" s="50"/>
      <c r="V20295" s="47"/>
      <c r="W20295" s="50"/>
      <c r="X20295" s="49"/>
      <c r="Y20295" s="49"/>
      <c r="Z20295" s="49"/>
      <c r="AA20295" s="49"/>
      <c r="AB20295" s="49"/>
      <c r="AC20295" s="49"/>
      <c r="AD20295" s="49"/>
      <c r="AE20295" s="95"/>
      <c r="AM20295" s="103"/>
      <c r="AT20295" s="10"/>
    </row>
    <row r="20296" spans="9:46" s="16" customFormat="1">
      <c r="I20296" s="47"/>
      <c r="P20296" s="48"/>
      <c r="Q20296" s="48"/>
      <c r="R20296" s="48"/>
      <c r="S20296" s="49"/>
      <c r="T20296" s="47"/>
      <c r="U20296" s="50"/>
      <c r="V20296" s="47"/>
      <c r="W20296" s="50"/>
      <c r="X20296" s="49"/>
      <c r="Y20296" s="49"/>
      <c r="Z20296" s="49"/>
      <c r="AA20296" s="49"/>
      <c r="AB20296" s="49"/>
      <c r="AC20296" s="49"/>
      <c r="AD20296" s="49"/>
      <c r="AE20296" s="95"/>
      <c r="AM20296" s="103"/>
      <c r="AT20296" s="10"/>
    </row>
    <row r="20297" spans="9:46" s="16" customFormat="1">
      <c r="I20297" s="47"/>
      <c r="P20297" s="48"/>
      <c r="Q20297" s="48"/>
      <c r="R20297" s="48"/>
      <c r="S20297" s="49"/>
      <c r="T20297" s="47"/>
      <c r="U20297" s="50"/>
      <c r="V20297" s="47"/>
      <c r="W20297" s="50"/>
      <c r="X20297" s="49"/>
      <c r="Y20297" s="49"/>
      <c r="Z20297" s="49"/>
      <c r="AA20297" s="49"/>
      <c r="AB20297" s="49"/>
      <c r="AC20297" s="49"/>
      <c r="AD20297" s="49"/>
      <c r="AE20297" s="95"/>
      <c r="AM20297" s="103"/>
      <c r="AT20297" s="10"/>
    </row>
    <row r="20298" spans="9:46" s="16" customFormat="1">
      <c r="I20298" s="47"/>
      <c r="P20298" s="48"/>
      <c r="Q20298" s="48"/>
      <c r="R20298" s="48"/>
      <c r="S20298" s="49"/>
      <c r="T20298" s="47"/>
      <c r="U20298" s="50"/>
      <c r="V20298" s="47"/>
      <c r="W20298" s="50"/>
      <c r="X20298" s="49"/>
      <c r="Y20298" s="49"/>
      <c r="Z20298" s="49"/>
      <c r="AA20298" s="49"/>
      <c r="AB20298" s="49"/>
      <c r="AC20298" s="49"/>
      <c r="AD20298" s="49"/>
      <c r="AE20298" s="95"/>
      <c r="AM20298" s="103"/>
      <c r="AT20298" s="10"/>
    </row>
    <row r="20299" spans="9:46" s="16" customFormat="1">
      <c r="I20299" s="47"/>
      <c r="P20299" s="48"/>
      <c r="Q20299" s="48"/>
      <c r="R20299" s="48"/>
      <c r="S20299" s="49"/>
      <c r="T20299" s="47"/>
      <c r="U20299" s="50"/>
      <c r="V20299" s="47"/>
      <c r="W20299" s="50"/>
      <c r="X20299" s="49"/>
      <c r="Y20299" s="49"/>
      <c r="Z20299" s="49"/>
      <c r="AA20299" s="49"/>
      <c r="AB20299" s="49"/>
      <c r="AC20299" s="49"/>
      <c r="AD20299" s="49"/>
      <c r="AE20299" s="95"/>
      <c r="AM20299" s="103"/>
      <c r="AT20299" s="10"/>
    </row>
    <row r="20300" spans="9:46" s="16" customFormat="1">
      <c r="I20300" s="47"/>
      <c r="P20300" s="48"/>
      <c r="Q20300" s="48"/>
      <c r="R20300" s="48"/>
      <c r="S20300" s="49"/>
      <c r="T20300" s="47"/>
      <c r="U20300" s="50"/>
      <c r="V20300" s="47"/>
      <c r="W20300" s="50"/>
      <c r="X20300" s="49"/>
      <c r="Y20300" s="49"/>
      <c r="Z20300" s="49"/>
      <c r="AA20300" s="49"/>
      <c r="AB20300" s="49"/>
      <c r="AC20300" s="49"/>
      <c r="AD20300" s="49"/>
      <c r="AE20300" s="95"/>
      <c r="AM20300" s="103"/>
      <c r="AT20300" s="10"/>
    </row>
    <row r="20301" spans="9:46" s="16" customFormat="1">
      <c r="I20301" s="47"/>
      <c r="P20301" s="48"/>
      <c r="Q20301" s="48"/>
      <c r="R20301" s="48"/>
      <c r="S20301" s="49"/>
      <c r="T20301" s="47"/>
      <c r="U20301" s="50"/>
      <c r="V20301" s="47"/>
      <c r="W20301" s="50"/>
      <c r="X20301" s="49"/>
      <c r="Y20301" s="49"/>
      <c r="Z20301" s="49"/>
      <c r="AA20301" s="49"/>
      <c r="AB20301" s="49"/>
      <c r="AC20301" s="49"/>
      <c r="AD20301" s="49"/>
      <c r="AE20301" s="95"/>
      <c r="AM20301" s="103"/>
      <c r="AT20301" s="10"/>
    </row>
    <row r="20302" spans="9:46" s="16" customFormat="1">
      <c r="I20302" s="47"/>
      <c r="P20302" s="48"/>
      <c r="Q20302" s="48"/>
      <c r="R20302" s="48"/>
      <c r="S20302" s="49"/>
      <c r="T20302" s="47"/>
      <c r="U20302" s="50"/>
      <c r="V20302" s="47"/>
      <c r="W20302" s="50"/>
      <c r="X20302" s="49"/>
      <c r="Y20302" s="49"/>
      <c r="Z20302" s="49"/>
      <c r="AA20302" s="49"/>
      <c r="AB20302" s="49"/>
      <c r="AC20302" s="49"/>
      <c r="AD20302" s="49"/>
      <c r="AE20302" s="95"/>
      <c r="AM20302" s="103"/>
      <c r="AT20302" s="10"/>
    </row>
    <row r="20303" spans="9:46" s="16" customFormat="1">
      <c r="I20303" s="47"/>
      <c r="P20303" s="48"/>
      <c r="Q20303" s="48"/>
      <c r="R20303" s="48"/>
      <c r="S20303" s="49"/>
      <c r="T20303" s="47"/>
      <c r="U20303" s="50"/>
      <c r="V20303" s="47"/>
      <c r="W20303" s="50"/>
      <c r="X20303" s="49"/>
      <c r="Y20303" s="49"/>
      <c r="Z20303" s="49"/>
      <c r="AA20303" s="49"/>
      <c r="AB20303" s="49"/>
      <c r="AC20303" s="49"/>
      <c r="AD20303" s="49"/>
      <c r="AE20303" s="95"/>
      <c r="AM20303" s="103"/>
      <c r="AT20303" s="10"/>
    </row>
    <row r="20304" spans="9:46" s="16" customFormat="1">
      <c r="I20304" s="47"/>
      <c r="P20304" s="48"/>
      <c r="Q20304" s="48"/>
      <c r="R20304" s="48"/>
      <c r="S20304" s="49"/>
      <c r="T20304" s="47"/>
      <c r="U20304" s="50"/>
      <c r="V20304" s="47"/>
      <c r="W20304" s="50"/>
      <c r="X20304" s="49"/>
      <c r="Y20304" s="49"/>
      <c r="Z20304" s="49"/>
      <c r="AA20304" s="49"/>
      <c r="AB20304" s="49"/>
      <c r="AC20304" s="49"/>
      <c r="AD20304" s="49"/>
      <c r="AE20304" s="95"/>
      <c r="AM20304" s="103"/>
      <c r="AT20304" s="10"/>
    </row>
    <row r="20305" spans="9:46" s="16" customFormat="1">
      <c r="I20305" s="47"/>
      <c r="P20305" s="48"/>
      <c r="Q20305" s="48"/>
      <c r="R20305" s="48"/>
      <c r="S20305" s="49"/>
      <c r="T20305" s="47"/>
      <c r="U20305" s="50"/>
      <c r="V20305" s="47"/>
      <c r="W20305" s="50"/>
      <c r="X20305" s="49"/>
      <c r="Y20305" s="49"/>
      <c r="Z20305" s="49"/>
      <c r="AA20305" s="49"/>
      <c r="AB20305" s="49"/>
      <c r="AC20305" s="49"/>
      <c r="AD20305" s="49"/>
      <c r="AE20305" s="95"/>
      <c r="AM20305" s="103"/>
      <c r="AT20305" s="10"/>
    </row>
    <row r="20306" spans="9:46" s="16" customFormat="1">
      <c r="I20306" s="47"/>
      <c r="P20306" s="48"/>
      <c r="Q20306" s="48"/>
      <c r="R20306" s="48"/>
      <c r="S20306" s="49"/>
      <c r="T20306" s="47"/>
      <c r="U20306" s="50"/>
      <c r="V20306" s="47"/>
      <c r="W20306" s="50"/>
      <c r="X20306" s="49"/>
      <c r="Y20306" s="49"/>
      <c r="Z20306" s="49"/>
      <c r="AA20306" s="49"/>
      <c r="AB20306" s="49"/>
      <c r="AC20306" s="49"/>
      <c r="AD20306" s="49"/>
      <c r="AE20306" s="95"/>
      <c r="AM20306" s="103"/>
      <c r="AT20306" s="10"/>
    </row>
    <row r="20307" spans="9:46" s="16" customFormat="1">
      <c r="I20307" s="47"/>
      <c r="P20307" s="48"/>
      <c r="Q20307" s="48"/>
      <c r="R20307" s="48"/>
      <c r="S20307" s="49"/>
      <c r="T20307" s="47"/>
      <c r="U20307" s="50"/>
      <c r="V20307" s="47"/>
      <c r="W20307" s="50"/>
      <c r="X20307" s="49"/>
      <c r="Y20307" s="49"/>
      <c r="Z20307" s="49"/>
      <c r="AA20307" s="49"/>
      <c r="AB20307" s="49"/>
      <c r="AC20307" s="49"/>
      <c r="AD20307" s="49"/>
      <c r="AE20307" s="95"/>
      <c r="AM20307" s="103"/>
      <c r="AT20307" s="10"/>
    </row>
    <row r="20308" spans="9:46" s="16" customFormat="1">
      <c r="I20308" s="47"/>
      <c r="P20308" s="48"/>
      <c r="Q20308" s="48"/>
      <c r="R20308" s="48"/>
      <c r="S20308" s="49"/>
      <c r="T20308" s="47"/>
      <c r="U20308" s="50"/>
      <c r="V20308" s="47"/>
      <c r="W20308" s="50"/>
      <c r="X20308" s="49"/>
      <c r="Y20308" s="49"/>
      <c r="Z20308" s="49"/>
      <c r="AA20308" s="49"/>
      <c r="AB20308" s="49"/>
      <c r="AC20308" s="49"/>
      <c r="AD20308" s="49"/>
      <c r="AE20308" s="95"/>
      <c r="AM20308" s="103"/>
      <c r="AT20308" s="10"/>
    </row>
    <row r="20309" spans="9:46" s="16" customFormat="1">
      <c r="I20309" s="47"/>
      <c r="P20309" s="48"/>
      <c r="Q20309" s="48"/>
      <c r="R20309" s="48"/>
      <c r="S20309" s="49"/>
      <c r="T20309" s="47"/>
      <c r="U20309" s="50"/>
      <c r="V20309" s="47"/>
      <c r="W20309" s="50"/>
      <c r="X20309" s="49"/>
      <c r="Y20309" s="49"/>
      <c r="Z20309" s="49"/>
      <c r="AA20309" s="49"/>
      <c r="AB20309" s="49"/>
      <c r="AC20309" s="49"/>
      <c r="AD20309" s="49"/>
      <c r="AE20309" s="95"/>
      <c r="AM20309" s="103"/>
      <c r="AT20309" s="10"/>
    </row>
    <row r="20310" spans="9:46" s="16" customFormat="1">
      <c r="I20310" s="47"/>
      <c r="P20310" s="48"/>
      <c r="Q20310" s="48"/>
      <c r="R20310" s="48"/>
      <c r="S20310" s="49"/>
      <c r="T20310" s="47"/>
      <c r="U20310" s="50"/>
      <c r="V20310" s="47"/>
      <c r="W20310" s="50"/>
      <c r="X20310" s="49"/>
      <c r="Y20310" s="49"/>
      <c r="Z20310" s="49"/>
      <c r="AA20310" s="49"/>
      <c r="AB20310" s="49"/>
      <c r="AC20310" s="49"/>
      <c r="AD20310" s="49"/>
      <c r="AE20310" s="95"/>
      <c r="AM20310" s="103"/>
      <c r="AT20310" s="10"/>
    </row>
    <row r="20311" spans="9:46" s="16" customFormat="1">
      <c r="I20311" s="47"/>
      <c r="P20311" s="48"/>
      <c r="Q20311" s="48"/>
      <c r="R20311" s="48"/>
      <c r="S20311" s="49"/>
      <c r="T20311" s="47"/>
      <c r="U20311" s="50"/>
      <c r="V20311" s="47"/>
      <c r="W20311" s="50"/>
      <c r="X20311" s="49"/>
      <c r="Y20311" s="49"/>
      <c r="Z20311" s="49"/>
      <c r="AA20311" s="49"/>
      <c r="AB20311" s="49"/>
      <c r="AC20311" s="49"/>
      <c r="AD20311" s="49"/>
      <c r="AE20311" s="95"/>
      <c r="AM20311" s="103"/>
      <c r="AT20311" s="10"/>
    </row>
    <row r="20312" spans="9:46" s="16" customFormat="1">
      <c r="I20312" s="47"/>
      <c r="P20312" s="48"/>
      <c r="Q20312" s="48"/>
      <c r="R20312" s="48"/>
      <c r="S20312" s="49"/>
      <c r="T20312" s="47"/>
      <c r="U20312" s="50"/>
      <c r="V20312" s="47"/>
      <c r="W20312" s="50"/>
      <c r="X20312" s="49"/>
      <c r="Y20312" s="49"/>
      <c r="Z20312" s="49"/>
      <c r="AA20312" s="49"/>
      <c r="AB20312" s="49"/>
      <c r="AC20312" s="49"/>
      <c r="AD20312" s="49"/>
      <c r="AE20312" s="95"/>
      <c r="AM20312" s="103"/>
      <c r="AT20312" s="10"/>
    </row>
    <row r="20313" spans="9:46" s="16" customFormat="1">
      <c r="I20313" s="47"/>
      <c r="P20313" s="48"/>
      <c r="Q20313" s="48"/>
      <c r="R20313" s="48"/>
      <c r="S20313" s="49"/>
      <c r="T20313" s="47"/>
      <c r="U20313" s="50"/>
      <c r="V20313" s="47"/>
      <c r="W20313" s="50"/>
      <c r="X20313" s="49"/>
      <c r="Y20313" s="49"/>
      <c r="Z20313" s="49"/>
      <c r="AA20313" s="49"/>
      <c r="AB20313" s="49"/>
      <c r="AC20313" s="49"/>
      <c r="AD20313" s="49"/>
      <c r="AE20313" s="95"/>
      <c r="AM20313" s="103"/>
      <c r="AT20313" s="10"/>
    </row>
    <row r="20314" spans="9:46" s="16" customFormat="1">
      <c r="I20314" s="47"/>
      <c r="P20314" s="48"/>
      <c r="Q20314" s="48"/>
      <c r="R20314" s="48"/>
      <c r="S20314" s="49"/>
      <c r="T20314" s="47"/>
      <c r="U20314" s="50"/>
      <c r="V20314" s="47"/>
      <c r="W20314" s="50"/>
      <c r="X20314" s="49"/>
      <c r="Y20314" s="49"/>
      <c r="Z20314" s="49"/>
      <c r="AA20314" s="49"/>
      <c r="AB20314" s="49"/>
      <c r="AC20314" s="49"/>
      <c r="AD20314" s="49"/>
      <c r="AE20314" s="95"/>
      <c r="AM20314" s="103"/>
      <c r="AT20314" s="10"/>
    </row>
    <row r="20315" spans="9:46" s="16" customFormat="1">
      <c r="I20315" s="47"/>
      <c r="P20315" s="48"/>
      <c r="Q20315" s="48"/>
      <c r="R20315" s="48"/>
      <c r="S20315" s="49"/>
      <c r="T20315" s="47"/>
      <c r="U20315" s="50"/>
      <c r="V20315" s="47"/>
      <c r="W20315" s="50"/>
      <c r="X20315" s="49"/>
      <c r="Y20315" s="49"/>
      <c r="Z20315" s="49"/>
      <c r="AA20315" s="49"/>
      <c r="AB20315" s="49"/>
      <c r="AC20315" s="49"/>
      <c r="AD20315" s="49"/>
      <c r="AE20315" s="95"/>
      <c r="AM20315" s="103"/>
      <c r="AT20315" s="10"/>
    </row>
    <row r="20316" spans="9:46" s="16" customFormat="1">
      <c r="I20316" s="47"/>
      <c r="P20316" s="48"/>
      <c r="Q20316" s="48"/>
      <c r="R20316" s="48"/>
      <c r="S20316" s="49"/>
      <c r="T20316" s="47"/>
      <c r="U20316" s="50"/>
      <c r="V20316" s="47"/>
      <c r="W20316" s="50"/>
      <c r="X20316" s="49"/>
      <c r="Y20316" s="49"/>
      <c r="Z20316" s="49"/>
      <c r="AA20316" s="49"/>
      <c r="AB20316" s="49"/>
      <c r="AC20316" s="49"/>
      <c r="AD20316" s="49"/>
      <c r="AE20316" s="95"/>
      <c r="AM20316" s="103"/>
      <c r="AT20316" s="10"/>
    </row>
    <row r="20317" spans="9:46" s="16" customFormat="1">
      <c r="I20317" s="47"/>
      <c r="P20317" s="48"/>
      <c r="Q20317" s="48"/>
      <c r="R20317" s="48"/>
      <c r="S20317" s="49"/>
      <c r="T20317" s="47"/>
      <c r="U20317" s="50"/>
      <c r="V20317" s="47"/>
      <c r="W20317" s="50"/>
      <c r="X20317" s="49"/>
      <c r="Y20317" s="49"/>
      <c r="Z20317" s="49"/>
      <c r="AA20317" s="49"/>
      <c r="AB20317" s="49"/>
      <c r="AC20317" s="49"/>
      <c r="AD20317" s="49"/>
      <c r="AE20317" s="95"/>
      <c r="AM20317" s="103"/>
      <c r="AT20317" s="10"/>
    </row>
    <row r="20318" spans="9:46" s="16" customFormat="1">
      <c r="I20318" s="47"/>
      <c r="P20318" s="48"/>
      <c r="Q20318" s="48"/>
      <c r="R20318" s="48"/>
      <c r="S20318" s="49"/>
      <c r="T20318" s="47"/>
      <c r="U20318" s="50"/>
      <c r="V20318" s="47"/>
      <c r="W20318" s="50"/>
      <c r="X20318" s="49"/>
      <c r="Y20318" s="49"/>
      <c r="Z20318" s="49"/>
      <c r="AA20318" s="49"/>
      <c r="AB20318" s="49"/>
      <c r="AC20318" s="49"/>
      <c r="AD20318" s="49"/>
      <c r="AE20318" s="95"/>
      <c r="AM20318" s="103"/>
      <c r="AT20318" s="10"/>
    </row>
    <row r="20319" spans="9:46" s="16" customFormat="1">
      <c r="I20319" s="47"/>
      <c r="P20319" s="48"/>
      <c r="Q20319" s="48"/>
      <c r="R20319" s="48"/>
      <c r="S20319" s="49"/>
      <c r="T20319" s="47"/>
      <c r="U20319" s="50"/>
      <c r="V20319" s="47"/>
      <c r="W20319" s="50"/>
      <c r="X20319" s="49"/>
      <c r="Y20319" s="49"/>
      <c r="Z20319" s="49"/>
      <c r="AA20319" s="49"/>
      <c r="AB20319" s="49"/>
      <c r="AC20319" s="49"/>
      <c r="AD20319" s="49"/>
      <c r="AE20319" s="95"/>
      <c r="AM20319" s="103"/>
      <c r="AT20319" s="10"/>
    </row>
    <row r="20320" spans="9:46" s="16" customFormat="1">
      <c r="I20320" s="47"/>
      <c r="P20320" s="48"/>
      <c r="Q20320" s="48"/>
      <c r="R20320" s="48"/>
      <c r="S20320" s="49"/>
      <c r="T20320" s="47"/>
      <c r="U20320" s="50"/>
      <c r="V20320" s="47"/>
      <c r="W20320" s="50"/>
      <c r="X20320" s="49"/>
      <c r="Y20320" s="49"/>
      <c r="Z20320" s="49"/>
      <c r="AA20320" s="49"/>
      <c r="AB20320" s="49"/>
      <c r="AC20320" s="49"/>
      <c r="AD20320" s="49"/>
      <c r="AE20320" s="95"/>
      <c r="AM20320" s="103"/>
      <c r="AT20320" s="10"/>
    </row>
    <row r="20321" spans="9:46" s="16" customFormat="1">
      <c r="I20321" s="47"/>
      <c r="P20321" s="48"/>
      <c r="Q20321" s="48"/>
      <c r="R20321" s="48"/>
      <c r="S20321" s="49"/>
      <c r="T20321" s="47"/>
      <c r="U20321" s="50"/>
      <c r="V20321" s="47"/>
      <c r="W20321" s="50"/>
      <c r="X20321" s="49"/>
      <c r="Y20321" s="49"/>
      <c r="Z20321" s="49"/>
      <c r="AA20321" s="49"/>
      <c r="AB20321" s="49"/>
      <c r="AC20321" s="49"/>
      <c r="AD20321" s="49"/>
      <c r="AE20321" s="95"/>
      <c r="AM20321" s="103"/>
      <c r="AT20321" s="10"/>
    </row>
    <row r="20322" spans="9:46" s="16" customFormat="1">
      <c r="I20322" s="47"/>
      <c r="P20322" s="48"/>
      <c r="Q20322" s="48"/>
      <c r="R20322" s="48"/>
      <c r="S20322" s="49"/>
      <c r="T20322" s="47"/>
      <c r="U20322" s="50"/>
      <c r="V20322" s="47"/>
      <c r="W20322" s="50"/>
      <c r="X20322" s="49"/>
      <c r="Y20322" s="49"/>
      <c r="Z20322" s="49"/>
      <c r="AA20322" s="49"/>
      <c r="AB20322" s="49"/>
      <c r="AC20322" s="49"/>
      <c r="AD20322" s="49"/>
      <c r="AE20322" s="95"/>
      <c r="AM20322" s="103"/>
      <c r="AT20322" s="10"/>
    </row>
    <row r="20323" spans="9:46" s="16" customFormat="1">
      <c r="I20323" s="47"/>
      <c r="P20323" s="48"/>
      <c r="Q20323" s="48"/>
      <c r="R20323" s="48"/>
      <c r="S20323" s="49"/>
      <c r="T20323" s="47"/>
      <c r="U20323" s="50"/>
      <c r="V20323" s="47"/>
      <c r="W20323" s="50"/>
      <c r="X20323" s="49"/>
      <c r="Y20323" s="49"/>
      <c r="Z20323" s="49"/>
      <c r="AA20323" s="49"/>
      <c r="AB20323" s="49"/>
      <c r="AC20323" s="49"/>
      <c r="AD20323" s="49"/>
      <c r="AE20323" s="95"/>
      <c r="AM20323" s="103"/>
      <c r="AT20323" s="10"/>
    </row>
    <row r="20324" spans="9:46" s="16" customFormat="1">
      <c r="I20324" s="47"/>
      <c r="P20324" s="48"/>
      <c r="Q20324" s="48"/>
      <c r="R20324" s="48"/>
      <c r="S20324" s="49"/>
      <c r="T20324" s="47"/>
      <c r="U20324" s="50"/>
      <c r="V20324" s="47"/>
      <c r="W20324" s="50"/>
      <c r="X20324" s="49"/>
      <c r="Y20324" s="49"/>
      <c r="Z20324" s="49"/>
      <c r="AA20324" s="49"/>
      <c r="AB20324" s="49"/>
      <c r="AC20324" s="49"/>
      <c r="AD20324" s="49"/>
      <c r="AE20324" s="95"/>
      <c r="AM20324" s="103"/>
      <c r="AT20324" s="10"/>
    </row>
    <row r="20325" spans="9:46" s="16" customFormat="1">
      <c r="I20325" s="47"/>
      <c r="P20325" s="48"/>
      <c r="Q20325" s="48"/>
      <c r="R20325" s="48"/>
      <c r="S20325" s="49"/>
      <c r="T20325" s="47"/>
      <c r="U20325" s="50"/>
      <c r="V20325" s="47"/>
      <c r="W20325" s="50"/>
      <c r="X20325" s="49"/>
      <c r="Y20325" s="49"/>
      <c r="Z20325" s="49"/>
      <c r="AA20325" s="49"/>
      <c r="AB20325" s="49"/>
      <c r="AC20325" s="49"/>
      <c r="AD20325" s="49"/>
      <c r="AE20325" s="95"/>
      <c r="AM20325" s="103"/>
      <c r="AT20325" s="10"/>
    </row>
    <row r="20326" spans="9:46" s="16" customFormat="1">
      <c r="I20326" s="47"/>
      <c r="P20326" s="48"/>
      <c r="Q20326" s="48"/>
      <c r="R20326" s="48"/>
      <c r="S20326" s="49"/>
      <c r="T20326" s="47"/>
      <c r="U20326" s="50"/>
      <c r="V20326" s="47"/>
      <c r="W20326" s="50"/>
      <c r="X20326" s="49"/>
      <c r="Y20326" s="49"/>
      <c r="Z20326" s="49"/>
      <c r="AA20326" s="49"/>
      <c r="AB20326" s="49"/>
      <c r="AC20326" s="49"/>
      <c r="AD20326" s="49"/>
      <c r="AE20326" s="95"/>
      <c r="AM20326" s="103"/>
      <c r="AT20326" s="10"/>
    </row>
    <row r="20327" spans="9:46" s="16" customFormat="1">
      <c r="I20327" s="47"/>
      <c r="P20327" s="48"/>
      <c r="Q20327" s="48"/>
      <c r="R20327" s="48"/>
      <c r="S20327" s="49"/>
      <c r="T20327" s="47"/>
      <c r="U20327" s="50"/>
      <c r="V20327" s="47"/>
      <c r="W20327" s="50"/>
      <c r="X20327" s="49"/>
      <c r="Y20327" s="49"/>
      <c r="Z20327" s="49"/>
      <c r="AA20327" s="49"/>
      <c r="AB20327" s="49"/>
      <c r="AC20327" s="49"/>
      <c r="AD20327" s="49"/>
      <c r="AE20327" s="95"/>
      <c r="AM20327" s="103"/>
      <c r="AT20327" s="10"/>
    </row>
    <row r="20328" spans="9:46" s="16" customFormat="1">
      <c r="I20328" s="47"/>
      <c r="P20328" s="48"/>
      <c r="Q20328" s="48"/>
      <c r="R20328" s="48"/>
      <c r="S20328" s="49"/>
      <c r="T20328" s="47"/>
      <c r="U20328" s="50"/>
      <c r="V20328" s="47"/>
      <c r="W20328" s="50"/>
      <c r="X20328" s="49"/>
      <c r="Y20328" s="49"/>
      <c r="Z20328" s="49"/>
      <c r="AA20328" s="49"/>
      <c r="AB20328" s="49"/>
      <c r="AC20328" s="49"/>
      <c r="AD20328" s="49"/>
      <c r="AE20328" s="95"/>
      <c r="AM20328" s="103"/>
      <c r="AT20328" s="10"/>
    </row>
    <row r="20329" spans="9:46" s="16" customFormat="1">
      <c r="I20329" s="47"/>
      <c r="P20329" s="48"/>
      <c r="Q20329" s="48"/>
      <c r="R20329" s="48"/>
      <c r="S20329" s="49"/>
      <c r="T20329" s="47"/>
      <c r="U20329" s="50"/>
      <c r="V20329" s="47"/>
      <c r="W20329" s="50"/>
      <c r="X20329" s="49"/>
      <c r="Y20329" s="49"/>
      <c r="Z20329" s="49"/>
      <c r="AA20329" s="49"/>
      <c r="AB20329" s="49"/>
      <c r="AC20329" s="49"/>
      <c r="AD20329" s="49"/>
      <c r="AE20329" s="95"/>
      <c r="AM20329" s="103"/>
      <c r="AT20329" s="10"/>
    </row>
    <row r="20330" spans="9:46" s="16" customFormat="1">
      <c r="I20330" s="47"/>
      <c r="P20330" s="48"/>
      <c r="Q20330" s="48"/>
      <c r="R20330" s="48"/>
      <c r="S20330" s="49"/>
      <c r="T20330" s="47"/>
      <c r="U20330" s="50"/>
      <c r="V20330" s="47"/>
      <c r="W20330" s="50"/>
      <c r="X20330" s="49"/>
      <c r="Y20330" s="49"/>
      <c r="Z20330" s="49"/>
      <c r="AA20330" s="49"/>
      <c r="AB20330" s="49"/>
      <c r="AC20330" s="49"/>
      <c r="AD20330" s="49"/>
      <c r="AE20330" s="95"/>
      <c r="AM20330" s="103"/>
      <c r="AT20330" s="10"/>
    </row>
    <row r="20331" spans="9:46" s="16" customFormat="1">
      <c r="I20331" s="47"/>
      <c r="P20331" s="48"/>
      <c r="Q20331" s="48"/>
      <c r="R20331" s="48"/>
      <c r="S20331" s="49"/>
      <c r="T20331" s="47"/>
      <c r="U20331" s="50"/>
      <c r="V20331" s="47"/>
      <c r="W20331" s="50"/>
      <c r="X20331" s="49"/>
      <c r="Y20331" s="49"/>
      <c r="Z20331" s="49"/>
      <c r="AA20331" s="49"/>
      <c r="AB20331" s="49"/>
      <c r="AC20331" s="49"/>
      <c r="AD20331" s="49"/>
      <c r="AE20331" s="95"/>
      <c r="AM20331" s="103"/>
      <c r="AT20331" s="10"/>
    </row>
    <row r="20332" spans="9:46" s="16" customFormat="1">
      <c r="I20332" s="47"/>
      <c r="P20332" s="48"/>
      <c r="Q20332" s="48"/>
      <c r="R20332" s="48"/>
      <c r="S20332" s="49"/>
      <c r="T20332" s="47"/>
      <c r="U20332" s="50"/>
      <c r="V20332" s="47"/>
      <c r="W20332" s="50"/>
      <c r="X20332" s="49"/>
      <c r="Y20332" s="49"/>
      <c r="Z20332" s="49"/>
      <c r="AA20332" s="49"/>
      <c r="AB20332" s="49"/>
      <c r="AC20332" s="49"/>
      <c r="AD20332" s="49"/>
      <c r="AE20332" s="95"/>
      <c r="AM20332" s="103"/>
      <c r="AT20332" s="10"/>
    </row>
    <row r="20333" spans="9:46" s="16" customFormat="1">
      <c r="I20333" s="47"/>
      <c r="P20333" s="48"/>
      <c r="Q20333" s="48"/>
      <c r="R20333" s="48"/>
      <c r="S20333" s="49"/>
      <c r="T20333" s="47"/>
      <c r="U20333" s="50"/>
      <c r="V20333" s="47"/>
      <c r="W20333" s="50"/>
      <c r="X20333" s="49"/>
      <c r="Y20333" s="49"/>
      <c r="Z20333" s="49"/>
      <c r="AA20333" s="49"/>
      <c r="AB20333" s="49"/>
      <c r="AC20333" s="49"/>
      <c r="AD20333" s="49"/>
      <c r="AE20333" s="95"/>
      <c r="AM20333" s="103"/>
      <c r="AT20333" s="10"/>
    </row>
    <row r="20334" spans="9:46" s="16" customFormat="1">
      <c r="I20334" s="47"/>
      <c r="P20334" s="48"/>
      <c r="Q20334" s="48"/>
      <c r="R20334" s="48"/>
      <c r="S20334" s="49"/>
      <c r="T20334" s="47"/>
      <c r="U20334" s="50"/>
      <c r="V20334" s="47"/>
      <c r="W20334" s="50"/>
      <c r="X20334" s="49"/>
      <c r="Y20334" s="49"/>
      <c r="Z20334" s="49"/>
      <c r="AA20334" s="49"/>
      <c r="AB20334" s="49"/>
      <c r="AC20334" s="49"/>
      <c r="AD20334" s="49"/>
      <c r="AE20334" s="95"/>
      <c r="AM20334" s="103"/>
      <c r="AT20334" s="10"/>
    </row>
    <row r="20335" spans="9:46" s="16" customFormat="1">
      <c r="I20335" s="47"/>
      <c r="P20335" s="48"/>
      <c r="Q20335" s="48"/>
      <c r="R20335" s="48"/>
      <c r="S20335" s="49"/>
      <c r="T20335" s="47"/>
      <c r="U20335" s="50"/>
      <c r="V20335" s="47"/>
      <c r="W20335" s="50"/>
      <c r="X20335" s="49"/>
      <c r="Y20335" s="49"/>
      <c r="Z20335" s="49"/>
      <c r="AA20335" s="49"/>
      <c r="AB20335" s="49"/>
      <c r="AC20335" s="49"/>
      <c r="AD20335" s="49"/>
      <c r="AE20335" s="95"/>
      <c r="AM20335" s="103"/>
      <c r="AT20335" s="10"/>
    </row>
    <row r="20336" spans="9:46" s="16" customFormat="1">
      <c r="I20336" s="47"/>
      <c r="P20336" s="48"/>
      <c r="Q20336" s="48"/>
      <c r="R20336" s="48"/>
      <c r="S20336" s="49"/>
      <c r="T20336" s="47"/>
      <c r="U20336" s="50"/>
      <c r="V20336" s="47"/>
      <c r="W20336" s="50"/>
      <c r="X20336" s="49"/>
      <c r="Y20336" s="49"/>
      <c r="Z20336" s="49"/>
      <c r="AA20336" s="49"/>
      <c r="AB20336" s="49"/>
      <c r="AC20336" s="49"/>
      <c r="AD20336" s="49"/>
      <c r="AE20336" s="95"/>
      <c r="AM20336" s="103"/>
      <c r="AT20336" s="10"/>
    </row>
    <row r="20337" spans="9:46" s="16" customFormat="1">
      <c r="I20337" s="47"/>
      <c r="P20337" s="48"/>
      <c r="Q20337" s="48"/>
      <c r="R20337" s="48"/>
      <c r="S20337" s="49"/>
      <c r="T20337" s="47"/>
      <c r="U20337" s="50"/>
      <c r="V20337" s="47"/>
      <c r="W20337" s="50"/>
      <c r="X20337" s="49"/>
      <c r="Y20337" s="49"/>
      <c r="Z20337" s="49"/>
      <c r="AA20337" s="49"/>
      <c r="AB20337" s="49"/>
      <c r="AC20337" s="49"/>
      <c r="AD20337" s="49"/>
      <c r="AE20337" s="95"/>
      <c r="AM20337" s="103"/>
      <c r="AT20337" s="10"/>
    </row>
    <row r="20338" spans="9:46" s="16" customFormat="1">
      <c r="I20338" s="47"/>
      <c r="P20338" s="48"/>
      <c r="Q20338" s="48"/>
      <c r="R20338" s="48"/>
      <c r="S20338" s="49"/>
      <c r="T20338" s="47"/>
      <c r="U20338" s="50"/>
      <c r="V20338" s="47"/>
      <c r="W20338" s="50"/>
      <c r="X20338" s="49"/>
      <c r="Y20338" s="49"/>
      <c r="Z20338" s="49"/>
      <c r="AA20338" s="49"/>
      <c r="AB20338" s="49"/>
      <c r="AC20338" s="49"/>
      <c r="AD20338" s="49"/>
      <c r="AE20338" s="95"/>
      <c r="AM20338" s="103"/>
      <c r="AT20338" s="10"/>
    </row>
    <row r="20339" spans="9:46" s="16" customFormat="1">
      <c r="I20339" s="47"/>
      <c r="P20339" s="48"/>
      <c r="Q20339" s="48"/>
      <c r="R20339" s="48"/>
      <c r="S20339" s="49"/>
      <c r="T20339" s="47"/>
      <c r="U20339" s="50"/>
      <c r="V20339" s="47"/>
      <c r="W20339" s="50"/>
      <c r="X20339" s="49"/>
      <c r="Y20339" s="49"/>
      <c r="Z20339" s="49"/>
      <c r="AA20339" s="49"/>
      <c r="AB20339" s="49"/>
      <c r="AC20339" s="49"/>
      <c r="AD20339" s="49"/>
      <c r="AE20339" s="95"/>
      <c r="AM20339" s="103"/>
      <c r="AT20339" s="10"/>
    </row>
    <row r="20340" spans="9:46" s="16" customFormat="1">
      <c r="I20340" s="47"/>
      <c r="P20340" s="48"/>
      <c r="Q20340" s="48"/>
      <c r="R20340" s="48"/>
      <c r="S20340" s="49"/>
      <c r="T20340" s="47"/>
      <c r="U20340" s="50"/>
      <c r="V20340" s="47"/>
      <c r="W20340" s="50"/>
      <c r="X20340" s="49"/>
      <c r="Y20340" s="49"/>
      <c r="Z20340" s="49"/>
      <c r="AA20340" s="49"/>
      <c r="AB20340" s="49"/>
      <c r="AC20340" s="49"/>
      <c r="AD20340" s="49"/>
      <c r="AE20340" s="95"/>
      <c r="AM20340" s="103"/>
      <c r="AT20340" s="10"/>
    </row>
    <row r="20341" spans="9:46" s="16" customFormat="1">
      <c r="I20341" s="47"/>
      <c r="P20341" s="48"/>
      <c r="Q20341" s="48"/>
      <c r="R20341" s="48"/>
      <c r="S20341" s="49"/>
      <c r="T20341" s="47"/>
      <c r="U20341" s="50"/>
      <c r="V20341" s="47"/>
      <c r="W20341" s="50"/>
      <c r="X20341" s="49"/>
      <c r="Y20341" s="49"/>
      <c r="Z20341" s="49"/>
      <c r="AA20341" s="49"/>
      <c r="AB20341" s="49"/>
      <c r="AC20341" s="49"/>
      <c r="AD20341" s="49"/>
      <c r="AE20341" s="95"/>
      <c r="AM20341" s="103"/>
      <c r="AT20341" s="10"/>
    </row>
    <row r="20342" spans="9:46" s="16" customFormat="1">
      <c r="I20342" s="47"/>
      <c r="P20342" s="48"/>
      <c r="Q20342" s="48"/>
      <c r="R20342" s="48"/>
      <c r="S20342" s="49"/>
      <c r="T20342" s="47"/>
      <c r="U20342" s="50"/>
      <c r="V20342" s="47"/>
      <c r="W20342" s="50"/>
      <c r="X20342" s="49"/>
      <c r="Y20342" s="49"/>
      <c r="Z20342" s="49"/>
      <c r="AA20342" s="49"/>
      <c r="AB20342" s="49"/>
      <c r="AC20342" s="49"/>
      <c r="AD20342" s="49"/>
      <c r="AE20342" s="95"/>
      <c r="AM20342" s="103"/>
      <c r="AT20342" s="10"/>
    </row>
    <row r="20343" spans="9:46" s="16" customFormat="1">
      <c r="I20343" s="47"/>
      <c r="P20343" s="48"/>
      <c r="Q20343" s="48"/>
      <c r="R20343" s="48"/>
      <c r="S20343" s="49"/>
      <c r="T20343" s="47"/>
      <c r="U20343" s="50"/>
      <c r="V20343" s="47"/>
      <c r="W20343" s="50"/>
      <c r="X20343" s="49"/>
      <c r="Y20343" s="49"/>
      <c r="Z20343" s="49"/>
      <c r="AA20343" s="49"/>
      <c r="AB20343" s="49"/>
      <c r="AC20343" s="49"/>
      <c r="AD20343" s="49"/>
      <c r="AE20343" s="95"/>
      <c r="AM20343" s="103"/>
      <c r="AT20343" s="10"/>
    </row>
    <row r="20344" spans="9:46" s="16" customFormat="1">
      <c r="I20344" s="47"/>
      <c r="P20344" s="48"/>
      <c r="Q20344" s="48"/>
      <c r="R20344" s="48"/>
      <c r="S20344" s="49"/>
      <c r="T20344" s="47"/>
      <c r="U20344" s="50"/>
      <c r="V20344" s="47"/>
      <c r="W20344" s="50"/>
      <c r="X20344" s="49"/>
      <c r="Y20344" s="49"/>
      <c r="Z20344" s="49"/>
      <c r="AA20344" s="49"/>
      <c r="AB20344" s="49"/>
      <c r="AC20344" s="49"/>
      <c r="AD20344" s="49"/>
      <c r="AE20344" s="95"/>
      <c r="AM20344" s="103"/>
      <c r="AT20344" s="10"/>
    </row>
    <row r="20345" spans="9:46" s="16" customFormat="1">
      <c r="I20345" s="47"/>
      <c r="P20345" s="48"/>
      <c r="Q20345" s="48"/>
      <c r="R20345" s="48"/>
      <c r="S20345" s="49"/>
      <c r="T20345" s="47"/>
      <c r="U20345" s="50"/>
      <c r="V20345" s="47"/>
      <c r="W20345" s="50"/>
      <c r="X20345" s="49"/>
      <c r="Y20345" s="49"/>
      <c r="Z20345" s="49"/>
      <c r="AA20345" s="49"/>
      <c r="AB20345" s="49"/>
      <c r="AC20345" s="49"/>
      <c r="AD20345" s="49"/>
      <c r="AE20345" s="95"/>
      <c r="AM20345" s="103"/>
      <c r="AT20345" s="10"/>
    </row>
    <row r="20346" spans="9:46" s="16" customFormat="1">
      <c r="I20346" s="47"/>
      <c r="P20346" s="48"/>
      <c r="Q20346" s="48"/>
      <c r="R20346" s="48"/>
      <c r="S20346" s="49"/>
      <c r="T20346" s="47"/>
      <c r="U20346" s="50"/>
      <c r="V20346" s="47"/>
      <c r="W20346" s="50"/>
      <c r="X20346" s="49"/>
      <c r="Y20346" s="49"/>
      <c r="Z20346" s="49"/>
      <c r="AA20346" s="49"/>
      <c r="AB20346" s="49"/>
      <c r="AC20346" s="49"/>
      <c r="AD20346" s="49"/>
      <c r="AE20346" s="95"/>
      <c r="AM20346" s="103"/>
      <c r="AT20346" s="10"/>
    </row>
    <row r="20347" spans="9:46" s="16" customFormat="1">
      <c r="I20347" s="47"/>
      <c r="P20347" s="48"/>
      <c r="Q20347" s="48"/>
      <c r="R20347" s="48"/>
      <c r="S20347" s="49"/>
      <c r="T20347" s="47"/>
      <c r="U20347" s="50"/>
      <c r="V20347" s="47"/>
      <c r="W20347" s="50"/>
      <c r="X20347" s="49"/>
      <c r="Y20347" s="49"/>
      <c r="Z20347" s="49"/>
      <c r="AA20347" s="49"/>
      <c r="AB20347" s="49"/>
      <c r="AC20347" s="49"/>
      <c r="AD20347" s="49"/>
      <c r="AE20347" s="95"/>
      <c r="AM20347" s="103"/>
      <c r="AT20347" s="10"/>
    </row>
    <row r="20348" spans="9:46" s="16" customFormat="1">
      <c r="I20348" s="47"/>
      <c r="P20348" s="48"/>
      <c r="Q20348" s="48"/>
      <c r="R20348" s="48"/>
      <c r="S20348" s="49"/>
      <c r="T20348" s="47"/>
      <c r="U20348" s="50"/>
      <c r="V20348" s="47"/>
      <c r="W20348" s="50"/>
      <c r="X20348" s="49"/>
      <c r="Y20348" s="49"/>
      <c r="Z20348" s="49"/>
      <c r="AA20348" s="49"/>
      <c r="AB20348" s="49"/>
      <c r="AC20348" s="49"/>
      <c r="AD20348" s="49"/>
      <c r="AE20348" s="95"/>
      <c r="AM20348" s="103"/>
      <c r="AT20348" s="10"/>
    </row>
    <row r="20349" spans="9:46" s="16" customFormat="1">
      <c r="I20349" s="47"/>
      <c r="P20349" s="48"/>
      <c r="Q20349" s="48"/>
      <c r="R20349" s="48"/>
      <c r="S20349" s="49"/>
      <c r="T20349" s="47"/>
      <c r="U20349" s="50"/>
      <c r="V20349" s="47"/>
      <c r="W20349" s="50"/>
      <c r="X20349" s="49"/>
      <c r="Y20349" s="49"/>
      <c r="Z20349" s="49"/>
      <c r="AA20349" s="49"/>
      <c r="AB20349" s="49"/>
      <c r="AC20349" s="49"/>
      <c r="AD20349" s="49"/>
      <c r="AE20349" s="95"/>
      <c r="AM20349" s="103"/>
      <c r="AT20349" s="10"/>
    </row>
    <row r="20350" spans="9:46" s="16" customFormat="1">
      <c r="I20350" s="47"/>
      <c r="P20350" s="48"/>
      <c r="Q20350" s="48"/>
      <c r="R20350" s="48"/>
      <c r="S20350" s="49"/>
      <c r="T20350" s="47"/>
      <c r="U20350" s="50"/>
      <c r="V20350" s="47"/>
      <c r="W20350" s="50"/>
      <c r="X20350" s="49"/>
      <c r="Y20350" s="49"/>
      <c r="Z20350" s="49"/>
      <c r="AA20350" s="49"/>
      <c r="AB20350" s="49"/>
      <c r="AC20350" s="49"/>
      <c r="AD20350" s="49"/>
      <c r="AE20350" s="95"/>
      <c r="AM20350" s="103"/>
      <c r="AT20350" s="10"/>
    </row>
    <row r="20351" spans="9:46" s="16" customFormat="1">
      <c r="I20351" s="47"/>
      <c r="P20351" s="48"/>
      <c r="Q20351" s="48"/>
      <c r="R20351" s="48"/>
      <c r="S20351" s="49"/>
      <c r="T20351" s="47"/>
      <c r="U20351" s="50"/>
      <c r="V20351" s="47"/>
      <c r="W20351" s="50"/>
      <c r="X20351" s="49"/>
      <c r="Y20351" s="49"/>
      <c r="Z20351" s="49"/>
      <c r="AA20351" s="49"/>
      <c r="AB20351" s="49"/>
      <c r="AC20351" s="49"/>
      <c r="AD20351" s="49"/>
      <c r="AE20351" s="95"/>
      <c r="AM20351" s="103"/>
      <c r="AT20351" s="10"/>
    </row>
    <row r="20352" spans="9:46" s="16" customFormat="1">
      <c r="I20352" s="47"/>
      <c r="P20352" s="48"/>
      <c r="Q20352" s="48"/>
      <c r="R20352" s="48"/>
      <c r="S20352" s="49"/>
      <c r="T20352" s="47"/>
      <c r="U20352" s="50"/>
      <c r="V20352" s="47"/>
      <c r="W20352" s="50"/>
      <c r="X20352" s="49"/>
      <c r="Y20352" s="49"/>
      <c r="Z20352" s="49"/>
      <c r="AA20352" s="49"/>
      <c r="AB20352" s="49"/>
      <c r="AC20352" s="49"/>
      <c r="AD20352" s="49"/>
      <c r="AE20352" s="95"/>
      <c r="AM20352" s="103"/>
      <c r="AT20352" s="10"/>
    </row>
    <row r="20353" spans="9:46" s="16" customFormat="1">
      <c r="I20353" s="47"/>
      <c r="P20353" s="48"/>
      <c r="Q20353" s="48"/>
      <c r="R20353" s="48"/>
      <c r="S20353" s="49"/>
      <c r="T20353" s="47"/>
      <c r="U20353" s="50"/>
      <c r="V20353" s="47"/>
      <c r="W20353" s="50"/>
      <c r="X20353" s="49"/>
      <c r="Y20353" s="49"/>
      <c r="Z20353" s="49"/>
      <c r="AA20353" s="49"/>
      <c r="AB20353" s="49"/>
      <c r="AC20353" s="49"/>
      <c r="AD20353" s="49"/>
      <c r="AE20353" s="95"/>
      <c r="AM20353" s="103"/>
      <c r="AT20353" s="10"/>
    </row>
    <row r="20354" spans="9:46" s="16" customFormat="1">
      <c r="I20354" s="47"/>
      <c r="P20354" s="48"/>
      <c r="Q20354" s="48"/>
      <c r="R20354" s="48"/>
      <c r="S20354" s="49"/>
      <c r="T20354" s="47"/>
      <c r="U20354" s="50"/>
      <c r="V20354" s="47"/>
      <c r="W20354" s="50"/>
      <c r="X20354" s="49"/>
      <c r="Y20354" s="49"/>
      <c r="Z20354" s="49"/>
      <c r="AA20354" s="49"/>
      <c r="AB20354" s="49"/>
      <c r="AC20354" s="49"/>
      <c r="AD20354" s="49"/>
      <c r="AE20354" s="95"/>
      <c r="AM20354" s="103"/>
      <c r="AT20354" s="10"/>
    </row>
    <row r="20355" spans="9:46" s="16" customFormat="1">
      <c r="I20355" s="47"/>
      <c r="P20355" s="48"/>
      <c r="Q20355" s="48"/>
      <c r="R20355" s="48"/>
      <c r="S20355" s="49"/>
      <c r="T20355" s="47"/>
      <c r="U20355" s="50"/>
      <c r="V20355" s="47"/>
      <c r="W20355" s="50"/>
      <c r="X20355" s="49"/>
      <c r="Y20355" s="49"/>
      <c r="Z20355" s="49"/>
      <c r="AA20355" s="49"/>
      <c r="AB20355" s="49"/>
      <c r="AC20355" s="49"/>
      <c r="AD20355" s="49"/>
      <c r="AE20355" s="95"/>
      <c r="AM20355" s="103"/>
      <c r="AT20355" s="10"/>
    </row>
    <row r="20356" spans="9:46" s="16" customFormat="1">
      <c r="I20356" s="47"/>
      <c r="P20356" s="48"/>
      <c r="Q20356" s="48"/>
      <c r="R20356" s="48"/>
      <c r="S20356" s="49"/>
      <c r="T20356" s="47"/>
      <c r="U20356" s="50"/>
      <c r="V20356" s="47"/>
      <c r="W20356" s="50"/>
      <c r="X20356" s="49"/>
      <c r="Y20356" s="49"/>
      <c r="Z20356" s="49"/>
      <c r="AA20356" s="49"/>
      <c r="AB20356" s="49"/>
      <c r="AC20356" s="49"/>
      <c r="AD20356" s="49"/>
      <c r="AE20356" s="95"/>
      <c r="AM20356" s="103"/>
      <c r="AT20356" s="10"/>
    </row>
    <row r="20357" spans="9:46" s="16" customFormat="1">
      <c r="I20357" s="47"/>
      <c r="P20357" s="48"/>
      <c r="Q20357" s="48"/>
      <c r="R20357" s="48"/>
      <c r="S20357" s="49"/>
      <c r="T20357" s="47"/>
      <c r="U20357" s="50"/>
      <c r="V20357" s="47"/>
      <c r="W20357" s="50"/>
      <c r="X20357" s="49"/>
      <c r="Y20357" s="49"/>
      <c r="Z20357" s="49"/>
      <c r="AA20357" s="49"/>
      <c r="AB20357" s="49"/>
      <c r="AC20357" s="49"/>
      <c r="AD20357" s="49"/>
      <c r="AE20357" s="95"/>
      <c r="AM20357" s="103"/>
      <c r="AT20357" s="10"/>
    </row>
    <row r="20358" spans="9:46" s="16" customFormat="1">
      <c r="I20358" s="47"/>
      <c r="P20358" s="48"/>
      <c r="Q20358" s="48"/>
      <c r="R20358" s="48"/>
      <c r="S20358" s="49"/>
      <c r="T20358" s="47"/>
      <c r="U20358" s="50"/>
      <c r="V20358" s="47"/>
      <c r="W20358" s="50"/>
      <c r="X20358" s="49"/>
      <c r="Y20358" s="49"/>
      <c r="Z20358" s="49"/>
      <c r="AA20358" s="49"/>
      <c r="AB20358" s="49"/>
      <c r="AC20358" s="49"/>
      <c r="AD20358" s="49"/>
      <c r="AE20358" s="95"/>
      <c r="AM20358" s="103"/>
      <c r="AT20358" s="10"/>
    </row>
    <row r="20359" spans="9:46" s="16" customFormat="1">
      <c r="I20359" s="47"/>
      <c r="P20359" s="48"/>
      <c r="Q20359" s="48"/>
      <c r="R20359" s="48"/>
      <c r="S20359" s="49"/>
      <c r="T20359" s="47"/>
      <c r="U20359" s="50"/>
      <c r="V20359" s="47"/>
      <c r="W20359" s="50"/>
      <c r="X20359" s="49"/>
      <c r="Y20359" s="49"/>
      <c r="Z20359" s="49"/>
      <c r="AA20359" s="49"/>
      <c r="AB20359" s="49"/>
      <c r="AC20359" s="49"/>
      <c r="AD20359" s="49"/>
      <c r="AE20359" s="95"/>
      <c r="AM20359" s="103"/>
      <c r="AT20359" s="10"/>
    </row>
    <row r="20360" spans="9:46" s="16" customFormat="1">
      <c r="I20360" s="47"/>
      <c r="P20360" s="48"/>
      <c r="Q20360" s="48"/>
      <c r="R20360" s="48"/>
      <c r="S20360" s="49"/>
      <c r="T20360" s="47"/>
      <c r="U20360" s="50"/>
      <c r="V20360" s="47"/>
      <c r="W20360" s="50"/>
      <c r="X20360" s="49"/>
      <c r="Y20360" s="49"/>
      <c r="Z20360" s="49"/>
      <c r="AA20360" s="49"/>
      <c r="AB20360" s="49"/>
      <c r="AC20360" s="49"/>
      <c r="AD20360" s="49"/>
      <c r="AE20360" s="95"/>
      <c r="AM20360" s="103"/>
      <c r="AT20360" s="10"/>
    </row>
    <row r="20361" spans="9:46" s="16" customFormat="1">
      <c r="I20361" s="47"/>
      <c r="P20361" s="48"/>
      <c r="Q20361" s="48"/>
      <c r="R20361" s="48"/>
      <c r="S20361" s="49"/>
      <c r="T20361" s="47"/>
      <c r="U20361" s="50"/>
      <c r="V20361" s="47"/>
      <c r="W20361" s="50"/>
      <c r="X20361" s="49"/>
      <c r="Y20361" s="49"/>
      <c r="Z20361" s="49"/>
      <c r="AA20361" s="49"/>
      <c r="AB20361" s="49"/>
      <c r="AC20361" s="49"/>
      <c r="AD20361" s="49"/>
      <c r="AE20361" s="95"/>
      <c r="AM20361" s="103"/>
      <c r="AT20361" s="10"/>
    </row>
    <row r="20362" spans="9:46" s="16" customFormat="1">
      <c r="I20362" s="47"/>
      <c r="P20362" s="48"/>
      <c r="Q20362" s="48"/>
      <c r="R20362" s="48"/>
      <c r="S20362" s="49"/>
      <c r="T20362" s="47"/>
      <c r="U20362" s="50"/>
      <c r="V20362" s="47"/>
      <c r="W20362" s="50"/>
      <c r="X20362" s="49"/>
      <c r="Y20362" s="49"/>
      <c r="Z20362" s="49"/>
      <c r="AA20362" s="49"/>
      <c r="AB20362" s="49"/>
      <c r="AC20362" s="49"/>
      <c r="AD20362" s="49"/>
      <c r="AE20362" s="95"/>
      <c r="AM20362" s="103"/>
      <c r="AT20362" s="10"/>
    </row>
    <row r="20363" spans="9:46" s="16" customFormat="1">
      <c r="I20363" s="47"/>
      <c r="P20363" s="48"/>
      <c r="Q20363" s="48"/>
      <c r="R20363" s="48"/>
      <c r="S20363" s="49"/>
      <c r="T20363" s="47"/>
      <c r="U20363" s="50"/>
      <c r="V20363" s="47"/>
      <c r="W20363" s="50"/>
      <c r="X20363" s="49"/>
      <c r="Y20363" s="49"/>
      <c r="Z20363" s="49"/>
      <c r="AA20363" s="49"/>
      <c r="AB20363" s="49"/>
      <c r="AC20363" s="49"/>
      <c r="AD20363" s="49"/>
      <c r="AE20363" s="95"/>
      <c r="AM20363" s="103"/>
      <c r="AT20363" s="10"/>
    </row>
    <row r="20364" spans="9:46" s="16" customFormat="1">
      <c r="I20364" s="47"/>
      <c r="P20364" s="48"/>
      <c r="Q20364" s="48"/>
      <c r="R20364" s="48"/>
      <c r="S20364" s="49"/>
      <c r="T20364" s="47"/>
      <c r="U20364" s="50"/>
      <c r="V20364" s="47"/>
      <c r="W20364" s="50"/>
      <c r="X20364" s="49"/>
      <c r="Y20364" s="49"/>
      <c r="Z20364" s="49"/>
      <c r="AA20364" s="49"/>
      <c r="AB20364" s="49"/>
      <c r="AC20364" s="49"/>
      <c r="AD20364" s="49"/>
      <c r="AE20364" s="95"/>
      <c r="AM20364" s="103"/>
      <c r="AT20364" s="10"/>
    </row>
    <row r="20365" spans="9:46" s="16" customFormat="1">
      <c r="I20365" s="47"/>
      <c r="P20365" s="48"/>
      <c r="Q20365" s="48"/>
      <c r="R20365" s="48"/>
      <c r="S20365" s="49"/>
      <c r="T20365" s="47"/>
      <c r="U20365" s="50"/>
      <c r="V20365" s="47"/>
      <c r="W20365" s="50"/>
      <c r="X20365" s="49"/>
      <c r="Y20365" s="49"/>
      <c r="Z20365" s="49"/>
      <c r="AA20365" s="49"/>
      <c r="AB20365" s="49"/>
      <c r="AC20365" s="49"/>
      <c r="AD20365" s="49"/>
      <c r="AE20365" s="95"/>
      <c r="AM20365" s="103"/>
      <c r="AT20365" s="10"/>
    </row>
    <row r="20366" spans="9:46" s="16" customFormat="1">
      <c r="I20366" s="47"/>
      <c r="P20366" s="48"/>
      <c r="Q20366" s="48"/>
      <c r="R20366" s="48"/>
      <c r="S20366" s="49"/>
      <c r="T20366" s="47"/>
      <c r="U20366" s="50"/>
      <c r="V20366" s="47"/>
      <c r="W20366" s="50"/>
      <c r="X20366" s="49"/>
      <c r="Y20366" s="49"/>
      <c r="Z20366" s="49"/>
      <c r="AA20366" s="49"/>
      <c r="AB20366" s="49"/>
      <c r="AC20366" s="49"/>
      <c r="AD20366" s="49"/>
      <c r="AE20366" s="95"/>
      <c r="AM20366" s="103"/>
      <c r="AT20366" s="10"/>
    </row>
    <row r="20367" spans="9:46" s="16" customFormat="1">
      <c r="I20367" s="47"/>
      <c r="P20367" s="48"/>
      <c r="Q20367" s="48"/>
      <c r="R20367" s="48"/>
      <c r="S20367" s="49"/>
      <c r="T20367" s="47"/>
      <c r="U20367" s="50"/>
      <c r="V20367" s="47"/>
      <c r="W20367" s="50"/>
      <c r="X20367" s="49"/>
      <c r="Y20367" s="49"/>
      <c r="Z20367" s="49"/>
      <c r="AA20367" s="49"/>
      <c r="AB20367" s="49"/>
      <c r="AC20367" s="49"/>
      <c r="AD20367" s="49"/>
      <c r="AE20367" s="95"/>
      <c r="AM20367" s="103"/>
      <c r="AT20367" s="10"/>
    </row>
    <row r="20368" spans="9:46" s="16" customFormat="1">
      <c r="I20368" s="47"/>
      <c r="P20368" s="48"/>
      <c r="Q20368" s="48"/>
      <c r="R20368" s="48"/>
      <c r="S20368" s="49"/>
      <c r="T20368" s="47"/>
      <c r="U20368" s="50"/>
      <c r="V20368" s="47"/>
      <c r="W20368" s="50"/>
      <c r="X20368" s="49"/>
      <c r="Y20368" s="49"/>
      <c r="Z20368" s="49"/>
      <c r="AA20368" s="49"/>
      <c r="AB20368" s="49"/>
      <c r="AC20368" s="49"/>
      <c r="AD20368" s="49"/>
      <c r="AE20368" s="95"/>
      <c r="AM20368" s="103"/>
      <c r="AT20368" s="10"/>
    </row>
    <row r="20369" spans="9:46" s="16" customFormat="1">
      <c r="I20369" s="47"/>
      <c r="P20369" s="48"/>
      <c r="Q20369" s="48"/>
      <c r="R20369" s="48"/>
      <c r="S20369" s="49"/>
      <c r="T20369" s="47"/>
      <c r="U20369" s="50"/>
      <c r="V20369" s="47"/>
      <c r="W20369" s="50"/>
      <c r="X20369" s="49"/>
      <c r="Y20369" s="49"/>
      <c r="Z20369" s="49"/>
      <c r="AA20369" s="49"/>
      <c r="AB20369" s="49"/>
      <c r="AC20369" s="49"/>
      <c r="AD20369" s="49"/>
      <c r="AE20369" s="95"/>
      <c r="AM20369" s="103"/>
      <c r="AT20369" s="10"/>
    </row>
    <row r="20370" spans="9:46" s="16" customFormat="1">
      <c r="I20370" s="47"/>
      <c r="P20370" s="48"/>
      <c r="Q20370" s="48"/>
      <c r="R20370" s="48"/>
      <c r="S20370" s="49"/>
      <c r="T20370" s="47"/>
      <c r="U20370" s="50"/>
      <c r="V20370" s="47"/>
      <c r="W20370" s="50"/>
      <c r="X20370" s="49"/>
      <c r="Y20370" s="49"/>
      <c r="Z20370" s="49"/>
      <c r="AA20370" s="49"/>
      <c r="AB20370" s="49"/>
      <c r="AC20370" s="49"/>
      <c r="AD20370" s="49"/>
      <c r="AE20370" s="95"/>
      <c r="AM20370" s="103"/>
      <c r="AT20370" s="10"/>
    </row>
    <row r="20371" spans="9:46" s="16" customFormat="1">
      <c r="I20371" s="47"/>
      <c r="P20371" s="48"/>
      <c r="Q20371" s="48"/>
      <c r="R20371" s="48"/>
      <c r="S20371" s="49"/>
      <c r="T20371" s="47"/>
      <c r="U20371" s="50"/>
      <c r="V20371" s="47"/>
      <c r="W20371" s="50"/>
      <c r="X20371" s="49"/>
      <c r="Y20371" s="49"/>
      <c r="Z20371" s="49"/>
      <c r="AA20371" s="49"/>
      <c r="AB20371" s="49"/>
      <c r="AC20371" s="49"/>
      <c r="AD20371" s="49"/>
      <c r="AE20371" s="95"/>
      <c r="AM20371" s="103"/>
      <c r="AT20371" s="10"/>
    </row>
    <row r="20372" spans="9:46" s="16" customFormat="1">
      <c r="I20372" s="47"/>
      <c r="P20372" s="48"/>
      <c r="Q20372" s="48"/>
      <c r="R20372" s="48"/>
      <c r="S20372" s="49"/>
      <c r="T20372" s="47"/>
      <c r="U20372" s="50"/>
      <c r="V20372" s="47"/>
      <c r="W20372" s="50"/>
      <c r="X20372" s="49"/>
      <c r="Y20372" s="49"/>
      <c r="Z20372" s="49"/>
      <c r="AA20372" s="49"/>
      <c r="AB20372" s="49"/>
      <c r="AC20372" s="49"/>
      <c r="AD20372" s="49"/>
      <c r="AE20372" s="95"/>
      <c r="AM20372" s="103"/>
      <c r="AT20372" s="10"/>
    </row>
    <row r="20373" spans="9:46" s="16" customFormat="1">
      <c r="I20373" s="47"/>
      <c r="P20373" s="48"/>
      <c r="Q20373" s="48"/>
      <c r="R20373" s="48"/>
      <c r="S20373" s="49"/>
      <c r="T20373" s="47"/>
      <c r="U20373" s="50"/>
      <c r="V20373" s="47"/>
      <c r="W20373" s="50"/>
      <c r="X20373" s="49"/>
      <c r="Y20373" s="49"/>
      <c r="Z20373" s="49"/>
      <c r="AA20373" s="49"/>
      <c r="AB20373" s="49"/>
      <c r="AC20373" s="49"/>
      <c r="AD20373" s="49"/>
      <c r="AE20373" s="95"/>
      <c r="AM20373" s="103"/>
      <c r="AT20373" s="10"/>
    </row>
    <row r="20374" spans="9:46" s="16" customFormat="1">
      <c r="I20374" s="47"/>
      <c r="P20374" s="48"/>
      <c r="Q20374" s="48"/>
      <c r="R20374" s="48"/>
      <c r="S20374" s="49"/>
      <c r="T20374" s="47"/>
      <c r="U20374" s="50"/>
      <c r="V20374" s="47"/>
      <c r="W20374" s="50"/>
      <c r="X20374" s="49"/>
      <c r="Y20374" s="49"/>
      <c r="Z20374" s="49"/>
      <c r="AA20374" s="49"/>
      <c r="AB20374" s="49"/>
      <c r="AC20374" s="49"/>
      <c r="AD20374" s="49"/>
      <c r="AE20374" s="95"/>
      <c r="AM20374" s="103"/>
      <c r="AT20374" s="10"/>
    </row>
    <row r="20375" spans="9:46" s="16" customFormat="1">
      <c r="I20375" s="47"/>
      <c r="P20375" s="48"/>
      <c r="Q20375" s="48"/>
      <c r="R20375" s="48"/>
      <c r="S20375" s="49"/>
      <c r="T20375" s="47"/>
      <c r="U20375" s="50"/>
      <c r="V20375" s="47"/>
      <c r="W20375" s="50"/>
      <c r="X20375" s="49"/>
      <c r="Y20375" s="49"/>
      <c r="Z20375" s="49"/>
      <c r="AA20375" s="49"/>
      <c r="AB20375" s="49"/>
      <c r="AC20375" s="49"/>
      <c r="AD20375" s="49"/>
      <c r="AE20375" s="95"/>
      <c r="AM20375" s="103"/>
      <c r="AT20375" s="10"/>
    </row>
    <row r="20376" spans="9:46" s="16" customFormat="1">
      <c r="I20376" s="47"/>
      <c r="P20376" s="48"/>
      <c r="Q20376" s="48"/>
      <c r="R20376" s="48"/>
      <c r="S20376" s="49"/>
      <c r="T20376" s="47"/>
      <c r="U20376" s="50"/>
      <c r="V20376" s="47"/>
      <c r="W20376" s="50"/>
      <c r="X20376" s="49"/>
      <c r="Y20376" s="49"/>
      <c r="Z20376" s="49"/>
      <c r="AA20376" s="49"/>
      <c r="AB20376" s="49"/>
      <c r="AC20376" s="49"/>
      <c r="AD20376" s="49"/>
      <c r="AE20376" s="95"/>
      <c r="AM20376" s="103"/>
      <c r="AT20376" s="10"/>
    </row>
    <row r="20377" spans="9:46" s="16" customFormat="1">
      <c r="I20377" s="47"/>
      <c r="P20377" s="48"/>
      <c r="Q20377" s="48"/>
      <c r="R20377" s="48"/>
      <c r="S20377" s="49"/>
      <c r="T20377" s="47"/>
      <c r="U20377" s="50"/>
      <c r="V20377" s="47"/>
      <c r="W20377" s="50"/>
      <c r="X20377" s="49"/>
      <c r="Y20377" s="49"/>
      <c r="Z20377" s="49"/>
      <c r="AA20377" s="49"/>
      <c r="AB20377" s="49"/>
      <c r="AC20377" s="49"/>
      <c r="AD20377" s="49"/>
      <c r="AE20377" s="95"/>
      <c r="AM20377" s="103"/>
      <c r="AT20377" s="10"/>
    </row>
    <row r="20378" spans="9:46" s="16" customFormat="1">
      <c r="I20378" s="47"/>
      <c r="P20378" s="48"/>
      <c r="Q20378" s="48"/>
      <c r="R20378" s="48"/>
      <c r="S20378" s="49"/>
      <c r="T20378" s="47"/>
      <c r="U20378" s="50"/>
      <c r="V20378" s="47"/>
      <c r="W20378" s="50"/>
      <c r="X20378" s="49"/>
      <c r="Y20378" s="49"/>
      <c r="Z20378" s="49"/>
      <c r="AA20378" s="49"/>
      <c r="AB20378" s="49"/>
      <c r="AC20378" s="49"/>
      <c r="AD20378" s="49"/>
      <c r="AE20378" s="95"/>
      <c r="AM20378" s="103"/>
      <c r="AT20378" s="10"/>
    </row>
    <row r="20379" spans="9:46" s="16" customFormat="1">
      <c r="I20379" s="47"/>
      <c r="P20379" s="48"/>
      <c r="Q20379" s="48"/>
      <c r="R20379" s="48"/>
      <c r="S20379" s="49"/>
      <c r="T20379" s="47"/>
      <c r="U20379" s="50"/>
      <c r="V20379" s="47"/>
      <c r="W20379" s="50"/>
      <c r="X20379" s="49"/>
      <c r="Y20379" s="49"/>
      <c r="Z20379" s="49"/>
      <c r="AA20379" s="49"/>
      <c r="AB20379" s="49"/>
      <c r="AC20379" s="49"/>
      <c r="AD20379" s="49"/>
      <c r="AE20379" s="95"/>
      <c r="AM20379" s="103"/>
      <c r="AT20379" s="10"/>
    </row>
    <row r="20380" spans="9:46" s="16" customFormat="1">
      <c r="I20380" s="47"/>
      <c r="P20380" s="48"/>
      <c r="Q20380" s="48"/>
      <c r="R20380" s="48"/>
      <c r="S20380" s="49"/>
      <c r="T20380" s="47"/>
      <c r="U20380" s="50"/>
      <c r="V20380" s="47"/>
      <c r="W20380" s="50"/>
      <c r="X20380" s="49"/>
      <c r="Y20380" s="49"/>
      <c r="Z20380" s="49"/>
      <c r="AA20380" s="49"/>
      <c r="AB20380" s="49"/>
      <c r="AC20380" s="49"/>
      <c r="AD20380" s="49"/>
      <c r="AE20380" s="95"/>
      <c r="AM20380" s="103"/>
      <c r="AT20380" s="10"/>
    </row>
    <row r="20381" spans="9:46" s="16" customFormat="1">
      <c r="I20381" s="47"/>
      <c r="P20381" s="48"/>
      <c r="Q20381" s="48"/>
      <c r="R20381" s="48"/>
      <c r="S20381" s="49"/>
      <c r="T20381" s="47"/>
      <c r="U20381" s="50"/>
      <c r="V20381" s="47"/>
      <c r="W20381" s="50"/>
      <c r="X20381" s="49"/>
      <c r="Y20381" s="49"/>
      <c r="Z20381" s="49"/>
      <c r="AA20381" s="49"/>
      <c r="AB20381" s="49"/>
      <c r="AC20381" s="49"/>
      <c r="AD20381" s="49"/>
      <c r="AE20381" s="95"/>
      <c r="AM20381" s="103"/>
      <c r="AT20381" s="10"/>
    </row>
    <row r="20382" spans="9:46" s="16" customFormat="1">
      <c r="I20382" s="47"/>
      <c r="P20382" s="48"/>
      <c r="Q20382" s="48"/>
      <c r="R20382" s="48"/>
      <c r="S20382" s="49"/>
      <c r="T20382" s="47"/>
      <c r="U20382" s="50"/>
      <c r="V20382" s="47"/>
      <c r="W20382" s="50"/>
      <c r="X20382" s="49"/>
      <c r="Y20382" s="49"/>
      <c r="Z20382" s="49"/>
      <c r="AA20382" s="49"/>
      <c r="AB20382" s="49"/>
      <c r="AC20382" s="49"/>
      <c r="AD20382" s="49"/>
      <c r="AE20382" s="95"/>
      <c r="AM20382" s="103"/>
      <c r="AT20382" s="10"/>
    </row>
    <row r="20383" spans="9:46" s="16" customFormat="1">
      <c r="I20383" s="47"/>
      <c r="P20383" s="48"/>
      <c r="Q20383" s="48"/>
      <c r="R20383" s="48"/>
      <c r="S20383" s="49"/>
      <c r="T20383" s="47"/>
      <c r="U20383" s="50"/>
      <c r="V20383" s="47"/>
      <c r="W20383" s="50"/>
      <c r="X20383" s="49"/>
      <c r="Y20383" s="49"/>
      <c r="Z20383" s="49"/>
      <c r="AA20383" s="49"/>
      <c r="AB20383" s="49"/>
      <c r="AC20383" s="49"/>
      <c r="AD20383" s="49"/>
      <c r="AE20383" s="95"/>
      <c r="AM20383" s="103"/>
      <c r="AT20383" s="10"/>
    </row>
    <row r="20384" spans="9:46" s="16" customFormat="1">
      <c r="I20384" s="47"/>
      <c r="P20384" s="48"/>
      <c r="Q20384" s="48"/>
      <c r="R20384" s="48"/>
      <c r="S20384" s="49"/>
      <c r="T20384" s="47"/>
      <c r="U20384" s="50"/>
      <c r="V20384" s="47"/>
      <c r="W20384" s="50"/>
      <c r="X20384" s="49"/>
      <c r="Y20384" s="49"/>
      <c r="Z20384" s="49"/>
      <c r="AA20384" s="49"/>
      <c r="AB20384" s="49"/>
      <c r="AC20384" s="49"/>
      <c r="AD20384" s="49"/>
      <c r="AE20384" s="95"/>
      <c r="AM20384" s="103"/>
      <c r="AT20384" s="10"/>
    </row>
    <row r="20385" spans="9:46" s="16" customFormat="1">
      <c r="I20385" s="47"/>
      <c r="P20385" s="48"/>
      <c r="Q20385" s="48"/>
      <c r="R20385" s="48"/>
      <c r="S20385" s="49"/>
      <c r="T20385" s="47"/>
      <c r="U20385" s="50"/>
      <c r="V20385" s="47"/>
      <c r="W20385" s="50"/>
      <c r="X20385" s="49"/>
      <c r="Y20385" s="49"/>
      <c r="Z20385" s="49"/>
      <c r="AA20385" s="49"/>
      <c r="AB20385" s="49"/>
      <c r="AC20385" s="49"/>
      <c r="AD20385" s="49"/>
      <c r="AE20385" s="95"/>
      <c r="AM20385" s="103"/>
      <c r="AT20385" s="10"/>
    </row>
    <row r="20386" spans="9:46" s="16" customFormat="1">
      <c r="I20386" s="47"/>
      <c r="P20386" s="48"/>
      <c r="Q20386" s="48"/>
      <c r="R20386" s="48"/>
      <c r="S20386" s="49"/>
      <c r="T20386" s="47"/>
      <c r="U20386" s="50"/>
      <c r="V20386" s="47"/>
      <c r="W20386" s="50"/>
      <c r="X20386" s="49"/>
      <c r="Y20386" s="49"/>
      <c r="Z20386" s="49"/>
      <c r="AA20386" s="49"/>
      <c r="AB20386" s="49"/>
      <c r="AC20386" s="49"/>
      <c r="AD20386" s="49"/>
      <c r="AE20386" s="95"/>
      <c r="AM20386" s="103"/>
      <c r="AT20386" s="10"/>
    </row>
    <row r="20387" spans="9:46" s="16" customFormat="1">
      <c r="I20387" s="47"/>
      <c r="P20387" s="48"/>
      <c r="Q20387" s="48"/>
      <c r="R20387" s="48"/>
      <c r="S20387" s="49"/>
      <c r="T20387" s="47"/>
      <c r="U20387" s="50"/>
      <c r="V20387" s="47"/>
      <c r="W20387" s="50"/>
      <c r="X20387" s="49"/>
      <c r="Y20387" s="49"/>
      <c r="Z20387" s="49"/>
      <c r="AA20387" s="49"/>
      <c r="AB20387" s="49"/>
      <c r="AC20387" s="49"/>
      <c r="AD20387" s="49"/>
      <c r="AE20387" s="95"/>
      <c r="AM20387" s="103"/>
      <c r="AT20387" s="10"/>
    </row>
    <row r="20388" spans="9:46" s="16" customFormat="1">
      <c r="I20388" s="47"/>
      <c r="P20388" s="48"/>
      <c r="Q20388" s="48"/>
      <c r="R20388" s="48"/>
      <c r="S20388" s="49"/>
      <c r="T20388" s="47"/>
      <c r="U20388" s="50"/>
      <c r="V20388" s="47"/>
      <c r="W20388" s="50"/>
      <c r="X20388" s="49"/>
      <c r="Y20388" s="49"/>
      <c r="Z20388" s="49"/>
      <c r="AA20388" s="49"/>
      <c r="AB20388" s="49"/>
      <c r="AC20388" s="49"/>
      <c r="AD20388" s="49"/>
      <c r="AE20388" s="95"/>
      <c r="AM20388" s="103"/>
      <c r="AT20388" s="10"/>
    </row>
    <row r="20389" spans="9:46" s="16" customFormat="1">
      <c r="I20389" s="47"/>
      <c r="P20389" s="48"/>
      <c r="Q20389" s="48"/>
      <c r="R20389" s="48"/>
      <c r="S20389" s="49"/>
      <c r="T20389" s="47"/>
      <c r="U20389" s="50"/>
      <c r="V20389" s="47"/>
      <c r="W20389" s="50"/>
      <c r="X20389" s="49"/>
      <c r="Y20389" s="49"/>
      <c r="Z20389" s="49"/>
      <c r="AA20389" s="49"/>
      <c r="AB20389" s="49"/>
      <c r="AC20389" s="49"/>
      <c r="AD20389" s="49"/>
      <c r="AE20389" s="95"/>
      <c r="AM20389" s="103"/>
      <c r="AT20389" s="10"/>
    </row>
    <row r="20390" spans="9:46" s="16" customFormat="1">
      <c r="I20390" s="47"/>
      <c r="P20390" s="48"/>
      <c r="Q20390" s="48"/>
      <c r="R20390" s="48"/>
      <c r="S20390" s="49"/>
      <c r="T20390" s="47"/>
      <c r="U20390" s="50"/>
      <c r="V20390" s="47"/>
      <c r="W20390" s="50"/>
      <c r="X20390" s="49"/>
      <c r="Y20390" s="49"/>
      <c r="Z20390" s="49"/>
      <c r="AA20390" s="49"/>
      <c r="AB20390" s="49"/>
      <c r="AC20390" s="49"/>
      <c r="AD20390" s="49"/>
      <c r="AE20390" s="95"/>
      <c r="AM20390" s="103"/>
      <c r="AT20390" s="10"/>
    </row>
    <row r="20391" spans="9:46" s="16" customFormat="1">
      <c r="I20391" s="47"/>
      <c r="P20391" s="48"/>
      <c r="Q20391" s="48"/>
      <c r="R20391" s="48"/>
      <c r="S20391" s="49"/>
      <c r="T20391" s="47"/>
      <c r="U20391" s="50"/>
      <c r="V20391" s="47"/>
      <c r="W20391" s="50"/>
      <c r="X20391" s="49"/>
      <c r="Y20391" s="49"/>
      <c r="Z20391" s="49"/>
      <c r="AA20391" s="49"/>
      <c r="AB20391" s="49"/>
      <c r="AC20391" s="49"/>
      <c r="AD20391" s="49"/>
      <c r="AE20391" s="95"/>
      <c r="AM20391" s="103"/>
      <c r="AT20391" s="10"/>
    </row>
    <row r="20392" spans="9:46" s="16" customFormat="1">
      <c r="I20392" s="47"/>
      <c r="P20392" s="48"/>
      <c r="Q20392" s="48"/>
      <c r="R20392" s="48"/>
      <c r="S20392" s="49"/>
      <c r="T20392" s="47"/>
      <c r="U20392" s="50"/>
      <c r="V20392" s="47"/>
      <c r="W20392" s="50"/>
      <c r="X20392" s="49"/>
      <c r="Y20392" s="49"/>
      <c r="Z20392" s="49"/>
      <c r="AA20392" s="49"/>
      <c r="AB20392" s="49"/>
      <c r="AC20392" s="49"/>
      <c r="AD20392" s="49"/>
      <c r="AE20392" s="95"/>
      <c r="AM20392" s="103"/>
      <c r="AT20392" s="10"/>
    </row>
    <row r="20393" spans="9:46" s="16" customFormat="1">
      <c r="I20393" s="47"/>
      <c r="P20393" s="48"/>
      <c r="Q20393" s="48"/>
      <c r="R20393" s="48"/>
      <c r="S20393" s="49"/>
      <c r="T20393" s="47"/>
      <c r="U20393" s="50"/>
      <c r="V20393" s="47"/>
      <c r="W20393" s="50"/>
      <c r="X20393" s="49"/>
      <c r="Y20393" s="49"/>
      <c r="Z20393" s="49"/>
      <c r="AA20393" s="49"/>
      <c r="AB20393" s="49"/>
      <c r="AC20393" s="49"/>
      <c r="AD20393" s="49"/>
      <c r="AE20393" s="95"/>
      <c r="AM20393" s="103"/>
      <c r="AT20393" s="10"/>
    </row>
    <row r="20394" spans="9:46" s="16" customFormat="1">
      <c r="I20394" s="47"/>
      <c r="P20394" s="48"/>
      <c r="Q20394" s="48"/>
      <c r="R20394" s="48"/>
      <c r="S20394" s="49"/>
      <c r="T20394" s="47"/>
      <c r="U20394" s="50"/>
      <c r="V20394" s="47"/>
      <c r="W20394" s="50"/>
      <c r="X20394" s="49"/>
      <c r="Y20394" s="49"/>
      <c r="Z20394" s="49"/>
      <c r="AA20394" s="49"/>
      <c r="AB20394" s="49"/>
      <c r="AC20394" s="49"/>
      <c r="AD20394" s="49"/>
      <c r="AE20394" s="95"/>
      <c r="AM20394" s="103"/>
      <c r="AT20394" s="10"/>
    </row>
    <row r="20395" spans="9:46" s="16" customFormat="1">
      <c r="I20395" s="47"/>
      <c r="P20395" s="48"/>
      <c r="Q20395" s="48"/>
      <c r="R20395" s="48"/>
      <c r="S20395" s="49"/>
      <c r="T20395" s="47"/>
      <c r="U20395" s="50"/>
      <c r="V20395" s="47"/>
      <c r="W20395" s="50"/>
      <c r="X20395" s="49"/>
      <c r="Y20395" s="49"/>
      <c r="Z20395" s="49"/>
      <c r="AA20395" s="49"/>
      <c r="AB20395" s="49"/>
      <c r="AC20395" s="49"/>
      <c r="AD20395" s="49"/>
      <c r="AE20395" s="95"/>
      <c r="AM20395" s="103"/>
      <c r="AT20395" s="10"/>
    </row>
    <row r="20396" spans="9:46" s="16" customFormat="1">
      <c r="I20396" s="47"/>
      <c r="P20396" s="48"/>
      <c r="Q20396" s="48"/>
      <c r="R20396" s="48"/>
      <c r="S20396" s="49"/>
      <c r="T20396" s="47"/>
      <c r="U20396" s="50"/>
      <c r="V20396" s="47"/>
      <c r="W20396" s="50"/>
      <c r="X20396" s="49"/>
      <c r="Y20396" s="49"/>
      <c r="Z20396" s="49"/>
      <c r="AA20396" s="49"/>
      <c r="AB20396" s="49"/>
      <c r="AC20396" s="49"/>
      <c r="AD20396" s="49"/>
      <c r="AE20396" s="95"/>
      <c r="AM20396" s="103"/>
      <c r="AT20396" s="10"/>
    </row>
    <row r="20397" spans="9:46" s="16" customFormat="1">
      <c r="I20397" s="47"/>
      <c r="P20397" s="48"/>
      <c r="Q20397" s="48"/>
      <c r="R20397" s="48"/>
      <c r="S20397" s="49"/>
      <c r="T20397" s="47"/>
      <c r="U20397" s="50"/>
      <c r="V20397" s="47"/>
      <c r="W20397" s="50"/>
      <c r="X20397" s="49"/>
      <c r="Y20397" s="49"/>
      <c r="Z20397" s="49"/>
      <c r="AA20397" s="49"/>
      <c r="AB20397" s="49"/>
      <c r="AC20397" s="49"/>
      <c r="AD20397" s="49"/>
      <c r="AE20397" s="95"/>
      <c r="AM20397" s="103"/>
      <c r="AT20397" s="10"/>
    </row>
    <row r="20398" spans="9:46" s="16" customFormat="1">
      <c r="I20398" s="47"/>
      <c r="P20398" s="48"/>
      <c r="Q20398" s="48"/>
      <c r="R20398" s="48"/>
      <c r="S20398" s="49"/>
      <c r="T20398" s="47"/>
      <c r="U20398" s="50"/>
      <c r="V20398" s="47"/>
      <c r="W20398" s="50"/>
      <c r="X20398" s="49"/>
      <c r="Y20398" s="49"/>
      <c r="Z20398" s="49"/>
      <c r="AA20398" s="49"/>
      <c r="AB20398" s="49"/>
      <c r="AC20398" s="49"/>
      <c r="AD20398" s="49"/>
      <c r="AE20398" s="95"/>
      <c r="AM20398" s="103"/>
      <c r="AT20398" s="10"/>
    </row>
    <row r="20399" spans="9:46" s="16" customFormat="1">
      <c r="I20399" s="47"/>
      <c r="P20399" s="48"/>
      <c r="Q20399" s="48"/>
      <c r="R20399" s="48"/>
      <c r="S20399" s="49"/>
      <c r="T20399" s="47"/>
      <c r="U20399" s="50"/>
      <c r="V20399" s="47"/>
      <c r="W20399" s="50"/>
      <c r="X20399" s="49"/>
      <c r="Y20399" s="49"/>
      <c r="Z20399" s="49"/>
      <c r="AA20399" s="49"/>
      <c r="AB20399" s="49"/>
      <c r="AC20399" s="49"/>
      <c r="AD20399" s="49"/>
      <c r="AE20399" s="95"/>
      <c r="AM20399" s="103"/>
      <c r="AT20399" s="10"/>
    </row>
    <row r="20400" spans="9:46" s="16" customFormat="1">
      <c r="I20400" s="47"/>
      <c r="P20400" s="48"/>
      <c r="Q20400" s="48"/>
      <c r="R20400" s="48"/>
      <c r="S20400" s="49"/>
      <c r="T20400" s="47"/>
      <c r="U20400" s="50"/>
      <c r="V20400" s="47"/>
      <c r="W20400" s="50"/>
      <c r="X20400" s="49"/>
      <c r="Y20400" s="49"/>
      <c r="Z20400" s="49"/>
      <c r="AA20400" s="49"/>
      <c r="AB20400" s="49"/>
      <c r="AC20400" s="49"/>
      <c r="AD20400" s="49"/>
      <c r="AE20400" s="95"/>
      <c r="AM20400" s="103"/>
      <c r="AT20400" s="10"/>
    </row>
    <row r="20401" spans="9:46" s="16" customFormat="1">
      <c r="I20401" s="47"/>
      <c r="P20401" s="48"/>
      <c r="Q20401" s="48"/>
      <c r="R20401" s="48"/>
      <c r="S20401" s="49"/>
      <c r="T20401" s="47"/>
      <c r="U20401" s="50"/>
      <c r="V20401" s="47"/>
      <c r="W20401" s="50"/>
      <c r="X20401" s="49"/>
      <c r="Y20401" s="49"/>
      <c r="Z20401" s="49"/>
      <c r="AA20401" s="49"/>
      <c r="AB20401" s="49"/>
      <c r="AC20401" s="49"/>
      <c r="AD20401" s="49"/>
      <c r="AE20401" s="95"/>
      <c r="AM20401" s="103"/>
      <c r="AT20401" s="10"/>
    </row>
    <row r="20402" spans="9:46" s="16" customFormat="1">
      <c r="I20402" s="47"/>
      <c r="P20402" s="48"/>
      <c r="Q20402" s="48"/>
      <c r="R20402" s="48"/>
      <c r="S20402" s="49"/>
      <c r="T20402" s="47"/>
      <c r="U20402" s="50"/>
      <c r="V20402" s="47"/>
      <c r="W20402" s="50"/>
      <c r="X20402" s="49"/>
      <c r="Y20402" s="49"/>
      <c r="Z20402" s="49"/>
      <c r="AA20402" s="49"/>
      <c r="AB20402" s="49"/>
      <c r="AC20402" s="49"/>
      <c r="AD20402" s="49"/>
      <c r="AE20402" s="95"/>
      <c r="AM20402" s="103"/>
      <c r="AT20402" s="10"/>
    </row>
    <row r="20403" spans="9:46" s="16" customFormat="1">
      <c r="I20403" s="47"/>
      <c r="P20403" s="48"/>
      <c r="Q20403" s="48"/>
      <c r="R20403" s="48"/>
      <c r="S20403" s="49"/>
      <c r="T20403" s="47"/>
      <c r="U20403" s="50"/>
      <c r="V20403" s="47"/>
      <c r="W20403" s="50"/>
      <c r="X20403" s="49"/>
      <c r="Y20403" s="49"/>
      <c r="Z20403" s="49"/>
      <c r="AA20403" s="49"/>
      <c r="AB20403" s="49"/>
      <c r="AC20403" s="49"/>
      <c r="AD20403" s="49"/>
      <c r="AE20403" s="95"/>
      <c r="AM20403" s="103"/>
      <c r="AT20403" s="10"/>
    </row>
    <row r="20404" spans="9:46" s="16" customFormat="1">
      <c r="I20404" s="47"/>
      <c r="P20404" s="48"/>
      <c r="Q20404" s="48"/>
      <c r="R20404" s="48"/>
      <c r="S20404" s="49"/>
      <c r="T20404" s="47"/>
      <c r="U20404" s="50"/>
      <c r="V20404" s="47"/>
      <c r="W20404" s="50"/>
      <c r="X20404" s="49"/>
      <c r="Y20404" s="49"/>
      <c r="Z20404" s="49"/>
      <c r="AA20404" s="49"/>
      <c r="AB20404" s="49"/>
      <c r="AC20404" s="49"/>
      <c r="AD20404" s="49"/>
      <c r="AE20404" s="95"/>
      <c r="AM20404" s="103"/>
      <c r="AT20404" s="10"/>
    </row>
    <row r="20405" spans="9:46" s="16" customFormat="1">
      <c r="I20405" s="47"/>
      <c r="P20405" s="48"/>
      <c r="Q20405" s="48"/>
      <c r="R20405" s="48"/>
      <c r="S20405" s="49"/>
      <c r="T20405" s="47"/>
      <c r="U20405" s="50"/>
      <c r="V20405" s="47"/>
      <c r="W20405" s="50"/>
      <c r="X20405" s="49"/>
      <c r="Y20405" s="49"/>
      <c r="Z20405" s="49"/>
      <c r="AA20405" s="49"/>
      <c r="AB20405" s="49"/>
      <c r="AC20405" s="49"/>
      <c r="AD20405" s="49"/>
      <c r="AE20405" s="95"/>
      <c r="AM20405" s="103"/>
      <c r="AT20405" s="10"/>
    </row>
    <row r="20406" spans="9:46" s="16" customFormat="1">
      <c r="I20406" s="47"/>
      <c r="P20406" s="48"/>
      <c r="Q20406" s="48"/>
      <c r="R20406" s="48"/>
      <c r="S20406" s="49"/>
      <c r="T20406" s="47"/>
      <c r="U20406" s="50"/>
      <c r="V20406" s="47"/>
      <c r="W20406" s="50"/>
      <c r="X20406" s="49"/>
      <c r="Y20406" s="49"/>
      <c r="Z20406" s="49"/>
      <c r="AA20406" s="49"/>
      <c r="AB20406" s="49"/>
      <c r="AC20406" s="49"/>
      <c r="AD20406" s="49"/>
      <c r="AE20406" s="95"/>
      <c r="AM20406" s="103"/>
      <c r="AT20406" s="10"/>
    </row>
    <row r="20407" spans="9:46" s="16" customFormat="1">
      <c r="I20407" s="47"/>
      <c r="P20407" s="48"/>
      <c r="Q20407" s="48"/>
      <c r="R20407" s="48"/>
      <c r="S20407" s="49"/>
      <c r="T20407" s="47"/>
      <c r="U20407" s="50"/>
      <c r="V20407" s="47"/>
      <c r="W20407" s="50"/>
      <c r="X20407" s="49"/>
      <c r="Y20407" s="49"/>
      <c r="Z20407" s="49"/>
      <c r="AA20407" s="49"/>
      <c r="AB20407" s="49"/>
      <c r="AC20407" s="49"/>
      <c r="AD20407" s="49"/>
      <c r="AE20407" s="95"/>
      <c r="AM20407" s="103"/>
      <c r="AT20407" s="10"/>
    </row>
    <row r="20408" spans="9:46" s="16" customFormat="1">
      <c r="I20408" s="47"/>
      <c r="P20408" s="48"/>
      <c r="Q20408" s="48"/>
      <c r="R20408" s="48"/>
      <c r="S20408" s="49"/>
      <c r="T20408" s="47"/>
      <c r="U20408" s="50"/>
      <c r="V20408" s="47"/>
      <c r="W20408" s="50"/>
      <c r="X20408" s="49"/>
      <c r="Y20408" s="49"/>
      <c r="Z20408" s="49"/>
      <c r="AA20408" s="49"/>
      <c r="AB20408" s="49"/>
      <c r="AC20408" s="49"/>
      <c r="AD20408" s="49"/>
      <c r="AE20408" s="95"/>
      <c r="AM20408" s="103"/>
      <c r="AT20408" s="10"/>
    </row>
    <row r="20409" spans="9:46" s="16" customFormat="1">
      <c r="I20409" s="47"/>
      <c r="P20409" s="48"/>
      <c r="Q20409" s="48"/>
      <c r="R20409" s="48"/>
      <c r="S20409" s="49"/>
      <c r="T20409" s="47"/>
      <c r="U20409" s="50"/>
      <c r="V20409" s="47"/>
      <c r="W20409" s="50"/>
      <c r="X20409" s="49"/>
      <c r="Y20409" s="49"/>
      <c r="Z20409" s="49"/>
      <c r="AA20409" s="49"/>
      <c r="AB20409" s="49"/>
      <c r="AC20409" s="49"/>
      <c r="AD20409" s="49"/>
      <c r="AE20409" s="95"/>
      <c r="AM20409" s="103"/>
      <c r="AT20409" s="10"/>
    </row>
    <row r="20410" spans="9:46" s="16" customFormat="1">
      <c r="I20410" s="47"/>
      <c r="P20410" s="48"/>
      <c r="Q20410" s="48"/>
      <c r="R20410" s="48"/>
      <c r="S20410" s="49"/>
      <c r="T20410" s="47"/>
      <c r="U20410" s="50"/>
      <c r="V20410" s="47"/>
      <c r="W20410" s="50"/>
      <c r="X20410" s="49"/>
      <c r="Y20410" s="49"/>
      <c r="Z20410" s="49"/>
      <c r="AA20410" s="49"/>
      <c r="AB20410" s="49"/>
      <c r="AC20410" s="49"/>
      <c r="AD20410" s="49"/>
      <c r="AE20410" s="95"/>
      <c r="AM20410" s="103"/>
      <c r="AT20410" s="10"/>
    </row>
    <row r="20411" spans="9:46" s="16" customFormat="1">
      <c r="I20411" s="47"/>
      <c r="P20411" s="48"/>
      <c r="Q20411" s="48"/>
      <c r="R20411" s="48"/>
      <c r="S20411" s="49"/>
      <c r="T20411" s="47"/>
      <c r="U20411" s="50"/>
      <c r="V20411" s="47"/>
      <c r="W20411" s="50"/>
      <c r="X20411" s="49"/>
      <c r="Y20411" s="49"/>
      <c r="Z20411" s="49"/>
      <c r="AA20411" s="49"/>
      <c r="AB20411" s="49"/>
      <c r="AC20411" s="49"/>
      <c r="AD20411" s="49"/>
      <c r="AE20411" s="95"/>
      <c r="AM20411" s="103"/>
      <c r="AT20411" s="10"/>
    </row>
    <row r="20412" spans="9:46" s="16" customFormat="1">
      <c r="I20412" s="47"/>
      <c r="P20412" s="48"/>
      <c r="Q20412" s="48"/>
      <c r="R20412" s="48"/>
      <c r="S20412" s="49"/>
      <c r="T20412" s="47"/>
      <c r="U20412" s="50"/>
      <c r="V20412" s="47"/>
      <c r="W20412" s="50"/>
      <c r="X20412" s="49"/>
      <c r="Y20412" s="49"/>
      <c r="Z20412" s="49"/>
      <c r="AA20412" s="49"/>
      <c r="AB20412" s="49"/>
      <c r="AC20412" s="49"/>
      <c r="AD20412" s="49"/>
      <c r="AE20412" s="95"/>
      <c r="AM20412" s="103"/>
      <c r="AT20412" s="10"/>
    </row>
    <row r="20413" spans="9:46" s="16" customFormat="1">
      <c r="I20413" s="47"/>
      <c r="P20413" s="48"/>
      <c r="Q20413" s="48"/>
      <c r="R20413" s="48"/>
      <c r="S20413" s="49"/>
      <c r="T20413" s="47"/>
      <c r="U20413" s="50"/>
      <c r="V20413" s="47"/>
      <c r="W20413" s="50"/>
      <c r="X20413" s="49"/>
      <c r="Y20413" s="49"/>
      <c r="Z20413" s="49"/>
      <c r="AA20413" s="49"/>
      <c r="AB20413" s="49"/>
      <c r="AC20413" s="49"/>
      <c r="AD20413" s="49"/>
      <c r="AE20413" s="95"/>
      <c r="AM20413" s="103"/>
      <c r="AT20413" s="10"/>
    </row>
    <row r="20414" spans="9:46" s="16" customFormat="1">
      <c r="I20414" s="47"/>
      <c r="P20414" s="48"/>
      <c r="Q20414" s="48"/>
      <c r="R20414" s="48"/>
      <c r="S20414" s="49"/>
      <c r="T20414" s="47"/>
      <c r="U20414" s="50"/>
      <c r="V20414" s="47"/>
      <c r="W20414" s="50"/>
      <c r="X20414" s="49"/>
      <c r="Y20414" s="49"/>
      <c r="Z20414" s="49"/>
      <c r="AA20414" s="49"/>
      <c r="AB20414" s="49"/>
      <c r="AC20414" s="49"/>
      <c r="AD20414" s="49"/>
      <c r="AE20414" s="95"/>
      <c r="AM20414" s="103"/>
      <c r="AT20414" s="10"/>
    </row>
    <row r="20415" spans="9:46" s="16" customFormat="1">
      <c r="I20415" s="47"/>
      <c r="P20415" s="48"/>
      <c r="Q20415" s="48"/>
      <c r="R20415" s="48"/>
      <c r="S20415" s="49"/>
      <c r="T20415" s="47"/>
      <c r="U20415" s="50"/>
      <c r="V20415" s="47"/>
      <c r="W20415" s="50"/>
      <c r="X20415" s="49"/>
      <c r="Y20415" s="49"/>
      <c r="Z20415" s="49"/>
      <c r="AA20415" s="49"/>
      <c r="AB20415" s="49"/>
      <c r="AC20415" s="49"/>
      <c r="AD20415" s="49"/>
      <c r="AE20415" s="95"/>
      <c r="AM20415" s="103"/>
      <c r="AT20415" s="10"/>
    </row>
    <row r="20416" spans="9:46" s="16" customFormat="1">
      <c r="I20416" s="47"/>
      <c r="P20416" s="48"/>
      <c r="Q20416" s="48"/>
      <c r="R20416" s="48"/>
      <c r="S20416" s="49"/>
      <c r="T20416" s="47"/>
      <c r="U20416" s="50"/>
      <c r="V20416" s="47"/>
      <c r="W20416" s="50"/>
      <c r="X20416" s="49"/>
      <c r="Y20416" s="49"/>
      <c r="Z20416" s="49"/>
      <c r="AA20416" s="49"/>
      <c r="AB20416" s="49"/>
      <c r="AC20416" s="49"/>
      <c r="AD20416" s="49"/>
      <c r="AE20416" s="95"/>
      <c r="AM20416" s="103"/>
      <c r="AT20416" s="10"/>
    </row>
    <row r="20417" spans="9:46" s="16" customFormat="1">
      <c r="I20417" s="47"/>
      <c r="P20417" s="48"/>
      <c r="Q20417" s="48"/>
      <c r="R20417" s="48"/>
      <c r="S20417" s="49"/>
      <c r="T20417" s="47"/>
      <c r="U20417" s="50"/>
      <c r="V20417" s="47"/>
      <c r="W20417" s="50"/>
      <c r="X20417" s="49"/>
      <c r="Y20417" s="49"/>
      <c r="Z20417" s="49"/>
      <c r="AA20417" s="49"/>
      <c r="AB20417" s="49"/>
      <c r="AC20417" s="49"/>
      <c r="AD20417" s="49"/>
      <c r="AE20417" s="95"/>
      <c r="AM20417" s="103"/>
      <c r="AT20417" s="10"/>
    </row>
    <row r="20418" spans="9:46" s="16" customFormat="1">
      <c r="I20418" s="47"/>
      <c r="P20418" s="48"/>
      <c r="Q20418" s="48"/>
      <c r="R20418" s="48"/>
      <c r="S20418" s="49"/>
      <c r="T20418" s="47"/>
      <c r="U20418" s="50"/>
      <c r="V20418" s="47"/>
      <c r="W20418" s="50"/>
      <c r="X20418" s="49"/>
      <c r="Y20418" s="49"/>
      <c r="Z20418" s="49"/>
      <c r="AA20418" s="49"/>
      <c r="AB20418" s="49"/>
      <c r="AC20418" s="49"/>
      <c r="AD20418" s="49"/>
      <c r="AE20418" s="95"/>
      <c r="AM20418" s="103"/>
      <c r="AT20418" s="10"/>
    </row>
    <row r="20419" spans="9:46" s="16" customFormat="1">
      <c r="I20419" s="47"/>
      <c r="P20419" s="48"/>
      <c r="Q20419" s="48"/>
      <c r="R20419" s="48"/>
      <c r="S20419" s="49"/>
      <c r="T20419" s="47"/>
      <c r="U20419" s="50"/>
      <c r="V20419" s="47"/>
      <c r="W20419" s="50"/>
      <c r="X20419" s="49"/>
      <c r="Y20419" s="49"/>
      <c r="Z20419" s="49"/>
      <c r="AA20419" s="49"/>
      <c r="AB20419" s="49"/>
      <c r="AC20419" s="49"/>
      <c r="AD20419" s="49"/>
      <c r="AE20419" s="95"/>
      <c r="AM20419" s="103"/>
      <c r="AT20419" s="10"/>
    </row>
    <row r="20420" spans="9:46" s="16" customFormat="1">
      <c r="I20420" s="47"/>
      <c r="P20420" s="48"/>
      <c r="Q20420" s="48"/>
      <c r="R20420" s="48"/>
      <c r="S20420" s="49"/>
      <c r="T20420" s="47"/>
      <c r="U20420" s="50"/>
      <c r="V20420" s="47"/>
      <c r="W20420" s="50"/>
      <c r="X20420" s="49"/>
      <c r="Y20420" s="49"/>
      <c r="Z20420" s="49"/>
      <c r="AA20420" s="49"/>
      <c r="AB20420" s="49"/>
      <c r="AC20420" s="49"/>
      <c r="AD20420" s="49"/>
      <c r="AE20420" s="95"/>
      <c r="AM20420" s="103"/>
      <c r="AT20420" s="10"/>
    </row>
    <row r="20421" spans="9:46" s="16" customFormat="1">
      <c r="I20421" s="47"/>
      <c r="P20421" s="48"/>
      <c r="Q20421" s="48"/>
      <c r="R20421" s="48"/>
      <c r="S20421" s="49"/>
      <c r="T20421" s="47"/>
      <c r="U20421" s="50"/>
      <c r="V20421" s="47"/>
      <c r="W20421" s="50"/>
      <c r="X20421" s="49"/>
      <c r="Y20421" s="49"/>
      <c r="Z20421" s="49"/>
      <c r="AA20421" s="49"/>
      <c r="AB20421" s="49"/>
      <c r="AC20421" s="49"/>
      <c r="AD20421" s="49"/>
      <c r="AE20421" s="95"/>
      <c r="AM20421" s="103"/>
      <c r="AT20421" s="10"/>
    </row>
    <row r="20422" spans="9:46" s="16" customFormat="1">
      <c r="I20422" s="47"/>
      <c r="P20422" s="48"/>
      <c r="Q20422" s="48"/>
      <c r="R20422" s="48"/>
      <c r="S20422" s="49"/>
      <c r="T20422" s="47"/>
      <c r="U20422" s="50"/>
      <c r="V20422" s="47"/>
      <c r="W20422" s="50"/>
      <c r="X20422" s="49"/>
      <c r="Y20422" s="49"/>
      <c r="Z20422" s="49"/>
      <c r="AA20422" s="49"/>
      <c r="AB20422" s="49"/>
      <c r="AC20422" s="49"/>
      <c r="AD20422" s="49"/>
      <c r="AE20422" s="95"/>
      <c r="AM20422" s="103"/>
      <c r="AT20422" s="10"/>
    </row>
    <row r="20423" spans="9:46" s="16" customFormat="1">
      <c r="I20423" s="47"/>
      <c r="P20423" s="48"/>
      <c r="Q20423" s="48"/>
      <c r="R20423" s="48"/>
      <c r="S20423" s="49"/>
      <c r="T20423" s="47"/>
      <c r="U20423" s="50"/>
      <c r="V20423" s="47"/>
      <c r="W20423" s="50"/>
      <c r="X20423" s="49"/>
      <c r="Y20423" s="49"/>
      <c r="Z20423" s="49"/>
      <c r="AA20423" s="49"/>
      <c r="AB20423" s="49"/>
      <c r="AC20423" s="49"/>
      <c r="AD20423" s="49"/>
      <c r="AE20423" s="95"/>
      <c r="AM20423" s="103"/>
      <c r="AT20423" s="10"/>
    </row>
    <row r="20424" spans="9:46" s="16" customFormat="1">
      <c r="I20424" s="47"/>
      <c r="P20424" s="48"/>
      <c r="Q20424" s="48"/>
      <c r="R20424" s="48"/>
      <c r="S20424" s="49"/>
      <c r="T20424" s="47"/>
      <c r="U20424" s="50"/>
      <c r="V20424" s="47"/>
      <c r="W20424" s="50"/>
      <c r="X20424" s="49"/>
      <c r="Y20424" s="49"/>
      <c r="Z20424" s="49"/>
      <c r="AA20424" s="49"/>
      <c r="AB20424" s="49"/>
      <c r="AC20424" s="49"/>
      <c r="AD20424" s="49"/>
      <c r="AE20424" s="95"/>
      <c r="AM20424" s="103"/>
      <c r="AT20424" s="10"/>
    </row>
    <row r="20425" spans="9:46" s="16" customFormat="1">
      <c r="I20425" s="47"/>
      <c r="P20425" s="48"/>
      <c r="Q20425" s="48"/>
      <c r="R20425" s="48"/>
      <c r="S20425" s="49"/>
      <c r="T20425" s="47"/>
      <c r="U20425" s="50"/>
      <c r="V20425" s="47"/>
      <c r="W20425" s="50"/>
      <c r="X20425" s="49"/>
      <c r="Y20425" s="49"/>
      <c r="Z20425" s="49"/>
      <c r="AA20425" s="49"/>
      <c r="AB20425" s="49"/>
      <c r="AC20425" s="49"/>
      <c r="AD20425" s="49"/>
      <c r="AE20425" s="95"/>
      <c r="AM20425" s="103"/>
      <c r="AT20425" s="10"/>
    </row>
    <row r="20426" spans="9:46" s="16" customFormat="1">
      <c r="I20426" s="47"/>
      <c r="P20426" s="48"/>
      <c r="Q20426" s="48"/>
      <c r="R20426" s="48"/>
      <c r="S20426" s="49"/>
      <c r="T20426" s="47"/>
      <c r="U20426" s="50"/>
      <c r="V20426" s="47"/>
      <c r="W20426" s="50"/>
      <c r="X20426" s="49"/>
      <c r="Y20426" s="49"/>
      <c r="Z20426" s="49"/>
      <c r="AA20426" s="49"/>
      <c r="AB20426" s="49"/>
      <c r="AC20426" s="49"/>
      <c r="AD20426" s="49"/>
      <c r="AE20426" s="95"/>
      <c r="AM20426" s="103"/>
      <c r="AT20426" s="10"/>
    </row>
    <row r="20427" spans="9:46" s="16" customFormat="1">
      <c r="I20427" s="47"/>
      <c r="P20427" s="48"/>
      <c r="Q20427" s="48"/>
      <c r="R20427" s="48"/>
      <c r="S20427" s="49"/>
      <c r="T20427" s="47"/>
      <c r="U20427" s="50"/>
      <c r="V20427" s="47"/>
      <c r="W20427" s="50"/>
      <c r="X20427" s="49"/>
      <c r="Y20427" s="49"/>
      <c r="Z20427" s="49"/>
      <c r="AA20427" s="49"/>
      <c r="AB20427" s="49"/>
      <c r="AC20427" s="49"/>
      <c r="AD20427" s="49"/>
      <c r="AE20427" s="95"/>
      <c r="AM20427" s="103"/>
      <c r="AT20427" s="10"/>
    </row>
    <row r="20428" spans="9:46" s="16" customFormat="1">
      <c r="I20428" s="47"/>
      <c r="P20428" s="48"/>
      <c r="Q20428" s="48"/>
      <c r="R20428" s="48"/>
      <c r="S20428" s="49"/>
      <c r="T20428" s="47"/>
      <c r="U20428" s="50"/>
      <c r="V20428" s="47"/>
      <c r="W20428" s="50"/>
      <c r="X20428" s="49"/>
      <c r="Y20428" s="49"/>
      <c r="Z20428" s="49"/>
      <c r="AA20428" s="49"/>
      <c r="AB20428" s="49"/>
      <c r="AC20428" s="49"/>
      <c r="AD20428" s="49"/>
      <c r="AE20428" s="95"/>
      <c r="AM20428" s="103"/>
      <c r="AT20428" s="10"/>
    </row>
    <row r="20429" spans="9:46" s="16" customFormat="1">
      <c r="I20429" s="47"/>
      <c r="P20429" s="48"/>
      <c r="Q20429" s="48"/>
      <c r="R20429" s="48"/>
      <c r="S20429" s="49"/>
      <c r="T20429" s="47"/>
      <c r="U20429" s="50"/>
      <c r="V20429" s="47"/>
      <c r="W20429" s="50"/>
      <c r="X20429" s="49"/>
      <c r="Y20429" s="49"/>
      <c r="Z20429" s="49"/>
      <c r="AA20429" s="49"/>
      <c r="AB20429" s="49"/>
      <c r="AC20429" s="49"/>
      <c r="AD20429" s="49"/>
      <c r="AE20429" s="95"/>
      <c r="AM20429" s="103"/>
      <c r="AT20429" s="10"/>
    </row>
    <row r="20430" spans="9:46" s="16" customFormat="1">
      <c r="I20430" s="47"/>
      <c r="P20430" s="48"/>
      <c r="Q20430" s="48"/>
      <c r="R20430" s="48"/>
      <c r="S20430" s="49"/>
      <c r="T20430" s="47"/>
      <c r="U20430" s="50"/>
      <c r="V20430" s="47"/>
      <c r="W20430" s="50"/>
      <c r="X20430" s="49"/>
      <c r="Y20430" s="49"/>
      <c r="Z20430" s="49"/>
      <c r="AA20430" s="49"/>
      <c r="AB20430" s="49"/>
      <c r="AC20430" s="49"/>
      <c r="AD20430" s="49"/>
      <c r="AE20430" s="95"/>
      <c r="AM20430" s="103"/>
      <c r="AT20430" s="10"/>
    </row>
    <row r="20431" spans="9:46" s="16" customFormat="1">
      <c r="I20431" s="47"/>
      <c r="P20431" s="48"/>
      <c r="Q20431" s="48"/>
      <c r="R20431" s="48"/>
      <c r="S20431" s="49"/>
      <c r="T20431" s="47"/>
      <c r="U20431" s="50"/>
      <c r="V20431" s="47"/>
      <c r="W20431" s="50"/>
      <c r="X20431" s="49"/>
      <c r="Y20431" s="49"/>
      <c r="Z20431" s="49"/>
      <c r="AA20431" s="49"/>
      <c r="AB20431" s="49"/>
      <c r="AC20431" s="49"/>
      <c r="AD20431" s="49"/>
      <c r="AE20431" s="95"/>
      <c r="AM20431" s="103"/>
      <c r="AT20431" s="10"/>
    </row>
    <row r="20432" spans="9:46" s="16" customFormat="1">
      <c r="I20432" s="47"/>
      <c r="P20432" s="48"/>
      <c r="Q20432" s="48"/>
      <c r="R20432" s="48"/>
      <c r="S20432" s="49"/>
      <c r="T20432" s="47"/>
      <c r="U20432" s="50"/>
      <c r="V20432" s="47"/>
      <c r="W20432" s="50"/>
      <c r="X20432" s="49"/>
      <c r="Y20432" s="49"/>
      <c r="Z20432" s="49"/>
      <c r="AA20432" s="49"/>
      <c r="AB20432" s="49"/>
      <c r="AC20432" s="49"/>
      <c r="AD20432" s="49"/>
      <c r="AE20432" s="95"/>
      <c r="AM20432" s="103"/>
      <c r="AT20432" s="10"/>
    </row>
    <row r="20433" spans="9:46" s="16" customFormat="1">
      <c r="I20433" s="47"/>
      <c r="P20433" s="48"/>
      <c r="Q20433" s="48"/>
      <c r="R20433" s="48"/>
      <c r="S20433" s="49"/>
      <c r="T20433" s="47"/>
      <c r="U20433" s="50"/>
      <c r="V20433" s="47"/>
      <c r="W20433" s="50"/>
      <c r="X20433" s="49"/>
      <c r="Y20433" s="49"/>
      <c r="Z20433" s="49"/>
      <c r="AA20433" s="49"/>
      <c r="AB20433" s="49"/>
      <c r="AC20433" s="49"/>
      <c r="AD20433" s="49"/>
      <c r="AE20433" s="95"/>
      <c r="AM20433" s="103"/>
      <c r="AT20433" s="10"/>
    </row>
    <row r="20434" spans="9:46" s="16" customFormat="1">
      <c r="I20434" s="47"/>
      <c r="P20434" s="48"/>
      <c r="Q20434" s="48"/>
      <c r="R20434" s="48"/>
      <c r="S20434" s="49"/>
      <c r="T20434" s="47"/>
      <c r="U20434" s="50"/>
      <c r="V20434" s="47"/>
      <c r="W20434" s="50"/>
      <c r="X20434" s="49"/>
      <c r="Y20434" s="49"/>
      <c r="Z20434" s="49"/>
      <c r="AA20434" s="49"/>
      <c r="AB20434" s="49"/>
      <c r="AC20434" s="49"/>
      <c r="AD20434" s="49"/>
      <c r="AE20434" s="95"/>
      <c r="AM20434" s="103"/>
      <c r="AT20434" s="10"/>
    </row>
    <row r="20435" spans="9:46" s="16" customFormat="1">
      <c r="I20435" s="47"/>
      <c r="P20435" s="48"/>
      <c r="Q20435" s="48"/>
      <c r="R20435" s="48"/>
      <c r="S20435" s="49"/>
      <c r="T20435" s="47"/>
      <c r="U20435" s="50"/>
      <c r="V20435" s="47"/>
      <c r="W20435" s="50"/>
      <c r="X20435" s="49"/>
      <c r="Y20435" s="49"/>
      <c r="Z20435" s="49"/>
      <c r="AA20435" s="49"/>
      <c r="AB20435" s="49"/>
      <c r="AC20435" s="49"/>
      <c r="AD20435" s="49"/>
      <c r="AE20435" s="95"/>
      <c r="AM20435" s="103"/>
      <c r="AT20435" s="10"/>
    </row>
    <row r="20436" spans="9:46" s="16" customFormat="1">
      <c r="I20436" s="47"/>
      <c r="P20436" s="48"/>
      <c r="Q20436" s="48"/>
      <c r="R20436" s="48"/>
      <c r="S20436" s="49"/>
      <c r="T20436" s="47"/>
      <c r="U20436" s="50"/>
      <c r="V20436" s="47"/>
      <c r="W20436" s="50"/>
      <c r="X20436" s="49"/>
      <c r="Y20436" s="49"/>
      <c r="Z20436" s="49"/>
      <c r="AA20436" s="49"/>
      <c r="AB20436" s="49"/>
      <c r="AC20436" s="49"/>
      <c r="AD20436" s="49"/>
      <c r="AE20436" s="95"/>
      <c r="AM20436" s="103"/>
      <c r="AT20436" s="10"/>
    </row>
    <row r="20437" spans="9:46" s="16" customFormat="1">
      <c r="I20437" s="47"/>
      <c r="P20437" s="48"/>
      <c r="Q20437" s="48"/>
      <c r="R20437" s="48"/>
      <c r="S20437" s="49"/>
      <c r="T20437" s="47"/>
      <c r="U20437" s="50"/>
      <c r="V20437" s="47"/>
      <c r="W20437" s="50"/>
      <c r="X20437" s="49"/>
      <c r="Y20437" s="49"/>
      <c r="Z20437" s="49"/>
      <c r="AA20437" s="49"/>
      <c r="AB20437" s="49"/>
      <c r="AC20437" s="49"/>
      <c r="AD20437" s="49"/>
      <c r="AE20437" s="95"/>
      <c r="AM20437" s="103"/>
      <c r="AT20437" s="10"/>
    </row>
    <row r="20438" spans="9:46" s="16" customFormat="1">
      <c r="I20438" s="47"/>
      <c r="P20438" s="48"/>
      <c r="Q20438" s="48"/>
      <c r="R20438" s="48"/>
      <c r="S20438" s="49"/>
      <c r="T20438" s="47"/>
      <c r="U20438" s="50"/>
      <c r="V20438" s="47"/>
      <c r="W20438" s="50"/>
      <c r="X20438" s="49"/>
      <c r="Y20438" s="49"/>
      <c r="Z20438" s="49"/>
      <c r="AA20438" s="49"/>
      <c r="AB20438" s="49"/>
      <c r="AC20438" s="49"/>
      <c r="AD20438" s="49"/>
      <c r="AE20438" s="95"/>
      <c r="AM20438" s="103"/>
      <c r="AT20438" s="10"/>
    </row>
    <row r="20439" spans="9:46" s="16" customFormat="1">
      <c r="I20439" s="47"/>
      <c r="P20439" s="48"/>
      <c r="Q20439" s="48"/>
      <c r="R20439" s="48"/>
      <c r="S20439" s="49"/>
      <c r="T20439" s="47"/>
      <c r="U20439" s="50"/>
      <c r="V20439" s="47"/>
      <c r="W20439" s="50"/>
      <c r="X20439" s="49"/>
      <c r="Y20439" s="49"/>
      <c r="Z20439" s="49"/>
      <c r="AA20439" s="49"/>
      <c r="AB20439" s="49"/>
      <c r="AC20439" s="49"/>
      <c r="AD20439" s="49"/>
      <c r="AE20439" s="95"/>
      <c r="AM20439" s="103"/>
      <c r="AT20439" s="10"/>
    </row>
    <row r="20440" spans="9:46" s="16" customFormat="1">
      <c r="I20440" s="47"/>
      <c r="P20440" s="48"/>
      <c r="Q20440" s="48"/>
      <c r="R20440" s="48"/>
      <c r="S20440" s="49"/>
      <c r="T20440" s="47"/>
      <c r="U20440" s="50"/>
      <c r="V20440" s="47"/>
      <c r="W20440" s="50"/>
      <c r="X20440" s="49"/>
      <c r="Y20440" s="49"/>
      <c r="Z20440" s="49"/>
      <c r="AA20440" s="49"/>
      <c r="AB20440" s="49"/>
      <c r="AC20440" s="49"/>
      <c r="AD20440" s="49"/>
      <c r="AE20440" s="95"/>
      <c r="AM20440" s="103"/>
      <c r="AT20440" s="10"/>
    </row>
    <row r="20441" spans="9:46" s="16" customFormat="1">
      <c r="I20441" s="47"/>
      <c r="P20441" s="48"/>
      <c r="Q20441" s="48"/>
      <c r="R20441" s="48"/>
      <c r="S20441" s="49"/>
      <c r="T20441" s="47"/>
      <c r="U20441" s="50"/>
      <c r="V20441" s="47"/>
      <c r="W20441" s="50"/>
      <c r="X20441" s="49"/>
      <c r="Y20441" s="49"/>
      <c r="Z20441" s="49"/>
      <c r="AA20441" s="49"/>
      <c r="AB20441" s="49"/>
      <c r="AC20441" s="49"/>
      <c r="AD20441" s="49"/>
      <c r="AE20441" s="95"/>
      <c r="AM20441" s="103"/>
      <c r="AT20441" s="10"/>
    </row>
    <row r="20442" spans="9:46" s="16" customFormat="1">
      <c r="I20442" s="47"/>
      <c r="P20442" s="48"/>
      <c r="Q20442" s="48"/>
      <c r="R20442" s="48"/>
      <c r="S20442" s="49"/>
      <c r="T20442" s="47"/>
      <c r="U20442" s="50"/>
      <c r="V20442" s="47"/>
      <c r="W20442" s="50"/>
      <c r="X20442" s="49"/>
      <c r="Y20442" s="49"/>
      <c r="Z20442" s="49"/>
      <c r="AA20442" s="49"/>
      <c r="AB20442" s="49"/>
      <c r="AC20442" s="49"/>
      <c r="AD20442" s="49"/>
      <c r="AE20442" s="95"/>
      <c r="AM20442" s="103"/>
      <c r="AT20442" s="10"/>
    </row>
    <row r="20443" spans="9:46" s="16" customFormat="1">
      <c r="I20443" s="47"/>
      <c r="P20443" s="48"/>
      <c r="Q20443" s="48"/>
      <c r="R20443" s="48"/>
      <c r="S20443" s="49"/>
      <c r="T20443" s="47"/>
      <c r="U20443" s="50"/>
      <c r="V20443" s="47"/>
      <c r="W20443" s="50"/>
      <c r="X20443" s="49"/>
      <c r="Y20443" s="49"/>
      <c r="Z20443" s="49"/>
      <c r="AA20443" s="49"/>
      <c r="AB20443" s="49"/>
      <c r="AC20443" s="49"/>
      <c r="AD20443" s="49"/>
      <c r="AE20443" s="95"/>
      <c r="AM20443" s="103"/>
      <c r="AT20443" s="10"/>
    </row>
    <row r="20444" spans="9:46" s="16" customFormat="1">
      <c r="I20444" s="47"/>
      <c r="P20444" s="48"/>
      <c r="Q20444" s="48"/>
      <c r="R20444" s="48"/>
      <c r="S20444" s="49"/>
      <c r="T20444" s="47"/>
      <c r="U20444" s="50"/>
      <c r="V20444" s="47"/>
      <c r="W20444" s="50"/>
      <c r="X20444" s="49"/>
      <c r="Y20444" s="49"/>
      <c r="Z20444" s="49"/>
      <c r="AA20444" s="49"/>
      <c r="AB20444" s="49"/>
      <c r="AC20444" s="49"/>
      <c r="AD20444" s="49"/>
      <c r="AE20444" s="95"/>
      <c r="AM20444" s="103"/>
      <c r="AT20444" s="10"/>
    </row>
    <row r="20445" spans="9:46" s="16" customFormat="1">
      <c r="I20445" s="47"/>
      <c r="P20445" s="48"/>
      <c r="Q20445" s="48"/>
      <c r="R20445" s="48"/>
      <c r="S20445" s="49"/>
      <c r="T20445" s="47"/>
      <c r="U20445" s="50"/>
      <c r="V20445" s="47"/>
      <c r="W20445" s="50"/>
      <c r="X20445" s="49"/>
      <c r="Y20445" s="49"/>
      <c r="Z20445" s="49"/>
      <c r="AA20445" s="49"/>
      <c r="AB20445" s="49"/>
      <c r="AC20445" s="49"/>
      <c r="AD20445" s="49"/>
      <c r="AE20445" s="95"/>
      <c r="AM20445" s="103"/>
      <c r="AT20445" s="10"/>
    </row>
    <row r="20446" spans="9:46" s="16" customFormat="1">
      <c r="I20446" s="47"/>
      <c r="P20446" s="48"/>
      <c r="Q20446" s="48"/>
      <c r="R20446" s="48"/>
      <c r="S20446" s="49"/>
      <c r="T20446" s="47"/>
      <c r="U20446" s="50"/>
      <c r="V20446" s="47"/>
      <c r="W20446" s="50"/>
      <c r="X20446" s="49"/>
      <c r="Y20446" s="49"/>
      <c r="Z20446" s="49"/>
      <c r="AA20446" s="49"/>
      <c r="AB20446" s="49"/>
      <c r="AC20446" s="49"/>
      <c r="AD20446" s="49"/>
      <c r="AE20446" s="95"/>
      <c r="AM20446" s="103"/>
      <c r="AT20446" s="10"/>
    </row>
    <row r="20447" spans="9:46" s="16" customFormat="1">
      <c r="I20447" s="47"/>
      <c r="P20447" s="48"/>
      <c r="Q20447" s="48"/>
      <c r="R20447" s="48"/>
      <c r="S20447" s="49"/>
      <c r="T20447" s="47"/>
      <c r="U20447" s="50"/>
      <c r="V20447" s="47"/>
      <c r="W20447" s="50"/>
      <c r="X20447" s="49"/>
      <c r="Y20447" s="49"/>
      <c r="Z20447" s="49"/>
      <c r="AA20447" s="49"/>
      <c r="AB20447" s="49"/>
      <c r="AC20447" s="49"/>
      <c r="AD20447" s="49"/>
      <c r="AE20447" s="95"/>
      <c r="AM20447" s="103"/>
      <c r="AT20447" s="10"/>
    </row>
    <row r="20448" spans="9:46" s="16" customFormat="1">
      <c r="I20448" s="47"/>
      <c r="P20448" s="48"/>
      <c r="Q20448" s="48"/>
      <c r="R20448" s="48"/>
      <c r="S20448" s="49"/>
      <c r="T20448" s="47"/>
      <c r="U20448" s="50"/>
      <c r="V20448" s="47"/>
      <c r="W20448" s="50"/>
      <c r="X20448" s="49"/>
      <c r="Y20448" s="49"/>
      <c r="Z20448" s="49"/>
      <c r="AA20448" s="49"/>
      <c r="AB20448" s="49"/>
      <c r="AC20448" s="49"/>
      <c r="AD20448" s="49"/>
      <c r="AE20448" s="95"/>
      <c r="AM20448" s="103"/>
      <c r="AT20448" s="10"/>
    </row>
    <row r="20449" spans="9:46" s="16" customFormat="1">
      <c r="I20449" s="47"/>
      <c r="P20449" s="48"/>
      <c r="Q20449" s="48"/>
      <c r="R20449" s="48"/>
      <c r="S20449" s="49"/>
      <c r="T20449" s="47"/>
      <c r="U20449" s="50"/>
      <c r="V20449" s="47"/>
      <c r="W20449" s="50"/>
      <c r="X20449" s="49"/>
      <c r="Y20449" s="49"/>
      <c r="Z20449" s="49"/>
      <c r="AA20449" s="49"/>
      <c r="AB20449" s="49"/>
      <c r="AC20449" s="49"/>
      <c r="AD20449" s="49"/>
      <c r="AE20449" s="95"/>
      <c r="AM20449" s="103"/>
      <c r="AT20449" s="10"/>
    </row>
    <row r="20450" spans="9:46" s="16" customFormat="1">
      <c r="I20450" s="47"/>
      <c r="P20450" s="48"/>
      <c r="Q20450" s="48"/>
      <c r="R20450" s="48"/>
      <c r="S20450" s="49"/>
      <c r="T20450" s="47"/>
      <c r="U20450" s="50"/>
      <c r="V20450" s="47"/>
      <c r="W20450" s="50"/>
      <c r="X20450" s="49"/>
      <c r="Y20450" s="49"/>
      <c r="Z20450" s="49"/>
      <c r="AA20450" s="49"/>
      <c r="AB20450" s="49"/>
      <c r="AC20450" s="49"/>
      <c r="AD20450" s="49"/>
      <c r="AE20450" s="95"/>
      <c r="AM20450" s="103"/>
      <c r="AT20450" s="10"/>
    </row>
    <row r="20451" spans="9:46" s="16" customFormat="1">
      <c r="I20451" s="47"/>
      <c r="P20451" s="48"/>
      <c r="Q20451" s="48"/>
      <c r="R20451" s="48"/>
      <c r="S20451" s="49"/>
      <c r="T20451" s="47"/>
      <c r="U20451" s="50"/>
      <c r="V20451" s="47"/>
      <c r="W20451" s="50"/>
      <c r="X20451" s="49"/>
      <c r="Y20451" s="49"/>
      <c r="Z20451" s="49"/>
      <c r="AA20451" s="49"/>
      <c r="AB20451" s="49"/>
      <c r="AC20451" s="49"/>
      <c r="AD20451" s="49"/>
      <c r="AE20451" s="95"/>
      <c r="AM20451" s="103"/>
      <c r="AT20451" s="10"/>
    </row>
    <row r="20452" spans="9:46" s="16" customFormat="1">
      <c r="I20452" s="47"/>
      <c r="P20452" s="48"/>
      <c r="Q20452" s="48"/>
      <c r="R20452" s="48"/>
      <c r="S20452" s="49"/>
      <c r="T20452" s="47"/>
      <c r="U20452" s="50"/>
      <c r="V20452" s="47"/>
      <c r="W20452" s="50"/>
      <c r="X20452" s="49"/>
      <c r="Y20452" s="49"/>
      <c r="Z20452" s="49"/>
      <c r="AA20452" s="49"/>
      <c r="AB20452" s="49"/>
      <c r="AC20452" s="49"/>
      <c r="AD20452" s="49"/>
      <c r="AE20452" s="95"/>
      <c r="AM20452" s="103"/>
      <c r="AT20452" s="10"/>
    </row>
    <row r="20453" spans="9:46" s="16" customFormat="1">
      <c r="I20453" s="47"/>
      <c r="P20453" s="48"/>
      <c r="Q20453" s="48"/>
      <c r="R20453" s="48"/>
      <c r="S20453" s="49"/>
      <c r="T20453" s="47"/>
      <c r="U20453" s="50"/>
      <c r="V20453" s="47"/>
      <c r="W20453" s="50"/>
      <c r="X20453" s="49"/>
      <c r="Y20453" s="49"/>
      <c r="Z20453" s="49"/>
      <c r="AA20453" s="49"/>
      <c r="AB20453" s="49"/>
      <c r="AC20453" s="49"/>
      <c r="AD20453" s="49"/>
      <c r="AE20453" s="95"/>
      <c r="AM20453" s="103"/>
      <c r="AT20453" s="10"/>
    </row>
    <row r="20454" spans="9:46" s="16" customFormat="1">
      <c r="I20454" s="47"/>
      <c r="P20454" s="48"/>
      <c r="Q20454" s="48"/>
      <c r="R20454" s="48"/>
      <c r="S20454" s="49"/>
      <c r="T20454" s="47"/>
      <c r="U20454" s="50"/>
      <c r="V20454" s="47"/>
      <c r="W20454" s="50"/>
      <c r="X20454" s="49"/>
      <c r="Y20454" s="49"/>
      <c r="Z20454" s="49"/>
      <c r="AA20454" s="49"/>
      <c r="AB20454" s="49"/>
      <c r="AC20454" s="49"/>
      <c r="AD20454" s="49"/>
      <c r="AE20454" s="95"/>
      <c r="AM20454" s="103"/>
      <c r="AT20454" s="10"/>
    </row>
    <row r="20455" spans="9:46" s="16" customFormat="1">
      <c r="I20455" s="47"/>
      <c r="P20455" s="48"/>
      <c r="Q20455" s="48"/>
      <c r="R20455" s="48"/>
      <c r="S20455" s="49"/>
      <c r="T20455" s="47"/>
      <c r="U20455" s="50"/>
      <c r="V20455" s="47"/>
      <c r="W20455" s="50"/>
      <c r="X20455" s="49"/>
      <c r="Y20455" s="49"/>
      <c r="Z20455" s="49"/>
      <c r="AA20455" s="49"/>
      <c r="AB20455" s="49"/>
      <c r="AC20455" s="49"/>
      <c r="AD20455" s="49"/>
      <c r="AE20455" s="95"/>
      <c r="AM20455" s="103"/>
      <c r="AT20455" s="10"/>
    </row>
    <row r="20456" spans="9:46" s="16" customFormat="1">
      <c r="I20456" s="47"/>
      <c r="P20456" s="48"/>
      <c r="Q20456" s="48"/>
      <c r="R20456" s="48"/>
      <c r="S20456" s="49"/>
      <c r="T20456" s="47"/>
      <c r="U20456" s="50"/>
      <c r="V20456" s="47"/>
      <c r="W20456" s="50"/>
      <c r="X20456" s="49"/>
      <c r="Y20456" s="49"/>
      <c r="Z20456" s="49"/>
      <c r="AA20456" s="49"/>
      <c r="AB20456" s="49"/>
      <c r="AC20456" s="49"/>
      <c r="AD20456" s="49"/>
      <c r="AE20456" s="95"/>
      <c r="AM20456" s="103"/>
      <c r="AT20456" s="10"/>
    </row>
    <row r="20457" spans="9:46" s="16" customFormat="1">
      <c r="I20457" s="47"/>
      <c r="P20457" s="48"/>
      <c r="Q20457" s="48"/>
      <c r="R20457" s="48"/>
      <c r="S20457" s="49"/>
      <c r="T20457" s="47"/>
      <c r="U20457" s="50"/>
      <c r="V20457" s="47"/>
      <c r="W20457" s="50"/>
      <c r="X20457" s="49"/>
      <c r="Y20457" s="49"/>
      <c r="Z20457" s="49"/>
      <c r="AA20457" s="49"/>
      <c r="AB20457" s="49"/>
      <c r="AC20457" s="49"/>
      <c r="AD20457" s="49"/>
      <c r="AE20457" s="95"/>
      <c r="AM20457" s="103"/>
      <c r="AT20457" s="10"/>
    </row>
    <row r="20458" spans="9:46" s="16" customFormat="1">
      <c r="I20458" s="47"/>
      <c r="P20458" s="48"/>
      <c r="Q20458" s="48"/>
      <c r="R20458" s="48"/>
      <c r="S20458" s="49"/>
      <c r="T20458" s="47"/>
      <c r="U20458" s="50"/>
      <c r="V20458" s="47"/>
      <c r="W20458" s="50"/>
      <c r="X20458" s="49"/>
      <c r="Y20458" s="49"/>
      <c r="Z20458" s="49"/>
      <c r="AA20458" s="49"/>
      <c r="AB20458" s="49"/>
      <c r="AC20458" s="49"/>
      <c r="AD20458" s="49"/>
      <c r="AE20458" s="95"/>
      <c r="AM20458" s="103"/>
      <c r="AT20458" s="10"/>
    </row>
    <row r="20459" spans="9:46" s="16" customFormat="1">
      <c r="I20459" s="47"/>
      <c r="P20459" s="48"/>
      <c r="Q20459" s="48"/>
      <c r="R20459" s="48"/>
      <c r="S20459" s="49"/>
      <c r="T20459" s="47"/>
      <c r="U20459" s="50"/>
      <c r="V20459" s="47"/>
      <c r="W20459" s="50"/>
      <c r="X20459" s="49"/>
      <c r="Y20459" s="49"/>
      <c r="Z20459" s="49"/>
      <c r="AA20459" s="49"/>
      <c r="AB20459" s="49"/>
      <c r="AC20459" s="49"/>
      <c r="AD20459" s="49"/>
      <c r="AE20459" s="95"/>
      <c r="AM20459" s="103"/>
      <c r="AT20459" s="10"/>
    </row>
    <row r="20460" spans="9:46" s="16" customFormat="1">
      <c r="I20460" s="47"/>
      <c r="P20460" s="48"/>
      <c r="Q20460" s="48"/>
      <c r="R20460" s="48"/>
      <c r="S20460" s="49"/>
      <c r="T20460" s="47"/>
      <c r="U20460" s="50"/>
      <c r="V20460" s="47"/>
      <c r="W20460" s="50"/>
      <c r="X20460" s="49"/>
      <c r="Y20460" s="49"/>
      <c r="Z20460" s="49"/>
      <c r="AA20460" s="49"/>
      <c r="AB20460" s="49"/>
      <c r="AC20460" s="49"/>
      <c r="AD20460" s="49"/>
      <c r="AE20460" s="95"/>
      <c r="AM20460" s="103"/>
      <c r="AT20460" s="10"/>
    </row>
    <row r="20461" spans="9:46" s="16" customFormat="1">
      <c r="I20461" s="47"/>
      <c r="P20461" s="48"/>
      <c r="Q20461" s="48"/>
      <c r="R20461" s="48"/>
      <c r="S20461" s="49"/>
      <c r="T20461" s="47"/>
      <c r="U20461" s="50"/>
      <c r="V20461" s="47"/>
      <c r="W20461" s="50"/>
      <c r="X20461" s="49"/>
      <c r="Y20461" s="49"/>
      <c r="Z20461" s="49"/>
      <c r="AA20461" s="49"/>
      <c r="AB20461" s="49"/>
      <c r="AC20461" s="49"/>
      <c r="AD20461" s="49"/>
      <c r="AE20461" s="95"/>
      <c r="AM20461" s="103"/>
      <c r="AT20461" s="10"/>
    </row>
    <row r="20462" spans="9:46" s="16" customFormat="1">
      <c r="I20462" s="47"/>
      <c r="P20462" s="48"/>
      <c r="Q20462" s="48"/>
      <c r="R20462" s="48"/>
      <c r="S20462" s="49"/>
      <c r="T20462" s="47"/>
      <c r="U20462" s="50"/>
      <c r="V20462" s="47"/>
      <c r="W20462" s="50"/>
      <c r="X20462" s="49"/>
      <c r="Y20462" s="49"/>
      <c r="Z20462" s="49"/>
      <c r="AA20462" s="49"/>
      <c r="AB20462" s="49"/>
      <c r="AC20462" s="49"/>
      <c r="AD20462" s="49"/>
      <c r="AE20462" s="95"/>
      <c r="AM20462" s="103"/>
      <c r="AT20462" s="10"/>
    </row>
    <row r="20463" spans="9:46" s="16" customFormat="1">
      <c r="I20463" s="47"/>
      <c r="P20463" s="48"/>
      <c r="Q20463" s="48"/>
      <c r="R20463" s="48"/>
      <c r="S20463" s="49"/>
      <c r="T20463" s="47"/>
      <c r="U20463" s="50"/>
      <c r="V20463" s="47"/>
      <c r="W20463" s="50"/>
      <c r="X20463" s="49"/>
      <c r="Y20463" s="49"/>
      <c r="Z20463" s="49"/>
      <c r="AA20463" s="49"/>
      <c r="AB20463" s="49"/>
      <c r="AC20463" s="49"/>
      <c r="AD20463" s="49"/>
      <c r="AE20463" s="95"/>
      <c r="AM20463" s="103"/>
      <c r="AT20463" s="10"/>
    </row>
    <row r="20464" spans="9:46" s="16" customFormat="1">
      <c r="I20464" s="47"/>
      <c r="P20464" s="48"/>
      <c r="Q20464" s="48"/>
      <c r="R20464" s="48"/>
      <c r="S20464" s="49"/>
      <c r="T20464" s="47"/>
      <c r="U20464" s="50"/>
      <c r="V20464" s="47"/>
      <c r="W20464" s="50"/>
      <c r="X20464" s="49"/>
      <c r="Y20464" s="49"/>
      <c r="Z20464" s="49"/>
      <c r="AA20464" s="49"/>
      <c r="AB20464" s="49"/>
      <c r="AC20464" s="49"/>
      <c r="AD20464" s="49"/>
      <c r="AE20464" s="95"/>
      <c r="AM20464" s="103"/>
      <c r="AT20464" s="10"/>
    </row>
    <row r="20465" spans="9:46" s="16" customFormat="1">
      <c r="I20465" s="47"/>
      <c r="P20465" s="48"/>
      <c r="Q20465" s="48"/>
      <c r="R20465" s="48"/>
      <c r="S20465" s="49"/>
      <c r="T20465" s="47"/>
      <c r="U20465" s="50"/>
      <c r="V20465" s="47"/>
      <c r="W20465" s="50"/>
      <c r="X20465" s="49"/>
      <c r="Y20465" s="49"/>
      <c r="Z20465" s="49"/>
      <c r="AA20465" s="49"/>
      <c r="AB20465" s="49"/>
      <c r="AC20465" s="49"/>
      <c r="AD20465" s="49"/>
      <c r="AE20465" s="95"/>
      <c r="AM20465" s="103"/>
      <c r="AT20465" s="10"/>
    </row>
    <row r="20466" spans="9:46" s="16" customFormat="1">
      <c r="I20466" s="47"/>
      <c r="P20466" s="48"/>
      <c r="Q20466" s="48"/>
      <c r="R20466" s="48"/>
      <c r="S20466" s="49"/>
      <c r="T20466" s="47"/>
      <c r="U20466" s="50"/>
      <c r="V20466" s="47"/>
      <c r="W20466" s="50"/>
      <c r="X20466" s="49"/>
      <c r="Y20466" s="49"/>
      <c r="Z20466" s="49"/>
      <c r="AA20466" s="49"/>
      <c r="AB20466" s="49"/>
      <c r="AC20466" s="49"/>
      <c r="AD20466" s="49"/>
      <c r="AE20466" s="95"/>
      <c r="AM20466" s="103"/>
      <c r="AT20466" s="10"/>
    </row>
    <row r="20467" spans="9:46" s="16" customFormat="1">
      <c r="I20467" s="47"/>
      <c r="P20467" s="48"/>
      <c r="Q20467" s="48"/>
      <c r="R20467" s="48"/>
      <c r="S20467" s="49"/>
      <c r="T20467" s="47"/>
      <c r="U20467" s="50"/>
      <c r="V20467" s="47"/>
      <c r="W20467" s="50"/>
      <c r="X20467" s="49"/>
      <c r="Y20467" s="49"/>
      <c r="Z20467" s="49"/>
      <c r="AA20467" s="49"/>
      <c r="AB20467" s="49"/>
      <c r="AC20467" s="49"/>
      <c r="AD20467" s="49"/>
      <c r="AE20467" s="95"/>
      <c r="AM20467" s="103"/>
      <c r="AT20467" s="10"/>
    </row>
    <row r="20468" spans="9:46" s="16" customFormat="1">
      <c r="I20468" s="47"/>
      <c r="P20468" s="48"/>
      <c r="Q20468" s="48"/>
      <c r="R20468" s="48"/>
      <c r="S20468" s="49"/>
      <c r="T20468" s="47"/>
      <c r="U20468" s="50"/>
      <c r="V20468" s="47"/>
      <c r="W20468" s="50"/>
      <c r="X20468" s="49"/>
      <c r="Y20468" s="49"/>
      <c r="Z20468" s="49"/>
      <c r="AA20468" s="49"/>
      <c r="AB20468" s="49"/>
      <c r="AC20468" s="49"/>
      <c r="AD20468" s="49"/>
      <c r="AE20468" s="95"/>
      <c r="AM20468" s="103"/>
      <c r="AT20468" s="10"/>
    </row>
    <row r="20469" spans="9:46" s="16" customFormat="1">
      <c r="I20469" s="47"/>
      <c r="P20469" s="48"/>
      <c r="Q20469" s="48"/>
      <c r="R20469" s="48"/>
      <c r="S20469" s="49"/>
      <c r="T20469" s="47"/>
      <c r="U20469" s="50"/>
      <c r="V20469" s="47"/>
      <c r="W20469" s="50"/>
      <c r="X20469" s="49"/>
      <c r="Y20469" s="49"/>
      <c r="Z20469" s="49"/>
      <c r="AA20469" s="49"/>
      <c r="AB20469" s="49"/>
      <c r="AC20469" s="49"/>
      <c r="AD20469" s="49"/>
      <c r="AE20469" s="95"/>
      <c r="AM20469" s="103"/>
      <c r="AT20469" s="10"/>
    </row>
    <row r="20470" spans="9:46" s="16" customFormat="1">
      <c r="I20470" s="47"/>
      <c r="P20470" s="48"/>
      <c r="Q20470" s="48"/>
      <c r="R20470" s="48"/>
      <c r="S20470" s="49"/>
      <c r="T20470" s="47"/>
      <c r="U20470" s="50"/>
      <c r="V20470" s="47"/>
      <c r="W20470" s="50"/>
      <c r="X20470" s="49"/>
      <c r="Y20470" s="49"/>
      <c r="Z20470" s="49"/>
      <c r="AA20470" s="49"/>
      <c r="AB20470" s="49"/>
      <c r="AC20470" s="49"/>
      <c r="AD20470" s="49"/>
      <c r="AE20470" s="95"/>
      <c r="AM20470" s="103"/>
      <c r="AT20470" s="10"/>
    </row>
    <row r="20471" spans="9:46" s="16" customFormat="1">
      <c r="I20471" s="47"/>
      <c r="P20471" s="48"/>
      <c r="Q20471" s="48"/>
      <c r="R20471" s="48"/>
      <c r="S20471" s="49"/>
      <c r="T20471" s="47"/>
      <c r="U20471" s="50"/>
      <c r="V20471" s="47"/>
      <c r="W20471" s="50"/>
      <c r="X20471" s="49"/>
      <c r="Y20471" s="49"/>
      <c r="Z20471" s="49"/>
      <c r="AA20471" s="49"/>
      <c r="AB20471" s="49"/>
      <c r="AC20471" s="49"/>
      <c r="AD20471" s="49"/>
      <c r="AE20471" s="95"/>
      <c r="AM20471" s="103"/>
      <c r="AT20471" s="10"/>
    </row>
    <row r="20472" spans="9:46" s="16" customFormat="1">
      <c r="I20472" s="47"/>
      <c r="P20472" s="48"/>
      <c r="Q20472" s="48"/>
      <c r="R20472" s="48"/>
      <c r="S20472" s="49"/>
      <c r="T20472" s="47"/>
      <c r="U20472" s="50"/>
      <c r="V20472" s="47"/>
      <c r="W20472" s="50"/>
      <c r="X20472" s="49"/>
      <c r="Y20472" s="49"/>
      <c r="Z20472" s="49"/>
      <c r="AA20472" s="49"/>
      <c r="AB20472" s="49"/>
      <c r="AC20472" s="49"/>
      <c r="AD20472" s="49"/>
      <c r="AE20472" s="95"/>
      <c r="AM20472" s="103"/>
      <c r="AT20472" s="10"/>
    </row>
    <row r="20473" spans="9:46" s="16" customFormat="1">
      <c r="I20473" s="47"/>
      <c r="P20473" s="48"/>
      <c r="Q20473" s="48"/>
      <c r="R20473" s="48"/>
      <c r="S20473" s="49"/>
      <c r="T20473" s="47"/>
      <c r="U20473" s="50"/>
      <c r="V20473" s="47"/>
      <c r="W20473" s="50"/>
      <c r="X20473" s="49"/>
      <c r="Y20473" s="49"/>
      <c r="Z20473" s="49"/>
      <c r="AA20473" s="49"/>
      <c r="AB20473" s="49"/>
      <c r="AC20473" s="49"/>
      <c r="AD20473" s="49"/>
      <c r="AE20473" s="95"/>
      <c r="AM20473" s="103"/>
      <c r="AT20473" s="10"/>
    </row>
    <row r="20474" spans="9:46" s="16" customFormat="1">
      <c r="I20474" s="47"/>
      <c r="P20474" s="48"/>
      <c r="Q20474" s="48"/>
      <c r="R20474" s="48"/>
      <c r="S20474" s="49"/>
      <c r="T20474" s="47"/>
      <c r="U20474" s="50"/>
      <c r="V20474" s="47"/>
      <c r="W20474" s="50"/>
      <c r="X20474" s="49"/>
      <c r="Y20474" s="49"/>
      <c r="Z20474" s="49"/>
      <c r="AA20474" s="49"/>
      <c r="AB20474" s="49"/>
      <c r="AC20474" s="49"/>
      <c r="AD20474" s="49"/>
      <c r="AE20474" s="95"/>
      <c r="AM20474" s="103"/>
      <c r="AT20474" s="10"/>
    </row>
    <row r="20475" spans="9:46" s="16" customFormat="1">
      <c r="I20475" s="47"/>
      <c r="P20475" s="48"/>
      <c r="Q20475" s="48"/>
      <c r="R20475" s="48"/>
      <c r="S20475" s="49"/>
      <c r="T20475" s="47"/>
      <c r="U20475" s="50"/>
      <c r="V20475" s="47"/>
      <c r="W20475" s="50"/>
      <c r="X20475" s="49"/>
      <c r="Y20475" s="49"/>
      <c r="Z20475" s="49"/>
      <c r="AA20475" s="49"/>
      <c r="AB20475" s="49"/>
      <c r="AC20475" s="49"/>
      <c r="AD20475" s="49"/>
      <c r="AE20475" s="95"/>
      <c r="AM20475" s="103"/>
      <c r="AT20475" s="10"/>
    </row>
    <row r="20476" spans="9:46" s="16" customFormat="1">
      <c r="I20476" s="47"/>
      <c r="P20476" s="48"/>
      <c r="Q20476" s="48"/>
      <c r="R20476" s="48"/>
      <c r="S20476" s="49"/>
      <c r="T20476" s="47"/>
      <c r="U20476" s="50"/>
      <c r="V20476" s="47"/>
      <c r="W20476" s="50"/>
      <c r="X20476" s="49"/>
      <c r="Y20476" s="49"/>
      <c r="Z20476" s="49"/>
      <c r="AA20476" s="49"/>
      <c r="AB20476" s="49"/>
      <c r="AC20476" s="49"/>
      <c r="AD20476" s="49"/>
      <c r="AE20476" s="95"/>
      <c r="AM20476" s="103"/>
      <c r="AT20476" s="10"/>
    </row>
    <row r="20477" spans="9:46" s="16" customFormat="1">
      <c r="I20477" s="47"/>
      <c r="P20477" s="48"/>
      <c r="Q20477" s="48"/>
      <c r="R20477" s="48"/>
      <c r="S20477" s="49"/>
      <c r="T20477" s="47"/>
      <c r="U20477" s="50"/>
      <c r="V20477" s="47"/>
      <c r="W20477" s="50"/>
      <c r="X20477" s="49"/>
      <c r="Y20477" s="49"/>
      <c r="Z20477" s="49"/>
      <c r="AA20477" s="49"/>
      <c r="AB20477" s="49"/>
      <c r="AC20477" s="49"/>
      <c r="AD20477" s="49"/>
      <c r="AE20477" s="95"/>
      <c r="AM20477" s="103"/>
      <c r="AT20477" s="10"/>
    </row>
    <row r="20478" spans="9:46" s="16" customFormat="1">
      <c r="I20478" s="47"/>
      <c r="P20478" s="48"/>
      <c r="Q20478" s="48"/>
      <c r="R20478" s="48"/>
      <c r="S20478" s="49"/>
      <c r="T20478" s="47"/>
      <c r="U20478" s="50"/>
      <c r="V20478" s="47"/>
      <c r="W20478" s="50"/>
      <c r="X20478" s="49"/>
      <c r="Y20478" s="49"/>
      <c r="Z20478" s="49"/>
      <c r="AA20478" s="49"/>
      <c r="AB20478" s="49"/>
      <c r="AC20478" s="49"/>
      <c r="AD20478" s="49"/>
      <c r="AE20478" s="95"/>
      <c r="AM20478" s="103"/>
      <c r="AT20478" s="10"/>
    </row>
    <row r="20479" spans="9:46" s="16" customFormat="1">
      <c r="I20479" s="47"/>
      <c r="P20479" s="48"/>
      <c r="Q20479" s="48"/>
      <c r="R20479" s="48"/>
      <c r="S20479" s="49"/>
      <c r="T20479" s="47"/>
      <c r="U20479" s="50"/>
      <c r="V20479" s="47"/>
      <c r="W20479" s="50"/>
      <c r="X20479" s="49"/>
      <c r="Y20479" s="49"/>
      <c r="Z20479" s="49"/>
      <c r="AA20479" s="49"/>
      <c r="AB20479" s="49"/>
      <c r="AC20479" s="49"/>
      <c r="AD20479" s="49"/>
      <c r="AE20479" s="95"/>
      <c r="AM20479" s="103"/>
      <c r="AT20479" s="10"/>
    </row>
    <row r="20480" spans="9:46" s="16" customFormat="1">
      <c r="I20480" s="47"/>
      <c r="P20480" s="48"/>
      <c r="Q20480" s="48"/>
      <c r="R20480" s="48"/>
      <c r="S20480" s="49"/>
      <c r="T20480" s="47"/>
      <c r="U20480" s="50"/>
      <c r="V20480" s="47"/>
      <c r="W20480" s="50"/>
      <c r="X20480" s="49"/>
      <c r="Y20480" s="49"/>
      <c r="Z20480" s="49"/>
      <c r="AA20480" s="49"/>
      <c r="AB20480" s="49"/>
      <c r="AC20480" s="49"/>
      <c r="AD20480" s="49"/>
      <c r="AE20480" s="95"/>
      <c r="AM20480" s="103"/>
      <c r="AT20480" s="10"/>
    </row>
    <row r="20481" spans="9:46" s="16" customFormat="1">
      <c r="I20481" s="47"/>
      <c r="P20481" s="48"/>
      <c r="Q20481" s="48"/>
      <c r="R20481" s="48"/>
      <c r="S20481" s="49"/>
      <c r="T20481" s="47"/>
      <c r="U20481" s="50"/>
      <c r="V20481" s="47"/>
      <c r="W20481" s="50"/>
      <c r="X20481" s="49"/>
      <c r="Y20481" s="49"/>
      <c r="Z20481" s="49"/>
      <c r="AA20481" s="49"/>
      <c r="AB20481" s="49"/>
      <c r="AC20481" s="49"/>
      <c r="AD20481" s="49"/>
      <c r="AE20481" s="95"/>
      <c r="AM20481" s="103"/>
      <c r="AT20481" s="10"/>
    </row>
    <row r="20482" spans="9:46" s="16" customFormat="1">
      <c r="I20482" s="47"/>
      <c r="P20482" s="48"/>
      <c r="Q20482" s="48"/>
      <c r="R20482" s="48"/>
      <c r="S20482" s="49"/>
      <c r="T20482" s="47"/>
      <c r="U20482" s="50"/>
      <c r="V20482" s="47"/>
      <c r="W20482" s="50"/>
      <c r="X20482" s="49"/>
      <c r="Y20482" s="49"/>
      <c r="Z20482" s="49"/>
      <c r="AA20482" s="49"/>
      <c r="AB20482" s="49"/>
      <c r="AC20482" s="49"/>
      <c r="AD20482" s="49"/>
      <c r="AE20482" s="95"/>
      <c r="AM20482" s="103"/>
      <c r="AT20482" s="10"/>
    </row>
    <row r="20483" spans="9:46" s="16" customFormat="1">
      <c r="I20483" s="47"/>
      <c r="P20483" s="48"/>
      <c r="Q20483" s="48"/>
      <c r="R20483" s="48"/>
      <c r="S20483" s="49"/>
      <c r="T20483" s="47"/>
      <c r="U20483" s="50"/>
      <c r="V20483" s="47"/>
      <c r="W20483" s="50"/>
      <c r="X20483" s="49"/>
      <c r="Y20483" s="49"/>
      <c r="Z20483" s="49"/>
      <c r="AA20483" s="49"/>
      <c r="AB20483" s="49"/>
      <c r="AC20483" s="49"/>
      <c r="AD20483" s="49"/>
      <c r="AE20483" s="95"/>
      <c r="AM20483" s="103"/>
      <c r="AT20483" s="10"/>
    </row>
    <row r="20484" spans="9:46" s="16" customFormat="1">
      <c r="I20484" s="47"/>
      <c r="P20484" s="48"/>
      <c r="Q20484" s="48"/>
      <c r="R20484" s="48"/>
      <c r="S20484" s="49"/>
      <c r="T20484" s="47"/>
      <c r="U20484" s="50"/>
      <c r="V20484" s="47"/>
      <c r="W20484" s="50"/>
      <c r="X20484" s="49"/>
      <c r="Y20484" s="49"/>
      <c r="Z20484" s="49"/>
      <c r="AA20484" s="49"/>
      <c r="AB20484" s="49"/>
      <c r="AC20484" s="49"/>
      <c r="AD20484" s="49"/>
      <c r="AE20484" s="95"/>
      <c r="AM20484" s="103"/>
      <c r="AT20484" s="10"/>
    </row>
    <row r="20485" spans="9:46" s="16" customFormat="1">
      <c r="I20485" s="47"/>
      <c r="P20485" s="48"/>
      <c r="Q20485" s="48"/>
      <c r="R20485" s="48"/>
      <c r="S20485" s="49"/>
      <c r="T20485" s="47"/>
      <c r="U20485" s="50"/>
      <c r="V20485" s="47"/>
      <c r="W20485" s="50"/>
      <c r="X20485" s="49"/>
      <c r="Y20485" s="49"/>
      <c r="Z20485" s="49"/>
      <c r="AA20485" s="49"/>
      <c r="AB20485" s="49"/>
      <c r="AC20485" s="49"/>
      <c r="AD20485" s="49"/>
      <c r="AE20485" s="95"/>
      <c r="AM20485" s="103"/>
      <c r="AT20485" s="10"/>
    </row>
    <row r="20486" spans="9:46" s="16" customFormat="1">
      <c r="I20486" s="47"/>
      <c r="P20486" s="48"/>
      <c r="Q20486" s="48"/>
      <c r="R20486" s="48"/>
      <c r="S20486" s="49"/>
      <c r="T20486" s="47"/>
      <c r="U20486" s="50"/>
      <c r="V20486" s="47"/>
      <c r="W20486" s="50"/>
      <c r="X20486" s="49"/>
      <c r="Y20486" s="49"/>
      <c r="Z20486" s="49"/>
      <c r="AA20486" s="49"/>
      <c r="AB20486" s="49"/>
      <c r="AC20486" s="49"/>
      <c r="AD20486" s="49"/>
      <c r="AE20486" s="95"/>
      <c r="AM20486" s="103"/>
      <c r="AT20486" s="10"/>
    </row>
    <row r="20487" spans="9:46" s="16" customFormat="1">
      <c r="I20487" s="47"/>
      <c r="P20487" s="48"/>
      <c r="Q20487" s="48"/>
      <c r="R20487" s="48"/>
      <c r="S20487" s="49"/>
      <c r="T20487" s="47"/>
      <c r="U20487" s="50"/>
      <c r="V20487" s="47"/>
      <c r="W20487" s="50"/>
      <c r="X20487" s="49"/>
      <c r="Y20487" s="49"/>
      <c r="Z20487" s="49"/>
      <c r="AA20487" s="49"/>
      <c r="AB20487" s="49"/>
      <c r="AC20487" s="49"/>
      <c r="AD20487" s="49"/>
      <c r="AE20487" s="95"/>
      <c r="AM20487" s="103"/>
      <c r="AT20487" s="10"/>
    </row>
    <row r="20488" spans="9:46" s="16" customFormat="1">
      <c r="I20488" s="47"/>
      <c r="P20488" s="48"/>
      <c r="Q20488" s="48"/>
      <c r="R20488" s="48"/>
      <c r="S20488" s="49"/>
      <c r="T20488" s="47"/>
      <c r="U20488" s="50"/>
      <c r="V20488" s="47"/>
      <c r="W20488" s="50"/>
      <c r="X20488" s="49"/>
      <c r="Y20488" s="49"/>
      <c r="Z20488" s="49"/>
      <c r="AA20488" s="49"/>
      <c r="AB20488" s="49"/>
      <c r="AC20488" s="49"/>
      <c r="AD20488" s="49"/>
      <c r="AE20488" s="95"/>
      <c r="AM20488" s="103"/>
      <c r="AT20488" s="10"/>
    </row>
    <row r="20489" spans="9:46" s="16" customFormat="1">
      <c r="I20489" s="47"/>
      <c r="P20489" s="48"/>
      <c r="Q20489" s="48"/>
      <c r="R20489" s="48"/>
      <c r="S20489" s="49"/>
      <c r="T20489" s="47"/>
      <c r="U20489" s="50"/>
      <c r="V20489" s="47"/>
      <c r="W20489" s="50"/>
      <c r="X20489" s="49"/>
      <c r="Y20489" s="49"/>
      <c r="Z20489" s="49"/>
      <c r="AA20489" s="49"/>
      <c r="AB20489" s="49"/>
      <c r="AC20489" s="49"/>
      <c r="AD20489" s="49"/>
      <c r="AE20489" s="95"/>
      <c r="AM20489" s="103"/>
      <c r="AT20489" s="10"/>
    </row>
    <row r="20490" spans="9:46" s="16" customFormat="1">
      <c r="I20490" s="47"/>
      <c r="P20490" s="48"/>
      <c r="Q20490" s="48"/>
      <c r="R20490" s="48"/>
      <c r="S20490" s="49"/>
      <c r="T20490" s="47"/>
      <c r="U20490" s="50"/>
      <c r="V20490" s="47"/>
      <c r="W20490" s="50"/>
      <c r="X20490" s="49"/>
      <c r="Y20490" s="49"/>
      <c r="Z20490" s="49"/>
      <c r="AA20490" s="49"/>
      <c r="AB20490" s="49"/>
      <c r="AC20490" s="49"/>
      <c r="AD20490" s="49"/>
      <c r="AE20490" s="95"/>
      <c r="AM20490" s="103"/>
      <c r="AT20490" s="10"/>
    </row>
    <row r="20491" spans="9:46" s="16" customFormat="1">
      <c r="I20491" s="47"/>
      <c r="P20491" s="48"/>
      <c r="Q20491" s="48"/>
      <c r="R20491" s="48"/>
      <c r="S20491" s="49"/>
      <c r="T20491" s="47"/>
      <c r="U20491" s="50"/>
      <c r="V20491" s="47"/>
      <c r="W20491" s="50"/>
      <c r="X20491" s="49"/>
      <c r="Y20491" s="49"/>
      <c r="Z20491" s="49"/>
      <c r="AA20491" s="49"/>
      <c r="AB20491" s="49"/>
      <c r="AC20491" s="49"/>
      <c r="AD20491" s="49"/>
      <c r="AE20491" s="95"/>
      <c r="AM20491" s="103"/>
      <c r="AT20491" s="10"/>
    </row>
    <row r="20492" spans="9:46" s="16" customFormat="1">
      <c r="I20492" s="47"/>
      <c r="P20492" s="48"/>
      <c r="Q20492" s="48"/>
      <c r="R20492" s="48"/>
      <c r="S20492" s="49"/>
      <c r="T20492" s="47"/>
      <c r="U20492" s="50"/>
      <c r="V20492" s="47"/>
      <c r="W20492" s="50"/>
      <c r="X20492" s="49"/>
      <c r="Y20492" s="49"/>
      <c r="Z20492" s="49"/>
      <c r="AA20492" s="49"/>
      <c r="AB20492" s="49"/>
      <c r="AC20492" s="49"/>
      <c r="AD20492" s="49"/>
      <c r="AE20492" s="95"/>
      <c r="AM20492" s="103"/>
      <c r="AT20492" s="10"/>
    </row>
    <row r="20493" spans="9:46" s="16" customFormat="1">
      <c r="I20493" s="47"/>
      <c r="P20493" s="48"/>
      <c r="Q20493" s="48"/>
      <c r="R20493" s="48"/>
      <c r="S20493" s="49"/>
      <c r="T20493" s="47"/>
      <c r="U20493" s="50"/>
      <c r="V20493" s="47"/>
      <c r="W20493" s="50"/>
      <c r="X20493" s="49"/>
      <c r="Y20493" s="49"/>
      <c r="Z20493" s="49"/>
      <c r="AA20493" s="49"/>
      <c r="AB20493" s="49"/>
      <c r="AC20493" s="49"/>
      <c r="AD20493" s="49"/>
      <c r="AE20493" s="95"/>
      <c r="AM20493" s="103"/>
      <c r="AT20493" s="10"/>
    </row>
    <row r="20494" spans="9:46" s="16" customFormat="1">
      <c r="I20494" s="47"/>
      <c r="P20494" s="48"/>
      <c r="Q20494" s="48"/>
      <c r="R20494" s="48"/>
      <c r="S20494" s="49"/>
      <c r="T20494" s="47"/>
      <c r="U20494" s="50"/>
      <c r="V20494" s="47"/>
      <c r="W20494" s="50"/>
      <c r="X20494" s="49"/>
      <c r="Y20494" s="49"/>
      <c r="Z20494" s="49"/>
      <c r="AA20494" s="49"/>
      <c r="AB20494" s="49"/>
      <c r="AC20494" s="49"/>
      <c r="AD20494" s="49"/>
      <c r="AE20494" s="95"/>
      <c r="AM20494" s="103"/>
      <c r="AT20494" s="10"/>
    </row>
    <row r="20495" spans="9:46" s="16" customFormat="1">
      <c r="I20495" s="47"/>
      <c r="P20495" s="48"/>
      <c r="Q20495" s="48"/>
      <c r="R20495" s="48"/>
      <c r="S20495" s="49"/>
      <c r="T20495" s="47"/>
      <c r="U20495" s="50"/>
      <c r="V20495" s="47"/>
      <c r="W20495" s="50"/>
      <c r="X20495" s="49"/>
      <c r="Y20495" s="49"/>
      <c r="Z20495" s="49"/>
      <c r="AA20495" s="49"/>
      <c r="AB20495" s="49"/>
      <c r="AC20495" s="49"/>
      <c r="AD20495" s="49"/>
      <c r="AE20495" s="95"/>
      <c r="AM20495" s="103"/>
      <c r="AT20495" s="10"/>
    </row>
    <row r="20496" spans="9:46" s="16" customFormat="1">
      <c r="I20496" s="47"/>
      <c r="P20496" s="48"/>
      <c r="Q20496" s="48"/>
      <c r="R20496" s="48"/>
      <c r="S20496" s="49"/>
      <c r="T20496" s="47"/>
      <c r="U20496" s="50"/>
      <c r="V20496" s="47"/>
      <c r="W20496" s="50"/>
      <c r="X20496" s="49"/>
      <c r="Y20496" s="49"/>
      <c r="Z20496" s="49"/>
      <c r="AA20496" s="49"/>
      <c r="AB20496" s="49"/>
      <c r="AC20496" s="49"/>
      <c r="AD20496" s="49"/>
      <c r="AE20496" s="95"/>
      <c r="AM20496" s="103"/>
      <c r="AT20496" s="10"/>
    </row>
    <row r="20497" spans="9:46" s="16" customFormat="1">
      <c r="I20497" s="47"/>
      <c r="P20497" s="48"/>
      <c r="Q20497" s="48"/>
      <c r="R20497" s="48"/>
      <c r="S20497" s="49"/>
      <c r="T20497" s="47"/>
      <c r="U20497" s="50"/>
      <c r="V20497" s="47"/>
      <c r="W20497" s="50"/>
      <c r="X20497" s="49"/>
      <c r="Y20497" s="49"/>
      <c r="Z20497" s="49"/>
      <c r="AA20497" s="49"/>
      <c r="AB20497" s="49"/>
      <c r="AC20497" s="49"/>
      <c r="AD20497" s="49"/>
      <c r="AE20497" s="95"/>
      <c r="AM20497" s="103"/>
      <c r="AT20497" s="10"/>
    </row>
    <row r="20498" spans="9:46" s="16" customFormat="1">
      <c r="I20498" s="47"/>
      <c r="P20498" s="48"/>
      <c r="Q20498" s="48"/>
      <c r="R20498" s="48"/>
      <c r="S20498" s="49"/>
      <c r="T20498" s="47"/>
      <c r="U20498" s="50"/>
      <c r="V20498" s="47"/>
      <c r="W20498" s="50"/>
      <c r="X20498" s="49"/>
      <c r="Y20498" s="49"/>
      <c r="Z20498" s="49"/>
      <c r="AA20498" s="49"/>
      <c r="AB20498" s="49"/>
      <c r="AC20498" s="49"/>
      <c r="AD20498" s="49"/>
      <c r="AE20498" s="95"/>
      <c r="AM20498" s="103"/>
      <c r="AT20498" s="10"/>
    </row>
    <row r="20499" spans="9:46" s="16" customFormat="1">
      <c r="I20499" s="47"/>
      <c r="P20499" s="48"/>
      <c r="Q20499" s="48"/>
      <c r="R20499" s="48"/>
      <c r="S20499" s="49"/>
      <c r="T20499" s="47"/>
      <c r="U20499" s="50"/>
      <c r="V20499" s="47"/>
      <c r="W20499" s="50"/>
      <c r="X20499" s="49"/>
      <c r="Y20499" s="49"/>
      <c r="Z20499" s="49"/>
      <c r="AA20499" s="49"/>
      <c r="AB20499" s="49"/>
      <c r="AC20499" s="49"/>
      <c r="AD20499" s="49"/>
      <c r="AE20499" s="95"/>
      <c r="AM20499" s="103"/>
      <c r="AT20499" s="10"/>
    </row>
    <row r="20500" spans="9:46" s="16" customFormat="1">
      <c r="I20500" s="47"/>
      <c r="P20500" s="48"/>
      <c r="Q20500" s="48"/>
      <c r="R20500" s="48"/>
      <c r="S20500" s="49"/>
      <c r="T20500" s="47"/>
      <c r="U20500" s="50"/>
      <c r="V20500" s="47"/>
      <c r="W20500" s="50"/>
      <c r="X20500" s="49"/>
      <c r="Y20500" s="49"/>
      <c r="Z20500" s="49"/>
      <c r="AA20500" s="49"/>
      <c r="AB20500" s="49"/>
      <c r="AC20500" s="49"/>
      <c r="AD20500" s="49"/>
      <c r="AE20500" s="95"/>
      <c r="AM20500" s="103"/>
      <c r="AT20500" s="10"/>
    </row>
    <row r="20501" spans="9:46" s="16" customFormat="1">
      <c r="I20501" s="47"/>
      <c r="P20501" s="48"/>
      <c r="Q20501" s="48"/>
      <c r="R20501" s="48"/>
      <c r="S20501" s="49"/>
      <c r="T20501" s="47"/>
      <c r="U20501" s="50"/>
      <c r="V20501" s="47"/>
      <c r="W20501" s="50"/>
      <c r="X20501" s="49"/>
      <c r="Y20501" s="49"/>
      <c r="Z20501" s="49"/>
      <c r="AA20501" s="49"/>
      <c r="AB20501" s="49"/>
      <c r="AC20501" s="49"/>
      <c r="AD20501" s="49"/>
      <c r="AE20501" s="95"/>
      <c r="AM20501" s="103"/>
      <c r="AT20501" s="10"/>
    </row>
    <row r="20502" spans="9:46" s="16" customFormat="1">
      <c r="I20502" s="47"/>
      <c r="P20502" s="48"/>
      <c r="Q20502" s="48"/>
      <c r="R20502" s="48"/>
      <c r="S20502" s="49"/>
      <c r="T20502" s="47"/>
      <c r="U20502" s="50"/>
      <c r="V20502" s="47"/>
      <c r="W20502" s="50"/>
      <c r="X20502" s="49"/>
      <c r="Y20502" s="49"/>
      <c r="Z20502" s="49"/>
      <c r="AA20502" s="49"/>
      <c r="AB20502" s="49"/>
      <c r="AC20502" s="49"/>
      <c r="AD20502" s="49"/>
      <c r="AE20502" s="95"/>
      <c r="AM20502" s="103"/>
      <c r="AT20502" s="10"/>
    </row>
    <row r="20503" spans="9:46" s="16" customFormat="1">
      <c r="I20503" s="47"/>
      <c r="P20503" s="48"/>
      <c r="Q20503" s="48"/>
      <c r="R20503" s="48"/>
      <c r="S20503" s="49"/>
      <c r="T20503" s="47"/>
      <c r="U20503" s="50"/>
      <c r="V20503" s="47"/>
      <c r="W20503" s="50"/>
      <c r="X20503" s="49"/>
      <c r="Y20503" s="49"/>
      <c r="Z20503" s="49"/>
      <c r="AA20503" s="49"/>
      <c r="AB20503" s="49"/>
      <c r="AC20503" s="49"/>
      <c r="AD20503" s="49"/>
      <c r="AE20503" s="95"/>
      <c r="AM20503" s="103"/>
      <c r="AT20503" s="10"/>
    </row>
    <row r="20504" spans="9:46" s="16" customFormat="1">
      <c r="I20504" s="47"/>
      <c r="P20504" s="48"/>
      <c r="Q20504" s="48"/>
      <c r="R20504" s="48"/>
      <c r="S20504" s="49"/>
      <c r="T20504" s="47"/>
      <c r="U20504" s="50"/>
      <c r="V20504" s="47"/>
      <c r="W20504" s="50"/>
      <c r="X20504" s="49"/>
      <c r="Y20504" s="49"/>
      <c r="Z20504" s="49"/>
      <c r="AA20504" s="49"/>
      <c r="AB20504" s="49"/>
      <c r="AC20504" s="49"/>
      <c r="AD20504" s="49"/>
      <c r="AE20504" s="95"/>
      <c r="AM20504" s="103"/>
      <c r="AT20504" s="10"/>
    </row>
    <row r="20505" spans="9:46" s="16" customFormat="1">
      <c r="I20505" s="47"/>
      <c r="P20505" s="48"/>
      <c r="Q20505" s="48"/>
      <c r="R20505" s="48"/>
      <c r="S20505" s="49"/>
      <c r="T20505" s="47"/>
      <c r="U20505" s="50"/>
      <c r="V20505" s="47"/>
      <c r="W20505" s="50"/>
      <c r="X20505" s="49"/>
      <c r="Y20505" s="49"/>
      <c r="Z20505" s="49"/>
      <c r="AA20505" s="49"/>
      <c r="AB20505" s="49"/>
      <c r="AC20505" s="49"/>
      <c r="AD20505" s="49"/>
      <c r="AE20505" s="95"/>
      <c r="AM20505" s="103"/>
      <c r="AT20505" s="10"/>
    </row>
    <row r="20506" spans="9:46" s="16" customFormat="1">
      <c r="I20506" s="47"/>
      <c r="P20506" s="48"/>
      <c r="Q20506" s="48"/>
      <c r="R20506" s="48"/>
      <c r="S20506" s="49"/>
      <c r="T20506" s="47"/>
      <c r="U20506" s="50"/>
      <c r="V20506" s="47"/>
      <c r="W20506" s="50"/>
      <c r="X20506" s="49"/>
      <c r="Y20506" s="49"/>
      <c r="Z20506" s="49"/>
      <c r="AA20506" s="49"/>
      <c r="AB20506" s="49"/>
      <c r="AC20506" s="49"/>
      <c r="AD20506" s="49"/>
      <c r="AE20506" s="95"/>
      <c r="AM20506" s="103"/>
      <c r="AT20506" s="10"/>
    </row>
    <row r="20507" spans="9:46" s="16" customFormat="1">
      <c r="I20507" s="47"/>
      <c r="P20507" s="48"/>
      <c r="Q20507" s="48"/>
      <c r="R20507" s="48"/>
      <c r="S20507" s="49"/>
      <c r="T20507" s="47"/>
      <c r="U20507" s="50"/>
      <c r="V20507" s="47"/>
      <c r="W20507" s="50"/>
      <c r="X20507" s="49"/>
      <c r="Y20507" s="49"/>
      <c r="Z20507" s="49"/>
      <c r="AA20507" s="49"/>
      <c r="AB20507" s="49"/>
      <c r="AC20507" s="49"/>
      <c r="AD20507" s="49"/>
      <c r="AE20507" s="95"/>
      <c r="AM20507" s="103"/>
      <c r="AT20507" s="10"/>
    </row>
    <row r="20508" spans="9:46" s="16" customFormat="1">
      <c r="I20508" s="47"/>
      <c r="P20508" s="48"/>
      <c r="Q20508" s="48"/>
      <c r="R20508" s="48"/>
      <c r="S20508" s="49"/>
      <c r="T20508" s="47"/>
      <c r="U20508" s="50"/>
      <c r="V20508" s="47"/>
      <c r="W20508" s="50"/>
      <c r="X20508" s="49"/>
      <c r="Y20508" s="49"/>
      <c r="Z20508" s="49"/>
      <c r="AA20508" s="49"/>
      <c r="AB20508" s="49"/>
      <c r="AC20508" s="49"/>
      <c r="AD20508" s="49"/>
      <c r="AE20508" s="95"/>
      <c r="AM20508" s="103"/>
      <c r="AT20508" s="10"/>
    </row>
    <row r="20509" spans="9:46" s="16" customFormat="1">
      <c r="I20509" s="47"/>
      <c r="P20509" s="48"/>
      <c r="Q20509" s="48"/>
      <c r="R20509" s="48"/>
      <c r="S20509" s="49"/>
      <c r="T20509" s="47"/>
      <c r="U20509" s="50"/>
      <c r="V20509" s="47"/>
      <c r="W20509" s="50"/>
      <c r="X20509" s="49"/>
      <c r="Y20509" s="49"/>
      <c r="Z20509" s="49"/>
      <c r="AA20509" s="49"/>
      <c r="AB20509" s="49"/>
      <c r="AC20509" s="49"/>
      <c r="AD20509" s="49"/>
      <c r="AE20509" s="95"/>
      <c r="AM20509" s="103"/>
      <c r="AT20509" s="10"/>
    </row>
    <row r="20510" spans="9:46" s="16" customFormat="1">
      <c r="I20510" s="47"/>
      <c r="P20510" s="48"/>
      <c r="Q20510" s="48"/>
      <c r="R20510" s="48"/>
      <c r="S20510" s="49"/>
      <c r="T20510" s="47"/>
      <c r="U20510" s="50"/>
      <c r="V20510" s="47"/>
      <c r="W20510" s="50"/>
      <c r="X20510" s="49"/>
      <c r="Y20510" s="49"/>
      <c r="Z20510" s="49"/>
      <c r="AA20510" s="49"/>
      <c r="AB20510" s="49"/>
      <c r="AC20510" s="49"/>
      <c r="AD20510" s="49"/>
      <c r="AE20510" s="95"/>
      <c r="AM20510" s="103"/>
      <c r="AT20510" s="10"/>
    </row>
    <row r="20511" spans="9:46" s="16" customFormat="1">
      <c r="I20511" s="47"/>
      <c r="P20511" s="48"/>
      <c r="Q20511" s="48"/>
      <c r="R20511" s="48"/>
      <c r="S20511" s="49"/>
      <c r="T20511" s="47"/>
      <c r="U20511" s="50"/>
      <c r="V20511" s="47"/>
      <c r="W20511" s="50"/>
      <c r="X20511" s="49"/>
      <c r="Y20511" s="49"/>
      <c r="Z20511" s="49"/>
      <c r="AA20511" s="49"/>
      <c r="AB20511" s="49"/>
      <c r="AC20511" s="49"/>
      <c r="AD20511" s="49"/>
      <c r="AE20511" s="95"/>
      <c r="AM20511" s="103"/>
      <c r="AT20511" s="10"/>
    </row>
    <row r="20512" spans="9:46" s="16" customFormat="1">
      <c r="I20512" s="47"/>
      <c r="P20512" s="48"/>
      <c r="Q20512" s="48"/>
      <c r="R20512" s="48"/>
      <c r="S20512" s="49"/>
      <c r="T20512" s="47"/>
      <c r="U20512" s="50"/>
      <c r="V20512" s="47"/>
      <c r="W20512" s="50"/>
      <c r="X20512" s="49"/>
      <c r="Y20512" s="49"/>
      <c r="Z20512" s="49"/>
      <c r="AA20512" s="49"/>
      <c r="AB20512" s="49"/>
      <c r="AC20512" s="49"/>
      <c r="AD20512" s="49"/>
      <c r="AE20512" s="95"/>
      <c r="AM20512" s="103"/>
      <c r="AT20512" s="10"/>
    </row>
    <row r="20513" spans="9:46" s="16" customFormat="1">
      <c r="I20513" s="47"/>
      <c r="P20513" s="48"/>
      <c r="Q20513" s="48"/>
      <c r="R20513" s="48"/>
      <c r="S20513" s="49"/>
      <c r="T20513" s="47"/>
      <c r="U20513" s="50"/>
      <c r="V20513" s="47"/>
      <c r="W20513" s="50"/>
      <c r="X20513" s="49"/>
      <c r="Y20513" s="49"/>
      <c r="Z20513" s="49"/>
      <c r="AA20513" s="49"/>
      <c r="AB20513" s="49"/>
      <c r="AC20513" s="49"/>
      <c r="AD20513" s="49"/>
      <c r="AE20513" s="95"/>
      <c r="AM20513" s="103"/>
      <c r="AT20513" s="10"/>
    </row>
    <row r="20514" spans="9:46" s="16" customFormat="1">
      <c r="I20514" s="47"/>
      <c r="P20514" s="48"/>
      <c r="Q20514" s="48"/>
      <c r="R20514" s="48"/>
      <c r="S20514" s="49"/>
      <c r="T20514" s="47"/>
      <c r="U20514" s="50"/>
      <c r="V20514" s="47"/>
      <c r="W20514" s="50"/>
      <c r="X20514" s="49"/>
      <c r="Y20514" s="49"/>
      <c r="Z20514" s="49"/>
      <c r="AA20514" s="49"/>
      <c r="AB20514" s="49"/>
      <c r="AC20514" s="49"/>
      <c r="AD20514" s="49"/>
      <c r="AE20514" s="95"/>
      <c r="AM20514" s="103"/>
      <c r="AT20514" s="10"/>
    </row>
    <row r="20515" spans="9:46" s="16" customFormat="1">
      <c r="I20515" s="47"/>
      <c r="P20515" s="48"/>
      <c r="Q20515" s="48"/>
      <c r="R20515" s="48"/>
      <c r="S20515" s="49"/>
      <c r="T20515" s="47"/>
      <c r="U20515" s="50"/>
      <c r="V20515" s="47"/>
      <c r="W20515" s="50"/>
      <c r="X20515" s="49"/>
      <c r="Y20515" s="49"/>
      <c r="Z20515" s="49"/>
      <c r="AA20515" s="49"/>
      <c r="AB20515" s="49"/>
      <c r="AC20515" s="49"/>
      <c r="AD20515" s="49"/>
      <c r="AE20515" s="95"/>
      <c r="AM20515" s="103"/>
      <c r="AT20515" s="10"/>
    </row>
    <row r="20516" spans="9:46" s="16" customFormat="1">
      <c r="I20516" s="47"/>
      <c r="P20516" s="48"/>
      <c r="Q20516" s="48"/>
      <c r="R20516" s="48"/>
      <c r="S20516" s="49"/>
      <c r="T20516" s="47"/>
      <c r="U20516" s="50"/>
      <c r="V20516" s="47"/>
      <c r="W20516" s="50"/>
      <c r="X20516" s="49"/>
      <c r="Y20516" s="49"/>
      <c r="Z20516" s="49"/>
      <c r="AA20516" s="49"/>
      <c r="AB20516" s="49"/>
      <c r="AC20516" s="49"/>
      <c r="AD20516" s="49"/>
      <c r="AE20516" s="95"/>
      <c r="AM20516" s="103"/>
      <c r="AT20516" s="10"/>
    </row>
    <row r="20517" spans="9:46" s="16" customFormat="1">
      <c r="I20517" s="47"/>
      <c r="P20517" s="48"/>
      <c r="Q20517" s="48"/>
      <c r="R20517" s="48"/>
      <c r="S20517" s="49"/>
      <c r="T20517" s="47"/>
      <c r="U20517" s="50"/>
      <c r="V20517" s="47"/>
      <c r="W20517" s="50"/>
      <c r="X20517" s="49"/>
      <c r="Y20517" s="49"/>
      <c r="Z20517" s="49"/>
      <c r="AA20517" s="49"/>
      <c r="AB20517" s="49"/>
      <c r="AC20517" s="49"/>
      <c r="AD20517" s="49"/>
      <c r="AE20517" s="95"/>
      <c r="AM20517" s="103"/>
      <c r="AT20517" s="10"/>
    </row>
    <row r="20518" spans="9:46" s="16" customFormat="1">
      <c r="I20518" s="47"/>
      <c r="P20518" s="48"/>
      <c r="Q20518" s="48"/>
      <c r="R20518" s="48"/>
      <c r="S20518" s="49"/>
      <c r="T20518" s="47"/>
      <c r="U20518" s="50"/>
      <c r="V20518" s="47"/>
      <c r="W20518" s="50"/>
      <c r="X20518" s="49"/>
      <c r="Y20518" s="49"/>
      <c r="Z20518" s="49"/>
      <c r="AA20518" s="49"/>
      <c r="AB20518" s="49"/>
      <c r="AC20518" s="49"/>
      <c r="AD20518" s="49"/>
      <c r="AE20518" s="95"/>
      <c r="AM20518" s="103"/>
      <c r="AT20518" s="10"/>
    </row>
    <row r="20519" spans="9:46" s="16" customFormat="1">
      <c r="I20519" s="47"/>
      <c r="P20519" s="48"/>
      <c r="Q20519" s="48"/>
      <c r="R20519" s="48"/>
      <c r="S20519" s="49"/>
      <c r="T20519" s="47"/>
      <c r="U20519" s="50"/>
      <c r="V20519" s="47"/>
      <c r="W20519" s="50"/>
      <c r="X20519" s="49"/>
      <c r="Y20519" s="49"/>
      <c r="Z20519" s="49"/>
      <c r="AA20519" s="49"/>
      <c r="AB20519" s="49"/>
      <c r="AC20519" s="49"/>
      <c r="AD20519" s="49"/>
      <c r="AE20519" s="95"/>
      <c r="AM20519" s="103"/>
      <c r="AT20519" s="10"/>
    </row>
    <row r="20520" spans="9:46" s="16" customFormat="1">
      <c r="I20520" s="47"/>
      <c r="P20520" s="48"/>
      <c r="Q20520" s="48"/>
      <c r="R20520" s="48"/>
      <c r="S20520" s="49"/>
      <c r="T20520" s="47"/>
      <c r="U20520" s="50"/>
      <c r="V20520" s="47"/>
      <c r="W20520" s="50"/>
      <c r="X20520" s="49"/>
      <c r="Y20520" s="49"/>
      <c r="Z20520" s="49"/>
      <c r="AA20520" s="49"/>
      <c r="AB20520" s="49"/>
      <c r="AC20520" s="49"/>
      <c r="AD20520" s="49"/>
      <c r="AE20520" s="95"/>
      <c r="AM20520" s="103"/>
      <c r="AT20520" s="10"/>
    </row>
    <row r="20521" spans="9:46" s="16" customFormat="1">
      <c r="I20521" s="47"/>
      <c r="P20521" s="48"/>
      <c r="Q20521" s="48"/>
      <c r="R20521" s="48"/>
      <c r="S20521" s="49"/>
      <c r="T20521" s="47"/>
      <c r="U20521" s="50"/>
      <c r="V20521" s="47"/>
      <c r="W20521" s="50"/>
      <c r="X20521" s="49"/>
      <c r="Y20521" s="49"/>
      <c r="Z20521" s="49"/>
      <c r="AA20521" s="49"/>
      <c r="AB20521" s="49"/>
      <c r="AC20521" s="49"/>
      <c r="AD20521" s="49"/>
      <c r="AE20521" s="95"/>
      <c r="AM20521" s="103"/>
      <c r="AT20521" s="10"/>
    </row>
    <row r="20522" spans="9:46" s="16" customFormat="1">
      <c r="I20522" s="47"/>
      <c r="P20522" s="48"/>
      <c r="Q20522" s="48"/>
      <c r="R20522" s="48"/>
      <c r="S20522" s="49"/>
      <c r="T20522" s="47"/>
      <c r="U20522" s="50"/>
      <c r="V20522" s="47"/>
      <c r="W20522" s="50"/>
      <c r="X20522" s="49"/>
      <c r="Y20522" s="49"/>
      <c r="Z20522" s="49"/>
      <c r="AA20522" s="49"/>
      <c r="AB20522" s="49"/>
      <c r="AC20522" s="49"/>
      <c r="AD20522" s="49"/>
      <c r="AE20522" s="95"/>
      <c r="AM20522" s="103"/>
      <c r="AT20522" s="10"/>
    </row>
    <row r="20523" spans="9:46" s="16" customFormat="1">
      <c r="I20523" s="47"/>
      <c r="P20523" s="48"/>
      <c r="Q20523" s="48"/>
      <c r="R20523" s="48"/>
      <c r="S20523" s="49"/>
      <c r="T20523" s="47"/>
      <c r="U20523" s="50"/>
      <c r="V20523" s="47"/>
      <c r="W20523" s="50"/>
      <c r="X20523" s="49"/>
      <c r="Y20523" s="49"/>
      <c r="Z20523" s="49"/>
      <c r="AA20523" s="49"/>
      <c r="AB20523" s="49"/>
      <c r="AC20523" s="49"/>
      <c r="AD20523" s="49"/>
      <c r="AE20523" s="95"/>
      <c r="AM20523" s="103"/>
      <c r="AT20523" s="10"/>
    </row>
    <row r="20524" spans="9:46" s="16" customFormat="1">
      <c r="I20524" s="47"/>
      <c r="P20524" s="48"/>
      <c r="Q20524" s="48"/>
      <c r="R20524" s="48"/>
      <c r="S20524" s="49"/>
      <c r="T20524" s="47"/>
      <c r="U20524" s="50"/>
      <c r="V20524" s="47"/>
      <c r="W20524" s="50"/>
      <c r="X20524" s="49"/>
      <c r="Y20524" s="49"/>
      <c r="Z20524" s="49"/>
      <c r="AA20524" s="49"/>
      <c r="AB20524" s="49"/>
      <c r="AC20524" s="49"/>
      <c r="AD20524" s="49"/>
      <c r="AE20524" s="95"/>
      <c r="AM20524" s="103"/>
      <c r="AT20524" s="10"/>
    </row>
    <row r="20525" spans="9:46" s="16" customFormat="1">
      <c r="I20525" s="47"/>
      <c r="P20525" s="48"/>
      <c r="Q20525" s="48"/>
      <c r="R20525" s="48"/>
      <c r="S20525" s="49"/>
      <c r="T20525" s="47"/>
      <c r="U20525" s="50"/>
      <c r="V20525" s="47"/>
      <c r="W20525" s="50"/>
      <c r="X20525" s="49"/>
      <c r="Y20525" s="49"/>
      <c r="Z20525" s="49"/>
      <c r="AA20525" s="49"/>
      <c r="AB20525" s="49"/>
      <c r="AC20525" s="49"/>
      <c r="AD20525" s="49"/>
      <c r="AE20525" s="95"/>
      <c r="AM20525" s="103"/>
      <c r="AT20525" s="10"/>
    </row>
    <row r="20526" spans="9:46" s="16" customFormat="1">
      <c r="I20526" s="47"/>
      <c r="P20526" s="48"/>
      <c r="Q20526" s="48"/>
      <c r="R20526" s="48"/>
      <c r="S20526" s="49"/>
      <c r="T20526" s="47"/>
      <c r="U20526" s="50"/>
      <c r="V20526" s="47"/>
      <c r="W20526" s="50"/>
      <c r="X20526" s="49"/>
      <c r="Y20526" s="49"/>
      <c r="Z20526" s="49"/>
      <c r="AA20526" s="49"/>
      <c r="AB20526" s="49"/>
      <c r="AC20526" s="49"/>
      <c r="AD20526" s="49"/>
      <c r="AE20526" s="95"/>
      <c r="AM20526" s="103"/>
      <c r="AT20526" s="10"/>
    </row>
    <row r="20527" spans="9:46" s="16" customFormat="1">
      <c r="I20527" s="47"/>
      <c r="P20527" s="48"/>
      <c r="Q20527" s="48"/>
      <c r="R20527" s="48"/>
      <c r="S20527" s="49"/>
      <c r="T20527" s="47"/>
      <c r="U20527" s="50"/>
      <c r="V20527" s="47"/>
      <c r="W20527" s="50"/>
      <c r="X20527" s="49"/>
      <c r="Y20527" s="49"/>
      <c r="Z20527" s="49"/>
      <c r="AA20527" s="49"/>
      <c r="AB20527" s="49"/>
      <c r="AC20527" s="49"/>
      <c r="AD20527" s="49"/>
      <c r="AE20527" s="95"/>
      <c r="AM20527" s="103"/>
      <c r="AT20527" s="10"/>
    </row>
    <row r="20528" spans="9:46" s="16" customFormat="1">
      <c r="I20528" s="47"/>
      <c r="P20528" s="48"/>
      <c r="Q20528" s="48"/>
      <c r="R20528" s="48"/>
      <c r="S20528" s="49"/>
      <c r="T20528" s="47"/>
      <c r="U20528" s="50"/>
      <c r="V20528" s="47"/>
      <c r="W20528" s="50"/>
      <c r="X20528" s="49"/>
      <c r="Y20528" s="49"/>
      <c r="Z20528" s="49"/>
      <c r="AA20528" s="49"/>
      <c r="AB20528" s="49"/>
      <c r="AC20528" s="49"/>
      <c r="AD20528" s="49"/>
      <c r="AE20528" s="95"/>
      <c r="AM20528" s="103"/>
      <c r="AT20528" s="10"/>
    </row>
    <row r="20529" spans="9:46" s="16" customFormat="1">
      <c r="I20529" s="47"/>
      <c r="P20529" s="48"/>
      <c r="Q20529" s="48"/>
      <c r="R20529" s="48"/>
      <c r="S20529" s="49"/>
      <c r="T20529" s="47"/>
      <c r="U20529" s="50"/>
      <c r="V20529" s="47"/>
      <c r="W20529" s="50"/>
      <c r="X20529" s="49"/>
      <c r="Y20529" s="49"/>
      <c r="Z20529" s="49"/>
      <c r="AA20529" s="49"/>
      <c r="AB20529" s="49"/>
      <c r="AC20529" s="49"/>
      <c r="AD20529" s="49"/>
      <c r="AE20529" s="95"/>
      <c r="AM20529" s="103"/>
      <c r="AT20529" s="10"/>
    </row>
    <row r="20530" spans="9:46" s="16" customFormat="1">
      <c r="I20530" s="47"/>
      <c r="P20530" s="48"/>
      <c r="Q20530" s="48"/>
      <c r="R20530" s="48"/>
      <c r="S20530" s="49"/>
      <c r="T20530" s="47"/>
      <c r="U20530" s="50"/>
      <c r="V20530" s="47"/>
      <c r="W20530" s="50"/>
      <c r="X20530" s="49"/>
      <c r="Y20530" s="49"/>
      <c r="Z20530" s="49"/>
      <c r="AA20530" s="49"/>
      <c r="AB20530" s="49"/>
      <c r="AC20530" s="49"/>
      <c r="AD20530" s="49"/>
      <c r="AE20530" s="95"/>
      <c r="AM20530" s="103"/>
      <c r="AT20530" s="10"/>
    </row>
    <row r="20531" spans="9:46" s="16" customFormat="1">
      <c r="I20531" s="47"/>
      <c r="P20531" s="48"/>
      <c r="Q20531" s="48"/>
      <c r="R20531" s="48"/>
      <c r="S20531" s="49"/>
      <c r="T20531" s="47"/>
      <c r="U20531" s="50"/>
      <c r="V20531" s="47"/>
      <c r="W20531" s="50"/>
      <c r="X20531" s="49"/>
      <c r="Y20531" s="49"/>
      <c r="Z20531" s="49"/>
      <c r="AA20531" s="49"/>
      <c r="AB20531" s="49"/>
      <c r="AC20531" s="49"/>
      <c r="AD20531" s="49"/>
      <c r="AE20531" s="95"/>
      <c r="AM20531" s="103"/>
      <c r="AT20531" s="10"/>
    </row>
    <row r="20532" spans="9:46" s="16" customFormat="1">
      <c r="I20532" s="47"/>
      <c r="P20532" s="48"/>
      <c r="Q20532" s="48"/>
      <c r="R20532" s="48"/>
      <c r="S20532" s="49"/>
      <c r="T20532" s="47"/>
      <c r="U20532" s="50"/>
      <c r="V20532" s="47"/>
      <c r="W20532" s="50"/>
      <c r="X20532" s="49"/>
      <c r="Y20532" s="49"/>
      <c r="Z20532" s="49"/>
      <c r="AA20532" s="49"/>
      <c r="AB20532" s="49"/>
      <c r="AC20532" s="49"/>
      <c r="AD20532" s="49"/>
      <c r="AE20532" s="95"/>
      <c r="AM20532" s="103"/>
      <c r="AT20532" s="10"/>
    </row>
    <row r="20533" spans="9:46" s="16" customFormat="1">
      <c r="I20533" s="47"/>
      <c r="P20533" s="48"/>
      <c r="Q20533" s="48"/>
      <c r="R20533" s="48"/>
      <c r="S20533" s="49"/>
      <c r="T20533" s="47"/>
      <c r="U20533" s="50"/>
      <c r="V20533" s="47"/>
      <c r="W20533" s="50"/>
      <c r="X20533" s="49"/>
      <c r="Y20533" s="49"/>
      <c r="Z20533" s="49"/>
      <c r="AA20533" s="49"/>
      <c r="AB20533" s="49"/>
      <c r="AC20533" s="49"/>
      <c r="AD20533" s="49"/>
      <c r="AE20533" s="95"/>
      <c r="AM20533" s="103"/>
      <c r="AT20533" s="10"/>
    </row>
    <row r="20534" spans="9:46" s="16" customFormat="1">
      <c r="I20534" s="47"/>
      <c r="P20534" s="48"/>
      <c r="Q20534" s="48"/>
      <c r="R20534" s="48"/>
      <c r="S20534" s="49"/>
      <c r="T20534" s="47"/>
      <c r="U20534" s="50"/>
      <c r="V20534" s="47"/>
      <c r="W20534" s="50"/>
      <c r="X20534" s="49"/>
      <c r="Y20534" s="49"/>
      <c r="Z20534" s="49"/>
      <c r="AA20534" s="49"/>
      <c r="AB20534" s="49"/>
      <c r="AC20534" s="49"/>
      <c r="AD20534" s="49"/>
      <c r="AE20534" s="95"/>
      <c r="AM20534" s="103"/>
      <c r="AT20534" s="10"/>
    </row>
    <row r="20535" spans="9:46" s="16" customFormat="1">
      <c r="I20535" s="47"/>
      <c r="P20535" s="48"/>
      <c r="Q20535" s="48"/>
      <c r="R20535" s="48"/>
      <c r="S20535" s="49"/>
      <c r="T20535" s="47"/>
      <c r="U20535" s="50"/>
      <c r="V20535" s="47"/>
      <c r="W20535" s="50"/>
      <c r="X20535" s="49"/>
      <c r="Y20535" s="49"/>
      <c r="Z20535" s="49"/>
      <c r="AA20535" s="49"/>
      <c r="AB20535" s="49"/>
      <c r="AC20535" s="49"/>
      <c r="AD20535" s="49"/>
      <c r="AE20535" s="95"/>
      <c r="AM20535" s="103"/>
      <c r="AT20535" s="10"/>
    </row>
    <row r="20536" spans="9:46" s="16" customFormat="1">
      <c r="I20536" s="47"/>
      <c r="P20536" s="48"/>
      <c r="Q20536" s="48"/>
      <c r="R20536" s="48"/>
      <c r="S20536" s="49"/>
      <c r="T20536" s="47"/>
      <c r="U20536" s="50"/>
      <c r="V20536" s="47"/>
      <c r="W20536" s="50"/>
      <c r="X20536" s="49"/>
      <c r="Y20536" s="49"/>
      <c r="Z20536" s="49"/>
      <c r="AA20536" s="49"/>
      <c r="AB20536" s="49"/>
      <c r="AC20536" s="49"/>
      <c r="AD20536" s="49"/>
      <c r="AE20536" s="95"/>
      <c r="AM20536" s="103"/>
      <c r="AT20536" s="10"/>
    </row>
    <row r="20537" spans="9:46" s="16" customFormat="1">
      <c r="I20537" s="47"/>
      <c r="P20537" s="48"/>
      <c r="Q20537" s="48"/>
      <c r="R20537" s="48"/>
      <c r="S20537" s="49"/>
      <c r="T20537" s="47"/>
      <c r="U20537" s="50"/>
      <c r="V20537" s="47"/>
      <c r="W20537" s="50"/>
      <c r="X20537" s="49"/>
      <c r="Y20537" s="49"/>
      <c r="Z20537" s="49"/>
      <c r="AA20537" s="49"/>
      <c r="AB20537" s="49"/>
      <c r="AC20537" s="49"/>
      <c r="AD20537" s="49"/>
      <c r="AE20537" s="95"/>
      <c r="AM20537" s="103"/>
      <c r="AT20537" s="10"/>
    </row>
    <row r="20538" spans="9:46" s="16" customFormat="1">
      <c r="I20538" s="47"/>
      <c r="P20538" s="48"/>
      <c r="Q20538" s="48"/>
      <c r="R20538" s="48"/>
      <c r="S20538" s="49"/>
      <c r="T20538" s="47"/>
      <c r="U20538" s="50"/>
      <c r="V20538" s="47"/>
      <c r="W20538" s="50"/>
      <c r="X20538" s="49"/>
      <c r="Y20538" s="49"/>
      <c r="Z20538" s="49"/>
      <c r="AA20538" s="49"/>
      <c r="AB20538" s="49"/>
      <c r="AC20538" s="49"/>
      <c r="AD20538" s="49"/>
      <c r="AE20538" s="95"/>
      <c r="AM20538" s="103"/>
      <c r="AT20538" s="10"/>
    </row>
    <row r="20539" spans="9:46" s="16" customFormat="1">
      <c r="I20539" s="47"/>
      <c r="P20539" s="48"/>
      <c r="Q20539" s="48"/>
      <c r="R20539" s="48"/>
      <c r="S20539" s="49"/>
      <c r="T20539" s="47"/>
      <c r="U20539" s="50"/>
      <c r="V20539" s="47"/>
      <c r="W20539" s="50"/>
      <c r="X20539" s="49"/>
      <c r="Y20539" s="49"/>
      <c r="Z20539" s="49"/>
      <c r="AA20539" s="49"/>
      <c r="AB20539" s="49"/>
      <c r="AC20539" s="49"/>
      <c r="AD20539" s="49"/>
      <c r="AE20539" s="95"/>
      <c r="AM20539" s="103"/>
      <c r="AT20539" s="10"/>
    </row>
    <row r="20540" spans="9:46" s="16" customFormat="1">
      <c r="I20540" s="47"/>
      <c r="P20540" s="48"/>
      <c r="Q20540" s="48"/>
      <c r="R20540" s="48"/>
      <c r="S20540" s="49"/>
      <c r="T20540" s="47"/>
      <c r="U20540" s="50"/>
      <c r="V20540" s="47"/>
      <c r="W20540" s="50"/>
      <c r="X20540" s="49"/>
      <c r="Y20540" s="49"/>
      <c r="Z20540" s="49"/>
      <c r="AA20540" s="49"/>
      <c r="AB20540" s="49"/>
      <c r="AC20540" s="49"/>
      <c r="AD20540" s="49"/>
      <c r="AE20540" s="95"/>
      <c r="AM20540" s="103"/>
      <c r="AT20540" s="10"/>
    </row>
    <row r="20541" spans="9:46" s="16" customFormat="1">
      <c r="I20541" s="47"/>
      <c r="P20541" s="48"/>
      <c r="Q20541" s="48"/>
      <c r="R20541" s="48"/>
      <c r="S20541" s="49"/>
      <c r="T20541" s="47"/>
      <c r="U20541" s="50"/>
      <c r="V20541" s="47"/>
      <c r="W20541" s="50"/>
      <c r="X20541" s="49"/>
      <c r="Y20541" s="49"/>
      <c r="Z20541" s="49"/>
      <c r="AA20541" s="49"/>
      <c r="AB20541" s="49"/>
      <c r="AC20541" s="49"/>
      <c r="AD20541" s="49"/>
      <c r="AE20541" s="95"/>
      <c r="AM20541" s="103"/>
      <c r="AT20541" s="10"/>
    </row>
    <row r="20542" spans="9:46" s="16" customFormat="1">
      <c r="I20542" s="47"/>
      <c r="P20542" s="48"/>
      <c r="Q20542" s="48"/>
      <c r="R20542" s="48"/>
      <c r="S20542" s="49"/>
      <c r="T20542" s="47"/>
      <c r="U20542" s="50"/>
      <c r="V20542" s="47"/>
      <c r="W20542" s="50"/>
      <c r="X20542" s="49"/>
      <c r="Y20542" s="49"/>
      <c r="Z20542" s="49"/>
      <c r="AA20542" s="49"/>
      <c r="AB20542" s="49"/>
      <c r="AC20542" s="49"/>
      <c r="AD20542" s="49"/>
      <c r="AE20542" s="95"/>
      <c r="AM20542" s="103"/>
      <c r="AT20542" s="10"/>
    </row>
    <row r="20543" spans="9:46" s="16" customFormat="1">
      <c r="I20543" s="47"/>
      <c r="P20543" s="48"/>
      <c r="Q20543" s="48"/>
      <c r="R20543" s="48"/>
      <c r="S20543" s="49"/>
      <c r="T20543" s="47"/>
      <c r="U20543" s="50"/>
      <c r="V20543" s="47"/>
      <c r="W20543" s="50"/>
      <c r="X20543" s="49"/>
      <c r="Y20543" s="49"/>
      <c r="Z20543" s="49"/>
      <c r="AA20543" s="49"/>
      <c r="AB20543" s="49"/>
      <c r="AC20543" s="49"/>
      <c r="AD20543" s="49"/>
      <c r="AE20543" s="95"/>
      <c r="AM20543" s="103"/>
      <c r="AT20543" s="10"/>
    </row>
    <row r="20544" spans="9:46" s="16" customFormat="1">
      <c r="I20544" s="47"/>
      <c r="P20544" s="48"/>
      <c r="Q20544" s="48"/>
      <c r="R20544" s="48"/>
      <c r="S20544" s="49"/>
      <c r="T20544" s="47"/>
      <c r="U20544" s="50"/>
      <c r="V20544" s="47"/>
      <c r="W20544" s="50"/>
      <c r="X20544" s="49"/>
      <c r="Y20544" s="49"/>
      <c r="Z20544" s="49"/>
      <c r="AA20544" s="49"/>
      <c r="AB20544" s="49"/>
      <c r="AC20544" s="49"/>
      <c r="AD20544" s="49"/>
      <c r="AE20544" s="95"/>
      <c r="AM20544" s="103"/>
      <c r="AT20544" s="10"/>
    </row>
    <row r="20545" spans="9:46" s="16" customFormat="1">
      <c r="I20545" s="47"/>
      <c r="P20545" s="48"/>
      <c r="Q20545" s="48"/>
      <c r="R20545" s="48"/>
      <c r="S20545" s="49"/>
      <c r="T20545" s="47"/>
      <c r="U20545" s="50"/>
      <c r="V20545" s="47"/>
      <c r="W20545" s="50"/>
      <c r="X20545" s="49"/>
      <c r="Y20545" s="49"/>
      <c r="Z20545" s="49"/>
      <c r="AA20545" s="49"/>
      <c r="AB20545" s="49"/>
      <c r="AC20545" s="49"/>
      <c r="AD20545" s="49"/>
      <c r="AE20545" s="95"/>
      <c r="AM20545" s="103"/>
      <c r="AT20545" s="10"/>
    </row>
    <row r="20546" spans="9:46" s="16" customFormat="1">
      <c r="I20546" s="47"/>
      <c r="P20546" s="48"/>
      <c r="Q20546" s="48"/>
      <c r="R20546" s="48"/>
      <c r="S20546" s="49"/>
      <c r="T20546" s="47"/>
      <c r="U20546" s="50"/>
      <c r="V20546" s="47"/>
      <c r="W20546" s="50"/>
      <c r="X20546" s="49"/>
      <c r="Y20546" s="49"/>
      <c r="Z20546" s="49"/>
      <c r="AA20546" s="49"/>
      <c r="AB20546" s="49"/>
      <c r="AC20546" s="49"/>
      <c r="AD20546" s="49"/>
      <c r="AE20546" s="95"/>
      <c r="AM20546" s="103"/>
      <c r="AT20546" s="10"/>
    </row>
    <row r="20547" spans="9:46" s="16" customFormat="1">
      <c r="I20547" s="47"/>
      <c r="P20547" s="48"/>
      <c r="Q20547" s="48"/>
      <c r="R20547" s="48"/>
      <c r="S20547" s="49"/>
      <c r="T20547" s="47"/>
      <c r="U20547" s="50"/>
      <c r="V20547" s="47"/>
      <c r="W20547" s="50"/>
      <c r="X20547" s="49"/>
      <c r="Y20547" s="49"/>
      <c r="Z20547" s="49"/>
      <c r="AA20547" s="49"/>
      <c r="AB20547" s="49"/>
      <c r="AC20547" s="49"/>
      <c r="AD20547" s="49"/>
      <c r="AE20547" s="95"/>
      <c r="AM20547" s="103"/>
      <c r="AT20547" s="10"/>
    </row>
    <row r="20548" spans="9:46" s="16" customFormat="1">
      <c r="I20548" s="47"/>
      <c r="P20548" s="48"/>
      <c r="Q20548" s="48"/>
      <c r="R20548" s="48"/>
      <c r="S20548" s="49"/>
      <c r="T20548" s="47"/>
      <c r="U20548" s="50"/>
      <c r="V20548" s="47"/>
      <c r="W20548" s="50"/>
      <c r="X20548" s="49"/>
      <c r="Y20548" s="49"/>
      <c r="Z20548" s="49"/>
      <c r="AA20548" s="49"/>
      <c r="AB20548" s="49"/>
      <c r="AC20548" s="49"/>
      <c r="AD20548" s="49"/>
      <c r="AE20548" s="95"/>
      <c r="AM20548" s="103"/>
      <c r="AT20548" s="10"/>
    </row>
    <row r="20549" spans="9:46" s="16" customFormat="1">
      <c r="I20549" s="47"/>
      <c r="P20549" s="48"/>
      <c r="Q20549" s="48"/>
      <c r="R20549" s="48"/>
      <c r="S20549" s="49"/>
      <c r="T20549" s="47"/>
      <c r="U20549" s="50"/>
      <c r="V20549" s="47"/>
      <c r="W20549" s="50"/>
      <c r="X20549" s="49"/>
      <c r="Y20549" s="49"/>
      <c r="Z20549" s="49"/>
      <c r="AA20549" s="49"/>
      <c r="AB20549" s="49"/>
      <c r="AC20549" s="49"/>
      <c r="AD20549" s="49"/>
      <c r="AE20549" s="95"/>
      <c r="AM20549" s="103"/>
      <c r="AT20549" s="10"/>
    </row>
    <row r="20550" spans="9:46" s="16" customFormat="1">
      <c r="I20550" s="47"/>
      <c r="P20550" s="48"/>
      <c r="Q20550" s="48"/>
      <c r="R20550" s="48"/>
      <c r="S20550" s="49"/>
      <c r="T20550" s="47"/>
      <c r="U20550" s="50"/>
      <c r="V20550" s="47"/>
      <c r="W20550" s="50"/>
      <c r="X20550" s="49"/>
      <c r="Y20550" s="49"/>
      <c r="Z20550" s="49"/>
      <c r="AA20550" s="49"/>
      <c r="AB20550" s="49"/>
      <c r="AC20550" s="49"/>
      <c r="AD20550" s="49"/>
      <c r="AE20550" s="95"/>
      <c r="AM20550" s="103"/>
      <c r="AT20550" s="10"/>
    </row>
    <row r="20551" spans="9:46" s="16" customFormat="1">
      <c r="I20551" s="47"/>
      <c r="P20551" s="48"/>
      <c r="Q20551" s="48"/>
      <c r="R20551" s="48"/>
      <c r="S20551" s="49"/>
      <c r="T20551" s="47"/>
      <c r="U20551" s="50"/>
      <c r="V20551" s="47"/>
      <c r="W20551" s="50"/>
      <c r="X20551" s="49"/>
      <c r="Y20551" s="49"/>
      <c r="Z20551" s="49"/>
      <c r="AA20551" s="49"/>
      <c r="AB20551" s="49"/>
      <c r="AC20551" s="49"/>
      <c r="AD20551" s="49"/>
      <c r="AE20551" s="95"/>
      <c r="AM20551" s="103"/>
      <c r="AT20551" s="10"/>
    </row>
    <row r="20552" spans="9:46" s="16" customFormat="1">
      <c r="I20552" s="47"/>
      <c r="P20552" s="48"/>
      <c r="Q20552" s="48"/>
      <c r="R20552" s="48"/>
      <c r="S20552" s="49"/>
      <c r="T20552" s="47"/>
      <c r="U20552" s="50"/>
      <c r="V20552" s="47"/>
      <c r="W20552" s="50"/>
      <c r="X20552" s="49"/>
      <c r="Y20552" s="49"/>
      <c r="Z20552" s="49"/>
      <c r="AA20552" s="49"/>
      <c r="AB20552" s="49"/>
      <c r="AC20552" s="49"/>
      <c r="AD20552" s="49"/>
      <c r="AE20552" s="95"/>
      <c r="AM20552" s="103"/>
      <c r="AT20552" s="10"/>
    </row>
    <row r="20553" spans="9:46" s="16" customFormat="1">
      <c r="I20553" s="47"/>
      <c r="P20553" s="48"/>
      <c r="Q20553" s="48"/>
      <c r="R20553" s="48"/>
      <c r="S20553" s="49"/>
      <c r="T20553" s="47"/>
      <c r="U20553" s="50"/>
      <c r="V20553" s="47"/>
      <c r="W20553" s="50"/>
      <c r="X20553" s="49"/>
      <c r="Y20553" s="49"/>
      <c r="Z20553" s="49"/>
      <c r="AA20553" s="49"/>
      <c r="AB20553" s="49"/>
      <c r="AC20553" s="49"/>
      <c r="AD20553" s="49"/>
      <c r="AE20553" s="95"/>
      <c r="AM20553" s="103"/>
      <c r="AT20553" s="10"/>
    </row>
    <row r="20554" spans="9:46" s="16" customFormat="1">
      <c r="I20554" s="47"/>
      <c r="P20554" s="48"/>
      <c r="Q20554" s="48"/>
      <c r="R20554" s="48"/>
      <c r="S20554" s="49"/>
      <c r="T20554" s="47"/>
      <c r="U20554" s="50"/>
      <c r="V20554" s="47"/>
      <c r="W20554" s="50"/>
      <c r="X20554" s="49"/>
      <c r="Y20554" s="49"/>
      <c r="Z20554" s="49"/>
      <c r="AA20554" s="49"/>
      <c r="AB20554" s="49"/>
      <c r="AC20554" s="49"/>
      <c r="AD20554" s="49"/>
      <c r="AE20554" s="95"/>
      <c r="AM20554" s="103"/>
      <c r="AT20554" s="10"/>
    </row>
    <row r="20555" spans="9:46" s="16" customFormat="1">
      <c r="I20555" s="47"/>
      <c r="P20555" s="48"/>
      <c r="Q20555" s="48"/>
      <c r="R20555" s="48"/>
      <c r="S20555" s="49"/>
      <c r="T20555" s="47"/>
      <c r="U20555" s="50"/>
      <c r="V20555" s="47"/>
      <c r="W20555" s="50"/>
      <c r="X20555" s="49"/>
      <c r="Y20555" s="49"/>
      <c r="Z20555" s="49"/>
      <c r="AA20555" s="49"/>
      <c r="AB20555" s="49"/>
      <c r="AC20555" s="49"/>
      <c r="AD20555" s="49"/>
      <c r="AE20555" s="95"/>
      <c r="AM20555" s="103"/>
      <c r="AT20555" s="10"/>
    </row>
    <row r="20556" spans="9:46" s="16" customFormat="1">
      <c r="I20556" s="47"/>
      <c r="P20556" s="48"/>
      <c r="Q20556" s="48"/>
      <c r="R20556" s="48"/>
      <c r="S20556" s="49"/>
      <c r="T20556" s="47"/>
      <c r="U20556" s="50"/>
      <c r="V20556" s="47"/>
      <c r="W20556" s="50"/>
      <c r="X20556" s="49"/>
      <c r="Y20556" s="49"/>
      <c r="Z20556" s="49"/>
      <c r="AA20556" s="49"/>
      <c r="AB20556" s="49"/>
      <c r="AC20556" s="49"/>
      <c r="AD20556" s="49"/>
      <c r="AE20556" s="95"/>
      <c r="AM20556" s="103"/>
      <c r="AT20556" s="10"/>
    </row>
    <row r="20557" spans="9:46" s="16" customFormat="1">
      <c r="I20557" s="47"/>
      <c r="P20557" s="48"/>
      <c r="Q20557" s="48"/>
      <c r="R20557" s="48"/>
      <c r="S20557" s="49"/>
      <c r="T20557" s="47"/>
      <c r="U20557" s="50"/>
      <c r="V20557" s="47"/>
      <c r="W20557" s="50"/>
      <c r="X20557" s="49"/>
      <c r="Y20557" s="49"/>
      <c r="Z20557" s="49"/>
      <c r="AA20557" s="49"/>
      <c r="AB20557" s="49"/>
      <c r="AC20557" s="49"/>
      <c r="AD20557" s="49"/>
      <c r="AE20557" s="95"/>
      <c r="AM20557" s="103"/>
      <c r="AT20557" s="10"/>
    </row>
    <row r="20558" spans="9:46" s="16" customFormat="1">
      <c r="I20558" s="47"/>
      <c r="P20558" s="48"/>
      <c r="Q20558" s="48"/>
      <c r="R20558" s="48"/>
      <c r="S20558" s="49"/>
      <c r="T20558" s="47"/>
      <c r="U20558" s="50"/>
      <c r="V20558" s="47"/>
      <c r="W20558" s="50"/>
      <c r="X20558" s="49"/>
      <c r="Y20558" s="49"/>
      <c r="Z20558" s="49"/>
      <c r="AA20558" s="49"/>
      <c r="AB20558" s="49"/>
      <c r="AC20558" s="49"/>
      <c r="AD20558" s="49"/>
      <c r="AE20558" s="95"/>
      <c r="AM20558" s="103"/>
      <c r="AT20558" s="10"/>
    </row>
    <row r="20559" spans="9:46" s="16" customFormat="1">
      <c r="I20559" s="47"/>
      <c r="P20559" s="48"/>
      <c r="Q20559" s="48"/>
      <c r="R20559" s="48"/>
      <c r="S20559" s="49"/>
      <c r="T20559" s="47"/>
      <c r="U20559" s="50"/>
      <c r="V20559" s="47"/>
      <c r="W20559" s="50"/>
      <c r="X20559" s="49"/>
      <c r="Y20559" s="49"/>
      <c r="Z20559" s="49"/>
      <c r="AA20559" s="49"/>
      <c r="AB20559" s="49"/>
      <c r="AC20559" s="49"/>
      <c r="AD20559" s="49"/>
      <c r="AE20559" s="95"/>
      <c r="AM20559" s="103"/>
      <c r="AT20559" s="10"/>
    </row>
    <row r="20560" spans="9:46" s="16" customFormat="1">
      <c r="I20560" s="47"/>
      <c r="P20560" s="48"/>
      <c r="Q20560" s="48"/>
      <c r="R20560" s="48"/>
      <c r="S20560" s="49"/>
      <c r="T20560" s="47"/>
      <c r="U20560" s="50"/>
      <c r="V20560" s="47"/>
      <c r="W20560" s="50"/>
      <c r="X20560" s="49"/>
      <c r="Y20560" s="49"/>
      <c r="Z20560" s="49"/>
      <c r="AA20560" s="49"/>
      <c r="AB20560" s="49"/>
      <c r="AC20560" s="49"/>
      <c r="AD20560" s="49"/>
      <c r="AE20560" s="95"/>
      <c r="AM20560" s="103"/>
      <c r="AT20560" s="10"/>
    </row>
    <row r="20561" spans="9:46" s="16" customFormat="1">
      <c r="I20561" s="47"/>
      <c r="P20561" s="48"/>
      <c r="Q20561" s="48"/>
      <c r="R20561" s="48"/>
      <c r="S20561" s="49"/>
      <c r="T20561" s="47"/>
      <c r="U20561" s="50"/>
      <c r="V20561" s="47"/>
      <c r="W20561" s="50"/>
      <c r="X20561" s="49"/>
      <c r="Y20561" s="49"/>
      <c r="Z20561" s="49"/>
      <c r="AA20561" s="49"/>
      <c r="AB20561" s="49"/>
      <c r="AC20561" s="49"/>
      <c r="AD20561" s="49"/>
      <c r="AE20561" s="95"/>
      <c r="AM20561" s="103"/>
      <c r="AT20561" s="10"/>
    </row>
    <row r="20562" spans="9:46" s="16" customFormat="1">
      <c r="I20562" s="47"/>
      <c r="P20562" s="48"/>
      <c r="Q20562" s="48"/>
      <c r="R20562" s="48"/>
      <c r="S20562" s="49"/>
      <c r="T20562" s="47"/>
      <c r="U20562" s="50"/>
      <c r="V20562" s="47"/>
      <c r="W20562" s="50"/>
      <c r="X20562" s="49"/>
      <c r="Y20562" s="49"/>
      <c r="Z20562" s="49"/>
      <c r="AA20562" s="49"/>
      <c r="AB20562" s="49"/>
      <c r="AC20562" s="49"/>
      <c r="AD20562" s="49"/>
      <c r="AE20562" s="95"/>
      <c r="AM20562" s="103"/>
      <c r="AT20562" s="10"/>
    </row>
    <row r="20563" spans="9:46" s="16" customFormat="1">
      <c r="I20563" s="47"/>
      <c r="P20563" s="48"/>
      <c r="Q20563" s="48"/>
      <c r="R20563" s="48"/>
      <c r="S20563" s="49"/>
      <c r="T20563" s="47"/>
      <c r="U20563" s="50"/>
      <c r="V20563" s="47"/>
      <c r="W20563" s="50"/>
      <c r="X20563" s="49"/>
      <c r="Y20563" s="49"/>
      <c r="Z20563" s="49"/>
      <c r="AA20563" s="49"/>
      <c r="AB20563" s="49"/>
      <c r="AC20563" s="49"/>
      <c r="AD20563" s="49"/>
      <c r="AE20563" s="95"/>
      <c r="AM20563" s="103"/>
      <c r="AT20563" s="10"/>
    </row>
    <row r="20564" spans="9:46" s="16" customFormat="1">
      <c r="I20564" s="47"/>
      <c r="P20564" s="48"/>
      <c r="Q20564" s="48"/>
      <c r="R20564" s="48"/>
      <c r="S20564" s="49"/>
      <c r="T20564" s="47"/>
      <c r="U20564" s="50"/>
      <c r="V20564" s="47"/>
      <c r="W20564" s="50"/>
      <c r="X20564" s="49"/>
      <c r="Y20564" s="49"/>
      <c r="Z20564" s="49"/>
      <c r="AA20564" s="49"/>
      <c r="AB20564" s="49"/>
      <c r="AC20564" s="49"/>
      <c r="AD20564" s="49"/>
      <c r="AE20564" s="95"/>
      <c r="AM20564" s="103"/>
      <c r="AT20564" s="10"/>
    </row>
    <row r="20565" spans="9:46" s="16" customFormat="1">
      <c r="I20565" s="47"/>
      <c r="P20565" s="48"/>
      <c r="Q20565" s="48"/>
      <c r="R20565" s="48"/>
      <c r="S20565" s="49"/>
      <c r="T20565" s="47"/>
      <c r="U20565" s="50"/>
      <c r="V20565" s="47"/>
      <c r="W20565" s="50"/>
      <c r="X20565" s="49"/>
      <c r="Y20565" s="49"/>
      <c r="Z20565" s="49"/>
      <c r="AA20565" s="49"/>
      <c r="AB20565" s="49"/>
      <c r="AC20565" s="49"/>
      <c r="AD20565" s="49"/>
      <c r="AE20565" s="95"/>
      <c r="AM20565" s="103"/>
      <c r="AT20565" s="10"/>
    </row>
    <row r="20566" spans="9:46" s="16" customFormat="1">
      <c r="I20566" s="47"/>
      <c r="P20566" s="48"/>
      <c r="Q20566" s="48"/>
      <c r="R20566" s="48"/>
      <c r="S20566" s="49"/>
      <c r="T20566" s="47"/>
      <c r="U20566" s="50"/>
      <c r="V20566" s="47"/>
      <c r="W20566" s="50"/>
      <c r="X20566" s="49"/>
      <c r="Y20566" s="49"/>
      <c r="Z20566" s="49"/>
      <c r="AA20566" s="49"/>
      <c r="AB20566" s="49"/>
      <c r="AC20566" s="49"/>
      <c r="AD20566" s="49"/>
      <c r="AE20566" s="95"/>
      <c r="AM20566" s="103"/>
      <c r="AT20566" s="10"/>
    </row>
    <row r="20567" spans="9:46" s="16" customFormat="1">
      <c r="I20567" s="47"/>
      <c r="P20567" s="48"/>
      <c r="Q20567" s="48"/>
      <c r="R20567" s="48"/>
      <c r="S20567" s="49"/>
      <c r="T20567" s="47"/>
      <c r="U20567" s="50"/>
      <c r="V20567" s="47"/>
      <c r="W20567" s="50"/>
      <c r="X20567" s="49"/>
      <c r="Y20567" s="49"/>
      <c r="Z20567" s="49"/>
      <c r="AA20567" s="49"/>
      <c r="AB20567" s="49"/>
      <c r="AC20567" s="49"/>
      <c r="AD20567" s="49"/>
      <c r="AE20567" s="95"/>
      <c r="AM20567" s="103"/>
      <c r="AT20567" s="10"/>
    </row>
    <row r="20568" spans="9:46" s="16" customFormat="1">
      <c r="I20568" s="47"/>
      <c r="P20568" s="48"/>
      <c r="Q20568" s="48"/>
      <c r="R20568" s="48"/>
      <c r="S20568" s="49"/>
      <c r="T20568" s="47"/>
      <c r="U20568" s="50"/>
      <c r="V20568" s="47"/>
      <c r="W20568" s="50"/>
      <c r="X20568" s="49"/>
      <c r="Y20568" s="49"/>
      <c r="Z20568" s="49"/>
      <c r="AA20568" s="49"/>
      <c r="AB20568" s="49"/>
      <c r="AC20568" s="49"/>
      <c r="AD20568" s="49"/>
      <c r="AE20568" s="95"/>
      <c r="AM20568" s="103"/>
      <c r="AT20568" s="10"/>
    </row>
    <row r="20569" spans="9:46" s="16" customFormat="1">
      <c r="I20569" s="47"/>
      <c r="P20569" s="48"/>
      <c r="Q20569" s="48"/>
      <c r="R20569" s="48"/>
      <c r="S20569" s="49"/>
      <c r="T20569" s="47"/>
      <c r="U20569" s="50"/>
      <c r="V20569" s="47"/>
      <c r="W20569" s="50"/>
      <c r="X20569" s="49"/>
      <c r="Y20569" s="49"/>
      <c r="Z20569" s="49"/>
      <c r="AA20569" s="49"/>
      <c r="AB20569" s="49"/>
      <c r="AC20569" s="49"/>
      <c r="AD20569" s="49"/>
      <c r="AE20569" s="95"/>
      <c r="AM20569" s="103"/>
      <c r="AT20569" s="10"/>
    </row>
    <row r="20570" spans="9:46" s="16" customFormat="1">
      <c r="I20570" s="47"/>
      <c r="P20570" s="48"/>
      <c r="Q20570" s="48"/>
      <c r="R20570" s="48"/>
      <c r="S20570" s="49"/>
      <c r="T20570" s="47"/>
      <c r="U20570" s="50"/>
      <c r="V20570" s="47"/>
      <c r="W20570" s="50"/>
      <c r="X20570" s="49"/>
      <c r="Y20570" s="49"/>
      <c r="Z20570" s="49"/>
      <c r="AA20570" s="49"/>
      <c r="AB20570" s="49"/>
      <c r="AC20570" s="49"/>
      <c r="AD20570" s="49"/>
      <c r="AE20570" s="95"/>
      <c r="AM20570" s="103"/>
      <c r="AT20570" s="10"/>
    </row>
    <row r="20571" spans="9:46" s="16" customFormat="1">
      <c r="I20571" s="47"/>
      <c r="P20571" s="48"/>
      <c r="Q20571" s="48"/>
      <c r="R20571" s="48"/>
      <c r="S20571" s="49"/>
      <c r="T20571" s="47"/>
      <c r="U20571" s="50"/>
      <c r="V20571" s="47"/>
      <c r="W20571" s="50"/>
      <c r="X20571" s="49"/>
      <c r="Y20571" s="49"/>
      <c r="Z20571" s="49"/>
      <c r="AA20571" s="49"/>
      <c r="AB20571" s="49"/>
      <c r="AC20571" s="49"/>
      <c r="AD20571" s="49"/>
      <c r="AE20571" s="95"/>
      <c r="AM20571" s="103"/>
      <c r="AT20571" s="10"/>
    </row>
    <row r="20572" spans="9:46" s="16" customFormat="1">
      <c r="I20572" s="47"/>
      <c r="P20572" s="48"/>
      <c r="Q20572" s="48"/>
      <c r="R20572" s="48"/>
      <c r="S20572" s="49"/>
      <c r="T20572" s="47"/>
      <c r="U20572" s="50"/>
      <c r="V20572" s="47"/>
      <c r="W20572" s="50"/>
      <c r="X20572" s="49"/>
      <c r="Y20572" s="49"/>
      <c r="Z20572" s="49"/>
      <c r="AA20572" s="49"/>
      <c r="AB20572" s="49"/>
      <c r="AC20572" s="49"/>
      <c r="AD20572" s="49"/>
      <c r="AE20572" s="95"/>
      <c r="AM20572" s="103"/>
      <c r="AT20572" s="10"/>
    </row>
    <row r="20573" spans="9:46" s="16" customFormat="1">
      <c r="I20573" s="47"/>
      <c r="P20573" s="48"/>
      <c r="Q20573" s="48"/>
      <c r="R20573" s="48"/>
      <c r="S20573" s="49"/>
      <c r="T20573" s="47"/>
      <c r="U20573" s="50"/>
      <c r="V20573" s="47"/>
      <c r="W20573" s="50"/>
      <c r="X20573" s="49"/>
      <c r="Y20573" s="49"/>
      <c r="Z20573" s="49"/>
      <c r="AA20573" s="49"/>
      <c r="AB20573" s="49"/>
      <c r="AC20573" s="49"/>
      <c r="AD20573" s="49"/>
      <c r="AE20573" s="95"/>
      <c r="AM20573" s="103"/>
      <c r="AT20573" s="10"/>
    </row>
    <row r="20574" spans="9:46" s="16" customFormat="1">
      <c r="I20574" s="47"/>
      <c r="P20574" s="48"/>
      <c r="Q20574" s="48"/>
      <c r="R20574" s="48"/>
      <c r="S20574" s="49"/>
      <c r="T20574" s="47"/>
      <c r="U20574" s="50"/>
      <c r="V20574" s="47"/>
      <c r="W20574" s="50"/>
      <c r="X20574" s="49"/>
      <c r="Y20574" s="49"/>
      <c r="Z20574" s="49"/>
      <c r="AA20574" s="49"/>
      <c r="AB20574" s="49"/>
      <c r="AC20574" s="49"/>
      <c r="AD20574" s="49"/>
      <c r="AE20574" s="95"/>
      <c r="AM20574" s="103"/>
      <c r="AT20574" s="10"/>
    </row>
    <row r="20575" spans="9:46" s="16" customFormat="1">
      <c r="I20575" s="47"/>
      <c r="P20575" s="48"/>
      <c r="Q20575" s="48"/>
      <c r="R20575" s="48"/>
      <c r="S20575" s="49"/>
      <c r="T20575" s="47"/>
      <c r="U20575" s="50"/>
      <c r="V20575" s="47"/>
      <c r="W20575" s="50"/>
      <c r="X20575" s="49"/>
      <c r="Y20575" s="49"/>
      <c r="Z20575" s="49"/>
      <c r="AA20575" s="49"/>
      <c r="AB20575" s="49"/>
      <c r="AC20575" s="49"/>
      <c r="AD20575" s="49"/>
      <c r="AE20575" s="95"/>
      <c r="AM20575" s="103"/>
      <c r="AT20575" s="10"/>
    </row>
    <row r="20576" spans="9:46" s="16" customFormat="1">
      <c r="I20576" s="47"/>
      <c r="P20576" s="48"/>
      <c r="Q20576" s="48"/>
      <c r="R20576" s="48"/>
      <c r="S20576" s="49"/>
      <c r="T20576" s="47"/>
      <c r="U20576" s="50"/>
      <c r="V20576" s="47"/>
      <c r="W20576" s="50"/>
      <c r="X20576" s="49"/>
      <c r="Y20576" s="49"/>
      <c r="Z20576" s="49"/>
      <c r="AA20576" s="49"/>
      <c r="AB20576" s="49"/>
      <c r="AC20576" s="49"/>
      <c r="AD20576" s="49"/>
      <c r="AE20576" s="95"/>
      <c r="AM20576" s="103"/>
      <c r="AT20576" s="10"/>
    </row>
    <row r="20577" spans="9:46" s="16" customFormat="1">
      <c r="I20577" s="47"/>
      <c r="P20577" s="48"/>
      <c r="Q20577" s="48"/>
      <c r="R20577" s="48"/>
      <c r="S20577" s="49"/>
      <c r="T20577" s="47"/>
      <c r="U20577" s="50"/>
      <c r="V20577" s="47"/>
      <c r="W20577" s="50"/>
      <c r="X20577" s="49"/>
      <c r="Y20577" s="49"/>
      <c r="Z20577" s="49"/>
      <c r="AA20577" s="49"/>
      <c r="AB20577" s="49"/>
      <c r="AC20577" s="49"/>
      <c r="AD20577" s="49"/>
      <c r="AE20577" s="95"/>
      <c r="AM20577" s="103"/>
      <c r="AT20577" s="10"/>
    </row>
    <row r="20578" spans="9:46" s="16" customFormat="1">
      <c r="I20578" s="47"/>
      <c r="P20578" s="48"/>
      <c r="Q20578" s="48"/>
      <c r="R20578" s="48"/>
      <c r="S20578" s="49"/>
      <c r="T20578" s="47"/>
      <c r="U20578" s="50"/>
      <c r="V20578" s="47"/>
      <c r="W20578" s="50"/>
      <c r="X20578" s="49"/>
      <c r="Y20578" s="49"/>
      <c r="Z20578" s="49"/>
      <c r="AA20578" s="49"/>
      <c r="AB20578" s="49"/>
      <c r="AC20578" s="49"/>
      <c r="AD20578" s="49"/>
      <c r="AE20578" s="95"/>
      <c r="AM20578" s="103"/>
      <c r="AT20578" s="10"/>
    </row>
    <row r="20579" spans="9:46" s="16" customFormat="1">
      <c r="I20579" s="47"/>
      <c r="P20579" s="48"/>
      <c r="Q20579" s="48"/>
      <c r="R20579" s="48"/>
      <c r="S20579" s="49"/>
      <c r="T20579" s="47"/>
      <c r="U20579" s="50"/>
      <c r="V20579" s="47"/>
      <c r="W20579" s="50"/>
      <c r="X20579" s="49"/>
      <c r="Y20579" s="49"/>
      <c r="Z20579" s="49"/>
      <c r="AA20579" s="49"/>
      <c r="AB20579" s="49"/>
      <c r="AC20579" s="49"/>
      <c r="AD20579" s="49"/>
      <c r="AE20579" s="95"/>
      <c r="AM20579" s="103"/>
      <c r="AT20579" s="10"/>
    </row>
    <row r="20580" spans="9:46" s="16" customFormat="1">
      <c r="I20580" s="47"/>
      <c r="P20580" s="48"/>
      <c r="Q20580" s="48"/>
      <c r="R20580" s="48"/>
      <c r="S20580" s="49"/>
      <c r="T20580" s="47"/>
      <c r="U20580" s="50"/>
      <c r="V20580" s="47"/>
      <c r="W20580" s="50"/>
      <c r="X20580" s="49"/>
      <c r="Y20580" s="49"/>
      <c r="Z20580" s="49"/>
      <c r="AA20580" s="49"/>
      <c r="AB20580" s="49"/>
      <c r="AC20580" s="49"/>
      <c r="AD20580" s="49"/>
      <c r="AE20580" s="95"/>
      <c r="AM20580" s="103"/>
      <c r="AT20580" s="10"/>
    </row>
    <row r="20581" spans="9:46" s="16" customFormat="1">
      <c r="I20581" s="47"/>
      <c r="P20581" s="48"/>
      <c r="Q20581" s="48"/>
      <c r="R20581" s="48"/>
      <c r="S20581" s="49"/>
      <c r="T20581" s="47"/>
      <c r="U20581" s="50"/>
      <c r="V20581" s="47"/>
      <c r="W20581" s="50"/>
      <c r="X20581" s="49"/>
      <c r="Y20581" s="49"/>
      <c r="Z20581" s="49"/>
      <c r="AA20581" s="49"/>
      <c r="AB20581" s="49"/>
      <c r="AC20581" s="49"/>
      <c r="AD20581" s="49"/>
      <c r="AE20581" s="95"/>
      <c r="AM20581" s="103"/>
      <c r="AT20581" s="10"/>
    </row>
    <row r="20582" spans="9:46" s="16" customFormat="1">
      <c r="I20582" s="47"/>
      <c r="P20582" s="48"/>
      <c r="Q20582" s="48"/>
      <c r="R20582" s="48"/>
      <c r="S20582" s="49"/>
      <c r="T20582" s="47"/>
      <c r="U20582" s="50"/>
      <c r="V20582" s="47"/>
      <c r="W20582" s="50"/>
      <c r="X20582" s="49"/>
      <c r="Y20582" s="49"/>
      <c r="Z20582" s="49"/>
      <c r="AA20582" s="49"/>
      <c r="AB20582" s="49"/>
      <c r="AC20582" s="49"/>
      <c r="AD20582" s="49"/>
      <c r="AE20582" s="95"/>
      <c r="AM20582" s="103"/>
      <c r="AT20582" s="10"/>
    </row>
    <row r="20583" spans="9:46" s="16" customFormat="1">
      <c r="I20583" s="47"/>
      <c r="P20583" s="48"/>
      <c r="Q20583" s="48"/>
      <c r="R20583" s="48"/>
      <c r="S20583" s="49"/>
      <c r="T20583" s="47"/>
      <c r="U20583" s="50"/>
      <c r="V20583" s="47"/>
      <c r="W20583" s="50"/>
      <c r="X20583" s="49"/>
      <c r="Y20583" s="49"/>
      <c r="Z20583" s="49"/>
      <c r="AA20583" s="49"/>
      <c r="AB20583" s="49"/>
      <c r="AC20583" s="49"/>
      <c r="AD20583" s="49"/>
      <c r="AE20583" s="95"/>
      <c r="AM20583" s="103"/>
      <c r="AT20583" s="10"/>
    </row>
    <row r="20584" spans="9:46" s="16" customFormat="1">
      <c r="I20584" s="47"/>
      <c r="P20584" s="48"/>
      <c r="Q20584" s="48"/>
      <c r="R20584" s="48"/>
      <c r="S20584" s="49"/>
      <c r="T20584" s="47"/>
      <c r="U20584" s="50"/>
      <c r="V20584" s="47"/>
      <c r="W20584" s="50"/>
      <c r="X20584" s="49"/>
      <c r="Y20584" s="49"/>
      <c r="Z20584" s="49"/>
      <c r="AA20584" s="49"/>
      <c r="AB20584" s="49"/>
      <c r="AC20584" s="49"/>
      <c r="AD20584" s="49"/>
      <c r="AE20584" s="95"/>
      <c r="AM20584" s="103"/>
      <c r="AT20584" s="10"/>
    </row>
    <row r="20585" spans="9:46" s="16" customFormat="1">
      <c r="I20585" s="47"/>
      <c r="P20585" s="48"/>
      <c r="Q20585" s="48"/>
      <c r="R20585" s="48"/>
      <c r="S20585" s="49"/>
      <c r="T20585" s="47"/>
      <c r="U20585" s="50"/>
      <c r="V20585" s="47"/>
      <c r="W20585" s="50"/>
      <c r="X20585" s="49"/>
      <c r="Y20585" s="49"/>
      <c r="Z20585" s="49"/>
      <c r="AA20585" s="49"/>
      <c r="AB20585" s="49"/>
      <c r="AC20585" s="49"/>
      <c r="AD20585" s="49"/>
      <c r="AE20585" s="95"/>
      <c r="AM20585" s="103"/>
      <c r="AT20585" s="10"/>
    </row>
    <row r="20586" spans="9:46" s="16" customFormat="1">
      <c r="I20586" s="47"/>
      <c r="P20586" s="48"/>
      <c r="Q20586" s="48"/>
      <c r="R20586" s="48"/>
      <c r="S20586" s="49"/>
      <c r="T20586" s="47"/>
      <c r="U20586" s="50"/>
      <c r="V20586" s="47"/>
      <c r="W20586" s="50"/>
      <c r="X20586" s="49"/>
      <c r="Y20586" s="49"/>
      <c r="Z20586" s="49"/>
      <c r="AA20586" s="49"/>
      <c r="AB20586" s="49"/>
      <c r="AC20586" s="49"/>
      <c r="AD20586" s="49"/>
      <c r="AE20586" s="95"/>
      <c r="AM20586" s="103"/>
      <c r="AT20586" s="10"/>
    </row>
    <row r="20587" spans="9:46" s="16" customFormat="1">
      <c r="I20587" s="47"/>
      <c r="P20587" s="48"/>
      <c r="Q20587" s="48"/>
      <c r="R20587" s="48"/>
      <c r="S20587" s="49"/>
      <c r="T20587" s="47"/>
      <c r="U20587" s="50"/>
      <c r="V20587" s="47"/>
      <c r="W20587" s="50"/>
      <c r="X20587" s="49"/>
      <c r="Y20587" s="49"/>
      <c r="Z20587" s="49"/>
      <c r="AA20587" s="49"/>
      <c r="AB20587" s="49"/>
      <c r="AC20587" s="49"/>
      <c r="AD20587" s="49"/>
      <c r="AE20587" s="95"/>
      <c r="AM20587" s="103"/>
      <c r="AT20587" s="10"/>
    </row>
    <row r="20588" spans="9:46" s="16" customFormat="1">
      <c r="I20588" s="47"/>
      <c r="P20588" s="48"/>
      <c r="Q20588" s="48"/>
      <c r="R20588" s="48"/>
      <c r="S20588" s="49"/>
      <c r="T20588" s="47"/>
      <c r="U20588" s="50"/>
      <c r="V20588" s="47"/>
      <c r="W20588" s="50"/>
      <c r="X20588" s="49"/>
      <c r="Y20588" s="49"/>
      <c r="Z20588" s="49"/>
      <c r="AA20588" s="49"/>
      <c r="AB20588" s="49"/>
      <c r="AC20588" s="49"/>
      <c r="AD20588" s="49"/>
      <c r="AE20588" s="95"/>
      <c r="AM20588" s="103"/>
      <c r="AT20588" s="10"/>
    </row>
    <row r="20589" spans="9:46" s="16" customFormat="1">
      <c r="I20589" s="47"/>
      <c r="P20589" s="48"/>
      <c r="Q20589" s="48"/>
      <c r="R20589" s="48"/>
      <c r="S20589" s="49"/>
      <c r="T20589" s="47"/>
      <c r="U20589" s="50"/>
      <c r="V20589" s="47"/>
      <c r="W20589" s="50"/>
      <c r="X20589" s="49"/>
      <c r="Y20589" s="49"/>
      <c r="Z20589" s="49"/>
      <c r="AA20589" s="49"/>
      <c r="AB20589" s="49"/>
      <c r="AC20589" s="49"/>
      <c r="AD20589" s="49"/>
      <c r="AE20589" s="95"/>
      <c r="AM20589" s="103"/>
      <c r="AT20589" s="10"/>
    </row>
    <row r="20590" spans="9:46" s="16" customFormat="1">
      <c r="I20590" s="47"/>
      <c r="P20590" s="48"/>
      <c r="Q20590" s="48"/>
      <c r="R20590" s="48"/>
      <c r="S20590" s="49"/>
      <c r="T20590" s="47"/>
      <c r="U20590" s="50"/>
      <c r="V20590" s="47"/>
      <c r="W20590" s="50"/>
      <c r="X20590" s="49"/>
      <c r="Y20590" s="49"/>
      <c r="Z20590" s="49"/>
      <c r="AA20590" s="49"/>
      <c r="AB20590" s="49"/>
      <c r="AC20590" s="49"/>
      <c r="AD20590" s="49"/>
      <c r="AE20590" s="95"/>
      <c r="AM20590" s="103"/>
      <c r="AT20590" s="10"/>
    </row>
    <row r="20591" spans="9:46" s="16" customFormat="1">
      <c r="I20591" s="47"/>
      <c r="P20591" s="48"/>
      <c r="Q20591" s="48"/>
      <c r="R20591" s="48"/>
      <c r="S20591" s="49"/>
      <c r="T20591" s="47"/>
      <c r="U20591" s="50"/>
      <c r="V20591" s="47"/>
      <c r="W20591" s="50"/>
      <c r="X20591" s="49"/>
      <c r="Y20591" s="49"/>
      <c r="Z20591" s="49"/>
      <c r="AA20591" s="49"/>
      <c r="AB20591" s="49"/>
      <c r="AC20591" s="49"/>
      <c r="AD20591" s="49"/>
      <c r="AE20591" s="95"/>
      <c r="AM20591" s="103"/>
      <c r="AT20591" s="10"/>
    </row>
    <row r="20592" spans="9:46" s="16" customFormat="1">
      <c r="I20592" s="47"/>
      <c r="P20592" s="48"/>
      <c r="Q20592" s="48"/>
      <c r="R20592" s="48"/>
      <c r="S20592" s="49"/>
      <c r="T20592" s="47"/>
      <c r="U20592" s="50"/>
      <c r="V20592" s="47"/>
      <c r="W20592" s="50"/>
      <c r="X20592" s="49"/>
      <c r="Y20592" s="49"/>
      <c r="Z20592" s="49"/>
      <c r="AA20592" s="49"/>
      <c r="AB20592" s="49"/>
      <c r="AC20592" s="49"/>
      <c r="AD20592" s="49"/>
      <c r="AE20592" s="95"/>
      <c r="AM20592" s="103"/>
      <c r="AT20592" s="10"/>
    </row>
    <row r="20593" spans="9:46" s="16" customFormat="1">
      <c r="I20593" s="47"/>
      <c r="P20593" s="48"/>
      <c r="Q20593" s="48"/>
      <c r="R20593" s="48"/>
      <c r="S20593" s="49"/>
      <c r="T20593" s="47"/>
      <c r="U20593" s="50"/>
      <c r="V20593" s="47"/>
      <c r="W20593" s="50"/>
      <c r="X20593" s="49"/>
      <c r="Y20593" s="49"/>
      <c r="Z20593" s="49"/>
      <c r="AA20593" s="49"/>
      <c r="AB20593" s="49"/>
      <c r="AC20593" s="49"/>
      <c r="AD20593" s="49"/>
      <c r="AE20593" s="95"/>
      <c r="AM20593" s="103"/>
      <c r="AT20593" s="10"/>
    </row>
    <row r="20594" spans="9:46" s="16" customFormat="1">
      <c r="I20594" s="47"/>
      <c r="P20594" s="48"/>
      <c r="Q20594" s="48"/>
      <c r="R20594" s="48"/>
      <c r="S20594" s="49"/>
      <c r="T20594" s="47"/>
      <c r="U20594" s="50"/>
      <c r="V20594" s="47"/>
      <c r="W20594" s="50"/>
      <c r="X20594" s="49"/>
      <c r="Y20594" s="49"/>
      <c r="Z20594" s="49"/>
      <c r="AA20594" s="49"/>
      <c r="AB20594" s="49"/>
      <c r="AC20594" s="49"/>
      <c r="AD20594" s="49"/>
      <c r="AE20594" s="95"/>
      <c r="AM20594" s="103"/>
      <c r="AT20594" s="10"/>
    </row>
    <row r="20595" spans="9:46" s="16" customFormat="1">
      <c r="I20595" s="47"/>
      <c r="P20595" s="48"/>
      <c r="Q20595" s="48"/>
      <c r="R20595" s="48"/>
      <c r="S20595" s="49"/>
      <c r="T20595" s="47"/>
      <c r="U20595" s="50"/>
      <c r="V20595" s="47"/>
      <c r="W20595" s="50"/>
      <c r="X20595" s="49"/>
      <c r="Y20595" s="49"/>
      <c r="Z20595" s="49"/>
      <c r="AA20595" s="49"/>
      <c r="AB20595" s="49"/>
      <c r="AC20595" s="49"/>
      <c r="AD20595" s="49"/>
      <c r="AE20595" s="95"/>
      <c r="AM20595" s="103"/>
      <c r="AT20595" s="10"/>
    </row>
    <row r="20596" spans="9:46" s="16" customFormat="1">
      <c r="I20596" s="47"/>
      <c r="P20596" s="48"/>
      <c r="Q20596" s="48"/>
      <c r="R20596" s="48"/>
      <c r="S20596" s="49"/>
      <c r="T20596" s="47"/>
      <c r="U20596" s="50"/>
      <c r="V20596" s="47"/>
      <c r="W20596" s="50"/>
      <c r="X20596" s="49"/>
      <c r="Y20596" s="49"/>
      <c r="Z20596" s="49"/>
      <c r="AA20596" s="49"/>
      <c r="AB20596" s="49"/>
      <c r="AC20596" s="49"/>
      <c r="AD20596" s="49"/>
      <c r="AE20596" s="95"/>
      <c r="AM20596" s="103"/>
      <c r="AT20596" s="10"/>
    </row>
    <row r="20597" spans="9:46" s="16" customFormat="1">
      <c r="I20597" s="47"/>
      <c r="P20597" s="48"/>
      <c r="Q20597" s="48"/>
      <c r="R20597" s="48"/>
      <c r="S20597" s="49"/>
      <c r="T20597" s="47"/>
      <c r="U20597" s="50"/>
      <c r="V20597" s="47"/>
      <c r="W20597" s="50"/>
      <c r="X20597" s="49"/>
      <c r="Y20597" s="49"/>
      <c r="Z20597" s="49"/>
      <c r="AA20597" s="49"/>
      <c r="AB20597" s="49"/>
      <c r="AC20597" s="49"/>
      <c r="AD20597" s="49"/>
      <c r="AE20597" s="95"/>
      <c r="AM20597" s="103"/>
      <c r="AT20597" s="10"/>
    </row>
    <row r="20598" spans="9:46" s="16" customFormat="1">
      <c r="I20598" s="47"/>
      <c r="P20598" s="48"/>
      <c r="Q20598" s="48"/>
      <c r="R20598" s="48"/>
      <c r="S20598" s="49"/>
      <c r="T20598" s="47"/>
      <c r="U20598" s="50"/>
      <c r="V20598" s="47"/>
      <c r="W20598" s="50"/>
      <c r="X20598" s="49"/>
      <c r="Y20598" s="49"/>
      <c r="Z20598" s="49"/>
      <c r="AA20598" s="49"/>
      <c r="AB20598" s="49"/>
      <c r="AC20598" s="49"/>
      <c r="AD20598" s="49"/>
      <c r="AE20598" s="95"/>
      <c r="AM20598" s="103"/>
      <c r="AT20598" s="10"/>
    </row>
    <row r="20599" spans="9:46" s="16" customFormat="1">
      <c r="I20599" s="47"/>
      <c r="P20599" s="48"/>
      <c r="Q20599" s="48"/>
      <c r="R20599" s="48"/>
      <c r="S20599" s="49"/>
      <c r="T20599" s="47"/>
      <c r="U20599" s="50"/>
      <c r="V20599" s="47"/>
      <c r="W20599" s="50"/>
      <c r="X20599" s="49"/>
      <c r="Y20599" s="49"/>
      <c r="Z20599" s="49"/>
      <c r="AA20599" s="49"/>
      <c r="AB20599" s="49"/>
      <c r="AC20599" s="49"/>
      <c r="AD20599" s="49"/>
      <c r="AE20599" s="95"/>
      <c r="AM20599" s="103"/>
      <c r="AT20599" s="10"/>
    </row>
    <row r="20600" spans="9:46" s="16" customFormat="1">
      <c r="I20600" s="47"/>
      <c r="P20600" s="48"/>
      <c r="Q20600" s="48"/>
      <c r="R20600" s="48"/>
      <c r="S20600" s="49"/>
      <c r="T20600" s="47"/>
      <c r="U20600" s="50"/>
      <c r="V20600" s="47"/>
      <c r="W20600" s="50"/>
      <c r="X20600" s="49"/>
      <c r="Y20600" s="49"/>
      <c r="Z20600" s="49"/>
      <c r="AA20600" s="49"/>
      <c r="AB20600" s="49"/>
      <c r="AC20600" s="49"/>
      <c r="AD20600" s="49"/>
      <c r="AE20600" s="95"/>
      <c r="AM20600" s="103"/>
      <c r="AT20600" s="10"/>
    </row>
    <row r="20601" spans="9:46" s="16" customFormat="1">
      <c r="I20601" s="47"/>
      <c r="P20601" s="48"/>
      <c r="Q20601" s="48"/>
      <c r="R20601" s="48"/>
      <c r="S20601" s="49"/>
      <c r="T20601" s="47"/>
      <c r="U20601" s="50"/>
      <c r="V20601" s="47"/>
      <c r="W20601" s="50"/>
      <c r="X20601" s="49"/>
      <c r="Y20601" s="49"/>
      <c r="Z20601" s="49"/>
      <c r="AA20601" s="49"/>
      <c r="AB20601" s="49"/>
      <c r="AC20601" s="49"/>
      <c r="AD20601" s="49"/>
      <c r="AE20601" s="95"/>
      <c r="AM20601" s="103"/>
      <c r="AT20601" s="10"/>
    </row>
    <row r="20602" spans="9:46" s="16" customFormat="1">
      <c r="I20602" s="47"/>
      <c r="P20602" s="48"/>
      <c r="Q20602" s="48"/>
      <c r="R20602" s="48"/>
      <c r="S20602" s="49"/>
      <c r="T20602" s="47"/>
      <c r="U20602" s="50"/>
      <c r="V20602" s="47"/>
      <c r="W20602" s="50"/>
      <c r="X20602" s="49"/>
      <c r="Y20602" s="49"/>
      <c r="Z20602" s="49"/>
      <c r="AA20602" s="49"/>
      <c r="AB20602" s="49"/>
      <c r="AC20602" s="49"/>
      <c r="AD20602" s="49"/>
      <c r="AE20602" s="95"/>
      <c r="AM20602" s="103"/>
      <c r="AT20602" s="10"/>
    </row>
    <row r="20603" spans="9:46" s="16" customFormat="1">
      <c r="I20603" s="47"/>
      <c r="P20603" s="48"/>
      <c r="Q20603" s="48"/>
      <c r="R20603" s="48"/>
      <c r="S20603" s="49"/>
      <c r="T20603" s="47"/>
      <c r="U20603" s="50"/>
      <c r="V20603" s="47"/>
      <c r="W20603" s="50"/>
      <c r="X20603" s="49"/>
      <c r="Y20603" s="49"/>
      <c r="Z20603" s="49"/>
      <c r="AA20603" s="49"/>
      <c r="AB20603" s="49"/>
      <c r="AC20603" s="49"/>
      <c r="AD20603" s="49"/>
      <c r="AE20603" s="95"/>
      <c r="AM20603" s="103"/>
      <c r="AT20603" s="10"/>
    </row>
    <row r="20604" spans="9:46" s="16" customFormat="1">
      <c r="I20604" s="47"/>
      <c r="P20604" s="48"/>
      <c r="Q20604" s="48"/>
      <c r="R20604" s="48"/>
      <c r="S20604" s="49"/>
      <c r="T20604" s="47"/>
      <c r="U20604" s="50"/>
      <c r="V20604" s="47"/>
      <c r="W20604" s="50"/>
      <c r="X20604" s="49"/>
      <c r="Y20604" s="49"/>
      <c r="Z20604" s="49"/>
      <c r="AA20604" s="49"/>
      <c r="AB20604" s="49"/>
      <c r="AC20604" s="49"/>
      <c r="AD20604" s="49"/>
      <c r="AE20604" s="95"/>
      <c r="AM20604" s="103"/>
      <c r="AT20604" s="10"/>
    </row>
    <row r="20605" spans="9:46" s="16" customFormat="1">
      <c r="I20605" s="47"/>
      <c r="P20605" s="48"/>
      <c r="Q20605" s="48"/>
      <c r="R20605" s="48"/>
      <c r="S20605" s="49"/>
      <c r="T20605" s="47"/>
      <c r="U20605" s="50"/>
      <c r="V20605" s="47"/>
      <c r="W20605" s="50"/>
      <c r="X20605" s="49"/>
      <c r="Y20605" s="49"/>
      <c r="Z20605" s="49"/>
      <c r="AA20605" s="49"/>
      <c r="AB20605" s="49"/>
      <c r="AC20605" s="49"/>
      <c r="AD20605" s="49"/>
      <c r="AE20605" s="95"/>
      <c r="AM20605" s="103"/>
      <c r="AT20605" s="10"/>
    </row>
    <row r="20606" spans="9:46" s="16" customFormat="1">
      <c r="I20606" s="47"/>
      <c r="P20606" s="48"/>
      <c r="Q20606" s="48"/>
      <c r="R20606" s="48"/>
      <c r="S20606" s="49"/>
      <c r="T20606" s="47"/>
      <c r="U20606" s="50"/>
      <c r="V20606" s="47"/>
      <c r="W20606" s="50"/>
      <c r="X20606" s="49"/>
      <c r="Y20606" s="49"/>
      <c r="Z20606" s="49"/>
      <c r="AA20606" s="49"/>
      <c r="AB20606" s="49"/>
      <c r="AC20606" s="49"/>
      <c r="AD20606" s="49"/>
      <c r="AE20606" s="95"/>
      <c r="AM20606" s="103"/>
      <c r="AT20606" s="10"/>
    </row>
    <row r="20607" spans="9:46" s="16" customFormat="1">
      <c r="I20607" s="47"/>
      <c r="P20607" s="48"/>
      <c r="Q20607" s="48"/>
      <c r="R20607" s="48"/>
      <c r="S20607" s="49"/>
      <c r="T20607" s="47"/>
      <c r="U20607" s="50"/>
      <c r="V20607" s="47"/>
      <c r="W20607" s="50"/>
      <c r="X20607" s="49"/>
      <c r="Y20607" s="49"/>
      <c r="Z20607" s="49"/>
      <c r="AA20607" s="49"/>
      <c r="AB20607" s="49"/>
      <c r="AC20607" s="49"/>
      <c r="AD20607" s="49"/>
      <c r="AE20607" s="95"/>
      <c r="AM20607" s="103"/>
      <c r="AT20607" s="10"/>
    </row>
    <row r="20608" spans="9:46" s="16" customFormat="1">
      <c r="I20608" s="47"/>
      <c r="P20608" s="48"/>
      <c r="Q20608" s="48"/>
      <c r="R20608" s="48"/>
      <c r="S20608" s="49"/>
      <c r="T20608" s="47"/>
      <c r="U20608" s="50"/>
      <c r="V20608" s="47"/>
      <c r="W20608" s="50"/>
      <c r="X20608" s="49"/>
      <c r="Y20608" s="49"/>
      <c r="Z20608" s="49"/>
      <c r="AA20608" s="49"/>
      <c r="AB20608" s="49"/>
      <c r="AC20608" s="49"/>
      <c r="AD20608" s="49"/>
      <c r="AE20608" s="95"/>
      <c r="AM20608" s="103"/>
      <c r="AT20608" s="10"/>
    </row>
    <row r="20609" spans="9:46" s="16" customFormat="1">
      <c r="I20609" s="47"/>
      <c r="P20609" s="48"/>
      <c r="Q20609" s="48"/>
      <c r="R20609" s="48"/>
      <c r="S20609" s="49"/>
      <c r="T20609" s="47"/>
      <c r="U20609" s="50"/>
      <c r="V20609" s="47"/>
      <c r="W20609" s="50"/>
      <c r="X20609" s="49"/>
      <c r="Y20609" s="49"/>
      <c r="Z20609" s="49"/>
      <c r="AA20609" s="49"/>
      <c r="AB20609" s="49"/>
      <c r="AC20609" s="49"/>
      <c r="AD20609" s="49"/>
      <c r="AE20609" s="95"/>
      <c r="AM20609" s="103"/>
      <c r="AT20609" s="10"/>
    </row>
    <row r="20610" spans="9:46" s="16" customFormat="1">
      <c r="I20610" s="47"/>
      <c r="P20610" s="48"/>
      <c r="Q20610" s="48"/>
      <c r="R20610" s="48"/>
      <c r="S20610" s="49"/>
      <c r="T20610" s="47"/>
      <c r="U20610" s="50"/>
      <c r="V20610" s="47"/>
      <c r="W20610" s="50"/>
      <c r="X20610" s="49"/>
      <c r="Y20610" s="49"/>
      <c r="Z20610" s="49"/>
      <c r="AA20610" s="49"/>
      <c r="AB20610" s="49"/>
      <c r="AC20610" s="49"/>
      <c r="AD20610" s="49"/>
      <c r="AE20610" s="95"/>
      <c r="AM20610" s="103"/>
      <c r="AT20610" s="10"/>
    </row>
    <row r="20611" spans="9:46" s="16" customFormat="1">
      <c r="I20611" s="47"/>
      <c r="P20611" s="48"/>
      <c r="Q20611" s="48"/>
      <c r="R20611" s="48"/>
      <c r="S20611" s="49"/>
      <c r="T20611" s="47"/>
      <c r="U20611" s="50"/>
      <c r="V20611" s="47"/>
      <c r="W20611" s="50"/>
      <c r="X20611" s="49"/>
      <c r="Y20611" s="49"/>
      <c r="Z20611" s="49"/>
      <c r="AA20611" s="49"/>
      <c r="AB20611" s="49"/>
      <c r="AC20611" s="49"/>
      <c r="AD20611" s="49"/>
      <c r="AE20611" s="95"/>
      <c r="AM20611" s="103"/>
      <c r="AT20611" s="10"/>
    </row>
    <row r="20612" spans="9:46" s="16" customFormat="1">
      <c r="I20612" s="47"/>
      <c r="P20612" s="48"/>
      <c r="Q20612" s="48"/>
      <c r="R20612" s="48"/>
      <c r="S20612" s="49"/>
      <c r="T20612" s="47"/>
      <c r="U20612" s="50"/>
      <c r="V20612" s="47"/>
      <c r="W20612" s="50"/>
      <c r="X20612" s="49"/>
      <c r="Y20612" s="49"/>
      <c r="Z20612" s="49"/>
      <c r="AA20612" s="49"/>
      <c r="AB20612" s="49"/>
      <c r="AC20612" s="49"/>
      <c r="AD20612" s="49"/>
      <c r="AE20612" s="95"/>
      <c r="AM20612" s="103"/>
      <c r="AT20612" s="10"/>
    </row>
    <row r="20613" spans="9:46" s="16" customFormat="1">
      <c r="I20613" s="47"/>
      <c r="P20613" s="48"/>
      <c r="Q20613" s="48"/>
      <c r="R20613" s="48"/>
      <c r="S20613" s="49"/>
      <c r="T20613" s="47"/>
      <c r="U20613" s="50"/>
      <c r="V20613" s="47"/>
      <c r="W20613" s="50"/>
      <c r="X20613" s="49"/>
      <c r="Y20613" s="49"/>
      <c r="Z20613" s="49"/>
      <c r="AA20613" s="49"/>
      <c r="AB20613" s="49"/>
      <c r="AC20613" s="49"/>
      <c r="AD20613" s="49"/>
      <c r="AE20613" s="95"/>
      <c r="AM20613" s="103"/>
      <c r="AT20613" s="10"/>
    </row>
    <row r="20614" spans="9:46" s="16" customFormat="1">
      <c r="I20614" s="47"/>
      <c r="P20614" s="48"/>
      <c r="Q20614" s="48"/>
      <c r="R20614" s="48"/>
      <c r="S20614" s="49"/>
      <c r="T20614" s="47"/>
      <c r="U20614" s="50"/>
      <c r="V20614" s="47"/>
      <c r="W20614" s="50"/>
      <c r="X20614" s="49"/>
      <c r="Y20614" s="49"/>
      <c r="Z20614" s="49"/>
      <c r="AA20614" s="49"/>
      <c r="AB20614" s="49"/>
      <c r="AC20614" s="49"/>
      <c r="AD20614" s="49"/>
      <c r="AE20614" s="95"/>
      <c r="AM20614" s="103"/>
      <c r="AT20614" s="10"/>
    </row>
    <row r="20615" spans="9:46" s="16" customFormat="1">
      <c r="I20615" s="47"/>
      <c r="P20615" s="48"/>
      <c r="Q20615" s="48"/>
      <c r="R20615" s="48"/>
      <c r="S20615" s="49"/>
      <c r="T20615" s="47"/>
      <c r="U20615" s="50"/>
      <c r="V20615" s="47"/>
      <c r="W20615" s="50"/>
      <c r="X20615" s="49"/>
      <c r="Y20615" s="49"/>
      <c r="Z20615" s="49"/>
      <c r="AA20615" s="49"/>
      <c r="AB20615" s="49"/>
      <c r="AC20615" s="49"/>
      <c r="AD20615" s="49"/>
      <c r="AE20615" s="95"/>
      <c r="AM20615" s="103"/>
      <c r="AT20615" s="10"/>
    </row>
    <row r="20616" spans="9:46" s="16" customFormat="1">
      <c r="I20616" s="47"/>
      <c r="P20616" s="48"/>
      <c r="Q20616" s="48"/>
      <c r="R20616" s="48"/>
      <c r="S20616" s="49"/>
      <c r="T20616" s="47"/>
      <c r="U20616" s="50"/>
      <c r="V20616" s="47"/>
      <c r="W20616" s="50"/>
      <c r="X20616" s="49"/>
      <c r="Y20616" s="49"/>
      <c r="Z20616" s="49"/>
      <c r="AA20616" s="49"/>
      <c r="AB20616" s="49"/>
      <c r="AC20616" s="49"/>
      <c r="AD20616" s="49"/>
      <c r="AE20616" s="95"/>
      <c r="AM20616" s="103"/>
      <c r="AT20616" s="10"/>
    </row>
    <row r="20617" spans="9:46" s="16" customFormat="1">
      <c r="I20617" s="47"/>
      <c r="P20617" s="48"/>
      <c r="Q20617" s="48"/>
      <c r="R20617" s="48"/>
      <c r="S20617" s="49"/>
      <c r="T20617" s="47"/>
      <c r="U20617" s="50"/>
      <c r="V20617" s="47"/>
      <c r="W20617" s="50"/>
      <c r="X20617" s="49"/>
      <c r="Y20617" s="49"/>
      <c r="Z20617" s="49"/>
      <c r="AA20617" s="49"/>
      <c r="AB20617" s="49"/>
      <c r="AC20617" s="49"/>
      <c r="AD20617" s="49"/>
      <c r="AE20617" s="95"/>
      <c r="AM20617" s="103"/>
      <c r="AT20617" s="10"/>
    </row>
    <row r="20618" spans="9:46" s="16" customFormat="1">
      <c r="I20618" s="47"/>
      <c r="P20618" s="48"/>
      <c r="Q20618" s="48"/>
      <c r="R20618" s="48"/>
      <c r="S20618" s="49"/>
      <c r="T20618" s="47"/>
      <c r="U20618" s="50"/>
      <c r="V20618" s="47"/>
      <c r="W20618" s="50"/>
      <c r="X20618" s="49"/>
      <c r="Y20618" s="49"/>
      <c r="Z20618" s="49"/>
      <c r="AA20618" s="49"/>
      <c r="AB20618" s="49"/>
      <c r="AC20618" s="49"/>
      <c r="AD20618" s="49"/>
      <c r="AE20618" s="95"/>
      <c r="AM20618" s="103"/>
      <c r="AT20618" s="10"/>
    </row>
    <row r="20619" spans="9:46" s="16" customFormat="1">
      <c r="I20619" s="47"/>
      <c r="P20619" s="48"/>
      <c r="Q20619" s="48"/>
      <c r="R20619" s="48"/>
      <c r="S20619" s="49"/>
      <c r="T20619" s="47"/>
      <c r="U20619" s="50"/>
      <c r="V20619" s="47"/>
      <c r="W20619" s="50"/>
      <c r="X20619" s="49"/>
      <c r="Y20619" s="49"/>
      <c r="Z20619" s="49"/>
      <c r="AA20619" s="49"/>
      <c r="AB20619" s="49"/>
      <c r="AC20619" s="49"/>
      <c r="AD20619" s="49"/>
      <c r="AE20619" s="95"/>
      <c r="AM20619" s="103"/>
      <c r="AT20619" s="10"/>
    </row>
    <row r="20620" spans="9:46" s="16" customFormat="1">
      <c r="I20620" s="47"/>
      <c r="P20620" s="48"/>
      <c r="Q20620" s="48"/>
      <c r="R20620" s="48"/>
      <c r="S20620" s="49"/>
      <c r="T20620" s="47"/>
      <c r="U20620" s="50"/>
      <c r="V20620" s="47"/>
      <c r="W20620" s="50"/>
      <c r="X20620" s="49"/>
      <c r="Y20620" s="49"/>
      <c r="Z20620" s="49"/>
      <c r="AA20620" s="49"/>
      <c r="AB20620" s="49"/>
      <c r="AC20620" s="49"/>
      <c r="AD20620" s="49"/>
      <c r="AE20620" s="95"/>
      <c r="AM20620" s="103"/>
      <c r="AT20620" s="10"/>
    </row>
    <row r="20621" spans="9:46" s="16" customFormat="1">
      <c r="I20621" s="47"/>
      <c r="P20621" s="48"/>
      <c r="Q20621" s="48"/>
      <c r="R20621" s="48"/>
      <c r="S20621" s="49"/>
      <c r="T20621" s="47"/>
      <c r="U20621" s="50"/>
      <c r="V20621" s="47"/>
      <c r="W20621" s="50"/>
      <c r="X20621" s="49"/>
      <c r="Y20621" s="49"/>
      <c r="Z20621" s="49"/>
      <c r="AA20621" s="49"/>
      <c r="AB20621" s="49"/>
      <c r="AC20621" s="49"/>
      <c r="AD20621" s="49"/>
      <c r="AE20621" s="95"/>
      <c r="AM20621" s="103"/>
      <c r="AT20621" s="10"/>
    </row>
    <row r="20622" spans="9:46" s="16" customFormat="1">
      <c r="I20622" s="47"/>
      <c r="P20622" s="48"/>
      <c r="Q20622" s="48"/>
      <c r="R20622" s="48"/>
      <c r="S20622" s="49"/>
      <c r="T20622" s="47"/>
      <c r="U20622" s="50"/>
      <c r="V20622" s="47"/>
      <c r="W20622" s="50"/>
      <c r="X20622" s="49"/>
      <c r="Y20622" s="49"/>
      <c r="Z20622" s="49"/>
      <c r="AA20622" s="49"/>
      <c r="AB20622" s="49"/>
      <c r="AC20622" s="49"/>
      <c r="AD20622" s="49"/>
      <c r="AE20622" s="95"/>
      <c r="AM20622" s="103"/>
      <c r="AT20622" s="10"/>
    </row>
    <row r="20623" spans="9:46" s="16" customFormat="1">
      <c r="I20623" s="47"/>
      <c r="P20623" s="48"/>
      <c r="Q20623" s="48"/>
      <c r="R20623" s="48"/>
      <c r="S20623" s="49"/>
      <c r="T20623" s="47"/>
      <c r="U20623" s="50"/>
      <c r="V20623" s="47"/>
      <c r="W20623" s="50"/>
      <c r="X20623" s="49"/>
      <c r="Y20623" s="49"/>
      <c r="Z20623" s="49"/>
      <c r="AA20623" s="49"/>
      <c r="AB20623" s="49"/>
      <c r="AC20623" s="49"/>
      <c r="AD20623" s="49"/>
      <c r="AE20623" s="95"/>
      <c r="AM20623" s="103"/>
      <c r="AT20623" s="10"/>
    </row>
    <row r="20624" spans="9:46" s="16" customFormat="1">
      <c r="I20624" s="47"/>
      <c r="P20624" s="48"/>
      <c r="Q20624" s="48"/>
      <c r="R20624" s="48"/>
      <c r="S20624" s="49"/>
      <c r="T20624" s="47"/>
      <c r="U20624" s="50"/>
      <c r="V20624" s="47"/>
      <c r="W20624" s="50"/>
      <c r="X20624" s="49"/>
      <c r="Y20624" s="49"/>
      <c r="Z20624" s="49"/>
      <c r="AA20624" s="49"/>
      <c r="AB20624" s="49"/>
      <c r="AC20624" s="49"/>
      <c r="AD20624" s="49"/>
      <c r="AE20624" s="95"/>
      <c r="AM20624" s="103"/>
      <c r="AT20624" s="10"/>
    </row>
    <row r="20625" spans="9:46" s="16" customFormat="1">
      <c r="I20625" s="47"/>
      <c r="P20625" s="48"/>
      <c r="Q20625" s="48"/>
      <c r="R20625" s="48"/>
      <c r="S20625" s="49"/>
      <c r="T20625" s="47"/>
      <c r="U20625" s="50"/>
      <c r="V20625" s="47"/>
      <c r="W20625" s="50"/>
      <c r="X20625" s="49"/>
      <c r="Y20625" s="49"/>
      <c r="Z20625" s="49"/>
      <c r="AA20625" s="49"/>
      <c r="AB20625" s="49"/>
      <c r="AC20625" s="49"/>
      <c r="AD20625" s="49"/>
      <c r="AE20625" s="95"/>
      <c r="AM20625" s="103"/>
      <c r="AT20625" s="10"/>
    </row>
    <row r="20626" spans="9:46" s="16" customFormat="1">
      <c r="I20626" s="47"/>
      <c r="P20626" s="48"/>
      <c r="Q20626" s="48"/>
      <c r="R20626" s="48"/>
      <c r="S20626" s="49"/>
      <c r="T20626" s="47"/>
      <c r="U20626" s="50"/>
      <c r="V20626" s="47"/>
      <c r="W20626" s="50"/>
      <c r="X20626" s="49"/>
      <c r="Y20626" s="49"/>
      <c r="Z20626" s="49"/>
      <c r="AA20626" s="49"/>
      <c r="AB20626" s="49"/>
      <c r="AC20626" s="49"/>
      <c r="AD20626" s="49"/>
      <c r="AE20626" s="95"/>
      <c r="AM20626" s="103"/>
      <c r="AT20626" s="10"/>
    </row>
    <row r="20627" spans="9:46" s="16" customFormat="1">
      <c r="I20627" s="47"/>
      <c r="P20627" s="48"/>
      <c r="Q20627" s="48"/>
      <c r="R20627" s="48"/>
      <c r="S20627" s="49"/>
      <c r="T20627" s="47"/>
      <c r="U20627" s="50"/>
      <c r="V20627" s="47"/>
      <c r="W20627" s="50"/>
      <c r="X20627" s="49"/>
      <c r="Y20627" s="49"/>
      <c r="Z20627" s="49"/>
      <c r="AA20627" s="49"/>
      <c r="AB20627" s="49"/>
      <c r="AC20627" s="49"/>
      <c r="AD20627" s="49"/>
      <c r="AE20627" s="95"/>
      <c r="AM20627" s="103"/>
      <c r="AT20627" s="10"/>
    </row>
    <row r="20628" spans="9:46" s="16" customFormat="1">
      <c r="I20628" s="47"/>
      <c r="P20628" s="48"/>
      <c r="Q20628" s="48"/>
      <c r="R20628" s="48"/>
      <c r="S20628" s="49"/>
      <c r="T20628" s="47"/>
      <c r="U20628" s="50"/>
      <c r="V20628" s="47"/>
      <c r="W20628" s="50"/>
      <c r="X20628" s="49"/>
      <c r="Y20628" s="49"/>
      <c r="Z20628" s="49"/>
      <c r="AA20628" s="49"/>
      <c r="AB20628" s="49"/>
      <c r="AC20628" s="49"/>
      <c r="AD20628" s="49"/>
      <c r="AE20628" s="95"/>
      <c r="AM20628" s="103"/>
      <c r="AT20628" s="10"/>
    </row>
    <row r="20629" spans="9:46" s="16" customFormat="1">
      <c r="I20629" s="47"/>
      <c r="P20629" s="48"/>
      <c r="Q20629" s="48"/>
      <c r="R20629" s="48"/>
      <c r="S20629" s="49"/>
      <c r="T20629" s="47"/>
      <c r="U20629" s="50"/>
      <c r="V20629" s="47"/>
      <c r="W20629" s="50"/>
      <c r="X20629" s="49"/>
      <c r="Y20629" s="49"/>
      <c r="Z20629" s="49"/>
      <c r="AA20629" s="49"/>
      <c r="AB20629" s="49"/>
      <c r="AC20629" s="49"/>
      <c r="AD20629" s="49"/>
      <c r="AE20629" s="95"/>
      <c r="AM20629" s="103"/>
      <c r="AT20629" s="10"/>
    </row>
    <row r="20630" spans="9:46" s="16" customFormat="1">
      <c r="I20630" s="47"/>
      <c r="P20630" s="48"/>
      <c r="Q20630" s="48"/>
      <c r="R20630" s="48"/>
      <c r="S20630" s="49"/>
      <c r="T20630" s="47"/>
      <c r="U20630" s="50"/>
      <c r="V20630" s="47"/>
      <c r="W20630" s="50"/>
      <c r="X20630" s="49"/>
      <c r="Y20630" s="49"/>
      <c r="Z20630" s="49"/>
      <c r="AA20630" s="49"/>
      <c r="AB20630" s="49"/>
      <c r="AC20630" s="49"/>
      <c r="AD20630" s="49"/>
      <c r="AE20630" s="95"/>
      <c r="AM20630" s="103"/>
      <c r="AT20630" s="10"/>
    </row>
    <row r="20631" spans="9:46" s="16" customFormat="1">
      <c r="I20631" s="47"/>
      <c r="P20631" s="48"/>
      <c r="Q20631" s="48"/>
      <c r="R20631" s="48"/>
      <c r="S20631" s="49"/>
      <c r="T20631" s="47"/>
      <c r="U20631" s="50"/>
      <c r="V20631" s="47"/>
      <c r="W20631" s="50"/>
      <c r="X20631" s="49"/>
      <c r="Y20631" s="49"/>
      <c r="Z20631" s="49"/>
      <c r="AA20631" s="49"/>
      <c r="AB20631" s="49"/>
      <c r="AC20631" s="49"/>
      <c r="AD20631" s="49"/>
      <c r="AE20631" s="95"/>
      <c r="AM20631" s="103"/>
      <c r="AT20631" s="10"/>
    </row>
    <row r="20632" spans="9:46" s="16" customFormat="1">
      <c r="I20632" s="47"/>
      <c r="P20632" s="48"/>
      <c r="Q20632" s="48"/>
      <c r="R20632" s="48"/>
      <c r="S20632" s="49"/>
      <c r="T20632" s="47"/>
      <c r="U20632" s="50"/>
      <c r="V20632" s="47"/>
      <c r="W20632" s="50"/>
      <c r="X20632" s="49"/>
      <c r="Y20632" s="49"/>
      <c r="Z20632" s="49"/>
      <c r="AA20632" s="49"/>
      <c r="AB20632" s="49"/>
      <c r="AC20632" s="49"/>
      <c r="AD20632" s="49"/>
      <c r="AE20632" s="95"/>
      <c r="AM20632" s="103"/>
      <c r="AT20632" s="10"/>
    </row>
    <row r="20633" spans="9:46" s="16" customFormat="1">
      <c r="I20633" s="47"/>
      <c r="P20633" s="48"/>
      <c r="Q20633" s="48"/>
      <c r="R20633" s="48"/>
      <c r="S20633" s="49"/>
      <c r="T20633" s="47"/>
      <c r="U20633" s="50"/>
      <c r="V20633" s="47"/>
      <c r="W20633" s="50"/>
      <c r="X20633" s="49"/>
      <c r="Y20633" s="49"/>
      <c r="Z20633" s="49"/>
      <c r="AA20633" s="49"/>
      <c r="AB20633" s="49"/>
      <c r="AC20633" s="49"/>
      <c r="AD20633" s="49"/>
      <c r="AE20633" s="95"/>
      <c r="AM20633" s="103"/>
      <c r="AT20633" s="10"/>
    </row>
    <row r="20634" spans="9:46" s="16" customFormat="1">
      <c r="I20634" s="47"/>
      <c r="P20634" s="48"/>
      <c r="Q20634" s="48"/>
      <c r="R20634" s="48"/>
      <c r="S20634" s="49"/>
      <c r="T20634" s="47"/>
      <c r="U20634" s="50"/>
      <c r="V20634" s="47"/>
      <c r="W20634" s="50"/>
      <c r="X20634" s="49"/>
      <c r="Y20634" s="49"/>
      <c r="Z20634" s="49"/>
      <c r="AA20634" s="49"/>
      <c r="AB20634" s="49"/>
      <c r="AC20634" s="49"/>
      <c r="AD20634" s="49"/>
      <c r="AE20634" s="95"/>
      <c r="AM20634" s="103"/>
      <c r="AT20634" s="10"/>
    </row>
    <row r="20635" spans="9:46" s="16" customFormat="1">
      <c r="I20635" s="47"/>
      <c r="P20635" s="48"/>
      <c r="Q20635" s="48"/>
      <c r="R20635" s="48"/>
      <c r="S20635" s="49"/>
      <c r="T20635" s="47"/>
      <c r="U20635" s="50"/>
      <c r="V20635" s="47"/>
      <c r="W20635" s="50"/>
      <c r="X20635" s="49"/>
      <c r="Y20635" s="49"/>
      <c r="Z20635" s="49"/>
      <c r="AA20635" s="49"/>
      <c r="AB20635" s="49"/>
      <c r="AC20635" s="49"/>
      <c r="AD20635" s="49"/>
      <c r="AE20635" s="95"/>
      <c r="AM20635" s="103"/>
      <c r="AT20635" s="10"/>
    </row>
    <row r="20636" spans="9:46" s="16" customFormat="1">
      <c r="I20636" s="47"/>
      <c r="P20636" s="48"/>
      <c r="Q20636" s="48"/>
      <c r="R20636" s="48"/>
      <c r="S20636" s="49"/>
      <c r="T20636" s="47"/>
      <c r="U20636" s="50"/>
      <c r="V20636" s="47"/>
      <c r="W20636" s="50"/>
      <c r="X20636" s="49"/>
      <c r="Y20636" s="49"/>
      <c r="Z20636" s="49"/>
      <c r="AA20636" s="49"/>
      <c r="AB20636" s="49"/>
      <c r="AC20636" s="49"/>
      <c r="AD20636" s="49"/>
      <c r="AE20636" s="95"/>
      <c r="AM20636" s="103"/>
      <c r="AT20636" s="10"/>
    </row>
    <row r="20637" spans="9:46" s="16" customFormat="1">
      <c r="I20637" s="47"/>
      <c r="P20637" s="48"/>
      <c r="Q20637" s="48"/>
      <c r="R20637" s="48"/>
      <c r="S20637" s="49"/>
      <c r="T20637" s="47"/>
      <c r="U20637" s="50"/>
      <c r="V20637" s="47"/>
      <c r="W20637" s="50"/>
      <c r="X20637" s="49"/>
      <c r="Y20637" s="49"/>
      <c r="Z20637" s="49"/>
      <c r="AA20637" s="49"/>
      <c r="AB20637" s="49"/>
      <c r="AC20637" s="49"/>
      <c r="AD20637" s="49"/>
      <c r="AE20637" s="95"/>
      <c r="AM20637" s="103"/>
      <c r="AT20637" s="10"/>
    </row>
    <row r="20638" spans="9:46" s="16" customFormat="1">
      <c r="I20638" s="47"/>
      <c r="P20638" s="48"/>
      <c r="Q20638" s="48"/>
      <c r="R20638" s="48"/>
      <c r="S20638" s="49"/>
      <c r="T20638" s="47"/>
      <c r="U20638" s="50"/>
      <c r="V20638" s="47"/>
      <c r="W20638" s="50"/>
      <c r="X20638" s="49"/>
      <c r="Y20638" s="49"/>
      <c r="Z20638" s="49"/>
      <c r="AA20638" s="49"/>
      <c r="AB20638" s="49"/>
      <c r="AC20638" s="49"/>
      <c r="AD20638" s="49"/>
      <c r="AE20638" s="95"/>
      <c r="AM20638" s="103"/>
      <c r="AT20638" s="10"/>
    </row>
    <row r="20639" spans="9:46" s="16" customFormat="1">
      <c r="I20639" s="47"/>
      <c r="P20639" s="48"/>
      <c r="Q20639" s="48"/>
      <c r="R20639" s="48"/>
      <c r="S20639" s="49"/>
      <c r="T20639" s="47"/>
      <c r="U20639" s="50"/>
      <c r="V20639" s="47"/>
      <c r="W20639" s="50"/>
      <c r="X20639" s="49"/>
      <c r="Y20639" s="49"/>
      <c r="Z20639" s="49"/>
      <c r="AA20639" s="49"/>
      <c r="AB20639" s="49"/>
      <c r="AC20639" s="49"/>
      <c r="AD20639" s="49"/>
      <c r="AE20639" s="95"/>
      <c r="AM20639" s="103"/>
      <c r="AT20639" s="10"/>
    </row>
    <row r="20640" spans="9:46" s="16" customFormat="1">
      <c r="I20640" s="47"/>
      <c r="P20640" s="48"/>
      <c r="Q20640" s="48"/>
      <c r="R20640" s="48"/>
      <c r="S20640" s="49"/>
      <c r="T20640" s="47"/>
      <c r="U20640" s="50"/>
      <c r="V20640" s="47"/>
      <c r="W20640" s="50"/>
      <c r="X20640" s="49"/>
      <c r="Y20640" s="49"/>
      <c r="Z20640" s="49"/>
      <c r="AA20640" s="49"/>
      <c r="AB20640" s="49"/>
      <c r="AC20640" s="49"/>
      <c r="AD20640" s="49"/>
      <c r="AE20640" s="95"/>
      <c r="AM20640" s="103"/>
      <c r="AT20640" s="10"/>
    </row>
    <row r="20641" spans="9:46" s="16" customFormat="1">
      <c r="I20641" s="47"/>
      <c r="P20641" s="48"/>
      <c r="Q20641" s="48"/>
      <c r="R20641" s="48"/>
      <c r="S20641" s="49"/>
      <c r="T20641" s="47"/>
      <c r="U20641" s="50"/>
      <c r="V20641" s="47"/>
      <c r="W20641" s="50"/>
      <c r="X20641" s="49"/>
      <c r="Y20641" s="49"/>
      <c r="Z20641" s="49"/>
      <c r="AA20641" s="49"/>
      <c r="AB20641" s="49"/>
      <c r="AC20641" s="49"/>
      <c r="AD20641" s="49"/>
      <c r="AE20641" s="95"/>
      <c r="AM20641" s="103"/>
      <c r="AT20641" s="10"/>
    </row>
    <row r="20642" spans="9:46" s="16" customFormat="1">
      <c r="I20642" s="47"/>
      <c r="P20642" s="48"/>
      <c r="Q20642" s="48"/>
      <c r="R20642" s="48"/>
      <c r="S20642" s="49"/>
      <c r="T20642" s="47"/>
      <c r="U20642" s="50"/>
      <c r="V20642" s="47"/>
      <c r="W20642" s="50"/>
      <c r="X20642" s="49"/>
      <c r="Y20642" s="49"/>
      <c r="Z20642" s="49"/>
      <c r="AA20642" s="49"/>
      <c r="AB20642" s="49"/>
      <c r="AC20642" s="49"/>
      <c r="AD20642" s="49"/>
      <c r="AE20642" s="95"/>
      <c r="AM20642" s="103"/>
      <c r="AT20642" s="10"/>
    </row>
    <row r="20643" spans="9:46" s="16" customFormat="1">
      <c r="I20643" s="47"/>
      <c r="P20643" s="48"/>
      <c r="Q20643" s="48"/>
      <c r="R20643" s="48"/>
      <c r="S20643" s="49"/>
      <c r="T20643" s="47"/>
      <c r="U20643" s="50"/>
      <c r="V20643" s="47"/>
      <c r="W20643" s="50"/>
      <c r="X20643" s="49"/>
      <c r="Y20643" s="49"/>
      <c r="Z20643" s="49"/>
      <c r="AA20643" s="49"/>
      <c r="AB20643" s="49"/>
      <c r="AC20643" s="49"/>
      <c r="AD20643" s="49"/>
      <c r="AE20643" s="95"/>
      <c r="AM20643" s="103"/>
      <c r="AT20643" s="10"/>
    </row>
    <row r="20644" spans="9:46" s="16" customFormat="1">
      <c r="I20644" s="47"/>
      <c r="P20644" s="48"/>
      <c r="Q20644" s="48"/>
      <c r="R20644" s="48"/>
      <c r="S20644" s="49"/>
      <c r="T20644" s="47"/>
      <c r="U20644" s="50"/>
      <c r="V20644" s="47"/>
      <c r="W20644" s="50"/>
      <c r="X20644" s="49"/>
      <c r="Y20644" s="49"/>
      <c r="Z20644" s="49"/>
      <c r="AA20644" s="49"/>
      <c r="AB20644" s="49"/>
      <c r="AC20644" s="49"/>
      <c r="AD20644" s="49"/>
      <c r="AE20644" s="95"/>
      <c r="AM20644" s="103"/>
      <c r="AT20644" s="10"/>
    </row>
    <row r="20645" spans="9:46" s="16" customFormat="1">
      <c r="I20645" s="47"/>
      <c r="P20645" s="48"/>
      <c r="Q20645" s="48"/>
      <c r="R20645" s="48"/>
      <c r="S20645" s="49"/>
      <c r="T20645" s="47"/>
      <c r="U20645" s="50"/>
      <c r="V20645" s="47"/>
      <c r="W20645" s="50"/>
      <c r="X20645" s="49"/>
      <c r="Y20645" s="49"/>
      <c r="Z20645" s="49"/>
      <c r="AA20645" s="49"/>
      <c r="AB20645" s="49"/>
      <c r="AC20645" s="49"/>
      <c r="AD20645" s="49"/>
      <c r="AE20645" s="95"/>
      <c r="AM20645" s="103"/>
      <c r="AT20645" s="10"/>
    </row>
    <row r="20646" spans="9:46" s="16" customFormat="1">
      <c r="I20646" s="47"/>
      <c r="P20646" s="48"/>
      <c r="Q20646" s="48"/>
      <c r="R20646" s="48"/>
      <c r="S20646" s="49"/>
      <c r="T20646" s="47"/>
      <c r="U20646" s="50"/>
      <c r="V20646" s="47"/>
      <c r="W20646" s="50"/>
      <c r="X20646" s="49"/>
      <c r="Y20646" s="49"/>
      <c r="Z20646" s="49"/>
      <c r="AA20646" s="49"/>
      <c r="AB20646" s="49"/>
      <c r="AC20646" s="49"/>
      <c r="AD20646" s="49"/>
      <c r="AE20646" s="95"/>
      <c r="AM20646" s="103"/>
      <c r="AT20646" s="10"/>
    </row>
    <row r="20647" spans="9:46" s="16" customFormat="1">
      <c r="I20647" s="47"/>
      <c r="P20647" s="48"/>
      <c r="Q20647" s="48"/>
      <c r="R20647" s="48"/>
      <c r="S20647" s="49"/>
      <c r="T20647" s="47"/>
      <c r="U20647" s="50"/>
      <c r="V20647" s="47"/>
      <c r="W20647" s="50"/>
      <c r="X20647" s="49"/>
      <c r="Y20647" s="49"/>
      <c r="Z20647" s="49"/>
      <c r="AA20647" s="49"/>
      <c r="AB20647" s="49"/>
      <c r="AC20647" s="49"/>
      <c r="AD20647" s="49"/>
      <c r="AE20647" s="95"/>
      <c r="AM20647" s="103"/>
      <c r="AT20647" s="10"/>
    </row>
    <row r="20648" spans="9:46" s="16" customFormat="1">
      <c r="I20648" s="47"/>
      <c r="P20648" s="48"/>
      <c r="Q20648" s="48"/>
      <c r="R20648" s="48"/>
      <c r="S20648" s="49"/>
      <c r="T20648" s="47"/>
      <c r="U20648" s="50"/>
      <c r="V20648" s="47"/>
      <c r="W20648" s="50"/>
      <c r="X20648" s="49"/>
      <c r="Y20648" s="49"/>
      <c r="Z20648" s="49"/>
      <c r="AA20648" s="49"/>
      <c r="AB20648" s="49"/>
      <c r="AC20648" s="49"/>
      <c r="AD20648" s="49"/>
      <c r="AE20648" s="95"/>
      <c r="AM20648" s="103"/>
      <c r="AT20648" s="10"/>
    </row>
    <row r="20649" spans="9:46" s="16" customFormat="1">
      <c r="I20649" s="47"/>
      <c r="P20649" s="48"/>
      <c r="Q20649" s="48"/>
      <c r="R20649" s="48"/>
      <c r="S20649" s="49"/>
      <c r="T20649" s="47"/>
      <c r="U20649" s="50"/>
      <c r="V20649" s="47"/>
      <c r="W20649" s="50"/>
      <c r="X20649" s="49"/>
      <c r="Y20649" s="49"/>
      <c r="Z20649" s="49"/>
      <c r="AA20649" s="49"/>
      <c r="AB20649" s="49"/>
      <c r="AC20649" s="49"/>
      <c r="AD20649" s="49"/>
      <c r="AE20649" s="95"/>
      <c r="AM20649" s="103"/>
      <c r="AT20649" s="10"/>
    </row>
    <row r="20650" spans="9:46" s="16" customFormat="1">
      <c r="I20650" s="47"/>
      <c r="P20650" s="48"/>
      <c r="Q20650" s="48"/>
      <c r="R20650" s="48"/>
      <c r="S20650" s="49"/>
      <c r="T20650" s="47"/>
      <c r="U20650" s="50"/>
      <c r="V20650" s="47"/>
      <c r="W20650" s="50"/>
      <c r="X20650" s="49"/>
      <c r="Y20650" s="49"/>
      <c r="Z20650" s="49"/>
      <c r="AA20650" s="49"/>
      <c r="AB20650" s="49"/>
      <c r="AC20650" s="49"/>
      <c r="AD20650" s="49"/>
      <c r="AE20650" s="95"/>
      <c r="AM20650" s="103"/>
      <c r="AT20650" s="10"/>
    </row>
    <row r="20651" spans="9:46" s="16" customFormat="1">
      <c r="I20651" s="47"/>
      <c r="P20651" s="48"/>
      <c r="Q20651" s="48"/>
      <c r="R20651" s="48"/>
      <c r="S20651" s="49"/>
      <c r="T20651" s="47"/>
      <c r="U20651" s="50"/>
      <c r="V20651" s="47"/>
      <c r="W20651" s="50"/>
      <c r="X20651" s="49"/>
      <c r="Y20651" s="49"/>
      <c r="Z20651" s="49"/>
      <c r="AA20651" s="49"/>
      <c r="AB20651" s="49"/>
      <c r="AC20651" s="49"/>
      <c r="AD20651" s="49"/>
      <c r="AE20651" s="95"/>
      <c r="AM20651" s="103"/>
      <c r="AT20651" s="10"/>
    </row>
    <row r="20652" spans="9:46" s="16" customFormat="1">
      <c r="I20652" s="47"/>
      <c r="P20652" s="48"/>
      <c r="Q20652" s="48"/>
      <c r="R20652" s="48"/>
      <c r="S20652" s="49"/>
      <c r="T20652" s="47"/>
      <c r="U20652" s="50"/>
      <c r="V20652" s="47"/>
      <c r="W20652" s="50"/>
      <c r="X20652" s="49"/>
      <c r="Y20652" s="49"/>
      <c r="Z20652" s="49"/>
      <c r="AA20652" s="49"/>
      <c r="AB20652" s="49"/>
      <c r="AC20652" s="49"/>
      <c r="AD20652" s="49"/>
      <c r="AE20652" s="95"/>
      <c r="AM20652" s="103"/>
      <c r="AT20652" s="10"/>
    </row>
    <row r="20653" spans="9:46" s="16" customFormat="1">
      <c r="I20653" s="47"/>
      <c r="P20653" s="48"/>
      <c r="Q20653" s="48"/>
      <c r="R20653" s="48"/>
      <c r="S20653" s="49"/>
      <c r="T20653" s="47"/>
      <c r="U20653" s="50"/>
      <c r="V20653" s="47"/>
      <c r="W20653" s="50"/>
      <c r="X20653" s="49"/>
      <c r="Y20653" s="49"/>
      <c r="Z20653" s="49"/>
      <c r="AA20653" s="49"/>
      <c r="AB20653" s="49"/>
      <c r="AC20653" s="49"/>
      <c r="AD20653" s="49"/>
      <c r="AE20653" s="95"/>
      <c r="AM20653" s="103"/>
      <c r="AT20653" s="10"/>
    </row>
    <row r="20654" spans="9:46" s="16" customFormat="1">
      <c r="I20654" s="47"/>
      <c r="P20654" s="48"/>
      <c r="Q20654" s="48"/>
      <c r="R20654" s="48"/>
      <c r="S20654" s="49"/>
      <c r="T20654" s="47"/>
      <c r="U20654" s="50"/>
      <c r="V20654" s="47"/>
      <c r="W20654" s="50"/>
      <c r="X20654" s="49"/>
      <c r="Y20654" s="49"/>
      <c r="Z20654" s="49"/>
      <c r="AA20654" s="49"/>
      <c r="AB20654" s="49"/>
      <c r="AC20654" s="49"/>
      <c r="AD20654" s="49"/>
      <c r="AE20654" s="95"/>
      <c r="AM20654" s="103"/>
      <c r="AT20654" s="10"/>
    </row>
    <row r="20655" spans="9:46" s="16" customFormat="1">
      <c r="I20655" s="47"/>
      <c r="P20655" s="48"/>
      <c r="Q20655" s="48"/>
      <c r="R20655" s="48"/>
      <c r="S20655" s="49"/>
      <c r="T20655" s="47"/>
      <c r="U20655" s="50"/>
      <c r="V20655" s="47"/>
      <c r="W20655" s="50"/>
      <c r="X20655" s="49"/>
      <c r="Y20655" s="49"/>
      <c r="Z20655" s="49"/>
      <c r="AA20655" s="49"/>
      <c r="AB20655" s="49"/>
      <c r="AC20655" s="49"/>
      <c r="AD20655" s="49"/>
      <c r="AE20655" s="95"/>
      <c r="AM20655" s="103"/>
      <c r="AT20655" s="10"/>
    </row>
    <row r="20656" spans="9:46" s="16" customFormat="1">
      <c r="I20656" s="47"/>
      <c r="P20656" s="48"/>
      <c r="Q20656" s="48"/>
      <c r="R20656" s="48"/>
      <c r="S20656" s="49"/>
      <c r="T20656" s="47"/>
      <c r="U20656" s="50"/>
      <c r="V20656" s="47"/>
      <c r="W20656" s="50"/>
      <c r="X20656" s="49"/>
      <c r="Y20656" s="49"/>
      <c r="Z20656" s="49"/>
      <c r="AA20656" s="49"/>
      <c r="AB20656" s="49"/>
      <c r="AC20656" s="49"/>
      <c r="AD20656" s="49"/>
      <c r="AE20656" s="95"/>
      <c r="AM20656" s="103"/>
      <c r="AT20656" s="10"/>
    </row>
    <row r="20657" spans="9:46" s="16" customFormat="1">
      <c r="I20657" s="47"/>
      <c r="P20657" s="48"/>
      <c r="Q20657" s="48"/>
      <c r="R20657" s="48"/>
      <c r="S20657" s="49"/>
      <c r="T20657" s="47"/>
      <c r="U20657" s="50"/>
      <c r="V20657" s="47"/>
      <c r="W20657" s="50"/>
      <c r="X20657" s="49"/>
      <c r="Y20657" s="49"/>
      <c r="Z20657" s="49"/>
      <c r="AA20657" s="49"/>
      <c r="AB20657" s="49"/>
      <c r="AC20657" s="49"/>
      <c r="AD20657" s="49"/>
      <c r="AE20657" s="95"/>
      <c r="AM20657" s="103"/>
      <c r="AT20657" s="10"/>
    </row>
    <row r="20658" spans="9:46" s="16" customFormat="1">
      <c r="I20658" s="47"/>
      <c r="P20658" s="48"/>
      <c r="Q20658" s="48"/>
      <c r="R20658" s="48"/>
      <c r="S20658" s="49"/>
      <c r="T20658" s="47"/>
      <c r="U20658" s="50"/>
      <c r="V20658" s="47"/>
      <c r="W20658" s="50"/>
      <c r="X20658" s="49"/>
      <c r="Y20658" s="49"/>
      <c r="Z20658" s="49"/>
      <c r="AA20658" s="49"/>
      <c r="AB20658" s="49"/>
      <c r="AC20658" s="49"/>
      <c r="AD20658" s="49"/>
      <c r="AE20658" s="95"/>
      <c r="AM20658" s="103"/>
      <c r="AT20658" s="10"/>
    </row>
    <row r="20659" spans="9:46" s="16" customFormat="1">
      <c r="I20659" s="47"/>
      <c r="P20659" s="48"/>
      <c r="Q20659" s="48"/>
      <c r="R20659" s="48"/>
      <c r="S20659" s="49"/>
      <c r="T20659" s="47"/>
      <c r="U20659" s="50"/>
      <c r="V20659" s="47"/>
      <c r="W20659" s="50"/>
      <c r="X20659" s="49"/>
      <c r="Y20659" s="49"/>
      <c r="Z20659" s="49"/>
      <c r="AA20659" s="49"/>
      <c r="AB20659" s="49"/>
      <c r="AC20659" s="49"/>
      <c r="AD20659" s="49"/>
      <c r="AE20659" s="95"/>
      <c r="AM20659" s="103"/>
      <c r="AT20659" s="10"/>
    </row>
    <row r="20660" spans="9:46" s="16" customFormat="1">
      <c r="I20660" s="47"/>
      <c r="P20660" s="48"/>
      <c r="Q20660" s="48"/>
      <c r="R20660" s="48"/>
      <c r="S20660" s="49"/>
      <c r="T20660" s="47"/>
      <c r="U20660" s="50"/>
      <c r="V20660" s="47"/>
      <c r="W20660" s="50"/>
      <c r="X20660" s="49"/>
      <c r="Y20660" s="49"/>
      <c r="Z20660" s="49"/>
      <c r="AA20660" s="49"/>
      <c r="AB20660" s="49"/>
      <c r="AC20660" s="49"/>
      <c r="AD20660" s="49"/>
      <c r="AE20660" s="95"/>
      <c r="AM20660" s="103"/>
      <c r="AT20660" s="10"/>
    </row>
    <row r="20661" spans="9:46" s="16" customFormat="1">
      <c r="I20661" s="47"/>
      <c r="P20661" s="48"/>
      <c r="Q20661" s="48"/>
      <c r="R20661" s="48"/>
      <c r="S20661" s="49"/>
      <c r="T20661" s="47"/>
      <c r="U20661" s="50"/>
      <c r="V20661" s="47"/>
      <c r="W20661" s="50"/>
      <c r="X20661" s="49"/>
      <c r="Y20661" s="49"/>
      <c r="Z20661" s="49"/>
      <c r="AA20661" s="49"/>
      <c r="AB20661" s="49"/>
      <c r="AC20661" s="49"/>
      <c r="AD20661" s="49"/>
      <c r="AE20661" s="95"/>
      <c r="AM20661" s="103"/>
      <c r="AT20661" s="10"/>
    </row>
    <row r="20662" spans="9:46" s="16" customFormat="1">
      <c r="I20662" s="47"/>
      <c r="P20662" s="48"/>
      <c r="Q20662" s="48"/>
      <c r="R20662" s="48"/>
      <c r="S20662" s="49"/>
      <c r="T20662" s="47"/>
      <c r="U20662" s="50"/>
      <c r="V20662" s="47"/>
      <c r="W20662" s="50"/>
      <c r="X20662" s="49"/>
      <c r="Y20662" s="49"/>
      <c r="Z20662" s="49"/>
      <c r="AA20662" s="49"/>
      <c r="AB20662" s="49"/>
      <c r="AC20662" s="49"/>
      <c r="AD20662" s="49"/>
      <c r="AE20662" s="95"/>
      <c r="AM20662" s="103"/>
      <c r="AT20662" s="10"/>
    </row>
    <row r="20663" spans="9:46" s="16" customFormat="1">
      <c r="I20663" s="47"/>
      <c r="P20663" s="48"/>
      <c r="Q20663" s="48"/>
      <c r="R20663" s="48"/>
      <c r="S20663" s="49"/>
      <c r="T20663" s="47"/>
      <c r="U20663" s="50"/>
      <c r="V20663" s="47"/>
      <c r="W20663" s="50"/>
      <c r="X20663" s="49"/>
      <c r="Y20663" s="49"/>
      <c r="Z20663" s="49"/>
      <c r="AA20663" s="49"/>
      <c r="AB20663" s="49"/>
      <c r="AC20663" s="49"/>
      <c r="AD20663" s="49"/>
      <c r="AE20663" s="95"/>
      <c r="AM20663" s="103"/>
      <c r="AT20663" s="10"/>
    </row>
    <row r="20664" spans="9:46" s="16" customFormat="1">
      <c r="I20664" s="47"/>
      <c r="P20664" s="48"/>
      <c r="Q20664" s="48"/>
      <c r="R20664" s="48"/>
      <c r="S20664" s="49"/>
      <c r="T20664" s="47"/>
      <c r="U20664" s="50"/>
      <c r="V20664" s="47"/>
      <c r="W20664" s="50"/>
      <c r="X20664" s="49"/>
      <c r="Y20664" s="49"/>
      <c r="Z20664" s="49"/>
      <c r="AA20664" s="49"/>
      <c r="AB20664" s="49"/>
      <c r="AC20664" s="49"/>
      <c r="AD20664" s="49"/>
      <c r="AE20664" s="95"/>
      <c r="AM20664" s="103"/>
      <c r="AT20664" s="10"/>
    </row>
    <row r="20665" spans="9:46" s="16" customFormat="1">
      <c r="I20665" s="47"/>
      <c r="P20665" s="48"/>
      <c r="Q20665" s="48"/>
      <c r="R20665" s="48"/>
      <c r="S20665" s="49"/>
      <c r="T20665" s="47"/>
      <c r="U20665" s="50"/>
      <c r="V20665" s="47"/>
      <c r="W20665" s="50"/>
      <c r="X20665" s="49"/>
      <c r="Y20665" s="49"/>
      <c r="Z20665" s="49"/>
      <c r="AA20665" s="49"/>
      <c r="AB20665" s="49"/>
      <c r="AC20665" s="49"/>
      <c r="AD20665" s="49"/>
      <c r="AE20665" s="95"/>
      <c r="AM20665" s="103"/>
      <c r="AT20665" s="10"/>
    </row>
    <row r="20666" spans="9:46" s="16" customFormat="1">
      <c r="I20666" s="47"/>
      <c r="P20666" s="48"/>
      <c r="Q20666" s="48"/>
      <c r="R20666" s="48"/>
      <c r="S20666" s="49"/>
      <c r="T20666" s="47"/>
      <c r="U20666" s="50"/>
      <c r="V20666" s="47"/>
      <c r="W20666" s="50"/>
      <c r="X20666" s="49"/>
      <c r="Y20666" s="49"/>
      <c r="Z20666" s="49"/>
      <c r="AA20666" s="49"/>
      <c r="AB20666" s="49"/>
      <c r="AC20666" s="49"/>
      <c r="AD20666" s="49"/>
      <c r="AE20666" s="95"/>
      <c r="AM20666" s="103"/>
      <c r="AT20666" s="10"/>
    </row>
    <row r="20667" spans="9:46" s="16" customFormat="1">
      <c r="I20667" s="47"/>
      <c r="P20667" s="48"/>
      <c r="Q20667" s="48"/>
      <c r="R20667" s="48"/>
      <c r="S20667" s="49"/>
      <c r="T20667" s="47"/>
      <c r="U20667" s="50"/>
      <c r="V20667" s="47"/>
      <c r="W20667" s="50"/>
      <c r="X20667" s="49"/>
      <c r="Y20667" s="49"/>
      <c r="Z20667" s="49"/>
      <c r="AA20667" s="49"/>
      <c r="AB20667" s="49"/>
      <c r="AC20667" s="49"/>
      <c r="AD20667" s="49"/>
      <c r="AE20667" s="95"/>
      <c r="AM20667" s="103"/>
      <c r="AT20667" s="10"/>
    </row>
    <row r="20668" spans="9:46" s="16" customFormat="1">
      <c r="I20668" s="47"/>
      <c r="P20668" s="48"/>
      <c r="Q20668" s="48"/>
      <c r="R20668" s="48"/>
      <c r="S20668" s="49"/>
      <c r="T20668" s="47"/>
      <c r="U20668" s="50"/>
      <c r="V20668" s="47"/>
      <c r="W20668" s="50"/>
      <c r="X20668" s="49"/>
      <c r="Y20668" s="49"/>
      <c r="Z20668" s="49"/>
      <c r="AA20668" s="49"/>
      <c r="AB20668" s="49"/>
      <c r="AC20668" s="49"/>
      <c r="AD20668" s="49"/>
      <c r="AE20668" s="95"/>
      <c r="AM20668" s="103"/>
      <c r="AT20668" s="10"/>
    </row>
    <row r="20669" spans="9:46" s="16" customFormat="1">
      <c r="I20669" s="47"/>
      <c r="P20669" s="48"/>
      <c r="Q20669" s="48"/>
      <c r="R20669" s="48"/>
      <c r="S20669" s="49"/>
      <c r="T20669" s="47"/>
      <c r="U20669" s="50"/>
      <c r="V20669" s="47"/>
      <c r="W20669" s="50"/>
      <c r="X20669" s="49"/>
      <c r="Y20669" s="49"/>
      <c r="Z20669" s="49"/>
      <c r="AA20669" s="49"/>
      <c r="AB20669" s="49"/>
      <c r="AC20669" s="49"/>
      <c r="AD20669" s="49"/>
      <c r="AE20669" s="95"/>
      <c r="AM20669" s="103"/>
      <c r="AT20669" s="10"/>
    </row>
    <row r="20670" spans="9:46" s="16" customFormat="1">
      <c r="I20670" s="47"/>
      <c r="P20670" s="48"/>
      <c r="Q20670" s="48"/>
      <c r="R20670" s="48"/>
      <c r="S20670" s="49"/>
      <c r="T20670" s="47"/>
      <c r="U20670" s="50"/>
      <c r="V20670" s="47"/>
      <c r="W20670" s="50"/>
      <c r="X20670" s="49"/>
      <c r="Y20670" s="49"/>
      <c r="Z20670" s="49"/>
      <c r="AA20670" s="49"/>
      <c r="AB20670" s="49"/>
      <c r="AC20670" s="49"/>
      <c r="AD20670" s="49"/>
      <c r="AE20670" s="95"/>
      <c r="AM20670" s="103"/>
      <c r="AT20670" s="10"/>
    </row>
    <row r="20671" spans="9:46" s="16" customFormat="1">
      <c r="I20671" s="47"/>
      <c r="P20671" s="48"/>
      <c r="Q20671" s="48"/>
      <c r="R20671" s="48"/>
      <c r="S20671" s="49"/>
      <c r="T20671" s="47"/>
      <c r="U20671" s="50"/>
      <c r="V20671" s="47"/>
      <c r="W20671" s="50"/>
      <c r="X20671" s="49"/>
      <c r="Y20671" s="49"/>
      <c r="Z20671" s="49"/>
      <c r="AA20671" s="49"/>
      <c r="AB20671" s="49"/>
      <c r="AC20671" s="49"/>
      <c r="AD20671" s="49"/>
      <c r="AE20671" s="95"/>
      <c r="AM20671" s="103"/>
      <c r="AT20671" s="10"/>
    </row>
    <row r="20672" spans="9:46" s="16" customFormat="1">
      <c r="I20672" s="47"/>
      <c r="P20672" s="48"/>
      <c r="Q20672" s="48"/>
      <c r="R20672" s="48"/>
      <c r="S20672" s="49"/>
      <c r="T20672" s="47"/>
      <c r="U20672" s="50"/>
      <c r="V20672" s="47"/>
      <c r="W20672" s="50"/>
      <c r="X20672" s="49"/>
      <c r="Y20672" s="49"/>
      <c r="Z20672" s="49"/>
      <c r="AA20672" s="49"/>
      <c r="AB20672" s="49"/>
      <c r="AC20672" s="49"/>
      <c r="AD20672" s="49"/>
      <c r="AE20672" s="95"/>
      <c r="AM20672" s="103"/>
      <c r="AT20672" s="10"/>
    </row>
    <row r="20673" spans="9:46" s="16" customFormat="1">
      <c r="I20673" s="47"/>
      <c r="P20673" s="48"/>
      <c r="Q20673" s="48"/>
      <c r="R20673" s="48"/>
      <c r="S20673" s="49"/>
      <c r="T20673" s="47"/>
      <c r="U20673" s="50"/>
      <c r="V20673" s="47"/>
      <c r="W20673" s="50"/>
      <c r="X20673" s="49"/>
      <c r="Y20673" s="49"/>
      <c r="Z20673" s="49"/>
      <c r="AA20673" s="49"/>
      <c r="AB20673" s="49"/>
      <c r="AC20673" s="49"/>
      <c r="AD20673" s="49"/>
      <c r="AE20673" s="95"/>
      <c r="AM20673" s="103"/>
      <c r="AT20673" s="10"/>
    </row>
    <row r="20674" spans="9:46" s="16" customFormat="1">
      <c r="I20674" s="47"/>
      <c r="P20674" s="48"/>
      <c r="Q20674" s="48"/>
      <c r="R20674" s="48"/>
      <c r="S20674" s="49"/>
      <c r="T20674" s="47"/>
      <c r="U20674" s="50"/>
      <c r="V20674" s="47"/>
      <c r="W20674" s="50"/>
      <c r="X20674" s="49"/>
      <c r="Y20674" s="49"/>
      <c r="Z20674" s="49"/>
      <c r="AA20674" s="49"/>
      <c r="AB20674" s="49"/>
      <c r="AC20674" s="49"/>
      <c r="AD20674" s="49"/>
      <c r="AE20674" s="95"/>
      <c r="AM20674" s="103"/>
      <c r="AT20674" s="10"/>
    </row>
    <row r="20675" spans="9:46" s="16" customFormat="1">
      <c r="I20675" s="47"/>
      <c r="P20675" s="48"/>
      <c r="Q20675" s="48"/>
      <c r="R20675" s="48"/>
      <c r="S20675" s="49"/>
      <c r="T20675" s="47"/>
      <c r="U20675" s="50"/>
      <c r="V20675" s="47"/>
      <c r="W20675" s="50"/>
      <c r="X20675" s="49"/>
      <c r="Y20675" s="49"/>
      <c r="Z20675" s="49"/>
      <c r="AA20675" s="49"/>
      <c r="AB20675" s="49"/>
      <c r="AC20675" s="49"/>
      <c r="AD20675" s="49"/>
      <c r="AE20675" s="95"/>
      <c r="AM20675" s="103"/>
      <c r="AT20675" s="10"/>
    </row>
    <row r="20676" spans="9:46" s="16" customFormat="1">
      <c r="I20676" s="47"/>
      <c r="P20676" s="48"/>
      <c r="Q20676" s="48"/>
      <c r="R20676" s="48"/>
      <c r="S20676" s="49"/>
      <c r="T20676" s="47"/>
      <c r="U20676" s="50"/>
      <c r="V20676" s="47"/>
      <c r="W20676" s="50"/>
      <c r="X20676" s="49"/>
      <c r="Y20676" s="49"/>
      <c r="Z20676" s="49"/>
      <c r="AA20676" s="49"/>
      <c r="AB20676" s="49"/>
      <c r="AC20676" s="49"/>
      <c r="AD20676" s="49"/>
      <c r="AE20676" s="95"/>
      <c r="AM20676" s="103"/>
      <c r="AT20676" s="10"/>
    </row>
    <row r="20677" spans="9:46" s="16" customFormat="1">
      <c r="I20677" s="47"/>
      <c r="P20677" s="48"/>
      <c r="Q20677" s="48"/>
      <c r="R20677" s="48"/>
      <c r="S20677" s="49"/>
      <c r="T20677" s="47"/>
      <c r="U20677" s="50"/>
      <c r="V20677" s="47"/>
      <c r="W20677" s="50"/>
      <c r="X20677" s="49"/>
      <c r="Y20677" s="49"/>
      <c r="Z20677" s="49"/>
      <c r="AA20677" s="49"/>
      <c r="AB20677" s="49"/>
      <c r="AC20677" s="49"/>
      <c r="AD20677" s="49"/>
      <c r="AE20677" s="95"/>
      <c r="AM20677" s="103"/>
      <c r="AT20677" s="10"/>
    </row>
    <row r="20678" spans="9:46" s="16" customFormat="1">
      <c r="I20678" s="47"/>
      <c r="P20678" s="48"/>
      <c r="Q20678" s="48"/>
      <c r="R20678" s="48"/>
      <c r="S20678" s="49"/>
      <c r="T20678" s="47"/>
      <c r="U20678" s="50"/>
      <c r="V20678" s="47"/>
      <c r="W20678" s="50"/>
      <c r="X20678" s="49"/>
      <c r="Y20678" s="49"/>
      <c r="Z20678" s="49"/>
      <c r="AA20678" s="49"/>
      <c r="AB20678" s="49"/>
      <c r="AC20678" s="49"/>
      <c r="AD20678" s="49"/>
      <c r="AE20678" s="95"/>
      <c r="AM20678" s="103"/>
      <c r="AT20678" s="10"/>
    </row>
    <row r="20679" spans="9:46" s="16" customFormat="1">
      <c r="I20679" s="47"/>
      <c r="P20679" s="48"/>
      <c r="Q20679" s="48"/>
      <c r="R20679" s="48"/>
      <c r="S20679" s="49"/>
      <c r="T20679" s="47"/>
      <c r="U20679" s="50"/>
      <c r="V20679" s="47"/>
      <c r="W20679" s="50"/>
      <c r="X20679" s="49"/>
      <c r="Y20679" s="49"/>
      <c r="Z20679" s="49"/>
      <c r="AA20679" s="49"/>
      <c r="AB20679" s="49"/>
      <c r="AC20679" s="49"/>
      <c r="AD20679" s="49"/>
      <c r="AE20679" s="95"/>
      <c r="AM20679" s="103"/>
      <c r="AT20679" s="10"/>
    </row>
    <row r="20680" spans="9:46" s="16" customFormat="1">
      <c r="I20680" s="47"/>
      <c r="P20680" s="48"/>
      <c r="Q20680" s="48"/>
      <c r="R20680" s="48"/>
      <c r="S20680" s="49"/>
      <c r="T20680" s="47"/>
      <c r="U20680" s="50"/>
      <c r="V20680" s="47"/>
      <c r="W20680" s="50"/>
      <c r="X20680" s="49"/>
      <c r="Y20680" s="49"/>
      <c r="Z20680" s="49"/>
      <c r="AA20680" s="49"/>
      <c r="AB20680" s="49"/>
      <c r="AC20680" s="49"/>
      <c r="AD20680" s="49"/>
      <c r="AE20680" s="95"/>
      <c r="AM20680" s="103"/>
      <c r="AT20680" s="10"/>
    </row>
    <row r="20681" spans="9:46" s="16" customFormat="1">
      <c r="I20681" s="47"/>
      <c r="P20681" s="48"/>
      <c r="Q20681" s="48"/>
      <c r="R20681" s="48"/>
      <c r="S20681" s="49"/>
      <c r="T20681" s="47"/>
      <c r="U20681" s="50"/>
      <c r="V20681" s="47"/>
      <c r="W20681" s="50"/>
      <c r="X20681" s="49"/>
      <c r="Y20681" s="49"/>
      <c r="Z20681" s="49"/>
      <c r="AA20681" s="49"/>
      <c r="AB20681" s="49"/>
      <c r="AC20681" s="49"/>
      <c r="AD20681" s="49"/>
      <c r="AE20681" s="95"/>
      <c r="AM20681" s="103"/>
      <c r="AT20681" s="10"/>
    </row>
    <row r="20682" spans="9:46" s="16" customFormat="1">
      <c r="I20682" s="47"/>
      <c r="P20682" s="48"/>
      <c r="Q20682" s="48"/>
      <c r="R20682" s="48"/>
      <c r="S20682" s="49"/>
      <c r="T20682" s="47"/>
      <c r="U20682" s="50"/>
      <c r="V20682" s="47"/>
      <c r="W20682" s="50"/>
      <c r="X20682" s="49"/>
      <c r="Y20682" s="49"/>
      <c r="Z20682" s="49"/>
      <c r="AA20682" s="49"/>
      <c r="AB20682" s="49"/>
      <c r="AC20682" s="49"/>
      <c r="AD20682" s="49"/>
      <c r="AE20682" s="95"/>
      <c r="AM20682" s="103"/>
      <c r="AT20682" s="10"/>
    </row>
    <row r="20683" spans="9:46" s="16" customFormat="1">
      <c r="I20683" s="47"/>
      <c r="P20683" s="48"/>
      <c r="Q20683" s="48"/>
      <c r="R20683" s="48"/>
      <c r="S20683" s="49"/>
      <c r="T20683" s="47"/>
      <c r="U20683" s="50"/>
      <c r="V20683" s="47"/>
      <c r="W20683" s="50"/>
      <c r="X20683" s="49"/>
      <c r="Y20683" s="49"/>
      <c r="Z20683" s="49"/>
      <c r="AA20683" s="49"/>
      <c r="AB20683" s="49"/>
      <c r="AC20683" s="49"/>
      <c r="AD20683" s="49"/>
      <c r="AE20683" s="95"/>
      <c r="AM20683" s="103"/>
      <c r="AT20683" s="10"/>
    </row>
    <row r="20684" spans="9:46" s="16" customFormat="1">
      <c r="I20684" s="47"/>
      <c r="P20684" s="48"/>
      <c r="Q20684" s="48"/>
      <c r="R20684" s="48"/>
      <c r="S20684" s="49"/>
      <c r="T20684" s="47"/>
      <c r="U20684" s="50"/>
      <c r="V20684" s="47"/>
      <c r="W20684" s="50"/>
      <c r="X20684" s="49"/>
      <c r="Y20684" s="49"/>
      <c r="Z20684" s="49"/>
      <c r="AA20684" s="49"/>
      <c r="AB20684" s="49"/>
      <c r="AC20684" s="49"/>
      <c r="AD20684" s="49"/>
      <c r="AE20684" s="95"/>
      <c r="AM20684" s="103"/>
      <c r="AT20684" s="10"/>
    </row>
    <row r="20685" spans="9:46" s="16" customFormat="1">
      <c r="I20685" s="47"/>
      <c r="P20685" s="48"/>
      <c r="Q20685" s="48"/>
      <c r="R20685" s="48"/>
      <c r="S20685" s="49"/>
      <c r="T20685" s="47"/>
      <c r="U20685" s="50"/>
      <c r="V20685" s="47"/>
      <c r="W20685" s="50"/>
      <c r="X20685" s="49"/>
      <c r="Y20685" s="49"/>
      <c r="Z20685" s="49"/>
      <c r="AA20685" s="49"/>
      <c r="AB20685" s="49"/>
      <c r="AC20685" s="49"/>
      <c r="AD20685" s="49"/>
      <c r="AE20685" s="95"/>
      <c r="AM20685" s="103"/>
      <c r="AT20685" s="10"/>
    </row>
    <row r="20686" spans="9:46" s="16" customFormat="1">
      <c r="I20686" s="47"/>
      <c r="P20686" s="48"/>
      <c r="Q20686" s="48"/>
      <c r="R20686" s="48"/>
      <c r="S20686" s="49"/>
      <c r="T20686" s="47"/>
      <c r="U20686" s="50"/>
      <c r="V20686" s="47"/>
      <c r="W20686" s="50"/>
      <c r="X20686" s="49"/>
      <c r="Y20686" s="49"/>
      <c r="Z20686" s="49"/>
      <c r="AA20686" s="49"/>
      <c r="AB20686" s="49"/>
      <c r="AC20686" s="49"/>
      <c r="AD20686" s="49"/>
      <c r="AE20686" s="95"/>
      <c r="AM20686" s="103"/>
      <c r="AT20686" s="10"/>
    </row>
    <row r="20687" spans="9:46" s="16" customFormat="1">
      <c r="I20687" s="47"/>
      <c r="P20687" s="48"/>
      <c r="Q20687" s="48"/>
      <c r="R20687" s="48"/>
      <c r="S20687" s="49"/>
      <c r="T20687" s="47"/>
      <c r="U20687" s="50"/>
      <c r="V20687" s="47"/>
      <c r="W20687" s="50"/>
      <c r="X20687" s="49"/>
      <c r="Y20687" s="49"/>
      <c r="Z20687" s="49"/>
      <c r="AA20687" s="49"/>
      <c r="AB20687" s="49"/>
      <c r="AC20687" s="49"/>
      <c r="AD20687" s="49"/>
      <c r="AE20687" s="95"/>
      <c r="AM20687" s="103"/>
      <c r="AT20687" s="10"/>
    </row>
    <row r="20688" spans="9:46" s="16" customFormat="1">
      <c r="I20688" s="47"/>
      <c r="P20688" s="48"/>
      <c r="Q20688" s="48"/>
      <c r="R20688" s="48"/>
      <c r="S20688" s="49"/>
      <c r="T20688" s="47"/>
      <c r="U20688" s="50"/>
      <c r="V20688" s="47"/>
      <c r="W20688" s="50"/>
      <c r="X20688" s="49"/>
      <c r="Y20688" s="49"/>
      <c r="Z20688" s="49"/>
      <c r="AA20688" s="49"/>
      <c r="AB20688" s="49"/>
      <c r="AC20688" s="49"/>
      <c r="AD20688" s="49"/>
      <c r="AE20688" s="95"/>
      <c r="AM20688" s="103"/>
      <c r="AT20688" s="10"/>
    </row>
    <row r="20689" spans="9:46" s="16" customFormat="1">
      <c r="I20689" s="47"/>
      <c r="P20689" s="48"/>
      <c r="Q20689" s="48"/>
      <c r="R20689" s="48"/>
      <c r="S20689" s="49"/>
      <c r="T20689" s="47"/>
      <c r="U20689" s="50"/>
      <c r="V20689" s="47"/>
      <c r="W20689" s="50"/>
      <c r="X20689" s="49"/>
      <c r="Y20689" s="49"/>
      <c r="Z20689" s="49"/>
      <c r="AA20689" s="49"/>
      <c r="AB20689" s="49"/>
      <c r="AC20689" s="49"/>
      <c r="AD20689" s="49"/>
      <c r="AE20689" s="95"/>
      <c r="AM20689" s="103"/>
      <c r="AT20689" s="10"/>
    </row>
    <row r="20690" spans="9:46" s="16" customFormat="1">
      <c r="I20690" s="47"/>
      <c r="P20690" s="48"/>
      <c r="Q20690" s="48"/>
      <c r="R20690" s="48"/>
      <c r="S20690" s="49"/>
      <c r="T20690" s="47"/>
      <c r="U20690" s="50"/>
      <c r="V20690" s="47"/>
      <c r="W20690" s="50"/>
      <c r="X20690" s="49"/>
      <c r="Y20690" s="49"/>
      <c r="Z20690" s="49"/>
      <c r="AA20690" s="49"/>
      <c r="AB20690" s="49"/>
      <c r="AC20690" s="49"/>
      <c r="AD20690" s="49"/>
      <c r="AE20690" s="95"/>
      <c r="AM20690" s="103"/>
      <c r="AT20690" s="10"/>
    </row>
    <row r="20691" spans="9:46" s="16" customFormat="1">
      <c r="I20691" s="47"/>
      <c r="P20691" s="48"/>
      <c r="Q20691" s="48"/>
      <c r="R20691" s="48"/>
      <c r="S20691" s="49"/>
      <c r="T20691" s="47"/>
      <c r="U20691" s="50"/>
      <c r="V20691" s="47"/>
      <c r="W20691" s="50"/>
      <c r="X20691" s="49"/>
      <c r="Y20691" s="49"/>
      <c r="Z20691" s="49"/>
      <c r="AA20691" s="49"/>
      <c r="AB20691" s="49"/>
      <c r="AC20691" s="49"/>
      <c r="AD20691" s="49"/>
      <c r="AE20691" s="95"/>
      <c r="AM20691" s="103"/>
      <c r="AT20691" s="10"/>
    </row>
    <row r="20692" spans="9:46" s="16" customFormat="1">
      <c r="I20692" s="47"/>
      <c r="P20692" s="48"/>
      <c r="Q20692" s="48"/>
      <c r="R20692" s="48"/>
      <c r="S20692" s="49"/>
      <c r="T20692" s="47"/>
      <c r="U20692" s="50"/>
      <c r="V20692" s="47"/>
      <c r="W20692" s="50"/>
      <c r="X20692" s="49"/>
      <c r="Y20692" s="49"/>
      <c r="Z20692" s="49"/>
      <c r="AA20692" s="49"/>
      <c r="AB20692" s="49"/>
      <c r="AC20692" s="49"/>
      <c r="AD20692" s="49"/>
      <c r="AE20692" s="95"/>
      <c r="AM20692" s="103"/>
      <c r="AT20692" s="10"/>
    </row>
    <row r="20693" spans="9:46" s="16" customFormat="1">
      <c r="I20693" s="47"/>
      <c r="P20693" s="48"/>
      <c r="Q20693" s="48"/>
      <c r="R20693" s="48"/>
      <c r="S20693" s="49"/>
      <c r="T20693" s="47"/>
      <c r="U20693" s="50"/>
      <c r="V20693" s="47"/>
      <c r="W20693" s="50"/>
      <c r="X20693" s="49"/>
      <c r="Y20693" s="49"/>
      <c r="Z20693" s="49"/>
      <c r="AA20693" s="49"/>
      <c r="AB20693" s="49"/>
      <c r="AC20693" s="49"/>
      <c r="AD20693" s="49"/>
      <c r="AE20693" s="95"/>
      <c r="AM20693" s="103"/>
      <c r="AT20693" s="10"/>
    </row>
    <row r="20694" spans="9:46" s="16" customFormat="1">
      <c r="I20694" s="47"/>
      <c r="P20694" s="48"/>
      <c r="Q20694" s="48"/>
      <c r="R20694" s="48"/>
      <c r="S20694" s="49"/>
      <c r="T20694" s="47"/>
      <c r="U20694" s="50"/>
      <c r="V20694" s="47"/>
      <c r="W20694" s="50"/>
      <c r="X20694" s="49"/>
      <c r="Y20694" s="49"/>
      <c r="Z20694" s="49"/>
      <c r="AA20694" s="49"/>
      <c r="AB20694" s="49"/>
      <c r="AC20694" s="49"/>
      <c r="AD20694" s="49"/>
      <c r="AE20694" s="95"/>
      <c r="AM20694" s="103"/>
      <c r="AT20694" s="10"/>
    </row>
    <row r="20695" spans="9:46" s="16" customFormat="1">
      <c r="I20695" s="47"/>
      <c r="P20695" s="48"/>
      <c r="Q20695" s="48"/>
      <c r="R20695" s="48"/>
      <c r="S20695" s="49"/>
      <c r="T20695" s="47"/>
      <c r="U20695" s="50"/>
      <c r="V20695" s="47"/>
      <c r="W20695" s="50"/>
      <c r="X20695" s="49"/>
      <c r="Y20695" s="49"/>
      <c r="Z20695" s="49"/>
      <c r="AA20695" s="49"/>
      <c r="AB20695" s="49"/>
      <c r="AC20695" s="49"/>
      <c r="AD20695" s="49"/>
      <c r="AE20695" s="95"/>
      <c r="AM20695" s="103"/>
      <c r="AT20695" s="10"/>
    </row>
    <row r="20696" spans="9:46" s="16" customFormat="1">
      <c r="I20696" s="47"/>
      <c r="P20696" s="48"/>
      <c r="Q20696" s="48"/>
      <c r="R20696" s="48"/>
      <c r="S20696" s="49"/>
      <c r="T20696" s="47"/>
      <c r="U20696" s="50"/>
      <c r="V20696" s="47"/>
      <c r="W20696" s="50"/>
      <c r="X20696" s="49"/>
      <c r="Y20696" s="49"/>
      <c r="Z20696" s="49"/>
      <c r="AA20696" s="49"/>
      <c r="AB20696" s="49"/>
      <c r="AC20696" s="49"/>
      <c r="AD20696" s="49"/>
      <c r="AE20696" s="95"/>
      <c r="AM20696" s="103"/>
      <c r="AT20696" s="10"/>
    </row>
    <row r="20697" spans="9:46" s="16" customFormat="1">
      <c r="I20697" s="47"/>
      <c r="P20697" s="48"/>
      <c r="Q20697" s="48"/>
      <c r="R20697" s="48"/>
      <c r="S20697" s="49"/>
      <c r="T20697" s="47"/>
      <c r="U20697" s="50"/>
      <c r="V20697" s="47"/>
      <c r="W20697" s="50"/>
      <c r="X20697" s="49"/>
      <c r="Y20697" s="49"/>
      <c r="Z20697" s="49"/>
      <c r="AA20697" s="49"/>
      <c r="AB20697" s="49"/>
      <c r="AC20697" s="49"/>
      <c r="AD20697" s="49"/>
      <c r="AE20697" s="95"/>
      <c r="AM20697" s="103"/>
      <c r="AT20697" s="10"/>
    </row>
    <row r="20698" spans="9:46" s="16" customFormat="1">
      <c r="I20698" s="47"/>
      <c r="P20698" s="48"/>
      <c r="Q20698" s="48"/>
      <c r="R20698" s="48"/>
      <c r="S20698" s="49"/>
      <c r="T20698" s="47"/>
      <c r="U20698" s="50"/>
      <c r="V20698" s="47"/>
      <c r="W20698" s="50"/>
      <c r="X20698" s="49"/>
      <c r="Y20698" s="49"/>
      <c r="Z20698" s="49"/>
      <c r="AA20698" s="49"/>
      <c r="AB20698" s="49"/>
      <c r="AC20698" s="49"/>
      <c r="AD20698" s="49"/>
      <c r="AE20698" s="95"/>
      <c r="AM20698" s="103"/>
      <c r="AT20698" s="10"/>
    </row>
    <row r="20699" spans="9:46" s="16" customFormat="1">
      <c r="I20699" s="47"/>
      <c r="P20699" s="48"/>
      <c r="Q20699" s="48"/>
      <c r="R20699" s="48"/>
      <c r="S20699" s="49"/>
      <c r="T20699" s="47"/>
      <c r="U20699" s="50"/>
      <c r="V20699" s="47"/>
      <c r="W20699" s="50"/>
      <c r="X20699" s="49"/>
      <c r="Y20699" s="49"/>
      <c r="Z20699" s="49"/>
      <c r="AA20699" s="49"/>
      <c r="AB20699" s="49"/>
      <c r="AC20699" s="49"/>
      <c r="AD20699" s="49"/>
      <c r="AE20699" s="95"/>
      <c r="AM20699" s="103"/>
      <c r="AT20699" s="10"/>
    </row>
    <row r="20700" spans="9:46" s="16" customFormat="1">
      <c r="I20700" s="47"/>
      <c r="P20700" s="48"/>
      <c r="Q20700" s="48"/>
      <c r="R20700" s="48"/>
      <c r="S20700" s="49"/>
      <c r="T20700" s="47"/>
      <c r="U20700" s="50"/>
      <c r="V20700" s="47"/>
      <c r="W20700" s="50"/>
      <c r="X20700" s="49"/>
      <c r="Y20700" s="49"/>
      <c r="Z20700" s="49"/>
      <c r="AA20700" s="49"/>
      <c r="AB20700" s="49"/>
      <c r="AC20700" s="49"/>
      <c r="AD20700" s="49"/>
      <c r="AE20700" s="95"/>
      <c r="AM20700" s="103"/>
      <c r="AT20700" s="10"/>
    </row>
    <row r="20701" spans="9:46" s="16" customFormat="1">
      <c r="I20701" s="47"/>
      <c r="P20701" s="48"/>
      <c r="Q20701" s="48"/>
      <c r="R20701" s="48"/>
      <c r="S20701" s="49"/>
      <c r="T20701" s="47"/>
      <c r="U20701" s="50"/>
      <c r="V20701" s="47"/>
      <c r="W20701" s="50"/>
      <c r="X20701" s="49"/>
      <c r="Y20701" s="49"/>
      <c r="Z20701" s="49"/>
      <c r="AA20701" s="49"/>
      <c r="AB20701" s="49"/>
      <c r="AC20701" s="49"/>
      <c r="AD20701" s="49"/>
      <c r="AE20701" s="95"/>
      <c r="AM20701" s="103"/>
      <c r="AT20701" s="10"/>
    </row>
    <row r="20702" spans="9:46" s="16" customFormat="1">
      <c r="I20702" s="47"/>
      <c r="P20702" s="48"/>
      <c r="Q20702" s="48"/>
      <c r="R20702" s="48"/>
      <c r="S20702" s="49"/>
      <c r="T20702" s="47"/>
      <c r="U20702" s="50"/>
      <c r="V20702" s="47"/>
      <c r="W20702" s="50"/>
      <c r="X20702" s="49"/>
      <c r="Y20702" s="49"/>
      <c r="Z20702" s="49"/>
      <c r="AA20702" s="49"/>
      <c r="AB20702" s="49"/>
      <c r="AC20702" s="49"/>
      <c r="AD20702" s="49"/>
      <c r="AE20702" s="95"/>
      <c r="AM20702" s="103"/>
      <c r="AT20702" s="10"/>
    </row>
    <row r="20703" spans="9:46" s="16" customFormat="1">
      <c r="I20703" s="47"/>
      <c r="P20703" s="48"/>
      <c r="Q20703" s="48"/>
      <c r="R20703" s="48"/>
      <c r="S20703" s="49"/>
      <c r="T20703" s="47"/>
      <c r="U20703" s="50"/>
      <c r="V20703" s="47"/>
      <c r="W20703" s="50"/>
      <c r="X20703" s="49"/>
      <c r="Y20703" s="49"/>
      <c r="Z20703" s="49"/>
      <c r="AA20703" s="49"/>
      <c r="AB20703" s="49"/>
      <c r="AC20703" s="49"/>
      <c r="AD20703" s="49"/>
      <c r="AE20703" s="95"/>
      <c r="AM20703" s="103"/>
      <c r="AT20703" s="10"/>
    </row>
    <row r="20704" spans="9:46" s="16" customFormat="1">
      <c r="I20704" s="47"/>
      <c r="P20704" s="48"/>
      <c r="Q20704" s="48"/>
      <c r="R20704" s="48"/>
      <c r="S20704" s="49"/>
      <c r="T20704" s="47"/>
      <c r="U20704" s="50"/>
      <c r="V20704" s="47"/>
      <c r="W20704" s="50"/>
      <c r="X20704" s="49"/>
      <c r="Y20704" s="49"/>
      <c r="Z20704" s="49"/>
      <c r="AA20704" s="49"/>
      <c r="AB20704" s="49"/>
      <c r="AC20704" s="49"/>
      <c r="AD20704" s="49"/>
      <c r="AE20704" s="95"/>
      <c r="AM20704" s="103"/>
      <c r="AT20704" s="10"/>
    </row>
    <row r="20705" spans="9:46" s="16" customFormat="1">
      <c r="I20705" s="47"/>
      <c r="P20705" s="48"/>
      <c r="Q20705" s="48"/>
      <c r="R20705" s="48"/>
      <c r="S20705" s="49"/>
      <c r="T20705" s="47"/>
      <c r="U20705" s="50"/>
      <c r="V20705" s="47"/>
      <c r="W20705" s="50"/>
      <c r="X20705" s="49"/>
      <c r="Y20705" s="49"/>
      <c r="Z20705" s="49"/>
      <c r="AA20705" s="49"/>
      <c r="AB20705" s="49"/>
      <c r="AC20705" s="49"/>
      <c r="AD20705" s="49"/>
      <c r="AE20705" s="95"/>
      <c r="AM20705" s="103"/>
      <c r="AT20705" s="10"/>
    </row>
    <row r="20706" spans="9:46" s="16" customFormat="1">
      <c r="I20706" s="47"/>
      <c r="P20706" s="48"/>
      <c r="Q20706" s="48"/>
      <c r="R20706" s="48"/>
      <c r="S20706" s="49"/>
      <c r="T20706" s="47"/>
      <c r="U20706" s="50"/>
      <c r="V20706" s="47"/>
      <c r="W20706" s="50"/>
      <c r="X20706" s="49"/>
      <c r="Y20706" s="49"/>
      <c r="Z20706" s="49"/>
      <c r="AA20706" s="49"/>
      <c r="AB20706" s="49"/>
      <c r="AC20706" s="49"/>
      <c r="AD20706" s="49"/>
      <c r="AE20706" s="95"/>
      <c r="AM20706" s="103"/>
      <c r="AT20706" s="10"/>
    </row>
    <row r="20707" spans="9:46" s="16" customFormat="1">
      <c r="I20707" s="47"/>
      <c r="P20707" s="48"/>
      <c r="Q20707" s="48"/>
      <c r="R20707" s="48"/>
      <c r="S20707" s="49"/>
      <c r="T20707" s="47"/>
      <c r="U20707" s="50"/>
      <c r="V20707" s="47"/>
      <c r="W20707" s="50"/>
      <c r="X20707" s="49"/>
      <c r="Y20707" s="49"/>
      <c r="Z20707" s="49"/>
      <c r="AA20707" s="49"/>
      <c r="AB20707" s="49"/>
      <c r="AC20707" s="49"/>
      <c r="AD20707" s="49"/>
      <c r="AE20707" s="95"/>
      <c r="AM20707" s="103"/>
      <c r="AT20707" s="10"/>
    </row>
    <row r="20708" spans="9:46" s="16" customFormat="1">
      <c r="I20708" s="47"/>
      <c r="P20708" s="48"/>
      <c r="Q20708" s="48"/>
      <c r="R20708" s="48"/>
      <c r="S20708" s="49"/>
      <c r="T20708" s="47"/>
      <c r="U20708" s="50"/>
      <c r="V20708" s="47"/>
      <c r="W20708" s="50"/>
      <c r="X20708" s="49"/>
      <c r="Y20708" s="49"/>
      <c r="Z20708" s="49"/>
      <c r="AA20708" s="49"/>
      <c r="AB20708" s="49"/>
      <c r="AC20708" s="49"/>
      <c r="AD20708" s="49"/>
      <c r="AE20708" s="95"/>
      <c r="AM20708" s="103"/>
      <c r="AT20708" s="10"/>
    </row>
    <row r="20709" spans="9:46" s="16" customFormat="1">
      <c r="I20709" s="47"/>
      <c r="P20709" s="48"/>
      <c r="Q20709" s="48"/>
      <c r="R20709" s="48"/>
      <c r="S20709" s="49"/>
      <c r="T20709" s="47"/>
      <c r="U20709" s="50"/>
      <c r="V20709" s="47"/>
      <c r="W20709" s="50"/>
      <c r="X20709" s="49"/>
      <c r="Y20709" s="49"/>
      <c r="Z20709" s="49"/>
      <c r="AA20709" s="49"/>
      <c r="AB20709" s="49"/>
      <c r="AC20709" s="49"/>
      <c r="AD20709" s="49"/>
      <c r="AE20709" s="95"/>
      <c r="AM20709" s="103"/>
      <c r="AT20709" s="10"/>
    </row>
    <row r="20710" spans="9:46" s="16" customFormat="1">
      <c r="I20710" s="47"/>
      <c r="P20710" s="48"/>
      <c r="Q20710" s="48"/>
      <c r="R20710" s="48"/>
      <c r="S20710" s="49"/>
      <c r="T20710" s="47"/>
      <c r="U20710" s="50"/>
      <c r="V20710" s="47"/>
      <c r="W20710" s="50"/>
      <c r="X20710" s="49"/>
      <c r="Y20710" s="49"/>
      <c r="Z20710" s="49"/>
      <c r="AA20710" s="49"/>
      <c r="AB20710" s="49"/>
      <c r="AC20710" s="49"/>
      <c r="AD20710" s="49"/>
      <c r="AE20710" s="95"/>
      <c r="AM20710" s="103"/>
      <c r="AT20710" s="10"/>
    </row>
    <row r="20711" spans="9:46" s="16" customFormat="1">
      <c r="I20711" s="47"/>
      <c r="P20711" s="48"/>
      <c r="Q20711" s="48"/>
      <c r="R20711" s="48"/>
      <c r="S20711" s="49"/>
      <c r="T20711" s="47"/>
      <c r="U20711" s="50"/>
      <c r="V20711" s="47"/>
      <c r="W20711" s="50"/>
      <c r="X20711" s="49"/>
      <c r="Y20711" s="49"/>
      <c r="Z20711" s="49"/>
      <c r="AA20711" s="49"/>
      <c r="AB20711" s="49"/>
      <c r="AC20711" s="49"/>
      <c r="AD20711" s="49"/>
      <c r="AE20711" s="95"/>
      <c r="AM20711" s="103"/>
      <c r="AT20711" s="10"/>
    </row>
    <row r="20712" spans="9:46" s="16" customFormat="1">
      <c r="I20712" s="47"/>
      <c r="P20712" s="48"/>
      <c r="Q20712" s="48"/>
      <c r="R20712" s="48"/>
      <c r="S20712" s="49"/>
      <c r="T20712" s="47"/>
      <c r="U20712" s="50"/>
      <c r="V20712" s="47"/>
      <c r="W20712" s="50"/>
      <c r="X20712" s="49"/>
      <c r="Y20712" s="49"/>
      <c r="Z20712" s="49"/>
      <c r="AA20712" s="49"/>
      <c r="AB20712" s="49"/>
      <c r="AC20712" s="49"/>
      <c r="AD20712" s="49"/>
      <c r="AE20712" s="95"/>
      <c r="AM20712" s="103"/>
      <c r="AT20712" s="10"/>
    </row>
    <row r="20713" spans="9:46" s="16" customFormat="1">
      <c r="I20713" s="47"/>
      <c r="P20713" s="48"/>
      <c r="Q20713" s="48"/>
      <c r="R20713" s="48"/>
      <c r="S20713" s="49"/>
      <c r="T20713" s="47"/>
      <c r="U20713" s="50"/>
      <c r="V20713" s="47"/>
      <c r="W20713" s="50"/>
      <c r="X20713" s="49"/>
      <c r="Y20713" s="49"/>
      <c r="Z20713" s="49"/>
      <c r="AA20713" s="49"/>
      <c r="AB20713" s="49"/>
      <c r="AC20713" s="49"/>
      <c r="AD20713" s="49"/>
      <c r="AE20713" s="95"/>
      <c r="AM20713" s="103"/>
      <c r="AT20713" s="10"/>
    </row>
    <row r="20714" spans="9:46" s="16" customFormat="1">
      <c r="I20714" s="47"/>
      <c r="P20714" s="48"/>
      <c r="Q20714" s="48"/>
      <c r="R20714" s="48"/>
      <c r="S20714" s="49"/>
      <c r="T20714" s="47"/>
      <c r="U20714" s="50"/>
      <c r="V20714" s="47"/>
      <c r="W20714" s="50"/>
      <c r="X20714" s="49"/>
      <c r="Y20714" s="49"/>
      <c r="Z20714" s="49"/>
      <c r="AA20714" s="49"/>
      <c r="AB20714" s="49"/>
      <c r="AC20714" s="49"/>
      <c r="AD20714" s="49"/>
      <c r="AE20714" s="95"/>
      <c r="AM20714" s="103"/>
      <c r="AT20714" s="10"/>
    </row>
    <row r="20715" spans="9:46" s="16" customFormat="1">
      <c r="I20715" s="47"/>
      <c r="P20715" s="48"/>
      <c r="Q20715" s="48"/>
      <c r="R20715" s="48"/>
      <c r="S20715" s="49"/>
      <c r="T20715" s="47"/>
      <c r="U20715" s="50"/>
      <c r="V20715" s="47"/>
      <c r="W20715" s="50"/>
      <c r="X20715" s="49"/>
      <c r="Y20715" s="49"/>
      <c r="Z20715" s="49"/>
      <c r="AA20715" s="49"/>
      <c r="AB20715" s="49"/>
      <c r="AC20715" s="49"/>
      <c r="AD20715" s="49"/>
      <c r="AE20715" s="95"/>
      <c r="AM20715" s="103"/>
      <c r="AT20715" s="10"/>
    </row>
    <row r="20716" spans="9:46" s="16" customFormat="1">
      <c r="I20716" s="47"/>
      <c r="P20716" s="48"/>
      <c r="Q20716" s="48"/>
      <c r="R20716" s="48"/>
      <c r="S20716" s="49"/>
      <c r="T20716" s="47"/>
      <c r="U20716" s="50"/>
      <c r="V20716" s="47"/>
      <c r="W20716" s="50"/>
      <c r="X20716" s="49"/>
      <c r="Y20716" s="49"/>
      <c r="Z20716" s="49"/>
      <c r="AA20716" s="49"/>
      <c r="AB20716" s="49"/>
      <c r="AC20716" s="49"/>
      <c r="AD20716" s="49"/>
      <c r="AE20716" s="95"/>
      <c r="AM20716" s="103"/>
      <c r="AT20716" s="10"/>
    </row>
    <row r="20717" spans="9:46" s="16" customFormat="1">
      <c r="I20717" s="47"/>
      <c r="P20717" s="48"/>
      <c r="Q20717" s="48"/>
      <c r="R20717" s="48"/>
      <c r="S20717" s="49"/>
      <c r="T20717" s="47"/>
      <c r="U20717" s="50"/>
      <c r="V20717" s="47"/>
      <c r="W20717" s="50"/>
      <c r="X20717" s="49"/>
      <c r="Y20717" s="49"/>
      <c r="Z20717" s="49"/>
      <c r="AA20717" s="49"/>
      <c r="AB20717" s="49"/>
      <c r="AC20717" s="49"/>
      <c r="AD20717" s="49"/>
      <c r="AE20717" s="95"/>
      <c r="AM20717" s="103"/>
      <c r="AT20717" s="10"/>
    </row>
    <row r="20718" spans="9:46" s="16" customFormat="1">
      <c r="I20718" s="47"/>
      <c r="P20718" s="48"/>
      <c r="Q20718" s="48"/>
      <c r="R20718" s="48"/>
      <c r="S20718" s="49"/>
      <c r="T20718" s="47"/>
      <c r="U20718" s="50"/>
      <c r="V20718" s="47"/>
      <c r="W20718" s="50"/>
      <c r="X20718" s="49"/>
      <c r="Y20718" s="49"/>
      <c r="Z20718" s="49"/>
      <c r="AA20718" s="49"/>
      <c r="AB20718" s="49"/>
      <c r="AC20718" s="49"/>
      <c r="AD20718" s="49"/>
      <c r="AE20718" s="95"/>
      <c r="AM20718" s="103"/>
      <c r="AT20718" s="10"/>
    </row>
    <row r="20719" spans="9:46" s="16" customFormat="1">
      <c r="I20719" s="47"/>
      <c r="P20719" s="48"/>
      <c r="Q20719" s="48"/>
      <c r="R20719" s="48"/>
      <c r="S20719" s="49"/>
      <c r="T20719" s="47"/>
      <c r="U20719" s="50"/>
      <c r="V20719" s="47"/>
      <c r="W20719" s="50"/>
      <c r="X20719" s="49"/>
      <c r="Y20719" s="49"/>
      <c r="Z20719" s="49"/>
      <c r="AA20719" s="49"/>
      <c r="AB20719" s="49"/>
      <c r="AC20719" s="49"/>
      <c r="AD20719" s="49"/>
      <c r="AE20719" s="95"/>
      <c r="AM20719" s="103"/>
      <c r="AT20719" s="10"/>
    </row>
    <row r="20720" spans="9:46" s="16" customFormat="1">
      <c r="I20720" s="47"/>
      <c r="P20720" s="48"/>
      <c r="Q20720" s="48"/>
      <c r="R20720" s="48"/>
      <c r="S20720" s="49"/>
      <c r="T20720" s="47"/>
      <c r="U20720" s="50"/>
      <c r="V20720" s="47"/>
      <c r="W20720" s="50"/>
      <c r="X20720" s="49"/>
      <c r="Y20720" s="49"/>
      <c r="Z20720" s="49"/>
      <c r="AA20720" s="49"/>
      <c r="AB20720" s="49"/>
      <c r="AC20720" s="49"/>
      <c r="AD20720" s="49"/>
      <c r="AE20720" s="95"/>
      <c r="AM20720" s="103"/>
      <c r="AT20720" s="10"/>
    </row>
    <row r="20721" spans="9:46" s="16" customFormat="1">
      <c r="I20721" s="47"/>
      <c r="P20721" s="48"/>
      <c r="Q20721" s="48"/>
      <c r="R20721" s="48"/>
      <c r="S20721" s="49"/>
      <c r="T20721" s="47"/>
      <c r="U20721" s="50"/>
      <c r="V20721" s="47"/>
      <c r="W20721" s="50"/>
      <c r="X20721" s="49"/>
      <c r="Y20721" s="49"/>
      <c r="Z20721" s="49"/>
      <c r="AA20721" s="49"/>
      <c r="AB20721" s="49"/>
      <c r="AC20721" s="49"/>
      <c r="AD20721" s="49"/>
      <c r="AE20721" s="95"/>
      <c r="AM20721" s="103"/>
      <c r="AT20721" s="10"/>
    </row>
    <row r="20722" spans="9:46" s="16" customFormat="1">
      <c r="I20722" s="47"/>
      <c r="P20722" s="48"/>
      <c r="Q20722" s="48"/>
      <c r="R20722" s="48"/>
      <c r="S20722" s="49"/>
      <c r="T20722" s="47"/>
      <c r="U20722" s="50"/>
      <c r="V20722" s="47"/>
      <c r="W20722" s="50"/>
      <c r="X20722" s="49"/>
      <c r="Y20722" s="49"/>
      <c r="Z20722" s="49"/>
      <c r="AA20722" s="49"/>
      <c r="AB20722" s="49"/>
      <c r="AC20722" s="49"/>
      <c r="AD20722" s="49"/>
      <c r="AE20722" s="95"/>
      <c r="AM20722" s="103"/>
      <c r="AT20722" s="10"/>
    </row>
    <row r="20723" spans="9:46" s="16" customFormat="1">
      <c r="I20723" s="47"/>
      <c r="P20723" s="48"/>
      <c r="Q20723" s="48"/>
      <c r="R20723" s="48"/>
      <c r="S20723" s="49"/>
      <c r="T20723" s="47"/>
      <c r="U20723" s="50"/>
      <c r="V20723" s="47"/>
      <c r="W20723" s="50"/>
      <c r="X20723" s="49"/>
      <c r="Y20723" s="49"/>
      <c r="Z20723" s="49"/>
      <c r="AA20723" s="49"/>
      <c r="AB20723" s="49"/>
      <c r="AC20723" s="49"/>
      <c r="AD20723" s="49"/>
      <c r="AE20723" s="95"/>
      <c r="AM20723" s="103"/>
      <c r="AT20723" s="10"/>
    </row>
    <row r="20724" spans="9:46" s="16" customFormat="1">
      <c r="I20724" s="47"/>
      <c r="P20724" s="48"/>
      <c r="Q20724" s="48"/>
      <c r="R20724" s="48"/>
      <c r="S20724" s="49"/>
      <c r="T20724" s="47"/>
      <c r="U20724" s="50"/>
      <c r="V20724" s="47"/>
      <c r="W20724" s="50"/>
      <c r="X20724" s="49"/>
      <c r="Y20724" s="49"/>
      <c r="Z20724" s="49"/>
      <c r="AA20724" s="49"/>
      <c r="AB20724" s="49"/>
      <c r="AC20724" s="49"/>
      <c r="AD20724" s="49"/>
      <c r="AE20724" s="95"/>
      <c r="AM20724" s="103"/>
      <c r="AT20724" s="10"/>
    </row>
    <row r="20725" spans="9:46" s="16" customFormat="1">
      <c r="I20725" s="47"/>
      <c r="P20725" s="48"/>
      <c r="Q20725" s="48"/>
      <c r="R20725" s="48"/>
      <c r="S20725" s="49"/>
      <c r="T20725" s="47"/>
      <c r="U20725" s="50"/>
      <c r="V20725" s="47"/>
      <c r="W20725" s="50"/>
      <c r="X20725" s="49"/>
      <c r="Y20725" s="49"/>
      <c r="Z20725" s="49"/>
      <c r="AA20725" s="49"/>
      <c r="AB20725" s="49"/>
      <c r="AC20725" s="49"/>
      <c r="AD20725" s="49"/>
      <c r="AE20725" s="95"/>
      <c r="AM20725" s="103"/>
      <c r="AT20725" s="10"/>
    </row>
    <row r="20726" spans="9:46" s="16" customFormat="1">
      <c r="I20726" s="47"/>
      <c r="P20726" s="48"/>
      <c r="Q20726" s="48"/>
      <c r="R20726" s="48"/>
      <c r="S20726" s="49"/>
      <c r="T20726" s="47"/>
      <c r="U20726" s="50"/>
      <c r="V20726" s="47"/>
      <c r="W20726" s="50"/>
      <c r="X20726" s="49"/>
      <c r="Y20726" s="49"/>
      <c r="Z20726" s="49"/>
      <c r="AA20726" s="49"/>
      <c r="AB20726" s="49"/>
      <c r="AC20726" s="49"/>
      <c r="AD20726" s="49"/>
      <c r="AE20726" s="95"/>
      <c r="AM20726" s="103"/>
      <c r="AT20726" s="10"/>
    </row>
    <row r="20727" spans="9:46" s="16" customFormat="1">
      <c r="I20727" s="47"/>
      <c r="P20727" s="48"/>
      <c r="Q20727" s="48"/>
      <c r="R20727" s="48"/>
      <c r="S20727" s="49"/>
      <c r="T20727" s="47"/>
      <c r="U20727" s="50"/>
      <c r="V20727" s="47"/>
      <c r="W20727" s="50"/>
      <c r="X20727" s="49"/>
      <c r="Y20727" s="49"/>
      <c r="Z20727" s="49"/>
      <c r="AA20727" s="49"/>
      <c r="AB20727" s="49"/>
      <c r="AC20727" s="49"/>
      <c r="AD20727" s="49"/>
      <c r="AE20727" s="95"/>
      <c r="AM20727" s="103"/>
      <c r="AT20727" s="10"/>
    </row>
    <row r="20728" spans="9:46" s="16" customFormat="1">
      <c r="I20728" s="47"/>
      <c r="P20728" s="48"/>
      <c r="Q20728" s="48"/>
      <c r="R20728" s="48"/>
      <c r="S20728" s="49"/>
      <c r="T20728" s="47"/>
      <c r="U20728" s="50"/>
      <c r="V20728" s="47"/>
      <c r="W20728" s="50"/>
      <c r="X20728" s="49"/>
      <c r="Y20728" s="49"/>
      <c r="Z20728" s="49"/>
      <c r="AA20728" s="49"/>
      <c r="AB20728" s="49"/>
      <c r="AC20728" s="49"/>
      <c r="AD20728" s="49"/>
      <c r="AE20728" s="95"/>
      <c r="AM20728" s="103"/>
      <c r="AT20728" s="10"/>
    </row>
    <row r="20729" spans="9:46" s="16" customFormat="1">
      <c r="I20729" s="47"/>
      <c r="P20729" s="48"/>
      <c r="Q20729" s="48"/>
      <c r="R20729" s="48"/>
      <c r="S20729" s="49"/>
      <c r="T20729" s="47"/>
      <c r="U20729" s="50"/>
      <c r="V20729" s="47"/>
      <c r="W20729" s="50"/>
      <c r="X20729" s="49"/>
      <c r="Y20729" s="49"/>
      <c r="Z20729" s="49"/>
      <c r="AA20729" s="49"/>
      <c r="AB20729" s="49"/>
      <c r="AC20729" s="49"/>
      <c r="AD20729" s="49"/>
      <c r="AE20729" s="95"/>
      <c r="AM20729" s="103"/>
      <c r="AT20729" s="10"/>
    </row>
    <row r="20730" spans="9:46" s="16" customFormat="1">
      <c r="I20730" s="47"/>
      <c r="P20730" s="48"/>
      <c r="Q20730" s="48"/>
      <c r="R20730" s="48"/>
      <c r="S20730" s="49"/>
      <c r="T20730" s="47"/>
      <c r="U20730" s="50"/>
      <c r="V20730" s="47"/>
      <c r="W20730" s="50"/>
      <c r="X20730" s="49"/>
      <c r="Y20730" s="49"/>
      <c r="Z20730" s="49"/>
      <c r="AA20730" s="49"/>
      <c r="AB20730" s="49"/>
      <c r="AC20730" s="49"/>
      <c r="AD20730" s="49"/>
      <c r="AE20730" s="95"/>
      <c r="AM20730" s="103"/>
      <c r="AT20730" s="10"/>
    </row>
    <row r="20731" spans="9:46" s="16" customFormat="1">
      <c r="I20731" s="47"/>
      <c r="P20731" s="48"/>
      <c r="Q20731" s="48"/>
      <c r="R20731" s="48"/>
      <c r="S20731" s="49"/>
      <c r="T20731" s="47"/>
      <c r="U20731" s="50"/>
      <c r="V20731" s="47"/>
      <c r="W20731" s="50"/>
      <c r="X20731" s="49"/>
      <c r="Y20731" s="49"/>
      <c r="Z20731" s="49"/>
      <c r="AA20731" s="49"/>
      <c r="AB20731" s="49"/>
      <c r="AC20731" s="49"/>
      <c r="AD20731" s="49"/>
      <c r="AE20731" s="95"/>
      <c r="AM20731" s="103"/>
      <c r="AT20731" s="10"/>
    </row>
    <row r="20732" spans="9:46" s="16" customFormat="1">
      <c r="I20732" s="47"/>
      <c r="P20732" s="48"/>
      <c r="Q20732" s="48"/>
      <c r="R20732" s="48"/>
      <c r="S20732" s="49"/>
      <c r="T20732" s="47"/>
      <c r="U20732" s="50"/>
      <c r="V20732" s="47"/>
      <c r="W20732" s="50"/>
      <c r="X20732" s="49"/>
      <c r="Y20732" s="49"/>
      <c r="Z20732" s="49"/>
      <c r="AA20732" s="49"/>
      <c r="AB20732" s="49"/>
      <c r="AC20732" s="49"/>
      <c r="AD20732" s="49"/>
      <c r="AE20732" s="95"/>
      <c r="AM20732" s="103"/>
      <c r="AT20732" s="10"/>
    </row>
    <row r="20733" spans="9:46" s="16" customFormat="1">
      <c r="I20733" s="47"/>
      <c r="P20733" s="48"/>
      <c r="Q20733" s="48"/>
      <c r="R20733" s="48"/>
      <c r="S20733" s="49"/>
      <c r="T20733" s="47"/>
      <c r="U20733" s="50"/>
      <c r="V20733" s="47"/>
      <c r="W20733" s="50"/>
      <c r="X20733" s="49"/>
      <c r="Y20733" s="49"/>
      <c r="Z20733" s="49"/>
      <c r="AA20733" s="49"/>
      <c r="AB20733" s="49"/>
      <c r="AC20733" s="49"/>
      <c r="AD20733" s="49"/>
      <c r="AE20733" s="95"/>
      <c r="AM20733" s="103"/>
      <c r="AT20733" s="10"/>
    </row>
    <row r="20734" spans="9:46" s="16" customFormat="1">
      <c r="I20734" s="47"/>
      <c r="P20734" s="48"/>
      <c r="Q20734" s="48"/>
      <c r="R20734" s="48"/>
      <c r="S20734" s="49"/>
      <c r="T20734" s="47"/>
      <c r="U20734" s="50"/>
      <c r="V20734" s="47"/>
      <c r="W20734" s="50"/>
      <c r="X20734" s="49"/>
      <c r="Y20734" s="49"/>
      <c r="Z20734" s="49"/>
      <c r="AA20734" s="49"/>
      <c r="AB20734" s="49"/>
      <c r="AC20734" s="49"/>
      <c r="AD20734" s="49"/>
      <c r="AE20734" s="95"/>
      <c r="AM20734" s="103"/>
      <c r="AT20734" s="10"/>
    </row>
    <row r="20735" spans="9:46" s="16" customFormat="1">
      <c r="I20735" s="47"/>
      <c r="P20735" s="48"/>
      <c r="Q20735" s="48"/>
      <c r="R20735" s="48"/>
      <c r="S20735" s="49"/>
      <c r="T20735" s="47"/>
      <c r="U20735" s="50"/>
      <c r="V20735" s="47"/>
      <c r="W20735" s="50"/>
      <c r="X20735" s="49"/>
      <c r="Y20735" s="49"/>
      <c r="Z20735" s="49"/>
      <c r="AA20735" s="49"/>
      <c r="AB20735" s="49"/>
      <c r="AC20735" s="49"/>
      <c r="AD20735" s="49"/>
      <c r="AE20735" s="95"/>
      <c r="AM20735" s="103"/>
      <c r="AT20735" s="10"/>
    </row>
    <row r="20736" spans="9:46" s="16" customFormat="1">
      <c r="I20736" s="47"/>
      <c r="P20736" s="48"/>
      <c r="Q20736" s="48"/>
      <c r="R20736" s="48"/>
      <c r="S20736" s="49"/>
      <c r="T20736" s="47"/>
      <c r="U20736" s="50"/>
      <c r="V20736" s="47"/>
      <c r="W20736" s="50"/>
      <c r="X20736" s="49"/>
      <c r="Y20736" s="49"/>
      <c r="Z20736" s="49"/>
      <c r="AA20736" s="49"/>
      <c r="AB20736" s="49"/>
      <c r="AC20736" s="49"/>
      <c r="AD20736" s="49"/>
      <c r="AE20736" s="95"/>
      <c r="AM20736" s="103"/>
      <c r="AT20736" s="10"/>
    </row>
    <row r="20737" spans="9:46" s="16" customFormat="1">
      <c r="I20737" s="47"/>
      <c r="P20737" s="48"/>
      <c r="Q20737" s="48"/>
      <c r="R20737" s="48"/>
      <c r="S20737" s="49"/>
      <c r="T20737" s="47"/>
      <c r="U20737" s="50"/>
      <c r="V20737" s="47"/>
      <c r="W20737" s="50"/>
      <c r="X20737" s="49"/>
      <c r="Y20737" s="49"/>
      <c r="Z20737" s="49"/>
      <c r="AA20737" s="49"/>
      <c r="AB20737" s="49"/>
      <c r="AC20737" s="49"/>
      <c r="AD20737" s="49"/>
      <c r="AE20737" s="95"/>
      <c r="AM20737" s="103"/>
      <c r="AT20737" s="10"/>
    </row>
    <row r="20738" spans="9:46" s="16" customFormat="1">
      <c r="I20738" s="47"/>
      <c r="P20738" s="48"/>
      <c r="Q20738" s="48"/>
      <c r="R20738" s="48"/>
      <c r="S20738" s="49"/>
      <c r="T20738" s="47"/>
      <c r="U20738" s="50"/>
      <c r="V20738" s="47"/>
      <c r="W20738" s="50"/>
      <c r="X20738" s="49"/>
      <c r="Y20738" s="49"/>
      <c r="Z20738" s="49"/>
      <c r="AA20738" s="49"/>
      <c r="AB20738" s="49"/>
      <c r="AC20738" s="49"/>
      <c r="AD20738" s="49"/>
      <c r="AE20738" s="95"/>
      <c r="AM20738" s="103"/>
      <c r="AT20738" s="10"/>
    </row>
    <row r="20739" spans="9:46" s="16" customFormat="1">
      <c r="I20739" s="47"/>
      <c r="P20739" s="48"/>
      <c r="Q20739" s="48"/>
      <c r="R20739" s="48"/>
      <c r="S20739" s="49"/>
      <c r="T20739" s="47"/>
      <c r="U20739" s="50"/>
      <c r="V20739" s="47"/>
      <c r="W20739" s="50"/>
      <c r="X20739" s="49"/>
      <c r="Y20739" s="49"/>
      <c r="Z20739" s="49"/>
      <c r="AA20739" s="49"/>
      <c r="AB20739" s="49"/>
      <c r="AC20739" s="49"/>
      <c r="AD20739" s="49"/>
      <c r="AE20739" s="95"/>
      <c r="AM20739" s="103"/>
      <c r="AT20739" s="10"/>
    </row>
    <row r="20740" spans="9:46" s="16" customFormat="1">
      <c r="I20740" s="47"/>
      <c r="P20740" s="48"/>
      <c r="Q20740" s="48"/>
      <c r="R20740" s="48"/>
      <c r="S20740" s="49"/>
      <c r="T20740" s="47"/>
      <c r="U20740" s="50"/>
      <c r="V20740" s="47"/>
      <c r="W20740" s="50"/>
      <c r="X20740" s="49"/>
      <c r="Y20740" s="49"/>
      <c r="Z20740" s="49"/>
      <c r="AA20740" s="49"/>
      <c r="AB20740" s="49"/>
      <c r="AC20740" s="49"/>
      <c r="AD20740" s="49"/>
      <c r="AE20740" s="95"/>
      <c r="AM20740" s="103"/>
      <c r="AT20740" s="10"/>
    </row>
    <row r="20741" spans="9:46" s="16" customFormat="1">
      <c r="I20741" s="47"/>
      <c r="P20741" s="48"/>
      <c r="Q20741" s="48"/>
      <c r="R20741" s="48"/>
      <c r="S20741" s="49"/>
      <c r="T20741" s="47"/>
      <c r="U20741" s="50"/>
      <c r="V20741" s="47"/>
      <c r="W20741" s="50"/>
      <c r="X20741" s="49"/>
      <c r="Y20741" s="49"/>
      <c r="Z20741" s="49"/>
      <c r="AA20741" s="49"/>
      <c r="AB20741" s="49"/>
      <c r="AC20741" s="49"/>
      <c r="AD20741" s="49"/>
      <c r="AE20741" s="95"/>
      <c r="AM20741" s="103"/>
      <c r="AT20741" s="10"/>
    </row>
    <row r="20742" spans="9:46" s="16" customFormat="1">
      <c r="I20742" s="47"/>
      <c r="P20742" s="48"/>
      <c r="Q20742" s="48"/>
      <c r="R20742" s="48"/>
      <c r="S20742" s="49"/>
      <c r="T20742" s="47"/>
      <c r="U20742" s="50"/>
      <c r="V20742" s="47"/>
      <c r="W20742" s="50"/>
      <c r="X20742" s="49"/>
      <c r="Y20742" s="49"/>
      <c r="Z20742" s="49"/>
      <c r="AA20742" s="49"/>
      <c r="AB20742" s="49"/>
      <c r="AC20742" s="49"/>
      <c r="AD20742" s="49"/>
      <c r="AE20742" s="95"/>
      <c r="AM20742" s="103"/>
      <c r="AT20742" s="10"/>
    </row>
    <row r="20743" spans="9:46" s="16" customFormat="1">
      <c r="I20743" s="47"/>
      <c r="P20743" s="48"/>
      <c r="Q20743" s="48"/>
      <c r="R20743" s="48"/>
      <c r="S20743" s="49"/>
      <c r="T20743" s="47"/>
      <c r="U20743" s="50"/>
      <c r="V20743" s="47"/>
      <c r="W20743" s="50"/>
      <c r="X20743" s="49"/>
      <c r="Y20743" s="49"/>
      <c r="Z20743" s="49"/>
      <c r="AA20743" s="49"/>
      <c r="AB20743" s="49"/>
      <c r="AC20743" s="49"/>
      <c r="AD20743" s="49"/>
      <c r="AE20743" s="95"/>
      <c r="AM20743" s="103"/>
      <c r="AT20743" s="10"/>
    </row>
    <row r="20744" spans="9:46" s="16" customFormat="1">
      <c r="I20744" s="47"/>
      <c r="P20744" s="48"/>
      <c r="Q20744" s="48"/>
      <c r="R20744" s="48"/>
      <c r="S20744" s="49"/>
      <c r="T20744" s="47"/>
      <c r="U20744" s="50"/>
      <c r="V20744" s="47"/>
      <c r="W20744" s="50"/>
      <c r="X20744" s="49"/>
      <c r="Y20744" s="49"/>
      <c r="Z20744" s="49"/>
      <c r="AA20744" s="49"/>
      <c r="AB20744" s="49"/>
      <c r="AC20744" s="49"/>
      <c r="AD20744" s="49"/>
      <c r="AE20744" s="95"/>
      <c r="AM20744" s="103"/>
      <c r="AT20744" s="10"/>
    </row>
    <row r="20745" spans="9:46" s="16" customFormat="1">
      <c r="I20745" s="47"/>
      <c r="P20745" s="48"/>
      <c r="Q20745" s="48"/>
      <c r="R20745" s="48"/>
      <c r="S20745" s="49"/>
      <c r="T20745" s="47"/>
      <c r="U20745" s="50"/>
      <c r="V20745" s="47"/>
      <c r="W20745" s="50"/>
      <c r="X20745" s="49"/>
      <c r="Y20745" s="49"/>
      <c r="Z20745" s="49"/>
      <c r="AA20745" s="49"/>
      <c r="AB20745" s="49"/>
      <c r="AC20745" s="49"/>
      <c r="AD20745" s="49"/>
      <c r="AE20745" s="95"/>
      <c r="AM20745" s="103"/>
      <c r="AT20745" s="10"/>
    </row>
    <row r="20746" spans="9:46" s="16" customFormat="1">
      <c r="I20746" s="47"/>
      <c r="P20746" s="48"/>
      <c r="Q20746" s="48"/>
      <c r="R20746" s="48"/>
      <c r="S20746" s="49"/>
      <c r="T20746" s="47"/>
      <c r="U20746" s="50"/>
      <c r="V20746" s="47"/>
      <c r="W20746" s="50"/>
      <c r="X20746" s="49"/>
      <c r="Y20746" s="49"/>
      <c r="Z20746" s="49"/>
      <c r="AA20746" s="49"/>
      <c r="AB20746" s="49"/>
      <c r="AC20746" s="49"/>
      <c r="AD20746" s="49"/>
      <c r="AE20746" s="95"/>
      <c r="AM20746" s="103"/>
      <c r="AT20746" s="10"/>
    </row>
    <row r="20747" spans="9:46" s="16" customFormat="1">
      <c r="I20747" s="47"/>
      <c r="P20747" s="48"/>
      <c r="Q20747" s="48"/>
      <c r="R20747" s="48"/>
      <c r="S20747" s="49"/>
      <c r="T20747" s="47"/>
      <c r="U20747" s="50"/>
      <c r="V20747" s="47"/>
      <c r="W20747" s="50"/>
      <c r="X20747" s="49"/>
      <c r="Y20747" s="49"/>
      <c r="Z20747" s="49"/>
      <c r="AA20747" s="49"/>
      <c r="AB20747" s="49"/>
      <c r="AC20747" s="49"/>
      <c r="AD20747" s="49"/>
      <c r="AE20747" s="95"/>
      <c r="AM20747" s="103"/>
      <c r="AT20747" s="10"/>
    </row>
    <row r="20748" spans="9:46" s="16" customFormat="1">
      <c r="I20748" s="47"/>
      <c r="P20748" s="48"/>
      <c r="Q20748" s="48"/>
      <c r="R20748" s="48"/>
      <c r="S20748" s="49"/>
      <c r="T20748" s="47"/>
      <c r="U20748" s="50"/>
      <c r="V20748" s="47"/>
      <c r="W20748" s="50"/>
      <c r="X20748" s="49"/>
      <c r="Y20748" s="49"/>
      <c r="Z20748" s="49"/>
      <c r="AA20748" s="49"/>
      <c r="AB20748" s="49"/>
      <c r="AC20748" s="49"/>
      <c r="AD20748" s="49"/>
      <c r="AE20748" s="95"/>
      <c r="AM20748" s="103"/>
      <c r="AT20748" s="10"/>
    </row>
    <row r="20749" spans="9:46" s="16" customFormat="1">
      <c r="I20749" s="47"/>
      <c r="P20749" s="48"/>
      <c r="Q20749" s="48"/>
      <c r="R20749" s="48"/>
      <c r="S20749" s="49"/>
      <c r="T20749" s="47"/>
      <c r="U20749" s="50"/>
      <c r="V20749" s="47"/>
      <c r="W20749" s="50"/>
      <c r="X20749" s="49"/>
      <c r="Y20749" s="49"/>
      <c r="Z20749" s="49"/>
      <c r="AA20749" s="49"/>
      <c r="AB20749" s="49"/>
      <c r="AC20749" s="49"/>
      <c r="AD20749" s="49"/>
      <c r="AE20749" s="95"/>
      <c r="AM20749" s="103"/>
      <c r="AT20749" s="10"/>
    </row>
    <row r="20750" spans="9:46" s="16" customFormat="1">
      <c r="I20750" s="47"/>
      <c r="P20750" s="48"/>
      <c r="Q20750" s="48"/>
      <c r="R20750" s="48"/>
      <c r="S20750" s="49"/>
      <c r="T20750" s="47"/>
      <c r="U20750" s="50"/>
      <c r="V20750" s="47"/>
      <c r="W20750" s="50"/>
      <c r="X20750" s="49"/>
      <c r="Y20750" s="49"/>
      <c r="Z20750" s="49"/>
      <c r="AA20750" s="49"/>
      <c r="AB20750" s="49"/>
      <c r="AC20750" s="49"/>
      <c r="AD20750" s="49"/>
      <c r="AE20750" s="95"/>
      <c r="AM20750" s="103"/>
      <c r="AT20750" s="10"/>
    </row>
    <row r="20751" spans="9:46" s="16" customFormat="1">
      <c r="I20751" s="47"/>
      <c r="P20751" s="48"/>
      <c r="Q20751" s="48"/>
      <c r="R20751" s="48"/>
      <c r="S20751" s="49"/>
      <c r="T20751" s="47"/>
      <c r="U20751" s="50"/>
      <c r="V20751" s="47"/>
      <c r="W20751" s="50"/>
      <c r="X20751" s="49"/>
      <c r="Y20751" s="49"/>
      <c r="Z20751" s="49"/>
      <c r="AA20751" s="49"/>
      <c r="AB20751" s="49"/>
      <c r="AC20751" s="49"/>
      <c r="AD20751" s="49"/>
      <c r="AE20751" s="95"/>
      <c r="AM20751" s="103"/>
      <c r="AT20751" s="10"/>
    </row>
    <row r="20752" spans="9:46" s="16" customFormat="1">
      <c r="I20752" s="47"/>
      <c r="P20752" s="48"/>
      <c r="Q20752" s="48"/>
      <c r="R20752" s="48"/>
      <c r="S20752" s="49"/>
      <c r="T20752" s="47"/>
      <c r="U20752" s="50"/>
      <c r="V20752" s="47"/>
      <c r="W20752" s="50"/>
      <c r="X20752" s="49"/>
      <c r="Y20752" s="49"/>
      <c r="Z20752" s="49"/>
      <c r="AA20752" s="49"/>
      <c r="AB20752" s="49"/>
      <c r="AC20752" s="49"/>
      <c r="AD20752" s="49"/>
      <c r="AE20752" s="95"/>
      <c r="AM20752" s="103"/>
      <c r="AT20752" s="10"/>
    </row>
    <row r="20753" spans="4:126" s="16" customFormat="1">
      <c r="I20753" s="47"/>
      <c r="P20753" s="48"/>
      <c r="Q20753" s="48"/>
      <c r="R20753" s="48"/>
      <c r="S20753" s="49"/>
      <c r="T20753" s="47"/>
      <c r="U20753" s="50"/>
      <c r="V20753" s="47"/>
      <c r="W20753" s="50"/>
      <c r="X20753" s="49"/>
      <c r="Y20753" s="49"/>
      <c r="Z20753" s="49"/>
      <c r="AA20753" s="49"/>
      <c r="AB20753" s="49"/>
      <c r="AC20753" s="49"/>
      <c r="AD20753" s="49"/>
      <c r="AE20753" s="95"/>
      <c r="AM20753" s="103"/>
      <c r="AT20753" s="10"/>
    </row>
    <row r="20754" spans="4:126" s="16" customFormat="1">
      <c r="I20754" s="47"/>
      <c r="P20754" s="48"/>
      <c r="Q20754" s="48"/>
      <c r="R20754" s="48"/>
      <c r="S20754" s="49"/>
      <c r="T20754" s="47"/>
      <c r="U20754" s="50"/>
      <c r="V20754" s="47"/>
      <c r="W20754" s="50"/>
      <c r="X20754" s="49"/>
      <c r="Y20754" s="49"/>
      <c r="Z20754" s="49"/>
      <c r="AA20754" s="49"/>
      <c r="AB20754" s="49"/>
      <c r="AC20754" s="49"/>
      <c r="AD20754" s="49"/>
      <c r="AE20754" s="95"/>
      <c r="AM20754" s="103"/>
      <c r="AT20754" s="10"/>
    </row>
    <row r="20755" spans="4:126" s="16" customFormat="1">
      <c r="I20755" s="47"/>
      <c r="P20755" s="48"/>
      <c r="Q20755" s="48"/>
      <c r="R20755" s="48"/>
      <c r="S20755" s="49"/>
      <c r="T20755" s="47"/>
      <c r="U20755" s="50"/>
      <c r="V20755" s="47"/>
      <c r="W20755" s="50"/>
      <c r="X20755" s="49"/>
      <c r="Y20755" s="49"/>
      <c r="Z20755" s="49"/>
      <c r="AA20755" s="49"/>
      <c r="AB20755" s="49"/>
      <c r="AC20755" s="49"/>
      <c r="AD20755" s="49"/>
      <c r="AE20755" s="95"/>
      <c r="AM20755" s="103"/>
      <c r="AT20755" s="10"/>
    </row>
    <row r="20756" spans="4:126" s="16" customFormat="1">
      <c r="I20756" s="47"/>
      <c r="P20756" s="48"/>
      <c r="Q20756" s="48"/>
      <c r="R20756" s="48"/>
      <c r="S20756" s="49"/>
      <c r="T20756" s="47"/>
      <c r="U20756" s="50"/>
      <c r="V20756" s="47"/>
      <c r="W20756" s="50"/>
      <c r="X20756" s="49"/>
      <c r="Y20756" s="49"/>
      <c r="Z20756" s="49"/>
      <c r="AA20756" s="49"/>
      <c r="AB20756" s="49"/>
      <c r="AC20756" s="49"/>
      <c r="AD20756" s="49"/>
      <c r="AE20756" s="95"/>
      <c r="AM20756" s="103"/>
      <c r="AT20756" s="10"/>
    </row>
    <row r="20757" spans="4:126" s="16" customFormat="1">
      <c r="I20757" s="47"/>
      <c r="P20757" s="48"/>
      <c r="Q20757" s="48"/>
      <c r="R20757" s="48"/>
      <c r="S20757" s="49"/>
      <c r="T20757" s="47"/>
      <c r="U20757" s="50"/>
      <c r="V20757" s="47"/>
      <c r="W20757" s="50"/>
      <c r="X20757" s="49"/>
      <c r="Y20757" s="49"/>
      <c r="Z20757" s="49"/>
      <c r="AA20757" s="49"/>
      <c r="AB20757" s="49"/>
      <c r="AC20757" s="49"/>
      <c r="AD20757" s="49"/>
      <c r="AE20757" s="95"/>
      <c r="AM20757" s="103"/>
      <c r="AT20757" s="10"/>
    </row>
    <row r="20758" spans="4:126" s="16" customFormat="1">
      <c r="I20758" s="47"/>
      <c r="P20758" s="48"/>
      <c r="Q20758" s="48"/>
      <c r="R20758" s="48"/>
      <c r="S20758" s="49"/>
      <c r="T20758" s="47"/>
      <c r="U20758" s="50"/>
      <c r="V20758" s="47"/>
      <c r="W20758" s="50"/>
      <c r="X20758" s="49"/>
      <c r="Y20758" s="49"/>
      <c r="Z20758" s="49"/>
      <c r="AA20758" s="49"/>
      <c r="AB20758" s="49"/>
      <c r="AC20758" s="49"/>
      <c r="AD20758" s="49"/>
      <c r="AE20758" s="95"/>
      <c r="AM20758" s="103"/>
      <c r="AT20758" s="10"/>
    </row>
    <row r="20759" spans="4:126" s="16" customFormat="1">
      <c r="D20759" s="9"/>
      <c r="E20759" s="51"/>
      <c r="F20759" s="9"/>
      <c r="G20759" s="51"/>
      <c r="H20759" s="9"/>
      <c r="I20759" s="47"/>
      <c r="J20759" s="51"/>
      <c r="K20759" s="51"/>
      <c r="L20759" s="51"/>
      <c r="M20759" s="51"/>
      <c r="N20759" s="51"/>
      <c r="O20759" s="51"/>
      <c r="P20759" s="52"/>
      <c r="Q20759" s="52"/>
      <c r="R20759" s="52"/>
      <c r="S20759" s="49"/>
      <c r="T20759" s="47"/>
      <c r="U20759" s="50"/>
      <c r="V20759" s="47"/>
      <c r="W20759" s="50"/>
      <c r="X20759" s="49"/>
      <c r="Y20759" s="49"/>
      <c r="Z20759" s="79"/>
      <c r="AA20759" s="79"/>
      <c r="AB20759" s="79"/>
      <c r="AC20759" s="79"/>
      <c r="AD20759" s="79"/>
      <c r="AE20759" s="99"/>
      <c r="AF20759" s="9"/>
      <c r="AG20759" s="9"/>
      <c r="AH20759" s="9"/>
      <c r="AI20759" s="9"/>
      <c r="AJ20759" s="9"/>
      <c r="AK20759" s="9"/>
      <c r="AL20759" s="9"/>
      <c r="AM20759" s="102"/>
      <c r="AN20759" s="9"/>
      <c r="AO20759" s="9"/>
      <c r="AP20759" s="9"/>
      <c r="AQ20759" s="9"/>
      <c r="AR20759" s="9"/>
      <c r="AS20759" s="9"/>
      <c r="AT20759" s="109"/>
      <c r="AU20759" s="9"/>
      <c r="AV20759" s="9"/>
      <c r="AW20759" s="9"/>
      <c r="AX20759" s="9"/>
      <c r="AY20759" s="9"/>
      <c r="AZ20759" s="9"/>
      <c r="BA20759" s="9"/>
      <c r="BB20759" s="9"/>
      <c r="BC20759" s="9"/>
      <c r="BD20759" s="9"/>
      <c r="BE20759" s="9"/>
      <c r="BF20759" s="9"/>
      <c r="BG20759" s="9"/>
      <c r="BH20759" s="9"/>
      <c r="BI20759" s="9"/>
      <c r="BJ20759" s="9"/>
      <c r="BK20759" s="9"/>
      <c r="BL20759" s="9"/>
      <c r="BM20759" s="9"/>
      <c r="BN20759" s="9"/>
      <c r="BO20759" s="9"/>
      <c r="BP20759" s="9"/>
      <c r="BQ20759" s="9"/>
      <c r="BR20759" s="9"/>
      <c r="BS20759" s="9"/>
      <c r="BT20759" s="9"/>
      <c r="BU20759" s="9"/>
      <c r="BV20759" s="9"/>
      <c r="BW20759" s="9"/>
      <c r="BX20759" s="9"/>
      <c r="BY20759" s="9"/>
      <c r="BZ20759" s="9"/>
      <c r="CA20759" s="9"/>
      <c r="CB20759" s="9"/>
      <c r="CC20759" s="9"/>
      <c r="CD20759" s="9"/>
      <c r="CE20759" s="9"/>
      <c r="CF20759" s="9"/>
      <c r="CG20759" s="9"/>
      <c r="CH20759" s="9"/>
      <c r="CI20759" s="9"/>
      <c r="CJ20759" s="9"/>
      <c r="CK20759" s="9"/>
      <c r="CL20759" s="9"/>
      <c r="CM20759" s="9"/>
      <c r="CN20759" s="9"/>
      <c r="CO20759" s="9"/>
      <c r="CP20759" s="9"/>
      <c r="CQ20759" s="9"/>
      <c r="CR20759" s="9"/>
      <c r="CS20759" s="9"/>
      <c r="CT20759" s="9"/>
      <c r="CU20759" s="9"/>
      <c r="CV20759" s="9"/>
      <c r="CW20759" s="9"/>
      <c r="CX20759" s="9"/>
      <c r="CY20759" s="9"/>
      <c r="CZ20759" s="9"/>
      <c r="DA20759" s="9"/>
      <c r="DB20759" s="9"/>
      <c r="DC20759" s="9"/>
      <c r="DD20759" s="9"/>
      <c r="DE20759" s="9"/>
      <c r="DF20759" s="9"/>
      <c r="DG20759" s="9"/>
      <c r="DH20759" s="9"/>
      <c r="DI20759" s="9"/>
      <c r="DJ20759" s="9"/>
      <c r="DK20759" s="9"/>
      <c r="DL20759" s="9"/>
      <c r="DM20759" s="9"/>
      <c r="DN20759" s="9"/>
      <c r="DO20759" s="9"/>
      <c r="DP20759" s="9"/>
      <c r="DQ20759" s="9"/>
      <c r="DR20759" s="9"/>
      <c r="DS20759" s="9"/>
      <c r="DT20759" s="9"/>
      <c r="DU20759" s="9"/>
      <c r="DV20759" s="9"/>
    </row>
    <row r="20760" spans="4:126" s="16" customFormat="1">
      <c r="D20760" s="9"/>
      <c r="E20760" s="51"/>
      <c r="F20760" s="9"/>
      <c r="G20760" s="51"/>
      <c r="H20760" s="9"/>
      <c r="I20760" s="47"/>
      <c r="J20760" s="51"/>
      <c r="K20760" s="51"/>
      <c r="L20760" s="51"/>
      <c r="M20760" s="51"/>
      <c r="N20760" s="51"/>
      <c r="O20760" s="51"/>
      <c r="P20760" s="52"/>
      <c r="Q20760" s="52"/>
      <c r="R20760" s="52"/>
      <c r="S20760" s="49"/>
      <c r="T20760" s="47"/>
      <c r="U20760" s="50"/>
      <c r="V20760" s="47"/>
      <c r="W20760" s="50"/>
      <c r="X20760" s="49"/>
      <c r="Y20760" s="49"/>
      <c r="Z20760" s="79"/>
      <c r="AA20760" s="79"/>
      <c r="AB20760" s="79"/>
      <c r="AC20760" s="79"/>
      <c r="AD20760" s="79"/>
      <c r="AE20760" s="99"/>
      <c r="AF20760" s="9"/>
      <c r="AG20760" s="9"/>
      <c r="AH20760" s="9"/>
      <c r="AI20760" s="9"/>
      <c r="AJ20760" s="9"/>
      <c r="AK20760" s="9"/>
      <c r="AL20760" s="9"/>
      <c r="AM20760" s="102"/>
      <c r="AN20760" s="9"/>
      <c r="AO20760" s="9"/>
      <c r="AP20760" s="9"/>
      <c r="AQ20760" s="9"/>
      <c r="AR20760" s="9"/>
      <c r="AS20760" s="9"/>
      <c r="AT20760" s="109"/>
      <c r="AU20760" s="9"/>
      <c r="AV20760" s="9"/>
      <c r="AW20760" s="9"/>
      <c r="AX20760" s="9"/>
      <c r="AY20760" s="9"/>
      <c r="AZ20760" s="9"/>
      <c r="BA20760" s="9"/>
      <c r="BB20760" s="9"/>
      <c r="BC20760" s="9"/>
      <c r="BD20760" s="9"/>
      <c r="BE20760" s="9"/>
      <c r="BF20760" s="9"/>
      <c r="BG20760" s="9"/>
      <c r="BH20760" s="9"/>
      <c r="BI20760" s="9"/>
      <c r="BJ20760" s="9"/>
      <c r="BK20760" s="9"/>
      <c r="BL20760" s="9"/>
      <c r="BM20760" s="9"/>
      <c r="BN20760" s="9"/>
      <c r="BO20760" s="9"/>
      <c r="BP20760" s="9"/>
      <c r="BQ20760" s="9"/>
      <c r="BR20760" s="9"/>
      <c r="BS20760" s="9"/>
      <c r="BT20760" s="9"/>
      <c r="BU20760" s="9"/>
      <c r="BV20760" s="9"/>
      <c r="BW20760" s="9"/>
      <c r="BX20760" s="9"/>
      <c r="BY20760" s="9"/>
      <c r="BZ20760" s="9"/>
      <c r="CA20760" s="9"/>
      <c r="CB20760" s="9"/>
      <c r="CC20760" s="9"/>
      <c r="CD20760" s="9"/>
      <c r="CE20760" s="9"/>
      <c r="CF20760" s="9"/>
      <c r="CG20760" s="9"/>
      <c r="CH20760" s="9"/>
      <c r="CI20760" s="9"/>
      <c r="CJ20760" s="9"/>
      <c r="CK20760" s="9"/>
      <c r="CL20760" s="9"/>
      <c r="CM20760" s="9"/>
      <c r="CN20760" s="9"/>
      <c r="CO20760" s="9"/>
      <c r="CP20760" s="9"/>
      <c r="CQ20760" s="9"/>
      <c r="CR20760" s="9"/>
      <c r="CS20760" s="9"/>
      <c r="CT20760" s="9"/>
      <c r="CU20760" s="9"/>
      <c r="CV20760" s="9"/>
      <c r="CW20760" s="9"/>
      <c r="CX20760" s="9"/>
      <c r="CY20760" s="9"/>
      <c r="CZ20760" s="9"/>
      <c r="DA20760" s="9"/>
      <c r="DB20760" s="9"/>
      <c r="DC20760" s="9"/>
      <c r="DD20760" s="9"/>
      <c r="DE20760" s="9"/>
      <c r="DF20760" s="9"/>
      <c r="DG20760" s="9"/>
      <c r="DH20760" s="9"/>
      <c r="DI20760" s="9"/>
      <c r="DJ20760" s="9"/>
      <c r="DK20760" s="9"/>
      <c r="DL20760" s="9"/>
      <c r="DM20760" s="9"/>
      <c r="DN20760" s="9"/>
      <c r="DO20760" s="9"/>
      <c r="DP20760" s="9"/>
      <c r="DQ20760" s="9"/>
      <c r="DR20760" s="9"/>
      <c r="DS20760" s="9"/>
      <c r="DT20760" s="9"/>
      <c r="DU20760" s="9"/>
      <c r="DV20760" s="9"/>
    </row>
    <row r="20761" spans="4:126" s="16" customFormat="1">
      <c r="D20761" s="9"/>
      <c r="E20761" s="51"/>
      <c r="F20761" s="9"/>
      <c r="G20761" s="51"/>
      <c r="H20761" s="9"/>
      <c r="I20761" s="47"/>
      <c r="J20761" s="51"/>
      <c r="K20761" s="51"/>
      <c r="L20761" s="51"/>
      <c r="M20761" s="51"/>
      <c r="N20761" s="51"/>
      <c r="O20761" s="51"/>
      <c r="P20761" s="52"/>
      <c r="Q20761" s="52"/>
      <c r="R20761" s="52"/>
      <c r="S20761" s="49"/>
      <c r="T20761" s="47"/>
      <c r="U20761" s="50"/>
      <c r="V20761" s="47"/>
      <c r="W20761" s="50"/>
      <c r="X20761" s="49"/>
      <c r="Y20761" s="49"/>
      <c r="Z20761" s="79"/>
      <c r="AA20761" s="79"/>
      <c r="AB20761" s="79"/>
      <c r="AC20761" s="79"/>
      <c r="AD20761" s="79"/>
      <c r="AE20761" s="99"/>
      <c r="AF20761" s="9"/>
      <c r="AG20761" s="9"/>
      <c r="AH20761" s="9"/>
      <c r="AI20761" s="9"/>
      <c r="AJ20761" s="9"/>
      <c r="AK20761" s="9"/>
      <c r="AL20761" s="9"/>
      <c r="AM20761" s="102"/>
      <c r="AN20761" s="9"/>
      <c r="AO20761" s="9"/>
      <c r="AP20761" s="9"/>
      <c r="AQ20761" s="9"/>
      <c r="AR20761" s="9"/>
      <c r="AS20761" s="9"/>
      <c r="AT20761" s="109"/>
      <c r="AU20761" s="9"/>
      <c r="AV20761" s="9"/>
      <c r="AW20761" s="9"/>
      <c r="AX20761" s="9"/>
      <c r="AY20761" s="9"/>
      <c r="AZ20761" s="9"/>
      <c r="BA20761" s="9"/>
      <c r="BB20761" s="9"/>
      <c r="BC20761" s="9"/>
      <c r="BD20761" s="9"/>
      <c r="BE20761" s="9"/>
      <c r="BF20761" s="9"/>
      <c r="BG20761" s="9"/>
      <c r="BH20761" s="9"/>
      <c r="BI20761" s="9"/>
      <c r="BJ20761" s="9"/>
      <c r="BK20761" s="9"/>
      <c r="BL20761" s="9"/>
      <c r="BM20761" s="9"/>
      <c r="BN20761" s="9"/>
      <c r="BO20761" s="9"/>
      <c r="BP20761" s="9"/>
      <c r="BQ20761" s="9"/>
      <c r="BR20761" s="9"/>
      <c r="BS20761" s="9"/>
      <c r="BT20761" s="9"/>
      <c r="BU20761" s="9"/>
      <c r="BV20761" s="9"/>
      <c r="BW20761" s="9"/>
      <c r="BX20761" s="9"/>
      <c r="BY20761" s="9"/>
      <c r="BZ20761" s="9"/>
      <c r="CA20761" s="9"/>
      <c r="CB20761" s="9"/>
      <c r="CC20761" s="9"/>
      <c r="CD20761" s="9"/>
      <c r="CE20761" s="9"/>
      <c r="CF20761" s="9"/>
      <c r="CG20761" s="9"/>
      <c r="CH20761" s="9"/>
      <c r="CI20761" s="9"/>
      <c r="CJ20761" s="9"/>
      <c r="CK20761" s="9"/>
      <c r="CL20761" s="9"/>
      <c r="CM20761" s="9"/>
      <c r="CN20761" s="9"/>
      <c r="CO20761" s="9"/>
      <c r="CP20761" s="9"/>
      <c r="CQ20761" s="9"/>
      <c r="CR20761" s="9"/>
      <c r="CS20761" s="9"/>
      <c r="CT20761" s="9"/>
      <c r="CU20761" s="9"/>
      <c r="CV20761" s="9"/>
      <c r="CW20761" s="9"/>
      <c r="CX20761" s="9"/>
      <c r="CY20761" s="9"/>
      <c r="CZ20761" s="9"/>
      <c r="DA20761" s="9"/>
      <c r="DB20761" s="9"/>
      <c r="DC20761" s="9"/>
      <c r="DD20761" s="9"/>
      <c r="DE20761" s="9"/>
      <c r="DF20761" s="9"/>
      <c r="DG20761" s="9"/>
      <c r="DH20761" s="9"/>
      <c r="DI20761" s="9"/>
      <c r="DJ20761" s="9"/>
      <c r="DK20761" s="9"/>
      <c r="DL20761" s="9"/>
      <c r="DM20761" s="9"/>
      <c r="DN20761" s="9"/>
      <c r="DO20761" s="9"/>
      <c r="DP20761" s="9"/>
      <c r="DQ20761" s="9"/>
      <c r="DR20761" s="9"/>
      <c r="DS20761" s="9"/>
      <c r="DT20761" s="9"/>
      <c r="DU20761" s="9"/>
      <c r="DV20761" s="9"/>
    </row>
    <row r="20762" spans="4:126" s="16" customFormat="1">
      <c r="D20762" s="9"/>
      <c r="E20762" s="51"/>
      <c r="F20762" s="9"/>
      <c r="G20762" s="51"/>
      <c r="H20762" s="9"/>
      <c r="I20762" s="47"/>
      <c r="J20762" s="51"/>
      <c r="K20762" s="51"/>
      <c r="L20762" s="51"/>
      <c r="M20762" s="51"/>
      <c r="N20762" s="51"/>
      <c r="O20762" s="51"/>
      <c r="P20762" s="52"/>
      <c r="Q20762" s="52"/>
      <c r="R20762" s="52"/>
      <c r="S20762" s="49"/>
      <c r="T20762" s="47"/>
      <c r="U20762" s="50"/>
      <c r="V20762" s="47"/>
      <c r="W20762" s="50"/>
      <c r="X20762" s="49"/>
      <c r="Y20762" s="49"/>
      <c r="Z20762" s="79"/>
      <c r="AA20762" s="79"/>
      <c r="AB20762" s="79"/>
      <c r="AC20762" s="79"/>
      <c r="AD20762" s="79"/>
      <c r="AE20762" s="99"/>
      <c r="AF20762" s="9"/>
      <c r="AG20762" s="9"/>
      <c r="AH20762" s="9"/>
      <c r="AI20762" s="9"/>
      <c r="AJ20762" s="9"/>
      <c r="AK20762" s="9"/>
      <c r="AL20762" s="9"/>
      <c r="AM20762" s="102"/>
      <c r="AN20762" s="9"/>
      <c r="AO20762" s="9"/>
      <c r="AP20762" s="9"/>
      <c r="AQ20762" s="9"/>
      <c r="AR20762" s="9"/>
      <c r="AS20762" s="9"/>
      <c r="AT20762" s="109"/>
      <c r="AU20762" s="9"/>
      <c r="AV20762" s="9"/>
      <c r="AW20762" s="9"/>
      <c r="AX20762" s="9"/>
      <c r="AY20762" s="9"/>
      <c r="AZ20762" s="9"/>
      <c r="BA20762" s="9"/>
      <c r="BB20762" s="9"/>
      <c r="BC20762" s="9"/>
      <c r="BD20762" s="9"/>
      <c r="BE20762" s="9"/>
      <c r="BF20762" s="9"/>
      <c r="BG20762" s="9"/>
      <c r="BH20762" s="9"/>
      <c r="BI20762" s="9"/>
      <c r="BJ20762" s="9"/>
      <c r="BK20762" s="9"/>
      <c r="BL20762" s="9"/>
      <c r="BM20762" s="9"/>
      <c r="BN20762" s="9"/>
      <c r="BO20762" s="9"/>
      <c r="BP20762" s="9"/>
      <c r="BQ20762" s="9"/>
      <c r="BR20762" s="9"/>
      <c r="BS20762" s="9"/>
      <c r="BT20762" s="9"/>
      <c r="BU20762" s="9"/>
      <c r="BV20762" s="9"/>
      <c r="BW20762" s="9"/>
      <c r="BX20762" s="9"/>
      <c r="BY20762" s="9"/>
      <c r="BZ20762" s="9"/>
      <c r="CA20762" s="9"/>
      <c r="CB20762" s="9"/>
      <c r="CC20762" s="9"/>
      <c r="CD20762" s="9"/>
      <c r="CE20762" s="9"/>
      <c r="CF20762" s="9"/>
      <c r="CG20762" s="9"/>
      <c r="CH20762" s="9"/>
      <c r="CI20762" s="9"/>
      <c r="CJ20762" s="9"/>
      <c r="CK20762" s="9"/>
      <c r="CL20762" s="9"/>
      <c r="CM20762" s="9"/>
      <c r="CN20762" s="9"/>
      <c r="CO20762" s="9"/>
      <c r="CP20762" s="9"/>
      <c r="CQ20762" s="9"/>
      <c r="CR20762" s="9"/>
      <c r="CS20762" s="9"/>
      <c r="CT20762" s="9"/>
      <c r="CU20762" s="9"/>
      <c r="CV20762" s="9"/>
      <c r="CW20762" s="9"/>
      <c r="CX20762" s="9"/>
      <c r="CY20762" s="9"/>
      <c r="CZ20762" s="9"/>
      <c r="DA20762" s="9"/>
      <c r="DB20762" s="9"/>
      <c r="DC20762" s="9"/>
      <c r="DD20762" s="9"/>
      <c r="DE20762" s="9"/>
      <c r="DF20762" s="9"/>
      <c r="DG20762" s="9"/>
      <c r="DH20762" s="9"/>
      <c r="DI20762" s="9"/>
      <c r="DJ20762" s="9"/>
      <c r="DK20762" s="9"/>
      <c r="DL20762" s="9"/>
      <c r="DM20762" s="9"/>
      <c r="DN20762" s="9"/>
      <c r="DO20762" s="9"/>
      <c r="DP20762" s="9"/>
      <c r="DQ20762" s="9"/>
      <c r="DR20762" s="9"/>
      <c r="DS20762" s="9"/>
      <c r="DT20762" s="9"/>
      <c r="DU20762" s="9"/>
      <c r="DV20762" s="9"/>
    </row>
    <row r="20763" spans="4:126" s="16" customFormat="1">
      <c r="D20763" s="9"/>
      <c r="E20763" s="51"/>
      <c r="F20763" s="9"/>
      <c r="G20763" s="51"/>
      <c r="H20763" s="9"/>
      <c r="I20763" s="47"/>
      <c r="J20763" s="51"/>
      <c r="K20763" s="51"/>
      <c r="L20763" s="51"/>
      <c r="M20763" s="51"/>
      <c r="N20763" s="51"/>
      <c r="O20763" s="51"/>
      <c r="P20763" s="52"/>
      <c r="Q20763" s="52"/>
      <c r="R20763" s="52"/>
      <c r="S20763" s="49"/>
      <c r="T20763" s="47"/>
      <c r="U20763" s="50"/>
      <c r="V20763" s="47"/>
      <c r="W20763" s="50"/>
      <c r="X20763" s="49"/>
      <c r="Y20763" s="49"/>
      <c r="Z20763" s="79"/>
      <c r="AA20763" s="79"/>
      <c r="AB20763" s="79"/>
      <c r="AC20763" s="79"/>
      <c r="AD20763" s="79"/>
      <c r="AE20763" s="99"/>
      <c r="AF20763" s="9"/>
      <c r="AG20763" s="9"/>
      <c r="AH20763" s="9"/>
      <c r="AI20763" s="9"/>
      <c r="AJ20763" s="9"/>
      <c r="AK20763" s="9"/>
      <c r="AL20763" s="9"/>
      <c r="AM20763" s="102"/>
      <c r="AN20763" s="9"/>
      <c r="AO20763" s="9"/>
      <c r="AP20763" s="9"/>
      <c r="AQ20763" s="9"/>
      <c r="AR20763" s="9"/>
      <c r="AS20763" s="9"/>
      <c r="AT20763" s="109"/>
      <c r="AU20763" s="9"/>
      <c r="AV20763" s="9"/>
      <c r="AW20763" s="9"/>
      <c r="AX20763" s="9"/>
      <c r="AY20763" s="9"/>
      <c r="AZ20763" s="9"/>
      <c r="BA20763" s="9"/>
      <c r="BB20763" s="9"/>
      <c r="BC20763" s="9"/>
      <c r="BD20763" s="9"/>
      <c r="BE20763" s="9"/>
      <c r="BF20763" s="9"/>
      <c r="BG20763" s="9"/>
      <c r="BH20763" s="9"/>
      <c r="BI20763" s="9"/>
      <c r="BJ20763" s="9"/>
      <c r="BK20763" s="9"/>
      <c r="BL20763" s="9"/>
      <c r="BM20763" s="9"/>
      <c r="BN20763" s="9"/>
      <c r="BO20763" s="9"/>
      <c r="BP20763" s="9"/>
      <c r="BQ20763" s="9"/>
      <c r="BR20763" s="9"/>
      <c r="BS20763" s="9"/>
      <c r="BT20763" s="9"/>
      <c r="BU20763" s="9"/>
      <c r="BV20763" s="9"/>
      <c r="BW20763" s="9"/>
      <c r="BX20763" s="9"/>
      <c r="BY20763" s="9"/>
      <c r="BZ20763" s="9"/>
      <c r="CA20763" s="9"/>
      <c r="CB20763" s="9"/>
      <c r="CC20763" s="9"/>
      <c r="CD20763" s="9"/>
      <c r="CE20763" s="9"/>
      <c r="CF20763" s="9"/>
      <c r="CG20763" s="9"/>
      <c r="CH20763" s="9"/>
      <c r="CI20763" s="9"/>
      <c r="CJ20763" s="9"/>
      <c r="CK20763" s="9"/>
      <c r="CL20763" s="9"/>
      <c r="CM20763" s="9"/>
      <c r="CN20763" s="9"/>
      <c r="CO20763" s="9"/>
      <c r="CP20763" s="9"/>
      <c r="CQ20763" s="9"/>
      <c r="CR20763" s="9"/>
      <c r="CS20763" s="9"/>
      <c r="CT20763" s="9"/>
      <c r="CU20763" s="9"/>
      <c r="CV20763" s="9"/>
      <c r="CW20763" s="9"/>
      <c r="CX20763" s="9"/>
      <c r="CY20763" s="9"/>
      <c r="CZ20763" s="9"/>
      <c r="DA20763" s="9"/>
      <c r="DB20763" s="9"/>
      <c r="DC20763" s="9"/>
      <c r="DD20763" s="9"/>
      <c r="DE20763" s="9"/>
      <c r="DF20763" s="9"/>
      <c r="DG20763" s="9"/>
      <c r="DH20763" s="9"/>
      <c r="DI20763" s="9"/>
      <c r="DJ20763" s="9"/>
      <c r="DK20763" s="9"/>
      <c r="DL20763" s="9"/>
      <c r="DM20763" s="9"/>
      <c r="DN20763" s="9"/>
      <c r="DO20763" s="9"/>
      <c r="DP20763" s="9"/>
      <c r="DQ20763" s="9"/>
      <c r="DR20763" s="9"/>
      <c r="DS20763" s="9"/>
      <c r="DT20763" s="9"/>
      <c r="DU20763" s="9"/>
      <c r="DV20763" s="9"/>
    </row>
    <row r="20764" spans="4:126" s="16" customFormat="1">
      <c r="D20764" s="9"/>
      <c r="E20764" s="51"/>
      <c r="F20764" s="9"/>
      <c r="G20764" s="51"/>
      <c r="H20764" s="9"/>
      <c r="I20764" s="47"/>
      <c r="J20764" s="51"/>
      <c r="K20764" s="51"/>
      <c r="L20764" s="51"/>
      <c r="M20764" s="51"/>
      <c r="N20764" s="51"/>
      <c r="O20764" s="51"/>
      <c r="P20764" s="52"/>
      <c r="Q20764" s="52"/>
      <c r="R20764" s="52"/>
      <c r="S20764" s="49"/>
      <c r="T20764" s="47"/>
      <c r="U20764" s="50"/>
      <c r="V20764" s="47"/>
      <c r="W20764" s="50"/>
      <c r="X20764" s="49"/>
      <c r="Y20764" s="49"/>
      <c r="Z20764" s="79"/>
      <c r="AA20764" s="79"/>
      <c r="AB20764" s="79"/>
      <c r="AC20764" s="79"/>
      <c r="AD20764" s="79"/>
      <c r="AE20764" s="99"/>
      <c r="AF20764" s="9"/>
      <c r="AG20764" s="9"/>
      <c r="AH20764" s="9"/>
      <c r="AI20764" s="9"/>
      <c r="AJ20764" s="9"/>
      <c r="AK20764" s="9"/>
      <c r="AL20764" s="9"/>
      <c r="AM20764" s="102"/>
      <c r="AN20764" s="9"/>
      <c r="AO20764" s="9"/>
      <c r="AP20764" s="9"/>
      <c r="AQ20764" s="9"/>
      <c r="AR20764" s="9"/>
      <c r="AS20764" s="9"/>
      <c r="AT20764" s="109"/>
      <c r="AU20764" s="9"/>
      <c r="AV20764" s="9"/>
      <c r="AW20764" s="9"/>
      <c r="AX20764" s="9"/>
      <c r="AY20764" s="9"/>
      <c r="AZ20764" s="9"/>
      <c r="BA20764" s="9"/>
      <c r="BB20764" s="9"/>
      <c r="BC20764" s="9"/>
      <c r="BD20764" s="9"/>
      <c r="BE20764" s="9"/>
      <c r="BF20764" s="9"/>
      <c r="BG20764" s="9"/>
      <c r="BH20764" s="9"/>
      <c r="BI20764" s="9"/>
      <c r="BJ20764" s="9"/>
      <c r="BK20764" s="9"/>
      <c r="BL20764" s="9"/>
      <c r="BM20764" s="9"/>
      <c r="BN20764" s="9"/>
      <c r="BO20764" s="9"/>
      <c r="BP20764" s="9"/>
      <c r="BQ20764" s="9"/>
      <c r="BR20764" s="9"/>
      <c r="BS20764" s="9"/>
      <c r="BT20764" s="9"/>
      <c r="BU20764" s="9"/>
      <c r="BV20764" s="9"/>
      <c r="BW20764" s="9"/>
      <c r="BX20764" s="9"/>
      <c r="BY20764" s="9"/>
      <c r="BZ20764" s="9"/>
      <c r="CA20764" s="9"/>
      <c r="CB20764" s="9"/>
      <c r="CC20764" s="9"/>
      <c r="CD20764" s="9"/>
      <c r="CE20764" s="9"/>
      <c r="CF20764" s="9"/>
      <c r="CG20764" s="9"/>
      <c r="CH20764" s="9"/>
      <c r="CI20764" s="9"/>
      <c r="CJ20764" s="9"/>
      <c r="CK20764" s="9"/>
      <c r="CL20764" s="9"/>
      <c r="CM20764" s="9"/>
      <c r="CN20764" s="9"/>
      <c r="CO20764" s="9"/>
      <c r="CP20764" s="9"/>
      <c r="CQ20764" s="9"/>
      <c r="CR20764" s="9"/>
      <c r="CS20764" s="9"/>
      <c r="CT20764" s="9"/>
      <c r="CU20764" s="9"/>
      <c r="CV20764" s="9"/>
      <c r="CW20764" s="9"/>
      <c r="CX20764" s="9"/>
      <c r="CY20764" s="9"/>
      <c r="CZ20764" s="9"/>
      <c r="DA20764" s="9"/>
      <c r="DB20764" s="9"/>
      <c r="DC20764" s="9"/>
      <c r="DD20764" s="9"/>
      <c r="DE20764" s="9"/>
      <c r="DF20764" s="9"/>
      <c r="DG20764" s="9"/>
      <c r="DH20764" s="9"/>
      <c r="DI20764" s="9"/>
      <c r="DJ20764" s="9"/>
      <c r="DK20764" s="9"/>
      <c r="DL20764" s="9"/>
      <c r="DM20764" s="9"/>
      <c r="DN20764" s="9"/>
      <c r="DO20764" s="9"/>
      <c r="DP20764" s="9"/>
      <c r="DQ20764" s="9"/>
      <c r="DR20764" s="9"/>
      <c r="DS20764" s="9"/>
      <c r="DT20764" s="9"/>
      <c r="DU20764" s="9"/>
      <c r="DV20764" s="9"/>
    </row>
    <row r="20765" spans="4:126" s="16" customFormat="1">
      <c r="D20765" s="9"/>
      <c r="E20765" s="51"/>
      <c r="F20765" s="9"/>
      <c r="G20765" s="51"/>
      <c r="H20765" s="9"/>
      <c r="I20765" s="47"/>
      <c r="J20765" s="51"/>
      <c r="K20765" s="51"/>
      <c r="L20765" s="51"/>
      <c r="M20765" s="51"/>
      <c r="N20765" s="51"/>
      <c r="O20765" s="51"/>
      <c r="P20765" s="52"/>
      <c r="Q20765" s="52"/>
      <c r="R20765" s="52"/>
      <c r="S20765" s="49"/>
      <c r="T20765" s="47"/>
      <c r="U20765" s="50"/>
      <c r="V20765" s="47"/>
      <c r="W20765" s="50"/>
      <c r="X20765" s="49"/>
      <c r="Y20765" s="49"/>
      <c r="Z20765" s="79"/>
      <c r="AA20765" s="79"/>
      <c r="AB20765" s="79"/>
      <c r="AC20765" s="79"/>
      <c r="AD20765" s="79"/>
      <c r="AE20765" s="99"/>
      <c r="AF20765" s="9"/>
      <c r="AG20765" s="9"/>
      <c r="AH20765" s="9"/>
      <c r="AI20765" s="9"/>
      <c r="AJ20765" s="9"/>
      <c r="AK20765" s="9"/>
      <c r="AL20765" s="9"/>
      <c r="AM20765" s="102"/>
      <c r="AN20765" s="9"/>
      <c r="AO20765" s="9"/>
      <c r="AP20765" s="9"/>
      <c r="AQ20765" s="9"/>
      <c r="AR20765" s="9"/>
      <c r="AS20765" s="9"/>
      <c r="AT20765" s="109"/>
      <c r="AU20765" s="9"/>
      <c r="AV20765" s="9"/>
      <c r="AW20765" s="9"/>
      <c r="AX20765" s="9"/>
      <c r="AY20765" s="9"/>
      <c r="AZ20765" s="9"/>
      <c r="BA20765" s="9"/>
      <c r="BB20765" s="9"/>
      <c r="BC20765" s="9"/>
      <c r="BD20765" s="9"/>
      <c r="BE20765" s="9"/>
      <c r="BF20765" s="9"/>
      <c r="BG20765" s="9"/>
      <c r="BH20765" s="9"/>
      <c r="BI20765" s="9"/>
      <c r="BJ20765" s="9"/>
      <c r="BK20765" s="9"/>
      <c r="BL20765" s="9"/>
      <c r="BM20765" s="9"/>
      <c r="BN20765" s="9"/>
      <c r="BO20765" s="9"/>
      <c r="BP20765" s="9"/>
      <c r="BQ20765" s="9"/>
      <c r="BR20765" s="9"/>
      <c r="BS20765" s="9"/>
      <c r="BT20765" s="9"/>
      <c r="BU20765" s="9"/>
      <c r="BV20765" s="9"/>
      <c r="BW20765" s="9"/>
      <c r="BX20765" s="9"/>
      <c r="BY20765" s="9"/>
      <c r="BZ20765" s="9"/>
      <c r="CA20765" s="9"/>
      <c r="CB20765" s="9"/>
      <c r="CC20765" s="9"/>
      <c r="CD20765" s="9"/>
      <c r="CE20765" s="9"/>
      <c r="CF20765" s="9"/>
      <c r="CG20765" s="9"/>
      <c r="CH20765" s="9"/>
      <c r="CI20765" s="9"/>
      <c r="CJ20765" s="9"/>
      <c r="CK20765" s="9"/>
      <c r="CL20765" s="9"/>
      <c r="CM20765" s="9"/>
      <c r="CN20765" s="9"/>
      <c r="CO20765" s="9"/>
      <c r="CP20765" s="9"/>
      <c r="CQ20765" s="9"/>
      <c r="CR20765" s="9"/>
      <c r="CS20765" s="9"/>
      <c r="CT20765" s="9"/>
      <c r="CU20765" s="9"/>
      <c r="CV20765" s="9"/>
      <c r="CW20765" s="9"/>
      <c r="CX20765" s="9"/>
      <c r="CY20765" s="9"/>
      <c r="CZ20765" s="9"/>
      <c r="DA20765" s="9"/>
      <c r="DB20765" s="9"/>
      <c r="DC20765" s="9"/>
      <c r="DD20765" s="9"/>
      <c r="DE20765" s="9"/>
      <c r="DF20765" s="9"/>
      <c r="DG20765" s="9"/>
      <c r="DH20765" s="9"/>
      <c r="DI20765" s="9"/>
      <c r="DJ20765" s="9"/>
      <c r="DK20765" s="9"/>
      <c r="DL20765" s="9"/>
      <c r="DM20765" s="9"/>
      <c r="DN20765" s="9"/>
      <c r="DO20765" s="9"/>
      <c r="DP20765" s="9"/>
      <c r="DQ20765" s="9"/>
      <c r="DR20765" s="9"/>
      <c r="DS20765" s="9"/>
      <c r="DT20765" s="9"/>
      <c r="DU20765" s="9"/>
      <c r="DV20765" s="9"/>
    </row>
    <row r="20766" spans="4:126" s="16" customFormat="1">
      <c r="D20766" s="9"/>
      <c r="E20766" s="51"/>
      <c r="F20766" s="9"/>
      <c r="G20766" s="51"/>
      <c r="H20766" s="9"/>
      <c r="I20766" s="47"/>
      <c r="J20766" s="51"/>
      <c r="K20766" s="51"/>
      <c r="L20766" s="51"/>
      <c r="M20766" s="51"/>
      <c r="N20766" s="51"/>
      <c r="O20766" s="51"/>
      <c r="P20766" s="52"/>
      <c r="Q20766" s="52"/>
      <c r="R20766" s="52"/>
      <c r="S20766" s="49"/>
      <c r="T20766" s="47"/>
      <c r="U20766" s="50"/>
      <c r="V20766" s="47"/>
      <c r="W20766" s="50"/>
      <c r="X20766" s="49"/>
      <c r="Y20766" s="49"/>
      <c r="Z20766" s="79"/>
      <c r="AA20766" s="79"/>
      <c r="AB20766" s="79"/>
      <c r="AC20766" s="79"/>
      <c r="AD20766" s="79"/>
      <c r="AE20766" s="99"/>
      <c r="AF20766" s="9"/>
      <c r="AG20766" s="9"/>
      <c r="AH20766" s="9"/>
      <c r="AI20766" s="9"/>
      <c r="AJ20766" s="9"/>
      <c r="AK20766" s="9"/>
      <c r="AL20766" s="9"/>
      <c r="AM20766" s="102"/>
      <c r="AN20766" s="9"/>
      <c r="AO20766" s="9"/>
      <c r="AP20766" s="9"/>
      <c r="AQ20766" s="9"/>
      <c r="AR20766" s="9"/>
      <c r="AS20766" s="9"/>
      <c r="AT20766" s="109"/>
      <c r="AU20766" s="9"/>
      <c r="AV20766" s="9"/>
      <c r="AW20766" s="9"/>
      <c r="AX20766" s="9"/>
      <c r="AY20766" s="9"/>
      <c r="AZ20766" s="9"/>
      <c r="BA20766" s="9"/>
      <c r="BB20766" s="9"/>
      <c r="BC20766" s="9"/>
      <c r="BD20766" s="9"/>
      <c r="BE20766" s="9"/>
      <c r="BF20766" s="9"/>
      <c r="BG20766" s="9"/>
      <c r="BH20766" s="9"/>
      <c r="BI20766" s="9"/>
      <c r="BJ20766" s="9"/>
      <c r="BK20766" s="9"/>
      <c r="BL20766" s="9"/>
      <c r="BM20766" s="9"/>
      <c r="BN20766" s="9"/>
      <c r="BO20766" s="9"/>
      <c r="BP20766" s="9"/>
      <c r="BQ20766" s="9"/>
      <c r="BR20766" s="9"/>
      <c r="BS20766" s="9"/>
      <c r="BT20766" s="9"/>
      <c r="BU20766" s="9"/>
      <c r="BV20766" s="9"/>
      <c r="BW20766" s="9"/>
      <c r="BX20766" s="9"/>
      <c r="BY20766" s="9"/>
      <c r="BZ20766" s="9"/>
      <c r="CA20766" s="9"/>
      <c r="CB20766" s="9"/>
      <c r="CC20766" s="9"/>
      <c r="CD20766" s="9"/>
      <c r="CE20766" s="9"/>
      <c r="CF20766" s="9"/>
      <c r="CG20766" s="9"/>
      <c r="CH20766" s="9"/>
      <c r="CI20766" s="9"/>
      <c r="CJ20766" s="9"/>
      <c r="CK20766" s="9"/>
      <c r="CL20766" s="9"/>
      <c r="CM20766" s="9"/>
      <c r="CN20766" s="9"/>
      <c r="CO20766" s="9"/>
      <c r="CP20766" s="9"/>
      <c r="CQ20766" s="9"/>
      <c r="CR20766" s="9"/>
      <c r="CS20766" s="9"/>
      <c r="CT20766" s="9"/>
      <c r="CU20766" s="9"/>
      <c r="CV20766" s="9"/>
      <c r="CW20766" s="9"/>
      <c r="CX20766" s="9"/>
      <c r="CY20766" s="9"/>
      <c r="CZ20766" s="9"/>
      <c r="DA20766" s="9"/>
      <c r="DB20766" s="9"/>
      <c r="DC20766" s="9"/>
      <c r="DD20766" s="9"/>
      <c r="DE20766" s="9"/>
      <c r="DF20766" s="9"/>
      <c r="DG20766" s="9"/>
      <c r="DH20766" s="9"/>
      <c r="DI20766" s="9"/>
      <c r="DJ20766" s="9"/>
      <c r="DK20766" s="9"/>
      <c r="DL20766" s="9"/>
      <c r="DM20766" s="9"/>
      <c r="DN20766" s="9"/>
      <c r="DO20766" s="9"/>
      <c r="DP20766" s="9"/>
      <c r="DQ20766" s="9"/>
      <c r="DR20766" s="9"/>
      <c r="DS20766" s="9"/>
      <c r="DT20766" s="9"/>
      <c r="DU20766" s="9"/>
      <c r="DV20766" s="9"/>
    </row>
    <row r="20767" spans="4:126" s="16" customFormat="1">
      <c r="D20767" s="9"/>
      <c r="E20767" s="51"/>
      <c r="F20767" s="9"/>
      <c r="G20767" s="51"/>
      <c r="H20767" s="9"/>
      <c r="I20767" s="47"/>
      <c r="J20767" s="51"/>
      <c r="K20767" s="51"/>
      <c r="L20767" s="51"/>
      <c r="M20767" s="51"/>
      <c r="N20767" s="51"/>
      <c r="O20767" s="51"/>
      <c r="P20767" s="52"/>
      <c r="Q20767" s="52"/>
      <c r="R20767" s="52"/>
      <c r="S20767" s="49"/>
      <c r="T20767" s="47"/>
      <c r="U20767" s="50"/>
      <c r="V20767" s="47"/>
      <c r="W20767" s="50"/>
      <c r="X20767" s="49"/>
      <c r="Y20767" s="49"/>
      <c r="Z20767" s="79"/>
      <c r="AA20767" s="79"/>
      <c r="AB20767" s="79"/>
      <c r="AC20767" s="79"/>
      <c r="AD20767" s="79"/>
      <c r="AE20767" s="99"/>
      <c r="AF20767" s="9"/>
      <c r="AG20767" s="9"/>
      <c r="AH20767" s="9"/>
      <c r="AI20767" s="9"/>
      <c r="AJ20767" s="9"/>
      <c r="AK20767" s="9"/>
      <c r="AL20767" s="9"/>
      <c r="AM20767" s="102"/>
      <c r="AN20767" s="9"/>
      <c r="AO20767" s="9"/>
      <c r="AP20767" s="9"/>
      <c r="AQ20767" s="9"/>
      <c r="AR20767" s="9"/>
      <c r="AS20767" s="9"/>
      <c r="AT20767" s="109"/>
      <c r="AU20767" s="9"/>
      <c r="AV20767" s="9"/>
      <c r="AW20767" s="9"/>
      <c r="AX20767" s="9"/>
      <c r="AY20767" s="9"/>
      <c r="AZ20767" s="9"/>
      <c r="BA20767" s="9"/>
      <c r="BB20767" s="9"/>
      <c r="BC20767" s="9"/>
      <c r="BD20767" s="9"/>
      <c r="BE20767" s="9"/>
      <c r="BF20767" s="9"/>
      <c r="BG20767" s="9"/>
      <c r="BH20767" s="9"/>
      <c r="BI20767" s="9"/>
      <c r="BJ20767" s="9"/>
      <c r="BK20767" s="9"/>
      <c r="BL20767" s="9"/>
      <c r="BM20767" s="9"/>
      <c r="BN20767" s="9"/>
      <c r="BO20767" s="9"/>
      <c r="BP20767" s="9"/>
      <c r="BQ20767" s="9"/>
      <c r="BR20767" s="9"/>
      <c r="BS20767" s="9"/>
      <c r="BT20767" s="9"/>
      <c r="BU20767" s="9"/>
      <c r="BV20767" s="9"/>
      <c r="BW20767" s="9"/>
      <c r="BX20767" s="9"/>
      <c r="BY20767" s="9"/>
      <c r="BZ20767" s="9"/>
      <c r="CA20767" s="9"/>
      <c r="CB20767" s="9"/>
      <c r="CC20767" s="9"/>
      <c r="CD20767" s="9"/>
      <c r="CE20767" s="9"/>
      <c r="CF20767" s="9"/>
      <c r="CG20767" s="9"/>
      <c r="CH20767" s="9"/>
      <c r="CI20767" s="9"/>
      <c r="CJ20767" s="9"/>
      <c r="CK20767" s="9"/>
      <c r="CL20767" s="9"/>
      <c r="CM20767" s="9"/>
      <c r="CN20767" s="9"/>
      <c r="CO20767" s="9"/>
      <c r="CP20767" s="9"/>
      <c r="CQ20767" s="9"/>
      <c r="CR20767" s="9"/>
      <c r="CS20767" s="9"/>
      <c r="CT20767" s="9"/>
      <c r="CU20767" s="9"/>
      <c r="CV20767" s="9"/>
      <c r="CW20767" s="9"/>
      <c r="CX20767" s="9"/>
      <c r="CY20767" s="9"/>
      <c r="CZ20767" s="9"/>
      <c r="DA20767" s="9"/>
      <c r="DB20767" s="9"/>
      <c r="DC20767" s="9"/>
      <c r="DD20767" s="9"/>
      <c r="DE20767" s="9"/>
      <c r="DF20767" s="9"/>
      <c r="DG20767" s="9"/>
      <c r="DH20767" s="9"/>
      <c r="DI20767" s="9"/>
      <c r="DJ20767" s="9"/>
      <c r="DK20767" s="9"/>
      <c r="DL20767" s="9"/>
      <c r="DM20767" s="9"/>
      <c r="DN20767" s="9"/>
      <c r="DO20767" s="9"/>
      <c r="DP20767" s="9"/>
      <c r="DQ20767" s="9"/>
      <c r="DR20767" s="9"/>
      <c r="DS20767" s="9"/>
      <c r="DT20767" s="9"/>
      <c r="DU20767" s="9"/>
      <c r="DV20767" s="9"/>
    </row>
    <row r="20768" spans="4:126" s="16" customFormat="1">
      <c r="D20768" s="9"/>
      <c r="E20768" s="51"/>
      <c r="F20768" s="9"/>
      <c r="G20768" s="51"/>
      <c r="H20768" s="9"/>
      <c r="I20768" s="47"/>
      <c r="J20768" s="51"/>
      <c r="K20768" s="51"/>
      <c r="L20768" s="51"/>
      <c r="M20768" s="51"/>
      <c r="N20768" s="51"/>
      <c r="O20768" s="51"/>
      <c r="P20768" s="52"/>
      <c r="Q20768" s="52"/>
      <c r="R20768" s="52"/>
      <c r="S20768" s="49"/>
      <c r="T20768" s="47"/>
      <c r="U20768" s="50"/>
      <c r="V20768" s="47"/>
      <c r="W20768" s="50"/>
      <c r="X20768" s="49"/>
      <c r="Y20768" s="49"/>
      <c r="Z20768" s="79"/>
      <c r="AA20768" s="79"/>
      <c r="AB20768" s="79"/>
      <c r="AC20768" s="79"/>
      <c r="AD20768" s="79"/>
      <c r="AE20768" s="99"/>
      <c r="AF20768" s="9"/>
      <c r="AG20768" s="9"/>
      <c r="AH20768" s="9"/>
      <c r="AI20768" s="9"/>
      <c r="AJ20768" s="9"/>
      <c r="AK20768" s="9"/>
      <c r="AL20768" s="9"/>
      <c r="AM20768" s="102"/>
      <c r="AN20768" s="9"/>
      <c r="AO20768" s="9"/>
      <c r="AP20768" s="9"/>
      <c r="AQ20768" s="9"/>
      <c r="AR20768" s="9"/>
      <c r="AS20768" s="9"/>
      <c r="AT20768" s="109"/>
      <c r="AU20768" s="9"/>
      <c r="AV20768" s="9"/>
      <c r="AW20768" s="9"/>
      <c r="AX20768" s="9"/>
      <c r="AY20768" s="9"/>
      <c r="AZ20768" s="9"/>
      <c r="BA20768" s="9"/>
      <c r="BB20768" s="9"/>
      <c r="BC20768" s="9"/>
      <c r="BD20768" s="9"/>
      <c r="BE20768" s="9"/>
      <c r="BF20768" s="9"/>
      <c r="BG20768" s="9"/>
      <c r="BH20768" s="9"/>
      <c r="BI20768" s="9"/>
      <c r="BJ20768" s="9"/>
      <c r="BK20768" s="9"/>
      <c r="BL20768" s="9"/>
      <c r="BM20768" s="9"/>
      <c r="BN20768" s="9"/>
      <c r="BO20768" s="9"/>
      <c r="BP20768" s="9"/>
      <c r="BQ20768" s="9"/>
      <c r="BR20768" s="9"/>
      <c r="BS20768" s="9"/>
      <c r="BT20768" s="9"/>
      <c r="BU20768" s="9"/>
      <c r="BV20768" s="9"/>
      <c r="BW20768" s="9"/>
      <c r="BX20768" s="9"/>
      <c r="BY20768" s="9"/>
      <c r="BZ20768" s="9"/>
      <c r="CA20768" s="9"/>
      <c r="CB20768" s="9"/>
      <c r="CC20768" s="9"/>
      <c r="CD20768" s="9"/>
      <c r="CE20768" s="9"/>
      <c r="CF20768" s="9"/>
      <c r="CG20768" s="9"/>
      <c r="CH20768" s="9"/>
      <c r="CI20768" s="9"/>
      <c r="CJ20768" s="9"/>
      <c r="CK20768" s="9"/>
      <c r="CL20768" s="9"/>
      <c r="CM20768" s="9"/>
      <c r="CN20768" s="9"/>
      <c r="CO20768" s="9"/>
      <c r="CP20768" s="9"/>
      <c r="CQ20768" s="9"/>
      <c r="CR20768" s="9"/>
      <c r="CS20768" s="9"/>
      <c r="CT20768" s="9"/>
      <c r="CU20768" s="9"/>
      <c r="CV20768" s="9"/>
      <c r="CW20768" s="9"/>
      <c r="CX20768" s="9"/>
      <c r="CY20768" s="9"/>
      <c r="CZ20768" s="9"/>
      <c r="DA20768" s="9"/>
      <c r="DB20768" s="9"/>
      <c r="DC20768" s="9"/>
      <c r="DD20768" s="9"/>
      <c r="DE20768" s="9"/>
      <c r="DF20768" s="9"/>
      <c r="DG20768" s="9"/>
      <c r="DH20768" s="9"/>
      <c r="DI20768" s="9"/>
      <c r="DJ20768" s="9"/>
      <c r="DK20768" s="9"/>
      <c r="DL20768" s="9"/>
      <c r="DM20768" s="9"/>
      <c r="DN20768" s="9"/>
      <c r="DO20768" s="9"/>
      <c r="DP20768" s="9"/>
      <c r="DQ20768" s="9"/>
      <c r="DR20768" s="9"/>
      <c r="DS20768" s="9"/>
      <c r="DT20768" s="9"/>
      <c r="DU20768" s="9"/>
      <c r="DV20768" s="9"/>
    </row>
    <row r="20769" spans="4:126" s="16" customFormat="1">
      <c r="D20769" s="9"/>
      <c r="E20769" s="51"/>
      <c r="F20769" s="9"/>
      <c r="G20769" s="51"/>
      <c r="H20769" s="9"/>
      <c r="I20769" s="47"/>
      <c r="J20769" s="51"/>
      <c r="K20769" s="51"/>
      <c r="L20769" s="51"/>
      <c r="M20769" s="51"/>
      <c r="N20769" s="51"/>
      <c r="O20769" s="51"/>
      <c r="P20769" s="52"/>
      <c r="Q20769" s="52"/>
      <c r="R20769" s="52"/>
      <c r="S20769" s="49"/>
      <c r="T20769" s="47"/>
      <c r="U20769" s="50"/>
      <c r="V20769" s="47"/>
      <c r="W20769" s="50"/>
      <c r="X20769" s="49"/>
      <c r="Y20769" s="49"/>
      <c r="Z20769" s="79"/>
      <c r="AA20769" s="79"/>
      <c r="AB20769" s="79"/>
      <c r="AC20769" s="79"/>
      <c r="AD20769" s="79"/>
      <c r="AE20769" s="99"/>
      <c r="AF20769" s="9"/>
      <c r="AG20769" s="9"/>
      <c r="AH20769" s="9"/>
      <c r="AI20769" s="9"/>
      <c r="AJ20769" s="9"/>
      <c r="AK20769" s="9"/>
      <c r="AL20769" s="9"/>
      <c r="AM20769" s="102"/>
      <c r="AN20769" s="9"/>
      <c r="AO20769" s="9"/>
      <c r="AP20769" s="9"/>
      <c r="AQ20769" s="9"/>
      <c r="AR20769" s="9"/>
      <c r="AS20769" s="9"/>
      <c r="AT20769" s="109"/>
      <c r="AU20769" s="9"/>
      <c r="AV20769" s="9"/>
      <c r="AW20769" s="9"/>
      <c r="AX20769" s="9"/>
      <c r="AY20769" s="9"/>
      <c r="AZ20769" s="9"/>
      <c r="BA20769" s="9"/>
      <c r="BB20769" s="9"/>
      <c r="BC20769" s="9"/>
      <c r="BD20769" s="9"/>
      <c r="BE20769" s="9"/>
      <c r="BF20769" s="9"/>
      <c r="BG20769" s="9"/>
      <c r="BH20769" s="9"/>
      <c r="BI20769" s="9"/>
      <c r="BJ20769" s="9"/>
      <c r="BK20769" s="9"/>
      <c r="BL20769" s="9"/>
      <c r="BM20769" s="9"/>
      <c r="BN20769" s="9"/>
      <c r="BO20769" s="9"/>
      <c r="BP20769" s="9"/>
      <c r="BQ20769" s="9"/>
      <c r="BR20769" s="9"/>
      <c r="BS20769" s="9"/>
      <c r="BT20769" s="9"/>
      <c r="BU20769" s="9"/>
      <c r="BV20769" s="9"/>
      <c r="BW20769" s="9"/>
      <c r="BX20769" s="9"/>
      <c r="BY20769" s="9"/>
      <c r="BZ20769" s="9"/>
      <c r="CA20769" s="9"/>
      <c r="CB20769" s="9"/>
      <c r="CC20769" s="9"/>
      <c r="CD20769" s="9"/>
      <c r="CE20769" s="9"/>
      <c r="CF20769" s="9"/>
      <c r="CG20769" s="9"/>
      <c r="CH20769" s="9"/>
      <c r="CI20769" s="9"/>
      <c r="CJ20769" s="9"/>
      <c r="CK20769" s="9"/>
      <c r="CL20769" s="9"/>
      <c r="CM20769" s="9"/>
      <c r="CN20769" s="9"/>
      <c r="CO20769" s="9"/>
      <c r="CP20769" s="9"/>
      <c r="CQ20769" s="9"/>
      <c r="CR20769" s="9"/>
      <c r="CS20769" s="9"/>
      <c r="CT20769" s="9"/>
      <c r="CU20769" s="9"/>
      <c r="CV20769" s="9"/>
      <c r="CW20769" s="9"/>
      <c r="CX20769" s="9"/>
      <c r="CY20769" s="9"/>
      <c r="CZ20769" s="9"/>
      <c r="DA20769" s="9"/>
      <c r="DB20769" s="9"/>
      <c r="DC20769" s="9"/>
      <c r="DD20769" s="9"/>
      <c r="DE20769" s="9"/>
      <c r="DF20769" s="9"/>
      <c r="DG20769" s="9"/>
      <c r="DH20769" s="9"/>
      <c r="DI20769" s="9"/>
      <c r="DJ20769" s="9"/>
      <c r="DK20769" s="9"/>
      <c r="DL20769" s="9"/>
      <c r="DM20769" s="9"/>
      <c r="DN20769" s="9"/>
      <c r="DO20769" s="9"/>
      <c r="DP20769" s="9"/>
      <c r="DQ20769" s="9"/>
      <c r="DR20769" s="9"/>
      <c r="DS20769" s="9"/>
      <c r="DT20769" s="9"/>
      <c r="DU20769" s="9"/>
      <c r="DV20769" s="9"/>
    </row>
    <row r="20770" spans="4:126" s="16" customFormat="1">
      <c r="D20770" s="9"/>
      <c r="E20770" s="51"/>
      <c r="F20770" s="9"/>
      <c r="G20770" s="51"/>
      <c r="H20770" s="9"/>
      <c r="I20770" s="47"/>
      <c r="J20770" s="51"/>
      <c r="K20770" s="51"/>
      <c r="L20770" s="51"/>
      <c r="M20770" s="51"/>
      <c r="N20770" s="51"/>
      <c r="O20770" s="51"/>
      <c r="P20770" s="52"/>
      <c r="Q20770" s="52"/>
      <c r="R20770" s="52"/>
      <c r="S20770" s="49"/>
      <c r="T20770" s="47"/>
      <c r="U20770" s="50"/>
      <c r="V20770" s="47"/>
      <c r="W20770" s="50"/>
      <c r="X20770" s="49"/>
      <c r="Y20770" s="49"/>
      <c r="Z20770" s="79"/>
      <c r="AA20770" s="79"/>
      <c r="AB20770" s="79"/>
      <c r="AC20770" s="79"/>
      <c r="AD20770" s="79"/>
      <c r="AE20770" s="99"/>
      <c r="AF20770" s="9"/>
      <c r="AG20770" s="9"/>
      <c r="AH20770" s="9"/>
      <c r="AI20770" s="9"/>
      <c r="AJ20770" s="9"/>
      <c r="AK20770" s="9"/>
      <c r="AL20770" s="9"/>
      <c r="AM20770" s="102"/>
      <c r="AN20770" s="9"/>
      <c r="AO20770" s="9"/>
      <c r="AP20770" s="9"/>
      <c r="AQ20770" s="9"/>
      <c r="AR20770" s="9"/>
      <c r="AS20770" s="9"/>
      <c r="AT20770" s="109"/>
      <c r="AU20770" s="9"/>
      <c r="AV20770" s="9"/>
      <c r="AW20770" s="9"/>
      <c r="AX20770" s="9"/>
      <c r="AY20770" s="9"/>
      <c r="AZ20770" s="9"/>
      <c r="BA20770" s="9"/>
      <c r="BB20770" s="9"/>
      <c r="BC20770" s="9"/>
      <c r="BD20770" s="9"/>
      <c r="BE20770" s="9"/>
      <c r="BF20770" s="9"/>
      <c r="BG20770" s="9"/>
      <c r="BH20770" s="9"/>
      <c r="BI20770" s="9"/>
      <c r="BJ20770" s="9"/>
      <c r="BK20770" s="9"/>
      <c r="BL20770" s="9"/>
      <c r="BM20770" s="9"/>
      <c r="BN20770" s="9"/>
      <c r="BO20770" s="9"/>
      <c r="BP20770" s="9"/>
      <c r="BQ20770" s="9"/>
      <c r="BR20770" s="9"/>
      <c r="BS20770" s="9"/>
      <c r="BT20770" s="9"/>
      <c r="BU20770" s="9"/>
      <c r="BV20770" s="9"/>
      <c r="BW20770" s="9"/>
      <c r="BX20770" s="9"/>
      <c r="BY20770" s="9"/>
      <c r="BZ20770" s="9"/>
      <c r="CA20770" s="9"/>
      <c r="CB20770" s="9"/>
      <c r="CC20770" s="9"/>
      <c r="CD20770" s="9"/>
      <c r="CE20770" s="9"/>
      <c r="CF20770" s="9"/>
      <c r="CG20770" s="9"/>
      <c r="CH20770" s="9"/>
      <c r="CI20770" s="9"/>
      <c r="CJ20770" s="9"/>
      <c r="CK20770" s="9"/>
      <c r="CL20770" s="9"/>
      <c r="CM20770" s="9"/>
      <c r="CN20770" s="9"/>
      <c r="CO20770" s="9"/>
      <c r="CP20770" s="9"/>
      <c r="CQ20770" s="9"/>
      <c r="CR20770" s="9"/>
      <c r="CS20770" s="9"/>
      <c r="CT20770" s="9"/>
      <c r="CU20770" s="9"/>
      <c r="CV20770" s="9"/>
      <c r="CW20770" s="9"/>
      <c r="CX20770" s="9"/>
      <c r="CY20770" s="9"/>
      <c r="CZ20770" s="9"/>
      <c r="DA20770" s="9"/>
      <c r="DB20770" s="9"/>
      <c r="DC20770" s="9"/>
      <c r="DD20770" s="9"/>
      <c r="DE20770" s="9"/>
      <c r="DF20770" s="9"/>
      <c r="DG20770" s="9"/>
      <c r="DH20770" s="9"/>
      <c r="DI20770" s="9"/>
      <c r="DJ20770" s="9"/>
      <c r="DK20770" s="9"/>
      <c r="DL20770" s="9"/>
      <c r="DM20770" s="9"/>
      <c r="DN20770" s="9"/>
      <c r="DO20770" s="9"/>
      <c r="DP20770" s="9"/>
      <c r="DQ20770" s="9"/>
      <c r="DR20770" s="9"/>
      <c r="DS20770" s="9"/>
      <c r="DT20770" s="9"/>
      <c r="DU20770" s="9"/>
      <c r="DV20770" s="9"/>
    </row>
  </sheetData>
  <sheetProtection algorithmName="SHA-512" hashValue="Bm85KV3AvufZ2aL7RpXR8af27rgDHH74cDpy6NH8dJcDHxc9Tbn2IY1CHPxwH6wtinY1SWQKDq5i/+ujOZlC9g==" saltValue="KNDURUuDlrmBpn+EkhbITA==" spinCount="100000" sheet="1" objects="1" scenarios="1" selectLockedCells="1"/>
  <mergeCells count="33">
    <mergeCell ref="D1:S1"/>
    <mergeCell ref="CF14:CH14"/>
    <mergeCell ref="BP14:BR14"/>
    <mergeCell ref="BH14:BJ14"/>
    <mergeCell ref="BX14:BZ14"/>
    <mergeCell ref="AJ14:AL14"/>
    <mergeCell ref="BW4:BZ4"/>
    <mergeCell ref="CE4:CH4"/>
    <mergeCell ref="D14:S14"/>
    <mergeCell ref="AR14:AT14"/>
    <mergeCell ref="AZ14:BB14"/>
    <mergeCell ref="AY4:BB4"/>
    <mergeCell ref="BG4:BJ4"/>
    <mergeCell ref="BO4:BR4"/>
    <mergeCell ref="CM4:CP4"/>
    <mergeCell ref="CN14:CP14"/>
    <mergeCell ref="DK4:DN4"/>
    <mergeCell ref="DL14:DN14"/>
    <mergeCell ref="CU4:CX4"/>
    <mergeCell ref="CV14:CX14"/>
    <mergeCell ref="DC4:DF4"/>
    <mergeCell ref="DD14:DF14"/>
    <mergeCell ref="EY4:FB4"/>
    <mergeCell ref="EZ14:FB14"/>
    <mergeCell ref="FC4:FK4"/>
    <mergeCell ref="DS4:DV4"/>
    <mergeCell ref="DT14:DV14"/>
    <mergeCell ref="EQ4:ET4"/>
    <mergeCell ref="ER14:ET14"/>
    <mergeCell ref="EA4:ED4"/>
    <mergeCell ref="EI4:EL4"/>
    <mergeCell ref="EB14:ED14"/>
    <mergeCell ref="EJ14:EL14"/>
  </mergeCells>
  <phoneticPr fontId="2"/>
  <dataValidations count="4">
    <dataValidation allowBlank="1" showInputMessage="1" showErrorMessage="1" prompt="「耐用年数表」シートで確認して記入してください。" sqref="L6:M13"/>
    <dataValidation type="whole" allowBlank="1" showInputMessage="1" showErrorMessage="1" prompt="家事用でも利用されている場合は使用割合を按分して記入してください。_x000a_例）事業:家事＝8:2_x000a_　　　→80％" sqref="S6:S13">
      <formula1>1</formula1>
      <formula2>100</formula2>
    </dataValidation>
    <dataValidation type="date" operator="greaterThanOrEqual" allowBlank="1" showInputMessage="1" showErrorMessage="1" prompt="記入例_x000a_2019(平成31)年4月1日_x000a_→2019/4_x000a_　 H31.4.1_x000a_   H31/4/1" sqref="G6:G13">
      <formula1>3654</formula1>
    </dataValidation>
    <dataValidation allowBlank="1" showInputMessage="1" showErrorMessage="1" prompt="①3年間の均等償却には対応していません。②取得年月により，定額又は旧定額を自動表示させるようにしています。" sqref="J5"/>
  </dataValidations>
  <printOptions horizontalCentered="1" verticalCentered="1"/>
  <pageMargins left="0.11811023622047245" right="0.11811023622047245" top="0.19685039370078741" bottom="0.19685039370078741" header="0" footer="0.35"/>
  <pageSetup paperSize="9" scale="67" orientation="landscape" verticalDpi="18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Zeros="0" topLeftCell="A40" workbookViewId="0">
      <selection activeCell="C61" sqref="C61"/>
    </sheetView>
  </sheetViews>
  <sheetFormatPr defaultRowHeight="13.5"/>
  <cols>
    <col min="1" max="1" width="3" customWidth="1"/>
    <col min="2" max="2" width="27.875" customWidth="1"/>
    <col min="3" max="3" width="34.5" customWidth="1"/>
    <col min="4" max="4" width="12.625" customWidth="1"/>
    <col min="5" max="5" width="16.625" customWidth="1"/>
    <col min="7" max="7" width="13" bestFit="1" customWidth="1"/>
    <col min="8" max="9" width="9" bestFit="1" customWidth="1"/>
  </cols>
  <sheetData>
    <row r="1" spans="2:5" ht="28.5" customHeight="1" thickBot="1">
      <c r="B1" s="269" t="s">
        <v>640</v>
      </c>
      <c r="C1" s="262"/>
    </row>
    <row r="2" spans="2:5">
      <c r="B2" s="397" t="s">
        <v>575</v>
      </c>
      <c r="C2" s="398"/>
      <c r="D2" s="398"/>
      <c r="E2" s="399"/>
    </row>
    <row r="3" spans="2:5">
      <c r="B3" s="402" t="s">
        <v>576</v>
      </c>
      <c r="C3" s="404" t="s">
        <v>577</v>
      </c>
      <c r="D3" s="406" t="s">
        <v>694</v>
      </c>
      <c r="E3" s="407"/>
    </row>
    <row r="4" spans="2:5" ht="14.25" customHeight="1" thickBot="1">
      <c r="B4" s="403"/>
      <c r="C4" s="405"/>
      <c r="D4" s="263" t="s">
        <v>578</v>
      </c>
      <c r="E4" s="264" t="s">
        <v>579</v>
      </c>
    </row>
    <row r="5" spans="2:5" ht="14.25" customHeight="1" thickTop="1">
      <c r="B5" s="401" t="s">
        <v>580</v>
      </c>
      <c r="C5" s="265" t="s">
        <v>581</v>
      </c>
      <c r="D5" s="330" t="s">
        <v>582</v>
      </c>
      <c r="E5" s="331" t="s">
        <v>583</v>
      </c>
    </row>
    <row r="6" spans="2:5" ht="14.25" customHeight="1">
      <c r="B6" s="401"/>
      <c r="C6" s="266" t="s">
        <v>584</v>
      </c>
      <c r="D6" s="324" t="s">
        <v>585</v>
      </c>
      <c r="E6" s="325" t="s">
        <v>582</v>
      </c>
    </row>
    <row r="7" spans="2:5" ht="14.25" customHeight="1">
      <c r="B7" s="400" t="s">
        <v>586</v>
      </c>
      <c r="C7" s="266" t="s">
        <v>587</v>
      </c>
      <c r="D7" s="324" t="s">
        <v>588</v>
      </c>
      <c r="E7" s="325" t="s">
        <v>583</v>
      </c>
    </row>
    <row r="8" spans="2:5" ht="14.25" customHeight="1">
      <c r="B8" s="401"/>
      <c r="C8" s="266" t="s">
        <v>589</v>
      </c>
      <c r="D8" s="324" t="s">
        <v>590</v>
      </c>
      <c r="E8" s="325" t="s">
        <v>590</v>
      </c>
    </row>
    <row r="9" spans="2:5" ht="14.25" customHeight="1">
      <c r="B9" s="401"/>
      <c r="C9" s="266" t="s">
        <v>591</v>
      </c>
      <c r="D9" s="324" t="s">
        <v>592</v>
      </c>
      <c r="E9" s="325" t="s">
        <v>592</v>
      </c>
    </row>
    <row r="10" spans="2:5" ht="14.25" customHeight="1">
      <c r="B10" s="390"/>
      <c r="C10" s="266" t="s">
        <v>584</v>
      </c>
      <c r="D10" s="324" t="s">
        <v>593</v>
      </c>
      <c r="E10" s="325" t="s">
        <v>593</v>
      </c>
    </row>
    <row r="11" spans="2:5" ht="14.25" customHeight="1">
      <c r="B11" s="326" t="s">
        <v>594</v>
      </c>
      <c r="C11" s="266"/>
      <c r="D11" s="324" t="s">
        <v>592</v>
      </c>
      <c r="E11" s="408"/>
    </row>
    <row r="12" spans="2:5" ht="14.25" customHeight="1">
      <c r="B12" s="391" t="s">
        <v>638</v>
      </c>
      <c r="C12" s="266" t="s">
        <v>595</v>
      </c>
      <c r="D12" s="324" t="s">
        <v>590</v>
      </c>
      <c r="E12" s="409"/>
    </row>
    <row r="13" spans="2:5" ht="14.25" customHeight="1">
      <c r="B13" s="391"/>
      <c r="C13" s="266" t="s">
        <v>596</v>
      </c>
      <c r="D13" s="324" t="s">
        <v>593</v>
      </c>
      <c r="E13" s="409"/>
    </row>
    <row r="14" spans="2:5" ht="28.5" customHeight="1">
      <c r="B14" s="326" t="s">
        <v>597</v>
      </c>
      <c r="C14" s="266" t="s">
        <v>598</v>
      </c>
      <c r="D14" s="324" t="s">
        <v>590</v>
      </c>
      <c r="E14" s="409"/>
    </row>
    <row r="15" spans="2:5" ht="14.25" customHeight="1">
      <c r="B15" s="326" t="s">
        <v>599</v>
      </c>
      <c r="C15" s="266" t="s">
        <v>600</v>
      </c>
      <c r="D15" s="324" t="s">
        <v>590</v>
      </c>
      <c r="E15" s="409"/>
    </row>
    <row r="16" spans="2:5" ht="48.75" customHeight="1">
      <c r="B16" s="326" t="s">
        <v>601</v>
      </c>
      <c r="C16" s="266" t="s">
        <v>602</v>
      </c>
      <c r="D16" s="324" t="s">
        <v>590</v>
      </c>
      <c r="E16" s="409"/>
    </row>
    <row r="17" spans="2:5" ht="14.25" customHeight="1">
      <c r="B17" s="326" t="s">
        <v>603</v>
      </c>
      <c r="C17" s="266" t="s">
        <v>604</v>
      </c>
      <c r="D17" s="324" t="s">
        <v>590</v>
      </c>
      <c r="E17" s="409"/>
    </row>
    <row r="18" spans="2:5" ht="28.5" customHeight="1">
      <c r="B18" s="391" t="s">
        <v>605</v>
      </c>
      <c r="C18" s="266" t="s">
        <v>606</v>
      </c>
      <c r="D18" s="324" t="s">
        <v>590</v>
      </c>
      <c r="E18" s="409"/>
    </row>
    <row r="19" spans="2:5" ht="28.5" customHeight="1">
      <c r="B19" s="391"/>
      <c r="C19" s="266" t="s">
        <v>607</v>
      </c>
      <c r="D19" s="324" t="s">
        <v>593</v>
      </c>
      <c r="E19" s="409"/>
    </row>
    <row r="20" spans="2:5" ht="14.25" customHeight="1">
      <c r="B20" s="391" t="s">
        <v>608</v>
      </c>
      <c r="C20" s="266" t="s">
        <v>609</v>
      </c>
      <c r="D20" s="324" t="s">
        <v>590</v>
      </c>
      <c r="E20" s="409"/>
    </row>
    <row r="21" spans="2:5" ht="14.25" customHeight="1">
      <c r="B21" s="391"/>
      <c r="C21" s="266" t="s">
        <v>610</v>
      </c>
      <c r="D21" s="324" t="s">
        <v>593</v>
      </c>
      <c r="E21" s="409"/>
    </row>
    <row r="22" spans="2:5" ht="14.25" customHeight="1">
      <c r="B22" s="391" t="s">
        <v>611</v>
      </c>
      <c r="C22" s="266" t="s">
        <v>612</v>
      </c>
      <c r="D22" s="324" t="s">
        <v>590</v>
      </c>
      <c r="E22" s="409"/>
    </row>
    <row r="23" spans="2:5" ht="14.25" customHeight="1">
      <c r="B23" s="391"/>
      <c r="C23" s="266" t="s">
        <v>613</v>
      </c>
      <c r="D23" s="324" t="s">
        <v>593</v>
      </c>
      <c r="E23" s="409"/>
    </row>
    <row r="24" spans="2:5" ht="28.5" customHeight="1">
      <c r="B24" s="326" t="s">
        <v>614</v>
      </c>
      <c r="C24" s="266" t="s">
        <v>615</v>
      </c>
      <c r="D24" s="324" t="s">
        <v>616</v>
      </c>
      <c r="E24" s="409"/>
    </row>
    <row r="25" spans="2:5" ht="14.25" customHeight="1">
      <c r="B25" s="391" t="s">
        <v>617</v>
      </c>
      <c r="C25" s="266" t="s">
        <v>618</v>
      </c>
      <c r="D25" s="324" t="s">
        <v>592</v>
      </c>
      <c r="E25" s="409"/>
    </row>
    <row r="26" spans="2:5" ht="14.25" customHeight="1" thickBot="1">
      <c r="B26" s="392"/>
      <c r="C26" s="267" t="s">
        <v>619</v>
      </c>
      <c r="D26" s="327" t="s">
        <v>590</v>
      </c>
      <c r="E26" s="410"/>
    </row>
    <row r="27" spans="2:5" ht="14.25" thickBot="1">
      <c r="B27" s="262"/>
      <c r="C27" s="262"/>
    </row>
    <row r="28" spans="2:5" ht="14.25" customHeight="1">
      <c r="B28" s="397" t="s">
        <v>461</v>
      </c>
      <c r="C28" s="398"/>
      <c r="D28" s="398"/>
      <c r="E28" s="399"/>
    </row>
    <row r="29" spans="2:5" ht="14.25" thickBot="1">
      <c r="B29" s="328" t="s">
        <v>620</v>
      </c>
      <c r="C29" s="329" t="s">
        <v>577</v>
      </c>
      <c r="D29" s="388" t="s">
        <v>694</v>
      </c>
      <c r="E29" s="389"/>
    </row>
    <row r="30" spans="2:5" ht="14.25" customHeight="1" thickTop="1">
      <c r="B30" s="390" t="s">
        <v>621</v>
      </c>
      <c r="C30" s="265" t="s">
        <v>622</v>
      </c>
      <c r="D30" s="411" t="s">
        <v>623</v>
      </c>
      <c r="E30" s="412"/>
    </row>
    <row r="31" spans="2:5" ht="14.25" customHeight="1">
      <c r="B31" s="391"/>
      <c r="C31" s="266" t="s">
        <v>624</v>
      </c>
      <c r="D31" s="386" t="s">
        <v>588</v>
      </c>
      <c r="E31" s="387"/>
    </row>
    <row r="32" spans="2:5" ht="14.25" customHeight="1">
      <c r="B32" s="391" t="s">
        <v>625</v>
      </c>
      <c r="C32" s="266" t="s">
        <v>622</v>
      </c>
      <c r="D32" s="386" t="s">
        <v>585</v>
      </c>
      <c r="E32" s="387"/>
    </row>
    <row r="33" spans="1:11" ht="14.25" customHeight="1">
      <c r="B33" s="391"/>
      <c r="C33" s="266" t="s">
        <v>624</v>
      </c>
      <c r="D33" s="386" t="s">
        <v>583</v>
      </c>
      <c r="E33" s="387"/>
    </row>
    <row r="34" spans="1:11" ht="42" customHeight="1">
      <c r="B34" s="391" t="s">
        <v>626</v>
      </c>
      <c r="C34" s="266" t="s">
        <v>627</v>
      </c>
      <c r="D34" s="386" t="s">
        <v>592</v>
      </c>
      <c r="E34" s="387"/>
    </row>
    <row r="35" spans="1:11" ht="14.25" customHeight="1" thickBot="1">
      <c r="B35" s="392"/>
      <c r="C35" s="267" t="s">
        <v>628</v>
      </c>
      <c r="D35" s="395" t="s">
        <v>629</v>
      </c>
      <c r="E35" s="396"/>
    </row>
    <row r="36" spans="1:11" ht="14.25" thickBot="1">
      <c r="B36" s="262"/>
      <c r="C36" s="262"/>
    </row>
    <row r="37" spans="1:11">
      <c r="B37" s="397" t="s">
        <v>630</v>
      </c>
      <c r="C37" s="398"/>
      <c r="D37" s="398"/>
      <c r="E37" s="399"/>
    </row>
    <row r="38" spans="1:11" ht="14.25" thickBot="1">
      <c r="B38" s="328" t="s">
        <v>631</v>
      </c>
      <c r="C38" s="329" t="s">
        <v>577</v>
      </c>
      <c r="D38" s="388" t="s">
        <v>694</v>
      </c>
      <c r="E38" s="389"/>
    </row>
    <row r="39" spans="1:11" ht="86.25" customHeight="1" thickTop="1">
      <c r="B39" s="390" t="s">
        <v>632</v>
      </c>
      <c r="C39" s="265" t="s">
        <v>695</v>
      </c>
      <c r="D39" s="393" t="s">
        <v>633</v>
      </c>
      <c r="E39" s="394"/>
    </row>
    <row r="40" spans="1:11" ht="14.25" customHeight="1">
      <c r="B40" s="391"/>
      <c r="C40" s="266" t="s">
        <v>634</v>
      </c>
      <c r="D40" s="386" t="s">
        <v>635</v>
      </c>
      <c r="E40" s="387"/>
    </row>
    <row r="41" spans="1:11" ht="14.25" thickBot="1">
      <c r="B41" s="392"/>
      <c r="C41" s="267" t="s">
        <v>636</v>
      </c>
      <c r="D41" s="395" t="s">
        <v>637</v>
      </c>
      <c r="E41" s="396"/>
    </row>
    <row r="42" spans="1:11" ht="14.25" thickBot="1">
      <c r="B42" s="262"/>
      <c r="C42" s="262"/>
    </row>
    <row r="43" spans="1:11" ht="14.25" thickBot="1">
      <c r="B43" s="378" t="s">
        <v>710</v>
      </c>
      <c r="C43" s="379"/>
      <c r="D43" s="379"/>
      <c r="E43" s="380"/>
      <c r="G43" t="s">
        <v>711</v>
      </c>
    </row>
    <row r="44" spans="1:11">
      <c r="A44" s="333"/>
      <c r="B44" s="381" t="s">
        <v>690</v>
      </c>
      <c r="C44" s="382"/>
      <c r="D44" s="382"/>
      <c r="E44" s="383"/>
      <c r="F44" s="333"/>
      <c r="G44" s="342" t="s">
        <v>707</v>
      </c>
      <c r="H44" s="343"/>
      <c r="I44" s="343"/>
      <c r="J44" s="343"/>
      <c r="K44" s="344"/>
    </row>
    <row r="45" spans="1:11">
      <c r="B45" s="334" t="s">
        <v>692</v>
      </c>
      <c r="C45" s="332"/>
      <c r="D45" s="332"/>
      <c r="E45" s="335"/>
      <c r="G45" s="384" t="s">
        <v>698</v>
      </c>
      <c r="H45" s="385"/>
      <c r="I45" s="333"/>
      <c r="J45" s="333"/>
      <c r="K45" s="337"/>
    </row>
    <row r="46" spans="1:11">
      <c r="B46" s="334" t="s">
        <v>689</v>
      </c>
      <c r="C46" s="332"/>
      <c r="D46" s="332"/>
      <c r="E46" s="335"/>
      <c r="G46" s="336" t="s">
        <v>696</v>
      </c>
      <c r="H46" s="333" t="s">
        <v>697</v>
      </c>
      <c r="I46" s="333" t="s">
        <v>701</v>
      </c>
      <c r="J46" s="333"/>
      <c r="K46" s="337"/>
    </row>
    <row r="47" spans="1:11">
      <c r="B47" s="334"/>
      <c r="C47" s="332"/>
      <c r="D47" s="332"/>
      <c r="E47" s="335"/>
      <c r="G47" s="348"/>
      <c r="H47" s="349"/>
      <c r="I47" s="345"/>
      <c r="J47" s="333"/>
      <c r="K47" s="337"/>
    </row>
    <row r="48" spans="1:11" ht="14.25" thickBot="1">
      <c r="B48" s="336" t="s">
        <v>687</v>
      </c>
      <c r="C48" s="333"/>
      <c r="D48" s="333"/>
      <c r="E48" s="337"/>
      <c r="G48" s="346" t="s">
        <v>699</v>
      </c>
      <c r="H48" s="332" t="s">
        <v>700</v>
      </c>
      <c r="I48" s="332" t="s">
        <v>702</v>
      </c>
      <c r="J48" s="333"/>
      <c r="K48" s="337"/>
    </row>
    <row r="49" spans="2:11" ht="14.25" thickBot="1">
      <c r="B49" s="336" t="s">
        <v>688</v>
      </c>
      <c r="C49" s="333"/>
      <c r="D49" s="333"/>
      <c r="E49" s="337"/>
      <c r="G49" s="347">
        <f>G47-H47</f>
        <v>0</v>
      </c>
      <c r="H49" s="350">
        <f>H47*0.2</f>
        <v>0</v>
      </c>
      <c r="I49" s="351" t="str">
        <f>IF(G47="","",IF(ROUNDDOWN(G49+H49,0)&lt;=2,2,(ROUNDDOWN(G49+H49,0))))</f>
        <v/>
      </c>
      <c r="J49" s="333"/>
      <c r="K49" s="337"/>
    </row>
    <row r="50" spans="2:11">
      <c r="B50" s="336" t="s">
        <v>691</v>
      </c>
      <c r="C50" s="333"/>
      <c r="D50" s="333"/>
      <c r="E50" s="337"/>
      <c r="G50" s="336"/>
      <c r="H50" s="333"/>
      <c r="I50" s="333"/>
      <c r="J50" s="333"/>
      <c r="K50" s="337"/>
    </row>
    <row r="51" spans="2:11" ht="14.25" thickBot="1">
      <c r="B51" s="338" t="s">
        <v>693</v>
      </c>
      <c r="C51" s="339"/>
      <c r="D51" s="339"/>
      <c r="E51" s="340"/>
      <c r="G51" s="336" t="s">
        <v>708</v>
      </c>
      <c r="H51" s="333"/>
      <c r="I51" s="333"/>
      <c r="J51" s="333"/>
      <c r="K51" s="337"/>
    </row>
    <row r="52" spans="2:11">
      <c r="G52" s="384" t="s">
        <v>698</v>
      </c>
      <c r="H52" s="385"/>
      <c r="I52" s="333"/>
      <c r="J52" s="333"/>
      <c r="K52" s="337"/>
    </row>
    <row r="53" spans="2:11">
      <c r="G53" s="336" t="s">
        <v>703</v>
      </c>
      <c r="H53" s="333" t="s">
        <v>704</v>
      </c>
      <c r="I53" s="333" t="s">
        <v>705</v>
      </c>
      <c r="J53" s="333" t="s">
        <v>701</v>
      </c>
      <c r="K53" s="337"/>
    </row>
    <row r="54" spans="2:11">
      <c r="G54" s="348"/>
      <c r="H54" s="349"/>
      <c r="I54" s="345"/>
      <c r="J54" s="333"/>
      <c r="K54" s="337"/>
    </row>
    <row r="55" spans="2:11" ht="14.25" thickBot="1">
      <c r="G55" s="346" t="s">
        <v>699</v>
      </c>
      <c r="H55" s="332" t="s">
        <v>700</v>
      </c>
      <c r="I55" s="332"/>
      <c r="J55" s="332" t="s">
        <v>709</v>
      </c>
      <c r="K55" s="337"/>
    </row>
    <row r="56" spans="2:11" ht="14.25" thickBot="1">
      <c r="G56" s="347">
        <f>G54-H54</f>
        <v>0</v>
      </c>
      <c r="H56" s="341">
        <f>H54*0.2</f>
        <v>0</v>
      </c>
      <c r="I56" s="350" t="str">
        <f>IF(G54="","",IF(ROUNDDOWN(G56+H56,0)&lt;=2,2,(ROUNDDOWN(G56+H56,0))))</f>
        <v/>
      </c>
      <c r="J56" s="351" t="str">
        <f>IF(G54="","",IF(ROUNDDOWN(I56/12,0)&lt;=2,2,(ROUNDDOWN(I56/12,0))))</f>
        <v/>
      </c>
      <c r="K56" s="337"/>
    </row>
    <row r="57" spans="2:11">
      <c r="G57" s="336" t="s">
        <v>706</v>
      </c>
      <c r="H57" s="333"/>
      <c r="I57" s="333"/>
      <c r="J57" s="333"/>
      <c r="K57" s="337"/>
    </row>
    <row r="58" spans="2:11" ht="14.25" thickBot="1">
      <c r="G58" s="338"/>
      <c r="H58" s="339"/>
      <c r="I58" s="339"/>
      <c r="J58" s="339"/>
      <c r="K58" s="340"/>
    </row>
  </sheetData>
  <sheetProtection algorithmName="SHA-512" hashValue="xYNSiDJWneM3OQ7Avtvf2ceUsxHRTif7fYUzabucTAqC4XVq9ob1CLGgJn78UPRRD4kZC8nmn6WzvxNT/JzyfA==" saltValue="A/d0iUn5rmp1KPy9NgXR2w==" spinCount="100000" sheet="1" objects="1" scenarios="1"/>
  <mergeCells count="33">
    <mergeCell ref="B2:E2"/>
    <mergeCell ref="B3:B4"/>
    <mergeCell ref="C3:C4"/>
    <mergeCell ref="D3:E3"/>
    <mergeCell ref="B5:B6"/>
    <mergeCell ref="D35:E35"/>
    <mergeCell ref="B28:E28"/>
    <mergeCell ref="D29:E29"/>
    <mergeCell ref="B30:B31"/>
    <mergeCell ref="B7:B10"/>
    <mergeCell ref="E11:E26"/>
    <mergeCell ref="B12:B13"/>
    <mergeCell ref="B18:B19"/>
    <mergeCell ref="B20:B21"/>
    <mergeCell ref="B22:B23"/>
    <mergeCell ref="B25:B26"/>
    <mergeCell ref="D30:E30"/>
    <mergeCell ref="B43:E43"/>
    <mergeCell ref="B44:E44"/>
    <mergeCell ref="G45:H45"/>
    <mergeCell ref="G52:H52"/>
    <mergeCell ref="D31:E31"/>
    <mergeCell ref="D38:E38"/>
    <mergeCell ref="B39:B41"/>
    <mergeCell ref="D39:E39"/>
    <mergeCell ref="D40:E40"/>
    <mergeCell ref="D41:E41"/>
    <mergeCell ref="B37:E37"/>
    <mergeCell ref="B32:B33"/>
    <mergeCell ref="D32:E32"/>
    <mergeCell ref="D33:E33"/>
    <mergeCell ref="B34:B35"/>
    <mergeCell ref="D34:E34"/>
  </mergeCells>
  <phoneticPr fontId="2"/>
  <dataValidations count="3">
    <dataValidation type="whole" imeMode="off" operator="greaterThanOrEqual" allowBlank="1" showInputMessage="1" showErrorMessage="1" sqref="G47:H47">
      <formula1>1</formula1>
    </dataValidation>
    <dataValidation type="whole" imeMode="off" operator="greaterThanOrEqual" allowBlank="1" showInputMessage="1" showErrorMessage="1" prompt="(例）４年の場合は月数は４８なので４８と入力。" sqref="G54">
      <formula1>1</formula1>
    </dataValidation>
    <dataValidation type="whole" imeMode="off" operator="greaterThanOrEqual" allowBlank="1" showInputMessage="1" showErrorMessage="1" prompt="（例）２年２か月の場合は２６か月なので２６と入力。" sqref="H54">
      <formula1>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37"/>
  <sheetViews>
    <sheetView showGridLines="0" showZeros="0" view="pageBreakPreview" topLeftCell="A19" zoomScaleNormal="100" zoomScaleSheetLayoutView="100" workbookViewId="0">
      <selection activeCell="V23" sqref="V23:X24"/>
    </sheetView>
  </sheetViews>
  <sheetFormatPr defaultRowHeight="13.5"/>
  <cols>
    <col min="1" max="2" width="3.625" style="195" customWidth="1"/>
    <col min="3" max="4" width="6.625" style="195" customWidth="1"/>
    <col min="5" max="5" width="3.625" style="195" customWidth="1"/>
    <col min="6" max="6" width="11.875" style="195" customWidth="1"/>
    <col min="7" max="8" width="3.625" style="195" customWidth="1"/>
    <col min="9" max="10" width="6.625" style="195" customWidth="1"/>
    <col min="11" max="11" width="3.625" style="195" customWidth="1"/>
    <col min="12" max="12" width="11.875" style="195" customWidth="1"/>
    <col min="13" max="13" width="3" style="195" customWidth="1"/>
    <col min="14" max="14" width="7.375" style="195" customWidth="1"/>
    <col min="15" max="15" width="15.375" style="195" customWidth="1"/>
    <col min="16" max="16" width="6.625" style="195" customWidth="1"/>
    <col min="17" max="17" width="4.625" style="195" customWidth="1"/>
    <col min="18" max="19" width="5.625" style="195" customWidth="1"/>
    <col min="20" max="20" width="5.5" style="195" customWidth="1"/>
    <col min="21" max="21" width="4.625" style="195" customWidth="1"/>
    <col min="22" max="27" width="9" style="195"/>
    <col min="28" max="28" width="8.875" style="195" customWidth="1"/>
    <col min="29" max="29" width="9" style="195" hidden="1" customWidth="1"/>
    <col min="30" max="16384" width="9" style="195"/>
  </cols>
  <sheetData>
    <row r="2" spans="1:29" ht="13.5" customHeight="1">
      <c r="H2" s="214" t="s">
        <v>491</v>
      </c>
      <c r="I2" s="214"/>
      <c r="J2" s="216"/>
      <c r="L2" s="215"/>
      <c r="M2" s="215"/>
      <c r="N2" s="215"/>
      <c r="O2" s="215"/>
      <c r="Q2" s="217"/>
      <c r="R2" s="218"/>
      <c r="S2" s="218"/>
      <c r="T2" s="218"/>
      <c r="U2" s="456"/>
      <c r="AC2" s="195">
        <v>22</v>
      </c>
    </row>
    <row r="3" spans="1:29" ht="13.5" customHeight="1">
      <c r="H3" s="447" t="str">
        <f>月別総括表!I1</f>
        <v>令和</v>
      </c>
      <c r="I3" s="448"/>
      <c r="J3" s="449">
        <f>月別総括表!J1</f>
        <v>2</v>
      </c>
      <c r="K3" s="457" t="s">
        <v>492</v>
      </c>
      <c r="L3" s="457"/>
      <c r="M3" s="457"/>
      <c r="N3" s="457"/>
      <c r="O3" s="457"/>
      <c r="P3" s="457"/>
      <c r="Q3" s="457"/>
      <c r="R3" s="457"/>
      <c r="S3" s="457"/>
      <c r="T3" s="457"/>
      <c r="U3" s="456"/>
      <c r="AC3" s="195">
        <v>23</v>
      </c>
    </row>
    <row r="4" spans="1:29" ht="13.5" customHeight="1">
      <c r="H4" s="447"/>
      <c r="I4" s="448"/>
      <c r="J4" s="449"/>
      <c r="K4" s="457"/>
      <c r="L4" s="457"/>
      <c r="M4" s="457"/>
      <c r="N4" s="457"/>
      <c r="O4" s="457"/>
      <c r="P4" s="457"/>
      <c r="Q4" s="457"/>
      <c r="R4" s="457"/>
      <c r="S4" s="457"/>
      <c r="T4" s="457"/>
      <c r="U4" s="456"/>
      <c r="AC4" s="195">
        <v>24</v>
      </c>
    </row>
    <row r="5" spans="1:29" ht="13.5" customHeight="1">
      <c r="H5" s="214"/>
      <c r="I5" s="214"/>
      <c r="J5" s="216"/>
      <c r="K5" s="215"/>
      <c r="L5" s="215"/>
      <c r="M5" s="215"/>
      <c r="N5" s="215"/>
      <c r="O5" s="215"/>
      <c r="Q5" s="217"/>
      <c r="R5" s="218"/>
      <c r="S5" s="218"/>
      <c r="T5" s="218"/>
      <c r="U5" s="456"/>
      <c r="AC5" s="195">
        <v>25</v>
      </c>
    </row>
    <row r="6" spans="1:29">
      <c r="AC6" s="195">
        <v>26</v>
      </c>
    </row>
    <row r="7" spans="1:29">
      <c r="M7" s="414" t="s">
        <v>279</v>
      </c>
      <c r="N7" s="415"/>
      <c r="O7" s="418"/>
      <c r="P7" s="419"/>
      <c r="Q7" s="419"/>
      <c r="R7" s="416" t="s">
        <v>280</v>
      </c>
      <c r="S7" s="417"/>
      <c r="T7" s="417"/>
      <c r="U7" s="420" t="s">
        <v>281</v>
      </c>
      <c r="V7" s="416" t="s">
        <v>282</v>
      </c>
      <c r="W7" s="413"/>
      <c r="X7" s="413"/>
    </row>
    <row r="8" spans="1:29">
      <c r="M8" s="415"/>
      <c r="N8" s="415"/>
      <c r="O8" s="419"/>
      <c r="P8" s="419"/>
      <c r="Q8" s="419"/>
      <c r="R8" s="416"/>
      <c r="S8" s="417"/>
      <c r="T8" s="417"/>
      <c r="U8" s="420"/>
      <c r="V8" s="416"/>
      <c r="W8" s="413"/>
      <c r="X8" s="413"/>
    </row>
    <row r="9" spans="1:29">
      <c r="M9" s="415"/>
      <c r="N9" s="415"/>
      <c r="O9" s="419"/>
      <c r="P9" s="419"/>
      <c r="Q9" s="419"/>
      <c r="R9" s="416" t="s">
        <v>283</v>
      </c>
      <c r="S9" s="417"/>
      <c r="T9" s="417"/>
      <c r="U9" s="420"/>
      <c r="V9" s="416" t="s">
        <v>284</v>
      </c>
      <c r="W9" s="413"/>
      <c r="X9" s="413"/>
    </row>
    <row r="10" spans="1:29">
      <c r="J10" s="197"/>
      <c r="K10" s="197"/>
      <c r="L10" s="197"/>
      <c r="M10" s="414" t="s">
        <v>285</v>
      </c>
      <c r="N10" s="415"/>
      <c r="O10" s="419"/>
      <c r="P10" s="419"/>
      <c r="Q10" s="419"/>
      <c r="R10" s="416"/>
      <c r="S10" s="417"/>
      <c r="T10" s="417"/>
      <c r="U10" s="420"/>
      <c r="V10" s="416"/>
      <c r="W10" s="413"/>
      <c r="X10" s="413"/>
    </row>
    <row r="11" spans="1:29">
      <c r="J11" s="197"/>
      <c r="K11" s="197"/>
      <c r="L11" s="197"/>
      <c r="M11" s="415"/>
      <c r="N11" s="415"/>
      <c r="O11" s="419"/>
      <c r="P11" s="419"/>
      <c r="Q11" s="419"/>
      <c r="R11" s="416" t="s">
        <v>286</v>
      </c>
      <c r="S11" s="417"/>
      <c r="T11" s="417"/>
      <c r="U11" s="420"/>
      <c r="V11" s="416" t="s">
        <v>286</v>
      </c>
      <c r="W11" s="413"/>
      <c r="X11" s="413"/>
    </row>
    <row r="12" spans="1:29">
      <c r="M12" s="415"/>
      <c r="N12" s="415"/>
      <c r="O12" s="419"/>
      <c r="P12" s="419"/>
      <c r="Q12" s="419"/>
      <c r="R12" s="416"/>
      <c r="S12" s="417"/>
      <c r="T12" s="417"/>
      <c r="U12" s="420"/>
      <c r="V12" s="416"/>
      <c r="W12" s="413"/>
      <c r="X12" s="413"/>
    </row>
    <row r="13" spans="1:29" ht="18.95" customHeight="1">
      <c r="A13" s="438" t="s">
        <v>655</v>
      </c>
      <c r="B13" s="438"/>
      <c r="C13" s="438"/>
      <c r="D13" s="438"/>
      <c r="E13" s="438"/>
    </row>
    <row r="14" spans="1:29" ht="18.95" customHeight="1">
      <c r="G14" s="439" t="s">
        <v>287</v>
      </c>
      <c r="H14" s="439"/>
      <c r="I14" s="439"/>
      <c r="J14" s="439"/>
      <c r="K14" s="439"/>
      <c r="L14" s="439"/>
      <c r="M14" s="198"/>
      <c r="N14" s="195" t="s">
        <v>288</v>
      </c>
    </row>
    <row r="15" spans="1:29" ht="18.95" customHeight="1" thickBot="1">
      <c r="A15" s="414" t="s">
        <v>289</v>
      </c>
      <c r="B15" s="414"/>
      <c r="C15" s="414"/>
      <c r="D15" s="414"/>
      <c r="E15" s="441"/>
      <c r="F15" s="199" t="s">
        <v>290</v>
      </c>
      <c r="G15" s="442" t="s">
        <v>289</v>
      </c>
      <c r="H15" s="442"/>
      <c r="I15" s="442"/>
      <c r="J15" s="442"/>
      <c r="K15" s="442"/>
      <c r="L15" s="196" t="s">
        <v>291</v>
      </c>
      <c r="M15" s="200"/>
      <c r="N15" s="440" t="s">
        <v>292</v>
      </c>
      <c r="O15" s="415"/>
      <c r="P15" s="414" t="s">
        <v>293</v>
      </c>
      <c r="Q15" s="414" t="s">
        <v>294</v>
      </c>
      <c r="R15" s="414"/>
      <c r="S15" s="414"/>
      <c r="T15" s="414" t="s">
        <v>295</v>
      </c>
      <c r="U15" s="414"/>
      <c r="V15" s="414" t="s">
        <v>296</v>
      </c>
      <c r="W15" s="414"/>
      <c r="X15" s="415"/>
    </row>
    <row r="16" spans="1:29" ht="18.95" customHeight="1" thickBot="1">
      <c r="A16" s="421" t="s">
        <v>297</v>
      </c>
      <c r="B16" s="422" t="s">
        <v>298</v>
      </c>
      <c r="C16" s="422"/>
      <c r="D16" s="423"/>
      <c r="E16" s="204" t="s">
        <v>223</v>
      </c>
      <c r="F16" s="290">
        <f>月別総括表!R3+月別総括表!R4+月別総括表!R5+月別総括表!R6+月別総括表!R7+月別総括表!R8</f>
        <v>0</v>
      </c>
      <c r="G16" s="424" t="s">
        <v>299</v>
      </c>
      <c r="H16" s="425" t="s">
        <v>300</v>
      </c>
      <c r="I16" s="422" t="str">
        <f>月別総括表!C25</f>
        <v>修繕費</v>
      </c>
      <c r="J16" s="422"/>
      <c r="K16" s="196" t="s">
        <v>262</v>
      </c>
      <c r="L16" s="293">
        <f>月別総括表!R25</f>
        <v>0</v>
      </c>
      <c r="M16" s="205"/>
      <c r="N16" s="415"/>
      <c r="O16" s="415"/>
      <c r="P16" s="414"/>
      <c r="Q16" s="414" t="s">
        <v>301</v>
      </c>
      <c r="R16" s="414"/>
      <c r="S16" s="414"/>
      <c r="T16" s="414"/>
      <c r="U16" s="414"/>
      <c r="V16" s="414"/>
      <c r="W16" s="414"/>
      <c r="X16" s="415"/>
    </row>
    <row r="17" spans="1:24" ht="18.95" customHeight="1" thickBot="1">
      <c r="A17" s="421"/>
      <c r="B17" s="430" t="str">
        <f>月別総括表!C9</f>
        <v>家事消費・事業消費</v>
      </c>
      <c r="C17" s="431"/>
      <c r="D17" s="432"/>
      <c r="E17" s="204" t="s">
        <v>229</v>
      </c>
      <c r="F17" s="290">
        <f>月別総括表!R9</f>
        <v>0</v>
      </c>
      <c r="G17" s="424"/>
      <c r="H17" s="425"/>
      <c r="I17" s="422" t="str">
        <f>月別総括表!C26</f>
        <v>動力光熱費</v>
      </c>
      <c r="J17" s="422"/>
      <c r="K17" s="196" t="s">
        <v>302</v>
      </c>
      <c r="L17" s="293">
        <f>月別総括表!R26</f>
        <v>0</v>
      </c>
      <c r="M17" s="205"/>
      <c r="N17" s="429"/>
      <c r="O17" s="429"/>
      <c r="P17" s="434"/>
      <c r="Q17" s="433"/>
      <c r="R17" s="433"/>
      <c r="S17" s="433"/>
      <c r="T17" s="451">
        <f>Q17+Q18</f>
        <v>0</v>
      </c>
      <c r="U17" s="451"/>
      <c r="V17" s="429"/>
      <c r="W17" s="429"/>
      <c r="X17" s="429"/>
    </row>
    <row r="18" spans="1:24" ht="18.95" customHeight="1" thickBot="1">
      <c r="A18" s="421"/>
      <c r="B18" s="422" t="str">
        <f>月別総括表!C10</f>
        <v>雑収入</v>
      </c>
      <c r="C18" s="422"/>
      <c r="D18" s="423"/>
      <c r="E18" s="204" t="s">
        <v>303</v>
      </c>
      <c r="F18" s="290">
        <f>月別総括表!R10</f>
        <v>0</v>
      </c>
      <c r="G18" s="424"/>
      <c r="H18" s="425"/>
      <c r="I18" s="422" t="str">
        <f>月別総括表!C27</f>
        <v>作業用衣料費</v>
      </c>
      <c r="J18" s="422"/>
      <c r="K18" s="196" t="s">
        <v>304</v>
      </c>
      <c r="L18" s="293">
        <f>月別総括表!R27</f>
        <v>0</v>
      </c>
      <c r="M18" s="205"/>
      <c r="N18" s="429"/>
      <c r="O18" s="429"/>
      <c r="P18" s="434"/>
      <c r="Q18" s="433"/>
      <c r="R18" s="433"/>
      <c r="S18" s="433"/>
      <c r="T18" s="451"/>
      <c r="U18" s="451"/>
      <c r="V18" s="429"/>
      <c r="W18" s="429"/>
      <c r="X18" s="429"/>
    </row>
    <row r="19" spans="1:24" ht="18.95" customHeight="1" thickBot="1">
      <c r="A19" s="421"/>
      <c r="B19" s="426" t="s">
        <v>305</v>
      </c>
      <c r="C19" s="426"/>
      <c r="D19" s="427"/>
      <c r="E19" s="204" t="s">
        <v>306</v>
      </c>
      <c r="F19" s="290">
        <f>SUM(F16:F18)</f>
        <v>0</v>
      </c>
      <c r="G19" s="424"/>
      <c r="H19" s="425"/>
      <c r="I19" s="426" t="str">
        <f>月別総括表!C28</f>
        <v>農業共済掛金</v>
      </c>
      <c r="J19" s="426"/>
      <c r="K19" s="196" t="s">
        <v>307</v>
      </c>
      <c r="L19" s="293">
        <f>月別総括表!R28</f>
        <v>0</v>
      </c>
      <c r="M19" s="205"/>
      <c r="N19" s="429"/>
      <c r="O19" s="429"/>
      <c r="P19" s="434"/>
      <c r="Q19" s="433"/>
      <c r="R19" s="433"/>
      <c r="S19" s="433"/>
      <c r="T19" s="451">
        <f>Q19+Q20</f>
        <v>0</v>
      </c>
      <c r="U19" s="451"/>
      <c r="V19" s="429"/>
      <c r="W19" s="429"/>
      <c r="X19" s="429"/>
    </row>
    <row r="20" spans="1:24" ht="18.95" customHeight="1" thickBot="1">
      <c r="A20" s="421"/>
      <c r="B20" s="416" t="s">
        <v>308</v>
      </c>
      <c r="C20" s="416"/>
      <c r="D20" s="203" t="s">
        <v>309</v>
      </c>
      <c r="E20" s="204" t="s">
        <v>310</v>
      </c>
      <c r="F20" s="320"/>
      <c r="G20" s="424"/>
      <c r="H20" s="425"/>
      <c r="I20" s="452" t="str">
        <f>月別総括表!C29</f>
        <v>荷造運賃手数料</v>
      </c>
      <c r="J20" s="453"/>
      <c r="K20" s="196" t="s">
        <v>311</v>
      </c>
      <c r="L20" s="293">
        <f>月別総括表!R29</f>
        <v>0</v>
      </c>
      <c r="M20" s="205"/>
      <c r="N20" s="429"/>
      <c r="O20" s="429"/>
      <c r="P20" s="434"/>
      <c r="Q20" s="433"/>
      <c r="R20" s="433"/>
      <c r="S20" s="433"/>
      <c r="T20" s="451"/>
      <c r="U20" s="451"/>
      <c r="V20" s="429"/>
      <c r="W20" s="429"/>
      <c r="X20" s="429"/>
    </row>
    <row r="21" spans="1:24" ht="18.95" customHeight="1" thickBot="1">
      <c r="A21" s="421"/>
      <c r="B21" s="416"/>
      <c r="C21" s="416"/>
      <c r="D21" s="203" t="s">
        <v>312</v>
      </c>
      <c r="E21" s="204" t="s">
        <v>313</v>
      </c>
      <c r="F21" s="320"/>
      <c r="G21" s="424"/>
      <c r="H21" s="425"/>
      <c r="I21" s="426" t="str">
        <f>月別総括表!C30</f>
        <v>土地改良費</v>
      </c>
      <c r="J21" s="426"/>
      <c r="K21" s="196" t="s">
        <v>314</v>
      </c>
      <c r="L21" s="293">
        <f>月別総括表!R30</f>
        <v>0</v>
      </c>
      <c r="M21" s="205"/>
      <c r="N21" s="455" t="s">
        <v>315</v>
      </c>
      <c r="O21" s="429"/>
      <c r="P21" s="434"/>
      <c r="Q21" s="433"/>
      <c r="R21" s="433"/>
      <c r="S21" s="433"/>
      <c r="T21" s="451">
        <f>Q21+Q22</f>
        <v>0</v>
      </c>
      <c r="U21" s="451"/>
      <c r="V21" s="429"/>
      <c r="W21" s="429"/>
      <c r="X21" s="429"/>
    </row>
    <row r="22" spans="1:24" ht="18.95" customHeight="1" thickBot="1">
      <c r="A22" s="421"/>
      <c r="B22" s="444" t="s">
        <v>234</v>
      </c>
      <c r="C22" s="445"/>
      <c r="D22" s="446"/>
      <c r="E22" s="204" t="s">
        <v>316</v>
      </c>
      <c r="F22" s="290">
        <f>F19-F20+F21</f>
        <v>0</v>
      </c>
      <c r="G22" s="424"/>
      <c r="H22" s="425"/>
      <c r="I22" s="428"/>
      <c r="J22" s="428"/>
      <c r="K22" s="196" t="s">
        <v>317</v>
      </c>
      <c r="L22" s="293">
        <f>月別総括表!R31</f>
        <v>0</v>
      </c>
      <c r="M22" s="205"/>
      <c r="N22" s="429"/>
      <c r="O22" s="429"/>
      <c r="P22" s="434"/>
      <c r="Q22" s="433"/>
      <c r="R22" s="433"/>
      <c r="S22" s="433"/>
      <c r="T22" s="451"/>
      <c r="U22" s="451"/>
      <c r="V22" s="429"/>
      <c r="W22" s="429"/>
      <c r="X22" s="429"/>
    </row>
    <row r="23" spans="1:24" ht="18.95" customHeight="1" thickBot="1">
      <c r="A23" s="421" t="s">
        <v>299</v>
      </c>
      <c r="B23" s="426" t="str">
        <f>月別総括表!C12</f>
        <v>雇人費</v>
      </c>
      <c r="C23" s="426"/>
      <c r="D23" s="427"/>
      <c r="E23" s="204" t="s">
        <v>318</v>
      </c>
      <c r="F23" s="290">
        <f>月別総括表!R12</f>
        <v>0</v>
      </c>
      <c r="G23" s="424"/>
      <c r="H23" s="425"/>
      <c r="I23" s="428">
        <f>月別総括表!C32</f>
        <v>0</v>
      </c>
      <c r="J23" s="428"/>
      <c r="K23" s="196" t="s">
        <v>319</v>
      </c>
      <c r="L23" s="293">
        <f>月別総括表!R32</f>
        <v>0</v>
      </c>
      <c r="M23" s="205"/>
      <c r="N23" s="414" t="s">
        <v>234</v>
      </c>
      <c r="O23" s="415"/>
      <c r="P23" s="435">
        <f>SUM(P17:P22)</f>
        <v>0</v>
      </c>
      <c r="Q23" s="443">
        <f>SUM(Q17,Q19,Q21)</f>
        <v>0</v>
      </c>
      <c r="R23" s="443"/>
      <c r="S23" s="443"/>
      <c r="T23" s="454">
        <f>SUM(T17:U22)</f>
        <v>0</v>
      </c>
      <c r="U23" s="454"/>
      <c r="V23" s="429"/>
      <c r="W23" s="429"/>
      <c r="X23" s="429"/>
    </row>
    <row r="24" spans="1:24" ht="18.95" customHeight="1" thickBot="1">
      <c r="A24" s="421"/>
      <c r="B24" s="426" t="str">
        <f>月別総括表!C13</f>
        <v>小作料・ 賃借料</v>
      </c>
      <c r="C24" s="426"/>
      <c r="D24" s="427"/>
      <c r="E24" s="204" t="s">
        <v>320</v>
      </c>
      <c r="F24" s="290">
        <f>月別総括表!R13</f>
        <v>0</v>
      </c>
      <c r="G24" s="424"/>
      <c r="H24" s="425"/>
      <c r="I24" s="428">
        <f>月別総括表!C33</f>
        <v>0</v>
      </c>
      <c r="J24" s="428"/>
      <c r="K24" s="196" t="s">
        <v>321</v>
      </c>
      <c r="L24" s="293">
        <f>月別総括表!R33</f>
        <v>0</v>
      </c>
      <c r="M24" s="205"/>
      <c r="N24" s="415"/>
      <c r="O24" s="415"/>
      <c r="P24" s="435"/>
      <c r="Q24" s="443">
        <f>SUM(Q18,Q20,Q22)</f>
        <v>0</v>
      </c>
      <c r="R24" s="443"/>
      <c r="S24" s="443"/>
      <c r="T24" s="454"/>
      <c r="U24" s="454"/>
      <c r="V24" s="429"/>
      <c r="W24" s="429"/>
      <c r="X24" s="429"/>
    </row>
    <row r="25" spans="1:24" ht="18.95" customHeight="1" thickBot="1">
      <c r="A25" s="421"/>
      <c r="B25" s="426" t="str">
        <f>月別総括表!C14</f>
        <v>減価償却費</v>
      </c>
      <c r="C25" s="426"/>
      <c r="D25" s="427"/>
      <c r="E25" s="204" t="s">
        <v>322</v>
      </c>
      <c r="F25" s="290">
        <f>'収支内訳書（裏）'!AE27</f>
        <v>0</v>
      </c>
      <c r="G25" s="424"/>
      <c r="H25" s="425"/>
      <c r="I25" s="450"/>
      <c r="J25" s="450"/>
      <c r="K25" s="196" t="s">
        <v>323</v>
      </c>
      <c r="L25" s="321"/>
      <c r="M25" s="205"/>
      <c r="O25" s="200"/>
      <c r="P25" s="198"/>
      <c r="Q25" s="198"/>
      <c r="R25" s="198"/>
      <c r="S25" s="198"/>
      <c r="T25" s="198"/>
      <c r="U25" s="198"/>
      <c r="V25" s="198"/>
      <c r="W25" s="198"/>
      <c r="X25" s="198"/>
    </row>
    <row r="26" spans="1:24" ht="18.95" customHeight="1" thickBot="1">
      <c r="A26" s="421"/>
      <c r="B26" s="426" t="str">
        <f>月別総括表!C15</f>
        <v>貸倒金</v>
      </c>
      <c r="C26" s="426"/>
      <c r="D26" s="427"/>
      <c r="E26" s="204" t="s">
        <v>324</v>
      </c>
      <c r="F26" s="290">
        <f>月別総括表!R15</f>
        <v>0</v>
      </c>
      <c r="G26" s="424"/>
      <c r="H26" s="425"/>
      <c r="I26" s="422" t="str">
        <f>月別総括表!C34</f>
        <v>雑費</v>
      </c>
      <c r="J26" s="422"/>
      <c r="K26" s="196" t="s">
        <v>325</v>
      </c>
      <c r="L26" s="293">
        <f>月別総括表!R34</f>
        <v>0</v>
      </c>
      <c r="M26" s="205"/>
      <c r="N26" s="195" t="s">
        <v>326</v>
      </c>
    </row>
    <row r="27" spans="1:24" ht="18.95" customHeight="1" thickBot="1">
      <c r="A27" s="421"/>
      <c r="B27" s="426" t="str">
        <f>月別総括表!C16</f>
        <v>利子割引料</v>
      </c>
      <c r="C27" s="426"/>
      <c r="D27" s="427"/>
      <c r="E27" s="204" t="s">
        <v>327</v>
      </c>
      <c r="F27" s="290">
        <f>月別総括表!R16</f>
        <v>0</v>
      </c>
      <c r="G27" s="424"/>
      <c r="H27" s="425"/>
      <c r="I27" s="416" t="s">
        <v>328</v>
      </c>
      <c r="J27" s="202" t="s">
        <v>309</v>
      </c>
      <c r="K27" s="196" t="s">
        <v>329</v>
      </c>
      <c r="L27" s="321"/>
      <c r="M27" s="205"/>
      <c r="N27" s="422" t="s">
        <v>330</v>
      </c>
      <c r="O27" s="415"/>
      <c r="P27" s="415"/>
      <c r="Q27" s="415"/>
      <c r="R27" s="422" t="s">
        <v>331</v>
      </c>
      <c r="S27" s="422"/>
      <c r="T27" s="422"/>
      <c r="U27" s="422" t="s">
        <v>332</v>
      </c>
      <c r="V27" s="422"/>
      <c r="W27" s="422" t="s">
        <v>333</v>
      </c>
      <c r="X27" s="422"/>
    </row>
    <row r="28" spans="1:24" ht="18.95" customHeight="1">
      <c r="A28" s="421"/>
      <c r="B28" s="425" t="s">
        <v>300</v>
      </c>
      <c r="C28" s="422" t="str">
        <f>月別総括表!C17</f>
        <v>租税公課</v>
      </c>
      <c r="D28" s="422"/>
      <c r="E28" s="206" t="s">
        <v>246</v>
      </c>
      <c r="F28" s="292">
        <f>月別総括表!R17</f>
        <v>0</v>
      </c>
      <c r="G28" s="425"/>
      <c r="H28" s="425"/>
      <c r="I28" s="416"/>
      <c r="J28" s="202" t="s">
        <v>312</v>
      </c>
      <c r="K28" s="196" t="s">
        <v>334</v>
      </c>
      <c r="L28" s="321"/>
      <c r="M28" s="205"/>
      <c r="N28" s="436"/>
      <c r="O28" s="436"/>
      <c r="P28" s="436"/>
      <c r="Q28" s="436"/>
      <c r="R28" s="437"/>
      <c r="S28" s="437"/>
      <c r="T28" s="437"/>
      <c r="U28" s="429"/>
      <c r="V28" s="429"/>
      <c r="W28" s="437"/>
      <c r="X28" s="437"/>
    </row>
    <row r="29" spans="1:24" ht="18.95" customHeight="1" thickBot="1">
      <c r="A29" s="421"/>
      <c r="B29" s="425"/>
      <c r="C29" s="422" t="str">
        <f>月別総括表!C18</f>
        <v>種苗費</v>
      </c>
      <c r="D29" s="422"/>
      <c r="E29" s="196" t="s">
        <v>248</v>
      </c>
      <c r="F29" s="293">
        <f>月別総括表!R18</f>
        <v>0</v>
      </c>
      <c r="G29" s="425"/>
      <c r="H29" s="425"/>
      <c r="I29" s="422" t="s">
        <v>336</v>
      </c>
      <c r="J29" s="422"/>
      <c r="K29" s="199" t="s">
        <v>337</v>
      </c>
      <c r="L29" s="322"/>
      <c r="M29" s="205"/>
      <c r="N29" s="436" t="s">
        <v>335</v>
      </c>
      <c r="O29" s="436"/>
      <c r="P29" s="436"/>
      <c r="Q29" s="436"/>
      <c r="R29" s="436"/>
      <c r="S29" s="436"/>
      <c r="T29" s="436"/>
      <c r="U29" s="429"/>
      <c r="V29" s="429"/>
      <c r="W29" s="437"/>
      <c r="X29" s="437"/>
    </row>
    <row r="30" spans="1:24" ht="18.95" customHeight="1" thickBot="1">
      <c r="A30" s="421"/>
      <c r="B30" s="425"/>
      <c r="C30" s="422" t="str">
        <f>月別総括表!C19</f>
        <v>素畜費</v>
      </c>
      <c r="D30" s="422"/>
      <c r="E30" s="196" t="s">
        <v>250</v>
      </c>
      <c r="F30" s="293">
        <f>月別総括表!R19</f>
        <v>0</v>
      </c>
      <c r="G30" s="425"/>
      <c r="H30" s="425"/>
      <c r="I30" s="422" t="s">
        <v>305</v>
      </c>
      <c r="J30" s="423"/>
      <c r="K30" s="204" t="s">
        <v>338</v>
      </c>
      <c r="L30" s="290">
        <f>SUM(F28:F35,L16:L27)-SUM(L28:L29)</f>
        <v>0</v>
      </c>
      <c r="M30" s="205"/>
    </row>
    <row r="31" spans="1:24" ht="18.95" customHeight="1" thickBot="1">
      <c r="A31" s="421"/>
      <c r="B31" s="425"/>
      <c r="C31" s="426" t="str">
        <f>月別総括表!C20</f>
        <v>肥料費</v>
      </c>
      <c r="D31" s="426"/>
      <c r="E31" s="196" t="s">
        <v>252</v>
      </c>
      <c r="F31" s="293">
        <f>月別総括表!R20</f>
        <v>0</v>
      </c>
      <c r="G31" s="425"/>
      <c r="H31" s="422" t="s">
        <v>339</v>
      </c>
      <c r="I31" s="422"/>
      <c r="J31" s="423"/>
      <c r="K31" s="204" t="s">
        <v>277</v>
      </c>
      <c r="L31" s="290">
        <f>SUM(F23:F27)+L30</f>
        <v>0</v>
      </c>
      <c r="M31" s="205"/>
      <c r="N31" s="195" t="s">
        <v>340</v>
      </c>
    </row>
    <row r="32" spans="1:24" ht="18.95" customHeight="1" thickBot="1">
      <c r="A32" s="421"/>
      <c r="B32" s="425"/>
      <c r="C32" s="426" t="str">
        <f>月別総括表!C21</f>
        <v>飼料費</v>
      </c>
      <c r="D32" s="426"/>
      <c r="E32" s="196" t="s">
        <v>254</v>
      </c>
      <c r="F32" s="293">
        <f>月別総括表!R21</f>
        <v>0</v>
      </c>
      <c r="G32" s="458" t="s">
        <v>341</v>
      </c>
      <c r="H32" s="458"/>
      <c r="I32" s="458"/>
      <c r="J32" s="459"/>
      <c r="K32" s="204" t="s">
        <v>342</v>
      </c>
      <c r="L32" s="290">
        <f>F22-L31</f>
        <v>0</v>
      </c>
      <c r="M32" s="205"/>
      <c r="N32" s="414" t="s">
        <v>343</v>
      </c>
      <c r="O32" s="415"/>
      <c r="P32" s="415"/>
      <c r="Q32" s="415"/>
      <c r="R32" s="414" t="s">
        <v>344</v>
      </c>
      <c r="S32" s="414"/>
      <c r="T32" s="414" t="s">
        <v>345</v>
      </c>
      <c r="U32" s="414"/>
    </row>
    <row r="33" spans="1:21" ht="18.95" customHeight="1" thickBot="1">
      <c r="A33" s="421"/>
      <c r="B33" s="425"/>
      <c r="C33" s="426" t="str">
        <f>月別総括表!C22</f>
        <v>農具費</v>
      </c>
      <c r="D33" s="426"/>
      <c r="E33" s="196" t="s">
        <v>256</v>
      </c>
      <c r="F33" s="293">
        <f>月別総括表!R22</f>
        <v>0</v>
      </c>
      <c r="G33" s="422" t="s">
        <v>346</v>
      </c>
      <c r="H33" s="422"/>
      <c r="I33" s="422"/>
      <c r="J33" s="423"/>
      <c r="K33" s="204" t="s">
        <v>347</v>
      </c>
      <c r="L33" s="291"/>
      <c r="M33" s="205"/>
      <c r="N33" s="429"/>
      <c r="O33" s="429"/>
      <c r="P33" s="429"/>
      <c r="Q33" s="429"/>
      <c r="R33" s="429"/>
      <c r="S33" s="429"/>
      <c r="T33" s="429" t="s">
        <v>335</v>
      </c>
      <c r="U33" s="429"/>
    </row>
    <row r="34" spans="1:21" ht="18.95" customHeight="1" thickBot="1">
      <c r="A34" s="421"/>
      <c r="B34" s="425"/>
      <c r="C34" s="426" t="str">
        <f>月別総括表!C23</f>
        <v>農薬衛生費</v>
      </c>
      <c r="D34" s="426"/>
      <c r="E34" s="196" t="s">
        <v>258</v>
      </c>
      <c r="F34" s="293">
        <f>月別総括表!R23</f>
        <v>0</v>
      </c>
      <c r="G34" s="422" t="s">
        <v>348</v>
      </c>
      <c r="H34" s="422"/>
      <c r="I34" s="422"/>
      <c r="J34" s="423"/>
      <c r="K34" s="204" t="s">
        <v>349</v>
      </c>
      <c r="L34" s="290">
        <f>L32-L33</f>
        <v>0</v>
      </c>
      <c r="M34" s="205"/>
      <c r="N34" s="429"/>
      <c r="O34" s="429"/>
      <c r="P34" s="429"/>
      <c r="Q34" s="429"/>
      <c r="R34" s="429"/>
      <c r="S34" s="429"/>
      <c r="T34" s="429" t="s">
        <v>335</v>
      </c>
      <c r="U34" s="429"/>
    </row>
    <row r="35" spans="1:21" ht="18.95" customHeight="1" thickBot="1">
      <c r="A35" s="421"/>
      <c r="B35" s="425"/>
      <c r="C35" s="426" t="str">
        <f>月別総括表!C24</f>
        <v>諸材料費</v>
      </c>
      <c r="D35" s="426"/>
      <c r="E35" s="196" t="s">
        <v>260</v>
      </c>
      <c r="F35" s="293">
        <f>月別総括表!R24</f>
        <v>0</v>
      </c>
      <c r="G35" s="464" t="s">
        <v>350</v>
      </c>
      <c r="H35" s="465"/>
      <c r="I35" s="465"/>
      <c r="J35" s="465"/>
      <c r="K35" s="466"/>
      <c r="L35" s="291"/>
      <c r="M35" s="205"/>
      <c r="N35" s="429"/>
      <c r="O35" s="429"/>
      <c r="P35" s="429"/>
      <c r="Q35" s="429"/>
      <c r="R35" s="429"/>
      <c r="S35" s="429"/>
      <c r="T35" s="429" t="s">
        <v>335</v>
      </c>
      <c r="U35" s="429"/>
    </row>
    <row r="36" spans="1:21" ht="18.95" customHeight="1">
      <c r="N36" s="429"/>
      <c r="O36" s="429"/>
      <c r="P36" s="429"/>
      <c r="Q36" s="429"/>
      <c r="R36" s="429"/>
      <c r="S36" s="429"/>
      <c r="T36" s="429"/>
      <c r="U36" s="429"/>
    </row>
    <row r="37" spans="1:21" ht="18.95" customHeight="1">
      <c r="N37" s="460"/>
      <c r="O37" s="460"/>
      <c r="P37" s="460"/>
      <c r="Q37" s="460"/>
      <c r="R37" s="461" t="s">
        <v>351</v>
      </c>
      <c r="S37" s="462"/>
      <c r="T37" s="463">
        <f>SUM(T33:U36)</f>
        <v>0</v>
      </c>
      <c r="U37" s="463"/>
    </row>
  </sheetData>
  <sheetProtection algorithmName="SHA-512" hashValue="Xk0WYnHs++IqgAY2XktkIbBvm1JANflFualov7ooD2cREwWYF3Z8AMA4cjzqESAQLGd3n1Yw+OH8cW3xMKOxAg==" saltValue="M2fF0JShBj6gK3GM5Um4KQ==" spinCount="100000" sheet="1" objects="1" scenarios="1" selectLockedCells="1"/>
  <mergeCells count="128">
    <mergeCell ref="N37:Q37"/>
    <mergeCell ref="R37:S37"/>
    <mergeCell ref="T37:U37"/>
    <mergeCell ref="T36:U36"/>
    <mergeCell ref="T34:U34"/>
    <mergeCell ref="C35:D35"/>
    <mergeCell ref="G35:K35"/>
    <mergeCell ref="N35:Q35"/>
    <mergeCell ref="R35:S35"/>
    <mergeCell ref="C34:D34"/>
    <mergeCell ref="G34:J34"/>
    <mergeCell ref="U27:V27"/>
    <mergeCell ref="N28:Q28"/>
    <mergeCell ref="U28:V28"/>
    <mergeCell ref="V15:X16"/>
    <mergeCell ref="C29:D29"/>
    <mergeCell ref="U29:V29"/>
    <mergeCell ref="C32:D32"/>
    <mergeCell ref="G32:J32"/>
    <mergeCell ref="N36:Q36"/>
    <mergeCell ref="N32:Q32"/>
    <mergeCell ref="R36:S36"/>
    <mergeCell ref="N34:Q34"/>
    <mergeCell ref="T35:U35"/>
    <mergeCell ref="R32:S32"/>
    <mergeCell ref="G33:J33"/>
    <mergeCell ref="N33:Q33"/>
    <mergeCell ref="R33:S33"/>
    <mergeCell ref="T33:U33"/>
    <mergeCell ref="T32:U32"/>
    <mergeCell ref="H31:J31"/>
    <mergeCell ref="T19:U20"/>
    <mergeCell ref="B19:D19"/>
    <mergeCell ref="B25:D25"/>
    <mergeCell ref="W27:X27"/>
    <mergeCell ref="H3:I4"/>
    <mergeCell ref="P21:P22"/>
    <mergeCell ref="I16:J16"/>
    <mergeCell ref="Q16:S16"/>
    <mergeCell ref="J3:J4"/>
    <mergeCell ref="P15:P16"/>
    <mergeCell ref="I21:J21"/>
    <mergeCell ref="T15:U16"/>
    <mergeCell ref="I25:J25"/>
    <mergeCell ref="N17:O18"/>
    <mergeCell ref="T21:U22"/>
    <mergeCell ref="I20:J20"/>
    <mergeCell ref="T17:U18"/>
    <mergeCell ref="T23:U24"/>
    <mergeCell ref="Q20:S20"/>
    <mergeCell ref="N21:O22"/>
    <mergeCell ref="I19:J19"/>
    <mergeCell ref="N19:O20"/>
    <mergeCell ref="U2:U5"/>
    <mergeCell ref="K3:T4"/>
    <mergeCell ref="W28:X28"/>
    <mergeCell ref="W29:X29"/>
    <mergeCell ref="R34:S34"/>
    <mergeCell ref="A13:E13"/>
    <mergeCell ref="M10:N12"/>
    <mergeCell ref="G14:L14"/>
    <mergeCell ref="N15:O16"/>
    <mergeCell ref="A15:E15"/>
    <mergeCell ref="G15:K15"/>
    <mergeCell ref="I22:J22"/>
    <mergeCell ref="C31:D31"/>
    <mergeCell ref="Q15:S15"/>
    <mergeCell ref="I27:I28"/>
    <mergeCell ref="Q17:S17"/>
    <mergeCell ref="Q23:S23"/>
    <mergeCell ref="Q21:S21"/>
    <mergeCell ref="R27:T27"/>
    <mergeCell ref="P19:P20"/>
    <mergeCell ref="N27:Q27"/>
    <mergeCell ref="N29:Q29"/>
    <mergeCell ref="B18:D18"/>
    <mergeCell ref="Q24:S24"/>
    <mergeCell ref="N23:O24"/>
    <mergeCell ref="B22:D22"/>
    <mergeCell ref="C30:D30"/>
    <mergeCell ref="I30:J30"/>
    <mergeCell ref="I29:J29"/>
    <mergeCell ref="C33:D33"/>
    <mergeCell ref="B27:D27"/>
    <mergeCell ref="P23:P24"/>
    <mergeCell ref="R29:T29"/>
    <mergeCell ref="I26:J26"/>
    <mergeCell ref="R28:T28"/>
    <mergeCell ref="A16:A22"/>
    <mergeCell ref="B16:D16"/>
    <mergeCell ref="G16:G31"/>
    <mergeCell ref="H16:H30"/>
    <mergeCell ref="A23:A35"/>
    <mergeCell ref="B23:D23"/>
    <mergeCell ref="I23:J23"/>
    <mergeCell ref="I18:J18"/>
    <mergeCell ref="V19:X20"/>
    <mergeCell ref="V17:X18"/>
    <mergeCell ref="B17:D17"/>
    <mergeCell ref="I17:J17"/>
    <mergeCell ref="B20:C21"/>
    <mergeCell ref="Q19:S19"/>
    <mergeCell ref="V21:X22"/>
    <mergeCell ref="Q18:S18"/>
    <mergeCell ref="P17:P18"/>
    <mergeCell ref="Q22:S22"/>
    <mergeCell ref="B24:D24"/>
    <mergeCell ref="I24:J24"/>
    <mergeCell ref="B28:B35"/>
    <mergeCell ref="C28:D28"/>
    <mergeCell ref="B26:D26"/>
    <mergeCell ref="V23:X24"/>
    <mergeCell ref="W9:X10"/>
    <mergeCell ref="M7:N9"/>
    <mergeCell ref="R11:R12"/>
    <mergeCell ref="V7:V8"/>
    <mergeCell ref="W7:X8"/>
    <mergeCell ref="V11:V12"/>
    <mergeCell ref="W11:X12"/>
    <mergeCell ref="S11:T12"/>
    <mergeCell ref="R9:R10"/>
    <mergeCell ref="O7:Q9"/>
    <mergeCell ref="R7:R8"/>
    <mergeCell ref="S7:T8"/>
    <mergeCell ref="U7:U12"/>
    <mergeCell ref="S9:T10"/>
    <mergeCell ref="O10:Q12"/>
    <mergeCell ref="V9:V10"/>
  </mergeCells>
  <phoneticPr fontId="2"/>
  <dataValidations count="3">
    <dataValidation imeMode="off" allowBlank="1" showInputMessage="1" showErrorMessage="1" sqref="S11:T12 P17:S22 T33:U36 W11:X12"/>
    <dataValidation imeMode="hiragana" allowBlank="1" showInputMessage="1" showErrorMessage="1" sqref="O7:Q12 N17:O20 N28:T29 N33:S36 W7:X10 S7:T10"/>
    <dataValidation allowBlank="1" showErrorMessage="1" sqref="H3:I4"/>
  </dataValidations>
  <pageMargins left="0.45" right="0.32" top="0.25" bottom="0.14000000000000001" header="0.26" footer="0.14000000000000001"/>
  <pageSetup paperSize="9" scale="90"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showGridLines="0" showZeros="0" view="pageBreakPreview" topLeftCell="A19" zoomScale="80" zoomScaleNormal="80" zoomScaleSheetLayoutView="80" workbookViewId="0">
      <selection activeCell="B5" sqref="B5"/>
    </sheetView>
  </sheetViews>
  <sheetFormatPr defaultRowHeight="13.5"/>
  <cols>
    <col min="1" max="1" width="3.625" style="195" customWidth="1"/>
    <col min="2" max="2" width="8.5" style="195" customWidth="1"/>
    <col min="3" max="3" width="4.625" style="195" customWidth="1"/>
    <col min="4" max="4" width="2.625" style="195" customWidth="1"/>
    <col min="5" max="5" width="2.5" style="195" customWidth="1"/>
    <col min="6" max="6" width="2.625" style="195" customWidth="1"/>
    <col min="7" max="7" width="9.25" style="195" customWidth="1"/>
    <col min="8" max="8" width="4.5" style="195" customWidth="1"/>
    <col min="9" max="9" width="4.625" style="195" customWidth="1"/>
    <col min="10" max="10" width="2.5" style="195" customWidth="1"/>
    <col min="11" max="12" width="3.625" style="195" customWidth="1"/>
    <col min="13" max="13" width="3.375" style="195" customWidth="1"/>
    <col min="14" max="14" width="7.375" style="195" customWidth="1"/>
    <col min="15" max="15" width="2.625" style="195" customWidth="1"/>
    <col min="16" max="16" width="3" style="195" customWidth="1"/>
    <col min="17" max="17" width="2.625" style="195" customWidth="1"/>
    <col min="18" max="18" width="4.375" style="195" customWidth="1"/>
    <col min="19" max="19" width="7.625" style="195" customWidth="1"/>
    <col min="20" max="20" width="2.5" style="195" customWidth="1"/>
    <col min="21" max="21" width="0.625" style="195" customWidth="1"/>
    <col min="22" max="22" width="3.625" style="195" customWidth="1"/>
    <col min="23" max="23" width="4.625" style="195" customWidth="1"/>
    <col min="24" max="26" width="2.625" style="195" customWidth="1"/>
    <col min="27" max="29" width="4.625" style="195" customWidth="1"/>
    <col min="30" max="32" width="2.625" style="195" customWidth="1"/>
    <col min="33" max="34" width="4.625" style="195" customWidth="1"/>
    <col min="35" max="36" width="5.625" style="195" customWidth="1"/>
    <col min="37" max="37" width="2.625" style="195" customWidth="1"/>
    <col min="38" max="38" width="12.625" style="195" customWidth="1"/>
    <col min="39" max="39" width="8.875" style="195" customWidth="1"/>
    <col min="40" max="40" width="9" style="195" hidden="1" customWidth="1"/>
    <col min="41" max="41" width="0" style="208" hidden="1" customWidth="1"/>
    <col min="42" max="42" width="0" style="195" hidden="1" customWidth="1"/>
    <col min="43" max="43" width="0" style="208" hidden="1" customWidth="1"/>
    <col min="44" max="44" width="15.75" style="208" hidden="1" customWidth="1"/>
    <col min="45" max="45" width="9.5" style="195" customWidth="1"/>
    <col min="46" max="16384" width="9" style="195"/>
  </cols>
  <sheetData>
    <row r="1" spans="1:44" ht="24" customHeight="1">
      <c r="A1" s="207" t="s">
        <v>352</v>
      </c>
      <c r="AN1" s="195" t="s">
        <v>353</v>
      </c>
      <c r="AO1" s="208" t="s">
        <v>185</v>
      </c>
      <c r="AP1" s="195" t="s">
        <v>353</v>
      </c>
      <c r="AQ1" s="208" t="s">
        <v>185</v>
      </c>
      <c r="AR1" s="208" t="s">
        <v>354</v>
      </c>
    </row>
    <row r="2" spans="1:44">
      <c r="A2" s="476" t="s">
        <v>355</v>
      </c>
      <c r="B2" s="476"/>
      <c r="C2" s="476" t="s">
        <v>356</v>
      </c>
      <c r="D2" s="476"/>
      <c r="E2" s="476" t="s">
        <v>298</v>
      </c>
      <c r="F2" s="476"/>
      <c r="G2" s="476"/>
      <c r="H2" s="476" t="s">
        <v>357</v>
      </c>
      <c r="I2" s="476"/>
      <c r="J2" s="440" t="s">
        <v>308</v>
      </c>
      <c r="K2" s="440"/>
      <c r="L2" s="440"/>
      <c r="M2" s="440"/>
      <c r="N2" s="440"/>
      <c r="O2" s="440"/>
      <c r="P2" s="440"/>
      <c r="Q2" s="440"/>
      <c r="R2" s="440"/>
      <c r="S2" s="440"/>
      <c r="T2" s="440"/>
      <c r="U2" s="415"/>
      <c r="V2" s="416" t="s">
        <v>355</v>
      </c>
      <c r="W2" s="416"/>
      <c r="X2" s="416"/>
      <c r="Y2" s="485" t="s">
        <v>356</v>
      </c>
      <c r="Z2" s="416" t="s">
        <v>298</v>
      </c>
      <c r="AA2" s="416"/>
      <c r="AB2" s="416" t="s">
        <v>357</v>
      </c>
      <c r="AC2" s="416"/>
      <c r="AD2" s="440" t="s">
        <v>358</v>
      </c>
      <c r="AE2" s="440"/>
      <c r="AF2" s="440"/>
      <c r="AG2" s="440"/>
      <c r="AH2" s="440"/>
      <c r="AI2" s="440"/>
      <c r="AJ2" s="440"/>
      <c r="AK2" s="440"/>
      <c r="AL2" s="440"/>
      <c r="AN2" s="195">
        <v>1</v>
      </c>
      <c r="AO2" s="208">
        <v>1</v>
      </c>
      <c r="AP2" s="195">
        <v>1</v>
      </c>
      <c r="AQ2" s="208">
        <v>1</v>
      </c>
      <c r="AR2" s="209">
        <v>39173</v>
      </c>
    </row>
    <row r="3" spans="1:44">
      <c r="A3" s="476"/>
      <c r="B3" s="476"/>
      <c r="C3" s="476"/>
      <c r="D3" s="476"/>
      <c r="E3" s="476"/>
      <c r="F3" s="476"/>
      <c r="G3" s="476"/>
      <c r="H3" s="476"/>
      <c r="I3" s="476"/>
      <c r="J3" s="440" t="s">
        <v>309</v>
      </c>
      <c r="K3" s="440"/>
      <c r="L3" s="440"/>
      <c r="M3" s="440"/>
      <c r="N3" s="440"/>
      <c r="O3" s="440" t="s">
        <v>312</v>
      </c>
      <c r="P3" s="440"/>
      <c r="Q3" s="440"/>
      <c r="R3" s="440"/>
      <c r="S3" s="440"/>
      <c r="T3" s="440"/>
      <c r="U3" s="415"/>
      <c r="V3" s="416"/>
      <c r="W3" s="416"/>
      <c r="X3" s="416"/>
      <c r="Y3" s="486"/>
      <c r="Z3" s="416"/>
      <c r="AA3" s="416"/>
      <c r="AB3" s="416"/>
      <c r="AC3" s="416"/>
      <c r="AD3" s="440" t="s">
        <v>359</v>
      </c>
      <c r="AE3" s="440"/>
      <c r="AF3" s="440"/>
      <c r="AG3" s="440"/>
      <c r="AH3" s="440"/>
      <c r="AI3" s="440"/>
      <c r="AJ3" s="440" t="s">
        <v>360</v>
      </c>
      <c r="AK3" s="440"/>
      <c r="AL3" s="440"/>
      <c r="AN3" s="195">
        <v>2</v>
      </c>
      <c r="AO3" s="208">
        <v>0.5</v>
      </c>
      <c r="AP3" s="195">
        <v>2</v>
      </c>
      <c r="AQ3" s="208">
        <v>0.5</v>
      </c>
    </row>
    <row r="4" spans="1:44">
      <c r="A4" s="476"/>
      <c r="B4" s="476"/>
      <c r="C4" s="476"/>
      <c r="D4" s="476"/>
      <c r="E4" s="476"/>
      <c r="F4" s="476"/>
      <c r="G4" s="476"/>
      <c r="H4" s="476"/>
      <c r="I4" s="476"/>
      <c r="J4" s="440" t="s">
        <v>361</v>
      </c>
      <c r="K4" s="440"/>
      <c r="L4" s="440"/>
      <c r="M4" s="440" t="s">
        <v>362</v>
      </c>
      <c r="N4" s="440"/>
      <c r="O4" s="440" t="s">
        <v>361</v>
      </c>
      <c r="P4" s="440"/>
      <c r="Q4" s="440"/>
      <c r="R4" s="440" t="s">
        <v>362</v>
      </c>
      <c r="S4" s="440"/>
      <c r="T4" s="440"/>
      <c r="U4" s="415"/>
      <c r="V4" s="416"/>
      <c r="W4" s="416"/>
      <c r="X4" s="416"/>
      <c r="Y4" s="487"/>
      <c r="Z4" s="416"/>
      <c r="AA4" s="416"/>
      <c r="AB4" s="416"/>
      <c r="AC4" s="416"/>
      <c r="AD4" s="440" t="s">
        <v>361</v>
      </c>
      <c r="AE4" s="440"/>
      <c r="AF4" s="440"/>
      <c r="AG4" s="440" t="s">
        <v>363</v>
      </c>
      <c r="AH4" s="440"/>
      <c r="AI4" s="440"/>
      <c r="AJ4" s="440" t="s">
        <v>361</v>
      </c>
      <c r="AK4" s="440"/>
      <c r="AL4" s="201" t="s">
        <v>363</v>
      </c>
      <c r="AN4" s="195">
        <v>3</v>
      </c>
      <c r="AO4" s="208">
        <v>0.33300000000000002</v>
      </c>
      <c r="AP4" s="195">
        <v>3</v>
      </c>
      <c r="AQ4" s="208">
        <v>0.33400000000000002</v>
      </c>
    </row>
    <row r="5" spans="1:44" ht="20.100000000000001" customHeight="1">
      <c r="A5" s="477" t="s">
        <v>364</v>
      </c>
      <c r="B5" s="255"/>
      <c r="C5" s="469"/>
      <c r="D5" s="470"/>
      <c r="E5" s="467"/>
      <c r="F5" s="467"/>
      <c r="G5" s="467"/>
      <c r="H5" s="467"/>
      <c r="I5" s="467"/>
      <c r="J5" s="436"/>
      <c r="K5" s="436"/>
      <c r="L5" s="436"/>
      <c r="M5" s="473"/>
      <c r="N5" s="474"/>
      <c r="O5" s="436"/>
      <c r="P5" s="436"/>
      <c r="Q5" s="436"/>
      <c r="R5" s="471"/>
      <c r="S5" s="471"/>
      <c r="T5" s="471"/>
      <c r="U5" s="415"/>
      <c r="V5" s="480" t="s">
        <v>365</v>
      </c>
      <c r="W5" s="436"/>
      <c r="X5" s="436"/>
      <c r="Y5" s="284"/>
      <c r="Z5" s="471"/>
      <c r="AA5" s="471"/>
      <c r="AB5" s="471"/>
      <c r="AC5" s="471"/>
      <c r="AD5" s="436"/>
      <c r="AE5" s="436"/>
      <c r="AF5" s="436"/>
      <c r="AG5" s="471"/>
      <c r="AH5" s="471"/>
      <c r="AI5" s="471"/>
      <c r="AJ5" s="436"/>
      <c r="AK5" s="436"/>
      <c r="AL5" s="286"/>
      <c r="AN5" s="195">
        <v>4</v>
      </c>
      <c r="AO5" s="208">
        <v>0.25</v>
      </c>
      <c r="AP5" s="195">
        <v>4</v>
      </c>
      <c r="AQ5" s="208">
        <v>0.25</v>
      </c>
    </row>
    <row r="6" spans="1:44" ht="20.100000000000001" customHeight="1">
      <c r="A6" s="478"/>
      <c r="B6" s="255"/>
      <c r="C6" s="436"/>
      <c r="D6" s="436"/>
      <c r="E6" s="467"/>
      <c r="F6" s="467"/>
      <c r="G6" s="467"/>
      <c r="H6" s="467"/>
      <c r="I6" s="467"/>
      <c r="J6" s="436"/>
      <c r="K6" s="436"/>
      <c r="L6" s="436"/>
      <c r="M6" s="473"/>
      <c r="N6" s="474"/>
      <c r="O6" s="436"/>
      <c r="P6" s="436"/>
      <c r="Q6" s="436"/>
      <c r="R6" s="471"/>
      <c r="S6" s="471"/>
      <c r="T6" s="471"/>
      <c r="U6" s="415"/>
      <c r="V6" s="481"/>
      <c r="W6" s="436"/>
      <c r="X6" s="436"/>
      <c r="Y6" s="284"/>
      <c r="Z6" s="471"/>
      <c r="AA6" s="471"/>
      <c r="AB6" s="471"/>
      <c r="AC6" s="471"/>
      <c r="AD6" s="436"/>
      <c r="AE6" s="436"/>
      <c r="AF6" s="436"/>
      <c r="AG6" s="471"/>
      <c r="AH6" s="471"/>
      <c r="AI6" s="471"/>
      <c r="AJ6" s="436"/>
      <c r="AK6" s="436"/>
      <c r="AL6" s="286"/>
      <c r="AN6" s="195">
        <v>5</v>
      </c>
      <c r="AO6" s="208">
        <v>0.2</v>
      </c>
      <c r="AP6" s="195">
        <v>5</v>
      </c>
      <c r="AQ6" s="208">
        <v>0.2</v>
      </c>
    </row>
    <row r="7" spans="1:44" ht="20.100000000000001" customHeight="1">
      <c r="A7" s="478"/>
      <c r="B7" s="255"/>
      <c r="C7" s="436"/>
      <c r="D7" s="436"/>
      <c r="E7" s="467"/>
      <c r="F7" s="467"/>
      <c r="G7" s="467"/>
      <c r="H7" s="467"/>
      <c r="I7" s="467"/>
      <c r="J7" s="436"/>
      <c r="K7" s="436"/>
      <c r="L7" s="436"/>
      <c r="M7" s="473"/>
      <c r="N7" s="474"/>
      <c r="O7" s="436"/>
      <c r="P7" s="436"/>
      <c r="Q7" s="436"/>
      <c r="R7" s="471"/>
      <c r="S7" s="471"/>
      <c r="T7" s="471"/>
      <c r="U7" s="415"/>
      <c r="V7" s="481"/>
      <c r="W7" s="436"/>
      <c r="X7" s="436"/>
      <c r="Y7" s="284"/>
      <c r="Z7" s="471"/>
      <c r="AA7" s="471"/>
      <c r="AB7" s="471"/>
      <c r="AC7" s="471"/>
      <c r="AD7" s="436"/>
      <c r="AE7" s="436"/>
      <c r="AF7" s="436"/>
      <c r="AG7" s="471"/>
      <c r="AH7" s="471"/>
      <c r="AI7" s="471"/>
      <c r="AJ7" s="436"/>
      <c r="AK7" s="436"/>
      <c r="AL7" s="286"/>
      <c r="AN7" s="195">
        <v>6</v>
      </c>
      <c r="AO7" s="208">
        <v>0.16600000000000001</v>
      </c>
      <c r="AP7" s="195">
        <v>6</v>
      </c>
      <c r="AQ7" s="208">
        <v>0.16700000000000001</v>
      </c>
    </row>
    <row r="8" spans="1:44" ht="20.100000000000001" customHeight="1">
      <c r="A8" s="478"/>
      <c r="B8" s="255"/>
      <c r="C8" s="436"/>
      <c r="D8" s="436"/>
      <c r="E8" s="467"/>
      <c r="F8" s="467"/>
      <c r="G8" s="467"/>
      <c r="H8" s="467"/>
      <c r="I8" s="467"/>
      <c r="J8" s="436"/>
      <c r="K8" s="436"/>
      <c r="L8" s="436"/>
      <c r="M8" s="473"/>
      <c r="N8" s="474"/>
      <c r="O8" s="436"/>
      <c r="P8" s="436"/>
      <c r="Q8" s="436"/>
      <c r="R8" s="471"/>
      <c r="S8" s="471"/>
      <c r="T8" s="471"/>
      <c r="U8" s="415"/>
      <c r="V8" s="482"/>
      <c r="W8" s="430" t="s">
        <v>305</v>
      </c>
      <c r="X8" s="484"/>
      <c r="Y8" s="305"/>
      <c r="Z8" s="483">
        <f>SUM(Z5:AA7)</f>
        <v>0</v>
      </c>
      <c r="AA8" s="483"/>
      <c r="AB8" s="483">
        <f>SUM(AB5:AC7)</f>
        <v>0</v>
      </c>
      <c r="AC8" s="483"/>
      <c r="AD8" s="472"/>
      <c r="AE8" s="472"/>
      <c r="AF8" s="472"/>
      <c r="AG8" s="475">
        <f>SUM(AG5:AI7)</f>
        <v>0</v>
      </c>
      <c r="AH8" s="475"/>
      <c r="AI8" s="475"/>
      <c r="AJ8" s="472"/>
      <c r="AK8" s="472"/>
      <c r="AL8" s="287">
        <f>SUM(AL5:AL7)</f>
        <v>0</v>
      </c>
      <c r="AN8" s="195">
        <v>7</v>
      </c>
      <c r="AO8" s="208">
        <v>0.14199999999999999</v>
      </c>
      <c r="AP8" s="195">
        <v>7</v>
      </c>
      <c r="AQ8" s="208">
        <v>0.14299999999999999</v>
      </c>
    </row>
    <row r="9" spans="1:44" ht="20.100000000000001" customHeight="1">
      <c r="A9" s="478"/>
      <c r="B9" s="255"/>
      <c r="C9" s="436"/>
      <c r="D9" s="436"/>
      <c r="E9" s="467"/>
      <c r="F9" s="467"/>
      <c r="G9" s="467"/>
      <c r="H9" s="467"/>
      <c r="I9" s="467"/>
      <c r="J9" s="436"/>
      <c r="K9" s="436"/>
      <c r="L9" s="436"/>
      <c r="M9" s="473"/>
      <c r="N9" s="474"/>
      <c r="O9" s="436"/>
      <c r="P9" s="436"/>
      <c r="Q9" s="436"/>
      <c r="R9" s="471"/>
      <c r="S9" s="471"/>
      <c r="T9" s="471"/>
      <c r="U9" s="415"/>
      <c r="V9" s="430" t="s">
        <v>366</v>
      </c>
      <c r="W9" s="431"/>
      <c r="X9" s="484"/>
      <c r="Y9" s="305"/>
      <c r="Z9" s="483">
        <f>E14+Z8</f>
        <v>0</v>
      </c>
      <c r="AA9" s="483"/>
      <c r="AB9" s="483">
        <f>H14+AB8</f>
        <v>0</v>
      </c>
      <c r="AC9" s="483"/>
      <c r="AD9" s="472"/>
      <c r="AE9" s="472"/>
      <c r="AF9" s="472"/>
      <c r="AG9" s="475">
        <f>AG8+M14</f>
        <v>0</v>
      </c>
      <c r="AH9" s="475"/>
      <c r="AI9" s="475"/>
      <c r="AJ9" s="472"/>
      <c r="AK9" s="472"/>
      <c r="AL9" s="287">
        <f>AL8+R14</f>
        <v>0</v>
      </c>
      <c r="AN9" s="195">
        <v>8</v>
      </c>
      <c r="AO9" s="208">
        <v>0.125</v>
      </c>
      <c r="AP9" s="195">
        <v>8</v>
      </c>
      <c r="AQ9" s="208">
        <v>0.125</v>
      </c>
    </row>
    <row r="10" spans="1:44" ht="20.100000000000001" customHeight="1">
      <c r="A10" s="478"/>
      <c r="B10" s="289"/>
      <c r="C10" s="436"/>
      <c r="D10" s="436"/>
      <c r="E10" s="467"/>
      <c r="F10" s="467"/>
      <c r="G10" s="467"/>
      <c r="H10" s="467"/>
      <c r="I10" s="467"/>
      <c r="J10" s="436"/>
      <c r="K10" s="436"/>
      <c r="L10" s="436"/>
      <c r="M10" s="473"/>
      <c r="N10" s="474"/>
      <c r="O10" s="436"/>
      <c r="P10" s="436"/>
      <c r="Q10" s="436"/>
      <c r="R10" s="471"/>
      <c r="S10" s="471"/>
      <c r="T10" s="471"/>
      <c r="U10" s="415"/>
      <c r="V10" s="498" t="s">
        <v>367</v>
      </c>
      <c r="W10" s="436"/>
      <c r="X10" s="436"/>
      <c r="Y10" s="284"/>
      <c r="Z10" s="471"/>
      <c r="AA10" s="471"/>
      <c r="AB10" s="471"/>
      <c r="AC10" s="471"/>
      <c r="AD10" s="491" t="s">
        <v>368</v>
      </c>
      <c r="AE10" s="492"/>
      <c r="AF10" s="488" t="s">
        <v>369</v>
      </c>
      <c r="AG10" s="489"/>
      <c r="AH10" s="489"/>
      <c r="AI10" s="489"/>
      <c r="AJ10" s="489"/>
      <c r="AK10" s="490"/>
      <c r="AL10" s="306" t="s">
        <v>363</v>
      </c>
      <c r="AN10" s="195">
        <v>9</v>
      </c>
      <c r="AO10" s="208">
        <v>0.111</v>
      </c>
      <c r="AP10" s="195">
        <v>9</v>
      </c>
      <c r="AQ10" s="208">
        <v>0.112</v>
      </c>
    </row>
    <row r="11" spans="1:44" ht="20.100000000000001" customHeight="1">
      <c r="A11" s="478"/>
      <c r="B11" s="289"/>
      <c r="C11" s="502"/>
      <c r="D11" s="502"/>
      <c r="E11" s="467"/>
      <c r="F11" s="467"/>
      <c r="G11" s="467"/>
      <c r="H11" s="467"/>
      <c r="I11" s="467"/>
      <c r="J11" s="436"/>
      <c r="K11" s="436"/>
      <c r="L11" s="436"/>
      <c r="M11" s="473"/>
      <c r="N11" s="474"/>
      <c r="O11" s="436"/>
      <c r="P11" s="436"/>
      <c r="Q11" s="436"/>
      <c r="R11" s="471"/>
      <c r="S11" s="471"/>
      <c r="T11" s="471"/>
      <c r="U11" s="415"/>
      <c r="V11" s="499"/>
      <c r="W11" s="436"/>
      <c r="X11" s="436"/>
      <c r="Y11" s="284"/>
      <c r="Z11" s="471"/>
      <c r="AA11" s="471"/>
      <c r="AB11" s="471"/>
      <c r="AC11" s="471"/>
      <c r="AD11" s="493"/>
      <c r="AE11" s="494"/>
      <c r="AF11" s="436"/>
      <c r="AG11" s="436"/>
      <c r="AH11" s="436"/>
      <c r="AI11" s="436"/>
      <c r="AJ11" s="436"/>
      <c r="AK11" s="436"/>
      <c r="AL11" s="285"/>
      <c r="AN11" s="195">
        <v>10</v>
      </c>
      <c r="AO11" s="208">
        <v>0.1</v>
      </c>
      <c r="AP11" s="195">
        <v>10</v>
      </c>
      <c r="AQ11" s="208">
        <v>0.1</v>
      </c>
    </row>
    <row r="12" spans="1:44" ht="20.100000000000001" customHeight="1">
      <c r="A12" s="478"/>
      <c r="B12" s="284"/>
      <c r="C12" s="436"/>
      <c r="D12" s="436"/>
      <c r="E12" s="468"/>
      <c r="F12" s="468"/>
      <c r="G12" s="468"/>
      <c r="H12" s="468"/>
      <c r="I12" s="468"/>
      <c r="J12" s="436"/>
      <c r="K12" s="436"/>
      <c r="L12" s="436"/>
      <c r="M12" s="473"/>
      <c r="N12" s="474"/>
      <c r="O12" s="436"/>
      <c r="P12" s="436"/>
      <c r="Q12" s="436"/>
      <c r="R12" s="471"/>
      <c r="S12" s="471"/>
      <c r="T12" s="471"/>
      <c r="U12" s="415"/>
      <c r="V12" s="499"/>
      <c r="W12" s="436"/>
      <c r="X12" s="436"/>
      <c r="Y12" s="284"/>
      <c r="Z12" s="471"/>
      <c r="AA12" s="471"/>
      <c r="AB12" s="471"/>
      <c r="AC12" s="471"/>
      <c r="AD12" s="493"/>
      <c r="AE12" s="494"/>
      <c r="AF12" s="436"/>
      <c r="AG12" s="436"/>
      <c r="AH12" s="436"/>
      <c r="AI12" s="436"/>
      <c r="AJ12" s="436"/>
      <c r="AK12" s="436"/>
      <c r="AL12" s="285"/>
      <c r="AN12" s="195">
        <v>11</v>
      </c>
      <c r="AO12" s="208">
        <v>0.09</v>
      </c>
      <c r="AP12" s="195">
        <v>11</v>
      </c>
      <c r="AQ12" s="208">
        <v>9.0999999999999998E-2</v>
      </c>
    </row>
    <row r="13" spans="1:44" ht="20.100000000000001" customHeight="1">
      <c r="A13" s="478"/>
      <c r="B13" s="284"/>
      <c r="C13" s="436"/>
      <c r="D13" s="436"/>
      <c r="E13" s="468"/>
      <c r="F13" s="468"/>
      <c r="G13" s="468"/>
      <c r="H13" s="468"/>
      <c r="I13" s="468"/>
      <c r="J13" s="436"/>
      <c r="K13" s="436"/>
      <c r="L13" s="436"/>
      <c r="M13" s="473"/>
      <c r="N13" s="474"/>
      <c r="O13" s="436"/>
      <c r="P13" s="436"/>
      <c r="Q13" s="436"/>
      <c r="R13" s="471"/>
      <c r="S13" s="471"/>
      <c r="T13" s="471"/>
      <c r="U13" s="415"/>
      <c r="V13" s="500"/>
      <c r="W13" s="430" t="s">
        <v>305</v>
      </c>
      <c r="X13" s="484"/>
      <c r="Y13" s="304"/>
      <c r="Z13" s="497">
        <f>SUM(Z10:AA12)</f>
        <v>0</v>
      </c>
      <c r="AA13" s="497"/>
      <c r="AB13" s="497">
        <f>SUM(AB10:AC12)</f>
        <v>0</v>
      </c>
      <c r="AC13" s="497"/>
      <c r="AD13" s="493"/>
      <c r="AE13" s="494"/>
      <c r="AF13" s="436"/>
      <c r="AG13" s="436"/>
      <c r="AH13" s="436"/>
      <c r="AI13" s="436"/>
      <c r="AJ13" s="436"/>
      <c r="AK13" s="436"/>
      <c r="AL13" s="285"/>
      <c r="AN13" s="195">
        <v>12</v>
      </c>
      <c r="AO13" s="208">
        <v>8.3000000000000004E-2</v>
      </c>
      <c r="AP13" s="195">
        <v>12</v>
      </c>
      <c r="AQ13" s="208">
        <v>8.4000000000000005E-2</v>
      </c>
    </row>
    <row r="14" spans="1:44" ht="20.100000000000001" customHeight="1">
      <c r="A14" s="479"/>
      <c r="B14" s="283" t="s">
        <v>305</v>
      </c>
      <c r="C14" s="508">
        <f>SUM(C5:D13)</f>
        <v>0</v>
      </c>
      <c r="D14" s="508"/>
      <c r="E14" s="501">
        <f>SUM(E5:G13)</f>
        <v>0</v>
      </c>
      <c r="F14" s="501"/>
      <c r="G14" s="501"/>
      <c r="H14" s="501">
        <f>SUM(H5:I13)</f>
        <v>0</v>
      </c>
      <c r="I14" s="501"/>
      <c r="J14" s="472"/>
      <c r="K14" s="472"/>
      <c r="L14" s="472"/>
      <c r="M14" s="475">
        <f>SUM(M5:N13)</f>
        <v>0</v>
      </c>
      <c r="N14" s="475"/>
      <c r="O14" s="472"/>
      <c r="P14" s="472"/>
      <c r="Q14" s="472"/>
      <c r="R14" s="475">
        <f>SUM(R5:T13)</f>
        <v>0</v>
      </c>
      <c r="S14" s="475"/>
      <c r="T14" s="475"/>
      <c r="U14" s="415"/>
      <c r="V14" s="430" t="s">
        <v>219</v>
      </c>
      <c r="W14" s="431"/>
      <c r="X14" s="484"/>
      <c r="Y14" s="304"/>
      <c r="Z14" s="497">
        <f>Z9+Z13</f>
        <v>0</v>
      </c>
      <c r="AA14" s="497"/>
      <c r="AB14" s="497">
        <f>AB9+AB13</f>
        <v>0</v>
      </c>
      <c r="AC14" s="497"/>
      <c r="AD14" s="495"/>
      <c r="AE14" s="496"/>
      <c r="AF14" s="488" t="s">
        <v>370</v>
      </c>
      <c r="AG14" s="489"/>
      <c r="AH14" s="489"/>
      <c r="AI14" s="489"/>
      <c r="AJ14" s="489"/>
      <c r="AK14" s="490"/>
      <c r="AL14" s="288">
        <f>月別総括表!R10</f>
        <v>0</v>
      </c>
      <c r="AN14" s="195">
        <v>13</v>
      </c>
      <c r="AO14" s="208">
        <v>7.5999999999999998E-2</v>
      </c>
      <c r="AP14" s="195">
        <v>13</v>
      </c>
      <c r="AQ14" s="208">
        <v>7.6999999999999999E-2</v>
      </c>
    </row>
    <row r="15" spans="1:44" ht="45" customHeight="1">
      <c r="A15" s="207" t="s">
        <v>371</v>
      </c>
      <c r="AN15" s="195">
        <v>14</v>
      </c>
      <c r="AO15" s="208">
        <v>7.0999999999999994E-2</v>
      </c>
      <c r="AP15" s="195">
        <v>14</v>
      </c>
      <c r="AQ15" s="208">
        <v>7.1999999999999995E-2</v>
      </c>
    </row>
    <row r="16" spans="1:44">
      <c r="A16" s="510" t="s">
        <v>372</v>
      </c>
      <c r="B16" s="511"/>
      <c r="C16" s="512"/>
      <c r="D16" s="416" t="s">
        <v>373</v>
      </c>
      <c r="E16" s="416"/>
      <c r="F16" s="416"/>
      <c r="G16" s="416" t="s">
        <v>374</v>
      </c>
      <c r="H16" s="416" t="s">
        <v>375</v>
      </c>
      <c r="I16" s="416"/>
      <c r="J16" s="416"/>
      <c r="K16" s="516" t="s">
        <v>376</v>
      </c>
      <c r="L16" s="516"/>
      <c r="M16" s="516"/>
      <c r="N16" s="416" t="s">
        <v>377</v>
      </c>
      <c r="O16" s="416"/>
      <c r="P16" s="517" t="s">
        <v>353</v>
      </c>
      <c r="Q16" s="416" t="s">
        <v>185</v>
      </c>
      <c r="R16" s="416"/>
      <c r="S16" s="507" t="s">
        <v>378</v>
      </c>
      <c r="T16" s="416" t="s">
        <v>379</v>
      </c>
      <c r="U16" s="416"/>
      <c r="V16" s="416"/>
      <c r="W16" s="416"/>
      <c r="X16" s="416" t="s">
        <v>380</v>
      </c>
      <c r="Y16" s="416"/>
      <c r="Z16" s="416"/>
      <c r="AA16" s="416" t="s">
        <v>381</v>
      </c>
      <c r="AB16" s="416"/>
      <c r="AC16" s="416" t="s">
        <v>382</v>
      </c>
      <c r="AD16" s="416"/>
      <c r="AE16" s="416" t="s">
        <v>383</v>
      </c>
      <c r="AF16" s="416"/>
      <c r="AG16" s="416"/>
      <c r="AH16" s="416"/>
      <c r="AI16" s="416" t="s">
        <v>384</v>
      </c>
      <c r="AJ16" s="416"/>
      <c r="AK16" s="516" t="s">
        <v>385</v>
      </c>
      <c r="AL16" s="516"/>
      <c r="AN16" s="195">
        <v>15</v>
      </c>
      <c r="AO16" s="208">
        <v>6.6000000000000003E-2</v>
      </c>
      <c r="AP16" s="195">
        <v>15</v>
      </c>
      <c r="AQ16" s="208">
        <v>6.7000000000000004E-2</v>
      </c>
    </row>
    <row r="17" spans="1:45">
      <c r="A17" s="513"/>
      <c r="B17" s="514"/>
      <c r="C17" s="515"/>
      <c r="D17" s="416"/>
      <c r="E17" s="416"/>
      <c r="F17" s="416"/>
      <c r="G17" s="416"/>
      <c r="H17" s="416"/>
      <c r="I17" s="416"/>
      <c r="J17" s="416"/>
      <c r="K17" s="516"/>
      <c r="L17" s="516"/>
      <c r="M17" s="516"/>
      <c r="N17" s="416"/>
      <c r="O17" s="416"/>
      <c r="P17" s="518"/>
      <c r="Q17" s="416"/>
      <c r="R17" s="416"/>
      <c r="S17" s="507"/>
      <c r="T17" s="416"/>
      <c r="U17" s="416"/>
      <c r="V17" s="416"/>
      <c r="W17" s="416"/>
      <c r="X17" s="416"/>
      <c r="Y17" s="416"/>
      <c r="Z17" s="416"/>
      <c r="AA17" s="416"/>
      <c r="AB17" s="416"/>
      <c r="AC17" s="416"/>
      <c r="AD17" s="416"/>
      <c r="AE17" s="416"/>
      <c r="AF17" s="416"/>
      <c r="AG17" s="416"/>
      <c r="AH17" s="416"/>
      <c r="AI17" s="416"/>
      <c r="AJ17" s="416"/>
      <c r="AK17" s="516"/>
      <c r="AL17" s="516"/>
      <c r="AN17" s="195">
        <v>16</v>
      </c>
      <c r="AO17" s="208">
        <v>6.2E-2</v>
      </c>
      <c r="AP17" s="195">
        <v>16</v>
      </c>
      <c r="AQ17" s="208">
        <v>6.3E-2</v>
      </c>
    </row>
    <row r="18" spans="1:45">
      <c r="A18" s="270"/>
      <c r="B18" s="210"/>
      <c r="C18" s="226"/>
      <c r="D18" s="416"/>
      <c r="E18" s="416"/>
      <c r="F18" s="416"/>
      <c r="G18" s="416"/>
      <c r="H18" s="416"/>
      <c r="I18" s="416"/>
      <c r="J18" s="416"/>
      <c r="K18" s="516"/>
      <c r="L18" s="516"/>
      <c r="M18" s="516"/>
      <c r="N18" s="416"/>
      <c r="O18" s="416"/>
      <c r="P18" s="519"/>
      <c r="Q18" s="416"/>
      <c r="R18" s="416"/>
      <c r="S18" s="507"/>
      <c r="T18" s="416"/>
      <c r="U18" s="416"/>
      <c r="V18" s="416"/>
      <c r="W18" s="416"/>
      <c r="X18" s="416"/>
      <c r="Y18" s="416"/>
      <c r="Z18" s="416"/>
      <c r="AA18" s="416"/>
      <c r="AB18" s="416"/>
      <c r="AC18" s="416"/>
      <c r="AD18" s="416"/>
      <c r="AE18" s="416"/>
      <c r="AF18" s="416"/>
      <c r="AG18" s="416"/>
      <c r="AH18" s="416"/>
      <c r="AI18" s="416"/>
      <c r="AJ18" s="416"/>
      <c r="AK18" s="516"/>
      <c r="AL18" s="516"/>
      <c r="AN18" s="195">
        <v>17</v>
      </c>
      <c r="AO18" s="208">
        <v>5.8000000000000003E-2</v>
      </c>
      <c r="AP18" s="195">
        <v>17</v>
      </c>
      <c r="AQ18" s="208">
        <v>5.8999999999999997E-2</v>
      </c>
    </row>
    <row r="19" spans="1:45" ht="20.100000000000001" customHeight="1">
      <c r="A19" s="522">
        <f>減価償却資産台帳!D6</f>
        <v>0</v>
      </c>
      <c r="B19" s="523"/>
      <c r="C19" s="524"/>
      <c r="D19" s="503"/>
      <c r="E19" s="503"/>
      <c r="F19" s="503"/>
      <c r="G19" s="302">
        <f>減価償却資産台帳!G6</f>
        <v>0</v>
      </c>
      <c r="H19" s="504">
        <f>減価償却資産台帳!I6</f>
        <v>0</v>
      </c>
      <c r="I19" s="504"/>
      <c r="J19" s="504"/>
      <c r="K19" s="504">
        <f>減価償却資産台帳!R6</f>
        <v>0</v>
      </c>
      <c r="L19" s="504"/>
      <c r="M19" s="504"/>
      <c r="N19" s="505" t="str">
        <f>減価償却資産台帳!J6</f>
        <v/>
      </c>
      <c r="O19" s="505"/>
      <c r="P19" s="303">
        <f>減価償却資産台帳!M6</f>
        <v>0</v>
      </c>
      <c r="Q19" s="506" t="str">
        <f>減価償却資産台帳!O6</f>
        <v/>
      </c>
      <c r="R19" s="506"/>
      <c r="S19" s="213">
        <f>VLOOKUP('収支内訳書（表）'!$J$3&amp;"-"&amp;減価償却資産台帳!C6,減価償却資産台帳!$FC:$FK,9,FALSE)/12</f>
        <v>1</v>
      </c>
      <c r="T19" s="501" t="str">
        <f>VLOOKUP('収支内訳書（表）'!$J$3&amp;"-"&amp;減価償却資産台帳!C6,減価償却資産台帳!$FC:$FK,5,FALSE)</f>
        <v/>
      </c>
      <c r="U19" s="501"/>
      <c r="V19" s="501"/>
      <c r="W19" s="501"/>
      <c r="X19" s="521"/>
      <c r="Y19" s="521"/>
      <c r="Z19" s="521"/>
      <c r="AA19" s="504" t="str">
        <f>IF(ISERROR(T19+X19)=TRUE,"",T19+X19)</f>
        <v/>
      </c>
      <c r="AB19" s="504"/>
      <c r="AC19" s="520">
        <f>減価償却資産台帳!S6</f>
        <v>0</v>
      </c>
      <c r="AD19" s="520"/>
      <c r="AE19" s="504" t="str">
        <f>VLOOKUP('収支内訳書（表）'!$J$3&amp;"-"&amp;減価償却資産台帳!C6,減価償却資産台帳!$FC:$FK,6,FALSE)</f>
        <v/>
      </c>
      <c r="AF19" s="504"/>
      <c r="AG19" s="504"/>
      <c r="AH19" s="504"/>
      <c r="AI19" s="509" t="str">
        <f>VLOOKUP('収支内訳書（表）'!$J$3&amp;"-"&amp;減価償却資産台帳!C6,減価償却資産台帳!$FC:$FK,7,FALSE)</f>
        <v/>
      </c>
      <c r="AJ19" s="509"/>
      <c r="AK19" s="436" t="str">
        <f>IF(ISERROR(VLOOKUP('収支内訳書（表）'!$J$3&amp;"-"&amp;減価償却資産台帳!C6,減価償却資産台帳!$FC:$FK,8,FALSE))=TRUE,"",VLOOKUP('収支内訳書（表）'!$J$3&amp;"-"&amp;減価償却資産台帳!C6,減価償却資産台帳!$FC:$FK,8,FALSE))</f>
        <v/>
      </c>
      <c r="AL19" s="436"/>
      <c r="AN19" s="195">
        <v>18</v>
      </c>
      <c r="AO19" s="208">
        <v>5.5E-2</v>
      </c>
      <c r="AP19" s="195">
        <v>18</v>
      </c>
      <c r="AQ19" s="208">
        <v>5.6000000000000001E-2</v>
      </c>
      <c r="AS19" s="211"/>
    </row>
    <row r="20" spans="1:45" ht="20.100000000000001" customHeight="1">
      <c r="A20" s="522">
        <f>減価償却資産台帳!D7</f>
        <v>0</v>
      </c>
      <c r="B20" s="523"/>
      <c r="C20" s="524"/>
      <c r="D20" s="503"/>
      <c r="E20" s="503"/>
      <c r="F20" s="503"/>
      <c r="G20" s="302">
        <f>減価償却資産台帳!G7</f>
        <v>0</v>
      </c>
      <c r="H20" s="525">
        <f>減価償却資産台帳!I7</f>
        <v>0</v>
      </c>
      <c r="I20" s="526"/>
      <c r="J20" s="527"/>
      <c r="K20" s="504">
        <f>減価償却資産台帳!R7</f>
        <v>0</v>
      </c>
      <c r="L20" s="504"/>
      <c r="M20" s="504"/>
      <c r="N20" s="505" t="str">
        <f>減価償却資産台帳!J7</f>
        <v/>
      </c>
      <c r="O20" s="505"/>
      <c r="P20" s="303">
        <f>減価償却資産台帳!M7</f>
        <v>0</v>
      </c>
      <c r="Q20" s="506" t="str">
        <f>減価償却資産台帳!O7</f>
        <v/>
      </c>
      <c r="R20" s="506"/>
      <c r="S20" s="213">
        <f>VLOOKUP('収支内訳書（表）'!$J$3&amp;"-"&amp;減価償却資産台帳!C7,減価償却資産台帳!$FC:$FK,9,FALSE)/12</f>
        <v>1</v>
      </c>
      <c r="T20" s="501" t="str">
        <f>VLOOKUP('収支内訳書（表）'!$J$3&amp;"-"&amp;減価償却資産台帳!C7,減価償却資産台帳!$FC:$FK,5,FALSE)</f>
        <v/>
      </c>
      <c r="U20" s="501"/>
      <c r="V20" s="501"/>
      <c r="W20" s="501"/>
      <c r="X20" s="521"/>
      <c r="Y20" s="521"/>
      <c r="Z20" s="521"/>
      <c r="AA20" s="504" t="str">
        <f t="shared" ref="AA20:AA26" si="0">IF(ISERROR(T20+X20)=TRUE,"",T20+X20)</f>
        <v/>
      </c>
      <c r="AB20" s="504"/>
      <c r="AC20" s="520">
        <f>減価償却資産台帳!S7</f>
        <v>0</v>
      </c>
      <c r="AD20" s="520"/>
      <c r="AE20" s="504" t="str">
        <f>VLOOKUP('収支内訳書（表）'!$J$3&amp;"-"&amp;減価償却資産台帳!C7,減価償却資産台帳!$FC:$FK,6,FALSE)</f>
        <v/>
      </c>
      <c r="AF20" s="504"/>
      <c r="AG20" s="504"/>
      <c r="AH20" s="504"/>
      <c r="AI20" s="509" t="str">
        <f>VLOOKUP('収支内訳書（表）'!$J$3&amp;"-"&amp;減価償却資産台帳!C7,減価償却資産台帳!$FC:$FK,7,FALSE)</f>
        <v/>
      </c>
      <c r="AJ20" s="509"/>
      <c r="AK20" s="436" t="str">
        <f>IF(ISERROR(VLOOKUP('収支内訳書（表）'!$J$3&amp;"-"&amp;減価償却資産台帳!C7,減価償却資産台帳!$FC:$FK,8,FALSE))=TRUE,"",VLOOKUP('収支内訳書（表）'!$J$3&amp;"-"&amp;減価償却資産台帳!C7,減価償却資産台帳!$FC:$FK,8,FALSE))</f>
        <v/>
      </c>
      <c r="AL20" s="436"/>
      <c r="AN20" s="195">
        <v>19</v>
      </c>
      <c r="AO20" s="208">
        <v>5.1999999999999998E-2</v>
      </c>
      <c r="AP20" s="195">
        <v>19</v>
      </c>
      <c r="AQ20" s="208">
        <v>5.2999999999999999E-2</v>
      </c>
      <c r="AS20" s="211"/>
    </row>
    <row r="21" spans="1:45" ht="20.100000000000001" customHeight="1">
      <c r="A21" s="522">
        <f>減価償却資産台帳!D8</f>
        <v>0</v>
      </c>
      <c r="B21" s="523"/>
      <c r="C21" s="524"/>
      <c r="D21" s="503"/>
      <c r="E21" s="503"/>
      <c r="F21" s="503"/>
      <c r="G21" s="302">
        <f>減価償却資産台帳!G8</f>
        <v>0</v>
      </c>
      <c r="H21" s="525">
        <f>減価償却資産台帳!I8</f>
        <v>0</v>
      </c>
      <c r="I21" s="526"/>
      <c r="J21" s="527"/>
      <c r="K21" s="504">
        <f>減価償却資産台帳!R8</f>
        <v>0</v>
      </c>
      <c r="L21" s="504"/>
      <c r="M21" s="504"/>
      <c r="N21" s="505" t="str">
        <f>減価償却資産台帳!J8</f>
        <v/>
      </c>
      <c r="O21" s="505"/>
      <c r="P21" s="303">
        <f>減価償却資産台帳!M8</f>
        <v>0</v>
      </c>
      <c r="Q21" s="506" t="str">
        <f>減価償却資産台帳!O8</f>
        <v/>
      </c>
      <c r="R21" s="506"/>
      <c r="S21" s="213">
        <f>VLOOKUP('収支内訳書（表）'!$J$3&amp;"-"&amp;減価償却資産台帳!C8,減価償却資産台帳!$FC:$FK,9,FALSE)/12</f>
        <v>1</v>
      </c>
      <c r="T21" s="501" t="str">
        <f>VLOOKUP('収支内訳書（表）'!$J$3&amp;"-"&amp;減価償却資産台帳!C8,減価償却資産台帳!$FC:$FK,5,FALSE)</f>
        <v/>
      </c>
      <c r="U21" s="501"/>
      <c r="V21" s="501"/>
      <c r="W21" s="501"/>
      <c r="X21" s="521"/>
      <c r="Y21" s="521"/>
      <c r="Z21" s="521"/>
      <c r="AA21" s="504" t="str">
        <f t="shared" si="0"/>
        <v/>
      </c>
      <c r="AB21" s="504"/>
      <c r="AC21" s="520">
        <f>減価償却資産台帳!S8</f>
        <v>0</v>
      </c>
      <c r="AD21" s="520"/>
      <c r="AE21" s="504" t="str">
        <f>VLOOKUP('収支内訳書（表）'!$J$3&amp;"-"&amp;減価償却資産台帳!C8,減価償却資産台帳!$FC:$FK,6,FALSE)</f>
        <v/>
      </c>
      <c r="AF21" s="504"/>
      <c r="AG21" s="504"/>
      <c r="AH21" s="504"/>
      <c r="AI21" s="509" t="str">
        <f>VLOOKUP('収支内訳書（表）'!$J$3&amp;"-"&amp;減価償却資産台帳!C8,減価償却資産台帳!$FC:$FK,7,FALSE)</f>
        <v/>
      </c>
      <c r="AJ21" s="509"/>
      <c r="AK21" s="436" t="str">
        <f>IF(ISERROR(VLOOKUP('収支内訳書（表）'!$J$3&amp;"-"&amp;減価償却資産台帳!C8,減価償却資産台帳!$FC:$FK,8,FALSE))=TRUE,"",VLOOKUP('収支内訳書（表）'!$J$3&amp;"-"&amp;減価償却資産台帳!C8,減価償却資産台帳!$FC:$FK,8,FALSE))</f>
        <v/>
      </c>
      <c r="AL21" s="436"/>
      <c r="AN21" s="195">
        <v>19</v>
      </c>
      <c r="AO21" s="208">
        <v>5.1999999999999998E-2</v>
      </c>
      <c r="AP21" s="195">
        <v>19</v>
      </c>
      <c r="AQ21" s="208">
        <v>5.2999999999999999E-2</v>
      </c>
      <c r="AS21" s="211"/>
    </row>
    <row r="22" spans="1:45" ht="20.100000000000001" customHeight="1">
      <c r="A22" s="522">
        <f>減価償却資産台帳!D9</f>
        <v>0</v>
      </c>
      <c r="B22" s="523"/>
      <c r="C22" s="524"/>
      <c r="D22" s="503"/>
      <c r="E22" s="503"/>
      <c r="F22" s="503"/>
      <c r="G22" s="302">
        <f>減価償却資産台帳!G9</f>
        <v>0</v>
      </c>
      <c r="H22" s="525">
        <f>減価償却資産台帳!I9</f>
        <v>0</v>
      </c>
      <c r="I22" s="526"/>
      <c r="J22" s="527"/>
      <c r="K22" s="504">
        <f>減価償却資産台帳!R9</f>
        <v>0</v>
      </c>
      <c r="L22" s="504"/>
      <c r="M22" s="504"/>
      <c r="N22" s="505" t="str">
        <f>減価償却資産台帳!J9</f>
        <v/>
      </c>
      <c r="O22" s="505"/>
      <c r="P22" s="303">
        <f>減価償却資産台帳!M9</f>
        <v>0</v>
      </c>
      <c r="Q22" s="506" t="str">
        <f>減価償却資産台帳!O9</f>
        <v/>
      </c>
      <c r="R22" s="506"/>
      <c r="S22" s="213">
        <f>VLOOKUP('収支内訳書（表）'!$J$3&amp;"-"&amp;減価償却資産台帳!C9,減価償却資産台帳!$FC:$FK,9,FALSE)/12</f>
        <v>1</v>
      </c>
      <c r="T22" s="501" t="str">
        <f>VLOOKUP('収支内訳書（表）'!$J$3&amp;"-"&amp;減価償却資産台帳!C9,減価償却資産台帳!$FC:$FK,5,FALSE)</f>
        <v/>
      </c>
      <c r="U22" s="501"/>
      <c r="V22" s="501"/>
      <c r="W22" s="501"/>
      <c r="X22" s="521"/>
      <c r="Y22" s="521"/>
      <c r="Z22" s="521"/>
      <c r="AA22" s="504" t="str">
        <f t="shared" si="0"/>
        <v/>
      </c>
      <c r="AB22" s="504"/>
      <c r="AC22" s="520">
        <f>減価償却資産台帳!S9</f>
        <v>0</v>
      </c>
      <c r="AD22" s="520"/>
      <c r="AE22" s="504" t="str">
        <f>VLOOKUP('収支内訳書（表）'!$J$3&amp;"-"&amp;減価償却資産台帳!C9,減価償却資産台帳!$FC:$FK,6,FALSE)</f>
        <v/>
      </c>
      <c r="AF22" s="504"/>
      <c r="AG22" s="504"/>
      <c r="AH22" s="504"/>
      <c r="AI22" s="509" t="str">
        <f>VLOOKUP('収支内訳書（表）'!$J$3&amp;"-"&amp;減価償却資産台帳!C9,減価償却資産台帳!$FC:$FK,7,FALSE)</f>
        <v/>
      </c>
      <c r="AJ22" s="509"/>
      <c r="AK22" s="436" t="str">
        <f>IF(ISERROR(VLOOKUP('収支内訳書（表）'!$J$3&amp;"-"&amp;減価償却資産台帳!C9,減価償却資産台帳!$FC:$FK,8,FALSE))=TRUE,"",VLOOKUP('収支内訳書（表）'!$J$3&amp;"-"&amp;減価償却資産台帳!C9,減価償却資産台帳!$FC:$FK,8,FALSE))</f>
        <v/>
      </c>
      <c r="AL22" s="436"/>
      <c r="AN22" s="195">
        <v>20</v>
      </c>
      <c r="AO22" s="208">
        <v>0.05</v>
      </c>
      <c r="AP22" s="195">
        <v>20</v>
      </c>
      <c r="AQ22" s="208">
        <v>0.05</v>
      </c>
      <c r="AS22" s="211"/>
    </row>
    <row r="23" spans="1:45" ht="20.100000000000001" customHeight="1">
      <c r="A23" s="522">
        <f>減価償却資産台帳!D10</f>
        <v>0</v>
      </c>
      <c r="B23" s="523"/>
      <c r="C23" s="524"/>
      <c r="D23" s="503"/>
      <c r="E23" s="503"/>
      <c r="F23" s="503"/>
      <c r="G23" s="302">
        <f>減価償却資産台帳!G10</f>
        <v>0</v>
      </c>
      <c r="H23" s="525">
        <f>減価償却資産台帳!I10</f>
        <v>0</v>
      </c>
      <c r="I23" s="526"/>
      <c r="J23" s="527"/>
      <c r="K23" s="504">
        <f>減価償却資産台帳!R10</f>
        <v>0</v>
      </c>
      <c r="L23" s="504"/>
      <c r="M23" s="504"/>
      <c r="N23" s="505" t="str">
        <f>減価償却資産台帳!J10</f>
        <v/>
      </c>
      <c r="O23" s="505"/>
      <c r="P23" s="303">
        <f>減価償却資産台帳!M10</f>
        <v>0</v>
      </c>
      <c r="Q23" s="506" t="str">
        <f>減価償却資産台帳!O10</f>
        <v/>
      </c>
      <c r="R23" s="506"/>
      <c r="S23" s="213">
        <f>VLOOKUP('収支内訳書（表）'!$J$3&amp;"-"&amp;減価償却資産台帳!C10,減価償却資産台帳!$FC:$FK,9,FALSE)/12</f>
        <v>1</v>
      </c>
      <c r="T23" s="501" t="str">
        <f>VLOOKUP('収支内訳書（表）'!$J$3&amp;"-"&amp;減価償却資産台帳!C10,減価償却資産台帳!$FC:$FK,5,FALSE)</f>
        <v/>
      </c>
      <c r="U23" s="501"/>
      <c r="V23" s="501"/>
      <c r="W23" s="501"/>
      <c r="X23" s="521"/>
      <c r="Y23" s="521"/>
      <c r="Z23" s="521"/>
      <c r="AA23" s="504" t="str">
        <f t="shared" si="0"/>
        <v/>
      </c>
      <c r="AB23" s="504"/>
      <c r="AC23" s="520">
        <f>減価償却資産台帳!S10</f>
        <v>0</v>
      </c>
      <c r="AD23" s="520"/>
      <c r="AE23" s="504" t="str">
        <f>VLOOKUP('収支内訳書（表）'!$J$3&amp;"-"&amp;減価償却資産台帳!C10,減価償却資産台帳!$FC:$FK,6,FALSE)</f>
        <v/>
      </c>
      <c r="AF23" s="504"/>
      <c r="AG23" s="504"/>
      <c r="AH23" s="504"/>
      <c r="AI23" s="509" t="str">
        <f>VLOOKUP('収支内訳書（表）'!$J$3&amp;"-"&amp;減価償却資産台帳!C10,減価償却資産台帳!$FC:$FK,7,FALSE)</f>
        <v/>
      </c>
      <c r="AJ23" s="509"/>
      <c r="AK23" s="436" t="str">
        <f>IF(ISERROR(VLOOKUP('収支内訳書（表）'!$J$3&amp;"-"&amp;減価償却資産台帳!C10,減価償却資産台帳!$FC:$FK,8,FALSE))=TRUE,"",VLOOKUP('収支内訳書（表）'!$J$3&amp;"-"&amp;減価償却資産台帳!C10,減価償却資産台帳!$FC:$FK,8,FALSE))</f>
        <v/>
      </c>
      <c r="AL23" s="436"/>
      <c r="AN23" s="195">
        <v>21</v>
      </c>
      <c r="AO23" s="208">
        <v>4.8000000000000001E-2</v>
      </c>
      <c r="AP23" s="195">
        <v>21</v>
      </c>
      <c r="AQ23" s="208">
        <v>4.8000000000000001E-2</v>
      </c>
      <c r="AS23" s="211"/>
    </row>
    <row r="24" spans="1:45" ht="20.100000000000001" customHeight="1">
      <c r="A24" s="522">
        <f>減価償却資産台帳!D11</f>
        <v>0</v>
      </c>
      <c r="B24" s="523"/>
      <c r="C24" s="524"/>
      <c r="D24" s="503"/>
      <c r="E24" s="503"/>
      <c r="F24" s="503"/>
      <c r="G24" s="302">
        <f>減価償却資産台帳!G11</f>
        <v>0</v>
      </c>
      <c r="H24" s="525">
        <f>減価償却資産台帳!I11</f>
        <v>0</v>
      </c>
      <c r="I24" s="526"/>
      <c r="J24" s="527"/>
      <c r="K24" s="504">
        <f>減価償却資産台帳!R11</f>
        <v>0</v>
      </c>
      <c r="L24" s="504"/>
      <c r="M24" s="504"/>
      <c r="N24" s="505" t="str">
        <f>減価償却資産台帳!J11</f>
        <v/>
      </c>
      <c r="O24" s="505"/>
      <c r="P24" s="303">
        <f>減価償却資産台帳!M11</f>
        <v>0</v>
      </c>
      <c r="Q24" s="506" t="str">
        <f>減価償却資産台帳!O11</f>
        <v/>
      </c>
      <c r="R24" s="506"/>
      <c r="S24" s="213">
        <f>VLOOKUP('収支内訳書（表）'!$J$3&amp;"-"&amp;減価償却資産台帳!C11,減価償却資産台帳!$FC:$FK,9,FALSE)/12</f>
        <v>1</v>
      </c>
      <c r="T24" s="501" t="str">
        <f>VLOOKUP('収支内訳書（表）'!$J$3&amp;"-"&amp;減価償却資産台帳!C11,減価償却資産台帳!$FC:$FK,5,FALSE)</f>
        <v/>
      </c>
      <c r="U24" s="501"/>
      <c r="V24" s="501"/>
      <c r="W24" s="501"/>
      <c r="X24" s="521"/>
      <c r="Y24" s="521"/>
      <c r="Z24" s="521"/>
      <c r="AA24" s="504" t="str">
        <f t="shared" si="0"/>
        <v/>
      </c>
      <c r="AB24" s="504"/>
      <c r="AC24" s="520">
        <f>減価償却資産台帳!S11</f>
        <v>0</v>
      </c>
      <c r="AD24" s="520"/>
      <c r="AE24" s="504" t="str">
        <f>VLOOKUP('収支内訳書（表）'!$J$3&amp;"-"&amp;減価償却資産台帳!C11,減価償却資産台帳!$FC:$FK,6,FALSE)</f>
        <v/>
      </c>
      <c r="AF24" s="504"/>
      <c r="AG24" s="504"/>
      <c r="AH24" s="504"/>
      <c r="AI24" s="509" t="str">
        <f>VLOOKUP('収支内訳書（表）'!$J$3&amp;"-"&amp;減価償却資産台帳!C11,減価償却資産台帳!$FC:$FK,7,FALSE)</f>
        <v/>
      </c>
      <c r="AJ24" s="509"/>
      <c r="AK24" s="436" t="str">
        <f>IF(ISERROR(VLOOKUP('収支内訳書（表）'!$J$3&amp;"-"&amp;減価償却資産台帳!C11,減価償却資産台帳!$FC:$FK,8,FALSE))=TRUE,"",VLOOKUP('収支内訳書（表）'!$J$3&amp;"-"&amp;減価償却資産台帳!C11,減価償却資産台帳!$FC:$FK,8,FALSE))</f>
        <v/>
      </c>
      <c r="AL24" s="436"/>
      <c r="AN24" s="195">
        <v>22</v>
      </c>
      <c r="AO24" s="208">
        <v>4.5999999999999999E-2</v>
      </c>
      <c r="AP24" s="195">
        <v>22</v>
      </c>
      <c r="AQ24" s="208">
        <v>4.5999999999999999E-2</v>
      </c>
      <c r="AS24" s="211"/>
    </row>
    <row r="25" spans="1:45" ht="20.100000000000001" customHeight="1">
      <c r="A25" s="522">
        <f>減価償却資産台帳!D12</f>
        <v>0</v>
      </c>
      <c r="B25" s="523"/>
      <c r="C25" s="524"/>
      <c r="D25" s="503"/>
      <c r="E25" s="503"/>
      <c r="F25" s="503"/>
      <c r="G25" s="302">
        <f>減価償却資産台帳!G12</f>
        <v>0</v>
      </c>
      <c r="H25" s="525">
        <f>減価償却資産台帳!I12</f>
        <v>0</v>
      </c>
      <c r="I25" s="526"/>
      <c r="J25" s="527"/>
      <c r="K25" s="504">
        <f>減価償却資産台帳!R12</f>
        <v>0</v>
      </c>
      <c r="L25" s="504"/>
      <c r="M25" s="504"/>
      <c r="N25" s="505" t="str">
        <f>減価償却資産台帳!J12</f>
        <v/>
      </c>
      <c r="O25" s="505"/>
      <c r="P25" s="303">
        <f>減価償却資産台帳!M12</f>
        <v>0</v>
      </c>
      <c r="Q25" s="506" t="str">
        <f>減価償却資産台帳!O12</f>
        <v/>
      </c>
      <c r="R25" s="506"/>
      <c r="S25" s="213">
        <f>VLOOKUP('収支内訳書（表）'!$J$3&amp;"-"&amp;減価償却資産台帳!C12,減価償却資産台帳!$FC:$FK,9,FALSE)/12</f>
        <v>1</v>
      </c>
      <c r="T25" s="501" t="str">
        <f>VLOOKUP('収支内訳書（表）'!$J$3&amp;"-"&amp;減価償却資産台帳!C12,減価償却資産台帳!$FC:$FK,5,FALSE)</f>
        <v/>
      </c>
      <c r="U25" s="501"/>
      <c r="V25" s="501"/>
      <c r="W25" s="501"/>
      <c r="X25" s="521"/>
      <c r="Y25" s="521"/>
      <c r="Z25" s="521"/>
      <c r="AA25" s="504" t="str">
        <f t="shared" si="0"/>
        <v/>
      </c>
      <c r="AB25" s="504"/>
      <c r="AC25" s="520">
        <f>減価償却資産台帳!S12</f>
        <v>0</v>
      </c>
      <c r="AD25" s="520"/>
      <c r="AE25" s="504" t="str">
        <f>VLOOKUP('収支内訳書（表）'!$J$3&amp;"-"&amp;減価償却資産台帳!C12,減価償却資産台帳!$FC:$FK,6,FALSE)</f>
        <v/>
      </c>
      <c r="AF25" s="504"/>
      <c r="AG25" s="504"/>
      <c r="AH25" s="504"/>
      <c r="AI25" s="509" t="str">
        <f>VLOOKUP('収支内訳書（表）'!$J$3&amp;"-"&amp;減価償却資産台帳!C12,減価償却資産台帳!$FC:$FK,7,FALSE)</f>
        <v/>
      </c>
      <c r="AJ25" s="509"/>
      <c r="AK25" s="436" t="str">
        <f>IF(ISERROR(VLOOKUP('収支内訳書（表）'!$J$3&amp;"-"&amp;減価償却資産台帳!C12,減価償却資産台帳!$FC:$FK,8,FALSE))=TRUE,"",VLOOKUP('収支内訳書（表）'!$J$3&amp;"-"&amp;減価償却資産台帳!C12,減価償却資産台帳!$FC:$FK,8,FALSE))</f>
        <v/>
      </c>
      <c r="AL25" s="436"/>
      <c r="AN25" s="195">
        <v>23</v>
      </c>
      <c r="AO25" s="208">
        <v>4.3999999999999997E-2</v>
      </c>
      <c r="AP25" s="195">
        <v>23</v>
      </c>
      <c r="AQ25" s="208">
        <v>4.3999999999999997E-2</v>
      </c>
      <c r="AS25" s="211"/>
    </row>
    <row r="26" spans="1:45" ht="20.100000000000001" customHeight="1">
      <c r="A26" s="522">
        <f>減価償却資産台帳!D13</f>
        <v>0</v>
      </c>
      <c r="B26" s="523"/>
      <c r="C26" s="524"/>
      <c r="D26" s="503"/>
      <c r="E26" s="503"/>
      <c r="F26" s="503"/>
      <c r="G26" s="302">
        <f>減価償却資産台帳!G13</f>
        <v>0</v>
      </c>
      <c r="H26" s="525">
        <f>減価償却資産台帳!I13</f>
        <v>0</v>
      </c>
      <c r="I26" s="526"/>
      <c r="J26" s="527"/>
      <c r="K26" s="504">
        <f>減価償却資産台帳!R13</f>
        <v>0</v>
      </c>
      <c r="L26" s="504"/>
      <c r="M26" s="504"/>
      <c r="N26" s="505" t="str">
        <f>減価償却資産台帳!J13</f>
        <v/>
      </c>
      <c r="O26" s="505"/>
      <c r="P26" s="303">
        <f>減価償却資産台帳!M13</f>
        <v>0</v>
      </c>
      <c r="Q26" s="506" t="str">
        <f>減価償却資産台帳!O13</f>
        <v/>
      </c>
      <c r="R26" s="506"/>
      <c r="S26" s="213">
        <f>VLOOKUP('収支内訳書（表）'!$J$3&amp;"-"&amp;減価償却資産台帳!C13,減価償却資産台帳!$FC:$FK,9,FALSE)/12</f>
        <v>1</v>
      </c>
      <c r="T26" s="501" t="str">
        <f>VLOOKUP('収支内訳書（表）'!$J$3&amp;"-"&amp;減価償却資産台帳!C13,減価償却資産台帳!$FC:$FK,5,FALSE)</f>
        <v/>
      </c>
      <c r="U26" s="501"/>
      <c r="V26" s="501"/>
      <c r="W26" s="501"/>
      <c r="X26" s="521"/>
      <c r="Y26" s="521"/>
      <c r="Z26" s="521"/>
      <c r="AA26" s="504" t="str">
        <f t="shared" si="0"/>
        <v/>
      </c>
      <c r="AB26" s="504"/>
      <c r="AC26" s="520">
        <f>減価償却資産台帳!S13</f>
        <v>0</v>
      </c>
      <c r="AD26" s="520"/>
      <c r="AE26" s="504" t="str">
        <f>VLOOKUP('収支内訳書（表）'!$J$3&amp;"-"&amp;減価償却資産台帳!C13,減価償却資産台帳!$FC:$FK,6,FALSE)</f>
        <v/>
      </c>
      <c r="AF26" s="504"/>
      <c r="AG26" s="504"/>
      <c r="AH26" s="504"/>
      <c r="AI26" s="509" t="str">
        <f>VLOOKUP('収支内訳書（表）'!$J$3&amp;"-"&amp;減価償却資産台帳!C13,減価償却資産台帳!$FC:$FK,7,FALSE)</f>
        <v/>
      </c>
      <c r="AJ26" s="509"/>
      <c r="AK26" s="436" t="str">
        <f>IF(ISERROR(VLOOKUP('収支内訳書（表）'!$J$3&amp;"-"&amp;減価償却資産台帳!C13,減価償却資産台帳!$FC:$FK,8,FALSE))=TRUE,"",VLOOKUP('収支内訳書（表）'!$J$3&amp;"-"&amp;減価償却資産台帳!C13,減価償却資産台帳!$FC:$FK,8,FALSE))</f>
        <v/>
      </c>
      <c r="AL26" s="436"/>
      <c r="AN26" s="195">
        <v>24</v>
      </c>
      <c r="AO26" s="208">
        <v>4.2000000000000003E-2</v>
      </c>
      <c r="AP26" s="195">
        <v>24</v>
      </c>
      <c r="AQ26" s="208">
        <v>4.2000000000000003E-2</v>
      </c>
      <c r="AS26" s="211"/>
    </row>
    <row r="27" spans="1:45" ht="20.100000000000001" customHeight="1">
      <c r="A27" s="430" t="s">
        <v>234</v>
      </c>
      <c r="B27" s="431"/>
      <c r="C27" s="484"/>
      <c r="D27" s="472"/>
      <c r="E27" s="472"/>
      <c r="F27" s="472"/>
      <c r="G27" s="304"/>
      <c r="H27" s="472"/>
      <c r="I27" s="472"/>
      <c r="J27" s="472"/>
      <c r="K27" s="472"/>
      <c r="L27" s="472"/>
      <c r="M27" s="472"/>
      <c r="N27" s="472"/>
      <c r="O27" s="472"/>
      <c r="P27" s="304"/>
      <c r="Q27" s="472"/>
      <c r="R27" s="472"/>
      <c r="S27" s="304"/>
      <c r="T27" s="504">
        <f>SUM(T19:W26)</f>
        <v>0</v>
      </c>
      <c r="U27" s="504"/>
      <c r="V27" s="504"/>
      <c r="W27" s="504"/>
      <c r="X27" s="509">
        <f>SUM(X19:Z26)</f>
        <v>0</v>
      </c>
      <c r="Y27" s="509"/>
      <c r="Z27" s="509"/>
      <c r="AA27" s="504">
        <f>SUM(AA19:AB26)</f>
        <v>0</v>
      </c>
      <c r="AB27" s="504"/>
      <c r="AC27" s="472"/>
      <c r="AD27" s="472"/>
      <c r="AE27" s="504">
        <f>SUM(AE19:AH26)</f>
        <v>0</v>
      </c>
      <c r="AF27" s="504"/>
      <c r="AG27" s="504"/>
      <c r="AH27" s="504"/>
      <c r="AI27" s="509">
        <f>SUM(AI19:AJ26)</f>
        <v>0</v>
      </c>
      <c r="AJ27" s="509"/>
      <c r="AK27" s="436"/>
      <c r="AL27" s="436"/>
      <c r="AN27" s="195">
        <v>25</v>
      </c>
      <c r="AO27" s="208">
        <v>0.04</v>
      </c>
      <c r="AP27" s="195">
        <v>25</v>
      </c>
      <c r="AQ27" s="208">
        <v>0.04</v>
      </c>
      <c r="AS27" s="211"/>
    </row>
    <row r="28" spans="1:45" ht="24" customHeight="1">
      <c r="A28" s="207" t="s">
        <v>656</v>
      </c>
      <c r="AI28" s="195" t="s">
        <v>386</v>
      </c>
      <c r="AN28" s="195">
        <v>26</v>
      </c>
      <c r="AO28" s="208">
        <v>3.9E-2</v>
      </c>
      <c r="AP28" s="195">
        <v>26</v>
      </c>
      <c r="AQ28" s="208">
        <v>3.9E-2</v>
      </c>
    </row>
    <row r="29" spans="1:45">
      <c r="A29" s="416" t="s">
        <v>387</v>
      </c>
      <c r="B29" s="416"/>
      <c r="C29" s="416" t="s">
        <v>388</v>
      </c>
      <c r="D29" s="416"/>
      <c r="E29" s="416"/>
      <c r="F29" s="416" t="s">
        <v>389</v>
      </c>
      <c r="G29" s="416"/>
      <c r="H29" s="416"/>
      <c r="I29" s="440" t="s">
        <v>390</v>
      </c>
      <c r="J29" s="440"/>
      <c r="K29" s="440"/>
      <c r="L29" s="440"/>
      <c r="M29" s="440"/>
      <c r="N29" s="440"/>
      <c r="O29" s="440"/>
      <c r="P29" s="440"/>
      <c r="Q29" s="440"/>
      <c r="R29" s="440"/>
      <c r="S29" s="440"/>
      <c r="T29" s="440"/>
      <c r="U29" s="440"/>
      <c r="V29" s="440"/>
      <c r="W29" s="440"/>
      <c r="X29" s="529" t="s">
        <v>391</v>
      </c>
      <c r="Y29" s="529"/>
      <c r="Z29" s="529"/>
      <c r="AA29" s="416" t="s">
        <v>392</v>
      </c>
      <c r="AB29" s="416"/>
      <c r="AC29" s="416" t="s">
        <v>393</v>
      </c>
      <c r="AD29" s="416"/>
      <c r="AE29" s="416"/>
      <c r="AF29" s="416"/>
      <c r="AG29" s="416"/>
      <c r="AI29" s="436"/>
      <c r="AJ29" s="436"/>
      <c r="AK29" s="436"/>
      <c r="AL29" s="436"/>
      <c r="AN29" s="195">
        <v>27</v>
      </c>
      <c r="AO29" s="208">
        <v>3.6999999999999998E-2</v>
      </c>
      <c r="AP29" s="195">
        <v>27</v>
      </c>
      <c r="AQ29" s="208">
        <v>3.7999999999999999E-2</v>
      </c>
    </row>
    <row r="30" spans="1:45">
      <c r="A30" s="416"/>
      <c r="B30" s="416"/>
      <c r="C30" s="416"/>
      <c r="D30" s="416"/>
      <c r="E30" s="416"/>
      <c r="F30" s="416"/>
      <c r="G30" s="416"/>
      <c r="H30" s="416"/>
      <c r="I30" s="530" t="s">
        <v>394</v>
      </c>
      <c r="J30" s="530"/>
      <c r="K30" s="530"/>
      <c r="L30" s="531" t="s">
        <v>395</v>
      </c>
      <c r="M30" s="531"/>
      <c r="N30" s="416" t="s">
        <v>305</v>
      </c>
      <c r="O30" s="416"/>
      <c r="P30" s="416"/>
      <c r="Q30" s="530" t="s">
        <v>396</v>
      </c>
      <c r="R30" s="530"/>
      <c r="S30" s="530"/>
      <c r="T30" s="529" t="s">
        <v>397</v>
      </c>
      <c r="U30" s="529"/>
      <c r="V30" s="529"/>
      <c r="W30" s="529"/>
      <c r="X30" s="529"/>
      <c r="Y30" s="529"/>
      <c r="Z30" s="529"/>
      <c r="AA30" s="416"/>
      <c r="AB30" s="416"/>
      <c r="AC30" s="416"/>
      <c r="AD30" s="416"/>
      <c r="AE30" s="416"/>
      <c r="AF30" s="416"/>
      <c r="AG30" s="416"/>
      <c r="AI30" s="436"/>
      <c r="AJ30" s="436"/>
      <c r="AK30" s="436"/>
      <c r="AL30" s="436"/>
      <c r="AN30" s="195">
        <v>28</v>
      </c>
      <c r="AO30" s="208">
        <v>3.5999999999999997E-2</v>
      </c>
      <c r="AP30" s="195">
        <v>28</v>
      </c>
      <c r="AQ30" s="208">
        <v>3.5999999999999997E-2</v>
      </c>
    </row>
    <row r="31" spans="1:45">
      <c r="A31" s="416"/>
      <c r="B31" s="416"/>
      <c r="C31" s="416"/>
      <c r="D31" s="416"/>
      <c r="E31" s="416"/>
      <c r="F31" s="416"/>
      <c r="G31" s="416"/>
      <c r="H31" s="416"/>
      <c r="I31" s="530"/>
      <c r="J31" s="530"/>
      <c r="K31" s="530"/>
      <c r="L31" s="531"/>
      <c r="M31" s="531"/>
      <c r="N31" s="416"/>
      <c r="O31" s="416"/>
      <c r="P31" s="416"/>
      <c r="Q31" s="530"/>
      <c r="R31" s="530"/>
      <c r="S31" s="530"/>
      <c r="T31" s="529"/>
      <c r="U31" s="529"/>
      <c r="V31" s="529"/>
      <c r="W31" s="529"/>
      <c r="X31" s="529"/>
      <c r="Y31" s="529"/>
      <c r="Z31" s="529"/>
      <c r="AA31" s="416"/>
      <c r="AB31" s="416"/>
      <c r="AC31" s="416"/>
      <c r="AD31" s="416"/>
      <c r="AE31" s="416"/>
      <c r="AF31" s="416"/>
      <c r="AG31" s="416"/>
      <c r="AI31" s="436"/>
      <c r="AJ31" s="436"/>
      <c r="AK31" s="436"/>
      <c r="AL31" s="436"/>
      <c r="AN31" s="195">
        <v>29</v>
      </c>
      <c r="AO31" s="208">
        <v>3.5000000000000003E-2</v>
      </c>
      <c r="AP31" s="195">
        <v>29</v>
      </c>
      <c r="AQ31" s="208">
        <v>3.5000000000000003E-2</v>
      </c>
    </row>
    <row r="32" spans="1:45" ht="20.100000000000001" customHeight="1">
      <c r="A32" s="436"/>
      <c r="B32" s="436"/>
      <c r="C32" s="436"/>
      <c r="D32" s="436"/>
      <c r="E32" s="436"/>
      <c r="F32" s="528"/>
      <c r="G32" s="528"/>
      <c r="H32" s="528"/>
      <c r="I32" s="528"/>
      <c r="J32" s="528"/>
      <c r="K32" s="528"/>
      <c r="L32" s="528"/>
      <c r="M32" s="528"/>
      <c r="N32" s="509">
        <f>I32+L32</f>
        <v>0</v>
      </c>
      <c r="O32" s="509"/>
      <c r="P32" s="509"/>
      <c r="Q32" s="528"/>
      <c r="R32" s="528"/>
      <c r="S32" s="528"/>
      <c r="T32" s="509">
        <f>N32-Q32</f>
        <v>0</v>
      </c>
      <c r="U32" s="509"/>
      <c r="V32" s="509"/>
      <c r="W32" s="509"/>
      <c r="X32" s="528"/>
      <c r="Y32" s="528"/>
      <c r="Z32" s="528"/>
      <c r="AA32" s="509">
        <f>F32+T32-X32</f>
        <v>0</v>
      </c>
      <c r="AB32" s="509"/>
      <c r="AC32" s="436"/>
      <c r="AD32" s="436"/>
      <c r="AE32" s="436"/>
      <c r="AF32" s="436"/>
      <c r="AG32" s="436"/>
      <c r="AI32" s="436"/>
      <c r="AJ32" s="436"/>
      <c r="AK32" s="436"/>
      <c r="AL32" s="436"/>
      <c r="AN32" s="195">
        <v>30</v>
      </c>
      <c r="AO32" s="208">
        <v>3.4000000000000002E-2</v>
      </c>
      <c r="AP32" s="195">
        <v>30</v>
      </c>
      <c r="AQ32" s="208">
        <v>3.4000000000000002E-2</v>
      </c>
    </row>
    <row r="33" spans="1:43" ht="20.100000000000001" customHeight="1">
      <c r="A33" s="436"/>
      <c r="B33" s="436"/>
      <c r="C33" s="436"/>
      <c r="D33" s="436"/>
      <c r="E33" s="436"/>
      <c r="F33" s="528"/>
      <c r="G33" s="528"/>
      <c r="H33" s="528"/>
      <c r="I33" s="528"/>
      <c r="J33" s="528"/>
      <c r="K33" s="528"/>
      <c r="L33" s="528"/>
      <c r="M33" s="528"/>
      <c r="N33" s="509">
        <f>I33+L33</f>
        <v>0</v>
      </c>
      <c r="O33" s="509"/>
      <c r="P33" s="509"/>
      <c r="Q33" s="528"/>
      <c r="R33" s="528"/>
      <c r="S33" s="528"/>
      <c r="T33" s="509">
        <f>N33-Q33</f>
        <v>0</v>
      </c>
      <c r="U33" s="509"/>
      <c r="V33" s="509"/>
      <c r="W33" s="509"/>
      <c r="X33" s="528"/>
      <c r="Y33" s="528"/>
      <c r="Z33" s="528"/>
      <c r="AA33" s="509">
        <f>F33+T33-X33</f>
        <v>0</v>
      </c>
      <c r="AB33" s="509"/>
      <c r="AC33" s="436"/>
      <c r="AD33" s="436"/>
      <c r="AE33" s="436"/>
      <c r="AF33" s="436"/>
      <c r="AG33" s="436"/>
      <c r="AI33" s="436"/>
      <c r="AJ33" s="436"/>
      <c r="AK33" s="436"/>
      <c r="AL33" s="436"/>
      <c r="AN33" s="195">
        <v>31</v>
      </c>
      <c r="AO33" s="208">
        <v>3.3000000000000002E-2</v>
      </c>
      <c r="AP33" s="195">
        <v>31</v>
      </c>
      <c r="AQ33" s="208">
        <v>3.3000000000000002E-2</v>
      </c>
    </row>
    <row r="34" spans="1:43" ht="20.100000000000001" customHeight="1">
      <c r="A34" s="430" t="s">
        <v>234</v>
      </c>
      <c r="B34" s="484"/>
      <c r="C34" s="472"/>
      <c r="D34" s="472"/>
      <c r="E34" s="472"/>
      <c r="F34" s="509">
        <f>SUM(F32:H33)</f>
        <v>0</v>
      </c>
      <c r="G34" s="509"/>
      <c r="H34" s="509"/>
      <c r="I34" s="509">
        <f>SUM(I32:K33)</f>
        <v>0</v>
      </c>
      <c r="J34" s="509"/>
      <c r="K34" s="509"/>
      <c r="L34" s="509">
        <f>SUM(L32:M33)</f>
        <v>0</v>
      </c>
      <c r="M34" s="509"/>
      <c r="N34" s="509">
        <f>SUM(N32:P33)</f>
        <v>0</v>
      </c>
      <c r="O34" s="509"/>
      <c r="P34" s="509"/>
      <c r="Q34" s="509">
        <f>SUM(Q32:S33)</f>
        <v>0</v>
      </c>
      <c r="R34" s="509"/>
      <c r="S34" s="509"/>
      <c r="T34" s="509">
        <f>SUM(T32:W33)</f>
        <v>0</v>
      </c>
      <c r="U34" s="509"/>
      <c r="V34" s="509"/>
      <c r="W34" s="509"/>
      <c r="X34" s="509">
        <f>SUM(X32:Z33)</f>
        <v>0</v>
      </c>
      <c r="Y34" s="509"/>
      <c r="Z34" s="509"/>
      <c r="AA34" s="509">
        <f>SUM(AA32:AB33)</f>
        <v>0</v>
      </c>
      <c r="AB34" s="509"/>
      <c r="AC34" s="436"/>
      <c r="AD34" s="436"/>
      <c r="AE34" s="436"/>
      <c r="AF34" s="436"/>
      <c r="AG34" s="436"/>
      <c r="AI34" s="436"/>
      <c r="AJ34" s="436"/>
      <c r="AK34" s="436"/>
      <c r="AL34" s="436"/>
      <c r="AN34" s="195">
        <v>32</v>
      </c>
      <c r="AO34" s="208">
        <v>3.2000000000000001E-2</v>
      </c>
      <c r="AP34" s="195">
        <v>32</v>
      </c>
      <c r="AQ34" s="208">
        <v>3.2000000000000001E-2</v>
      </c>
    </row>
    <row r="35" spans="1:43">
      <c r="AN35" s="195">
        <v>33</v>
      </c>
      <c r="AO35" s="208">
        <v>3.1E-2</v>
      </c>
      <c r="AP35" s="195">
        <v>33</v>
      </c>
      <c r="AQ35" s="208">
        <v>3.1E-2</v>
      </c>
    </row>
    <row r="36" spans="1:43">
      <c r="AN36" s="195">
        <v>34</v>
      </c>
      <c r="AO36" s="208">
        <v>0.03</v>
      </c>
      <c r="AP36" s="195">
        <v>34</v>
      </c>
      <c r="AQ36" s="208">
        <v>0.03</v>
      </c>
    </row>
    <row r="37" spans="1:43">
      <c r="A37" s="211"/>
      <c r="AN37" s="195">
        <v>35</v>
      </c>
      <c r="AO37" s="208">
        <v>2.9000000000000001E-2</v>
      </c>
      <c r="AP37" s="195">
        <v>35</v>
      </c>
      <c r="AQ37" s="208">
        <v>2.9000000000000001E-2</v>
      </c>
    </row>
    <row r="38" spans="1:43">
      <c r="AN38" s="195">
        <v>36</v>
      </c>
      <c r="AO38" s="208">
        <v>2.8000000000000001E-2</v>
      </c>
      <c r="AP38" s="195">
        <v>36</v>
      </c>
      <c r="AQ38" s="208">
        <v>2.8000000000000001E-2</v>
      </c>
    </row>
    <row r="39" spans="1:43">
      <c r="AN39" s="195">
        <v>37</v>
      </c>
      <c r="AO39" s="208">
        <v>2.7E-2</v>
      </c>
      <c r="AP39" s="195">
        <v>37</v>
      </c>
      <c r="AQ39" s="208">
        <v>2.8000000000000001E-2</v>
      </c>
    </row>
    <row r="40" spans="1:43">
      <c r="AN40" s="195">
        <v>38</v>
      </c>
      <c r="AO40" s="208">
        <v>2.7E-2</v>
      </c>
      <c r="AP40" s="195">
        <v>38</v>
      </c>
      <c r="AQ40" s="208">
        <v>2.7E-2</v>
      </c>
    </row>
    <row r="41" spans="1:43">
      <c r="AN41" s="195">
        <v>39</v>
      </c>
      <c r="AO41" s="208">
        <v>2.5999999999999999E-2</v>
      </c>
      <c r="AP41" s="195">
        <v>39</v>
      </c>
      <c r="AQ41" s="208">
        <v>2.5999999999999999E-2</v>
      </c>
    </row>
    <row r="42" spans="1:43">
      <c r="AN42" s="195">
        <v>40</v>
      </c>
      <c r="AO42" s="208">
        <v>2.5000000000000001E-2</v>
      </c>
      <c r="AP42" s="195">
        <v>40</v>
      </c>
      <c r="AQ42" s="208">
        <v>2.5000000000000001E-2</v>
      </c>
    </row>
    <row r="43" spans="1:43">
      <c r="AN43" s="195">
        <v>41</v>
      </c>
      <c r="AO43" s="208">
        <v>2.5000000000000001E-2</v>
      </c>
      <c r="AP43" s="195">
        <v>41</v>
      </c>
      <c r="AQ43" s="208">
        <v>2.5000000000000001E-2</v>
      </c>
    </row>
    <row r="44" spans="1:43">
      <c r="AN44" s="195">
        <v>42</v>
      </c>
      <c r="AO44" s="208">
        <v>2.4E-2</v>
      </c>
      <c r="AP44" s="195">
        <v>42</v>
      </c>
      <c r="AQ44" s="208">
        <v>2.4E-2</v>
      </c>
    </row>
    <row r="45" spans="1:43">
      <c r="AN45" s="195">
        <v>43</v>
      </c>
      <c r="AO45" s="208">
        <v>2.4E-2</v>
      </c>
      <c r="AP45" s="195">
        <v>43</v>
      </c>
      <c r="AQ45" s="208">
        <v>2.4E-2</v>
      </c>
    </row>
    <row r="46" spans="1:43">
      <c r="AN46" s="195">
        <v>44</v>
      </c>
      <c r="AO46" s="208">
        <v>2.3E-2</v>
      </c>
      <c r="AP46" s="195">
        <v>44</v>
      </c>
      <c r="AQ46" s="208">
        <v>2.3E-2</v>
      </c>
    </row>
    <row r="47" spans="1:43">
      <c r="AN47" s="195">
        <v>45</v>
      </c>
      <c r="AO47" s="208">
        <v>2.3E-2</v>
      </c>
      <c r="AP47" s="195">
        <v>45</v>
      </c>
      <c r="AQ47" s="208">
        <v>2.3E-2</v>
      </c>
    </row>
    <row r="48" spans="1:43">
      <c r="AN48" s="195">
        <v>47</v>
      </c>
      <c r="AO48" s="208">
        <v>2.1999999999999999E-2</v>
      </c>
      <c r="AP48" s="195">
        <v>47</v>
      </c>
      <c r="AQ48" s="208">
        <v>2.1999999999999999E-2</v>
      </c>
    </row>
    <row r="49" spans="40:43">
      <c r="AN49" s="195">
        <v>50</v>
      </c>
      <c r="AO49" s="208">
        <v>0.02</v>
      </c>
      <c r="AP49" s="195">
        <v>50</v>
      </c>
      <c r="AQ49" s="208">
        <v>0.02</v>
      </c>
    </row>
    <row r="50" spans="40:43">
      <c r="AO50" s="212" t="s">
        <v>398</v>
      </c>
    </row>
  </sheetData>
  <sheetProtection algorithmName="SHA-512" hashValue="LzucowEVwUH5hUuG5bcS/c97o3k/6vU5xA2G4P00ORvnwiPFoNPQwELHCvkre9PMPKzzJ+X1tNgSbzSK8yTOqQ==" saltValue="V2nbAWFHlYx0JSXRrUhM/g==" spinCount="100000" sheet="1" objects="1" scenarios="1" selectLockedCells="1"/>
  <mergeCells count="323">
    <mergeCell ref="A20:C20"/>
    <mergeCell ref="A21:C21"/>
    <mergeCell ref="A22:C22"/>
    <mergeCell ref="AI29:AL34"/>
    <mergeCell ref="I30:K31"/>
    <mergeCell ref="AC32:AG34"/>
    <mergeCell ref="A33:B33"/>
    <mergeCell ref="C33:E33"/>
    <mergeCell ref="F33:H33"/>
    <mergeCell ref="A23:C23"/>
    <mergeCell ref="A24:C24"/>
    <mergeCell ref="A25:C25"/>
    <mergeCell ref="A26:C26"/>
    <mergeCell ref="A27:C27"/>
    <mergeCell ref="D27:F27"/>
    <mergeCell ref="X32:Z32"/>
    <mergeCell ref="AA32:AB32"/>
    <mergeCell ref="Q32:S32"/>
    <mergeCell ref="A32:B32"/>
    <mergeCell ref="X29:Z31"/>
    <mergeCell ref="N34:P34"/>
    <mergeCell ref="Q34:S34"/>
    <mergeCell ref="T34:W34"/>
    <mergeCell ref="A34:B34"/>
    <mergeCell ref="A29:B31"/>
    <mergeCell ref="C29:E31"/>
    <mergeCell ref="AA29:AB31"/>
    <mergeCell ref="F29:H31"/>
    <mergeCell ref="I29:W29"/>
    <mergeCell ref="L34:M34"/>
    <mergeCell ref="L30:M31"/>
    <mergeCell ref="C32:E32"/>
    <mergeCell ref="I32:K32"/>
    <mergeCell ref="F32:H32"/>
    <mergeCell ref="N33:P33"/>
    <mergeCell ref="L33:M33"/>
    <mergeCell ref="I33:K33"/>
    <mergeCell ref="N32:P32"/>
    <mergeCell ref="AA34:AB34"/>
    <mergeCell ref="Q33:S33"/>
    <mergeCell ref="T33:W33"/>
    <mergeCell ref="T32:W32"/>
    <mergeCell ref="X33:Z33"/>
    <mergeCell ref="X34:Z34"/>
    <mergeCell ref="AA33:AB33"/>
    <mergeCell ref="C34:E34"/>
    <mergeCell ref="F34:H34"/>
    <mergeCell ref="I34:K34"/>
    <mergeCell ref="AA25:AB25"/>
    <mergeCell ref="N27:O27"/>
    <mergeCell ref="AA27:AB27"/>
    <mergeCell ref="Q27:R27"/>
    <mergeCell ref="T27:W27"/>
    <mergeCell ref="X27:Z27"/>
    <mergeCell ref="D26:F26"/>
    <mergeCell ref="H27:J27"/>
    <mergeCell ref="K27:M27"/>
    <mergeCell ref="X25:Z25"/>
    <mergeCell ref="L32:M32"/>
    <mergeCell ref="AK27:AL27"/>
    <mergeCell ref="AE27:AH27"/>
    <mergeCell ref="AI27:AJ27"/>
    <mergeCell ref="AC26:AD26"/>
    <mergeCell ref="AE26:AH26"/>
    <mergeCell ref="AI26:AJ26"/>
    <mergeCell ref="AK26:AL26"/>
    <mergeCell ref="AC27:AD27"/>
    <mergeCell ref="N26:O26"/>
    <mergeCell ref="T30:W31"/>
    <mergeCell ref="AA26:AB26"/>
    <mergeCell ref="AC29:AG31"/>
    <mergeCell ref="N30:P31"/>
    <mergeCell ref="Q30:S31"/>
    <mergeCell ref="X22:Z22"/>
    <mergeCell ref="AK23:AL23"/>
    <mergeCell ref="D22:F22"/>
    <mergeCell ref="H22:J22"/>
    <mergeCell ref="K22:M22"/>
    <mergeCell ref="N22:O22"/>
    <mergeCell ref="X26:Z26"/>
    <mergeCell ref="H25:J25"/>
    <mergeCell ref="K25:M25"/>
    <mergeCell ref="N25:O25"/>
    <mergeCell ref="Q25:R25"/>
    <mergeCell ref="K26:M26"/>
    <mergeCell ref="AC25:AD25"/>
    <mergeCell ref="AE25:AH25"/>
    <mergeCell ref="AA24:AB24"/>
    <mergeCell ref="AK24:AL24"/>
    <mergeCell ref="AI25:AJ25"/>
    <mergeCell ref="AC24:AD24"/>
    <mergeCell ref="AE24:AH24"/>
    <mergeCell ref="AI24:AJ24"/>
    <mergeCell ref="AK25:AL25"/>
    <mergeCell ref="T24:W24"/>
    <mergeCell ref="X24:Z24"/>
    <mergeCell ref="T25:W25"/>
    <mergeCell ref="D23:F23"/>
    <mergeCell ref="H23:J23"/>
    <mergeCell ref="K23:M23"/>
    <mergeCell ref="N23:O23"/>
    <mergeCell ref="T23:W23"/>
    <mergeCell ref="T22:W22"/>
    <mergeCell ref="Q26:R26"/>
    <mergeCell ref="T26:W26"/>
    <mergeCell ref="Q24:R24"/>
    <mergeCell ref="Q22:R22"/>
    <mergeCell ref="Q23:R23"/>
    <mergeCell ref="D24:F24"/>
    <mergeCell ref="H24:J24"/>
    <mergeCell ref="K24:M24"/>
    <mergeCell ref="N24:O24"/>
    <mergeCell ref="H26:J26"/>
    <mergeCell ref="D25:F25"/>
    <mergeCell ref="X21:Z21"/>
    <mergeCell ref="AA21:AB21"/>
    <mergeCell ref="AA23:AB23"/>
    <mergeCell ref="AK20:AL20"/>
    <mergeCell ref="T20:W20"/>
    <mergeCell ref="T21:W21"/>
    <mergeCell ref="AI20:AJ20"/>
    <mergeCell ref="AK21:AL21"/>
    <mergeCell ref="X20:Z20"/>
    <mergeCell ref="AI21:AJ21"/>
    <mergeCell ref="AC20:AD20"/>
    <mergeCell ref="AE20:AH20"/>
    <mergeCell ref="AA22:AB22"/>
    <mergeCell ref="AC21:AD21"/>
    <mergeCell ref="AE21:AH21"/>
    <mergeCell ref="AA20:AB20"/>
    <mergeCell ref="AI22:AJ22"/>
    <mergeCell ref="X23:Z23"/>
    <mergeCell ref="AC23:AD23"/>
    <mergeCell ref="AE23:AH23"/>
    <mergeCell ref="AI23:AJ23"/>
    <mergeCell ref="AK22:AL22"/>
    <mergeCell ref="AE22:AH22"/>
    <mergeCell ref="AC22:AD22"/>
    <mergeCell ref="D21:F21"/>
    <mergeCell ref="H21:J21"/>
    <mergeCell ref="K21:M21"/>
    <mergeCell ref="N21:O21"/>
    <mergeCell ref="Q21:R21"/>
    <mergeCell ref="D20:F20"/>
    <mergeCell ref="H20:J20"/>
    <mergeCell ref="K20:M20"/>
    <mergeCell ref="N20:O20"/>
    <mergeCell ref="Q20:R20"/>
    <mergeCell ref="AK19:AL19"/>
    <mergeCell ref="AI19:AJ19"/>
    <mergeCell ref="AE19:AH19"/>
    <mergeCell ref="AA16:AB18"/>
    <mergeCell ref="A16:C17"/>
    <mergeCell ref="D16:F18"/>
    <mergeCell ref="G16:G18"/>
    <mergeCell ref="H16:J18"/>
    <mergeCell ref="K16:M18"/>
    <mergeCell ref="P16:P18"/>
    <mergeCell ref="AE16:AH18"/>
    <mergeCell ref="AC16:AD18"/>
    <mergeCell ref="AK16:AL18"/>
    <mergeCell ref="AA19:AB19"/>
    <mergeCell ref="AC19:AD19"/>
    <mergeCell ref="Q16:R18"/>
    <mergeCell ref="X16:Z18"/>
    <mergeCell ref="AI16:AJ18"/>
    <mergeCell ref="T19:W19"/>
    <mergeCell ref="X19:Z19"/>
    <mergeCell ref="A19:C19"/>
    <mergeCell ref="N16:O18"/>
    <mergeCell ref="R14:T14"/>
    <mergeCell ref="D19:F19"/>
    <mergeCell ref="H19:J19"/>
    <mergeCell ref="K19:M19"/>
    <mergeCell ref="N19:O19"/>
    <mergeCell ref="Q19:R19"/>
    <mergeCell ref="T16:W18"/>
    <mergeCell ref="S16:S18"/>
    <mergeCell ref="E14:G14"/>
    <mergeCell ref="C14:D14"/>
    <mergeCell ref="H13:I13"/>
    <mergeCell ref="J13:L13"/>
    <mergeCell ref="V14:X14"/>
    <mergeCell ref="H14:I14"/>
    <mergeCell ref="J14:L14"/>
    <mergeCell ref="M14:N14"/>
    <mergeCell ref="O14:Q14"/>
    <mergeCell ref="C10:D10"/>
    <mergeCell ref="E10:G10"/>
    <mergeCell ref="H10:I10"/>
    <mergeCell ref="J10:L10"/>
    <mergeCell ref="C13:D13"/>
    <mergeCell ref="E13:G13"/>
    <mergeCell ref="J12:L12"/>
    <mergeCell ref="C11:D11"/>
    <mergeCell ref="J11:L11"/>
    <mergeCell ref="E11:G11"/>
    <mergeCell ref="H11:I11"/>
    <mergeCell ref="H12:I12"/>
    <mergeCell ref="M10:N10"/>
    <mergeCell ref="O13:Q13"/>
    <mergeCell ref="M11:N11"/>
    <mergeCell ref="O11:Q11"/>
    <mergeCell ref="R13:T13"/>
    <mergeCell ref="AF10:AK10"/>
    <mergeCell ref="R10:T10"/>
    <mergeCell ref="Z10:AA10"/>
    <mergeCell ref="AB10:AC10"/>
    <mergeCell ref="AB12:AC12"/>
    <mergeCell ref="Z12:AA12"/>
    <mergeCell ref="R12:T12"/>
    <mergeCell ref="W12:X12"/>
    <mergeCell ref="AF12:AK12"/>
    <mergeCell ref="R11:T11"/>
    <mergeCell ref="W11:X11"/>
    <mergeCell ref="Z11:AA11"/>
    <mergeCell ref="AB11:AC11"/>
    <mergeCell ref="AF11:AK11"/>
    <mergeCell ref="AD10:AE14"/>
    <mergeCell ref="Z13:AA13"/>
    <mergeCell ref="AB13:AC13"/>
    <mergeCell ref="AF13:AK13"/>
    <mergeCell ref="Z14:AA14"/>
    <mergeCell ref="AF14:AK14"/>
    <mergeCell ref="AB14:AC14"/>
    <mergeCell ref="W10:X10"/>
    <mergeCell ref="V10:V13"/>
    <mergeCell ref="W13:X13"/>
    <mergeCell ref="O10:Q10"/>
    <mergeCell ref="M12:N12"/>
    <mergeCell ref="O12:Q12"/>
    <mergeCell ref="M13:N13"/>
    <mergeCell ref="O8:Q8"/>
    <mergeCell ref="R8:T8"/>
    <mergeCell ref="R9:T9"/>
    <mergeCell ref="Z9:AA9"/>
    <mergeCell ref="V9:X9"/>
    <mergeCell ref="O4:Q4"/>
    <mergeCell ref="M4:N4"/>
    <mergeCell ref="Y2:Y4"/>
    <mergeCell ref="V2:X4"/>
    <mergeCell ref="J3:N3"/>
    <mergeCell ref="O3:T3"/>
    <mergeCell ref="M7:N7"/>
    <mergeCell ref="M5:N5"/>
    <mergeCell ref="M6:N6"/>
    <mergeCell ref="AB2:AC4"/>
    <mergeCell ref="Z6:AA6"/>
    <mergeCell ref="R5:T5"/>
    <mergeCell ref="AB7:AC7"/>
    <mergeCell ref="J4:L4"/>
    <mergeCell ref="AG9:AI9"/>
    <mergeCell ref="W6:X6"/>
    <mergeCell ref="O7:Q7"/>
    <mergeCell ref="R7:T7"/>
    <mergeCell ref="V5:V8"/>
    <mergeCell ref="W7:X7"/>
    <mergeCell ref="AD7:AF7"/>
    <mergeCell ref="AG7:AI7"/>
    <mergeCell ref="Z5:AA5"/>
    <mergeCell ref="AB5:AC5"/>
    <mergeCell ref="AB9:AC9"/>
    <mergeCell ref="W5:X5"/>
    <mergeCell ref="Z8:AA8"/>
    <mergeCell ref="AB8:AC8"/>
    <mergeCell ref="AD8:AF8"/>
    <mergeCell ref="AD9:AF9"/>
    <mergeCell ref="W8:X8"/>
    <mergeCell ref="J2:T2"/>
    <mergeCell ref="Z2:AA4"/>
    <mergeCell ref="AJ8:AK8"/>
    <mergeCell ref="AJ9:AK9"/>
    <mergeCell ref="J9:L9"/>
    <mergeCell ref="M9:N9"/>
    <mergeCell ref="O9:Q9"/>
    <mergeCell ref="AG8:AI8"/>
    <mergeCell ref="M8:N8"/>
    <mergeCell ref="A2:B4"/>
    <mergeCell ref="C2:D4"/>
    <mergeCell ref="E2:G4"/>
    <mergeCell ref="H2:I4"/>
    <mergeCell ref="A5:A14"/>
    <mergeCell ref="E5:G5"/>
    <mergeCell ref="AD2:AL2"/>
    <mergeCell ref="AD3:AI3"/>
    <mergeCell ref="AJ3:AL3"/>
    <mergeCell ref="AG4:AI4"/>
    <mergeCell ref="AJ4:AK4"/>
    <mergeCell ref="AD4:AF4"/>
    <mergeCell ref="R4:T4"/>
    <mergeCell ref="AG5:AI5"/>
    <mergeCell ref="U2:U14"/>
    <mergeCell ref="AB6:AC6"/>
    <mergeCell ref="AD6:AF6"/>
    <mergeCell ref="AJ5:AK5"/>
    <mergeCell ref="C7:D7"/>
    <mergeCell ref="E7:G7"/>
    <mergeCell ref="H7:I7"/>
    <mergeCell ref="J7:L7"/>
    <mergeCell ref="J5:L5"/>
    <mergeCell ref="C5:D5"/>
    <mergeCell ref="O5:Q5"/>
    <mergeCell ref="O6:Q6"/>
    <mergeCell ref="Z7:AA7"/>
    <mergeCell ref="R6:T6"/>
    <mergeCell ref="AJ6:AK6"/>
    <mergeCell ref="AJ7:AK7"/>
    <mergeCell ref="AG6:AI6"/>
    <mergeCell ref="AD5:AF5"/>
    <mergeCell ref="E9:G9"/>
    <mergeCell ref="H9:I9"/>
    <mergeCell ref="C9:D9"/>
    <mergeCell ref="H5:I5"/>
    <mergeCell ref="E6:G6"/>
    <mergeCell ref="H6:I6"/>
    <mergeCell ref="J6:L6"/>
    <mergeCell ref="C12:D12"/>
    <mergeCell ref="E12:G12"/>
    <mergeCell ref="J8:L8"/>
    <mergeCell ref="C6:D6"/>
    <mergeCell ref="C8:D8"/>
    <mergeCell ref="E8:G8"/>
    <mergeCell ref="H8:I8"/>
  </mergeCells>
  <phoneticPr fontId="2"/>
  <dataValidations count="3">
    <dataValidation type="date" imeMode="off" operator="greaterThanOrEqual" allowBlank="1" showInputMessage="1" showErrorMessage="1" error="日付まで入力してください_x000a_" sqref="G19:G26">
      <formula1>27395</formula1>
    </dataValidation>
    <dataValidation imeMode="hiragana" allowBlank="1" showInputMessage="1" showErrorMessage="1" sqref="AF11:AK13 B5:B13 A32:B33 W5:X7 W10:X12 A19:A26"/>
    <dataValidation imeMode="off" allowBlank="1" showInputMessage="1" showErrorMessage="1" sqref="AL11:AL13 C32:E33 H5:I13 C5:D13 Y5:AC7 Z8:AC9 Z13:AC14 Y10:AC12 H19:J26 D19:F26 P19:P26 AC19:AD26 X19:Z26 S19:S26"/>
  </dataValidations>
  <pageMargins left="0.7" right="0.16" top="0.51" bottom="0.52" header="0.51181102362204722" footer="0.5118110236220472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view="pageBreakPreview" topLeftCell="A94" zoomScale="75" zoomScaleNormal="100" zoomScaleSheetLayoutView="75" workbookViewId="0">
      <selection activeCell="D120" sqref="D120"/>
    </sheetView>
  </sheetViews>
  <sheetFormatPr defaultRowHeight="15" customHeight="1"/>
  <cols>
    <col min="1" max="1" width="4" style="250" bestFit="1" customWidth="1"/>
    <col min="2" max="2" width="15.125" style="251" bestFit="1" customWidth="1"/>
    <col min="3" max="3" width="23.25" style="251" customWidth="1"/>
    <col min="4" max="4" width="47.75" style="251" customWidth="1"/>
    <col min="5" max="16384" width="9" style="246"/>
  </cols>
  <sheetData>
    <row r="1" spans="1:4" ht="15" customHeight="1">
      <c r="A1" s="541" t="s">
        <v>508</v>
      </c>
      <c r="B1" s="542"/>
      <c r="C1" s="245" t="s">
        <v>509</v>
      </c>
      <c r="D1" s="245" t="s">
        <v>510</v>
      </c>
    </row>
    <row r="2" spans="1:4" ht="15" customHeight="1">
      <c r="A2" s="247" t="s">
        <v>507</v>
      </c>
      <c r="B2" s="248" t="s">
        <v>487</v>
      </c>
      <c r="C2" s="248" t="s">
        <v>488</v>
      </c>
      <c r="D2" s="249" t="s">
        <v>489</v>
      </c>
    </row>
    <row r="3" spans="1:4" ht="15" customHeight="1">
      <c r="A3" s="247" t="s">
        <v>507</v>
      </c>
      <c r="B3" s="248" t="s">
        <v>487</v>
      </c>
      <c r="C3" s="249" t="s">
        <v>511</v>
      </c>
      <c r="D3" s="249" t="s">
        <v>512</v>
      </c>
    </row>
    <row r="4" spans="1:4" ht="15" customHeight="1">
      <c r="A4" s="247" t="s">
        <v>503</v>
      </c>
      <c r="B4" s="248" t="s">
        <v>416</v>
      </c>
      <c r="C4" s="249" t="s">
        <v>513</v>
      </c>
      <c r="D4" s="248"/>
    </row>
    <row r="5" spans="1:4" ht="15" customHeight="1">
      <c r="A5" s="247" t="s">
        <v>503</v>
      </c>
      <c r="B5" s="248" t="s">
        <v>416</v>
      </c>
      <c r="C5" s="248" t="s">
        <v>430</v>
      </c>
      <c r="D5" s="249" t="s">
        <v>514</v>
      </c>
    </row>
    <row r="6" spans="1:4" ht="15" customHeight="1">
      <c r="A6" s="247" t="s">
        <v>503</v>
      </c>
      <c r="B6" s="248" t="s">
        <v>416</v>
      </c>
      <c r="C6" s="248" t="s">
        <v>437</v>
      </c>
      <c r="D6" s="248" t="s">
        <v>438</v>
      </c>
    </row>
    <row r="7" spans="1:4" ht="15" customHeight="1">
      <c r="A7" s="247" t="s">
        <v>503</v>
      </c>
      <c r="B7" s="248" t="s">
        <v>416</v>
      </c>
      <c r="C7" s="248" t="s">
        <v>465</v>
      </c>
      <c r="D7" s="249" t="s">
        <v>515</v>
      </c>
    </row>
    <row r="8" spans="1:4" ht="15" customHeight="1">
      <c r="A8" s="247" t="s">
        <v>516</v>
      </c>
      <c r="B8" s="248" t="s">
        <v>425</v>
      </c>
      <c r="C8" s="249" t="s">
        <v>517</v>
      </c>
      <c r="D8" s="249" t="s">
        <v>518</v>
      </c>
    </row>
    <row r="9" spans="1:4" ht="15" customHeight="1">
      <c r="A9" s="247" t="s">
        <v>516</v>
      </c>
      <c r="B9" s="248" t="s">
        <v>425</v>
      </c>
      <c r="C9" s="248" t="s">
        <v>461</v>
      </c>
      <c r="D9" s="249" t="s">
        <v>519</v>
      </c>
    </row>
    <row r="10" spans="1:4" ht="15" customHeight="1">
      <c r="A10" s="247" t="s">
        <v>516</v>
      </c>
      <c r="B10" s="248" t="s">
        <v>425</v>
      </c>
      <c r="C10" s="248" t="s">
        <v>478</v>
      </c>
      <c r="D10" s="248" t="s">
        <v>479</v>
      </c>
    </row>
    <row r="11" spans="1:4" ht="15" customHeight="1">
      <c r="A11" s="247" t="s">
        <v>520</v>
      </c>
      <c r="B11" s="248" t="s">
        <v>409</v>
      </c>
      <c r="C11" s="248" t="s">
        <v>409</v>
      </c>
      <c r="D11" s="248" t="s">
        <v>410</v>
      </c>
    </row>
    <row r="12" spans="1:4" ht="15" customHeight="1">
      <c r="A12" s="247" t="s">
        <v>521</v>
      </c>
      <c r="B12" s="248" t="s">
        <v>415</v>
      </c>
      <c r="C12" s="249" t="s">
        <v>522</v>
      </c>
      <c r="D12" s="248" t="s">
        <v>502</v>
      </c>
    </row>
    <row r="13" spans="1:4" ht="15" customHeight="1">
      <c r="A13" s="247" t="s">
        <v>523</v>
      </c>
      <c r="B13" s="248" t="s">
        <v>247</v>
      </c>
      <c r="C13" s="248" t="s">
        <v>424</v>
      </c>
      <c r="D13" s="248" t="s">
        <v>408</v>
      </c>
    </row>
    <row r="14" spans="1:4" ht="15" customHeight="1">
      <c r="A14" s="247" t="s">
        <v>523</v>
      </c>
      <c r="B14" s="248" t="s">
        <v>247</v>
      </c>
      <c r="C14" s="249" t="s">
        <v>427</v>
      </c>
      <c r="D14" s="249" t="s">
        <v>518</v>
      </c>
    </row>
    <row r="15" spans="1:4" ht="15" customHeight="1">
      <c r="A15" s="247" t="s">
        <v>523</v>
      </c>
      <c r="B15" s="248" t="s">
        <v>247</v>
      </c>
      <c r="C15" s="248" t="s">
        <v>431</v>
      </c>
      <c r="D15" s="249" t="s">
        <v>524</v>
      </c>
    </row>
    <row r="16" spans="1:4" ht="15" customHeight="1">
      <c r="A16" s="247" t="s">
        <v>523</v>
      </c>
      <c r="B16" s="248" t="s">
        <v>247</v>
      </c>
      <c r="C16" s="248" t="s">
        <v>440</v>
      </c>
      <c r="D16" s="249" t="s">
        <v>518</v>
      </c>
    </row>
    <row r="17" spans="1:4" ht="15" customHeight="1">
      <c r="A17" s="534" t="s">
        <v>523</v>
      </c>
      <c r="B17" s="537" t="s">
        <v>247</v>
      </c>
      <c r="C17" s="249" t="s">
        <v>658</v>
      </c>
      <c r="D17" s="532" t="s">
        <v>518</v>
      </c>
    </row>
    <row r="18" spans="1:4" ht="15" customHeight="1">
      <c r="A18" s="536"/>
      <c r="B18" s="539"/>
      <c r="C18" s="249" t="s">
        <v>657</v>
      </c>
      <c r="D18" s="533"/>
    </row>
    <row r="19" spans="1:4" ht="15" customHeight="1">
      <c r="A19" s="534" t="s">
        <v>523</v>
      </c>
      <c r="B19" s="537" t="s">
        <v>247</v>
      </c>
      <c r="C19" s="249" t="s">
        <v>659</v>
      </c>
      <c r="D19" s="532" t="s">
        <v>518</v>
      </c>
    </row>
    <row r="20" spans="1:4" ht="15" customHeight="1">
      <c r="A20" s="535"/>
      <c r="B20" s="538"/>
      <c r="C20" s="249" t="s">
        <v>661</v>
      </c>
      <c r="D20" s="540"/>
    </row>
    <row r="21" spans="1:4" ht="15" customHeight="1">
      <c r="A21" s="536"/>
      <c r="B21" s="539"/>
      <c r="C21" s="249" t="s">
        <v>660</v>
      </c>
      <c r="D21" s="533"/>
    </row>
    <row r="22" spans="1:4" ht="15" customHeight="1">
      <c r="A22" s="247" t="s">
        <v>523</v>
      </c>
      <c r="B22" s="248" t="s">
        <v>247</v>
      </c>
      <c r="C22" s="248" t="s">
        <v>457</v>
      </c>
      <c r="D22" s="248"/>
    </row>
    <row r="23" spans="1:4" ht="15" customHeight="1">
      <c r="A23" s="247" t="s">
        <v>523</v>
      </c>
      <c r="B23" s="248" t="s">
        <v>247</v>
      </c>
      <c r="C23" s="248" t="s">
        <v>480</v>
      </c>
      <c r="D23" s="248"/>
    </row>
    <row r="24" spans="1:4" ht="15" customHeight="1">
      <c r="A24" s="247" t="s">
        <v>523</v>
      </c>
      <c r="B24" s="248" t="s">
        <v>247</v>
      </c>
      <c r="C24" s="248" t="s">
        <v>483</v>
      </c>
      <c r="D24" s="249" t="s">
        <v>408</v>
      </c>
    </row>
    <row r="25" spans="1:4" ht="15" customHeight="1">
      <c r="A25" s="247" t="s">
        <v>525</v>
      </c>
      <c r="B25" s="248" t="s">
        <v>249</v>
      </c>
      <c r="C25" s="248" t="s">
        <v>451</v>
      </c>
      <c r="D25" s="248"/>
    </row>
    <row r="26" spans="1:4" ht="15" customHeight="1">
      <c r="A26" s="247" t="s">
        <v>525</v>
      </c>
      <c r="B26" s="248" t="s">
        <v>249</v>
      </c>
      <c r="C26" s="248" t="s">
        <v>460</v>
      </c>
      <c r="D26" s="248"/>
    </row>
    <row r="27" spans="1:4" ht="15" customHeight="1">
      <c r="A27" s="247" t="s">
        <v>525</v>
      </c>
      <c r="B27" s="248" t="s">
        <v>249</v>
      </c>
      <c r="C27" s="248" t="s">
        <v>462</v>
      </c>
      <c r="D27" s="248"/>
    </row>
    <row r="28" spans="1:4" ht="15" customHeight="1">
      <c r="A28" s="247" t="s">
        <v>525</v>
      </c>
      <c r="B28" s="248" t="s">
        <v>249</v>
      </c>
      <c r="C28" s="248" t="s">
        <v>463</v>
      </c>
      <c r="D28" s="248"/>
    </row>
    <row r="29" spans="1:4" ht="15" customHeight="1">
      <c r="A29" s="247" t="s">
        <v>525</v>
      </c>
      <c r="B29" s="248" t="s">
        <v>249</v>
      </c>
      <c r="C29" s="248" t="s">
        <v>476</v>
      </c>
      <c r="D29" s="248"/>
    </row>
    <row r="30" spans="1:4" ht="15" customHeight="1">
      <c r="A30" s="247" t="s">
        <v>526</v>
      </c>
      <c r="B30" s="248" t="s">
        <v>251</v>
      </c>
      <c r="C30" s="248" t="s">
        <v>458</v>
      </c>
      <c r="D30" s="249" t="s">
        <v>527</v>
      </c>
    </row>
    <row r="31" spans="1:4" ht="15" customHeight="1">
      <c r="A31" s="247" t="s">
        <v>526</v>
      </c>
      <c r="B31" s="248" t="s">
        <v>251</v>
      </c>
      <c r="C31" s="248" t="s">
        <v>458</v>
      </c>
      <c r="D31" s="249" t="s">
        <v>528</v>
      </c>
    </row>
    <row r="32" spans="1:4" ht="15" customHeight="1">
      <c r="A32" s="247" t="s">
        <v>529</v>
      </c>
      <c r="B32" s="248" t="s">
        <v>253</v>
      </c>
      <c r="C32" s="248" t="s">
        <v>453</v>
      </c>
      <c r="D32" s="248"/>
    </row>
    <row r="33" spans="1:4" ht="15" customHeight="1">
      <c r="A33" s="247" t="s">
        <v>529</v>
      </c>
      <c r="B33" s="248" t="s">
        <v>253</v>
      </c>
      <c r="C33" s="248" t="s">
        <v>459</v>
      </c>
      <c r="D33" s="248"/>
    </row>
    <row r="34" spans="1:4" ht="15" customHeight="1">
      <c r="A34" s="247" t="s">
        <v>530</v>
      </c>
      <c r="B34" s="248" t="s">
        <v>255</v>
      </c>
      <c r="C34" s="248" t="s">
        <v>454</v>
      </c>
      <c r="D34" s="249" t="s">
        <v>531</v>
      </c>
    </row>
    <row r="35" spans="1:4" ht="15" customHeight="1">
      <c r="A35" s="247" t="s">
        <v>532</v>
      </c>
      <c r="B35" s="248" t="s">
        <v>257</v>
      </c>
      <c r="C35" s="248" t="s">
        <v>400</v>
      </c>
      <c r="D35" s="248"/>
    </row>
    <row r="36" spans="1:4" ht="15" customHeight="1">
      <c r="A36" s="247" t="s">
        <v>532</v>
      </c>
      <c r="B36" s="248" t="s">
        <v>257</v>
      </c>
      <c r="C36" s="248" t="s">
        <v>533</v>
      </c>
      <c r="D36" s="248"/>
    </row>
    <row r="37" spans="1:4" ht="15" customHeight="1">
      <c r="A37" s="247" t="s">
        <v>532</v>
      </c>
      <c r="B37" s="248" t="s">
        <v>257</v>
      </c>
      <c r="C37" s="248" t="s">
        <v>534</v>
      </c>
      <c r="D37" s="248"/>
    </row>
    <row r="38" spans="1:4" ht="15" customHeight="1">
      <c r="A38" s="247" t="s">
        <v>532</v>
      </c>
      <c r="B38" s="248" t="s">
        <v>257</v>
      </c>
      <c r="C38" s="248" t="s">
        <v>535</v>
      </c>
      <c r="D38" s="248"/>
    </row>
    <row r="39" spans="1:4" ht="15" customHeight="1">
      <c r="A39" s="247" t="s">
        <v>532</v>
      </c>
      <c r="B39" s="248" t="s">
        <v>257</v>
      </c>
      <c r="C39" s="248" t="s">
        <v>536</v>
      </c>
      <c r="D39" s="248"/>
    </row>
    <row r="40" spans="1:4" ht="15" customHeight="1">
      <c r="A40" s="247" t="s">
        <v>532</v>
      </c>
      <c r="B40" s="248" t="s">
        <v>257</v>
      </c>
      <c r="C40" s="249" t="s">
        <v>537</v>
      </c>
      <c r="D40" s="248"/>
    </row>
    <row r="41" spans="1:4" ht="15" customHeight="1">
      <c r="A41" s="247" t="s">
        <v>532</v>
      </c>
      <c r="B41" s="248" t="s">
        <v>257</v>
      </c>
      <c r="C41" s="249" t="s">
        <v>538</v>
      </c>
      <c r="D41" s="248"/>
    </row>
    <row r="42" spans="1:4" ht="15" customHeight="1">
      <c r="A42" s="247" t="s">
        <v>532</v>
      </c>
      <c r="B42" s="248" t="s">
        <v>257</v>
      </c>
      <c r="C42" s="249" t="s">
        <v>539</v>
      </c>
      <c r="D42" s="248" t="s">
        <v>506</v>
      </c>
    </row>
    <row r="43" spans="1:4" ht="15" customHeight="1">
      <c r="A43" s="247" t="s">
        <v>540</v>
      </c>
      <c r="B43" s="248" t="s">
        <v>413</v>
      </c>
      <c r="C43" s="248" t="s">
        <v>414</v>
      </c>
      <c r="D43" s="248"/>
    </row>
    <row r="44" spans="1:4" ht="15" customHeight="1">
      <c r="A44" s="247" t="s">
        <v>540</v>
      </c>
      <c r="B44" s="248" t="s">
        <v>413</v>
      </c>
      <c r="C44" s="248" t="s">
        <v>421</v>
      </c>
      <c r="D44" s="248"/>
    </row>
    <row r="45" spans="1:4" ht="15" customHeight="1">
      <c r="A45" s="247" t="s">
        <v>540</v>
      </c>
      <c r="B45" s="248" t="s">
        <v>413</v>
      </c>
      <c r="C45" s="248" t="s">
        <v>434</v>
      </c>
      <c r="D45" s="248"/>
    </row>
    <row r="46" spans="1:4" ht="15" customHeight="1">
      <c r="A46" s="247" t="s">
        <v>540</v>
      </c>
      <c r="B46" s="248" t="s">
        <v>413</v>
      </c>
      <c r="C46" s="248" t="s">
        <v>446</v>
      </c>
      <c r="D46" s="248"/>
    </row>
    <row r="47" spans="1:4" ht="15" customHeight="1">
      <c r="A47" s="247" t="s">
        <v>540</v>
      </c>
      <c r="B47" s="248" t="s">
        <v>413</v>
      </c>
      <c r="C47" s="248" t="s">
        <v>481</v>
      </c>
      <c r="D47" s="248"/>
    </row>
    <row r="48" spans="1:4" ht="15" customHeight="1">
      <c r="A48" s="247" t="s">
        <v>541</v>
      </c>
      <c r="B48" s="248" t="s">
        <v>261</v>
      </c>
      <c r="C48" s="248" t="s">
        <v>399</v>
      </c>
      <c r="D48" s="248"/>
    </row>
    <row r="49" spans="1:4" ht="15" customHeight="1">
      <c r="A49" s="247" t="s">
        <v>541</v>
      </c>
      <c r="B49" s="248" t="s">
        <v>261</v>
      </c>
      <c r="C49" s="249" t="s">
        <v>504</v>
      </c>
      <c r="D49" s="248"/>
    </row>
    <row r="50" spans="1:4" ht="15" customHeight="1">
      <c r="A50" s="247" t="s">
        <v>541</v>
      </c>
      <c r="B50" s="248" t="s">
        <v>261</v>
      </c>
      <c r="C50" s="248" t="s">
        <v>422</v>
      </c>
      <c r="D50" s="248"/>
    </row>
    <row r="51" spans="1:4" ht="15" customHeight="1">
      <c r="A51" s="247" t="s">
        <v>541</v>
      </c>
      <c r="B51" s="248" t="s">
        <v>261</v>
      </c>
      <c r="C51" s="249" t="s">
        <v>505</v>
      </c>
      <c r="D51" s="248"/>
    </row>
    <row r="52" spans="1:4" ht="15" customHeight="1">
      <c r="A52" s="247" t="s">
        <v>541</v>
      </c>
      <c r="B52" s="248" t="s">
        <v>261</v>
      </c>
      <c r="C52" s="248" t="s">
        <v>435</v>
      </c>
      <c r="D52" s="248"/>
    </row>
    <row r="53" spans="1:4" ht="15" customHeight="1">
      <c r="A53" s="247" t="s">
        <v>541</v>
      </c>
      <c r="B53" s="248" t="s">
        <v>261</v>
      </c>
      <c r="C53" s="248" t="s">
        <v>542</v>
      </c>
      <c r="D53" s="248"/>
    </row>
    <row r="54" spans="1:4" ht="15" customHeight="1">
      <c r="A54" s="247" t="s">
        <v>541</v>
      </c>
      <c r="B54" s="248" t="s">
        <v>261</v>
      </c>
      <c r="C54" s="248" t="s">
        <v>439</v>
      </c>
      <c r="D54" s="248"/>
    </row>
    <row r="55" spans="1:4" ht="15" customHeight="1">
      <c r="A55" s="247" t="s">
        <v>541</v>
      </c>
      <c r="B55" s="248" t="s">
        <v>261</v>
      </c>
      <c r="C55" s="248" t="s">
        <v>447</v>
      </c>
      <c r="D55" s="248"/>
    </row>
    <row r="56" spans="1:4" ht="15" customHeight="1">
      <c r="A56" s="247" t="s">
        <v>541</v>
      </c>
      <c r="B56" s="248" t="s">
        <v>261</v>
      </c>
      <c r="C56" s="248" t="s">
        <v>452</v>
      </c>
      <c r="D56" s="248"/>
    </row>
    <row r="57" spans="1:4" ht="15" customHeight="1">
      <c r="A57" s="247" t="s">
        <v>541</v>
      </c>
      <c r="B57" s="248" t="s">
        <v>261</v>
      </c>
      <c r="C57" s="248" t="s">
        <v>466</v>
      </c>
      <c r="D57" s="248" t="s">
        <v>467</v>
      </c>
    </row>
    <row r="58" spans="1:4" ht="15" customHeight="1">
      <c r="A58" s="247" t="s">
        <v>541</v>
      </c>
      <c r="B58" s="248" t="s">
        <v>261</v>
      </c>
      <c r="C58" s="248" t="s">
        <v>543</v>
      </c>
      <c r="D58" s="248"/>
    </row>
    <row r="59" spans="1:4" ht="15" customHeight="1">
      <c r="A59" s="247" t="s">
        <v>541</v>
      </c>
      <c r="B59" s="248" t="s">
        <v>261</v>
      </c>
      <c r="C59" s="248" t="s">
        <v>482</v>
      </c>
      <c r="D59" s="248"/>
    </row>
    <row r="60" spans="1:4" ht="15" customHeight="1">
      <c r="A60" s="247" t="s">
        <v>541</v>
      </c>
      <c r="B60" s="248" t="s">
        <v>261</v>
      </c>
      <c r="C60" s="248" t="s">
        <v>544</v>
      </c>
      <c r="D60" s="248"/>
    </row>
    <row r="61" spans="1:4" ht="15" customHeight="1">
      <c r="A61" s="247" t="s">
        <v>541</v>
      </c>
      <c r="B61" s="248" t="s">
        <v>261</v>
      </c>
      <c r="C61" s="248" t="s">
        <v>545</v>
      </c>
      <c r="D61" s="248"/>
    </row>
    <row r="62" spans="1:4" ht="15" customHeight="1">
      <c r="A62" s="247" t="s">
        <v>541</v>
      </c>
      <c r="B62" s="248" t="s">
        <v>261</v>
      </c>
      <c r="C62" s="249" t="s">
        <v>546</v>
      </c>
      <c r="D62" s="248"/>
    </row>
    <row r="63" spans="1:4" ht="15" customHeight="1">
      <c r="A63" s="247" t="s">
        <v>541</v>
      </c>
      <c r="B63" s="248" t="s">
        <v>261</v>
      </c>
      <c r="C63" s="249" t="s">
        <v>547</v>
      </c>
      <c r="D63" s="248"/>
    </row>
    <row r="64" spans="1:4" ht="15" customHeight="1">
      <c r="A64" s="247" t="s">
        <v>548</v>
      </c>
      <c r="B64" s="248" t="s">
        <v>263</v>
      </c>
      <c r="C64" s="248" t="s">
        <v>445</v>
      </c>
      <c r="D64" s="248"/>
    </row>
    <row r="65" spans="1:4" ht="15" customHeight="1">
      <c r="A65" s="247" t="s">
        <v>548</v>
      </c>
      <c r="B65" s="248" t="s">
        <v>263</v>
      </c>
      <c r="C65" s="248" t="s">
        <v>448</v>
      </c>
      <c r="D65" s="248" t="s">
        <v>449</v>
      </c>
    </row>
    <row r="66" spans="1:4" ht="15" customHeight="1">
      <c r="A66" s="247" t="s">
        <v>549</v>
      </c>
      <c r="B66" s="248" t="s">
        <v>404</v>
      </c>
      <c r="C66" s="248" t="s">
        <v>550</v>
      </c>
      <c r="D66" s="248" t="s">
        <v>405</v>
      </c>
    </row>
    <row r="67" spans="1:4" ht="15" customHeight="1">
      <c r="A67" s="247" t="s">
        <v>549</v>
      </c>
      <c r="B67" s="248" t="s">
        <v>404</v>
      </c>
      <c r="C67" s="248" t="s">
        <v>411</v>
      </c>
      <c r="D67" s="248" t="s">
        <v>412</v>
      </c>
    </row>
    <row r="68" spans="1:4" ht="15" customHeight="1">
      <c r="A68" s="247" t="s">
        <v>549</v>
      </c>
      <c r="B68" s="248" t="s">
        <v>404</v>
      </c>
      <c r="C68" s="248" t="s">
        <v>551</v>
      </c>
      <c r="D68" s="248" t="s">
        <v>405</v>
      </c>
    </row>
    <row r="69" spans="1:4" ht="15" customHeight="1">
      <c r="A69" s="247" t="s">
        <v>549</v>
      </c>
      <c r="B69" s="248" t="s">
        <v>404</v>
      </c>
      <c r="C69" s="248" t="s">
        <v>428</v>
      </c>
      <c r="D69" s="248" t="s">
        <v>405</v>
      </c>
    </row>
    <row r="70" spans="1:4" ht="15" customHeight="1">
      <c r="A70" s="247" t="s">
        <v>549</v>
      </c>
      <c r="B70" s="248" t="s">
        <v>404</v>
      </c>
      <c r="C70" s="248" t="s">
        <v>432</v>
      </c>
      <c r="D70" s="248" t="s">
        <v>405</v>
      </c>
    </row>
    <row r="71" spans="1:4" ht="15" customHeight="1">
      <c r="A71" s="247" t="s">
        <v>549</v>
      </c>
      <c r="B71" s="248" t="s">
        <v>404</v>
      </c>
      <c r="C71" s="248" t="s">
        <v>456</v>
      </c>
      <c r="D71" s="248" t="s">
        <v>412</v>
      </c>
    </row>
    <row r="72" spans="1:4" ht="15" customHeight="1">
      <c r="A72" s="247" t="s">
        <v>549</v>
      </c>
      <c r="B72" s="248" t="s">
        <v>404</v>
      </c>
      <c r="C72" s="248" t="s">
        <v>473</v>
      </c>
      <c r="D72" s="248" t="s">
        <v>412</v>
      </c>
    </row>
    <row r="73" spans="1:4" ht="15" customHeight="1">
      <c r="A73" s="247" t="s">
        <v>549</v>
      </c>
      <c r="B73" s="248" t="s">
        <v>404</v>
      </c>
      <c r="C73" s="248" t="s">
        <v>474</v>
      </c>
      <c r="D73" s="248" t="s">
        <v>405</v>
      </c>
    </row>
    <row r="74" spans="1:4" ht="15" customHeight="1">
      <c r="A74" s="247" t="s">
        <v>552</v>
      </c>
      <c r="B74" s="248" t="s">
        <v>401</v>
      </c>
      <c r="C74" s="248" t="s">
        <v>402</v>
      </c>
      <c r="D74" s="248"/>
    </row>
    <row r="75" spans="1:4" ht="15" customHeight="1">
      <c r="A75" s="247" t="s">
        <v>552</v>
      </c>
      <c r="B75" s="248" t="s">
        <v>401</v>
      </c>
      <c r="C75" s="248" t="s">
        <v>553</v>
      </c>
      <c r="D75" s="248"/>
    </row>
    <row r="76" spans="1:4" ht="15" customHeight="1">
      <c r="A76" s="247" t="s">
        <v>552</v>
      </c>
      <c r="B76" s="248" t="s">
        <v>401</v>
      </c>
      <c r="C76" s="248" t="s">
        <v>554</v>
      </c>
      <c r="D76" s="248"/>
    </row>
    <row r="77" spans="1:4" ht="15" customHeight="1">
      <c r="A77" s="247" t="s">
        <v>552</v>
      </c>
      <c r="B77" s="248" t="s">
        <v>401</v>
      </c>
      <c r="C77" s="248" t="s">
        <v>423</v>
      </c>
      <c r="D77" s="248"/>
    </row>
    <row r="78" spans="1:4" ht="15" customHeight="1">
      <c r="A78" s="247" t="s">
        <v>552</v>
      </c>
      <c r="B78" s="248" t="s">
        <v>401</v>
      </c>
      <c r="C78" s="248" t="s">
        <v>426</v>
      </c>
      <c r="D78" s="248"/>
    </row>
    <row r="79" spans="1:4" ht="15" customHeight="1">
      <c r="A79" s="247" t="s">
        <v>552</v>
      </c>
      <c r="B79" s="248" t="s">
        <v>401</v>
      </c>
      <c r="C79" s="248" t="s">
        <v>433</v>
      </c>
      <c r="D79" s="248"/>
    </row>
    <row r="80" spans="1:4" ht="15" customHeight="1">
      <c r="A80" s="247" t="s">
        <v>552</v>
      </c>
      <c r="B80" s="248" t="s">
        <v>401</v>
      </c>
      <c r="C80" s="248" t="s">
        <v>436</v>
      </c>
      <c r="D80" s="248"/>
    </row>
    <row r="81" spans="1:4" ht="15" customHeight="1">
      <c r="A81" s="247" t="s">
        <v>552</v>
      </c>
      <c r="B81" s="248" t="s">
        <v>401</v>
      </c>
      <c r="C81" s="248" t="s">
        <v>555</v>
      </c>
      <c r="D81" s="248"/>
    </row>
    <row r="82" spans="1:4" ht="15" customHeight="1">
      <c r="A82" s="247" t="s">
        <v>552</v>
      </c>
      <c r="B82" s="248" t="s">
        <v>401</v>
      </c>
      <c r="C82" s="248" t="s">
        <v>556</v>
      </c>
      <c r="D82" s="248"/>
    </row>
    <row r="83" spans="1:4" ht="15" customHeight="1">
      <c r="A83" s="247" t="s">
        <v>552</v>
      </c>
      <c r="B83" s="248" t="s">
        <v>401</v>
      </c>
      <c r="C83" s="248" t="s">
        <v>468</v>
      </c>
      <c r="D83" s="248"/>
    </row>
    <row r="84" spans="1:4" ht="15" customHeight="1">
      <c r="A84" s="247" t="s">
        <v>552</v>
      </c>
      <c r="B84" s="248" t="s">
        <v>401</v>
      </c>
      <c r="C84" s="248" t="s">
        <v>471</v>
      </c>
      <c r="D84" s="248"/>
    </row>
    <row r="85" spans="1:4" ht="15" customHeight="1">
      <c r="A85" s="247" t="s">
        <v>552</v>
      </c>
      <c r="B85" s="248" t="s">
        <v>401</v>
      </c>
      <c r="C85" s="248" t="s">
        <v>472</v>
      </c>
      <c r="D85" s="248"/>
    </row>
    <row r="86" spans="1:4" ht="15" customHeight="1">
      <c r="A86" s="247" t="s">
        <v>552</v>
      </c>
      <c r="B86" s="248" t="s">
        <v>401</v>
      </c>
      <c r="C86" s="248" t="s">
        <v>477</v>
      </c>
      <c r="D86" s="248"/>
    </row>
    <row r="87" spans="1:4" ht="15" customHeight="1">
      <c r="A87" s="247" t="s">
        <v>552</v>
      </c>
      <c r="B87" s="248" t="s">
        <v>401</v>
      </c>
      <c r="C87" s="248" t="s">
        <v>484</v>
      </c>
      <c r="D87" s="248"/>
    </row>
    <row r="88" spans="1:4" ht="15" customHeight="1">
      <c r="A88" s="247" t="s">
        <v>552</v>
      </c>
      <c r="B88" s="248" t="s">
        <v>401</v>
      </c>
      <c r="C88" s="248" t="s">
        <v>486</v>
      </c>
      <c r="D88" s="248"/>
    </row>
    <row r="89" spans="1:4" ht="15" customHeight="1">
      <c r="A89" s="247" t="s">
        <v>552</v>
      </c>
      <c r="B89" s="248" t="s">
        <v>401</v>
      </c>
      <c r="C89" s="248" t="s">
        <v>557</v>
      </c>
      <c r="D89" s="248"/>
    </row>
    <row r="90" spans="1:4" ht="15" customHeight="1">
      <c r="A90" s="247" t="s">
        <v>552</v>
      </c>
      <c r="B90" s="248" t="s">
        <v>401</v>
      </c>
      <c r="C90" s="249" t="s">
        <v>558</v>
      </c>
      <c r="D90" s="248"/>
    </row>
    <row r="91" spans="1:4" ht="15" customHeight="1">
      <c r="A91" s="247" t="s">
        <v>559</v>
      </c>
      <c r="B91" s="248" t="s">
        <v>269</v>
      </c>
      <c r="C91" s="248" t="s">
        <v>407</v>
      </c>
      <c r="D91" s="248" t="s">
        <v>408</v>
      </c>
    </row>
    <row r="92" spans="1:4" ht="15" customHeight="1">
      <c r="A92" s="247" t="s">
        <v>559</v>
      </c>
      <c r="B92" s="248" t="s">
        <v>269</v>
      </c>
      <c r="C92" s="248" t="s">
        <v>419</v>
      </c>
      <c r="D92" s="248" t="s">
        <v>420</v>
      </c>
    </row>
    <row r="93" spans="1:4" ht="15" customHeight="1">
      <c r="A93" s="247" t="s">
        <v>559</v>
      </c>
      <c r="B93" s="248" t="s">
        <v>269</v>
      </c>
      <c r="C93" s="248" t="s">
        <v>441</v>
      </c>
      <c r="D93" s="248" t="s">
        <v>442</v>
      </c>
    </row>
    <row r="94" spans="1:4" ht="15" customHeight="1">
      <c r="A94" s="247" t="s">
        <v>559</v>
      </c>
      <c r="B94" s="248" t="s">
        <v>269</v>
      </c>
      <c r="C94" s="249" t="s">
        <v>560</v>
      </c>
      <c r="D94" s="248" t="s">
        <v>408</v>
      </c>
    </row>
    <row r="95" spans="1:4" ht="15" customHeight="1">
      <c r="A95" s="247" t="s">
        <v>559</v>
      </c>
      <c r="B95" s="248" t="s">
        <v>269</v>
      </c>
      <c r="C95" s="248" t="s">
        <v>455</v>
      </c>
      <c r="D95" s="248"/>
    </row>
    <row r="96" spans="1:4" ht="15" customHeight="1">
      <c r="A96" s="247" t="s">
        <v>561</v>
      </c>
      <c r="B96" s="248" t="s">
        <v>271</v>
      </c>
      <c r="C96" s="248" t="s">
        <v>403</v>
      </c>
      <c r="D96" s="248"/>
    </row>
    <row r="97" spans="1:4" ht="15" customHeight="1">
      <c r="A97" s="247" t="s">
        <v>561</v>
      </c>
      <c r="B97" s="248" t="s">
        <v>271</v>
      </c>
      <c r="C97" s="248" t="s">
        <v>464</v>
      </c>
      <c r="D97" s="248"/>
    </row>
    <row r="98" spans="1:4" ht="15" customHeight="1">
      <c r="A98" s="247" t="s">
        <v>561</v>
      </c>
      <c r="B98" s="248" t="s">
        <v>271</v>
      </c>
      <c r="C98" s="248" t="s">
        <v>469</v>
      </c>
      <c r="D98" s="248" t="s">
        <v>470</v>
      </c>
    </row>
    <row r="99" spans="1:4" ht="15" customHeight="1">
      <c r="A99" s="247" t="s">
        <v>561</v>
      </c>
      <c r="B99" s="248" t="s">
        <v>271</v>
      </c>
      <c r="C99" s="248" t="s">
        <v>485</v>
      </c>
      <c r="D99" s="248"/>
    </row>
    <row r="100" spans="1:4" ht="15" customHeight="1">
      <c r="A100" s="247" t="s">
        <v>562</v>
      </c>
      <c r="B100" s="248" t="s">
        <v>417</v>
      </c>
      <c r="C100" s="248" t="s">
        <v>418</v>
      </c>
      <c r="D100" s="248"/>
    </row>
    <row r="101" spans="1:4" ht="15" customHeight="1">
      <c r="A101" s="247" t="s">
        <v>562</v>
      </c>
      <c r="B101" s="248" t="s">
        <v>417</v>
      </c>
      <c r="C101" s="248" t="s">
        <v>450</v>
      </c>
      <c r="D101" s="248"/>
    </row>
    <row r="102" spans="1:4" ht="15" customHeight="1">
      <c r="A102" s="247" t="s">
        <v>563</v>
      </c>
      <c r="B102" s="248" t="s">
        <v>276</v>
      </c>
      <c r="C102" s="248" t="s">
        <v>406</v>
      </c>
      <c r="D102" s="248" t="s">
        <v>501</v>
      </c>
    </row>
    <row r="103" spans="1:4" ht="15" customHeight="1">
      <c r="A103" s="247" t="s">
        <v>563</v>
      </c>
      <c r="B103" s="248" t="s">
        <v>276</v>
      </c>
      <c r="C103" s="248" t="s">
        <v>429</v>
      </c>
      <c r="D103" s="248"/>
    </row>
    <row r="104" spans="1:4" ht="15" customHeight="1">
      <c r="A104" s="247" t="s">
        <v>563</v>
      </c>
      <c r="B104" s="248" t="s">
        <v>276</v>
      </c>
      <c r="C104" s="248" t="s">
        <v>443</v>
      </c>
      <c r="D104" s="248" t="s">
        <v>444</v>
      </c>
    </row>
    <row r="105" spans="1:4" ht="15" customHeight="1">
      <c r="A105" s="247" t="s">
        <v>563</v>
      </c>
      <c r="B105" s="248" t="s">
        <v>276</v>
      </c>
      <c r="C105" s="248" t="s">
        <v>475</v>
      </c>
      <c r="D105" s="248"/>
    </row>
    <row r="106" spans="1:4" ht="15" customHeight="1">
      <c r="A106" s="250" t="s">
        <v>490</v>
      </c>
    </row>
  </sheetData>
  <sheetProtection algorithmName="SHA-512" hashValue="ld2FhSBT4n5hv+9k1TbOjq7CvwfeBGbiEqa8UHi8H47cFHsGV5XhDa6bSXv4A85vQ93ZxqMzDvgtf920CBeJwA==" saltValue="jO7bHHZaR/Mq8iasixv5UQ==" spinCount="100000" sheet="1" objects="1" scenarios="1"/>
  <mergeCells count="7">
    <mergeCell ref="D17:D18"/>
    <mergeCell ref="A19:A21"/>
    <mergeCell ref="B19:B21"/>
    <mergeCell ref="D19:D21"/>
    <mergeCell ref="A1:B1"/>
    <mergeCell ref="A17:A18"/>
    <mergeCell ref="B17:B18"/>
  </mergeCells>
  <phoneticPr fontId="2"/>
  <printOptions horizontalCentered="1"/>
  <pageMargins left="0.59055118110236227" right="0.59055118110236227" top="0.59055118110236227" bottom="0.59055118110236227" header="0.51181102362204722" footer="0.51181102362204722"/>
  <pageSetup paperSize="9" firstPageNumber="13" orientation="portrait" useFirstPageNumber="1" verticalDpi="300" r:id="rId1"/>
  <headerFooter alignWithMargins="0">
    <oddFooter>&amp;C&amp;"ＭＳ Ｐ明朝,標準"&amp;P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0"/>
  <sheetViews>
    <sheetView workbookViewId="0">
      <selection activeCell="D20" sqref="D20"/>
    </sheetView>
  </sheetViews>
  <sheetFormatPr defaultRowHeight="13.5"/>
  <sheetData>
    <row r="1" spans="1:2">
      <c r="A1" s="80" t="s">
        <v>184</v>
      </c>
      <c r="B1" s="80" t="s">
        <v>185</v>
      </c>
    </row>
    <row r="2" spans="1:2">
      <c r="A2" s="80">
        <v>2</v>
      </c>
      <c r="B2" s="81">
        <v>0.5</v>
      </c>
    </row>
    <row r="3" spans="1:2">
      <c r="A3" s="80">
        <v>3</v>
      </c>
      <c r="B3" s="81">
        <v>0.33300000000000002</v>
      </c>
    </row>
    <row r="4" spans="1:2">
      <c r="A4" s="80">
        <v>4</v>
      </c>
      <c r="B4" s="81">
        <v>0.25</v>
      </c>
    </row>
    <row r="5" spans="1:2">
      <c r="A5" s="80">
        <v>5</v>
      </c>
      <c r="B5" s="81">
        <v>0.2</v>
      </c>
    </row>
    <row r="6" spans="1:2">
      <c r="A6" s="80">
        <v>6</v>
      </c>
      <c r="B6" s="81">
        <v>0.16600000000000001</v>
      </c>
    </row>
    <row r="7" spans="1:2">
      <c r="A7" s="80">
        <v>7</v>
      </c>
      <c r="B7" s="81">
        <v>0.14199999999999999</v>
      </c>
    </row>
    <row r="8" spans="1:2">
      <c r="A8" s="80">
        <v>8</v>
      </c>
      <c r="B8" s="81">
        <v>0.125</v>
      </c>
    </row>
    <row r="9" spans="1:2">
      <c r="A9" s="80">
        <v>9</v>
      </c>
      <c r="B9" s="81">
        <v>0.111</v>
      </c>
    </row>
    <row r="10" spans="1:2">
      <c r="A10" s="80">
        <v>10</v>
      </c>
      <c r="B10" s="81">
        <v>0.1</v>
      </c>
    </row>
    <row r="11" spans="1:2">
      <c r="A11" s="80">
        <v>11</v>
      </c>
      <c r="B11" s="81">
        <v>0.09</v>
      </c>
    </row>
    <row r="12" spans="1:2">
      <c r="A12" s="80">
        <v>12</v>
      </c>
      <c r="B12" s="81">
        <v>8.3000000000000004E-2</v>
      </c>
    </row>
    <row r="13" spans="1:2">
      <c r="A13" s="80">
        <v>13</v>
      </c>
      <c r="B13" s="81">
        <v>7.5999999999999998E-2</v>
      </c>
    </row>
    <row r="14" spans="1:2">
      <c r="A14" s="80">
        <v>14</v>
      </c>
      <c r="B14" s="81">
        <v>7.0999999999999994E-2</v>
      </c>
    </row>
    <row r="15" spans="1:2">
      <c r="A15" s="80">
        <v>15</v>
      </c>
      <c r="B15" s="81">
        <v>6.6000000000000003E-2</v>
      </c>
    </row>
    <row r="16" spans="1:2">
      <c r="A16" s="80">
        <v>16</v>
      </c>
      <c r="B16" s="81">
        <v>6.2E-2</v>
      </c>
    </row>
    <row r="17" spans="1:2">
      <c r="A17" s="80">
        <v>17</v>
      </c>
      <c r="B17" s="81">
        <v>5.8000000000000003E-2</v>
      </c>
    </row>
    <row r="18" spans="1:2">
      <c r="A18" s="80">
        <v>18</v>
      </c>
      <c r="B18" s="81">
        <v>5.5E-2</v>
      </c>
    </row>
    <row r="19" spans="1:2">
      <c r="A19" s="80">
        <v>19</v>
      </c>
      <c r="B19" s="81">
        <v>5.1999999999999998E-2</v>
      </c>
    </row>
    <row r="20" spans="1:2">
      <c r="A20" s="80">
        <v>20</v>
      </c>
      <c r="B20" s="81">
        <v>0.05</v>
      </c>
    </row>
    <row r="21" spans="1:2">
      <c r="A21" s="80">
        <v>21</v>
      </c>
      <c r="B21" s="81">
        <v>4.8000000000000001E-2</v>
      </c>
    </row>
    <row r="22" spans="1:2">
      <c r="A22" s="80">
        <v>22</v>
      </c>
      <c r="B22" s="81">
        <v>4.5999999999999999E-2</v>
      </c>
    </row>
    <row r="23" spans="1:2">
      <c r="A23" s="80">
        <v>23</v>
      </c>
      <c r="B23" s="81">
        <v>4.3999999999999997E-2</v>
      </c>
    </row>
    <row r="24" spans="1:2">
      <c r="A24" s="80">
        <v>24</v>
      </c>
      <c r="B24" s="81">
        <v>4.2000000000000003E-2</v>
      </c>
    </row>
    <row r="25" spans="1:2">
      <c r="A25" s="80">
        <v>25</v>
      </c>
      <c r="B25" s="81">
        <v>0.04</v>
      </c>
    </row>
    <row r="26" spans="1:2">
      <c r="A26" s="80">
        <v>26</v>
      </c>
      <c r="B26" s="81">
        <v>3.9E-2</v>
      </c>
    </row>
    <row r="27" spans="1:2">
      <c r="A27" s="80">
        <v>27</v>
      </c>
      <c r="B27" s="81">
        <v>3.6999999999999998E-2</v>
      </c>
    </row>
    <row r="28" spans="1:2">
      <c r="A28" s="80">
        <v>28</v>
      </c>
      <c r="B28" s="81">
        <v>3.5999999999999997E-2</v>
      </c>
    </row>
    <row r="29" spans="1:2">
      <c r="A29" s="80">
        <v>29</v>
      </c>
      <c r="B29" s="81">
        <v>3.5000000000000003E-2</v>
      </c>
    </row>
    <row r="30" spans="1:2">
      <c r="A30" s="80">
        <v>30</v>
      </c>
      <c r="B30" s="81">
        <v>3.4000000000000002E-2</v>
      </c>
    </row>
    <row r="31" spans="1:2">
      <c r="A31" s="80">
        <v>31</v>
      </c>
      <c r="B31" s="81">
        <v>3.3000000000000002E-2</v>
      </c>
    </row>
    <row r="32" spans="1:2">
      <c r="A32" s="80">
        <v>32</v>
      </c>
      <c r="B32" s="81">
        <v>3.2000000000000001E-2</v>
      </c>
    </row>
    <row r="33" spans="1:2">
      <c r="A33" s="80">
        <v>33</v>
      </c>
      <c r="B33" s="81">
        <v>3.1E-2</v>
      </c>
    </row>
    <row r="34" spans="1:2">
      <c r="A34" s="80">
        <v>34</v>
      </c>
      <c r="B34" s="81">
        <v>0.03</v>
      </c>
    </row>
    <row r="35" spans="1:2">
      <c r="A35" s="80">
        <v>35</v>
      </c>
      <c r="B35" s="81">
        <v>2.9000000000000001E-2</v>
      </c>
    </row>
    <row r="36" spans="1:2">
      <c r="A36" s="80">
        <v>36</v>
      </c>
      <c r="B36" s="81">
        <v>2.8000000000000001E-2</v>
      </c>
    </row>
    <row r="37" spans="1:2">
      <c r="A37" s="80">
        <v>37</v>
      </c>
      <c r="B37" s="81">
        <v>2.7E-2</v>
      </c>
    </row>
    <row r="38" spans="1:2">
      <c r="A38" s="80">
        <v>38</v>
      </c>
      <c r="B38" s="81">
        <v>2.7E-2</v>
      </c>
    </row>
    <row r="39" spans="1:2">
      <c r="A39" s="80">
        <v>39</v>
      </c>
      <c r="B39" s="81">
        <v>2.5999999999999999E-2</v>
      </c>
    </row>
    <row r="40" spans="1:2">
      <c r="A40" s="80">
        <v>40</v>
      </c>
      <c r="B40" s="81">
        <v>2.5000000000000001E-2</v>
      </c>
    </row>
    <row r="41" spans="1:2">
      <c r="A41" s="80">
        <v>41</v>
      </c>
      <c r="B41" s="81">
        <v>2.5000000000000001E-2</v>
      </c>
    </row>
    <row r="42" spans="1:2">
      <c r="A42" s="80">
        <v>42</v>
      </c>
      <c r="B42" s="81">
        <v>2.4E-2</v>
      </c>
    </row>
    <row r="43" spans="1:2">
      <c r="A43" s="80">
        <v>43</v>
      </c>
      <c r="B43" s="81">
        <v>2.4E-2</v>
      </c>
    </row>
    <row r="44" spans="1:2">
      <c r="A44" s="80">
        <v>44</v>
      </c>
      <c r="B44" s="81">
        <v>2.3E-2</v>
      </c>
    </row>
    <row r="45" spans="1:2">
      <c r="A45" s="80">
        <v>45</v>
      </c>
      <c r="B45" s="81">
        <v>2.3E-2</v>
      </c>
    </row>
    <row r="46" spans="1:2">
      <c r="A46" s="80">
        <v>46</v>
      </c>
      <c r="B46" s="81">
        <v>2.1999999999999999E-2</v>
      </c>
    </row>
    <row r="47" spans="1:2">
      <c r="A47" s="80">
        <v>47</v>
      </c>
      <c r="B47" s="81">
        <v>2.1999999999999999E-2</v>
      </c>
    </row>
    <row r="48" spans="1:2">
      <c r="A48" s="80">
        <v>48</v>
      </c>
      <c r="B48" s="81">
        <v>2.1000000000000001E-2</v>
      </c>
    </row>
    <row r="49" spans="1:2">
      <c r="A49" s="80">
        <v>49</v>
      </c>
      <c r="B49" s="81">
        <v>2.1000000000000001E-2</v>
      </c>
    </row>
    <row r="50" spans="1:2">
      <c r="A50" s="80">
        <v>50</v>
      </c>
      <c r="B50" s="81">
        <v>0.02</v>
      </c>
    </row>
  </sheetData>
  <phoneticPr fontId="2"/>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50"/>
  <sheetViews>
    <sheetView workbookViewId="0">
      <selection activeCell="D20" sqref="D20"/>
    </sheetView>
  </sheetViews>
  <sheetFormatPr defaultRowHeight="13.5"/>
  <sheetData>
    <row r="1" spans="1:2">
      <c r="A1" s="80" t="s">
        <v>184</v>
      </c>
      <c r="B1" s="80" t="s">
        <v>185</v>
      </c>
    </row>
    <row r="2" spans="1:2">
      <c r="A2" s="80">
        <v>2</v>
      </c>
      <c r="B2" s="81">
        <v>0.5</v>
      </c>
    </row>
    <row r="3" spans="1:2">
      <c r="A3" s="80">
        <v>3</v>
      </c>
      <c r="B3" s="81">
        <v>0.33400000000000002</v>
      </c>
    </row>
    <row r="4" spans="1:2">
      <c r="A4" s="80">
        <v>4</v>
      </c>
      <c r="B4" s="81">
        <v>0.25</v>
      </c>
    </row>
    <row r="5" spans="1:2">
      <c r="A5" s="80">
        <v>5</v>
      </c>
      <c r="B5" s="81">
        <v>0.2</v>
      </c>
    </row>
    <row r="6" spans="1:2">
      <c r="A6" s="80">
        <v>6</v>
      </c>
      <c r="B6" s="81">
        <v>0.16700000000000001</v>
      </c>
    </row>
    <row r="7" spans="1:2">
      <c r="A7" s="80">
        <v>7</v>
      </c>
      <c r="B7" s="81">
        <v>0.14299999999999999</v>
      </c>
    </row>
    <row r="8" spans="1:2">
      <c r="A8" s="80">
        <v>8</v>
      </c>
      <c r="B8" s="81">
        <v>0.125</v>
      </c>
    </row>
    <row r="9" spans="1:2">
      <c r="A9" s="80">
        <v>9</v>
      </c>
      <c r="B9" s="81">
        <v>0.112</v>
      </c>
    </row>
    <row r="10" spans="1:2">
      <c r="A10" s="80">
        <v>10</v>
      </c>
      <c r="B10" s="81">
        <v>0.1</v>
      </c>
    </row>
    <row r="11" spans="1:2">
      <c r="A11" s="80">
        <v>11</v>
      </c>
      <c r="B11" s="81">
        <v>9.0999999999999998E-2</v>
      </c>
    </row>
    <row r="12" spans="1:2">
      <c r="A12" s="80">
        <v>12</v>
      </c>
      <c r="B12" s="81">
        <v>8.4000000000000005E-2</v>
      </c>
    </row>
    <row r="13" spans="1:2">
      <c r="A13" s="80">
        <v>13</v>
      </c>
      <c r="B13" s="81">
        <v>7.6999999999999999E-2</v>
      </c>
    </row>
    <row r="14" spans="1:2">
      <c r="A14" s="80">
        <v>14</v>
      </c>
      <c r="B14" s="81">
        <v>7.1999999999999995E-2</v>
      </c>
    </row>
    <row r="15" spans="1:2">
      <c r="A15" s="80">
        <v>15</v>
      </c>
      <c r="B15" s="81">
        <v>6.7000000000000004E-2</v>
      </c>
    </row>
    <row r="16" spans="1:2">
      <c r="A16" s="80">
        <v>16</v>
      </c>
      <c r="B16" s="81">
        <v>6.3E-2</v>
      </c>
    </row>
    <row r="17" spans="1:2">
      <c r="A17" s="80">
        <v>17</v>
      </c>
      <c r="B17" s="81">
        <v>5.8999999999999997E-2</v>
      </c>
    </row>
    <row r="18" spans="1:2">
      <c r="A18" s="80">
        <v>18</v>
      </c>
      <c r="B18" s="81">
        <v>5.6000000000000001E-2</v>
      </c>
    </row>
    <row r="19" spans="1:2">
      <c r="A19" s="80">
        <v>19</v>
      </c>
      <c r="B19" s="81">
        <v>5.2999999999999999E-2</v>
      </c>
    </row>
    <row r="20" spans="1:2">
      <c r="A20" s="80">
        <v>20</v>
      </c>
      <c r="B20" s="81">
        <v>0.05</v>
      </c>
    </row>
    <row r="21" spans="1:2">
      <c r="A21" s="80">
        <v>21</v>
      </c>
      <c r="B21" s="81">
        <v>4.8000000000000001E-2</v>
      </c>
    </row>
    <row r="22" spans="1:2">
      <c r="A22" s="80">
        <v>22</v>
      </c>
      <c r="B22" s="81">
        <v>4.5999999999999999E-2</v>
      </c>
    </row>
    <row r="23" spans="1:2">
      <c r="A23" s="80">
        <v>23</v>
      </c>
      <c r="B23" s="81">
        <v>4.3999999999999997E-2</v>
      </c>
    </row>
    <row r="24" spans="1:2">
      <c r="A24" s="80">
        <v>24</v>
      </c>
      <c r="B24" s="81">
        <v>4.2000000000000003E-2</v>
      </c>
    </row>
    <row r="25" spans="1:2">
      <c r="A25" s="80">
        <v>25</v>
      </c>
      <c r="B25" s="81">
        <v>0.04</v>
      </c>
    </row>
    <row r="26" spans="1:2">
      <c r="A26" s="80">
        <v>26</v>
      </c>
      <c r="B26" s="81">
        <v>3.9E-2</v>
      </c>
    </row>
    <row r="27" spans="1:2">
      <c r="A27" s="80">
        <v>27</v>
      </c>
      <c r="B27" s="81">
        <v>3.7999999999999999E-2</v>
      </c>
    </row>
    <row r="28" spans="1:2">
      <c r="A28" s="80">
        <v>28</v>
      </c>
      <c r="B28" s="81">
        <v>3.5999999999999997E-2</v>
      </c>
    </row>
    <row r="29" spans="1:2">
      <c r="A29" s="80">
        <v>29</v>
      </c>
      <c r="B29" s="81">
        <v>3.5000000000000003E-2</v>
      </c>
    </row>
    <row r="30" spans="1:2">
      <c r="A30" s="80">
        <v>30</v>
      </c>
      <c r="B30" s="81">
        <v>3.4000000000000002E-2</v>
      </c>
    </row>
    <row r="31" spans="1:2">
      <c r="A31" s="80">
        <v>31</v>
      </c>
      <c r="B31" s="81">
        <v>3.3000000000000002E-2</v>
      </c>
    </row>
    <row r="32" spans="1:2">
      <c r="A32" s="80">
        <v>32</v>
      </c>
      <c r="B32" s="81">
        <v>3.2000000000000001E-2</v>
      </c>
    </row>
    <row r="33" spans="1:2">
      <c r="A33" s="80">
        <v>33</v>
      </c>
      <c r="B33" s="81">
        <v>3.1E-2</v>
      </c>
    </row>
    <row r="34" spans="1:2">
      <c r="A34" s="80">
        <v>34</v>
      </c>
      <c r="B34" s="81">
        <v>0.03</v>
      </c>
    </row>
    <row r="35" spans="1:2">
      <c r="A35" s="80">
        <v>35</v>
      </c>
      <c r="B35" s="81">
        <v>2.9000000000000001E-2</v>
      </c>
    </row>
    <row r="36" spans="1:2">
      <c r="A36" s="80">
        <v>36</v>
      </c>
      <c r="B36" s="81">
        <v>2.8000000000000001E-2</v>
      </c>
    </row>
    <row r="37" spans="1:2">
      <c r="A37" s="80">
        <v>37</v>
      </c>
      <c r="B37" s="81">
        <v>2.8000000000000001E-2</v>
      </c>
    </row>
    <row r="38" spans="1:2">
      <c r="A38" s="80">
        <v>38</v>
      </c>
      <c r="B38" s="81">
        <v>2.7E-2</v>
      </c>
    </row>
    <row r="39" spans="1:2">
      <c r="A39" s="80">
        <v>39</v>
      </c>
      <c r="B39" s="81">
        <v>2.5999999999999999E-2</v>
      </c>
    </row>
    <row r="40" spans="1:2">
      <c r="A40" s="80">
        <v>40</v>
      </c>
      <c r="B40" s="81">
        <v>2.5000000000000001E-2</v>
      </c>
    </row>
    <row r="41" spans="1:2">
      <c r="A41" s="80">
        <v>41</v>
      </c>
      <c r="B41" s="81">
        <v>2.5000000000000001E-2</v>
      </c>
    </row>
    <row r="42" spans="1:2">
      <c r="A42" s="80">
        <v>42</v>
      </c>
      <c r="B42" s="81">
        <v>2.4E-2</v>
      </c>
    </row>
    <row r="43" spans="1:2">
      <c r="A43" s="80">
        <v>43</v>
      </c>
      <c r="B43" s="81">
        <v>2.4E-2</v>
      </c>
    </row>
    <row r="44" spans="1:2">
      <c r="A44" s="80">
        <v>44</v>
      </c>
      <c r="B44" s="81">
        <v>2.3E-2</v>
      </c>
    </row>
    <row r="45" spans="1:2">
      <c r="A45" s="80">
        <v>45</v>
      </c>
      <c r="B45" s="81">
        <v>2.3E-2</v>
      </c>
    </row>
    <row r="46" spans="1:2">
      <c r="A46" s="80">
        <v>46</v>
      </c>
      <c r="B46" s="81">
        <v>2.1999999999999999E-2</v>
      </c>
    </row>
    <row r="47" spans="1:2">
      <c r="A47" s="80">
        <v>47</v>
      </c>
      <c r="B47" s="81">
        <v>2.1999999999999999E-2</v>
      </c>
    </row>
    <row r="48" spans="1:2">
      <c r="A48" s="80">
        <v>48</v>
      </c>
      <c r="B48" s="81">
        <v>2.1000000000000001E-2</v>
      </c>
    </row>
    <row r="49" spans="1:2">
      <c r="A49" s="80">
        <v>49</v>
      </c>
      <c r="B49" s="81">
        <v>2.1000000000000001E-2</v>
      </c>
    </row>
    <row r="50" spans="1:2">
      <c r="A50" s="80">
        <v>50</v>
      </c>
      <c r="B50" s="81">
        <v>0.02</v>
      </c>
    </row>
  </sheetData>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はじめに</vt:lpstr>
      <vt:lpstr>月別総括表</vt:lpstr>
      <vt:lpstr>減価償却資産台帳</vt:lpstr>
      <vt:lpstr>耐用年数表（農業用）</vt:lpstr>
      <vt:lpstr>収支内訳書（表）</vt:lpstr>
      <vt:lpstr>収支内訳書（裏）</vt:lpstr>
      <vt:lpstr>必要経費分類表</vt:lpstr>
      <vt:lpstr>償却率</vt:lpstr>
      <vt:lpstr>新償却率</vt:lpstr>
      <vt:lpstr>はじめに!Print_Area</vt:lpstr>
      <vt:lpstr>月別総括表!Print_Area</vt:lpstr>
      <vt:lpstr>減価償却資産台帳!Print_Area</vt:lpstr>
      <vt:lpstr>'収支内訳書（裏）'!Print_Area</vt:lpstr>
      <vt:lpstr>必要経費分類表!Print_Titles</vt:lpstr>
    </vt:vector>
  </TitlesOfParts>
  <Company>安来市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dc:creator>
  <cp:lastModifiedBy>Windows ユーザー</cp:lastModifiedBy>
  <cp:lastPrinted>2021-01-06T06:13:41Z</cp:lastPrinted>
  <dcterms:created xsi:type="dcterms:W3CDTF">2009-10-01T01:41:11Z</dcterms:created>
  <dcterms:modified xsi:type="dcterms:W3CDTF">2021-02-05T01:46:25Z</dcterms:modified>
</cp:coreProperties>
</file>